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F:\Bulletin_KAIKKI\Bulletin\in consideration\Kärenlampi_etal\Final\"/>
    </mc:Choice>
  </mc:AlternateContent>
  <bookViews>
    <workbookView xWindow="1515" yWindow="75" windowWidth="15480" windowHeight="10125"/>
  </bookViews>
  <sheets>
    <sheet name="Appendix B" sheetId="3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DW825" i="3" l="1"/>
  <c r="DV825" i="3"/>
  <c r="DU825" i="3"/>
  <c r="DT825" i="3"/>
  <c r="DS825" i="3"/>
  <c r="DR825" i="3"/>
  <c r="DQ825" i="3"/>
  <c r="DP825" i="3"/>
  <c r="DO825" i="3"/>
  <c r="DN825" i="3"/>
  <c r="DM825" i="3"/>
  <c r="DL825" i="3"/>
  <c r="DK825" i="3"/>
  <c r="DJ825" i="3"/>
  <c r="DI825" i="3"/>
  <c r="DH825" i="3"/>
  <c r="DG825" i="3"/>
  <c r="DF825" i="3"/>
  <c r="DE825" i="3"/>
  <c r="DD825" i="3"/>
  <c r="DC825" i="3"/>
  <c r="DB825" i="3"/>
  <c r="DA825" i="3"/>
  <c r="CZ825" i="3"/>
  <c r="CY825" i="3"/>
  <c r="CX825" i="3"/>
  <c r="CW825" i="3"/>
  <c r="CV825" i="3"/>
  <c r="DW824" i="3"/>
  <c r="DV824" i="3"/>
  <c r="DU824" i="3"/>
  <c r="DT824" i="3"/>
  <c r="DS824" i="3"/>
  <c r="DR824" i="3"/>
  <c r="DQ824" i="3"/>
  <c r="DP824" i="3"/>
  <c r="DO824" i="3"/>
  <c r="DN824" i="3"/>
  <c r="DM824" i="3"/>
  <c r="DL824" i="3"/>
  <c r="DK824" i="3"/>
  <c r="DJ824" i="3"/>
  <c r="DI824" i="3"/>
  <c r="DH824" i="3"/>
  <c r="DG824" i="3"/>
  <c r="DF824" i="3"/>
  <c r="DE824" i="3"/>
  <c r="DD824" i="3"/>
  <c r="DC824" i="3"/>
  <c r="DB824" i="3"/>
  <c r="DA824" i="3"/>
  <c r="CZ824" i="3"/>
  <c r="CY824" i="3"/>
  <c r="CX824" i="3"/>
  <c r="CW824" i="3"/>
  <c r="CV824" i="3"/>
  <c r="DW823" i="3"/>
  <c r="DV823" i="3"/>
  <c r="DU823" i="3"/>
  <c r="DT823" i="3"/>
  <c r="DS823" i="3"/>
  <c r="DR823" i="3"/>
  <c r="DQ823" i="3"/>
  <c r="DP823" i="3"/>
  <c r="DO823" i="3"/>
  <c r="DN823" i="3"/>
  <c r="DM823" i="3"/>
  <c r="DL823" i="3"/>
  <c r="DK823" i="3"/>
  <c r="DJ823" i="3"/>
  <c r="DI823" i="3"/>
  <c r="DH823" i="3"/>
  <c r="DG823" i="3"/>
  <c r="DF823" i="3"/>
  <c r="DE823" i="3"/>
  <c r="DD823" i="3"/>
  <c r="DC823" i="3"/>
  <c r="DB823" i="3"/>
  <c r="DA823" i="3"/>
  <c r="CZ823" i="3"/>
  <c r="CY823" i="3"/>
  <c r="CX823" i="3"/>
  <c r="CW823" i="3"/>
  <c r="CV823" i="3"/>
  <c r="DW822" i="3"/>
  <c r="DV822" i="3"/>
  <c r="DU822" i="3"/>
  <c r="DT822" i="3"/>
  <c r="DS822" i="3"/>
  <c r="DR822" i="3"/>
  <c r="DQ822" i="3"/>
  <c r="DP822" i="3"/>
  <c r="DO822" i="3"/>
  <c r="DN822" i="3"/>
  <c r="DM822" i="3"/>
  <c r="DL822" i="3"/>
  <c r="DK822" i="3"/>
  <c r="DJ822" i="3"/>
  <c r="DI822" i="3"/>
  <c r="DH822" i="3"/>
  <c r="DG822" i="3"/>
  <c r="DF822" i="3"/>
  <c r="DE822" i="3"/>
  <c r="DD822" i="3"/>
  <c r="DC822" i="3"/>
  <c r="DB822" i="3"/>
  <c r="DA822" i="3"/>
  <c r="CZ822" i="3"/>
  <c r="CY822" i="3"/>
  <c r="CX822" i="3"/>
  <c r="CW822" i="3"/>
  <c r="CV822" i="3"/>
  <c r="DW821" i="3"/>
  <c r="DV821" i="3"/>
  <c r="DU821" i="3"/>
  <c r="DT821" i="3"/>
  <c r="DS821" i="3"/>
  <c r="DR821" i="3"/>
  <c r="DQ821" i="3"/>
  <c r="DP821" i="3"/>
  <c r="DO821" i="3"/>
  <c r="DN821" i="3"/>
  <c r="DM821" i="3"/>
  <c r="DL821" i="3"/>
  <c r="DK821" i="3"/>
  <c r="DJ821" i="3"/>
  <c r="DI821" i="3"/>
  <c r="DH821" i="3"/>
  <c r="DG821" i="3"/>
  <c r="DF821" i="3"/>
  <c r="DE821" i="3"/>
  <c r="DD821" i="3"/>
  <c r="DC821" i="3"/>
  <c r="DB821" i="3"/>
  <c r="DA821" i="3"/>
  <c r="CZ821" i="3"/>
  <c r="CY821" i="3"/>
  <c r="CX821" i="3"/>
  <c r="CW821" i="3"/>
  <c r="CV821" i="3"/>
  <c r="DW820" i="3"/>
  <c r="DV820" i="3"/>
  <c r="DU820" i="3"/>
  <c r="DT820" i="3"/>
  <c r="DS820" i="3"/>
  <c r="DR820" i="3"/>
  <c r="DQ820" i="3"/>
  <c r="DP820" i="3"/>
  <c r="DO820" i="3"/>
  <c r="DN820" i="3"/>
  <c r="DM820" i="3"/>
  <c r="DL820" i="3"/>
  <c r="DK820" i="3"/>
  <c r="DJ820" i="3"/>
  <c r="DI820" i="3"/>
  <c r="DH820" i="3"/>
  <c r="DG820" i="3"/>
  <c r="DF820" i="3"/>
  <c r="DE820" i="3"/>
  <c r="DD820" i="3"/>
  <c r="DC820" i="3"/>
  <c r="DB820" i="3"/>
  <c r="DA820" i="3"/>
  <c r="CZ820" i="3"/>
  <c r="CY820" i="3"/>
  <c r="CX820" i="3"/>
  <c r="CW820" i="3"/>
  <c r="CV820" i="3"/>
  <c r="DW819" i="3"/>
  <c r="DV819" i="3"/>
  <c r="DU819" i="3"/>
  <c r="DT819" i="3"/>
  <c r="DS819" i="3"/>
  <c r="DR819" i="3"/>
  <c r="DQ819" i="3"/>
  <c r="DP819" i="3"/>
  <c r="DO819" i="3"/>
  <c r="DN819" i="3"/>
  <c r="DM819" i="3"/>
  <c r="DL819" i="3"/>
  <c r="DK819" i="3"/>
  <c r="DJ819" i="3"/>
  <c r="DI819" i="3"/>
  <c r="DH819" i="3"/>
  <c r="DG819" i="3"/>
  <c r="DF819" i="3"/>
  <c r="DE819" i="3"/>
  <c r="DD819" i="3"/>
  <c r="DC819" i="3"/>
  <c r="DB819" i="3"/>
  <c r="DA819" i="3"/>
  <c r="CZ819" i="3"/>
  <c r="CY819" i="3"/>
  <c r="CX819" i="3"/>
  <c r="CW819" i="3"/>
  <c r="CV819" i="3"/>
  <c r="DW818" i="3"/>
  <c r="DV818" i="3"/>
  <c r="DU818" i="3"/>
  <c r="DT818" i="3"/>
  <c r="DS818" i="3"/>
  <c r="DR818" i="3"/>
  <c r="DQ818" i="3"/>
  <c r="DP818" i="3"/>
  <c r="DO818" i="3"/>
  <c r="DN818" i="3"/>
  <c r="DM818" i="3"/>
  <c r="DL818" i="3"/>
  <c r="DK818" i="3"/>
  <c r="DJ818" i="3"/>
  <c r="DI818" i="3"/>
  <c r="DH818" i="3"/>
  <c r="DG818" i="3"/>
  <c r="DF818" i="3"/>
  <c r="DE818" i="3"/>
  <c r="DD818" i="3"/>
  <c r="DC818" i="3"/>
  <c r="DB818" i="3"/>
  <c r="DA818" i="3"/>
  <c r="CZ818" i="3"/>
  <c r="CY818" i="3"/>
  <c r="CX818" i="3"/>
  <c r="CW818" i="3"/>
  <c r="CV818" i="3"/>
  <c r="DW817" i="3"/>
  <c r="DV817" i="3"/>
  <c r="DU817" i="3"/>
  <c r="DT817" i="3"/>
  <c r="DS817" i="3"/>
  <c r="DR817" i="3"/>
  <c r="DQ817" i="3"/>
  <c r="DP817" i="3"/>
  <c r="DO817" i="3"/>
  <c r="DN817" i="3"/>
  <c r="DM817" i="3"/>
  <c r="DL817" i="3"/>
  <c r="DK817" i="3"/>
  <c r="DJ817" i="3"/>
  <c r="DI817" i="3"/>
  <c r="DH817" i="3"/>
  <c r="DG817" i="3"/>
  <c r="DF817" i="3"/>
  <c r="DE817" i="3"/>
  <c r="DD817" i="3"/>
  <c r="DC817" i="3"/>
  <c r="DB817" i="3"/>
  <c r="DA817" i="3"/>
  <c r="CZ817" i="3"/>
  <c r="CY817" i="3"/>
  <c r="CX817" i="3"/>
  <c r="CW817" i="3"/>
  <c r="CV817" i="3"/>
  <c r="DW816" i="3"/>
  <c r="DV816" i="3"/>
  <c r="DU816" i="3"/>
  <c r="DT816" i="3"/>
  <c r="DS816" i="3"/>
  <c r="DR816" i="3"/>
  <c r="DQ816" i="3"/>
  <c r="DP816" i="3"/>
  <c r="DO816" i="3"/>
  <c r="DN816" i="3"/>
  <c r="DM816" i="3"/>
  <c r="DL816" i="3"/>
  <c r="DK816" i="3"/>
  <c r="DJ816" i="3"/>
  <c r="DI816" i="3"/>
  <c r="DH816" i="3"/>
  <c r="DG816" i="3"/>
  <c r="DF816" i="3"/>
  <c r="DE816" i="3"/>
  <c r="DD816" i="3"/>
  <c r="DC816" i="3"/>
  <c r="DB816" i="3"/>
  <c r="DA816" i="3"/>
  <c r="CZ816" i="3"/>
  <c r="CY816" i="3"/>
  <c r="CX816" i="3"/>
  <c r="CW816" i="3"/>
  <c r="CV816" i="3"/>
  <c r="DW815" i="3"/>
  <c r="DV815" i="3"/>
  <c r="DU815" i="3"/>
  <c r="DT815" i="3"/>
  <c r="DS815" i="3"/>
  <c r="DR815" i="3"/>
  <c r="DQ815" i="3"/>
  <c r="DP815" i="3"/>
  <c r="DO815" i="3"/>
  <c r="DN815" i="3"/>
  <c r="DM815" i="3"/>
  <c r="DL815" i="3"/>
  <c r="DK815" i="3"/>
  <c r="DJ815" i="3"/>
  <c r="DI815" i="3"/>
  <c r="DH815" i="3"/>
  <c r="DG815" i="3"/>
  <c r="DF815" i="3"/>
  <c r="DE815" i="3"/>
  <c r="DD815" i="3"/>
  <c r="DC815" i="3"/>
  <c r="DB815" i="3"/>
  <c r="DA815" i="3"/>
  <c r="CZ815" i="3"/>
  <c r="CY815" i="3"/>
  <c r="CX815" i="3"/>
  <c r="CW815" i="3"/>
  <c r="CV815" i="3"/>
  <c r="DW814" i="3"/>
  <c r="DV814" i="3"/>
  <c r="DU814" i="3"/>
  <c r="DT814" i="3"/>
  <c r="DS814" i="3"/>
  <c r="DR814" i="3"/>
  <c r="DQ814" i="3"/>
  <c r="DP814" i="3"/>
  <c r="DO814" i="3"/>
  <c r="DN814" i="3"/>
  <c r="DM814" i="3"/>
  <c r="DL814" i="3"/>
  <c r="DK814" i="3"/>
  <c r="DJ814" i="3"/>
  <c r="DI814" i="3"/>
  <c r="DH814" i="3"/>
  <c r="DG814" i="3"/>
  <c r="DF814" i="3"/>
  <c r="DE814" i="3"/>
  <c r="DD814" i="3"/>
  <c r="DC814" i="3"/>
  <c r="DB814" i="3"/>
  <c r="DA814" i="3"/>
  <c r="CZ814" i="3"/>
  <c r="CY814" i="3"/>
  <c r="CX814" i="3"/>
  <c r="CW814" i="3"/>
  <c r="CV814" i="3"/>
  <c r="DW813" i="3"/>
  <c r="DV813" i="3"/>
  <c r="DU813" i="3"/>
  <c r="DT813" i="3"/>
  <c r="DS813" i="3"/>
  <c r="DR813" i="3"/>
  <c r="DQ813" i="3"/>
  <c r="DP813" i="3"/>
  <c r="DO813" i="3"/>
  <c r="DN813" i="3"/>
  <c r="DM813" i="3"/>
  <c r="DL813" i="3"/>
  <c r="DK813" i="3"/>
  <c r="DJ813" i="3"/>
  <c r="DI813" i="3"/>
  <c r="DH813" i="3"/>
  <c r="DG813" i="3"/>
  <c r="DF813" i="3"/>
  <c r="DE813" i="3"/>
  <c r="DD813" i="3"/>
  <c r="DC813" i="3"/>
  <c r="DB813" i="3"/>
  <c r="DA813" i="3"/>
  <c r="CZ813" i="3"/>
  <c r="CY813" i="3"/>
  <c r="CX813" i="3"/>
  <c r="CW813" i="3"/>
  <c r="CV813" i="3"/>
  <c r="DW812" i="3"/>
  <c r="DV812" i="3"/>
  <c r="DU812" i="3"/>
  <c r="DT812" i="3"/>
  <c r="DS812" i="3"/>
  <c r="DR812" i="3"/>
  <c r="DQ812" i="3"/>
  <c r="DP812" i="3"/>
  <c r="DO812" i="3"/>
  <c r="DN812" i="3"/>
  <c r="DM812" i="3"/>
  <c r="DL812" i="3"/>
  <c r="DK812" i="3"/>
  <c r="DJ812" i="3"/>
  <c r="DI812" i="3"/>
  <c r="DH812" i="3"/>
  <c r="DG812" i="3"/>
  <c r="DF812" i="3"/>
  <c r="DE812" i="3"/>
  <c r="DD812" i="3"/>
  <c r="DC812" i="3"/>
  <c r="DB812" i="3"/>
  <c r="DA812" i="3"/>
  <c r="CZ812" i="3"/>
  <c r="CY812" i="3"/>
  <c r="CX812" i="3"/>
  <c r="CW812" i="3"/>
  <c r="CV812" i="3"/>
  <c r="DW811" i="3"/>
  <c r="DV811" i="3"/>
  <c r="DU811" i="3"/>
  <c r="DT811" i="3"/>
  <c r="DS811" i="3"/>
  <c r="DR811" i="3"/>
  <c r="DQ811" i="3"/>
  <c r="DP811" i="3"/>
  <c r="DO811" i="3"/>
  <c r="DN811" i="3"/>
  <c r="DM811" i="3"/>
  <c r="DL811" i="3"/>
  <c r="DK811" i="3"/>
  <c r="DJ811" i="3"/>
  <c r="DI811" i="3"/>
  <c r="DH811" i="3"/>
  <c r="DG811" i="3"/>
  <c r="DF811" i="3"/>
  <c r="DE811" i="3"/>
  <c r="DD811" i="3"/>
  <c r="DC811" i="3"/>
  <c r="DB811" i="3"/>
  <c r="DA811" i="3"/>
  <c r="CZ811" i="3"/>
  <c r="CY811" i="3"/>
  <c r="CX811" i="3"/>
  <c r="CW811" i="3"/>
  <c r="CV811" i="3"/>
  <c r="DW810" i="3"/>
  <c r="DV810" i="3"/>
  <c r="DU810" i="3"/>
  <c r="DT810" i="3"/>
  <c r="DS810" i="3"/>
  <c r="DR810" i="3"/>
  <c r="DQ810" i="3"/>
  <c r="DP810" i="3"/>
  <c r="DO810" i="3"/>
  <c r="DN810" i="3"/>
  <c r="DM810" i="3"/>
  <c r="DL810" i="3"/>
  <c r="DK810" i="3"/>
  <c r="DJ810" i="3"/>
  <c r="DI810" i="3"/>
  <c r="DH810" i="3"/>
  <c r="DG810" i="3"/>
  <c r="DF810" i="3"/>
  <c r="DE810" i="3"/>
  <c r="DD810" i="3"/>
  <c r="DC810" i="3"/>
  <c r="DB810" i="3"/>
  <c r="DA810" i="3"/>
  <c r="CZ810" i="3"/>
  <c r="CY810" i="3"/>
  <c r="CX810" i="3"/>
  <c r="CW810" i="3"/>
  <c r="CV810" i="3"/>
  <c r="DW809" i="3"/>
  <c r="DV809" i="3"/>
  <c r="DU809" i="3"/>
  <c r="DT809" i="3"/>
  <c r="DS809" i="3"/>
  <c r="DR809" i="3"/>
  <c r="DQ809" i="3"/>
  <c r="DP809" i="3"/>
  <c r="DO809" i="3"/>
  <c r="DN809" i="3"/>
  <c r="DM809" i="3"/>
  <c r="DL809" i="3"/>
  <c r="DK809" i="3"/>
  <c r="DJ809" i="3"/>
  <c r="DI809" i="3"/>
  <c r="DH809" i="3"/>
  <c r="DG809" i="3"/>
  <c r="DF809" i="3"/>
  <c r="DE809" i="3"/>
  <c r="DD809" i="3"/>
  <c r="DC809" i="3"/>
  <c r="DB809" i="3"/>
  <c r="DA809" i="3"/>
  <c r="CZ809" i="3"/>
  <c r="CY809" i="3"/>
  <c r="CX809" i="3"/>
  <c r="CW809" i="3"/>
  <c r="CV809" i="3"/>
  <c r="DW808" i="3"/>
  <c r="DV808" i="3"/>
  <c r="DU808" i="3"/>
  <c r="DT808" i="3"/>
  <c r="DS808" i="3"/>
  <c r="DR808" i="3"/>
  <c r="DQ808" i="3"/>
  <c r="DP808" i="3"/>
  <c r="DO808" i="3"/>
  <c r="DN808" i="3"/>
  <c r="DM808" i="3"/>
  <c r="DL808" i="3"/>
  <c r="DK808" i="3"/>
  <c r="DJ808" i="3"/>
  <c r="DI808" i="3"/>
  <c r="DH808" i="3"/>
  <c r="DG808" i="3"/>
  <c r="DF808" i="3"/>
  <c r="DE808" i="3"/>
  <c r="DD808" i="3"/>
  <c r="DC808" i="3"/>
  <c r="DB808" i="3"/>
  <c r="DA808" i="3"/>
  <c r="CZ808" i="3"/>
  <c r="CY808" i="3"/>
  <c r="CX808" i="3"/>
  <c r="CW808" i="3"/>
  <c r="CV808" i="3"/>
  <c r="DW807" i="3"/>
  <c r="DV807" i="3"/>
  <c r="DU807" i="3"/>
  <c r="DT807" i="3"/>
  <c r="DS807" i="3"/>
  <c r="DR807" i="3"/>
  <c r="DQ807" i="3"/>
  <c r="DP807" i="3"/>
  <c r="DO807" i="3"/>
  <c r="DN807" i="3"/>
  <c r="DM807" i="3"/>
  <c r="DL807" i="3"/>
  <c r="DK807" i="3"/>
  <c r="DJ807" i="3"/>
  <c r="DI807" i="3"/>
  <c r="DH807" i="3"/>
  <c r="DG807" i="3"/>
  <c r="DF807" i="3"/>
  <c r="DE807" i="3"/>
  <c r="DD807" i="3"/>
  <c r="DC807" i="3"/>
  <c r="DB807" i="3"/>
  <c r="DA807" i="3"/>
  <c r="CZ807" i="3"/>
  <c r="CY807" i="3"/>
  <c r="CX807" i="3"/>
  <c r="CW807" i="3"/>
  <c r="CV807" i="3"/>
  <c r="DW806" i="3"/>
  <c r="DV806" i="3"/>
  <c r="DU806" i="3"/>
  <c r="DT806" i="3"/>
  <c r="DS806" i="3"/>
  <c r="DR806" i="3"/>
  <c r="DQ806" i="3"/>
  <c r="DP806" i="3"/>
  <c r="DO806" i="3"/>
  <c r="DN806" i="3"/>
  <c r="DM806" i="3"/>
  <c r="DL806" i="3"/>
  <c r="DK806" i="3"/>
  <c r="DJ806" i="3"/>
  <c r="DI806" i="3"/>
  <c r="DH806" i="3"/>
  <c r="DG806" i="3"/>
  <c r="DF806" i="3"/>
  <c r="DE806" i="3"/>
  <c r="DD806" i="3"/>
  <c r="DC806" i="3"/>
  <c r="DB806" i="3"/>
  <c r="DA806" i="3"/>
  <c r="CZ806" i="3"/>
  <c r="CY806" i="3"/>
  <c r="CX806" i="3"/>
  <c r="CW806" i="3"/>
  <c r="CV806" i="3"/>
  <c r="DW805" i="3"/>
  <c r="DV805" i="3"/>
  <c r="DU805" i="3"/>
  <c r="DT805" i="3"/>
  <c r="DS805" i="3"/>
  <c r="DR805" i="3"/>
  <c r="DQ805" i="3"/>
  <c r="DP805" i="3"/>
  <c r="DO805" i="3"/>
  <c r="DN805" i="3"/>
  <c r="DM805" i="3"/>
  <c r="DL805" i="3"/>
  <c r="DK805" i="3"/>
  <c r="DJ805" i="3"/>
  <c r="DI805" i="3"/>
  <c r="DH805" i="3"/>
  <c r="DG805" i="3"/>
  <c r="DF805" i="3"/>
  <c r="DE805" i="3"/>
  <c r="DD805" i="3"/>
  <c r="DC805" i="3"/>
  <c r="DB805" i="3"/>
  <c r="DA805" i="3"/>
  <c r="CZ805" i="3"/>
  <c r="CY805" i="3"/>
  <c r="CX805" i="3"/>
  <c r="CW805" i="3"/>
  <c r="CV805" i="3"/>
  <c r="DW804" i="3"/>
  <c r="DV804" i="3"/>
  <c r="DU804" i="3"/>
  <c r="DT804" i="3"/>
  <c r="DS804" i="3"/>
  <c r="DR804" i="3"/>
  <c r="DQ804" i="3"/>
  <c r="DP804" i="3"/>
  <c r="DO804" i="3"/>
  <c r="DN804" i="3"/>
  <c r="DM804" i="3"/>
  <c r="DL804" i="3"/>
  <c r="DK804" i="3"/>
  <c r="DJ804" i="3"/>
  <c r="DI804" i="3"/>
  <c r="DH804" i="3"/>
  <c r="DG804" i="3"/>
  <c r="DF804" i="3"/>
  <c r="DE804" i="3"/>
  <c r="DD804" i="3"/>
  <c r="DC804" i="3"/>
  <c r="DB804" i="3"/>
  <c r="DA804" i="3"/>
  <c r="CZ804" i="3"/>
  <c r="CY804" i="3"/>
  <c r="CX804" i="3"/>
  <c r="CW804" i="3"/>
  <c r="CV804" i="3"/>
  <c r="DW803" i="3"/>
  <c r="DV803" i="3"/>
  <c r="DU803" i="3"/>
  <c r="DT803" i="3"/>
  <c r="DS803" i="3"/>
  <c r="DR803" i="3"/>
  <c r="DQ803" i="3"/>
  <c r="DP803" i="3"/>
  <c r="DO803" i="3"/>
  <c r="DN803" i="3"/>
  <c r="DM803" i="3"/>
  <c r="DL803" i="3"/>
  <c r="DK803" i="3"/>
  <c r="DJ803" i="3"/>
  <c r="DI803" i="3"/>
  <c r="DH803" i="3"/>
  <c r="DG803" i="3"/>
  <c r="DF803" i="3"/>
  <c r="DE803" i="3"/>
  <c r="DD803" i="3"/>
  <c r="DC803" i="3"/>
  <c r="DB803" i="3"/>
  <c r="DA803" i="3"/>
  <c r="CZ803" i="3"/>
  <c r="CY803" i="3"/>
  <c r="CX803" i="3"/>
  <c r="CW803" i="3"/>
  <c r="CV803" i="3"/>
  <c r="DW802" i="3"/>
  <c r="DV802" i="3"/>
  <c r="DU802" i="3"/>
  <c r="DT802" i="3"/>
  <c r="DS802" i="3"/>
  <c r="DR802" i="3"/>
  <c r="DQ802" i="3"/>
  <c r="DP802" i="3"/>
  <c r="DO802" i="3"/>
  <c r="DN802" i="3"/>
  <c r="DM802" i="3"/>
  <c r="DL802" i="3"/>
  <c r="DK802" i="3"/>
  <c r="DJ802" i="3"/>
  <c r="DI802" i="3"/>
  <c r="DH802" i="3"/>
  <c r="DG802" i="3"/>
  <c r="DF802" i="3"/>
  <c r="DE802" i="3"/>
  <c r="DD802" i="3"/>
  <c r="DC802" i="3"/>
  <c r="DB802" i="3"/>
  <c r="DA802" i="3"/>
  <c r="CZ802" i="3"/>
  <c r="CY802" i="3"/>
  <c r="CX802" i="3"/>
  <c r="CW802" i="3"/>
  <c r="CV802" i="3"/>
  <c r="DW801" i="3"/>
  <c r="DV801" i="3"/>
  <c r="DU801" i="3"/>
  <c r="DT801" i="3"/>
  <c r="DS801" i="3"/>
  <c r="DR801" i="3"/>
  <c r="DQ801" i="3"/>
  <c r="DP801" i="3"/>
  <c r="DO801" i="3"/>
  <c r="DN801" i="3"/>
  <c r="DM801" i="3"/>
  <c r="DL801" i="3"/>
  <c r="DK801" i="3"/>
  <c r="DJ801" i="3"/>
  <c r="DI801" i="3"/>
  <c r="DH801" i="3"/>
  <c r="DG801" i="3"/>
  <c r="DF801" i="3"/>
  <c r="DE801" i="3"/>
  <c r="DD801" i="3"/>
  <c r="DC801" i="3"/>
  <c r="DB801" i="3"/>
  <c r="DA801" i="3"/>
  <c r="CZ801" i="3"/>
  <c r="CY801" i="3"/>
  <c r="CX801" i="3"/>
  <c r="CW801" i="3"/>
  <c r="CV801" i="3"/>
  <c r="DW800" i="3"/>
  <c r="DV800" i="3"/>
  <c r="DU800" i="3"/>
  <c r="DT800" i="3"/>
  <c r="DS800" i="3"/>
  <c r="DR800" i="3"/>
  <c r="DQ800" i="3"/>
  <c r="DP800" i="3"/>
  <c r="DO800" i="3"/>
  <c r="DN800" i="3"/>
  <c r="DM800" i="3"/>
  <c r="DL800" i="3"/>
  <c r="DK800" i="3"/>
  <c r="DJ800" i="3"/>
  <c r="DI800" i="3"/>
  <c r="DH800" i="3"/>
  <c r="DG800" i="3"/>
  <c r="DF800" i="3"/>
  <c r="DE800" i="3"/>
  <c r="DD800" i="3"/>
  <c r="DC800" i="3"/>
  <c r="DB800" i="3"/>
  <c r="DA800" i="3"/>
  <c r="CZ800" i="3"/>
  <c r="CY800" i="3"/>
  <c r="CX800" i="3"/>
  <c r="CW800" i="3"/>
  <c r="CV800" i="3"/>
  <c r="DW799" i="3"/>
  <c r="DV799" i="3"/>
  <c r="DU799" i="3"/>
  <c r="DT799" i="3"/>
  <c r="DS799" i="3"/>
  <c r="DR799" i="3"/>
  <c r="DQ799" i="3"/>
  <c r="DP799" i="3"/>
  <c r="DO799" i="3"/>
  <c r="DN799" i="3"/>
  <c r="DM799" i="3"/>
  <c r="DL799" i="3"/>
  <c r="DK799" i="3"/>
  <c r="DJ799" i="3"/>
  <c r="DI799" i="3"/>
  <c r="DH799" i="3"/>
  <c r="DG799" i="3"/>
  <c r="DF799" i="3"/>
  <c r="DE799" i="3"/>
  <c r="DD799" i="3"/>
  <c r="DC799" i="3"/>
  <c r="DB799" i="3"/>
  <c r="DA799" i="3"/>
  <c r="CZ799" i="3"/>
  <c r="CY799" i="3"/>
  <c r="CX799" i="3"/>
  <c r="CW799" i="3"/>
  <c r="CV799" i="3"/>
  <c r="DW798" i="3"/>
  <c r="DV798" i="3"/>
  <c r="DU798" i="3"/>
  <c r="DT798" i="3"/>
  <c r="DS798" i="3"/>
  <c r="DR798" i="3"/>
  <c r="DQ798" i="3"/>
  <c r="DP798" i="3"/>
  <c r="DO798" i="3"/>
  <c r="DN798" i="3"/>
  <c r="DM798" i="3"/>
  <c r="DL798" i="3"/>
  <c r="DK798" i="3"/>
  <c r="DJ798" i="3"/>
  <c r="DI798" i="3"/>
  <c r="DH798" i="3"/>
  <c r="DG798" i="3"/>
  <c r="DF798" i="3"/>
  <c r="DE798" i="3"/>
  <c r="DD798" i="3"/>
  <c r="DC798" i="3"/>
  <c r="DB798" i="3"/>
  <c r="DA798" i="3"/>
  <c r="CZ798" i="3"/>
  <c r="CY798" i="3"/>
  <c r="CX798" i="3"/>
  <c r="CW798" i="3"/>
  <c r="CV798" i="3"/>
  <c r="DW797" i="3"/>
  <c r="DV797" i="3"/>
  <c r="DU797" i="3"/>
  <c r="DT797" i="3"/>
  <c r="DS797" i="3"/>
  <c r="DR797" i="3"/>
  <c r="DQ797" i="3"/>
  <c r="DP797" i="3"/>
  <c r="DO797" i="3"/>
  <c r="DN797" i="3"/>
  <c r="DM797" i="3"/>
  <c r="DL797" i="3"/>
  <c r="DK797" i="3"/>
  <c r="DJ797" i="3"/>
  <c r="DI797" i="3"/>
  <c r="DH797" i="3"/>
  <c r="DG797" i="3"/>
  <c r="DF797" i="3"/>
  <c r="DE797" i="3"/>
  <c r="DD797" i="3"/>
  <c r="DC797" i="3"/>
  <c r="DB797" i="3"/>
  <c r="DA797" i="3"/>
  <c r="CZ797" i="3"/>
  <c r="CY797" i="3"/>
  <c r="CX797" i="3"/>
  <c r="CW797" i="3"/>
  <c r="CV797" i="3"/>
  <c r="DW796" i="3"/>
  <c r="DV796" i="3"/>
  <c r="DU796" i="3"/>
  <c r="DT796" i="3"/>
  <c r="DS796" i="3"/>
  <c r="DR796" i="3"/>
  <c r="DQ796" i="3"/>
  <c r="DP796" i="3"/>
  <c r="DO796" i="3"/>
  <c r="DN796" i="3"/>
  <c r="DM796" i="3"/>
  <c r="DL796" i="3"/>
  <c r="DK796" i="3"/>
  <c r="DJ796" i="3"/>
  <c r="DI796" i="3"/>
  <c r="DH796" i="3"/>
  <c r="DG796" i="3"/>
  <c r="DF796" i="3"/>
  <c r="DE796" i="3"/>
  <c r="DD796" i="3"/>
  <c r="DC796" i="3"/>
  <c r="DB796" i="3"/>
  <c r="DA796" i="3"/>
  <c r="CZ796" i="3"/>
  <c r="CY796" i="3"/>
  <c r="CX796" i="3"/>
  <c r="CW796" i="3"/>
  <c r="CV796" i="3"/>
  <c r="DW795" i="3"/>
  <c r="DV795" i="3"/>
  <c r="DU795" i="3"/>
  <c r="DT795" i="3"/>
  <c r="DS795" i="3"/>
  <c r="DR795" i="3"/>
  <c r="DQ795" i="3"/>
  <c r="DP795" i="3"/>
  <c r="DO795" i="3"/>
  <c r="DN795" i="3"/>
  <c r="DM795" i="3"/>
  <c r="DL795" i="3"/>
  <c r="DK795" i="3"/>
  <c r="DJ795" i="3"/>
  <c r="DI795" i="3"/>
  <c r="DH795" i="3"/>
  <c r="DG795" i="3"/>
  <c r="DF795" i="3"/>
  <c r="DE795" i="3"/>
  <c r="DD795" i="3"/>
  <c r="DC795" i="3"/>
  <c r="DB795" i="3"/>
  <c r="DA795" i="3"/>
  <c r="CZ795" i="3"/>
  <c r="CY795" i="3"/>
  <c r="CX795" i="3"/>
  <c r="CW795" i="3"/>
  <c r="CV795" i="3"/>
  <c r="DW794" i="3"/>
  <c r="DV794" i="3"/>
  <c r="DU794" i="3"/>
  <c r="DT794" i="3"/>
  <c r="DS794" i="3"/>
  <c r="DR794" i="3"/>
  <c r="DQ794" i="3"/>
  <c r="DP794" i="3"/>
  <c r="DO794" i="3"/>
  <c r="DN794" i="3"/>
  <c r="DM794" i="3"/>
  <c r="DL794" i="3"/>
  <c r="DK794" i="3"/>
  <c r="DJ794" i="3"/>
  <c r="DI794" i="3"/>
  <c r="DH794" i="3"/>
  <c r="DG794" i="3"/>
  <c r="DF794" i="3"/>
  <c r="DE794" i="3"/>
  <c r="DD794" i="3"/>
  <c r="DC794" i="3"/>
  <c r="DB794" i="3"/>
  <c r="DA794" i="3"/>
  <c r="CZ794" i="3"/>
  <c r="CY794" i="3"/>
  <c r="CX794" i="3"/>
  <c r="CW794" i="3"/>
  <c r="CV794" i="3"/>
  <c r="DW793" i="3"/>
  <c r="DV793" i="3"/>
  <c r="DU793" i="3"/>
  <c r="DT793" i="3"/>
  <c r="DS793" i="3"/>
  <c r="DR793" i="3"/>
  <c r="DQ793" i="3"/>
  <c r="DP793" i="3"/>
  <c r="DO793" i="3"/>
  <c r="DN793" i="3"/>
  <c r="DM793" i="3"/>
  <c r="DL793" i="3"/>
  <c r="DK793" i="3"/>
  <c r="DJ793" i="3"/>
  <c r="DI793" i="3"/>
  <c r="DH793" i="3"/>
  <c r="DG793" i="3"/>
  <c r="DF793" i="3"/>
  <c r="DE793" i="3"/>
  <c r="DD793" i="3"/>
  <c r="DC793" i="3"/>
  <c r="DB793" i="3"/>
  <c r="DA793" i="3"/>
  <c r="CZ793" i="3"/>
  <c r="CY793" i="3"/>
  <c r="CX793" i="3"/>
  <c r="CW793" i="3"/>
  <c r="CV793" i="3"/>
  <c r="DW792" i="3"/>
  <c r="DV792" i="3"/>
  <c r="DU792" i="3"/>
  <c r="DT792" i="3"/>
  <c r="DS792" i="3"/>
  <c r="DR792" i="3"/>
  <c r="DQ792" i="3"/>
  <c r="DP792" i="3"/>
  <c r="DO792" i="3"/>
  <c r="DN792" i="3"/>
  <c r="DM792" i="3"/>
  <c r="DL792" i="3"/>
  <c r="DK792" i="3"/>
  <c r="DJ792" i="3"/>
  <c r="DI792" i="3"/>
  <c r="DH792" i="3"/>
  <c r="DG792" i="3"/>
  <c r="DF792" i="3"/>
  <c r="DE792" i="3"/>
  <c r="DD792" i="3"/>
  <c r="DC792" i="3"/>
  <c r="DB792" i="3"/>
  <c r="DA792" i="3"/>
  <c r="CZ792" i="3"/>
  <c r="CY792" i="3"/>
  <c r="CX792" i="3"/>
  <c r="CW792" i="3"/>
  <c r="CV792" i="3"/>
  <c r="DW791" i="3"/>
  <c r="DV791" i="3"/>
  <c r="DU791" i="3"/>
  <c r="DT791" i="3"/>
  <c r="DS791" i="3"/>
  <c r="DR791" i="3"/>
  <c r="DQ791" i="3"/>
  <c r="DP791" i="3"/>
  <c r="DO791" i="3"/>
  <c r="DN791" i="3"/>
  <c r="DM791" i="3"/>
  <c r="DL791" i="3"/>
  <c r="DK791" i="3"/>
  <c r="DJ791" i="3"/>
  <c r="DI791" i="3"/>
  <c r="DH791" i="3"/>
  <c r="DG791" i="3"/>
  <c r="DF791" i="3"/>
  <c r="DE791" i="3"/>
  <c r="DD791" i="3"/>
  <c r="DC791" i="3"/>
  <c r="DB791" i="3"/>
  <c r="DA791" i="3"/>
  <c r="CZ791" i="3"/>
  <c r="CY791" i="3"/>
  <c r="CX791" i="3"/>
  <c r="CW791" i="3"/>
  <c r="CV791" i="3"/>
  <c r="DW790" i="3"/>
  <c r="DV790" i="3"/>
  <c r="DU790" i="3"/>
  <c r="DT790" i="3"/>
  <c r="DS790" i="3"/>
  <c r="DR790" i="3"/>
  <c r="DQ790" i="3"/>
  <c r="DP790" i="3"/>
  <c r="DO790" i="3"/>
  <c r="DN790" i="3"/>
  <c r="DM790" i="3"/>
  <c r="DL790" i="3"/>
  <c r="DK790" i="3"/>
  <c r="DJ790" i="3"/>
  <c r="DI790" i="3"/>
  <c r="DH790" i="3"/>
  <c r="DG790" i="3"/>
  <c r="DF790" i="3"/>
  <c r="DE790" i="3"/>
  <c r="DD790" i="3"/>
  <c r="DC790" i="3"/>
  <c r="DB790" i="3"/>
  <c r="DA790" i="3"/>
  <c r="CZ790" i="3"/>
  <c r="CY790" i="3"/>
  <c r="CX790" i="3"/>
  <c r="CW790" i="3"/>
  <c r="CV790" i="3"/>
  <c r="DW789" i="3"/>
  <c r="DV789" i="3"/>
  <c r="DU789" i="3"/>
  <c r="DT789" i="3"/>
  <c r="DS789" i="3"/>
  <c r="DR789" i="3"/>
  <c r="DQ789" i="3"/>
  <c r="DP789" i="3"/>
  <c r="DO789" i="3"/>
  <c r="DN789" i="3"/>
  <c r="DM789" i="3"/>
  <c r="DL789" i="3"/>
  <c r="DK789" i="3"/>
  <c r="DJ789" i="3"/>
  <c r="DI789" i="3"/>
  <c r="DH789" i="3"/>
  <c r="DG789" i="3"/>
  <c r="DF789" i="3"/>
  <c r="DE789" i="3"/>
  <c r="DD789" i="3"/>
  <c r="DC789" i="3"/>
  <c r="DB789" i="3"/>
  <c r="DA789" i="3"/>
  <c r="CZ789" i="3"/>
  <c r="CY789" i="3"/>
  <c r="CX789" i="3"/>
  <c r="CW789" i="3"/>
  <c r="CV789" i="3"/>
  <c r="DW788" i="3"/>
  <c r="DV788" i="3"/>
  <c r="DU788" i="3"/>
  <c r="DT788" i="3"/>
  <c r="DS788" i="3"/>
  <c r="DR788" i="3"/>
  <c r="DQ788" i="3"/>
  <c r="DP788" i="3"/>
  <c r="DO788" i="3"/>
  <c r="DN788" i="3"/>
  <c r="DM788" i="3"/>
  <c r="DL788" i="3"/>
  <c r="DK788" i="3"/>
  <c r="DJ788" i="3"/>
  <c r="DI788" i="3"/>
  <c r="DH788" i="3"/>
  <c r="DG788" i="3"/>
  <c r="DF788" i="3"/>
  <c r="DE788" i="3"/>
  <c r="DD788" i="3"/>
  <c r="DC788" i="3"/>
  <c r="DB788" i="3"/>
  <c r="DA788" i="3"/>
  <c r="CZ788" i="3"/>
  <c r="CY788" i="3"/>
  <c r="CX788" i="3"/>
  <c r="CW788" i="3"/>
  <c r="CV788" i="3"/>
  <c r="DW787" i="3"/>
  <c r="DV787" i="3"/>
  <c r="DU787" i="3"/>
  <c r="DT787" i="3"/>
  <c r="DS787" i="3"/>
  <c r="DR787" i="3"/>
  <c r="DQ787" i="3"/>
  <c r="DP787" i="3"/>
  <c r="DO787" i="3"/>
  <c r="DN787" i="3"/>
  <c r="DM787" i="3"/>
  <c r="DL787" i="3"/>
  <c r="DK787" i="3"/>
  <c r="DJ787" i="3"/>
  <c r="DI787" i="3"/>
  <c r="DH787" i="3"/>
  <c r="DG787" i="3"/>
  <c r="DF787" i="3"/>
  <c r="DE787" i="3"/>
  <c r="DD787" i="3"/>
  <c r="DC787" i="3"/>
  <c r="DB787" i="3"/>
  <c r="DA787" i="3"/>
  <c r="CZ787" i="3"/>
  <c r="CY787" i="3"/>
  <c r="CX787" i="3"/>
  <c r="CW787" i="3"/>
  <c r="CV787" i="3"/>
  <c r="DW786" i="3"/>
  <c r="DV786" i="3"/>
  <c r="DU786" i="3"/>
  <c r="DT786" i="3"/>
  <c r="DS786" i="3"/>
  <c r="DR786" i="3"/>
  <c r="DQ786" i="3"/>
  <c r="DP786" i="3"/>
  <c r="DO786" i="3"/>
  <c r="DN786" i="3"/>
  <c r="DM786" i="3"/>
  <c r="DL786" i="3"/>
  <c r="DK786" i="3"/>
  <c r="DJ786" i="3"/>
  <c r="DI786" i="3"/>
  <c r="DH786" i="3"/>
  <c r="DG786" i="3"/>
  <c r="DF786" i="3"/>
  <c r="DE786" i="3"/>
  <c r="DD786" i="3"/>
  <c r="DC786" i="3"/>
  <c r="DB786" i="3"/>
  <c r="DA786" i="3"/>
  <c r="CZ786" i="3"/>
  <c r="CY786" i="3"/>
  <c r="CX786" i="3"/>
  <c r="CW786" i="3"/>
  <c r="CV786" i="3"/>
  <c r="DW785" i="3"/>
  <c r="DV785" i="3"/>
  <c r="DU785" i="3"/>
  <c r="DT785" i="3"/>
  <c r="DS785" i="3"/>
  <c r="DR785" i="3"/>
  <c r="DQ785" i="3"/>
  <c r="DP785" i="3"/>
  <c r="DO785" i="3"/>
  <c r="DN785" i="3"/>
  <c r="DM785" i="3"/>
  <c r="DL785" i="3"/>
  <c r="DK785" i="3"/>
  <c r="DJ785" i="3"/>
  <c r="DI785" i="3"/>
  <c r="DH785" i="3"/>
  <c r="DG785" i="3"/>
  <c r="DF785" i="3"/>
  <c r="DE785" i="3"/>
  <c r="DD785" i="3"/>
  <c r="DC785" i="3"/>
  <c r="DB785" i="3"/>
  <c r="DA785" i="3"/>
  <c r="CZ785" i="3"/>
  <c r="CY785" i="3"/>
  <c r="CX785" i="3"/>
  <c r="CW785" i="3"/>
  <c r="CV785" i="3"/>
  <c r="DW784" i="3"/>
  <c r="DV784" i="3"/>
  <c r="DU784" i="3"/>
  <c r="DT784" i="3"/>
  <c r="DS784" i="3"/>
  <c r="DR784" i="3"/>
  <c r="DQ784" i="3"/>
  <c r="DP784" i="3"/>
  <c r="DO784" i="3"/>
  <c r="DN784" i="3"/>
  <c r="DM784" i="3"/>
  <c r="DL784" i="3"/>
  <c r="DK784" i="3"/>
  <c r="DJ784" i="3"/>
  <c r="DI784" i="3"/>
  <c r="DH784" i="3"/>
  <c r="DG784" i="3"/>
  <c r="DF784" i="3"/>
  <c r="DE784" i="3"/>
  <c r="DD784" i="3"/>
  <c r="DC784" i="3"/>
  <c r="DB784" i="3"/>
  <c r="DA784" i="3"/>
  <c r="CZ784" i="3"/>
  <c r="CY784" i="3"/>
  <c r="CX784" i="3"/>
  <c r="CW784" i="3"/>
  <c r="CV784" i="3"/>
  <c r="DW783" i="3"/>
  <c r="DV783" i="3"/>
  <c r="DU783" i="3"/>
  <c r="DT783" i="3"/>
  <c r="DS783" i="3"/>
  <c r="DR783" i="3"/>
  <c r="DQ783" i="3"/>
  <c r="DP783" i="3"/>
  <c r="DO783" i="3"/>
  <c r="DN783" i="3"/>
  <c r="DM783" i="3"/>
  <c r="DL783" i="3"/>
  <c r="DK783" i="3"/>
  <c r="DJ783" i="3"/>
  <c r="DI783" i="3"/>
  <c r="DH783" i="3"/>
  <c r="DG783" i="3"/>
  <c r="DF783" i="3"/>
  <c r="DE783" i="3"/>
  <c r="DD783" i="3"/>
  <c r="DC783" i="3"/>
  <c r="DB783" i="3"/>
  <c r="DA783" i="3"/>
  <c r="CZ783" i="3"/>
  <c r="CY783" i="3"/>
  <c r="CX783" i="3"/>
  <c r="CW783" i="3"/>
  <c r="CV783" i="3"/>
  <c r="DW782" i="3"/>
  <c r="DV782" i="3"/>
  <c r="DU782" i="3"/>
  <c r="DT782" i="3"/>
  <c r="DS782" i="3"/>
  <c r="DR782" i="3"/>
  <c r="DQ782" i="3"/>
  <c r="DP782" i="3"/>
  <c r="DO782" i="3"/>
  <c r="DN782" i="3"/>
  <c r="DM782" i="3"/>
  <c r="DL782" i="3"/>
  <c r="DK782" i="3"/>
  <c r="DJ782" i="3"/>
  <c r="DI782" i="3"/>
  <c r="DH782" i="3"/>
  <c r="DG782" i="3"/>
  <c r="DF782" i="3"/>
  <c r="DE782" i="3"/>
  <c r="DD782" i="3"/>
  <c r="DC782" i="3"/>
  <c r="DB782" i="3"/>
  <c r="DA782" i="3"/>
  <c r="CZ782" i="3"/>
  <c r="CY782" i="3"/>
  <c r="CX782" i="3"/>
  <c r="CW782" i="3"/>
  <c r="CV782" i="3"/>
  <c r="DW781" i="3"/>
  <c r="DV781" i="3"/>
  <c r="DU781" i="3"/>
  <c r="DT781" i="3"/>
  <c r="DS781" i="3"/>
  <c r="DR781" i="3"/>
  <c r="DQ781" i="3"/>
  <c r="DP781" i="3"/>
  <c r="DO781" i="3"/>
  <c r="DN781" i="3"/>
  <c r="DM781" i="3"/>
  <c r="DL781" i="3"/>
  <c r="DK781" i="3"/>
  <c r="DJ781" i="3"/>
  <c r="DI781" i="3"/>
  <c r="DH781" i="3"/>
  <c r="DG781" i="3"/>
  <c r="DF781" i="3"/>
  <c r="DE781" i="3"/>
  <c r="DD781" i="3"/>
  <c r="DC781" i="3"/>
  <c r="DB781" i="3"/>
  <c r="DA781" i="3"/>
  <c r="CZ781" i="3"/>
  <c r="CY781" i="3"/>
  <c r="CX781" i="3"/>
  <c r="CW781" i="3"/>
  <c r="CV781" i="3"/>
  <c r="DW780" i="3"/>
  <c r="DV780" i="3"/>
  <c r="DU780" i="3"/>
  <c r="DT780" i="3"/>
  <c r="DS780" i="3"/>
  <c r="DR780" i="3"/>
  <c r="DQ780" i="3"/>
  <c r="DP780" i="3"/>
  <c r="DO780" i="3"/>
  <c r="DN780" i="3"/>
  <c r="DM780" i="3"/>
  <c r="DL780" i="3"/>
  <c r="DK780" i="3"/>
  <c r="DJ780" i="3"/>
  <c r="DI780" i="3"/>
  <c r="DH780" i="3"/>
  <c r="DG780" i="3"/>
  <c r="DF780" i="3"/>
  <c r="DE780" i="3"/>
  <c r="DD780" i="3"/>
  <c r="DC780" i="3"/>
  <c r="DB780" i="3"/>
  <c r="DA780" i="3"/>
  <c r="CZ780" i="3"/>
  <c r="CY780" i="3"/>
  <c r="CX780" i="3"/>
  <c r="CW780" i="3"/>
  <c r="CV780" i="3"/>
  <c r="DW779" i="3"/>
  <c r="DV779" i="3"/>
  <c r="DU779" i="3"/>
  <c r="DT779" i="3"/>
  <c r="DS779" i="3"/>
  <c r="DR779" i="3"/>
  <c r="DQ779" i="3"/>
  <c r="DP779" i="3"/>
  <c r="DO779" i="3"/>
  <c r="DN779" i="3"/>
  <c r="DM779" i="3"/>
  <c r="DL779" i="3"/>
  <c r="DK779" i="3"/>
  <c r="DJ779" i="3"/>
  <c r="DI779" i="3"/>
  <c r="DH779" i="3"/>
  <c r="DG779" i="3"/>
  <c r="DF779" i="3"/>
  <c r="DE779" i="3"/>
  <c r="DD779" i="3"/>
  <c r="DC779" i="3"/>
  <c r="DB779" i="3"/>
  <c r="DA779" i="3"/>
  <c r="CZ779" i="3"/>
  <c r="CY779" i="3"/>
  <c r="CX779" i="3"/>
  <c r="CW779" i="3"/>
  <c r="CV779" i="3"/>
  <c r="DW778" i="3"/>
  <c r="DV778" i="3"/>
  <c r="DU778" i="3"/>
  <c r="DT778" i="3"/>
  <c r="DS778" i="3"/>
  <c r="DR778" i="3"/>
  <c r="DQ778" i="3"/>
  <c r="DP778" i="3"/>
  <c r="DO778" i="3"/>
  <c r="DN778" i="3"/>
  <c r="DM778" i="3"/>
  <c r="DL778" i="3"/>
  <c r="DK778" i="3"/>
  <c r="DJ778" i="3"/>
  <c r="DI778" i="3"/>
  <c r="DH778" i="3"/>
  <c r="DG778" i="3"/>
  <c r="DF778" i="3"/>
  <c r="DE778" i="3"/>
  <c r="DD778" i="3"/>
  <c r="DC778" i="3"/>
  <c r="DB778" i="3"/>
  <c r="DA778" i="3"/>
  <c r="CZ778" i="3"/>
  <c r="CY778" i="3"/>
  <c r="CX778" i="3"/>
  <c r="CW778" i="3"/>
  <c r="CV778" i="3"/>
  <c r="DW777" i="3"/>
  <c r="DV777" i="3"/>
  <c r="DU777" i="3"/>
  <c r="DT777" i="3"/>
  <c r="DS777" i="3"/>
  <c r="DR777" i="3"/>
  <c r="DQ777" i="3"/>
  <c r="DP777" i="3"/>
  <c r="DO777" i="3"/>
  <c r="DN777" i="3"/>
  <c r="DM777" i="3"/>
  <c r="DL777" i="3"/>
  <c r="DK777" i="3"/>
  <c r="DJ777" i="3"/>
  <c r="DI777" i="3"/>
  <c r="DH777" i="3"/>
  <c r="DG777" i="3"/>
  <c r="DF777" i="3"/>
  <c r="DE777" i="3"/>
  <c r="DD777" i="3"/>
  <c r="DC777" i="3"/>
  <c r="DB777" i="3"/>
  <c r="DA777" i="3"/>
  <c r="CZ777" i="3"/>
  <c r="CY777" i="3"/>
  <c r="CX777" i="3"/>
  <c r="CW777" i="3"/>
  <c r="CV777" i="3"/>
  <c r="DW776" i="3"/>
  <c r="DV776" i="3"/>
  <c r="DU776" i="3"/>
  <c r="DT776" i="3"/>
  <c r="DS776" i="3"/>
  <c r="DR776" i="3"/>
  <c r="DQ776" i="3"/>
  <c r="DP776" i="3"/>
  <c r="DO776" i="3"/>
  <c r="DN776" i="3"/>
  <c r="DM776" i="3"/>
  <c r="DL776" i="3"/>
  <c r="DK776" i="3"/>
  <c r="DJ776" i="3"/>
  <c r="DI776" i="3"/>
  <c r="DH776" i="3"/>
  <c r="DG776" i="3"/>
  <c r="DF776" i="3"/>
  <c r="DE776" i="3"/>
  <c r="DD776" i="3"/>
  <c r="DC776" i="3"/>
  <c r="DB776" i="3"/>
  <c r="DA776" i="3"/>
  <c r="CZ776" i="3"/>
  <c r="CY776" i="3"/>
  <c r="CX776" i="3"/>
  <c r="CW776" i="3"/>
  <c r="CV776" i="3"/>
  <c r="DW775" i="3"/>
  <c r="DV775" i="3"/>
  <c r="DU775" i="3"/>
  <c r="DT775" i="3"/>
  <c r="DS775" i="3"/>
  <c r="DR775" i="3"/>
  <c r="DQ775" i="3"/>
  <c r="DP775" i="3"/>
  <c r="DO775" i="3"/>
  <c r="DN775" i="3"/>
  <c r="DM775" i="3"/>
  <c r="DL775" i="3"/>
  <c r="DK775" i="3"/>
  <c r="DJ775" i="3"/>
  <c r="DI775" i="3"/>
  <c r="DH775" i="3"/>
  <c r="DG775" i="3"/>
  <c r="DF775" i="3"/>
  <c r="DE775" i="3"/>
  <c r="DD775" i="3"/>
  <c r="DC775" i="3"/>
  <c r="DB775" i="3"/>
  <c r="DA775" i="3"/>
  <c r="CZ775" i="3"/>
  <c r="CY775" i="3"/>
  <c r="CX775" i="3"/>
  <c r="CW775" i="3"/>
  <c r="CV775" i="3"/>
  <c r="DW774" i="3"/>
  <c r="DV774" i="3"/>
  <c r="DU774" i="3"/>
  <c r="DT774" i="3"/>
  <c r="DS774" i="3"/>
  <c r="DR774" i="3"/>
  <c r="DQ774" i="3"/>
  <c r="DP774" i="3"/>
  <c r="DO774" i="3"/>
  <c r="DN774" i="3"/>
  <c r="DM774" i="3"/>
  <c r="DL774" i="3"/>
  <c r="DK774" i="3"/>
  <c r="DJ774" i="3"/>
  <c r="DI774" i="3"/>
  <c r="DH774" i="3"/>
  <c r="DG774" i="3"/>
  <c r="DF774" i="3"/>
  <c r="DE774" i="3"/>
  <c r="DD774" i="3"/>
  <c r="DC774" i="3"/>
  <c r="DB774" i="3"/>
  <c r="DA774" i="3"/>
  <c r="CZ774" i="3"/>
  <c r="CY774" i="3"/>
  <c r="CX774" i="3"/>
  <c r="CW774" i="3"/>
  <c r="CV774" i="3"/>
  <c r="DW773" i="3"/>
  <c r="DV773" i="3"/>
  <c r="DU773" i="3"/>
  <c r="DT773" i="3"/>
  <c r="DS773" i="3"/>
  <c r="DR773" i="3"/>
  <c r="DQ773" i="3"/>
  <c r="DP773" i="3"/>
  <c r="DO773" i="3"/>
  <c r="DN773" i="3"/>
  <c r="DM773" i="3"/>
  <c r="DL773" i="3"/>
  <c r="DK773" i="3"/>
  <c r="DJ773" i="3"/>
  <c r="DI773" i="3"/>
  <c r="DH773" i="3"/>
  <c r="DG773" i="3"/>
  <c r="DF773" i="3"/>
  <c r="DE773" i="3"/>
  <c r="DD773" i="3"/>
  <c r="DC773" i="3"/>
  <c r="DB773" i="3"/>
  <c r="DA773" i="3"/>
  <c r="CZ773" i="3"/>
  <c r="CY773" i="3"/>
  <c r="CX773" i="3"/>
  <c r="CW773" i="3"/>
  <c r="CV773" i="3"/>
  <c r="DW772" i="3"/>
  <c r="DV772" i="3"/>
  <c r="DU772" i="3"/>
  <c r="DT772" i="3"/>
  <c r="DS772" i="3"/>
  <c r="DR772" i="3"/>
  <c r="DQ772" i="3"/>
  <c r="DP772" i="3"/>
  <c r="DO772" i="3"/>
  <c r="DN772" i="3"/>
  <c r="DM772" i="3"/>
  <c r="DL772" i="3"/>
  <c r="DK772" i="3"/>
  <c r="DJ772" i="3"/>
  <c r="DI772" i="3"/>
  <c r="DH772" i="3"/>
  <c r="DG772" i="3"/>
  <c r="DF772" i="3"/>
  <c r="DE772" i="3"/>
  <c r="DD772" i="3"/>
  <c r="DC772" i="3"/>
  <c r="DB772" i="3"/>
  <c r="DA772" i="3"/>
  <c r="CZ772" i="3"/>
  <c r="CY772" i="3"/>
  <c r="CX772" i="3"/>
  <c r="CW772" i="3"/>
  <c r="CV772" i="3"/>
  <c r="DW771" i="3"/>
  <c r="DV771" i="3"/>
  <c r="DU771" i="3"/>
  <c r="DT771" i="3"/>
  <c r="DS771" i="3"/>
  <c r="DR771" i="3"/>
  <c r="DQ771" i="3"/>
  <c r="DP771" i="3"/>
  <c r="DO771" i="3"/>
  <c r="DN771" i="3"/>
  <c r="DM771" i="3"/>
  <c r="DL771" i="3"/>
  <c r="DK771" i="3"/>
  <c r="DJ771" i="3"/>
  <c r="DI771" i="3"/>
  <c r="DH771" i="3"/>
  <c r="DG771" i="3"/>
  <c r="DF771" i="3"/>
  <c r="DE771" i="3"/>
  <c r="DD771" i="3"/>
  <c r="DC771" i="3"/>
  <c r="DB771" i="3"/>
  <c r="DA771" i="3"/>
  <c r="CZ771" i="3"/>
  <c r="CY771" i="3"/>
  <c r="CX771" i="3"/>
  <c r="CW771" i="3"/>
  <c r="CV771" i="3"/>
  <c r="DW770" i="3"/>
  <c r="DV770" i="3"/>
  <c r="DU770" i="3"/>
  <c r="DT770" i="3"/>
  <c r="DS770" i="3"/>
  <c r="DR770" i="3"/>
  <c r="DQ770" i="3"/>
  <c r="DP770" i="3"/>
  <c r="DO770" i="3"/>
  <c r="DN770" i="3"/>
  <c r="DM770" i="3"/>
  <c r="DL770" i="3"/>
  <c r="DK770" i="3"/>
  <c r="DJ770" i="3"/>
  <c r="DI770" i="3"/>
  <c r="DH770" i="3"/>
  <c r="DG770" i="3"/>
  <c r="DF770" i="3"/>
  <c r="DE770" i="3"/>
  <c r="DD770" i="3"/>
  <c r="DC770" i="3"/>
  <c r="DB770" i="3"/>
  <c r="DA770" i="3"/>
  <c r="CZ770" i="3"/>
  <c r="CY770" i="3"/>
  <c r="CX770" i="3"/>
  <c r="CW770" i="3"/>
  <c r="CV770" i="3"/>
  <c r="DW769" i="3"/>
  <c r="DV769" i="3"/>
  <c r="DU769" i="3"/>
  <c r="DT769" i="3"/>
  <c r="DS769" i="3"/>
  <c r="DR769" i="3"/>
  <c r="DQ769" i="3"/>
  <c r="DP769" i="3"/>
  <c r="DO769" i="3"/>
  <c r="DN769" i="3"/>
  <c r="DM769" i="3"/>
  <c r="DL769" i="3"/>
  <c r="DK769" i="3"/>
  <c r="DJ769" i="3"/>
  <c r="DI769" i="3"/>
  <c r="DH769" i="3"/>
  <c r="DG769" i="3"/>
  <c r="DF769" i="3"/>
  <c r="DE769" i="3"/>
  <c r="DD769" i="3"/>
  <c r="DC769" i="3"/>
  <c r="DB769" i="3"/>
  <c r="DA769" i="3"/>
  <c r="CZ769" i="3"/>
  <c r="CY769" i="3"/>
  <c r="CX769" i="3"/>
  <c r="CW769" i="3"/>
  <c r="CV769" i="3"/>
  <c r="DW768" i="3"/>
  <c r="DV768" i="3"/>
  <c r="DU768" i="3"/>
  <c r="DT768" i="3"/>
  <c r="DS768" i="3"/>
  <c r="DR768" i="3"/>
  <c r="DQ768" i="3"/>
  <c r="DP768" i="3"/>
  <c r="DO768" i="3"/>
  <c r="DN768" i="3"/>
  <c r="DM768" i="3"/>
  <c r="DL768" i="3"/>
  <c r="DK768" i="3"/>
  <c r="DJ768" i="3"/>
  <c r="DI768" i="3"/>
  <c r="DH768" i="3"/>
  <c r="DG768" i="3"/>
  <c r="DF768" i="3"/>
  <c r="DE768" i="3"/>
  <c r="DD768" i="3"/>
  <c r="DC768" i="3"/>
  <c r="DB768" i="3"/>
  <c r="DA768" i="3"/>
  <c r="CZ768" i="3"/>
  <c r="CY768" i="3"/>
  <c r="CX768" i="3"/>
  <c r="CW768" i="3"/>
  <c r="CV768" i="3"/>
  <c r="DW767" i="3"/>
  <c r="DV767" i="3"/>
  <c r="DU767" i="3"/>
  <c r="DT767" i="3"/>
  <c r="DS767" i="3"/>
  <c r="DR767" i="3"/>
  <c r="DQ767" i="3"/>
  <c r="DP767" i="3"/>
  <c r="DO767" i="3"/>
  <c r="DN767" i="3"/>
  <c r="DM767" i="3"/>
  <c r="DL767" i="3"/>
  <c r="DK767" i="3"/>
  <c r="DJ767" i="3"/>
  <c r="DI767" i="3"/>
  <c r="DH767" i="3"/>
  <c r="DG767" i="3"/>
  <c r="DF767" i="3"/>
  <c r="DE767" i="3"/>
  <c r="DD767" i="3"/>
  <c r="DC767" i="3"/>
  <c r="DB767" i="3"/>
  <c r="DA767" i="3"/>
  <c r="CZ767" i="3"/>
  <c r="CY767" i="3"/>
  <c r="CX767" i="3"/>
  <c r="CW767" i="3"/>
  <c r="CV767" i="3"/>
  <c r="DW766" i="3"/>
  <c r="DV766" i="3"/>
  <c r="DU766" i="3"/>
  <c r="DT766" i="3"/>
  <c r="DS766" i="3"/>
  <c r="DR766" i="3"/>
  <c r="DQ766" i="3"/>
  <c r="DP766" i="3"/>
  <c r="DO766" i="3"/>
  <c r="DN766" i="3"/>
  <c r="DM766" i="3"/>
  <c r="DL766" i="3"/>
  <c r="DK766" i="3"/>
  <c r="DJ766" i="3"/>
  <c r="DI766" i="3"/>
  <c r="DH766" i="3"/>
  <c r="DG766" i="3"/>
  <c r="DF766" i="3"/>
  <c r="DE766" i="3"/>
  <c r="DD766" i="3"/>
  <c r="DC766" i="3"/>
  <c r="DB766" i="3"/>
  <c r="DA766" i="3"/>
  <c r="CZ766" i="3"/>
  <c r="CY766" i="3"/>
  <c r="CX766" i="3"/>
  <c r="CW766" i="3"/>
  <c r="CV766" i="3"/>
  <c r="DW765" i="3"/>
  <c r="DV765" i="3"/>
  <c r="DU765" i="3"/>
  <c r="DT765" i="3"/>
  <c r="DS765" i="3"/>
  <c r="DR765" i="3"/>
  <c r="DQ765" i="3"/>
  <c r="DP765" i="3"/>
  <c r="DO765" i="3"/>
  <c r="DN765" i="3"/>
  <c r="DM765" i="3"/>
  <c r="DL765" i="3"/>
  <c r="DK765" i="3"/>
  <c r="DJ765" i="3"/>
  <c r="DI765" i="3"/>
  <c r="DH765" i="3"/>
  <c r="DG765" i="3"/>
  <c r="DF765" i="3"/>
  <c r="DE765" i="3"/>
  <c r="DD765" i="3"/>
  <c r="DC765" i="3"/>
  <c r="DB765" i="3"/>
  <c r="DA765" i="3"/>
  <c r="CZ765" i="3"/>
  <c r="CY765" i="3"/>
  <c r="CX765" i="3"/>
  <c r="CW765" i="3"/>
  <c r="CV765" i="3"/>
  <c r="DW764" i="3"/>
  <c r="DV764" i="3"/>
  <c r="DU764" i="3"/>
  <c r="DT764" i="3"/>
  <c r="DS764" i="3"/>
  <c r="DR764" i="3"/>
  <c r="DQ764" i="3"/>
  <c r="DP764" i="3"/>
  <c r="DO764" i="3"/>
  <c r="DN764" i="3"/>
  <c r="DM764" i="3"/>
  <c r="DL764" i="3"/>
  <c r="DK764" i="3"/>
  <c r="DJ764" i="3"/>
  <c r="DI764" i="3"/>
  <c r="DH764" i="3"/>
  <c r="DG764" i="3"/>
  <c r="DF764" i="3"/>
  <c r="DE764" i="3"/>
  <c r="DD764" i="3"/>
  <c r="DC764" i="3"/>
  <c r="DB764" i="3"/>
  <c r="DA764" i="3"/>
  <c r="CZ764" i="3"/>
  <c r="CY764" i="3"/>
  <c r="CX764" i="3"/>
  <c r="CW764" i="3"/>
  <c r="CV764" i="3"/>
  <c r="DW763" i="3"/>
  <c r="DV763" i="3"/>
  <c r="DU763" i="3"/>
  <c r="DT763" i="3"/>
  <c r="DS763" i="3"/>
  <c r="DR763" i="3"/>
  <c r="DQ763" i="3"/>
  <c r="DP763" i="3"/>
  <c r="DO763" i="3"/>
  <c r="DN763" i="3"/>
  <c r="DM763" i="3"/>
  <c r="DL763" i="3"/>
  <c r="DK763" i="3"/>
  <c r="DJ763" i="3"/>
  <c r="DI763" i="3"/>
  <c r="DH763" i="3"/>
  <c r="DG763" i="3"/>
  <c r="DF763" i="3"/>
  <c r="DE763" i="3"/>
  <c r="DD763" i="3"/>
  <c r="DC763" i="3"/>
  <c r="DB763" i="3"/>
  <c r="DA763" i="3"/>
  <c r="CZ763" i="3"/>
  <c r="CY763" i="3"/>
  <c r="CX763" i="3"/>
  <c r="CW763" i="3"/>
  <c r="CV763" i="3"/>
  <c r="DW762" i="3"/>
  <c r="DV762" i="3"/>
  <c r="DU762" i="3"/>
  <c r="DT762" i="3"/>
  <c r="DS762" i="3"/>
  <c r="DR762" i="3"/>
  <c r="DQ762" i="3"/>
  <c r="DP762" i="3"/>
  <c r="DO762" i="3"/>
  <c r="DN762" i="3"/>
  <c r="DM762" i="3"/>
  <c r="DL762" i="3"/>
  <c r="DK762" i="3"/>
  <c r="DJ762" i="3"/>
  <c r="DI762" i="3"/>
  <c r="DH762" i="3"/>
  <c r="DG762" i="3"/>
  <c r="DF762" i="3"/>
  <c r="DE762" i="3"/>
  <c r="DD762" i="3"/>
  <c r="DC762" i="3"/>
  <c r="DB762" i="3"/>
  <c r="DA762" i="3"/>
  <c r="CZ762" i="3"/>
  <c r="CY762" i="3"/>
  <c r="CX762" i="3"/>
  <c r="CW762" i="3"/>
  <c r="CV762" i="3"/>
  <c r="DW761" i="3"/>
  <c r="DV761" i="3"/>
  <c r="DU761" i="3"/>
  <c r="DT761" i="3"/>
  <c r="DS761" i="3"/>
  <c r="DR761" i="3"/>
  <c r="DQ761" i="3"/>
  <c r="DP761" i="3"/>
  <c r="DO761" i="3"/>
  <c r="DN761" i="3"/>
  <c r="DM761" i="3"/>
  <c r="DL761" i="3"/>
  <c r="DK761" i="3"/>
  <c r="DJ761" i="3"/>
  <c r="DI761" i="3"/>
  <c r="DH761" i="3"/>
  <c r="DG761" i="3"/>
  <c r="DF761" i="3"/>
  <c r="DE761" i="3"/>
  <c r="DD761" i="3"/>
  <c r="DC761" i="3"/>
  <c r="DB761" i="3"/>
  <c r="DA761" i="3"/>
  <c r="CZ761" i="3"/>
  <c r="CY761" i="3"/>
  <c r="CX761" i="3"/>
  <c r="CW761" i="3"/>
  <c r="CV761" i="3"/>
  <c r="DW760" i="3"/>
  <c r="DV760" i="3"/>
  <c r="DU760" i="3"/>
  <c r="DT760" i="3"/>
  <c r="DS760" i="3"/>
  <c r="DR760" i="3"/>
  <c r="DQ760" i="3"/>
  <c r="DP760" i="3"/>
  <c r="DO760" i="3"/>
  <c r="DN760" i="3"/>
  <c r="DM760" i="3"/>
  <c r="DL760" i="3"/>
  <c r="DK760" i="3"/>
  <c r="DJ760" i="3"/>
  <c r="DI760" i="3"/>
  <c r="DH760" i="3"/>
  <c r="DG760" i="3"/>
  <c r="DF760" i="3"/>
  <c r="DE760" i="3"/>
  <c r="DD760" i="3"/>
  <c r="DC760" i="3"/>
  <c r="DB760" i="3"/>
  <c r="DA760" i="3"/>
  <c r="CZ760" i="3"/>
  <c r="CY760" i="3"/>
  <c r="CX760" i="3"/>
  <c r="CW760" i="3"/>
  <c r="CV760" i="3"/>
  <c r="DW759" i="3"/>
  <c r="DV759" i="3"/>
  <c r="DU759" i="3"/>
  <c r="DT759" i="3"/>
  <c r="DS759" i="3"/>
  <c r="DR759" i="3"/>
  <c r="DQ759" i="3"/>
  <c r="DP759" i="3"/>
  <c r="DO759" i="3"/>
  <c r="DN759" i="3"/>
  <c r="DM759" i="3"/>
  <c r="DL759" i="3"/>
  <c r="DK759" i="3"/>
  <c r="DJ759" i="3"/>
  <c r="DI759" i="3"/>
  <c r="DH759" i="3"/>
  <c r="DG759" i="3"/>
  <c r="DF759" i="3"/>
  <c r="DE759" i="3"/>
  <c r="DD759" i="3"/>
  <c r="DC759" i="3"/>
  <c r="DB759" i="3"/>
  <c r="DA759" i="3"/>
  <c r="CZ759" i="3"/>
  <c r="CY759" i="3"/>
  <c r="CX759" i="3"/>
  <c r="CW759" i="3"/>
  <c r="CV759" i="3"/>
  <c r="DW758" i="3"/>
  <c r="DV758" i="3"/>
  <c r="DU758" i="3"/>
  <c r="DT758" i="3"/>
  <c r="DS758" i="3"/>
  <c r="DR758" i="3"/>
  <c r="DQ758" i="3"/>
  <c r="DP758" i="3"/>
  <c r="DO758" i="3"/>
  <c r="DN758" i="3"/>
  <c r="DM758" i="3"/>
  <c r="DL758" i="3"/>
  <c r="DK758" i="3"/>
  <c r="DJ758" i="3"/>
  <c r="DI758" i="3"/>
  <c r="DH758" i="3"/>
  <c r="DG758" i="3"/>
  <c r="DF758" i="3"/>
  <c r="DE758" i="3"/>
  <c r="DD758" i="3"/>
  <c r="DC758" i="3"/>
  <c r="DB758" i="3"/>
  <c r="DA758" i="3"/>
  <c r="CZ758" i="3"/>
  <c r="CY758" i="3"/>
  <c r="CX758" i="3"/>
  <c r="CW758" i="3"/>
  <c r="CV758" i="3"/>
  <c r="DW757" i="3"/>
  <c r="DV757" i="3"/>
  <c r="DU757" i="3"/>
  <c r="DT757" i="3"/>
  <c r="DS757" i="3"/>
  <c r="DR757" i="3"/>
  <c r="DQ757" i="3"/>
  <c r="DP757" i="3"/>
  <c r="DO757" i="3"/>
  <c r="DN757" i="3"/>
  <c r="DM757" i="3"/>
  <c r="DL757" i="3"/>
  <c r="DK757" i="3"/>
  <c r="DJ757" i="3"/>
  <c r="DI757" i="3"/>
  <c r="DH757" i="3"/>
  <c r="DG757" i="3"/>
  <c r="DF757" i="3"/>
  <c r="DE757" i="3"/>
  <c r="DD757" i="3"/>
  <c r="DC757" i="3"/>
  <c r="DB757" i="3"/>
  <c r="DA757" i="3"/>
  <c r="CZ757" i="3"/>
  <c r="CY757" i="3"/>
  <c r="CX757" i="3"/>
  <c r="CW757" i="3"/>
  <c r="CV757" i="3"/>
  <c r="DW756" i="3"/>
  <c r="DV756" i="3"/>
  <c r="DU756" i="3"/>
  <c r="DT756" i="3"/>
  <c r="DS756" i="3"/>
  <c r="DR756" i="3"/>
  <c r="DQ756" i="3"/>
  <c r="DP756" i="3"/>
  <c r="DO756" i="3"/>
  <c r="DN756" i="3"/>
  <c r="DM756" i="3"/>
  <c r="DL756" i="3"/>
  <c r="DK756" i="3"/>
  <c r="DJ756" i="3"/>
  <c r="DI756" i="3"/>
  <c r="DH756" i="3"/>
  <c r="DG756" i="3"/>
  <c r="DF756" i="3"/>
  <c r="DE756" i="3"/>
  <c r="DD756" i="3"/>
  <c r="DC756" i="3"/>
  <c r="DB756" i="3"/>
  <c r="DA756" i="3"/>
  <c r="CZ756" i="3"/>
  <c r="CY756" i="3"/>
  <c r="CX756" i="3"/>
  <c r="CW756" i="3"/>
  <c r="CV756" i="3"/>
  <c r="DW755" i="3"/>
  <c r="DV755" i="3"/>
  <c r="DU755" i="3"/>
  <c r="DT755" i="3"/>
  <c r="DS755" i="3"/>
  <c r="DR755" i="3"/>
  <c r="DQ755" i="3"/>
  <c r="DP755" i="3"/>
  <c r="DO755" i="3"/>
  <c r="DN755" i="3"/>
  <c r="DM755" i="3"/>
  <c r="DL755" i="3"/>
  <c r="DK755" i="3"/>
  <c r="DJ755" i="3"/>
  <c r="DI755" i="3"/>
  <c r="DH755" i="3"/>
  <c r="DG755" i="3"/>
  <c r="DF755" i="3"/>
  <c r="DE755" i="3"/>
  <c r="DD755" i="3"/>
  <c r="DC755" i="3"/>
  <c r="DB755" i="3"/>
  <c r="DA755" i="3"/>
  <c r="CZ755" i="3"/>
  <c r="CY755" i="3"/>
  <c r="CX755" i="3"/>
  <c r="CW755" i="3"/>
  <c r="CV755" i="3"/>
  <c r="DW754" i="3"/>
  <c r="DV754" i="3"/>
  <c r="DU754" i="3"/>
  <c r="DT754" i="3"/>
  <c r="DS754" i="3"/>
  <c r="DR754" i="3"/>
  <c r="DQ754" i="3"/>
  <c r="DP754" i="3"/>
  <c r="DO754" i="3"/>
  <c r="DN754" i="3"/>
  <c r="DM754" i="3"/>
  <c r="DL754" i="3"/>
  <c r="DK754" i="3"/>
  <c r="DJ754" i="3"/>
  <c r="DI754" i="3"/>
  <c r="DH754" i="3"/>
  <c r="DG754" i="3"/>
  <c r="DF754" i="3"/>
  <c r="DE754" i="3"/>
  <c r="DD754" i="3"/>
  <c r="DC754" i="3"/>
  <c r="DB754" i="3"/>
  <c r="DA754" i="3"/>
  <c r="CZ754" i="3"/>
  <c r="CY754" i="3"/>
  <c r="CX754" i="3"/>
  <c r="CW754" i="3"/>
  <c r="CV754" i="3"/>
  <c r="DW753" i="3"/>
  <c r="DV753" i="3"/>
  <c r="DU753" i="3"/>
  <c r="DT753" i="3"/>
  <c r="DS753" i="3"/>
  <c r="DR753" i="3"/>
  <c r="DQ753" i="3"/>
  <c r="DP753" i="3"/>
  <c r="DO753" i="3"/>
  <c r="DN753" i="3"/>
  <c r="DM753" i="3"/>
  <c r="DL753" i="3"/>
  <c r="DK753" i="3"/>
  <c r="DJ753" i="3"/>
  <c r="DI753" i="3"/>
  <c r="DH753" i="3"/>
  <c r="DG753" i="3"/>
  <c r="DF753" i="3"/>
  <c r="DE753" i="3"/>
  <c r="DD753" i="3"/>
  <c r="DC753" i="3"/>
  <c r="DB753" i="3"/>
  <c r="DA753" i="3"/>
  <c r="CZ753" i="3"/>
  <c r="CY753" i="3"/>
  <c r="CX753" i="3"/>
  <c r="CW753" i="3"/>
  <c r="CV753" i="3"/>
  <c r="DW752" i="3"/>
  <c r="DV752" i="3"/>
  <c r="DU752" i="3"/>
  <c r="DT752" i="3"/>
  <c r="DS752" i="3"/>
  <c r="DR752" i="3"/>
  <c r="DQ752" i="3"/>
  <c r="DP752" i="3"/>
  <c r="DO752" i="3"/>
  <c r="DN752" i="3"/>
  <c r="DM752" i="3"/>
  <c r="DL752" i="3"/>
  <c r="DK752" i="3"/>
  <c r="DJ752" i="3"/>
  <c r="DI752" i="3"/>
  <c r="DH752" i="3"/>
  <c r="DG752" i="3"/>
  <c r="DF752" i="3"/>
  <c r="DE752" i="3"/>
  <c r="DD752" i="3"/>
  <c r="DC752" i="3"/>
  <c r="DB752" i="3"/>
  <c r="DA752" i="3"/>
  <c r="CZ752" i="3"/>
  <c r="CY752" i="3"/>
  <c r="CX752" i="3"/>
  <c r="CW752" i="3"/>
  <c r="CV752" i="3"/>
  <c r="DW751" i="3"/>
  <c r="DV751" i="3"/>
  <c r="DU751" i="3"/>
  <c r="DT751" i="3"/>
  <c r="DS751" i="3"/>
  <c r="DR751" i="3"/>
  <c r="DQ751" i="3"/>
  <c r="DP751" i="3"/>
  <c r="DO751" i="3"/>
  <c r="DN751" i="3"/>
  <c r="DM751" i="3"/>
  <c r="DL751" i="3"/>
  <c r="DK751" i="3"/>
  <c r="DJ751" i="3"/>
  <c r="DI751" i="3"/>
  <c r="DH751" i="3"/>
  <c r="DG751" i="3"/>
  <c r="DF751" i="3"/>
  <c r="DE751" i="3"/>
  <c r="DD751" i="3"/>
  <c r="DC751" i="3"/>
  <c r="DB751" i="3"/>
  <c r="DA751" i="3"/>
  <c r="CZ751" i="3"/>
  <c r="CY751" i="3"/>
  <c r="CX751" i="3"/>
  <c r="CW751" i="3"/>
  <c r="CV751" i="3"/>
  <c r="DW750" i="3"/>
  <c r="DV750" i="3"/>
  <c r="DU750" i="3"/>
  <c r="DT750" i="3"/>
  <c r="DS750" i="3"/>
  <c r="DR750" i="3"/>
  <c r="DQ750" i="3"/>
  <c r="DP750" i="3"/>
  <c r="DO750" i="3"/>
  <c r="DN750" i="3"/>
  <c r="DM750" i="3"/>
  <c r="DL750" i="3"/>
  <c r="DK750" i="3"/>
  <c r="DJ750" i="3"/>
  <c r="DI750" i="3"/>
  <c r="DH750" i="3"/>
  <c r="DG750" i="3"/>
  <c r="DF750" i="3"/>
  <c r="DE750" i="3"/>
  <c r="DD750" i="3"/>
  <c r="DC750" i="3"/>
  <c r="DB750" i="3"/>
  <c r="DA750" i="3"/>
  <c r="CZ750" i="3"/>
  <c r="CY750" i="3"/>
  <c r="CX750" i="3"/>
  <c r="CW750" i="3"/>
  <c r="CV750" i="3"/>
  <c r="DW749" i="3"/>
  <c r="DV749" i="3"/>
  <c r="DU749" i="3"/>
  <c r="DT749" i="3"/>
  <c r="DS749" i="3"/>
  <c r="DR749" i="3"/>
  <c r="DQ749" i="3"/>
  <c r="DP749" i="3"/>
  <c r="DO749" i="3"/>
  <c r="DN749" i="3"/>
  <c r="DM749" i="3"/>
  <c r="DL749" i="3"/>
  <c r="DK749" i="3"/>
  <c r="DJ749" i="3"/>
  <c r="DI749" i="3"/>
  <c r="DH749" i="3"/>
  <c r="DG749" i="3"/>
  <c r="DF749" i="3"/>
  <c r="DE749" i="3"/>
  <c r="DD749" i="3"/>
  <c r="DC749" i="3"/>
  <c r="DB749" i="3"/>
  <c r="DA749" i="3"/>
  <c r="CZ749" i="3"/>
  <c r="CY749" i="3"/>
  <c r="CX749" i="3"/>
  <c r="CW749" i="3"/>
  <c r="CV749" i="3"/>
  <c r="DW748" i="3"/>
  <c r="DV748" i="3"/>
  <c r="DU748" i="3"/>
  <c r="DT748" i="3"/>
  <c r="DS748" i="3"/>
  <c r="DR748" i="3"/>
  <c r="DQ748" i="3"/>
  <c r="DP748" i="3"/>
  <c r="DO748" i="3"/>
  <c r="DN748" i="3"/>
  <c r="DM748" i="3"/>
  <c r="DL748" i="3"/>
  <c r="DK748" i="3"/>
  <c r="DJ748" i="3"/>
  <c r="DI748" i="3"/>
  <c r="DH748" i="3"/>
  <c r="DG748" i="3"/>
  <c r="DF748" i="3"/>
  <c r="DE748" i="3"/>
  <c r="DD748" i="3"/>
  <c r="DC748" i="3"/>
  <c r="DB748" i="3"/>
  <c r="DA748" i="3"/>
  <c r="CZ748" i="3"/>
  <c r="CY748" i="3"/>
  <c r="CX748" i="3"/>
  <c r="CW748" i="3"/>
  <c r="CV748" i="3"/>
  <c r="DW747" i="3"/>
  <c r="DV747" i="3"/>
  <c r="DU747" i="3"/>
  <c r="DT747" i="3"/>
  <c r="DS747" i="3"/>
  <c r="DR747" i="3"/>
  <c r="DQ747" i="3"/>
  <c r="DP747" i="3"/>
  <c r="DO747" i="3"/>
  <c r="DN747" i="3"/>
  <c r="DM747" i="3"/>
  <c r="DL747" i="3"/>
  <c r="DK747" i="3"/>
  <c r="DJ747" i="3"/>
  <c r="DI747" i="3"/>
  <c r="DH747" i="3"/>
  <c r="DG747" i="3"/>
  <c r="DF747" i="3"/>
  <c r="DE747" i="3"/>
  <c r="DD747" i="3"/>
  <c r="DC747" i="3"/>
  <c r="DB747" i="3"/>
  <c r="DA747" i="3"/>
  <c r="CZ747" i="3"/>
  <c r="CY747" i="3"/>
  <c r="CX747" i="3"/>
  <c r="CW747" i="3"/>
  <c r="CV747" i="3"/>
  <c r="DW746" i="3"/>
  <c r="DV746" i="3"/>
  <c r="DU746" i="3"/>
  <c r="DT746" i="3"/>
  <c r="DS746" i="3"/>
  <c r="DR746" i="3"/>
  <c r="DQ746" i="3"/>
  <c r="DP746" i="3"/>
  <c r="DO746" i="3"/>
  <c r="DN746" i="3"/>
  <c r="DM746" i="3"/>
  <c r="DL746" i="3"/>
  <c r="DK746" i="3"/>
  <c r="DJ746" i="3"/>
  <c r="DI746" i="3"/>
  <c r="DH746" i="3"/>
  <c r="DG746" i="3"/>
  <c r="DF746" i="3"/>
  <c r="DE746" i="3"/>
  <c r="DD746" i="3"/>
  <c r="DC746" i="3"/>
  <c r="DB746" i="3"/>
  <c r="DA746" i="3"/>
  <c r="CZ746" i="3"/>
  <c r="CY746" i="3"/>
  <c r="CX746" i="3"/>
  <c r="CW746" i="3"/>
  <c r="CV746" i="3"/>
  <c r="DW745" i="3"/>
  <c r="DV745" i="3"/>
  <c r="DU745" i="3"/>
  <c r="DT745" i="3"/>
  <c r="DS745" i="3"/>
  <c r="DR745" i="3"/>
  <c r="DQ745" i="3"/>
  <c r="DP745" i="3"/>
  <c r="DO745" i="3"/>
  <c r="DN745" i="3"/>
  <c r="DM745" i="3"/>
  <c r="DL745" i="3"/>
  <c r="DK745" i="3"/>
  <c r="DJ745" i="3"/>
  <c r="DI745" i="3"/>
  <c r="DH745" i="3"/>
  <c r="DG745" i="3"/>
  <c r="DF745" i="3"/>
  <c r="DE745" i="3"/>
  <c r="DD745" i="3"/>
  <c r="DC745" i="3"/>
  <c r="DB745" i="3"/>
  <c r="DA745" i="3"/>
  <c r="CZ745" i="3"/>
  <c r="CY745" i="3"/>
  <c r="CX745" i="3"/>
  <c r="CW745" i="3"/>
  <c r="CV745" i="3"/>
  <c r="DW744" i="3"/>
  <c r="DV744" i="3"/>
  <c r="DU744" i="3"/>
  <c r="DT744" i="3"/>
  <c r="DS744" i="3"/>
  <c r="DR744" i="3"/>
  <c r="DQ744" i="3"/>
  <c r="DP744" i="3"/>
  <c r="DO744" i="3"/>
  <c r="DN744" i="3"/>
  <c r="DM744" i="3"/>
  <c r="DL744" i="3"/>
  <c r="DK744" i="3"/>
  <c r="DJ744" i="3"/>
  <c r="DI744" i="3"/>
  <c r="DH744" i="3"/>
  <c r="DG744" i="3"/>
  <c r="DF744" i="3"/>
  <c r="DE744" i="3"/>
  <c r="DD744" i="3"/>
  <c r="DC744" i="3"/>
  <c r="DB744" i="3"/>
  <c r="DA744" i="3"/>
  <c r="CZ744" i="3"/>
  <c r="CY744" i="3"/>
  <c r="CX744" i="3"/>
  <c r="CW744" i="3"/>
  <c r="CV744" i="3"/>
  <c r="DW743" i="3"/>
  <c r="DV743" i="3"/>
  <c r="DU743" i="3"/>
  <c r="DT743" i="3"/>
  <c r="DS743" i="3"/>
  <c r="DR743" i="3"/>
  <c r="DQ743" i="3"/>
  <c r="DP743" i="3"/>
  <c r="DO743" i="3"/>
  <c r="DN743" i="3"/>
  <c r="DM743" i="3"/>
  <c r="DL743" i="3"/>
  <c r="DK743" i="3"/>
  <c r="DJ743" i="3"/>
  <c r="DI743" i="3"/>
  <c r="DH743" i="3"/>
  <c r="DG743" i="3"/>
  <c r="DF743" i="3"/>
  <c r="DE743" i="3"/>
  <c r="DD743" i="3"/>
  <c r="DC743" i="3"/>
  <c r="DB743" i="3"/>
  <c r="DA743" i="3"/>
  <c r="CZ743" i="3"/>
  <c r="CY743" i="3"/>
  <c r="CX743" i="3"/>
  <c r="CW743" i="3"/>
  <c r="CV743" i="3"/>
  <c r="DW742" i="3"/>
  <c r="DV742" i="3"/>
  <c r="DU742" i="3"/>
  <c r="DT742" i="3"/>
  <c r="DS742" i="3"/>
  <c r="DR742" i="3"/>
  <c r="DQ742" i="3"/>
  <c r="DP742" i="3"/>
  <c r="DO742" i="3"/>
  <c r="DN742" i="3"/>
  <c r="DM742" i="3"/>
  <c r="DL742" i="3"/>
  <c r="DK742" i="3"/>
  <c r="DJ742" i="3"/>
  <c r="DI742" i="3"/>
  <c r="DH742" i="3"/>
  <c r="DG742" i="3"/>
  <c r="DF742" i="3"/>
  <c r="DE742" i="3"/>
  <c r="DD742" i="3"/>
  <c r="DC742" i="3"/>
  <c r="DB742" i="3"/>
  <c r="DA742" i="3"/>
  <c r="CZ742" i="3"/>
  <c r="CY742" i="3"/>
  <c r="CX742" i="3"/>
  <c r="CW742" i="3"/>
  <c r="CV742" i="3"/>
  <c r="DW741" i="3"/>
  <c r="DV741" i="3"/>
  <c r="DU741" i="3"/>
  <c r="DT741" i="3"/>
  <c r="DS741" i="3"/>
  <c r="DR741" i="3"/>
  <c r="DQ741" i="3"/>
  <c r="DP741" i="3"/>
  <c r="DO741" i="3"/>
  <c r="DN741" i="3"/>
  <c r="DM741" i="3"/>
  <c r="DL741" i="3"/>
  <c r="DK741" i="3"/>
  <c r="DJ741" i="3"/>
  <c r="DI741" i="3"/>
  <c r="DH741" i="3"/>
  <c r="DG741" i="3"/>
  <c r="DF741" i="3"/>
  <c r="DE741" i="3"/>
  <c r="DD741" i="3"/>
  <c r="DC741" i="3"/>
  <c r="DB741" i="3"/>
  <c r="DA741" i="3"/>
  <c r="CZ741" i="3"/>
  <c r="CY741" i="3"/>
  <c r="CX741" i="3"/>
  <c r="CW741" i="3"/>
  <c r="CV741" i="3"/>
  <c r="DW740" i="3"/>
  <c r="DV740" i="3"/>
  <c r="DU740" i="3"/>
  <c r="DT740" i="3"/>
  <c r="DS740" i="3"/>
  <c r="DR740" i="3"/>
  <c r="DQ740" i="3"/>
  <c r="DP740" i="3"/>
  <c r="DO740" i="3"/>
  <c r="DN740" i="3"/>
  <c r="DM740" i="3"/>
  <c r="DL740" i="3"/>
  <c r="DK740" i="3"/>
  <c r="DJ740" i="3"/>
  <c r="DI740" i="3"/>
  <c r="DH740" i="3"/>
  <c r="DG740" i="3"/>
  <c r="DF740" i="3"/>
  <c r="DE740" i="3"/>
  <c r="DD740" i="3"/>
  <c r="DC740" i="3"/>
  <c r="DB740" i="3"/>
  <c r="DA740" i="3"/>
  <c r="CZ740" i="3"/>
  <c r="CY740" i="3"/>
  <c r="CX740" i="3"/>
  <c r="CW740" i="3"/>
  <c r="CV740" i="3"/>
  <c r="DW739" i="3"/>
  <c r="DV739" i="3"/>
  <c r="DU739" i="3"/>
  <c r="DT739" i="3"/>
  <c r="DS739" i="3"/>
  <c r="DR739" i="3"/>
  <c r="DQ739" i="3"/>
  <c r="DP739" i="3"/>
  <c r="DO739" i="3"/>
  <c r="DN739" i="3"/>
  <c r="DM739" i="3"/>
  <c r="DL739" i="3"/>
  <c r="DK739" i="3"/>
  <c r="DJ739" i="3"/>
  <c r="DI739" i="3"/>
  <c r="DH739" i="3"/>
  <c r="DG739" i="3"/>
  <c r="DF739" i="3"/>
  <c r="DE739" i="3"/>
  <c r="DD739" i="3"/>
  <c r="DC739" i="3"/>
  <c r="DB739" i="3"/>
  <c r="DA739" i="3"/>
  <c r="CZ739" i="3"/>
  <c r="CY739" i="3"/>
  <c r="CX739" i="3"/>
  <c r="CW739" i="3"/>
  <c r="CV739" i="3"/>
  <c r="DW738" i="3"/>
  <c r="DV738" i="3"/>
  <c r="DU738" i="3"/>
  <c r="DT738" i="3"/>
  <c r="DS738" i="3"/>
  <c r="DR738" i="3"/>
  <c r="DQ738" i="3"/>
  <c r="DP738" i="3"/>
  <c r="DO738" i="3"/>
  <c r="DN738" i="3"/>
  <c r="DM738" i="3"/>
  <c r="DL738" i="3"/>
  <c r="DK738" i="3"/>
  <c r="DJ738" i="3"/>
  <c r="DI738" i="3"/>
  <c r="DH738" i="3"/>
  <c r="DG738" i="3"/>
  <c r="DF738" i="3"/>
  <c r="DE738" i="3"/>
  <c r="DD738" i="3"/>
  <c r="DC738" i="3"/>
  <c r="DB738" i="3"/>
  <c r="DA738" i="3"/>
  <c r="CZ738" i="3"/>
  <c r="CY738" i="3"/>
  <c r="CX738" i="3"/>
  <c r="CW738" i="3"/>
  <c r="CV738" i="3"/>
  <c r="DW737" i="3"/>
  <c r="DV737" i="3"/>
  <c r="DU737" i="3"/>
  <c r="DT737" i="3"/>
  <c r="DS737" i="3"/>
  <c r="DR737" i="3"/>
  <c r="DQ737" i="3"/>
  <c r="DP737" i="3"/>
  <c r="DO737" i="3"/>
  <c r="DN737" i="3"/>
  <c r="DM737" i="3"/>
  <c r="DL737" i="3"/>
  <c r="DK737" i="3"/>
  <c r="DJ737" i="3"/>
  <c r="DI737" i="3"/>
  <c r="DH737" i="3"/>
  <c r="DG737" i="3"/>
  <c r="DF737" i="3"/>
  <c r="DE737" i="3"/>
  <c r="DD737" i="3"/>
  <c r="DC737" i="3"/>
  <c r="DB737" i="3"/>
  <c r="DA737" i="3"/>
  <c r="CZ737" i="3"/>
  <c r="CY737" i="3"/>
  <c r="CX737" i="3"/>
  <c r="CW737" i="3"/>
  <c r="CV737" i="3"/>
  <c r="DW736" i="3"/>
  <c r="DV736" i="3"/>
  <c r="DU736" i="3"/>
  <c r="DT736" i="3"/>
  <c r="DS736" i="3"/>
  <c r="DR736" i="3"/>
  <c r="DQ736" i="3"/>
  <c r="DP736" i="3"/>
  <c r="DO736" i="3"/>
  <c r="DN736" i="3"/>
  <c r="DM736" i="3"/>
  <c r="DL736" i="3"/>
  <c r="DK736" i="3"/>
  <c r="DJ736" i="3"/>
  <c r="DI736" i="3"/>
  <c r="DH736" i="3"/>
  <c r="DG736" i="3"/>
  <c r="DF736" i="3"/>
  <c r="DE736" i="3"/>
  <c r="DD736" i="3"/>
  <c r="DC736" i="3"/>
  <c r="DB736" i="3"/>
  <c r="DA736" i="3"/>
  <c r="CZ736" i="3"/>
  <c r="CY736" i="3"/>
  <c r="CX736" i="3"/>
  <c r="CW736" i="3"/>
  <c r="CV736" i="3"/>
  <c r="DW735" i="3"/>
  <c r="DV735" i="3"/>
  <c r="DU735" i="3"/>
  <c r="DT735" i="3"/>
  <c r="DS735" i="3"/>
  <c r="DR735" i="3"/>
  <c r="DQ735" i="3"/>
  <c r="DP735" i="3"/>
  <c r="DO735" i="3"/>
  <c r="DN735" i="3"/>
  <c r="DM735" i="3"/>
  <c r="DL735" i="3"/>
  <c r="DK735" i="3"/>
  <c r="DJ735" i="3"/>
  <c r="DI735" i="3"/>
  <c r="DH735" i="3"/>
  <c r="DG735" i="3"/>
  <c r="DF735" i="3"/>
  <c r="DE735" i="3"/>
  <c r="DD735" i="3"/>
  <c r="DC735" i="3"/>
  <c r="DB735" i="3"/>
  <c r="DA735" i="3"/>
  <c r="CZ735" i="3"/>
  <c r="CY735" i="3"/>
  <c r="CX735" i="3"/>
  <c r="CW735" i="3"/>
  <c r="CV735" i="3"/>
  <c r="DW734" i="3"/>
  <c r="DV734" i="3"/>
  <c r="DU734" i="3"/>
  <c r="DT734" i="3"/>
  <c r="DS734" i="3"/>
  <c r="DR734" i="3"/>
  <c r="DQ734" i="3"/>
  <c r="DP734" i="3"/>
  <c r="DO734" i="3"/>
  <c r="DN734" i="3"/>
  <c r="DM734" i="3"/>
  <c r="DL734" i="3"/>
  <c r="DK734" i="3"/>
  <c r="DJ734" i="3"/>
  <c r="DI734" i="3"/>
  <c r="DH734" i="3"/>
  <c r="DG734" i="3"/>
  <c r="DF734" i="3"/>
  <c r="DE734" i="3"/>
  <c r="DD734" i="3"/>
  <c r="DC734" i="3"/>
  <c r="DB734" i="3"/>
  <c r="DA734" i="3"/>
  <c r="CZ734" i="3"/>
  <c r="CY734" i="3"/>
  <c r="CX734" i="3"/>
  <c r="CW734" i="3"/>
  <c r="CV734" i="3"/>
  <c r="DW733" i="3"/>
  <c r="DV733" i="3"/>
  <c r="DU733" i="3"/>
  <c r="DT733" i="3"/>
  <c r="DS733" i="3"/>
  <c r="DR733" i="3"/>
  <c r="DQ733" i="3"/>
  <c r="DP733" i="3"/>
  <c r="DO733" i="3"/>
  <c r="DN733" i="3"/>
  <c r="DM733" i="3"/>
  <c r="DL733" i="3"/>
  <c r="DK733" i="3"/>
  <c r="DJ733" i="3"/>
  <c r="DI733" i="3"/>
  <c r="DH733" i="3"/>
  <c r="DG733" i="3"/>
  <c r="DF733" i="3"/>
  <c r="DE733" i="3"/>
  <c r="DD733" i="3"/>
  <c r="DC733" i="3"/>
  <c r="DB733" i="3"/>
  <c r="DA733" i="3"/>
  <c r="CZ733" i="3"/>
  <c r="CY733" i="3"/>
  <c r="CX733" i="3"/>
  <c r="CW733" i="3"/>
  <c r="CV733" i="3"/>
  <c r="DW732" i="3"/>
  <c r="DV732" i="3"/>
  <c r="DU732" i="3"/>
  <c r="DT732" i="3"/>
  <c r="DS732" i="3"/>
  <c r="DR732" i="3"/>
  <c r="DQ732" i="3"/>
  <c r="DP732" i="3"/>
  <c r="DO732" i="3"/>
  <c r="DN732" i="3"/>
  <c r="DM732" i="3"/>
  <c r="DL732" i="3"/>
  <c r="DK732" i="3"/>
  <c r="DJ732" i="3"/>
  <c r="DI732" i="3"/>
  <c r="DH732" i="3"/>
  <c r="DG732" i="3"/>
  <c r="DF732" i="3"/>
  <c r="DE732" i="3"/>
  <c r="DD732" i="3"/>
  <c r="DC732" i="3"/>
  <c r="DB732" i="3"/>
  <c r="DA732" i="3"/>
  <c r="CZ732" i="3"/>
  <c r="CY732" i="3"/>
  <c r="CX732" i="3"/>
  <c r="CW732" i="3"/>
  <c r="CV732" i="3"/>
  <c r="DW731" i="3"/>
  <c r="DV731" i="3"/>
  <c r="DU731" i="3"/>
  <c r="DT731" i="3"/>
  <c r="DS731" i="3"/>
  <c r="DR731" i="3"/>
  <c r="DQ731" i="3"/>
  <c r="DP731" i="3"/>
  <c r="DO731" i="3"/>
  <c r="DN731" i="3"/>
  <c r="DM731" i="3"/>
  <c r="DL731" i="3"/>
  <c r="DK731" i="3"/>
  <c r="DJ731" i="3"/>
  <c r="DI731" i="3"/>
  <c r="DH731" i="3"/>
  <c r="DG731" i="3"/>
  <c r="DF731" i="3"/>
  <c r="DE731" i="3"/>
  <c r="DD731" i="3"/>
  <c r="DC731" i="3"/>
  <c r="DB731" i="3"/>
  <c r="DA731" i="3"/>
  <c r="CZ731" i="3"/>
  <c r="CY731" i="3"/>
  <c r="CX731" i="3"/>
  <c r="CW731" i="3"/>
  <c r="CV731" i="3"/>
  <c r="DW730" i="3"/>
  <c r="DV730" i="3"/>
  <c r="DU730" i="3"/>
  <c r="DT730" i="3"/>
  <c r="DS730" i="3"/>
  <c r="DR730" i="3"/>
  <c r="DQ730" i="3"/>
  <c r="DP730" i="3"/>
  <c r="DO730" i="3"/>
  <c r="DN730" i="3"/>
  <c r="DM730" i="3"/>
  <c r="DL730" i="3"/>
  <c r="DK730" i="3"/>
  <c r="DJ730" i="3"/>
  <c r="DI730" i="3"/>
  <c r="DH730" i="3"/>
  <c r="DG730" i="3"/>
  <c r="DF730" i="3"/>
  <c r="DE730" i="3"/>
  <c r="DD730" i="3"/>
  <c r="DC730" i="3"/>
  <c r="DB730" i="3"/>
  <c r="DA730" i="3"/>
  <c r="CZ730" i="3"/>
  <c r="CY730" i="3"/>
  <c r="CX730" i="3"/>
  <c r="CW730" i="3"/>
  <c r="CV730" i="3"/>
  <c r="DW729" i="3"/>
  <c r="DV729" i="3"/>
  <c r="DU729" i="3"/>
  <c r="DT729" i="3"/>
  <c r="DS729" i="3"/>
  <c r="DR729" i="3"/>
  <c r="DQ729" i="3"/>
  <c r="DP729" i="3"/>
  <c r="DO729" i="3"/>
  <c r="DN729" i="3"/>
  <c r="DM729" i="3"/>
  <c r="DL729" i="3"/>
  <c r="DK729" i="3"/>
  <c r="DJ729" i="3"/>
  <c r="DI729" i="3"/>
  <c r="DH729" i="3"/>
  <c r="DG729" i="3"/>
  <c r="DF729" i="3"/>
  <c r="DE729" i="3"/>
  <c r="DD729" i="3"/>
  <c r="DC729" i="3"/>
  <c r="DB729" i="3"/>
  <c r="DA729" i="3"/>
  <c r="CZ729" i="3"/>
  <c r="CY729" i="3"/>
  <c r="CX729" i="3"/>
  <c r="CW729" i="3"/>
  <c r="CV729" i="3"/>
  <c r="DW728" i="3"/>
  <c r="DV728" i="3"/>
  <c r="DU728" i="3"/>
  <c r="DT728" i="3"/>
  <c r="DS728" i="3"/>
  <c r="DR728" i="3"/>
  <c r="DQ728" i="3"/>
  <c r="DP728" i="3"/>
  <c r="DO728" i="3"/>
  <c r="DN728" i="3"/>
  <c r="DM728" i="3"/>
  <c r="DL728" i="3"/>
  <c r="DK728" i="3"/>
  <c r="DJ728" i="3"/>
  <c r="DI728" i="3"/>
  <c r="DH728" i="3"/>
  <c r="DG728" i="3"/>
  <c r="DF728" i="3"/>
  <c r="DE728" i="3"/>
  <c r="DD728" i="3"/>
  <c r="DC728" i="3"/>
  <c r="DB728" i="3"/>
  <c r="DA728" i="3"/>
  <c r="CZ728" i="3"/>
  <c r="CY728" i="3"/>
  <c r="CX728" i="3"/>
  <c r="CW728" i="3"/>
  <c r="CV728" i="3"/>
  <c r="DW727" i="3"/>
  <c r="DV727" i="3"/>
  <c r="DU727" i="3"/>
  <c r="DT727" i="3"/>
  <c r="DS727" i="3"/>
  <c r="DR727" i="3"/>
  <c r="DQ727" i="3"/>
  <c r="DP727" i="3"/>
  <c r="DO727" i="3"/>
  <c r="DN727" i="3"/>
  <c r="DM727" i="3"/>
  <c r="DL727" i="3"/>
  <c r="DK727" i="3"/>
  <c r="DJ727" i="3"/>
  <c r="DI727" i="3"/>
  <c r="DH727" i="3"/>
  <c r="DG727" i="3"/>
  <c r="DF727" i="3"/>
  <c r="DE727" i="3"/>
  <c r="DD727" i="3"/>
  <c r="DC727" i="3"/>
  <c r="DB727" i="3"/>
  <c r="DA727" i="3"/>
  <c r="CZ727" i="3"/>
  <c r="CY727" i="3"/>
  <c r="CX727" i="3"/>
  <c r="CW727" i="3"/>
  <c r="CV727" i="3"/>
  <c r="DW726" i="3"/>
  <c r="DV726" i="3"/>
  <c r="DU726" i="3"/>
  <c r="DT726" i="3"/>
  <c r="DS726" i="3"/>
  <c r="DR726" i="3"/>
  <c r="DQ726" i="3"/>
  <c r="DP726" i="3"/>
  <c r="DO726" i="3"/>
  <c r="DN726" i="3"/>
  <c r="DM726" i="3"/>
  <c r="DL726" i="3"/>
  <c r="DK726" i="3"/>
  <c r="DJ726" i="3"/>
  <c r="DI726" i="3"/>
  <c r="DH726" i="3"/>
  <c r="DG726" i="3"/>
  <c r="DF726" i="3"/>
  <c r="DE726" i="3"/>
  <c r="DD726" i="3"/>
  <c r="DC726" i="3"/>
  <c r="DB726" i="3"/>
  <c r="DA726" i="3"/>
  <c r="CZ726" i="3"/>
  <c r="CY726" i="3"/>
  <c r="CX726" i="3"/>
  <c r="CW726" i="3"/>
  <c r="CV726" i="3"/>
  <c r="DW725" i="3"/>
  <c r="DV725" i="3"/>
  <c r="DU725" i="3"/>
  <c r="DT725" i="3"/>
  <c r="DS725" i="3"/>
  <c r="DR725" i="3"/>
  <c r="DQ725" i="3"/>
  <c r="DP725" i="3"/>
  <c r="DO725" i="3"/>
  <c r="DN725" i="3"/>
  <c r="DM725" i="3"/>
  <c r="DL725" i="3"/>
  <c r="DK725" i="3"/>
  <c r="DJ725" i="3"/>
  <c r="DI725" i="3"/>
  <c r="DH725" i="3"/>
  <c r="DG725" i="3"/>
  <c r="DF725" i="3"/>
  <c r="DE725" i="3"/>
  <c r="DD725" i="3"/>
  <c r="DC725" i="3"/>
  <c r="DB725" i="3"/>
  <c r="DA725" i="3"/>
  <c r="CZ725" i="3"/>
  <c r="CY725" i="3"/>
  <c r="CX725" i="3"/>
  <c r="CW725" i="3"/>
  <c r="CV725" i="3"/>
  <c r="DW724" i="3"/>
  <c r="DV724" i="3"/>
  <c r="DU724" i="3"/>
  <c r="DT724" i="3"/>
  <c r="DS724" i="3"/>
  <c r="DR724" i="3"/>
  <c r="DQ724" i="3"/>
  <c r="DP724" i="3"/>
  <c r="DO724" i="3"/>
  <c r="DN724" i="3"/>
  <c r="DM724" i="3"/>
  <c r="DL724" i="3"/>
  <c r="DK724" i="3"/>
  <c r="DJ724" i="3"/>
  <c r="DI724" i="3"/>
  <c r="DH724" i="3"/>
  <c r="DG724" i="3"/>
  <c r="DF724" i="3"/>
  <c r="DE724" i="3"/>
  <c r="DD724" i="3"/>
  <c r="DC724" i="3"/>
  <c r="DB724" i="3"/>
  <c r="DA724" i="3"/>
  <c r="CZ724" i="3"/>
  <c r="CY724" i="3"/>
  <c r="CX724" i="3"/>
  <c r="CW724" i="3"/>
  <c r="CV724" i="3"/>
  <c r="DW723" i="3"/>
  <c r="DV723" i="3"/>
  <c r="DU723" i="3"/>
  <c r="DT723" i="3"/>
  <c r="DS723" i="3"/>
  <c r="DR723" i="3"/>
  <c r="DQ723" i="3"/>
  <c r="DP723" i="3"/>
  <c r="DO723" i="3"/>
  <c r="DN723" i="3"/>
  <c r="DM723" i="3"/>
  <c r="DL723" i="3"/>
  <c r="DK723" i="3"/>
  <c r="DJ723" i="3"/>
  <c r="DI723" i="3"/>
  <c r="DH723" i="3"/>
  <c r="DG723" i="3"/>
  <c r="DF723" i="3"/>
  <c r="DE723" i="3"/>
  <c r="DD723" i="3"/>
  <c r="DC723" i="3"/>
  <c r="DB723" i="3"/>
  <c r="DA723" i="3"/>
  <c r="CZ723" i="3"/>
  <c r="CY723" i="3"/>
  <c r="CX723" i="3"/>
  <c r="CW723" i="3"/>
  <c r="CV723" i="3"/>
  <c r="DW722" i="3"/>
  <c r="DV722" i="3"/>
  <c r="DU722" i="3"/>
  <c r="DT722" i="3"/>
  <c r="DS722" i="3"/>
  <c r="DR722" i="3"/>
  <c r="DQ722" i="3"/>
  <c r="DP722" i="3"/>
  <c r="DO722" i="3"/>
  <c r="DN722" i="3"/>
  <c r="DM722" i="3"/>
  <c r="DL722" i="3"/>
  <c r="DK722" i="3"/>
  <c r="DJ722" i="3"/>
  <c r="DI722" i="3"/>
  <c r="DH722" i="3"/>
  <c r="DG722" i="3"/>
  <c r="DF722" i="3"/>
  <c r="DE722" i="3"/>
  <c r="DD722" i="3"/>
  <c r="DC722" i="3"/>
  <c r="DB722" i="3"/>
  <c r="DA722" i="3"/>
  <c r="CZ722" i="3"/>
  <c r="CY722" i="3"/>
  <c r="CX722" i="3"/>
  <c r="CW722" i="3"/>
  <c r="CV722" i="3"/>
  <c r="DW721" i="3"/>
  <c r="DV721" i="3"/>
  <c r="DU721" i="3"/>
  <c r="DT721" i="3"/>
  <c r="DS721" i="3"/>
  <c r="DR721" i="3"/>
  <c r="DQ721" i="3"/>
  <c r="DP721" i="3"/>
  <c r="DO721" i="3"/>
  <c r="DN721" i="3"/>
  <c r="DM721" i="3"/>
  <c r="DL721" i="3"/>
  <c r="DK721" i="3"/>
  <c r="DJ721" i="3"/>
  <c r="DI721" i="3"/>
  <c r="DH721" i="3"/>
  <c r="DG721" i="3"/>
  <c r="DF721" i="3"/>
  <c r="DE721" i="3"/>
  <c r="DD721" i="3"/>
  <c r="DC721" i="3"/>
  <c r="DB721" i="3"/>
  <c r="DA721" i="3"/>
  <c r="CZ721" i="3"/>
  <c r="CY721" i="3"/>
  <c r="CX721" i="3"/>
  <c r="CW721" i="3"/>
  <c r="CV721" i="3"/>
  <c r="DW720" i="3"/>
  <c r="DV720" i="3"/>
  <c r="DU720" i="3"/>
  <c r="DT720" i="3"/>
  <c r="DS720" i="3"/>
  <c r="DR720" i="3"/>
  <c r="DQ720" i="3"/>
  <c r="DP720" i="3"/>
  <c r="DO720" i="3"/>
  <c r="DN720" i="3"/>
  <c r="DM720" i="3"/>
  <c r="DL720" i="3"/>
  <c r="DK720" i="3"/>
  <c r="DJ720" i="3"/>
  <c r="DI720" i="3"/>
  <c r="DH720" i="3"/>
  <c r="DG720" i="3"/>
  <c r="DF720" i="3"/>
  <c r="DE720" i="3"/>
  <c r="DD720" i="3"/>
  <c r="DC720" i="3"/>
  <c r="DB720" i="3"/>
  <c r="DA720" i="3"/>
  <c r="CZ720" i="3"/>
  <c r="CY720" i="3"/>
  <c r="CX720" i="3"/>
  <c r="CW720" i="3"/>
  <c r="CV720" i="3"/>
  <c r="DW719" i="3"/>
  <c r="DV719" i="3"/>
  <c r="DU719" i="3"/>
  <c r="DT719" i="3"/>
  <c r="DS719" i="3"/>
  <c r="DR719" i="3"/>
  <c r="DQ719" i="3"/>
  <c r="DP719" i="3"/>
  <c r="DO719" i="3"/>
  <c r="DN719" i="3"/>
  <c r="DM719" i="3"/>
  <c r="DL719" i="3"/>
  <c r="DK719" i="3"/>
  <c r="DJ719" i="3"/>
  <c r="DI719" i="3"/>
  <c r="DH719" i="3"/>
  <c r="DG719" i="3"/>
  <c r="DF719" i="3"/>
  <c r="DE719" i="3"/>
  <c r="DD719" i="3"/>
  <c r="DC719" i="3"/>
  <c r="DB719" i="3"/>
  <c r="DA719" i="3"/>
  <c r="CZ719" i="3"/>
  <c r="CY719" i="3"/>
  <c r="CX719" i="3"/>
  <c r="CW719" i="3"/>
  <c r="CV719" i="3"/>
  <c r="DW718" i="3"/>
  <c r="DV718" i="3"/>
  <c r="DU718" i="3"/>
  <c r="DT718" i="3"/>
  <c r="DS718" i="3"/>
  <c r="DR718" i="3"/>
  <c r="DQ718" i="3"/>
  <c r="DP718" i="3"/>
  <c r="DO718" i="3"/>
  <c r="DN718" i="3"/>
  <c r="DM718" i="3"/>
  <c r="DL718" i="3"/>
  <c r="DK718" i="3"/>
  <c r="DJ718" i="3"/>
  <c r="DI718" i="3"/>
  <c r="DH718" i="3"/>
  <c r="DG718" i="3"/>
  <c r="DF718" i="3"/>
  <c r="DE718" i="3"/>
  <c r="DD718" i="3"/>
  <c r="DC718" i="3"/>
  <c r="DB718" i="3"/>
  <c r="DA718" i="3"/>
  <c r="CZ718" i="3"/>
  <c r="CY718" i="3"/>
  <c r="CX718" i="3"/>
  <c r="CW718" i="3"/>
  <c r="CV718" i="3"/>
  <c r="DW717" i="3"/>
  <c r="DV717" i="3"/>
  <c r="DU717" i="3"/>
  <c r="DT717" i="3"/>
  <c r="DS717" i="3"/>
  <c r="DR717" i="3"/>
  <c r="DQ717" i="3"/>
  <c r="DP717" i="3"/>
  <c r="DO717" i="3"/>
  <c r="DN717" i="3"/>
  <c r="DM717" i="3"/>
  <c r="DL717" i="3"/>
  <c r="DK717" i="3"/>
  <c r="DJ717" i="3"/>
  <c r="DI717" i="3"/>
  <c r="DH717" i="3"/>
  <c r="DG717" i="3"/>
  <c r="DF717" i="3"/>
  <c r="DE717" i="3"/>
  <c r="DD717" i="3"/>
  <c r="DC717" i="3"/>
  <c r="DB717" i="3"/>
  <c r="DA717" i="3"/>
  <c r="CZ717" i="3"/>
  <c r="CY717" i="3"/>
  <c r="CX717" i="3"/>
  <c r="CW717" i="3"/>
  <c r="CV717" i="3"/>
  <c r="DW716" i="3"/>
  <c r="DV716" i="3"/>
  <c r="DU716" i="3"/>
  <c r="DT716" i="3"/>
  <c r="DS716" i="3"/>
  <c r="DR716" i="3"/>
  <c r="DQ716" i="3"/>
  <c r="DP716" i="3"/>
  <c r="DO716" i="3"/>
  <c r="DN716" i="3"/>
  <c r="DM716" i="3"/>
  <c r="DL716" i="3"/>
  <c r="DK716" i="3"/>
  <c r="DJ716" i="3"/>
  <c r="DI716" i="3"/>
  <c r="DH716" i="3"/>
  <c r="DG716" i="3"/>
  <c r="DF716" i="3"/>
  <c r="DE716" i="3"/>
  <c r="DD716" i="3"/>
  <c r="DC716" i="3"/>
  <c r="DB716" i="3"/>
  <c r="DA716" i="3"/>
  <c r="CZ716" i="3"/>
  <c r="CY716" i="3"/>
  <c r="CX716" i="3"/>
  <c r="CW716" i="3"/>
  <c r="CV716" i="3"/>
  <c r="DW715" i="3"/>
  <c r="DV715" i="3"/>
  <c r="DU715" i="3"/>
  <c r="DT715" i="3"/>
  <c r="DS715" i="3"/>
  <c r="DR715" i="3"/>
  <c r="DQ715" i="3"/>
  <c r="DP715" i="3"/>
  <c r="DO715" i="3"/>
  <c r="DN715" i="3"/>
  <c r="DM715" i="3"/>
  <c r="DL715" i="3"/>
  <c r="DK715" i="3"/>
  <c r="DJ715" i="3"/>
  <c r="DI715" i="3"/>
  <c r="DH715" i="3"/>
  <c r="DG715" i="3"/>
  <c r="DF715" i="3"/>
  <c r="DE715" i="3"/>
  <c r="DD715" i="3"/>
  <c r="DC715" i="3"/>
  <c r="DB715" i="3"/>
  <c r="DA715" i="3"/>
  <c r="CZ715" i="3"/>
  <c r="CY715" i="3"/>
  <c r="CX715" i="3"/>
  <c r="CW715" i="3"/>
  <c r="CV715" i="3"/>
  <c r="DW714" i="3"/>
  <c r="DV714" i="3"/>
  <c r="DU714" i="3"/>
  <c r="DT714" i="3"/>
  <c r="DS714" i="3"/>
  <c r="DR714" i="3"/>
  <c r="DQ714" i="3"/>
  <c r="DP714" i="3"/>
  <c r="DO714" i="3"/>
  <c r="DN714" i="3"/>
  <c r="DM714" i="3"/>
  <c r="DL714" i="3"/>
  <c r="DK714" i="3"/>
  <c r="DJ714" i="3"/>
  <c r="DI714" i="3"/>
  <c r="DH714" i="3"/>
  <c r="DG714" i="3"/>
  <c r="DF714" i="3"/>
  <c r="DE714" i="3"/>
  <c r="DD714" i="3"/>
  <c r="DC714" i="3"/>
  <c r="DB714" i="3"/>
  <c r="DA714" i="3"/>
  <c r="CZ714" i="3"/>
  <c r="CY714" i="3"/>
  <c r="CX714" i="3"/>
  <c r="CW714" i="3"/>
  <c r="CV714" i="3"/>
  <c r="DW713" i="3"/>
  <c r="DV713" i="3"/>
  <c r="DU713" i="3"/>
  <c r="DT713" i="3"/>
  <c r="DS713" i="3"/>
  <c r="DR713" i="3"/>
  <c r="DQ713" i="3"/>
  <c r="DP713" i="3"/>
  <c r="DO713" i="3"/>
  <c r="DN713" i="3"/>
  <c r="DM713" i="3"/>
  <c r="DL713" i="3"/>
  <c r="DK713" i="3"/>
  <c r="DJ713" i="3"/>
  <c r="DI713" i="3"/>
  <c r="DH713" i="3"/>
  <c r="DG713" i="3"/>
  <c r="DF713" i="3"/>
  <c r="DE713" i="3"/>
  <c r="DD713" i="3"/>
  <c r="DC713" i="3"/>
  <c r="DB713" i="3"/>
  <c r="DA713" i="3"/>
  <c r="CZ713" i="3"/>
  <c r="CY713" i="3"/>
  <c r="CX713" i="3"/>
  <c r="CW713" i="3"/>
  <c r="CV713" i="3"/>
  <c r="DW712" i="3"/>
  <c r="DV712" i="3"/>
  <c r="DU712" i="3"/>
  <c r="DT712" i="3"/>
  <c r="DS712" i="3"/>
  <c r="DR712" i="3"/>
  <c r="DQ712" i="3"/>
  <c r="DP712" i="3"/>
  <c r="DO712" i="3"/>
  <c r="DN712" i="3"/>
  <c r="DM712" i="3"/>
  <c r="DL712" i="3"/>
  <c r="DK712" i="3"/>
  <c r="DJ712" i="3"/>
  <c r="DI712" i="3"/>
  <c r="DH712" i="3"/>
  <c r="DG712" i="3"/>
  <c r="DF712" i="3"/>
  <c r="DE712" i="3"/>
  <c r="DD712" i="3"/>
  <c r="DC712" i="3"/>
  <c r="DB712" i="3"/>
  <c r="DA712" i="3"/>
  <c r="CZ712" i="3"/>
  <c r="CY712" i="3"/>
  <c r="CX712" i="3"/>
  <c r="CW712" i="3"/>
  <c r="CV712" i="3"/>
  <c r="DW711" i="3"/>
  <c r="DV711" i="3"/>
  <c r="DU711" i="3"/>
  <c r="DT711" i="3"/>
  <c r="DS711" i="3"/>
  <c r="DR711" i="3"/>
  <c r="DQ711" i="3"/>
  <c r="DP711" i="3"/>
  <c r="DO711" i="3"/>
  <c r="DN711" i="3"/>
  <c r="DM711" i="3"/>
  <c r="DL711" i="3"/>
  <c r="DK711" i="3"/>
  <c r="DJ711" i="3"/>
  <c r="DI711" i="3"/>
  <c r="DH711" i="3"/>
  <c r="DG711" i="3"/>
  <c r="DF711" i="3"/>
  <c r="DE711" i="3"/>
  <c r="DD711" i="3"/>
  <c r="DC711" i="3"/>
  <c r="DB711" i="3"/>
  <c r="DA711" i="3"/>
  <c r="CZ711" i="3"/>
  <c r="CY711" i="3"/>
  <c r="CX711" i="3"/>
  <c r="CW711" i="3"/>
  <c r="CV711" i="3"/>
  <c r="DW710" i="3"/>
  <c r="DV710" i="3"/>
  <c r="DU710" i="3"/>
  <c r="DT710" i="3"/>
  <c r="DS710" i="3"/>
  <c r="DR710" i="3"/>
  <c r="DQ710" i="3"/>
  <c r="DP710" i="3"/>
  <c r="DO710" i="3"/>
  <c r="DN710" i="3"/>
  <c r="DM710" i="3"/>
  <c r="DL710" i="3"/>
  <c r="DK710" i="3"/>
  <c r="DJ710" i="3"/>
  <c r="DI710" i="3"/>
  <c r="DH710" i="3"/>
  <c r="DG710" i="3"/>
  <c r="DF710" i="3"/>
  <c r="DE710" i="3"/>
  <c r="DD710" i="3"/>
  <c r="DC710" i="3"/>
  <c r="DB710" i="3"/>
  <c r="DA710" i="3"/>
  <c r="CZ710" i="3"/>
  <c r="CY710" i="3"/>
  <c r="CX710" i="3"/>
  <c r="CW710" i="3"/>
  <c r="CV710" i="3"/>
  <c r="DW709" i="3"/>
  <c r="DV709" i="3"/>
  <c r="DU709" i="3"/>
  <c r="DT709" i="3"/>
  <c r="DS709" i="3"/>
  <c r="DR709" i="3"/>
  <c r="DQ709" i="3"/>
  <c r="DP709" i="3"/>
  <c r="DO709" i="3"/>
  <c r="DN709" i="3"/>
  <c r="DM709" i="3"/>
  <c r="DL709" i="3"/>
  <c r="DK709" i="3"/>
  <c r="DJ709" i="3"/>
  <c r="DI709" i="3"/>
  <c r="DH709" i="3"/>
  <c r="DG709" i="3"/>
  <c r="DF709" i="3"/>
  <c r="DE709" i="3"/>
  <c r="DD709" i="3"/>
  <c r="DC709" i="3"/>
  <c r="DB709" i="3"/>
  <c r="DA709" i="3"/>
  <c r="CZ709" i="3"/>
  <c r="CY709" i="3"/>
  <c r="CX709" i="3"/>
  <c r="CW709" i="3"/>
  <c r="CV709" i="3"/>
  <c r="DW708" i="3"/>
  <c r="DV708" i="3"/>
  <c r="DU708" i="3"/>
  <c r="DT708" i="3"/>
  <c r="DS708" i="3"/>
  <c r="DR708" i="3"/>
  <c r="DQ708" i="3"/>
  <c r="DP708" i="3"/>
  <c r="DO708" i="3"/>
  <c r="DN708" i="3"/>
  <c r="DM708" i="3"/>
  <c r="DL708" i="3"/>
  <c r="DK708" i="3"/>
  <c r="DJ708" i="3"/>
  <c r="DI708" i="3"/>
  <c r="DH708" i="3"/>
  <c r="DG708" i="3"/>
  <c r="DF708" i="3"/>
  <c r="DE708" i="3"/>
  <c r="DD708" i="3"/>
  <c r="DC708" i="3"/>
  <c r="DB708" i="3"/>
  <c r="DA708" i="3"/>
  <c r="CZ708" i="3"/>
  <c r="CY708" i="3"/>
  <c r="CX708" i="3"/>
  <c r="CW708" i="3"/>
  <c r="CV708" i="3"/>
  <c r="DW707" i="3"/>
  <c r="DV707" i="3"/>
  <c r="DU707" i="3"/>
  <c r="DT707" i="3"/>
  <c r="DS707" i="3"/>
  <c r="DR707" i="3"/>
  <c r="DQ707" i="3"/>
  <c r="DP707" i="3"/>
  <c r="DO707" i="3"/>
  <c r="DN707" i="3"/>
  <c r="DM707" i="3"/>
  <c r="DL707" i="3"/>
  <c r="DK707" i="3"/>
  <c r="DJ707" i="3"/>
  <c r="DI707" i="3"/>
  <c r="DH707" i="3"/>
  <c r="DG707" i="3"/>
  <c r="DF707" i="3"/>
  <c r="DE707" i="3"/>
  <c r="DD707" i="3"/>
  <c r="DC707" i="3"/>
  <c r="DB707" i="3"/>
  <c r="DA707" i="3"/>
  <c r="CZ707" i="3"/>
  <c r="CY707" i="3"/>
  <c r="CX707" i="3"/>
  <c r="CW707" i="3"/>
  <c r="CV707" i="3"/>
  <c r="DW706" i="3"/>
  <c r="DV706" i="3"/>
  <c r="DU706" i="3"/>
  <c r="DT706" i="3"/>
  <c r="DS706" i="3"/>
  <c r="DR706" i="3"/>
  <c r="DQ706" i="3"/>
  <c r="DP706" i="3"/>
  <c r="DO706" i="3"/>
  <c r="DN706" i="3"/>
  <c r="DM706" i="3"/>
  <c r="DL706" i="3"/>
  <c r="DK706" i="3"/>
  <c r="DJ706" i="3"/>
  <c r="DI706" i="3"/>
  <c r="DH706" i="3"/>
  <c r="DG706" i="3"/>
  <c r="DF706" i="3"/>
  <c r="DE706" i="3"/>
  <c r="DD706" i="3"/>
  <c r="DC706" i="3"/>
  <c r="DB706" i="3"/>
  <c r="DA706" i="3"/>
  <c r="CZ706" i="3"/>
  <c r="CY706" i="3"/>
  <c r="CX706" i="3"/>
  <c r="CW706" i="3"/>
  <c r="CV706" i="3"/>
  <c r="DW705" i="3"/>
  <c r="DV705" i="3"/>
  <c r="DU705" i="3"/>
  <c r="DT705" i="3"/>
  <c r="DS705" i="3"/>
  <c r="DR705" i="3"/>
  <c r="DQ705" i="3"/>
  <c r="DP705" i="3"/>
  <c r="DO705" i="3"/>
  <c r="DN705" i="3"/>
  <c r="DM705" i="3"/>
  <c r="DL705" i="3"/>
  <c r="DK705" i="3"/>
  <c r="DJ705" i="3"/>
  <c r="DI705" i="3"/>
  <c r="DH705" i="3"/>
  <c r="DG705" i="3"/>
  <c r="DF705" i="3"/>
  <c r="DE705" i="3"/>
  <c r="DD705" i="3"/>
  <c r="DC705" i="3"/>
  <c r="DB705" i="3"/>
  <c r="DA705" i="3"/>
  <c r="CZ705" i="3"/>
  <c r="CY705" i="3"/>
  <c r="CX705" i="3"/>
  <c r="CW705" i="3"/>
  <c r="CV705" i="3"/>
  <c r="DW704" i="3"/>
  <c r="DV704" i="3"/>
  <c r="DU704" i="3"/>
  <c r="DT704" i="3"/>
  <c r="DS704" i="3"/>
  <c r="DR704" i="3"/>
  <c r="DQ704" i="3"/>
  <c r="DP704" i="3"/>
  <c r="DO704" i="3"/>
  <c r="DN704" i="3"/>
  <c r="DM704" i="3"/>
  <c r="DL704" i="3"/>
  <c r="DK704" i="3"/>
  <c r="DJ704" i="3"/>
  <c r="DI704" i="3"/>
  <c r="DH704" i="3"/>
  <c r="DG704" i="3"/>
  <c r="DF704" i="3"/>
  <c r="DE704" i="3"/>
  <c r="DD704" i="3"/>
  <c r="DC704" i="3"/>
  <c r="DB704" i="3"/>
  <c r="DA704" i="3"/>
  <c r="CZ704" i="3"/>
  <c r="CY704" i="3"/>
  <c r="CX704" i="3"/>
  <c r="CW704" i="3"/>
  <c r="CV704" i="3"/>
  <c r="DW703" i="3"/>
  <c r="DV703" i="3"/>
  <c r="DU703" i="3"/>
  <c r="DT703" i="3"/>
  <c r="DS703" i="3"/>
  <c r="DR703" i="3"/>
  <c r="DQ703" i="3"/>
  <c r="DP703" i="3"/>
  <c r="DO703" i="3"/>
  <c r="DN703" i="3"/>
  <c r="DM703" i="3"/>
  <c r="DL703" i="3"/>
  <c r="DK703" i="3"/>
  <c r="DJ703" i="3"/>
  <c r="DI703" i="3"/>
  <c r="DH703" i="3"/>
  <c r="DG703" i="3"/>
  <c r="DF703" i="3"/>
  <c r="DE703" i="3"/>
  <c r="DD703" i="3"/>
  <c r="DC703" i="3"/>
  <c r="DB703" i="3"/>
  <c r="DA703" i="3"/>
  <c r="CZ703" i="3"/>
  <c r="CY703" i="3"/>
  <c r="CX703" i="3"/>
  <c r="CW703" i="3"/>
  <c r="CV703" i="3"/>
  <c r="DW702" i="3"/>
  <c r="DV702" i="3"/>
  <c r="DU702" i="3"/>
  <c r="DT702" i="3"/>
  <c r="DS702" i="3"/>
  <c r="DR702" i="3"/>
  <c r="DQ702" i="3"/>
  <c r="DP702" i="3"/>
  <c r="DO702" i="3"/>
  <c r="DN702" i="3"/>
  <c r="DM702" i="3"/>
  <c r="DL702" i="3"/>
  <c r="DK702" i="3"/>
  <c r="DJ702" i="3"/>
  <c r="DI702" i="3"/>
  <c r="DH702" i="3"/>
  <c r="DG702" i="3"/>
  <c r="DF702" i="3"/>
  <c r="DE702" i="3"/>
  <c r="DD702" i="3"/>
  <c r="DC702" i="3"/>
  <c r="DB702" i="3"/>
  <c r="DA702" i="3"/>
  <c r="CZ702" i="3"/>
  <c r="CY702" i="3"/>
  <c r="CX702" i="3"/>
  <c r="CW702" i="3"/>
  <c r="CV702" i="3"/>
  <c r="DW701" i="3"/>
  <c r="DV701" i="3"/>
  <c r="DU701" i="3"/>
  <c r="DT701" i="3"/>
  <c r="DS701" i="3"/>
  <c r="DR701" i="3"/>
  <c r="DQ701" i="3"/>
  <c r="DP701" i="3"/>
  <c r="DO701" i="3"/>
  <c r="DN701" i="3"/>
  <c r="DM701" i="3"/>
  <c r="DL701" i="3"/>
  <c r="DK701" i="3"/>
  <c r="DJ701" i="3"/>
  <c r="DI701" i="3"/>
  <c r="DH701" i="3"/>
  <c r="DG701" i="3"/>
  <c r="DF701" i="3"/>
  <c r="DE701" i="3"/>
  <c r="DD701" i="3"/>
  <c r="DC701" i="3"/>
  <c r="DB701" i="3"/>
  <c r="DA701" i="3"/>
  <c r="CZ701" i="3"/>
  <c r="CY701" i="3"/>
  <c r="CX701" i="3"/>
  <c r="CW701" i="3"/>
  <c r="CV701" i="3"/>
  <c r="DW696" i="3"/>
  <c r="DV696" i="3"/>
  <c r="DU696" i="3"/>
  <c r="DT696" i="3"/>
  <c r="DS696" i="3"/>
  <c r="DR696" i="3"/>
  <c r="DQ696" i="3"/>
  <c r="DP696" i="3"/>
  <c r="DO696" i="3"/>
  <c r="DN696" i="3"/>
  <c r="DM696" i="3"/>
  <c r="DL696" i="3"/>
  <c r="DK696" i="3"/>
  <c r="DJ696" i="3"/>
  <c r="DI696" i="3"/>
  <c r="DH696" i="3"/>
  <c r="DG696" i="3"/>
  <c r="DF696" i="3"/>
  <c r="DE696" i="3"/>
  <c r="DD696" i="3"/>
  <c r="DC696" i="3"/>
  <c r="DB696" i="3"/>
  <c r="DA696" i="3"/>
  <c r="CZ696" i="3"/>
  <c r="CY696" i="3"/>
  <c r="CX696" i="3"/>
  <c r="CW696" i="3"/>
  <c r="CV696" i="3"/>
  <c r="DW695" i="3"/>
  <c r="DV695" i="3"/>
  <c r="DU695" i="3"/>
  <c r="DT695" i="3"/>
  <c r="DS695" i="3"/>
  <c r="DR695" i="3"/>
  <c r="DQ695" i="3"/>
  <c r="DP695" i="3"/>
  <c r="DO695" i="3"/>
  <c r="DN695" i="3"/>
  <c r="DM695" i="3"/>
  <c r="DL695" i="3"/>
  <c r="DK695" i="3"/>
  <c r="DJ695" i="3"/>
  <c r="DI695" i="3"/>
  <c r="DH695" i="3"/>
  <c r="DG695" i="3"/>
  <c r="DF695" i="3"/>
  <c r="DE695" i="3"/>
  <c r="DD695" i="3"/>
  <c r="DC695" i="3"/>
  <c r="DB695" i="3"/>
  <c r="DA695" i="3"/>
  <c r="CZ695" i="3"/>
  <c r="CY695" i="3"/>
  <c r="CX695" i="3"/>
  <c r="CW695" i="3"/>
  <c r="CV695" i="3"/>
  <c r="DW694" i="3"/>
  <c r="DV694" i="3"/>
  <c r="DU694" i="3"/>
  <c r="DT694" i="3"/>
  <c r="DS694" i="3"/>
  <c r="DR694" i="3"/>
  <c r="DQ694" i="3"/>
  <c r="DP694" i="3"/>
  <c r="DO694" i="3"/>
  <c r="DN694" i="3"/>
  <c r="DM694" i="3"/>
  <c r="DL694" i="3"/>
  <c r="DK694" i="3"/>
  <c r="DJ694" i="3"/>
  <c r="DI694" i="3"/>
  <c r="DH694" i="3"/>
  <c r="DG694" i="3"/>
  <c r="DF694" i="3"/>
  <c r="DE694" i="3"/>
  <c r="DD694" i="3"/>
  <c r="DC694" i="3"/>
  <c r="DB694" i="3"/>
  <c r="DA694" i="3"/>
  <c r="CZ694" i="3"/>
  <c r="CY694" i="3"/>
  <c r="CX694" i="3"/>
  <c r="CW694" i="3"/>
  <c r="CV694" i="3"/>
  <c r="DW693" i="3"/>
  <c r="DV693" i="3"/>
  <c r="DU693" i="3"/>
  <c r="DT693" i="3"/>
  <c r="DS693" i="3"/>
  <c r="DR693" i="3"/>
  <c r="DQ693" i="3"/>
  <c r="DP693" i="3"/>
  <c r="DO693" i="3"/>
  <c r="DN693" i="3"/>
  <c r="DM693" i="3"/>
  <c r="DL693" i="3"/>
  <c r="DK693" i="3"/>
  <c r="DJ693" i="3"/>
  <c r="DI693" i="3"/>
  <c r="DH693" i="3"/>
  <c r="DG693" i="3"/>
  <c r="DF693" i="3"/>
  <c r="DE693" i="3"/>
  <c r="DD693" i="3"/>
  <c r="DC693" i="3"/>
  <c r="DB693" i="3"/>
  <c r="DA693" i="3"/>
  <c r="CZ693" i="3"/>
  <c r="CY693" i="3"/>
  <c r="CX693" i="3"/>
  <c r="CW693" i="3"/>
  <c r="CV693" i="3"/>
  <c r="DW692" i="3"/>
  <c r="DV692" i="3"/>
  <c r="DU692" i="3"/>
  <c r="DT692" i="3"/>
  <c r="DS692" i="3"/>
  <c r="DR692" i="3"/>
  <c r="DQ692" i="3"/>
  <c r="DP692" i="3"/>
  <c r="DO692" i="3"/>
  <c r="DN692" i="3"/>
  <c r="DM692" i="3"/>
  <c r="DL692" i="3"/>
  <c r="DK692" i="3"/>
  <c r="DJ692" i="3"/>
  <c r="DI692" i="3"/>
  <c r="DH692" i="3"/>
  <c r="DG692" i="3"/>
  <c r="DF692" i="3"/>
  <c r="DE692" i="3"/>
  <c r="DD692" i="3"/>
  <c r="DC692" i="3"/>
  <c r="DB692" i="3"/>
  <c r="DA692" i="3"/>
  <c r="CZ692" i="3"/>
  <c r="CY692" i="3"/>
  <c r="CX692" i="3"/>
  <c r="CW692" i="3"/>
  <c r="CV692" i="3"/>
  <c r="DW691" i="3"/>
  <c r="DV691" i="3"/>
  <c r="DU691" i="3"/>
  <c r="DT691" i="3"/>
  <c r="DS691" i="3"/>
  <c r="DR691" i="3"/>
  <c r="DQ691" i="3"/>
  <c r="DP691" i="3"/>
  <c r="DO691" i="3"/>
  <c r="DN691" i="3"/>
  <c r="DM691" i="3"/>
  <c r="DL691" i="3"/>
  <c r="DK691" i="3"/>
  <c r="DJ691" i="3"/>
  <c r="DI691" i="3"/>
  <c r="DH691" i="3"/>
  <c r="DG691" i="3"/>
  <c r="DF691" i="3"/>
  <c r="DE691" i="3"/>
  <c r="DD691" i="3"/>
  <c r="DC691" i="3"/>
  <c r="DB691" i="3"/>
  <c r="DA691" i="3"/>
  <c r="CZ691" i="3"/>
  <c r="CY691" i="3"/>
  <c r="CX691" i="3"/>
  <c r="CW691" i="3"/>
  <c r="CV691" i="3"/>
  <c r="DW690" i="3"/>
  <c r="DV690" i="3"/>
  <c r="DU690" i="3"/>
  <c r="DT690" i="3"/>
  <c r="DS690" i="3"/>
  <c r="DR690" i="3"/>
  <c r="DQ690" i="3"/>
  <c r="DP690" i="3"/>
  <c r="DO690" i="3"/>
  <c r="DN690" i="3"/>
  <c r="DM690" i="3"/>
  <c r="DL690" i="3"/>
  <c r="DK690" i="3"/>
  <c r="DJ690" i="3"/>
  <c r="DI690" i="3"/>
  <c r="DH690" i="3"/>
  <c r="DG690" i="3"/>
  <c r="DF690" i="3"/>
  <c r="DE690" i="3"/>
  <c r="DD690" i="3"/>
  <c r="DC690" i="3"/>
  <c r="DB690" i="3"/>
  <c r="DA690" i="3"/>
  <c r="CZ690" i="3"/>
  <c r="CY690" i="3"/>
  <c r="CX690" i="3"/>
  <c r="CW690" i="3"/>
  <c r="CV690" i="3"/>
  <c r="DW689" i="3"/>
  <c r="DV689" i="3"/>
  <c r="DU689" i="3"/>
  <c r="DT689" i="3"/>
  <c r="DS689" i="3"/>
  <c r="DR689" i="3"/>
  <c r="DQ689" i="3"/>
  <c r="DP689" i="3"/>
  <c r="DO689" i="3"/>
  <c r="DN689" i="3"/>
  <c r="DM689" i="3"/>
  <c r="DL689" i="3"/>
  <c r="DK689" i="3"/>
  <c r="DJ689" i="3"/>
  <c r="DI689" i="3"/>
  <c r="DH689" i="3"/>
  <c r="DG689" i="3"/>
  <c r="DF689" i="3"/>
  <c r="DE689" i="3"/>
  <c r="DD689" i="3"/>
  <c r="DC689" i="3"/>
  <c r="DB689" i="3"/>
  <c r="DA689" i="3"/>
  <c r="CZ689" i="3"/>
  <c r="CY689" i="3"/>
  <c r="CX689" i="3"/>
  <c r="CW689" i="3"/>
  <c r="CV689" i="3"/>
  <c r="DW688" i="3"/>
  <c r="DV688" i="3"/>
  <c r="DU688" i="3"/>
  <c r="DT688" i="3"/>
  <c r="DS688" i="3"/>
  <c r="DR688" i="3"/>
  <c r="DQ688" i="3"/>
  <c r="DP688" i="3"/>
  <c r="DO688" i="3"/>
  <c r="DN688" i="3"/>
  <c r="DM688" i="3"/>
  <c r="DL688" i="3"/>
  <c r="DK688" i="3"/>
  <c r="DJ688" i="3"/>
  <c r="DI688" i="3"/>
  <c r="DH688" i="3"/>
  <c r="DG688" i="3"/>
  <c r="DF688" i="3"/>
  <c r="DE688" i="3"/>
  <c r="DD688" i="3"/>
  <c r="DC688" i="3"/>
  <c r="DB688" i="3"/>
  <c r="DA688" i="3"/>
  <c r="CZ688" i="3"/>
  <c r="CY688" i="3"/>
  <c r="CX688" i="3"/>
  <c r="CW688" i="3"/>
  <c r="CV688" i="3"/>
  <c r="DW687" i="3"/>
  <c r="DV687" i="3"/>
  <c r="DU687" i="3"/>
  <c r="DT687" i="3"/>
  <c r="DS687" i="3"/>
  <c r="DR687" i="3"/>
  <c r="DQ687" i="3"/>
  <c r="DP687" i="3"/>
  <c r="DO687" i="3"/>
  <c r="DN687" i="3"/>
  <c r="DM687" i="3"/>
  <c r="DL687" i="3"/>
  <c r="DK687" i="3"/>
  <c r="DJ687" i="3"/>
  <c r="DI687" i="3"/>
  <c r="DH687" i="3"/>
  <c r="DG687" i="3"/>
  <c r="DF687" i="3"/>
  <c r="DE687" i="3"/>
  <c r="DD687" i="3"/>
  <c r="DC687" i="3"/>
  <c r="DB687" i="3"/>
  <c r="DA687" i="3"/>
  <c r="CZ687" i="3"/>
  <c r="CY687" i="3"/>
  <c r="CX687" i="3"/>
  <c r="CW687" i="3"/>
  <c r="CV687" i="3"/>
  <c r="DW686" i="3"/>
  <c r="DV686" i="3"/>
  <c r="DU686" i="3"/>
  <c r="DT686" i="3"/>
  <c r="DS686" i="3"/>
  <c r="DR686" i="3"/>
  <c r="DQ686" i="3"/>
  <c r="DP686" i="3"/>
  <c r="DO686" i="3"/>
  <c r="DN686" i="3"/>
  <c r="DM686" i="3"/>
  <c r="DL686" i="3"/>
  <c r="DK686" i="3"/>
  <c r="DJ686" i="3"/>
  <c r="DI686" i="3"/>
  <c r="DH686" i="3"/>
  <c r="DG686" i="3"/>
  <c r="DF686" i="3"/>
  <c r="DE686" i="3"/>
  <c r="DD686" i="3"/>
  <c r="DC686" i="3"/>
  <c r="DB686" i="3"/>
  <c r="DA686" i="3"/>
  <c r="CZ686" i="3"/>
  <c r="CY686" i="3"/>
  <c r="CX686" i="3"/>
  <c r="CW686" i="3"/>
  <c r="CV686" i="3"/>
  <c r="DW685" i="3"/>
  <c r="DV685" i="3"/>
  <c r="DU685" i="3"/>
  <c r="DT685" i="3"/>
  <c r="DS685" i="3"/>
  <c r="DR685" i="3"/>
  <c r="DQ685" i="3"/>
  <c r="DP685" i="3"/>
  <c r="DO685" i="3"/>
  <c r="DN685" i="3"/>
  <c r="DM685" i="3"/>
  <c r="DL685" i="3"/>
  <c r="DK685" i="3"/>
  <c r="DJ685" i="3"/>
  <c r="DI685" i="3"/>
  <c r="DH685" i="3"/>
  <c r="DG685" i="3"/>
  <c r="DF685" i="3"/>
  <c r="DE685" i="3"/>
  <c r="DD685" i="3"/>
  <c r="DC685" i="3"/>
  <c r="DB685" i="3"/>
  <c r="DA685" i="3"/>
  <c r="CZ685" i="3"/>
  <c r="CY685" i="3"/>
  <c r="CX685" i="3"/>
  <c r="CW685" i="3"/>
  <c r="CV685" i="3"/>
  <c r="DW684" i="3"/>
  <c r="DV684" i="3"/>
  <c r="DU684" i="3"/>
  <c r="DT684" i="3"/>
  <c r="DS684" i="3"/>
  <c r="DR684" i="3"/>
  <c r="DQ684" i="3"/>
  <c r="DP684" i="3"/>
  <c r="DO684" i="3"/>
  <c r="DN684" i="3"/>
  <c r="DM684" i="3"/>
  <c r="DL684" i="3"/>
  <c r="DK684" i="3"/>
  <c r="DJ684" i="3"/>
  <c r="DI684" i="3"/>
  <c r="DH684" i="3"/>
  <c r="DG684" i="3"/>
  <c r="DF684" i="3"/>
  <c r="DE684" i="3"/>
  <c r="DD684" i="3"/>
  <c r="DC684" i="3"/>
  <c r="DB684" i="3"/>
  <c r="DA684" i="3"/>
  <c r="CZ684" i="3"/>
  <c r="CY684" i="3"/>
  <c r="CX684" i="3"/>
  <c r="CW684" i="3"/>
  <c r="CV684" i="3"/>
  <c r="DW683" i="3"/>
  <c r="DV683" i="3"/>
  <c r="DU683" i="3"/>
  <c r="DT683" i="3"/>
  <c r="DS683" i="3"/>
  <c r="DR683" i="3"/>
  <c r="DQ683" i="3"/>
  <c r="DP683" i="3"/>
  <c r="DO683" i="3"/>
  <c r="DN683" i="3"/>
  <c r="DM683" i="3"/>
  <c r="DL683" i="3"/>
  <c r="DK683" i="3"/>
  <c r="DJ683" i="3"/>
  <c r="DI683" i="3"/>
  <c r="DH683" i="3"/>
  <c r="DG683" i="3"/>
  <c r="DF683" i="3"/>
  <c r="DE683" i="3"/>
  <c r="DD683" i="3"/>
  <c r="DC683" i="3"/>
  <c r="DB683" i="3"/>
  <c r="DA683" i="3"/>
  <c r="CZ683" i="3"/>
  <c r="CY683" i="3"/>
  <c r="CX683" i="3"/>
  <c r="CW683" i="3"/>
  <c r="CV683" i="3"/>
  <c r="DW682" i="3"/>
  <c r="DV682" i="3"/>
  <c r="DU682" i="3"/>
  <c r="DT682" i="3"/>
  <c r="DS682" i="3"/>
  <c r="DR682" i="3"/>
  <c r="DQ682" i="3"/>
  <c r="DP682" i="3"/>
  <c r="DO682" i="3"/>
  <c r="DN682" i="3"/>
  <c r="DM682" i="3"/>
  <c r="DL682" i="3"/>
  <c r="DK682" i="3"/>
  <c r="DJ682" i="3"/>
  <c r="DI682" i="3"/>
  <c r="DH682" i="3"/>
  <c r="DG682" i="3"/>
  <c r="DF682" i="3"/>
  <c r="DE682" i="3"/>
  <c r="DD682" i="3"/>
  <c r="DC682" i="3"/>
  <c r="DB682" i="3"/>
  <c r="DA682" i="3"/>
  <c r="CZ682" i="3"/>
  <c r="CY682" i="3"/>
  <c r="CX682" i="3"/>
  <c r="CW682" i="3"/>
  <c r="CV682" i="3"/>
  <c r="DW681" i="3"/>
  <c r="DV681" i="3"/>
  <c r="DU681" i="3"/>
  <c r="DT681" i="3"/>
  <c r="DS681" i="3"/>
  <c r="DR681" i="3"/>
  <c r="DQ681" i="3"/>
  <c r="DP681" i="3"/>
  <c r="DO681" i="3"/>
  <c r="DN681" i="3"/>
  <c r="DM681" i="3"/>
  <c r="DL681" i="3"/>
  <c r="DK681" i="3"/>
  <c r="DJ681" i="3"/>
  <c r="DI681" i="3"/>
  <c r="DH681" i="3"/>
  <c r="DG681" i="3"/>
  <c r="DF681" i="3"/>
  <c r="DE681" i="3"/>
  <c r="DD681" i="3"/>
  <c r="DC681" i="3"/>
  <c r="DB681" i="3"/>
  <c r="DA681" i="3"/>
  <c r="CZ681" i="3"/>
  <c r="CY681" i="3"/>
  <c r="CX681" i="3"/>
  <c r="CW681" i="3"/>
  <c r="CV681" i="3"/>
  <c r="DW680" i="3"/>
  <c r="DV680" i="3"/>
  <c r="DU680" i="3"/>
  <c r="DT680" i="3"/>
  <c r="DS680" i="3"/>
  <c r="DR680" i="3"/>
  <c r="DQ680" i="3"/>
  <c r="DP680" i="3"/>
  <c r="DO680" i="3"/>
  <c r="DN680" i="3"/>
  <c r="DM680" i="3"/>
  <c r="DL680" i="3"/>
  <c r="DK680" i="3"/>
  <c r="DJ680" i="3"/>
  <c r="DI680" i="3"/>
  <c r="DH680" i="3"/>
  <c r="DG680" i="3"/>
  <c r="DF680" i="3"/>
  <c r="DE680" i="3"/>
  <c r="DD680" i="3"/>
  <c r="DC680" i="3"/>
  <c r="DB680" i="3"/>
  <c r="DA680" i="3"/>
  <c r="CZ680" i="3"/>
  <c r="CY680" i="3"/>
  <c r="CX680" i="3"/>
  <c r="CW680" i="3"/>
  <c r="CV680" i="3"/>
  <c r="DW679" i="3"/>
  <c r="DV679" i="3"/>
  <c r="DU679" i="3"/>
  <c r="DT679" i="3"/>
  <c r="DS679" i="3"/>
  <c r="DR679" i="3"/>
  <c r="DQ679" i="3"/>
  <c r="DP679" i="3"/>
  <c r="DO679" i="3"/>
  <c r="DN679" i="3"/>
  <c r="DM679" i="3"/>
  <c r="DL679" i="3"/>
  <c r="DK679" i="3"/>
  <c r="DJ679" i="3"/>
  <c r="DI679" i="3"/>
  <c r="DH679" i="3"/>
  <c r="DG679" i="3"/>
  <c r="DF679" i="3"/>
  <c r="DE679" i="3"/>
  <c r="DD679" i="3"/>
  <c r="DC679" i="3"/>
  <c r="DB679" i="3"/>
  <c r="DA679" i="3"/>
  <c r="CZ679" i="3"/>
  <c r="CY679" i="3"/>
  <c r="CX679" i="3"/>
  <c r="CW679" i="3"/>
  <c r="CV679" i="3"/>
  <c r="DW678" i="3"/>
  <c r="DV678" i="3"/>
  <c r="DU678" i="3"/>
  <c r="DT678" i="3"/>
  <c r="DS678" i="3"/>
  <c r="DR678" i="3"/>
  <c r="DQ678" i="3"/>
  <c r="DP678" i="3"/>
  <c r="DO678" i="3"/>
  <c r="DN678" i="3"/>
  <c r="DM678" i="3"/>
  <c r="DL678" i="3"/>
  <c r="DK678" i="3"/>
  <c r="DJ678" i="3"/>
  <c r="DI678" i="3"/>
  <c r="DH678" i="3"/>
  <c r="DG678" i="3"/>
  <c r="DF678" i="3"/>
  <c r="DE678" i="3"/>
  <c r="DD678" i="3"/>
  <c r="DC678" i="3"/>
  <c r="DB678" i="3"/>
  <c r="DA678" i="3"/>
  <c r="CZ678" i="3"/>
  <c r="CY678" i="3"/>
  <c r="CX678" i="3"/>
  <c r="CW678" i="3"/>
  <c r="CV678" i="3"/>
  <c r="DW677" i="3"/>
  <c r="DV677" i="3"/>
  <c r="DU677" i="3"/>
  <c r="DT677" i="3"/>
  <c r="DS677" i="3"/>
  <c r="DR677" i="3"/>
  <c r="DQ677" i="3"/>
  <c r="DP677" i="3"/>
  <c r="DO677" i="3"/>
  <c r="DN677" i="3"/>
  <c r="DM677" i="3"/>
  <c r="DL677" i="3"/>
  <c r="DK677" i="3"/>
  <c r="DJ677" i="3"/>
  <c r="DI677" i="3"/>
  <c r="DH677" i="3"/>
  <c r="DG677" i="3"/>
  <c r="DF677" i="3"/>
  <c r="DE677" i="3"/>
  <c r="DD677" i="3"/>
  <c r="DC677" i="3"/>
  <c r="DB677" i="3"/>
  <c r="DA677" i="3"/>
  <c r="CZ677" i="3"/>
  <c r="CY677" i="3"/>
  <c r="CX677" i="3"/>
  <c r="CW677" i="3"/>
  <c r="CV677" i="3"/>
  <c r="DW676" i="3"/>
  <c r="DV676" i="3"/>
  <c r="DU676" i="3"/>
  <c r="DT676" i="3"/>
  <c r="DS676" i="3"/>
  <c r="DR676" i="3"/>
  <c r="DQ676" i="3"/>
  <c r="DP676" i="3"/>
  <c r="DO676" i="3"/>
  <c r="DN676" i="3"/>
  <c r="DM676" i="3"/>
  <c r="DL676" i="3"/>
  <c r="DK676" i="3"/>
  <c r="DJ676" i="3"/>
  <c r="DI676" i="3"/>
  <c r="DH676" i="3"/>
  <c r="DG676" i="3"/>
  <c r="DF676" i="3"/>
  <c r="DE676" i="3"/>
  <c r="DD676" i="3"/>
  <c r="DC676" i="3"/>
  <c r="DB676" i="3"/>
  <c r="DA676" i="3"/>
  <c r="CZ676" i="3"/>
  <c r="CY676" i="3"/>
  <c r="CX676" i="3"/>
  <c r="CW676" i="3"/>
  <c r="CV676" i="3"/>
  <c r="DW675" i="3"/>
  <c r="DV675" i="3"/>
  <c r="DU675" i="3"/>
  <c r="DT675" i="3"/>
  <c r="DS675" i="3"/>
  <c r="DR675" i="3"/>
  <c r="DQ675" i="3"/>
  <c r="DP675" i="3"/>
  <c r="DO675" i="3"/>
  <c r="DN675" i="3"/>
  <c r="DM675" i="3"/>
  <c r="DL675" i="3"/>
  <c r="DK675" i="3"/>
  <c r="DJ675" i="3"/>
  <c r="DI675" i="3"/>
  <c r="DH675" i="3"/>
  <c r="DG675" i="3"/>
  <c r="DF675" i="3"/>
  <c r="DE675" i="3"/>
  <c r="DD675" i="3"/>
  <c r="DC675" i="3"/>
  <c r="DB675" i="3"/>
  <c r="DA675" i="3"/>
  <c r="CZ675" i="3"/>
  <c r="CY675" i="3"/>
  <c r="CX675" i="3"/>
  <c r="CW675" i="3"/>
  <c r="CV675" i="3"/>
  <c r="DW674" i="3"/>
  <c r="DV674" i="3"/>
  <c r="DU674" i="3"/>
  <c r="DT674" i="3"/>
  <c r="DS674" i="3"/>
  <c r="DR674" i="3"/>
  <c r="DQ674" i="3"/>
  <c r="DP674" i="3"/>
  <c r="DO674" i="3"/>
  <c r="DN674" i="3"/>
  <c r="DM674" i="3"/>
  <c r="DL674" i="3"/>
  <c r="DK674" i="3"/>
  <c r="DJ674" i="3"/>
  <c r="DI674" i="3"/>
  <c r="DH674" i="3"/>
  <c r="DG674" i="3"/>
  <c r="DF674" i="3"/>
  <c r="DE674" i="3"/>
  <c r="DD674" i="3"/>
  <c r="DC674" i="3"/>
  <c r="DB674" i="3"/>
  <c r="DA674" i="3"/>
  <c r="CZ674" i="3"/>
  <c r="CY674" i="3"/>
  <c r="CX674" i="3"/>
  <c r="CW674" i="3"/>
  <c r="CV674" i="3"/>
  <c r="DW673" i="3"/>
  <c r="DV673" i="3"/>
  <c r="DU673" i="3"/>
  <c r="DT673" i="3"/>
  <c r="DS673" i="3"/>
  <c r="DR673" i="3"/>
  <c r="DQ673" i="3"/>
  <c r="DP673" i="3"/>
  <c r="DO673" i="3"/>
  <c r="DN673" i="3"/>
  <c r="DM673" i="3"/>
  <c r="DL673" i="3"/>
  <c r="DK673" i="3"/>
  <c r="DJ673" i="3"/>
  <c r="DI673" i="3"/>
  <c r="DH673" i="3"/>
  <c r="DG673" i="3"/>
  <c r="DF673" i="3"/>
  <c r="DE673" i="3"/>
  <c r="DD673" i="3"/>
  <c r="DC673" i="3"/>
  <c r="DB673" i="3"/>
  <c r="DA673" i="3"/>
  <c r="CZ673" i="3"/>
  <c r="CY673" i="3"/>
  <c r="CX673" i="3"/>
  <c r="CW673" i="3"/>
  <c r="CV673" i="3"/>
  <c r="DW672" i="3"/>
  <c r="DV672" i="3"/>
  <c r="DU672" i="3"/>
  <c r="DT672" i="3"/>
  <c r="DS672" i="3"/>
  <c r="DR672" i="3"/>
  <c r="DQ672" i="3"/>
  <c r="DP672" i="3"/>
  <c r="DO672" i="3"/>
  <c r="DN672" i="3"/>
  <c r="DM672" i="3"/>
  <c r="DL672" i="3"/>
  <c r="DK672" i="3"/>
  <c r="DJ672" i="3"/>
  <c r="DI672" i="3"/>
  <c r="DH672" i="3"/>
  <c r="DG672" i="3"/>
  <c r="DF672" i="3"/>
  <c r="DE672" i="3"/>
  <c r="DD672" i="3"/>
  <c r="DC672" i="3"/>
  <c r="DB672" i="3"/>
  <c r="DA672" i="3"/>
  <c r="CZ672" i="3"/>
  <c r="CY672" i="3"/>
  <c r="CX672" i="3"/>
  <c r="CW672" i="3"/>
  <c r="CV672" i="3"/>
  <c r="DW671" i="3"/>
  <c r="DV671" i="3"/>
  <c r="DU671" i="3"/>
  <c r="DT671" i="3"/>
  <c r="DS671" i="3"/>
  <c r="DR671" i="3"/>
  <c r="DQ671" i="3"/>
  <c r="DP671" i="3"/>
  <c r="DO671" i="3"/>
  <c r="DN671" i="3"/>
  <c r="DM671" i="3"/>
  <c r="DL671" i="3"/>
  <c r="DK671" i="3"/>
  <c r="DJ671" i="3"/>
  <c r="DI671" i="3"/>
  <c r="DH671" i="3"/>
  <c r="DG671" i="3"/>
  <c r="DF671" i="3"/>
  <c r="DE671" i="3"/>
  <c r="DD671" i="3"/>
  <c r="DC671" i="3"/>
  <c r="DB671" i="3"/>
  <c r="DA671" i="3"/>
  <c r="CZ671" i="3"/>
  <c r="CY671" i="3"/>
  <c r="CX671" i="3"/>
  <c r="CW671" i="3"/>
  <c r="CV671" i="3"/>
  <c r="DW670" i="3"/>
  <c r="DV670" i="3"/>
  <c r="DU670" i="3"/>
  <c r="DT670" i="3"/>
  <c r="DS670" i="3"/>
  <c r="DR670" i="3"/>
  <c r="DQ670" i="3"/>
  <c r="DP670" i="3"/>
  <c r="DO670" i="3"/>
  <c r="DN670" i="3"/>
  <c r="DM670" i="3"/>
  <c r="DL670" i="3"/>
  <c r="DK670" i="3"/>
  <c r="DJ670" i="3"/>
  <c r="DI670" i="3"/>
  <c r="DH670" i="3"/>
  <c r="DG670" i="3"/>
  <c r="DF670" i="3"/>
  <c r="DE670" i="3"/>
  <c r="DD670" i="3"/>
  <c r="DC670" i="3"/>
  <c r="DB670" i="3"/>
  <c r="DA670" i="3"/>
  <c r="CZ670" i="3"/>
  <c r="CY670" i="3"/>
  <c r="CX670" i="3"/>
  <c r="CW670" i="3"/>
  <c r="CV670" i="3"/>
  <c r="DW669" i="3"/>
  <c r="DV669" i="3"/>
  <c r="DU669" i="3"/>
  <c r="DT669" i="3"/>
  <c r="DS669" i="3"/>
  <c r="DR669" i="3"/>
  <c r="DQ669" i="3"/>
  <c r="DP669" i="3"/>
  <c r="DO669" i="3"/>
  <c r="DN669" i="3"/>
  <c r="DM669" i="3"/>
  <c r="DL669" i="3"/>
  <c r="DK669" i="3"/>
  <c r="DJ669" i="3"/>
  <c r="DI669" i="3"/>
  <c r="DH669" i="3"/>
  <c r="DG669" i="3"/>
  <c r="DF669" i="3"/>
  <c r="DE669" i="3"/>
  <c r="DD669" i="3"/>
  <c r="DC669" i="3"/>
  <c r="DB669" i="3"/>
  <c r="DA669" i="3"/>
  <c r="CZ669" i="3"/>
  <c r="CY669" i="3"/>
  <c r="CX669" i="3"/>
  <c r="CW669" i="3"/>
  <c r="CV669" i="3"/>
  <c r="DW668" i="3"/>
  <c r="DV668" i="3"/>
  <c r="DU668" i="3"/>
  <c r="DT668" i="3"/>
  <c r="DS668" i="3"/>
  <c r="DR668" i="3"/>
  <c r="DQ668" i="3"/>
  <c r="DP668" i="3"/>
  <c r="DO668" i="3"/>
  <c r="DN668" i="3"/>
  <c r="DM668" i="3"/>
  <c r="DL668" i="3"/>
  <c r="DK668" i="3"/>
  <c r="DJ668" i="3"/>
  <c r="DI668" i="3"/>
  <c r="DH668" i="3"/>
  <c r="DG668" i="3"/>
  <c r="DF668" i="3"/>
  <c r="DE668" i="3"/>
  <c r="DD668" i="3"/>
  <c r="DC668" i="3"/>
  <c r="DB668" i="3"/>
  <c r="DA668" i="3"/>
  <c r="CZ668" i="3"/>
  <c r="CY668" i="3"/>
  <c r="CX668" i="3"/>
  <c r="CW668" i="3"/>
  <c r="CV668" i="3"/>
  <c r="DW667" i="3"/>
  <c r="DV667" i="3"/>
  <c r="DU667" i="3"/>
  <c r="DT667" i="3"/>
  <c r="DS667" i="3"/>
  <c r="DR667" i="3"/>
  <c r="DQ667" i="3"/>
  <c r="DP667" i="3"/>
  <c r="DO667" i="3"/>
  <c r="DN667" i="3"/>
  <c r="DM667" i="3"/>
  <c r="DL667" i="3"/>
  <c r="DK667" i="3"/>
  <c r="DJ667" i="3"/>
  <c r="DI667" i="3"/>
  <c r="DH667" i="3"/>
  <c r="DG667" i="3"/>
  <c r="DF667" i="3"/>
  <c r="DE667" i="3"/>
  <c r="DD667" i="3"/>
  <c r="DC667" i="3"/>
  <c r="DB667" i="3"/>
  <c r="DA667" i="3"/>
  <c r="CZ667" i="3"/>
  <c r="CY667" i="3"/>
  <c r="CX667" i="3"/>
  <c r="CW667" i="3"/>
  <c r="CV667" i="3"/>
  <c r="DW666" i="3"/>
  <c r="DV666" i="3"/>
  <c r="DU666" i="3"/>
  <c r="DT666" i="3"/>
  <c r="DS666" i="3"/>
  <c r="DR666" i="3"/>
  <c r="DQ666" i="3"/>
  <c r="DP666" i="3"/>
  <c r="DO666" i="3"/>
  <c r="DN666" i="3"/>
  <c r="DM666" i="3"/>
  <c r="DL666" i="3"/>
  <c r="DK666" i="3"/>
  <c r="DJ666" i="3"/>
  <c r="DI666" i="3"/>
  <c r="DH666" i="3"/>
  <c r="DG666" i="3"/>
  <c r="DF666" i="3"/>
  <c r="DE666" i="3"/>
  <c r="DD666" i="3"/>
  <c r="DC666" i="3"/>
  <c r="DB666" i="3"/>
  <c r="DA666" i="3"/>
  <c r="CZ666" i="3"/>
  <c r="CY666" i="3"/>
  <c r="CX666" i="3"/>
  <c r="CW666" i="3"/>
  <c r="CV666" i="3"/>
  <c r="DW665" i="3"/>
  <c r="DV665" i="3"/>
  <c r="DU665" i="3"/>
  <c r="DT665" i="3"/>
  <c r="DS665" i="3"/>
  <c r="DR665" i="3"/>
  <c r="DQ665" i="3"/>
  <c r="DP665" i="3"/>
  <c r="DO665" i="3"/>
  <c r="DN665" i="3"/>
  <c r="DM665" i="3"/>
  <c r="DL665" i="3"/>
  <c r="DK665" i="3"/>
  <c r="DJ665" i="3"/>
  <c r="DI665" i="3"/>
  <c r="DH665" i="3"/>
  <c r="DG665" i="3"/>
  <c r="DF665" i="3"/>
  <c r="DE665" i="3"/>
  <c r="DD665" i="3"/>
  <c r="DC665" i="3"/>
  <c r="DB665" i="3"/>
  <c r="DA665" i="3"/>
  <c r="CZ665" i="3"/>
  <c r="CY665" i="3"/>
  <c r="CX665" i="3"/>
  <c r="CW665" i="3"/>
  <c r="CV665" i="3"/>
  <c r="DW664" i="3"/>
  <c r="DV664" i="3"/>
  <c r="DU664" i="3"/>
  <c r="DT664" i="3"/>
  <c r="DS664" i="3"/>
  <c r="DR664" i="3"/>
  <c r="DQ664" i="3"/>
  <c r="DP664" i="3"/>
  <c r="DO664" i="3"/>
  <c r="DN664" i="3"/>
  <c r="DM664" i="3"/>
  <c r="DL664" i="3"/>
  <c r="DK664" i="3"/>
  <c r="DJ664" i="3"/>
  <c r="DI664" i="3"/>
  <c r="DH664" i="3"/>
  <c r="DG664" i="3"/>
  <c r="DF664" i="3"/>
  <c r="DE664" i="3"/>
  <c r="DD664" i="3"/>
  <c r="DC664" i="3"/>
  <c r="DB664" i="3"/>
  <c r="DA664" i="3"/>
  <c r="CZ664" i="3"/>
  <c r="CY664" i="3"/>
  <c r="CX664" i="3"/>
  <c r="CW664" i="3"/>
  <c r="CV664" i="3"/>
  <c r="DW663" i="3"/>
  <c r="DV663" i="3"/>
  <c r="DU663" i="3"/>
  <c r="DT663" i="3"/>
  <c r="DS663" i="3"/>
  <c r="DR663" i="3"/>
  <c r="DQ663" i="3"/>
  <c r="DP663" i="3"/>
  <c r="DO663" i="3"/>
  <c r="DN663" i="3"/>
  <c r="DM663" i="3"/>
  <c r="DL663" i="3"/>
  <c r="DK663" i="3"/>
  <c r="DJ663" i="3"/>
  <c r="DI663" i="3"/>
  <c r="DH663" i="3"/>
  <c r="DG663" i="3"/>
  <c r="DF663" i="3"/>
  <c r="DE663" i="3"/>
  <c r="DD663" i="3"/>
  <c r="DC663" i="3"/>
  <c r="DB663" i="3"/>
  <c r="DA663" i="3"/>
  <c r="CZ663" i="3"/>
  <c r="CY663" i="3"/>
  <c r="CX663" i="3"/>
  <c r="CW663" i="3"/>
  <c r="CV663" i="3"/>
  <c r="DW662" i="3"/>
  <c r="DV662" i="3"/>
  <c r="DU662" i="3"/>
  <c r="DT662" i="3"/>
  <c r="DS662" i="3"/>
  <c r="DR662" i="3"/>
  <c r="DQ662" i="3"/>
  <c r="DP662" i="3"/>
  <c r="DO662" i="3"/>
  <c r="DN662" i="3"/>
  <c r="DM662" i="3"/>
  <c r="DL662" i="3"/>
  <c r="DK662" i="3"/>
  <c r="DJ662" i="3"/>
  <c r="DI662" i="3"/>
  <c r="DH662" i="3"/>
  <c r="DG662" i="3"/>
  <c r="DF662" i="3"/>
  <c r="DE662" i="3"/>
  <c r="DD662" i="3"/>
  <c r="DC662" i="3"/>
  <c r="DB662" i="3"/>
  <c r="DA662" i="3"/>
  <c r="CZ662" i="3"/>
  <c r="CY662" i="3"/>
  <c r="CX662" i="3"/>
  <c r="CW662" i="3"/>
  <c r="CV662" i="3"/>
  <c r="DW661" i="3"/>
  <c r="DV661" i="3"/>
  <c r="DU661" i="3"/>
  <c r="DT661" i="3"/>
  <c r="DS661" i="3"/>
  <c r="DR661" i="3"/>
  <c r="DQ661" i="3"/>
  <c r="DP661" i="3"/>
  <c r="DO661" i="3"/>
  <c r="DN661" i="3"/>
  <c r="DM661" i="3"/>
  <c r="DL661" i="3"/>
  <c r="DK661" i="3"/>
  <c r="DJ661" i="3"/>
  <c r="DI661" i="3"/>
  <c r="DH661" i="3"/>
  <c r="DG661" i="3"/>
  <c r="DF661" i="3"/>
  <c r="DE661" i="3"/>
  <c r="DD661" i="3"/>
  <c r="DC661" i="3"/>
  <c r="DB661" i="3"/>
  <c r="DA661" i="3"/>
  <c r="CZ661" i="3"/>
  <c r="CY661" i="3"/>
  <c r="CX661" i="3"/>
  <c r="CW661" i="3"/>
  <c r="CV661" i="3"/>
  <c r="DW660" i="3"/>
  <c r="DV660" i="3"/>
  <c r="DU660" i="3"/>
  <c r="DT660" i="3"/>
  <c r="DS660" i="3"/>
  <c r="DR660" i="3"/>
  <c r="DQ660" i="3"/>
  <c r="DP660" i="3"/>
  <c r="DO660" i="3"/>
  <c r="DN660" i="3"/>
  <c r="DM660" i="3"/>
  <c r="DL660" i="3"/>
  <c r="DK660" i="3"/>
  <c r="DJ660" i="3"/>
  <c r="DI660" i="3"/>
  <c r="DH660" i="3"/>
  <c r="DG660" i="3"/>
  <c r="DF660" i="3"/>
  <c r="DE660" i="3"/>
  <c r="DD660" i="3"/>
  <c r="DC660" i="3"/>
  <c r="DB660" i="3"/>
  <c r="DA660" i="3"/>
  <c r="CZ660" i="3"/>
  <c r="CY660" i="3"/>
  <c r="CX660" i="3"/>
  <c r="CW660" i="3"/>
  <c r="CV660" i="3"/>
  <c r="DW659" i="3"/>
  <c r="DV659" i="3"/>
  <c r="DU659" i="3"/>
  <c r="DT659" i="3"/>
  <c r="DS659" i="3"/>
  <c r="DR659" i="3"/>
  <c r="DQ659" i="3"/>
  <c r="DP659" i="3"/>
  <c r="DO659" i="3"/>
  <c r="DN659" i="3"/>
  <c r="DM659" i="3"/>
  <c r="DL659" i="3"/>
  <c r="DK659" i="3"/>
  <c r="DJ659" i="3"/>
  <c r="DI659" i="3"/>
  <c r="DH659" i="3"/>
  <c r="DG659" i="3"/>
  <c r="DF659" i="3"/>
  <c r="DE659" i="3"/>
  <c r="DD659" i="3"/>
  <c r="DC659" i="3"/>
  <c r="DB659" i="3"/>
  <c r="DA659" i="3"/>
  <c r="CZ659" i="3"/>
  <c r="CY659" i="3"/>
  <c r="CX659" i="3"/>
  <c r="CW659" i="3"/>
  <c r="CV659" i="3"/>
  <c r="DW658" i="3"/>
  <c r="DV658" i="3"/>
  <c r="DU658" i="3"/>
  <c r="DT658" i="3"/>
  <c r="DS658" i="3"/>
  <c r="DR658" i="3"/>
  <c r="DQ658" i="3"/>
  <c r="DP658" i="3"/>
  <c r="DO658" i="3"/>
  <c r="DN658" i="3"/>
  <c r="DM658" i="3"/>
  <c r="DL658" i="3"/>
  <c r="DK658" i="3"/>
  <c r="DJ658" i="3"/>
  <c r="DI658" i="3"/>
  <c r="DH658" i="3"/>
  <c r="DG658" i="3"/>
  <c r="DF658" i="3"/>
  <c r="DE658" i="3"/>
  <c r="DD658" i="3"/>
  <c r="DC658" i="3"/>
  <c r="DB658" i="3"/>
  <c r="DA658" i="3"/>
  <c r="CZ658" i="3"/>
  <c r="CY658" i="3"/>
  <c r="CX658" i="3"/>
  <c r="CW658" i="3"/>
  <c r="CV658" i="3"/>
  <c r="DW657" i="3"/>
  <c r="DV657" i="3"/>
  <c r="DU657" i="3"/>
  <c r="DT657" i="3"/>
  <c r="DS657" i="3"/>
  <c r="DR657" i="3"/>
  <c r="DQ657" i="3"/>
  <c r="DP657" i="3"/>
  <c r="DO657" i="3"/>
  <c r="DN657" i="3"/>
  <c r="DM657" i="3"/>
  <c r="DL657" i="3"/>
  <c r="DK657" i="3"/>
  <c r="DJ657" i="3"/>
  <c r="DI657" i="3"/>
  <c r="DH657" i="3"/>
  <c r="DG657" i="3"/>
  <c r="DF657" i="3"/>
  <c r="DE657" i="3"/>
  <c r="DD657" i="3"/>
  <c r="DC657" i="3"/>
  <c r="DB657" i="3"/>
  <c r="DA657" i="3"/>
  <c r="CZ657" i="3"/>
  <c r="CY657" i="3"/>
  <c r="CX657" i="3"/>
  <c r="CW657" i="3"/>
  <c r="CV657" i="3"/>
  <c r="DW656" i="3"/>
  <c r="DV656" i="3"/>
  <c r="DU656" i="3"/>
  <c r="DT656" i="3"/>
  <c r="DS656" i="3"/>
  <c r="DR656" i="3"/>
  <c r="DQ656" i="3"/>
  <c r="DP656" i="3"/>
  <c r="DO656" i="3"/>
  <c r="DN656" i="3"/>
  <c r="DM656" i="3"/>
  <c r="DL656" i="3"/>
  <c r="DK656" i="3"/>
  <c r="DJ656" i="3"/>
  <c r="DI656" i="3"/>
  <c r="DH656" i="3"/>
  <c r="DG656" i="3"/>
  <c r="DF656" i="3"/>
  <c r="DE656" i="3"/>
  <c r="DD656" i="3"/>
  <c r="DC656" i="3"/>
  <c r="DB656" i="3"/>
  <c r="DA656" i="3"/>
  <c r="CZ656" i="3"/>
  <c r="CY656" i="3"/>
  <c r="CX656" i="3"/>
  <c r="CW656" i="3"/>
  <c r="CV656" i="3"/>
  <c r="DW655" i="3"/>
  <c r="DV655" i="3"/>
  <c r="DU655" i="3"/>
  <c r="DT655" i="3"/>
  <c r="DS655" i="3"/>
  <c r="DR655" i="3"/>
  <c r="DQ655" i="3"/>
  <c r="DP655" i="3"/>
  <c r="DO655" i="3"/>
  <c r="DN655" i="3"/>
  <c r="DM655" i="3"/>
  <c r="DL655" i="3"/>
  <c r="DK655" i="3"/>
  <c r="DJ655" i="3"/>
  <c r="DI655" i="3"/>
  <c r="DH655" i="3"/>
  <c r="DG655" i="3"/>
  <c r="DF655" i="3"/>
  <c r="DE655" i="3"/>
  <c r="DD655" i="3"/>
  <c r="DC655" i="3"/>
  <c r="DB655" i="3"/>
  <c r="DA655" i="3"/>
  <c r="CZ655" i="3"/>
  <c r="CY655" i="3"/>
  <c r="CX655" i="3"/>
  <c r="CW655" i="3"/>
  <c r="CV655" i="3"/>
  <c r="DW654" i="3"/>
  <c r="DV654" i="3"/>
  <c r="DU654" i="3"/>
  <c r="DT654" i="3"/>
  <c r="DS654" i="3"/>
  <c r="DR654" i="3"/>
  <c r="DQ654" i="3"/>
  <c r="DP654" i="3"/>
  <c r="DO654" i="3"/>
  <c r="DN654" i="3"/>
  <c r="DM654" i="3"/>
  <c r="DL654" i="3"/>
  <c r="DK654" i="3"/>
  <c r="DJ654" i="3"/>
  <c r="DI654" i="3"/>
  <c r="DH654" i="3"/>
  <c r="DG654" i="3"/>
  <c r="DF654" i="3"/>
  <c r="DE654" i="3"/>
  <c r="DD654" i="3"/>
  <c r="DC654" i="3"/>
  <c r="DB654" i="3"/>
  <c r="DA654" i="3"/>
  <c r="CZ654" i="3"/>
  <c r="CY654" i="3"/>
  <c r="CX654" i="3"/>
  <c r="CW654" i="3"/>
  <c r="CV654" i="3"/>
  <c r="DW653" i="3"/>
  <c r="DV653" i="3"/>
  <c r="DU653" i="3"/>
  <c r="DT653" i="3"/>
  <c r="DS653" i="3"/>
  <c r="DR653" i="3"/>
  <c r="DQ653" i="3"/>
  <c r="DP653" i="3"/>
  <c r="DO653" i="3"/>
  <c r="DN653" i="3"/>
  <c r="DM653" i="3"/>
  <c r="DL653" i="3"/>
  <c r="DK653" i="3"/>
  <c r="DJ653" i="3"/>
  <c r="DI653" i="3"/>
  <c r="DH653" i="3"/>
  <c r="DG653" i="3"/>
  <c r="DF653" i="3"/>
  <c r="DE653" i="3"/>
  <c r="DD653" i="3"/>
  <c r="DC653" i="3"/>
  <c r="DB653" i="3"/>
  <c r="DA653" i="3"/>
  <c r="CZ653" i="3"/>
  <c r="CY653" i="3"/>
  <c r="CX653" i="3"/>
  <c r="CW653" i="3"/>
  <c r="CV653" i="3"/>
  <c r="DW652" i="3"/>
  <c r="DV652" i="3"/>
  <c r="DU652" i="3"/>
  <c r="DT652" i="3"/>
  <c r="DS652" i="3"/>
  <c r="DR652" i="3"/>
  <c r="DQ652" i="3"/>
  <c r="DP652" i="3"/>
  <c r="DO652" i="3"/>
  <c r="DN652" i="3"/>
  <c r="DM652" i="3"/>
  <c r="DL652" i="3"/>
  <c r="DK652" i="3"/>
  <c r="DJ652" i="3"/>
  <c r="DI652" i="3"/>
  <c r="DH652" i="3"/>
  <c r="DG652" i="3"/>
  <c r="DF652" i="3"/>
  <c r="DE652" i="3"/>
  <c r="DD652" i="3"/>
  <c r="DC652" i="3"/>
  <c r="DB652" i="3"/>
  <c r="DA652" i="3"/>
  <c r="CZ652" i="3"/>
  <c r="CY652" i="3"/>
  <c r="CX652" i="3"/>
  <c r="CW652" i="3"/>
  <c r="CV652" i="3"/>
  <c r="DW651" i="3"/>
  <c r="DV651" i="3"/>
  <c r="DU651" i="3"/>
  <c r="DT651" i="3"/>
  <c r="DS651" i="3"/>
  <c r="DR651" i="3"/>
  <c r="DQ651" i="3"/>
  <c r="DP651" i="3"/>
  <c r="DO651" i="3"/>
  <c r="DN651" i="3"/>
  <c r="DM651" i="3"/>
  <c r="DL651" i="3"/>
  <c r="DK651" i="3"/>
  <c r="DJ651" i="3"/>
  <c r="DI651" i="3"/>
  <c r="DH651" i="3"/>
  <c r="DG651" i="3"/>
  <c r="DF651" i="3"/>
  <c r="DE651" i="3"/>
  <c r="DD651" i="3"/>
  <c r="DC651" i="3"/>
  <c r="DB651" i="3"/>
  <c r="DA651" i="3"/>
  <c r="CZ651" i="3"/>
  <c r="CY651" i="3"/>
  <c r="CX651" i="3"/>
  <c r="CW651" i="3"/>
  <c r="CV651" i="3"/>
  <c r="DW650" i="3"/>
  <c r="DV650" i="3"/>
  <c r="DU650" i="3"/>
  <c r="DT650" i="3"/>
  <c r="DS650" i="3"/>
  <c r="DR650" i="3"/>
  <c r="DQ650" i="3"/>
  <c r="DP650" i="3"/>
  <c r="DO650" i="3"/>
  <c r="DN650" i="3"/>
  <c r="DM650" i="3"/>
  <c r="DL650" i="3"/>
  <c r="DK650" i="3"/>
  <c r="DJ650" i="3"/>
  <c r="DI650" i="3"/>
  <c r="DH650" i="3"/>
  <c r="DG650" i="3"/>
  <c r="DF650" i="3"/>
  <c r="DE650" i="3"/>
  <c r="DD650" i="3"/>
  <c r="DC650" i="3"/>
  <c r="DB650" i="3"/>
  <c r="DA650" i="3"/>
  <c r="CZ650" i="3"/>
  <c r="CY650" i="3"/>
  <c r="CX650" i="3"/>
  <c r="CW650" i="3"/>
  <c r="CV650" i="3"/>
  <c r="DW649" i="3"/>
  <c r="DV649" i="3"/>
  <c r="DU649" i="3"/>
  <c r="DT649" i="3"/>
  <c r="DS649" i="3"/>
  <c r="DR649" i="3"/>
  <c r="DQ649" i="3"/>
  <c r="DP649" i="3"/>
  <c r="DO649" i="3"/>
  <c r="DN649" i="3"/>
  <c r="DM649" i="3"/>
  <c r="DL649" i="3"/>
  <c r="DK649" i="3"/>
  <c r="DJ649" i="3"/>
  <c r="DI649" i="3"/>
  <c r="DH649" i="3"/>
  <c r="DG649" i="3"/>
  <c r="DF649" i="3"/>
  <c r="DE649" i="3"/>
  <c r="DD649" i="3"/>
  <c r="DC649" i="3"/>
  <c r="DB649" i="3"/>
  <c r="DA649" i="3"/>
  <c r="CZ649" i="3"/>
  <c r="CY649" i="3"/>
  <c r="CX649" i="3"/>
  <c r="CW649" i="3"/>
  <c r="CV649" i="3"/>
  <c r="DW648" i="3"/>
  <c r="DV648" i="3"/>
  <c r="DU648" i="3"/>
  <c r="DT648" i="3"/>
  <c r="DS648" i="3"/>
  <c r="DR648" i="3"/>
  <c r="DQ648" i="3"/>
  <c r="DP648" i="3"/>
  <c r="DO648" i="3"/>
  <c r="DN648" i="3"/>
  <c r="DM648" i="3"/>
  <c r="DL648" i="3"/>
  <c r="DK648" i="3"/>
  <c r="DJ648" i="3"/>
  <c r="DI648" i="3"/>
  <c r="DH648" i="3"/>
  <c r="DG648" i="3"/>
  <c r="DF648" i="3"/>
  <c r="DE648" i="3"/>
  <c r="DD648" i="3"/>
  <c r="DC648" i="3"/>
  <c r="DB648" i="3"/>
  <c r="DA648" i="3"/>
  <c r="CZ648" i="3"/>
  <c r="CY648" i="3"/>
  <c r="CX648" i="3"/>
  <c r="CW648" i="3"/>
  <c r="CV648" i="3"/>
  <c r="DW647" i="3"/>
  <c r="DV647" i="3"/>
  <c r="DU647" i="3"/>
  <c r="DT647" i="3"/>
  <c r="DS647" i="3"/>
  <c r="DR647" i="3"/>
  <c r="DQ647" i="3"/>
  <c r="DP647" i="3"/>
  <c r="DO647" i="3"/>
  <c r="DN647" i="3"/>
  <c r="DM647" i="3"/>
  <c r="DL647" i="3"/>
  <c r="DK647" i="3"/>
  <c r="DJ647" i="3"/>
  <c r="DI647" i="3"/>
  <c r="DH647" i="3"/>
  <c r="DG647" i="3"/>
  <c r="DF647" i="3"/>
  <c r="DE647" i="3"/>
  <c r="DD647" i="3"/>
  <c r="DC647" i="3"/>
  <c r="DB647" i="3"/>
  <c r="DA647" i="3"/>
  <c r="CZ647" i="3"/>
  <c r="CY647" i="3"/>
  <c r="CX647" i="3"/>
  <c r="CW647" i="3"/>
  <c r="CV647" i="3"/>
  <c r="DW646" i="3"/>
  <c r="DV646" i="3"/>
  <c r="DU646" i="3"/>
  <c r="DT646" i="3"/>
  <c r="DS646" i="3"/>
  <c r="DR646" i="3"/>
  <c r="DQ646" i="3"/>
  <c r="DP646" i="3"/>
  <c r="DO646" i="3"/>
  <c r="DN646" i="3"/>
  <c r="DM646" i="3"/>
  <c r="DL646" i="3"/>
  <c r="DK646" i="3"/>
  <c r="DJ646" i="3"/>
  <c r="DI646" i="3"/>
  <c r="DH646" i="3"/>
  <c r="DG646" i="3"/>
  <c r="DF646" i="3"/>
  <c r="DE646" i="3"/>
  <c r="DD646" i="3"/>
  <c r="DC646" i="3"/>
  <c r="DB646" i="3"/>
  <c r="DA646" i="3"/>
  <c r="CZ646" i="3"/>
  <c r="CY646" i="3"/>
  <c r="CX646" i="3"/>
  <c r="CW646" i="3"/>
  <c r="CV646" i="3"/>
  <c r="DW645" i="3"/>
  <c r="DV645" i="3"/>
  <c r="DU645" i="3"/>
  <c r="DT645" i="3"/>
  <c r="DS645" i="3"/>
  <c r="DR645" i="3"/>
  <c r="DQ645" i="3"/>
  <c r="DP645" i="3"/>
  <c r="DO645" i="3"/>
  <c r="DN645" i="3"/>
  <c r="DM645" i="3"/>
  <c r="DL645" i="3"/>
  <c r="DK645" i="3"/>
  <c r="DJ645" i="3"/>
  <c r="DI645" i="3"/>
  <c r="DH645" i="3"/>
  <c r="DG645" i="3"/>
  <c r="DF645" i="3"/>
  <c r="DE645" i="3"/>
  <c r="DD645" i="3"/>
  <c r="DC645" i="3"/>
  <c r="DB645" i="3"/>
  <c r="DA645" i="3"/>
  <c r="CZ645" i="3"/>
  <c r="CY645" i="3"/>
  <c r="CX645" i="3"/>
  <c r="CW645" i="3"/>
  <c r="CV645" i="3"/>
  <c r="DW644" i="3"/>
  <c r="DV644" i="3"/>
  <c r="DU644" i="3"/>
  <c r="DT644" i="3"/>
  <c r="DS644" i="3"/>
  <c r="DR644" i="3"/>
  <c r="DQ644" i="3"/>
  <c r="DP644" i="3"/>
  <c r="DO644" i="3"/>
  <c r="DN644" i="3"/>
  <c r="DM644" i="3"/>
  <c r="DL644" i="3"/>
  <c r="DK644" i="3"/>
  <c r="DJ644" i="3"/>
  <c r="DI644" i="3"/>
  <c r="DH644" i="3"/>
  <c r="DG644" i="3"/>
  <c r="DF644" i="3"/>
  <c r="DE644" i="3"/>
  <c r="DD644" i="3"/>
  <c r="DC644" i="3"/>
  <c r="DB644" i="3"/>
  <c r="DA644" i="3"/>
  <c r="CZ644" i="3"/>
  <c r="CY644" i="3"/>
  <c r="CX644" i="3"/>
  <c r="CW644" i="3"/>
  <c r="CV644" i="3"/>
  <c r="DW643" i="3"/>
  <c r="DV643" i="3"/>
  <c r="DU643" i="3"/>
  <c r="DT643" i="3"/>
  <c r="DS643" i="3"/>
  <c r="DR643" i="3"/>
  <c r="DQ643" i="3"/>
  <c r="DP643" i="3"/>
  <c r="DO643" i="3"/>
  <c r="DN643" i="3"/>
  <c r="DM643" i="3"/>
  <c r="DL643" i="3"/>
  <c r="DK643" i="3"/>
  <c r="DJ643" i="3"/>
  <c r="DI643" i="3"/>
  <c r="DH643" i="3"/>
  <c r="DG643" i="3"/>
  <c r="DF643" i="3"/>
  <c r="DE643" i="3"/>
  <c r="DD643" i="3"/>
  <c r="DC643" i="3"/>
  <c r="DB643" i="3"/>
  <c r="DA643" i="3"/>
  <c r="CZ643" i="3"/>
  <c r="CY643" i="3"/>
  <c r="CX643" i="3"/>
  <c r="CW643" i="3"/>
  <c r="CV643" i="3"/>
  <c r="DW642" i="3"/>
  <c r="DV642" i="3"/>
  <c r="DU642" i="3"/>
  <c r="DT642" i="3"/>
  <c r="DS642" i="3"/>
  <c r="DR642" i="3"/>
  <c r="DQ642" i="3"/>
  <c r="DP642" i="3"/>
  <c r="DO642" i="3"/>
  <c r="DN642" i="3"/>
  <c r="DM642" i="3"/>
  <c r="DL642" i="3"/>
  <c r="DK642" i="3"/>
  <c r="DJ642" i="3"/>
  <c r="DI642" i="3"/>
  <c r="DH642" i="3"/>
  <c r="DG642" i="3"/>
  <c r="DF642" i="3"/>
  <c r="DE642" i="3"/>
  <c r="DD642" i="3"/>
  <c r="DC642" i="3"/>
  <c r="DB642" i="3"/>
  <c r="DA642" i="3"/>
  <c r="CZ642" i="3"/>
  <c r="CY642" i="3"/>
  <c r="CX642" i="3"/>
  <c r="CW642" i="3"/>
  <c r="CV642" i="3"/>
  <c r="DW641" i="3"/>
  <c r="DV641" i="3"/>
  <c r="DU641" i="3"/>
  <c r="DT641" i="3"/>
  <c r="DS641" i="3"/>
  <c r="DR641" i="3"/>
  <c r="DQ641" i="3"/>
  <c r="DP641" i="3"/>
  <c r="DO641" i="3"/>
  <c r="DN641" i="3"/>
  <c r="DM641" i="3"/>
  <c r="DL641" i="3"/>
  <c r="DK641" i="3"/>
  <c r="DJ641" i="3"/>
  <c r="DI641" i="3"/>
  <c r="DH641" i="3"/>
  <c r="DG641" i="3"/>
  <c r="DF641" i="3"/>
  <c r="DE641" i="3"/>
  <c r="DD641" i="3"/>
  <c r="DC641" i="3"/>
  <c r="DB641" i="3"/>
  <c r="DA641" i="3"/>
  <c r="CZ641" i="3"/>
  <c r="CY641" i="3"/>
  <c r="CX641" i="3"/>
  <c r="CW641" i="3"/>
  <c r="CV641" i="3"/>
  <c r="DW640" i="3"/>
  <c r="DV640" i="3"/>
  <c r="DU640" i="3"/>
  <c r="DT640" i="3"/>
  <c r="DS640" i="3"/>
  <c r="DR640" i="3"/>
  <c r="DQ640" i="3"/>
  <c r="DP640" i="3"/>
  <c r="DO640" i="3"/>
  <c r="DN640" i="3"/>
  <c r="DM640" i="3"/>
  <c r="DL640" i="3"/>
  <c r="DK640" i="3"/>
  <c r="DJ640" i="3"/>
  <c r="DI640" i="3"/>
  <c r="DH640" i="3"/>
  <c r="DG640" i="3"/>
  <c r="DF640" i="3"/>
  <c r="DE640" i="3"/>
  <c r="DD640" i="3"/>
  <c r="DC640" i="3"/>
  <c r="DB640" i="3"/>
  <c r="DA640" i="3"/>
  <c r="CZ640" i="3"/>
  <c r="CY640" i="3"/>
  <c r="CX640" i="3"/>
  <c r="CW640" i="3"/>
  <c r="CV640" i="3"/>
  <c r="DW639" i="3"/>
  <c r="DV639" i="3"/>
  <c r="DU639" i="3"/>
  <c r="DT639" i="3"/>
  <c r="DS639" i="3"/>
  <c r="DR639" i="3"/>
  <c r="DQ639" i="3"/>
  <c r="DP639" i="3"/>
  <c r="DO639" i="3"/>
  <c r="DN639" i="3"/>
  <c r="DM639" i="3"/>
  <c r="DL639" i="3"/>
  <c r="DK639" i="3"/>
  <c r="DJ639" i="3"/>
  <c r="DI639" i="3"/>
  <c r="DH639" i="3"/>
  <c r="DG639" i="3"/>
  <c r="DF639" i="3"/>
  <c r="DE639" i="3"/>
  <c r="DD639" i="3"/>
  <c r="DC639" i="3"/>
  <c r="DB639" i="3"/>
  <c r="DA639" i="3"/>
  <c r="CZ639" i="3"/>
  <c r="CY639" i="3"/>
  <c r="CX639" i="3"/>
  <c r="CW639" i="3"/>
  <c r="CV639" i="3"/>
  <c r="DW638" i="3"/>
  <c r="DV638" i="3"/>
  <c r="DU638" i="3"/>
  <c r="DT638" i="3"/>
  <c r="DS638" i="3"/>
  <c r="DR638" i="3"/>
  <c r="DQ638" i="3"/>
  <c r="DP638" i="3"/>
  <c r="DO638" i="3"/>
  <c r="DN638" i="3"/>
  <c r="DM638" i="3"/>
  <c r="DL638" i="3"/>
  <c r="DK638" i="3"/>
  <c r="DJ638" i="3"/>
  <c r="DI638" i="3"/>
  <c r="DH638" i="3"/>
  <c r="DG638" i="3"/>
  <c r="DF638" i="3"/>
  <c r="DE638" i="3"/>
  <c r="DD638" i="3"/>
  <c r="DC638" i="3"/>
  <c r="DB638" i="3"/>
  <c r="DA638" i="3"/>
  <c r="CZ638" i="3"/>
  <c r="CY638" i="3"/>
  <c r="CX638" i="3"/>
  <c r="CW638" i="3"/>
  <c r="CV638" i="3"/>
  <c r="DW637" i="3"/>
  <c r="DV637" i="3"/>
  <c r="DU637" i="3"/>
  <c r="DT637" i="3"/>
  <c r="DS637" i="3"/>
  <c r="DR637" i="3"/>
  <c r="DQ637" i="3"/>
  <c r="DP637" i="3"/>
  <c r="DO637" i="3"/>
  <c r="DN637" i="3"/>
  <c r="DM637" i="3"/>
  <c r="DL637" i="3"/>
  <c r="DK637" i="3"/>
  <c r="DJ637" i="3"/>
  <c r="DI637" i="3"/>
  <c r="DH637" i="3"/>
  <c r="DG637" i="3"/>
  <c r="DF637" i="3"/>
  <c r="DE637" i="3"/>
  <c r="DD637" i="3"/>
  <c r="DC637" i="3"/>
  <c r="DB637" i="3"/>
  <c r="DA637" i="3"/>
  <c r="CZ637" i="3"/>
  <c r="CY637" i="3"/>
  <c r="CX637" i="3"/>
  <c r="CW637" i="3"/>
  <c r="CV637" i="3"/>
  <c r="DW636" i="3"/>
  <c r="DV636" i="3"/>
  <c r="DU636" i="3"/>
  <c r="DT636" i="3"/>
  <c r="DS636" i="3"/>
  <c r="DR636" i="3"/>
  <c r="DQ636" i="3"/>
  <c r="DP636" i="3"/>
  <c r="DO636" i="3"/>
  <c r="DN636" i="3"/>
  <c r="DM636" i="3"/>
  <c r="DL636" i="3"/>
  <c r="DK636" i="3"/>
  <c r="DJ636" i="3"/>
  <c r="DI636" i="3"/>
  <c r="DH636" i="3"/>
  <c r="DG636" i="3"/>
  <c r="DF636" i="3"/>
  <c r="DE636" i="3"/>
  <c r="DD636" i="3"/>
  <c r="DC636" i="3"/>
  <c r="DB636" i="3"/>
  <c r="DA636" i="3"/>
  <c r="CZ636" i="3"/>
  <c r="CY636" i="3"/>
  <c r="CX636" i="3"/>
  <c r="CW636" i="3"/>
  <c r="CV636" i="3"/>
  <c r="DW635" i="3"/>
  <c r="DV635" i="3"/>
  <c r="DU635" i="3"/>
  <c r="DT635" i="3"/>
  <c r="DS635" i="3"/>
  <c r="DR635" i="3"/>
  <c r="DQ635" i="3"/>
  <c r="DP635" i="3"/>
  <c r="DO635" i="3"/>
  <c r="DN635" i="3"/>
  <c r="DM635" i="3"/>
  <c r="DL635" i="3"/>
  <c r="DK635" i="3"/>
  <c r="DJ635" i="3"/>
  <c r="DI635" i="3"/>
  <c r="DH635" i="3"/>
  <c r="DG635" i="3"/>
  <c r="DF635" i="3"/>
  <c r="DE635" i="3"/>
  <c r="DD635" i="3"/>
  <c r="DC635" i="3"/>
  <c r="DB635" i="3"/>
  <c r="DA635" i="3"/>
  <c r="CZ635" i="3"/>
  <c r="CY635" i="3"/>
  <c r="CX635" i="3"/>
  <c r="CW635" i="3"/>
  <c r="CV635" i="3"/>
  <c r="DW634" i="3"/>
  <c r="DV634" i="3"/>
  <c r="DU634" i="3"/>
  <c r="DT634" i="3"/>
  <c r="DS634" i="3"/>
  <c r="DR634" i="3"/>
  <c r="DQ634" i="3"/>
  <c r="DP634" i="3"/>
  <c r="DO634" i="3"/>
  <c r="DN634" i="3"/>
  <c r="DM634" i="3"/>
  <c r="DL634" i="3"/>
  <c r="DK634" i="3"/>
  <c r="DJ634" i="3"/>
  <c r="DI634" i="3"/>
  <c r="DH634" i="3"/>
  <c r="DG634" i="3"/>
  <c r="DF634" i="3"/>
  <c r="DE634" i="3"/>
  <c r="DD634" i="3"/>
  <c r="DC634" i="3"/>
  <c r="DB634" i="3"/>
  <c r="DA634" i="3"/>
  <c r="CZ634" i="3"/>
  <c r="CY634" i="3"/>
  <c r="CX634" i="3"/>
  <c r="CW634" i="3"/>
  <c r="CV634" i="3"/>
  <c r="DW633" i="3"/>
  <c r="DV633" i="3"/>
  <c r="DU633" i="3"/>
  <c r="DT633" i="3"/>
  <c r="DS633" i="3"/>
  <c r="DR633" i="3"/>
  <c r="DQ633" i="3"/>
  <c r="DP633" i="3"/>
  <c r="DO633" i="3"/>
  <c r="DN633" i="3"/>
  <c r="DM633" i="3"/>
  <c r="DL633" i="3"/>
  <c r="DK633" i="3"/>
  <c r="DJ633" i="3"/>
  <c r="DI633" i="3"/>
  <c r="DH633" i="3"/>
  <c r="DG633" i="3"/>
  <c r="DF633" i="3"/>
  <c r="DE633" i="3"/>
  <c r="DD633" i="3"/>
  <c r="DC633" i="3"/>
  <c r="DB633" i="3"/>
  <c r="DA633" i="3"/>
  <c r="CZ633" i="3"/>
  <c r="CY633" i="3"/>
  <c r="CX633" i="3"/>
  <c r="CW633" i="3"/>
  <c r="CV633" i="3"/>
  <c r="DW632" i="3"/>
  <c r="DV632" i="3"/>
  <c r="DU632" i="3"/>
  <c r="DT632" i="3"/>
  <c r="DS632" i="3"/>
  <c r="DR632" i="3"/>
  <c r="DQ632" i="3"/>
  <c r="DP632" i="3"/>
  <c r="DO632" i="3"/>
  <c r="DN632" i="3"/>
  <c r="DM632" i="3"/>
  <c r="DL632" i="3"/>
  <c r="DK632" i="3"/>
  <c r="DJ632" i="3"/>
  <c r="DI632" i="3"/>
  <c r="DH632" i="3"/>
  <c r="DG632" i="3"/>
  <c r="DF632" i="3"/>
  <c r="DE632" i="3"/>
  <c r="DD632" i="3"/>
  <c r="DC632" i="3"/>
  <c r="DB632" i="3"/>
  <c r="DA632" i="3"/>
  <c r="CZ632" i="3"/>
  <c r="CY632" i="3"/>
  <c r="CX632" i="3"/>
  <c r="CW632" i="3"/>
  <c r="CV632" i="3"/>
  <c r="DW631" i="3"/>
  <c r="DV631" i="3"/>
  <c r="DU631" i="3"/>
  <c r="DT631" i="3"/>
  <c r="DS631" i="3"/>
  <c r="DR631" i="3"/>
  <c r="DQ631" i="3"/>
  <c r="DP631" i="3"/>
  <c r="DO631" i="3"/>
  <c r="DN631" i="3"/>
  <c r="DM631" i="3"/>
  <c r="DL631" i="3"/>
  <c r="DK631" i="3"/>
  <c r="DJ631" i="3"/>
  <c r="DI631" i="3"/>
  <c r="DH631" i="3"/>
  <c r="DG631" i="3"/>
  <c r="DF631" i="3"/>
  <c r="DE631" i="3"/>
  <c r="DD631" i="3"/>
  <c r="DC631" i="3"/>
  <c r="DB631" i="3"/>
  <c r="DA631" i="3"/>
  <c r="CZ631" i="3"/>
  <c r="CY631" i="3"/>
  <c r="CX631" i="3"/>
  <c r="CW631" i="3"/>
  <c r="CV631" i="3"/>
  <c r="DW630" i="3"/>
  <c r="DV630" i="3"/>
  <c r="DU630" i="3"/>
  <c r="DT630" i="3"/>
  <c r="DS630" i="3"/>
  <c r="DR630" i="3"/>
  <c r="DQ630" i="3"/>
  <c r="DP630" i="3"/>
  <c r="DO630" i="3"/>
  <c r="DN630" i="3"/>
  <c r="DM630" i="3"/>
  <c r="DL630" i="3"/>
  <c r="DK630" i="3"/>
  <c r="DJ630" i="3"/>
  <c r="DI630" i="3"/>
  <c r="DH630" i="3"/>
  <c r="DG630" i="3"/>
  <c r="DF630" i="3"/>
  <c r="DE630" i="3"/>
  <c r="DD630" i="3"/>
  <c r="DC630" i="3"/>
  <c r="DB630" i="3"/>
  <c r="DA630" i="3"/>
  <c r="CZ630" i="3"/>
  <c r="CY630" i="3"/>
  <c r="CX630" i="3"/>
  <c r="CW630" i="3"/>
  <c r="CV630" i="3"/>
  <c r="DW629" i="3"/>
  <c r="DV629" i="3"/>
  <c r="DU629" i="3"/>
  <c r="DT629" i="3"/>
  <c r="DS629" i="3"/>
  <c r="DR629" i="3"/>
  <c r="DQ629" i="3"/>
  <c r="DP629" i="3"/>
  <c r="DO629" i="3"/>
  <c r="DN629" i="3"/>
  <c r="DM629" i="3"/>
  <c r="DL629" i="3"/>
  <c r="DK629" i="3"/>
  <c r="DJ629" i="3"/>
  <c r="DI629" i="3"/>
  <c r="DH629" i="3"/>
  <c r="DG629" i="3"/>
  <c r="DF629" i="3"/>
  <c r="DE629" i="3"/>
  <c r="DD629" i="3"/>
  <c r="DC629" i="3"/>
  <c r="DB629" i="3"/>
  <c r="DA629" i="3"/>
  <c r="CZ629" i="3"/>
  <c r="CY629" i="3"/>
  <c r="CX629" i="3"/>
  <c r="CW629" i="3"/>
  <c r="CV629" i="3"/>
  <c r="DW628" i="3"/>
  <c r="DV628" i="3"/>
  <c r="DU628" i="3"/>
  <c r="DT628" i="3"/>
  <c r="DS628" i="3"/>
  <c r="DR628" i="3"/>
  <c r="DQ628" i="3"/>
  <c r="DP628" i="3"/>
  <c r="DO628" i="3"/>
  <c r="DN628" i="3"/>
  <c r="DM628" i="3"/>
  <c r="DL628" i="3"/>
  <c r="DK628" i="3"/>
  <c r="DJ628" i="3"/>
  <c r="DI628" i="3"/>
  <c r="DH628" i="3"/>
  <c r="DG628" i="3"/>
  <c r="DF628" i="3"/>
  <c r="DE628" i="3"/>
  <c r="DD628" i="3"/>
  <c r="DC628" i="3"/>
  <c r="DB628" i="3"/>
  <c r="DA628" i="3"/>
  <c r="CZ628" i="3"/>
  <c r="CY628" i="3"/>
  <c r="CX628" i="3"/>
  <c r="CW628" i="3"/>
  <c r="CV628" i="3"/>
  <c r="DW627" i="3"/>
  <c r="DV627" i="3"/>
  <c r="DU627" i="3"/>
  <c r="DT627" i="3"/>
  <c r="DS627" i="3"/>
  <c r="DR627" i="3"/>
  <c r="DQ627" i="3"/>
  <c r="DP627" i="3"/>
  <c r="DO627" i="3"/>
  <c r="DN627" i="3"/>
  <c r="DM627" i="3"/>
  <c r="DL627" i="3"/>
  <c r="DK627" i="3"/>
  <c r="DJ627" i="3"/>
  <c r="DI627" i="3"/>
  <c r="DH627" i="3"/>
  <c r="DG627" i="3"/>
  <c r="DF627" i="3"/>
  <c r="DE627" i="3"/>
  <c r="DD627" i="3"/>
  <c r="DC627" i="3"/>
  <c r="DB627" i="3"/>
  <c r="DA627" i="3"/>
  <c r="CZ627" i="3"/>
  <c r="CY627" i="3"/>
  <c r="CX627" i="3"/>
  <c r="CW627" i="3"/>
  <c r="CV627" i="3"/>
  <c r="DW626" i="3"/>
  <c r="DV626" i="3"/>
  <c r="DU626" i="3"/>
  <c r="DT626" i="3"/>
  <c r="DS626" i="3"/>
  <c r="DR626" i="3"/>
  <c r="DQ626" i="3"/>
  <c r="DP626" i="3"/>
  <c r="DO626" i="3"/>
  <c r="DN626" i="3"/>
  <c r="DM626" i="3"/>
  <c r="DL626" i="3"/>
  <c r="DK626" i="3"/>
  <c r="DJ626" i="3"/>
  <c r="DI626" i="3"/>
  <c r="DH626" i="3"/>
  <c r="DG626" i="3"/>
  <c r="DF626" i="3"/>
  <c r="DE626" i="3"/>
  <c r="DD626" i="3"/>
  <c r="DC626" i="3"/>
  <c r="DB626" i="3"/>
  <c r="DA626" i="3"/>
  <c r="CZ626" i="3"/>
  <c r="CY626" i="3"/>
  <c r="CX626" i="3"/>
  <c r="CW626" i="3"/>
  <c r="CV626" i="3"/>
  <c r="DW625" i="3"/>
  <c r="DV625" i="3"/>
  <c r="DU625" i="3"/>
  <c r="DT625" i="3"/>
  <c r="DS625" i="3"/>
  <c r="DR625" i="3"/>
  <c r="DQ625" i="3"/>
  <c r="DP625" i="3"/>
  <c r="DO625" i="3"/>
  <c r="DN625" i="3"/>
  <c r="DM625" i="3"/>
  <c r="DL625" i="3"/>
  <c r="DK625" i="3"/>
  <c r="DJ625" i="3"/>
  <c r="DI625" i="3"/>
  <c r="DH625" i="3"/>
  <c r="DG625" i="3"/>
  <c r="DF625" i="3"/>
  <c r="DE625" i="3"/>
  <c r="DD625" i="3"/>
  <c r="DC625" i="3"/>
  <c r="DB625" i="3"/>
  <c r="DA625" i="3"/>
  <c r="CZ625" i="3"/>
  <c r="CY625" i="3"/>
  <c r="CX625" i="3"/>
  <c r="CW625" i="3"/>
  <c r="CV625" i="3"/>
  <c r="DW624" i="3"/>
  <c r="DV624" i="3"/>
  <c r="DU624" i="3"/>
  <c r="DT624" i="3"/>
  <c r="DS624" i="3"/>
  <c r="DR624" i="3"/>
  <c r="DQ624" i="3"/>
  <c r="DP624" i="3"/>
  <c r="DO624" i="3"/>
  <c r="DN624" i="3"/>
  <c r="DM624" i="3"/>
  <c r="DL624" i="3"/>
  <c r="DK624" i="3"/>
  <c r="DJ624" i="3"/>
  <c r="DI624" i="3"/>
  <c r="DH624" i="3"/>
  <c r="DG624" i="3"/>
  <c r="DF624" i="3"/>
  <c r="DE624" i="3"/>
  <c r="DD624" i="3"/>
  <c r="DC624" i="3"/>
  <c r="DB624" i="3"/>
  <c r="DA624" i="3"/>
  <c r="CZ624" i="3"/>
  <c r="CY624" i="3"/>
  <c r="CX624" i="3"/>
  <c r="CW624" i="3"/>
  <c r="CV624" i="3"/>
  <c r="DW623" i="3"/>
  <c r="DV623" i="3"/>
  <c r="DU623" i="3"/>
  <c r="DT623" i="3"/>
  <c r="DS623" i="3"/>
  <c r="DR623" i="3"/>
  <c r="DQ623" i="3"/>
  <c r="DP623" i="3"/>
  <c r="DO623" i="3"/>
  <c r="DN623" i="3"/>
  <c r="DM623" i="3"/>
  <c r="DL623" i="3"/>
  <c r="DK623" i="3"/>
  <c r="DJ623" i="3"/>
  <c r="DI623" i="3"/>
  <c r="DH623" i="3"/>
  <c r="DG623" i="3"/>
  <c r="DF623" i="3"/>
  <c r="DE623" i="3"/>
  <c r="DD623" i="3"/>
  <c r="DC623" i="3"/>
  <c r="DB623" i="3"/>
  <c r="DA623" i="3"/>
  <c r="CZ623" i="3"/>
  <c r="CY623" i="3"/>
  <c r="CX623" i="3"/>
  <c r="CW623" i="3"/>
  <c r="CV623" i="3"/>
  <c r="DW622" i="3"/>
  <c r="DV622" i="3"/>
  <c r="DU622" i="3"/>
  <c r="DT622" i="3"/>
  <c r="DS622" i="3"/>
  <c r="DR622" i="3"/>
  <c r="DQ622" i="3"/>
  <c r="DP622" i="3"/>
  <c r="DO622" i="3"/>
  <c r="DN622" i="3"/>
  <c r="DM622" i="3"/>
  <c r="DL622" i="3"/>
  <c r="DK622" i="3"/>
  <c r="DJ622" i="3"/>
  <c r="DI622" i="3"/>
  <c r="DH622" i="3"/>
  <c r="DG622" i="3"/>
  <c r="DF622" i="3"/>
  <c r="DE622" i="3"/>
  <c r="DD622" i="3"/>
  <c r="DC622" i="3"/>
  <c r="DB622" i="3"/>
  <c r="DA622" i="3"/>
  <c r="CZ622" i="3"/>
  <c r="CY622" i="3"/>
  <c r="CX622" i="3"/>
  <c r="CW622" i="3"/>
  <c r="CV622" i="3"/>
  <c r="DW621" i="3"/>
  <c r="DV621" i="3"/>
  <c r="DU621" i="3"/>
  <c r="DT621" i="3"/>
  <c r="DS621" i="3"/>
  <c r="DR621" i="3"/>
  <c r="DQ621" i="3"/>
  <c r="DP621" i="3"/>
  <c r="DO621" i="3"/>
  <c r="DN621" i="3"/>
  <c r="DM621" i="3"/>
  <c r="DL621" i="3"/>
  <c r="DK621" i="3"/>
  <c r="DJ621" i="3"/>
  <c r="DI621" i="3"/>
  <c r="DH621" i="3"/>
  <c r="DG621" i="3"/>
  <c r="DF621" i="3"/>
  <c r="DE621" i="3"/>
  <c r="DD621" i="3"/>
  <c r="DC621" i="3"/>
  <c r="DB621" i="3"/>
  <c r="DA621" i="3"/>
  <c r="CZ621" i="3"/>
  <c r="CY621" i="3"/>
  <c r="CX621" i="3"/>
  <c r="CW621" i="3"/>
  <c r="CV621" i="3"/>
  <c r="DW620" i="3"/>
  <c r="DV620" i="3"/>
  <c r="DU620" i="3"/>
  <c r="DT620" i="3"/>
  <c r="DS620" i="3"/>
  <c r="DR620" i="3"/>
  <c r="DQ620" i="3"/>
  <c r="DP620" i="3"/>
  <c r="DO620" i="3"/>
  <c r="DN620" i="3"/>
  <c r="DM620" i="3"/>
  <c r="DL620" i="3"/>
  <c r="DK620" i="3"/>
  <c r="DJ620" i="3"/>
  <c r="DI620" i="3"/>
  <c r="DH620" i="3"/>
  <c r="DG620" i="3"/>
  <c r="DF620" i="3"/>
  <c r="DE620" i="3"/>
  <c r="DD620" i="3"/>
  <c r="DC620" i="3"/>
  <c r="DB620" i="3"/>
  <c r="DA620" i="3"/>
  <c r="CZ620" i="3"/>
  <c r="CY620" i="3"/>
  <c r="CX620" i="3"/>
  <c r="CW620" i="3"/>
  <c r="CV620" i="3"/>
  <c r="DW619" i="3"/>
  <c r="DV619" i="3"/>
  <c r="DU619" i="3"/>
  <c r="DT619" i="3"/>
  <c r="DS619" i="3"/>
  <c r="DR619" i="3"/>
  <c r="DQ619" i="3"/>
  <c r="DP619" i="3"/>
  <c r="DO619" i="3"/>
  <c r="DN619" i="3"/>
  <c r="DM619" i="3"/>
  <c r="DL619" i="3"/>
  <c r="DK619" i="3"/>
  <c r="DJ619" i="3"/>
  <c r="DI619" i="3"/>
  <c r="DH619" i="3"/>
  <c r="DG619" i="3"/>
  <c r="DF619" i="3"/>
  <c r="DE619" i="3"/>
  <c r="DD619" i="3"/>
  <c r="DC619" i="3"/>
  <c r="DB619" i="3"/>
  <c r="DA619" i="3"/>
  <c r="CZ619" i="3"/>
  <c r="CY619" i="3"/>
  <c r="CX619" i="3"/>
  <c r="CW619" i="3"/>
  <c r="CV619" i="3"/>
  <c r="DW618" i="3"/>
  <c r="DV618" i="3"/>
  <c r="DU618" i="3"/>
  <c r="DT618" i="3"/>
  <c r="DS618" i="3"/>
  <c r="DR618" i="3"/>
  <c r="DQ618" i="3"/>
  <c r="DP618" i="3"/>
  <c r="DO618" i="3"/>
  <c r="DN618" i="3"/>
  <c r="DM618" i="3"/>
  <c r="DL618" i="3"/>
  <c r="DK618" i="3"/>
  <c r="DJ618" i="3"/>
  <c r="DI618" i="3"/>
  <c r="DH618" i="3"/>
  <c r="DG618" i="3"/>
  <c r="DF618" i="3"/>
  <c r="DE618" i="3"/>
  <c r="DD618" i="3"/>
  <c r="DC618" i="3"/>
  <c r="DB618" i="3"/>
  <c r="DA618" i="3"/>
  <c r="CZ618" i="3"/>
  <c r="CY618" i="3"/>
  <c r="CX618" i="3"/>
  <c r="CW618" i="3"/>
  <c r="CV618" i="3"/>
  <c r="DW617" i="3"/>
  <c r="DV617" i="3"/>
  <c r="DU617" i="3"/>
  <c r="DT617" i="3"/>
  <c r="DS617" i="3"/>
  <c r="DR617" i="3"/>
  <c r="DQ617" i="3"/>
  <c r="DP617" i="3"/>
  <c r="DO617" i="3"/>
  <c r="DN617" i="3"/>
  <c r="DM617" i="3"/>
  <c r="DL617" i="3"/>
  <c r="DK617" i="3"/>
  <c r="DJ617" i="3"/>
  <c r="DI617" i="3"/>
  <c r="DH617" i="3"/>
  <c r="DG617" i="3"/>
  <c r="DF617" i="3"/>
  <c r="DE617" i="3"/>
  <c r="DD617" i="3"/>
  <c r="DC617" i="3"/>
  <c r="DB617" i="3"/>
  <c r="DA617" i="3"/>
  <c r="CZ617" i="3"/>
  <c r="CY617" i="3"/>
  <c r="CX617" i="3"/>
  <c r="CW617" i="3"/>
  <c r="CV617" i="3"/>
  <c r="DW616" i="3"/>
  <c r="DV616" i="3"/>
  <c r="DU616" i="3"/>
  <c r="DT616" i="3"/>
  <c r="DS616" i="3"/>
  <c r="DR616" i="3"/>
  <c r="DQ616" i="3"/>
  <c r="DP616" i="3"/>
  <c r="DO616" i="3"/>
  <c r="DN616" i="3"/>
  <c r="DM616" i="3"/>
  <c r="DL616" i="3"/>
  <c r="DK616" i="3"/>
  <c r="DJ616" i="3"/>
  <c r="DI616" i="3"/>
  <c r="DH616" i="3"/>
  <c r="DG616" i="3"/>
  <c r="DF616" i="3"/>
  <c r="DE616" i="3"/>
  <c r="DD616" i="3"/>
  <c r="DC616" i="3"/>
  <c r="DB616" i="3"/>
  <c r="DA616" i="3"/>
  <c r="CZ616" i="3"/>
  <c r="CY616" i="3"/>
  <c r="CX616" i="3"/>
  <c r="CW616" i="3"/>
  <c r="CV616" i="3"/>
  <c r="DW615" i="3"/>
  <c r="DV615" i="3"/>
  <c r="DU615" i="3"/>
  <c r="DT615" i="3"/>
  <c r="DS615" i="3"/>
  <c r="DR615" i="3"/>
  <c r="DQ615" i="3"/>
  <c r="DP615" i="3"/>
  <c r="DO615" i="3"/>
  <c r="DN615" i="3"/>
  <c r="DM615" i="3"/>
  <c r="DL615" i="3"/>
  <c r="DK615" i="3"/>
  <c r="DJ615" i="3"/>
  <c r="DI615" i="3"/>
  <c r="DH615" i="3"/>
  <c r="DG615" i="3"/>
  <c r="DF615" i="3"/>
  <c r="DE615" i="3"/>
  <c r="DD615" i="3"/>
  <c r="DC615" i="3"/>
  <c r="DB615" i="3"/>
  <c r="DA615" i="3"/>
  <c r="CZ615" i="3"/>
  <c r="CY615" i="3"/>
  <c r="CX615" i="3"/>
  <c r="CW615" i="3"/>
  <c r="CV615" i="3"/>
  <c r="DW614" i="3"/>
  <c r="DV614" i="3"/>
  <c r="DU614" i="3"/>
  <c r="DT614" i="3"/>
  <c r="DS614" i="3"/>
  <c r="DR614" i="3"/>
  <c r="DQ614" i="3"/>
  <c r="DP614" i="3"/>
  <c r="DO614" i="3"/>
  <c r="DN614" i="3"/>
  <c r="DM614" i="3"/>
  <c r="DL614" i="3"/>
  <c r="DK614" i="3"/>
  <c r="DJ614" i="3"/>
  <c r="DI614" i="3"/>
  <c r="DH614" i="3"/>
  <c r="DG614" i="3"/>
  <c r="DF614" i="3"/>
  <c r="DE614" i="3"/>
  <c r="DD614" i="3"/>
  <c r="DC614" i="3"/>
  <c r="DB614" i="3"/>
  <c r="DA614" i="3"/>
  <c r="CZ614" i="3"/>
  <c r="CY614" i="3"/>
  <c r="CX614" i="3"/>
  <c r="CW614" i="3"/>
  <c r="CV614" i="3"/>
  <c r="DW613" i="3"/>
  <c r="DV613" i="3"/>
  <c r="DU613" i="3"/>
  <c r="DT613" i="3"/>
  <c r="DS613" i="3"/>
  <c r="DR613" i="3"/>
  <c r="DQ613" i="3"/>
  <c r="DP613" i="3"/>
  <c r="DO613" i="3"/>
  <c r="DN613" i="3"/>
  <c r="DM613" i="3"/>
  <c r="DL613" i="3"/>
  <c r="DK613" i="3"/>
  <c r="DJ613" i="3"/>
  <c r="DI613" i="3"/>
  <c r="DH613" i="3"/>
  <c r="DG613" i="3"/>
  <c r="DF613" i="3"/>
  <c r="DE613" i="3"/>
  <c r="DD613" i="3"/>
  <c r="DC613" i="3"/>
  <c r="DB613" i="3"/>
  <c r="DA613" i="3"/>
  <c r="CZ613" i="3"/>
  <c r="CY613" i="3"/>
  <c r="CX613" i="3"/>
  <c r="CW613" i="3"/>
  <c r="CV613" i="3"/>
  <c r="DW612" i="3"/>
  <c r="DV612" i="3"/>
  <c r="DU612" i="3"/>
  <c r="DT612" i="3"/>
  <c r="DS612" i="3"/>
  <c r="DR612" i="3"/>
  <c r="DQ612" i="3"/>
  <c r="DP612" i="3"/>
  <c r="DO612" i="3"/>
  <c r="DN612" i="3"/>
  <c r="DM612" i="3"/>
  <c r="DL612" i="3"/>
  <c r="DK612" i="3"/>
  <c r="DJ612" i="3"/>
  <c r="DI612" i="3"/>
  <c r="DH612" i="3"/>
  <c r="DG612" i="3"/>
  <c r="DF612" i="3"/>
  <c r="DE612" i="3"/>
  <c r="DD612" i="3"/>
  <c r="DC612" i="3"/>
  <c r="DB612" i="3"/>
  <c r="DA612" i="3"/>
  <c r="CZ612" i="3"/>
  <c r="CY612" i="3"/>
  <c r="CX612" i="3"/>
  <c r="CW612" i="3"/>
  <c r="CV612" i="3"/>
  <c r="DW611" i="3"/>
  <c r="DV611" i="3"/>
  <c r="DU611" i="3"/>
  <c r="DT611" i="3"/>
  <c r="DS611" i="3"/>
  <c r="DR611" i="3"/>
  <c r="DQ611" i="3"/>
  <c r="DP611" i="3"/>
  <c r="DO611" i="3"/>
  <c r="DN611" i="3"/>
  <c r="DM611" i="3"/>
  <c r="DL611" i="3"/>
  <c r="DK611" i="3"/>
  <c r="DJ611" i="3"/>
  <c r="DI611" i="3"/>
  <c r="DH611" i="3"/>
  <c r="DG611" i="3"/>
  <c r="DF611" i="3"/>
  <c r="DE611" i="3"/>
  <c r="DD611" i="3"/>
  <c r="DC611" i="3"/>
  <c r="DB611" i="3"/>
  <c r="DA611" i="3"/>
  <c r="CZ611" i="3"/>
  <c r="CY611" i="3"/>
  <c r="CX611" i="3"/>
  <c r="CW611" i="3"/>
  <c r="CV611" i="3"/>
  <c r="DW610" i="3"/>
  <c r="DV610" i="3"/>
  <c r="DU610" i="3"/>
  <c r="DT610" i="3"/>
  <c r="DS610" i="3"/>
  <c r="DR610" i="3"/>
  <c r="DQ610" i="3"/>
  <c r="DP610" i="3"/>
  <c r="DO610" i="3"/>
  <c r="DN610" i="3"/>
  <c r="DM610" i="3"/>
  <c r="DL610" i="3"/>
  <c r="DK610" i="3"/>
  <c r="DJ610" i="3"/>
  <c r="DI610" i="3"/>
  <c r="DH610" i="3"/>
  <c r="DG610" i="3"/>
  <c r="DF610" i="3"/>
  <c r="DE610" i="3"/>
  <c r="DD610" i="3"/>
  <c r="DC610" i="3"/>
  <c r="DB610" i="3"/>
  <c r="DA610" i="3"/>
  <c r="CZ610" i="3"/>
  <c r="CY610" i="3"/>
  <c r="CX610" i="3"/>
  <c r="CW610" i="3"/>
  <c r="CV610" i="3"/>
  <c r="DW609" i="3"/>
  <c r="DV609" i="3"/>
  <c r="DU609" i="3"/>
  <c r="DT609" i="3"/>
  <c r="DS609" i="3"/>
  <c r="DR609" i="3"/>
  <c r="DQ609" i="3"/>
  <c r="DP609" i="3"/>
  <c r="DO609" i="3"/>
  <c r="DN609" i="3"/>
  <c r="DM609" i="3"/>
  <c r="DL609" i="3"/>
  <c r="DK609" i="3"/>
  <c r="DJ609" i="3"/>
  <c r="DI609" i="3"/>
  <c r="DH609" i="3"/>
  <c r="DG609" i="3"/>
  <c r="DF609" i="3"/>
  <c r="DE609" i="3"/>
  <c r="DD609" i="3"/>
  <c r="DC609" i="3"/>
  <c r="DB609" i="3"/>
  <c r="DA609" i="3"/>
  <c r="CZ609" i="3"/>
  <c r="CY609" i="3"/>
  <c r="CX609" i="3"/>
  <c r="CW609" i="3"/>
  <c r="CV609" i="3"/>
  <c r="DW608" i="3"/>
  <c r="DV608" i="3"/>
  <c r="DU608" i="3"/>
  <c r="DT608" i="3"/>
  <c r="DS608" i="3"/>
  <c r="DR608" i="3"/>
  <c r="DQ608" i="3"/>
  <c r="DP608" i="3"/>
  <c r="DO608" i="3"/>
  <c r="DN608" i="3"/>
  <c r="DM608" i="3"/>
  <c r="DL608" i="3"/>
  <c r="DK608" i="3"/>
  <c r="DJ608" i="3"/>
  <c r="DI608" i="3"/>
  <c r="DH608" i="3"/>
  <c r="DG608" i="3"/>
  <c r="DF608" i="3"/>
  <c r="DE608" i="3"/>
  <c r="DD608" i="3"/>
  <c r="DC608" i="3"/>
  <c r="DB608" i="3"/>
  <c r="DA608" i="3"/>
  <c r="CZ608" i="3"/>
  <c r="CY608" i="3"/>
  <c r="CX608" i="3"/>
  <c r="CW608" i="3"/>
  <c r="CV608" i="3"/>
  <c r="DW607" i="3"/>
  <c r="DV607" i="3"/>
  <c r="DU607" i="3"/>
  <c r="DT607" i="3"/>
  <c r="DS607" i="3"/>
  <c r="DR607" i="3"/>
  <c r="DQ607" i="3"/>
  <c r="DP607" i="3"/>
  <c r="DO607" i="3"/>
  <c r="DN607" i="3"/>
  <c r="DM607" i="3"/>
  <c r="DL607" i="3"/>
  <c r="DK607" i="3"/>
  <c r="DJ607" i="3"/>
  <c r="DI607" i="3"/>
  <c r="DH607" i="3"/>
  <c r="DG607" i="3"/>
  <c r="DF607" i="3"/>
  <c r="DE607" i="3"/>
  <c r="DD607" i="3"/>
  <c r="DC607" i="3"/>
  <c r="DB607" i="3"/>
  <c r="DA607" i="3"/>
  <c r="CZ607" i="3"/>
  <c r="CY607" i="3"/>
  <c r="CX607" i="3"/>
  <c r="CW607" i="3"/>
  <c r="CV607" i="3"/>
  <c r="DW606" i="3"/>
  <c r="DV606" i="3"/>
  <c r="DU606" i="3"/>
  <c r="DT606" i="3"/>
  <c r="DS606" i="3"/>
  <c r="DR606" i="3"/>
  <c r="DQ606" i="3"/>
  <c r="DP606" i="3"/>
  <c r="DO606" i="3"/>
  <c r="DN606" i="3"/>
  <c r="DM606" i="3"/>
  <c r="DL606" i="3"/>
  <c r="DK606" i="3"/>
  <c r="DJ606" i="3"/>
  <c r="DI606" i="3"/>
  <c r="DH606" i="3"/>
  <c r="DG606" i="3"/>
  <c r="DF606" i="3"/>
  <c r="DE606" i="3"/>
  <c r="DD606" i="3"/>
  <c r="DC606" i="3"/>
  <c r="DB606" i="3"/>
  <c r="DA606" i="3"/>
  <c r="CZ606" i="3"/>
  <c r="CY606" i="3"/>
  <c r="CX606" i="3"/>
  <c r="CW606" i="3"/>
  <c r="CV606" i="3"/>
  <c r="DW605" i="3"/>
  <c r="DV605" i="3"/>
  <c r="DU605" i="3"/>
  <c r="DT605" i="3"/>
  <c r="DS605" i="3"/>
  <c r="DR605" i="3"/>
  <c r="DQ605" i="3"/>
  <c r="DP605" i="3"/>
  <c r="DO605" i="3"/>
  <c r="DN605" i="3"/>
  <c r="DM605" i="3"/>
  <c r="DL605" i="3"/>
  <c r="DK605" i="3"/>
  <c r="DJ605" i="3"/>
  <c r="DI605" i="3"/>
  <c r="DH605" i="3"/>
  <c r="DG605" i="3"/>
  <c r="DF605" i="3"/>
  <c r="DE605" i="3"/>
  <c r="DD605" i="3"/>
  <c r="DC605" i="3"/>
  <c r="DB605" i="3"/>
  <c r="DA605" i="3"/>
  <c r="CZ605" i="3"/>
  <c r="CY605" i="3"/>
  <c r="CX605" i="3"/>
  <c r="CW605" i="3"/>
  <c r="CV605" i="3"/>
  <c r="DW604" i="3"/>
  <c r="DV604" i="3"/>
  <c r="DU604" i="3"/>
  <c r="DT604" i="3"/>
  <c r="DS604" i="3"/>
  <c r="DR604" i="3"/>
  <c r="DQ604" i="3"/>
  <c r="DP604" i="3"/>
  <c r="DO604" i="3"/>
  <c r="DN604" i="3"/>
  <c r="DM604" i="3"/>
  <c r="DL604" i="3"/>
  <c r="DK604" i="3"/>
  <c r="DJ604" i="3"/>
  <c r="DI604" i="3"/>
  <c r="DH604" i="3"/>
  <c r="DG604" i="3"/>
  <c r="DF604" i="3"/>
  <c r="DE604" i="3"/>
  <c r="DD604" i="3"/>
  <c r="DC604" i="3"/>
  <c r="DB604" i="3"/>
  <c r="DA604" i="3"/>
  <c r="CZ604" i="3"/>
  <c r="CY604" i="3"/>
  <c r="CX604" i="3"/>
  <c r="CW604" i="3"/>
  <c r="CV604" i="3"/>
  <c r="DW603" i="3"/>
  <c r="DV603" i="3"/>
  <c r="DU603" i="3"/>
  <c r="DT603" i="3"/>
  <c r="DS603" i="3"/>
  <c r="DR603" i="3"/>
  <c r="DQ603" i="3"/>
  <c r="DP603" i="3"/>
  <c r="DO603" i="3"/>
  <c r="DN603" i="3"/>
  <c r="DM603" i="3"/>
  <c r="DL603" i="3"/>
  <c r="DK603" i="3"/>
  <c r="DJ603" i="3"/>
  <c r="DI603" i="3"/>
  <c r="DH603" i="3"/>
  <c r="DG603" i="3"/>
  <c r="DF603" i="3"/>
  <c r="DE603" i="3"/>
  <c r="DD603" i="3"/>
  <c r="DC603" i="3"/>
  <c r="DB603" i="3"/>
  <c r="DA603" i="3"/>
  <c r="CZ603" i="3"/>
  <c r="CY603" i="3"/>
  <c r="CX603" i="3"/>
  <c r="CW603" i="3"/>
  <c r="CV603" i="3"/>
  <c r="DW602" i="3"/>
  <c r="DV602" i="3"/>
  <c r="DU602" i="3"/>
  <c r="DT602" i="3"/>
  <c r="DS602" i="3"/>
  <c r="DR602" i="3"/>
  <c r="DQ602" i="3"/>
  <c r="DP602" i="3"/>
  <c r="DO602" i="3"/>
  <c r="DN602" i="3"/>
  <c r="DM602" i="3"/>
  <c r="DL602" i="3"/>
  <c r="DK602" i="3"/>
  <c r="DJ602" i="3"/>
  <c r="DI602" i="3"/>
  <c r="DH602" i="3"/>
  <c r="DG602" i="3"/>
  <c r="DF602" i="3"/>
  <c r="DE602" i="3"/>
  <c r="DD602" i="3"/>
  <c r="DC602" i="3"/>
  <c r="DB602" i="3"/>
  <c r="DA602" i="3"/>
  <c r="CZ602" i="3"/>
  <c r="CY602" i="3"/>
  <c r="CX602" i="3"/>
  <c r="CW602" i="3"/>
  <c r="CV602" i="3"/>
  <c r="DW601" i="3"/>
  <c r="DV601" i="3"/>
  <c r="DU601" i="3"/>
  <c r="DT601" i="3"/>
  <c r="DS601" i="3"/>
  <c r="DR601" i="3"/>
  <c r="DQ601" i="3"/>
  <c r="DP601" i="3"/>
  <c r="DO601" i="3"/>
  <c r="DN601" i="3"/>
  <c r="DM601" i="3"/>
  <c r="DL601" i="3"/>
  <c r="DK601" i="3"/>
  <c r="DJ601" i="3"/>
  <c r="DI601" i="3"/>
  <c r="DH601" i="3"/>
  <c r="DG601" i="3"/>
  <c r="DF601" i="3"/>
  <c r="DE601" i="3"/>
  <c r="DD601" i="3"/>
  <c r="DC601" i="3"/>
  <c r="DB601" i="3"/>
  <c r="DA601" i="3"/>
  <c r="CZ601" i="3"/>
  <c r="CY601" i="3"/>
  <c r="CX601" i="3"/>
  <c r="CW601" i="3"/>
  <c r="CV601" i="3"/>
  <c r="DW600" i="3"/>
  <c r="DV600" i="3"/>
  <c r="DU600" i="3"/>
  <c r="DT600" i="3"/>
  <c r="DS600" i="3"/>
  <c r="DR600" i="3"/>
  <c r="DQ600" i="3"/>
  <c r="DP600" i="3"/>
  <c r="DO600" i="3"/>
  <c r="DN600" i="3"/>
  <c r="DM600" i="3"/>
  <c r="DL600" i="3"/>
  <c r="DK600" i="3"/>
  <c r="DJ600" i="3"/>
  <c r="DI600" i="3"/>
  <c r="DH600" i="3"/>
  <c r="DG600" i="3"/>
  <c r="DF600" i="3"/>
  <c r="DE600" i="3"/>
  <c r="DD600" i="3"/>
  <c r="DC600" i="3"/>
  <c r="DB600" i="3"/>
  <c r="DA600" i="3"/>
  <c r="CZ600" i="3"/>
  <c r="CY600" i="3"/>
  <c r="CX600" i="3"/>
  <c r="CW600" i="3"/>
  <c r="CV600" i="3"/>
  <c r="DW599" i="3"/>
  <c r="DV599" i="3"/>
  <c r="DU599" i="3"/>
  <c r="DT599" i="3"/>
  <c r="DS599" i="3"/>
  <c r="DR599" i="3"/>
  <c r="DQ599" i="3"/>
  <c r="DP599" i="3"/>
  <c r="DO599" i="3"/>
  <c r="DN599" i="3"/>
  <c r="DM599" i="3"/>
  <c r="DL599" i="3"/>
  <c r="DK599" i="3"/>
  <c r="DJ599" i="3"/>
  <c r="DI599" i="3"/>
  <c r="DH599" i="3"/>
  <c r="DG599" i="3"/>
  <c r="DF599" i="3"/>
  <c r="DE599" i="3"/>
  <c r="DD599" i="3"/>
  <c r="DC599" i="3"/>
  <c r="DB599" i="3"/>
  <c r="DA599" i="3"/>
  <c r="CZ599" i="3"/>
  <c r="CY599" i="3"/>
  <c r="CX599" i="3"/>
  <c r="CW599" i="3"/>
  <c r="CV599" i="3"/>
  <c r="DW598" i="3"/>
  <c r="DV598" i="3"/>
  <c r="DU598" i="3"/>
  <c r="DT598" i="3"/>
  <c r="DS598" i="3"/>
  <c r="DR598" i="3"/>
  <c r="DQ598" i="3"/>
  <c r="DP598" i="3"/>
  <c r="DO598" i="3"/>
  <c r="DN598" i="3"/>
  <c r="DM598" i="3"/>
  <c r="DL598" i="3"/>
  <c r="DK598" i="3"/>
  <c r="DJ598" i="3"/>
  <c r="DI598" i="3"/>
  <c r="DH598" i="3"/>
  <c r="DG598" i="3"/>
  <c r="DF598" i="3"/>
  <c r="DE598" i="3"/>
  <c r="DD598" i="3"/>
  <c r="DC598" i="3"/>
  <c r="DB598" i="3"/>
  <c r="DA598" i="3"/>
  <c r="CZ598" i="3"/>
  <c r="CY598" i="3"/>
  <c r="CX598" i="3"/>
  <c r="CW598" i="3"/>
  <c r="CV598" i="3"/>
  <c r="DW597" i="3"/>
  <c r="DV597" i="3"/>
  <c r="DU597" i="3"/>
  <c r="DT597" i="3"/>
  <c r="DS597" i="3"/>
  <c r="DR597" i="3"/>
  <c r="DQ597" i="3"/>
  <c r="DP597" i="3"/>
  <c r="DO597" i="3"/>
  <c r="DN597" i="3"/>
  <c r="DM597" i="3"/>
  <c r="DL597" i="3"/>
  <c r="DK597" i="3"/>
  <c r="DJ597" i="3"/>
  <c r="DI597" i="3"/>
  <c r="DH597" i="3"/>
  <c r="DG597" i="3"/>
  <c r="DF597" i="3"/>
  <c r="DE597" i="3"/>
  <c r="DD597" i="3"/>
  <c r="DC597" i="3"/>
  <c r="DB597" i="3"/>
  <c r="DA597" i="3"/>
  <c r="CZ597" i="3"/>
  <c r="CY597" i="3"/>
  <c r="CX597" i="3"/>
  <c r="CW597" i="3"/>
  <c r="CV597" i="3"/>
  <c r="DW596" i="3"/>
  <c r="DV596" i="3"/>
  <c r="DU596" i="3"/>
  <c r="DT596" i="3"/>
  <c r="DS596" i="3"/>
  <c r="DR596" i="3"/>
  <c r="DQ596" i="3"/>
  <c r="DP596" i="3"/>
  <c r="DO596" i="3"/>
  <c r="DN596" i="3"/>
  <c r="DM596" i="3"/>
  <c r="DL596" i="3"/>
  <c r="DK596" i="3"/>
  <c r="DJ596" i="3"/>
  <c r="DI596" i="3"/>
  <c r="DH596" i="3"/>
  <c r="DG596" i="3"/>
  <c r="DF596" i="3"/>
  <c r="DE596" i="3"/>
  <c r="DD596" i="3"/>
  <c r="DC596" i="3"/>
  <c r="DB596" i="3"/>
  <c r="DA596" i="3"/>
  <c r="CZ596" i="3"/>
  <c r="CY596" i="3"/>
  <c r="CX596" i="3"/>
  <c r="CW596" i="3"/>
  <c r="CV596" i="3"/>
  <c r="DW595" i="3"/>
  <c r="DV595" i="3"/>
  <c r="DU595" i="3"/>
  <c r="DT595" i="3"/>
  <c r="DS595" i="3"/>
  <c r="DR595" i="3"/>
  <c r="DQ595" i="3"/>
  <c r="DP595" i="3"/>
  <c r="DO595" i="3"/>
  <c r="DN595" i="3"/>
  <c r="DM595" i="3"/>
  <c r="DL595" i="3"/>
  <c r="DK595" i="3"/>
  <c r="DJ595" i="3"/>
  <c r="DI595" i="3"/>
  <c r="DH595" i="3"/>
  <c r="DG595" i="3"/>
  <c r="DF595" i="3"/>
  <c r="DE595" i="3"/>
  <c r="DD595" i="3"/>
  <c r="DC595" i="3"/>
  <c r="DB595" i="3"/>
  <c r="DA595" i="3"/>
  <c r="CZ595" i="3"/>
  <c r="CY595" i="3"/>
  <c r="CX595" i="3"/>
  <c r="CW595" i="3"/>
  <c r="CV595" i="3"/>
  <c r="DW594" i="3"/>
  <c r="DV594" i="3"/>
  <c r="DU594" i="3"/>
  <c r="DT594" i="3"/>
  <c r="DS594" i="3"/>
  <c r="DR594" i="3"/>
  <c r="DQ594" i="3"/>
  <c r="DP594" i="3"/>
  <c r="DO594" i="3"/>
  <c r="DN594" i="3"/>
  <c r="DM594" i="3"/>
  <c r="DL594" i="3"/>
  <c r="DK594" i="3"/>
  <c r="DJ594" i="3"/>
  <c r="DI594" i="3"/>
  <c r="DH594" i="3"/>
  <c r="DG594" i="3"/>
  <c r="DF594" i="3"/>
  <c r="DE594" i="3"/>
  <c r="DD594" i="3"/>
  <c r="DC594" i="3"/>
  <c r="DB594" i="3"/>
  <c r="DA594" i="3"/>
  <c r="CZ594" i="3"/>
  <c r="CY594" i="3"/>
  <c r="CX594" i="3"/>
  <c r="CW594" i="3"/>
  <c r="CV594" i="3"/>
  <c r="DW593" i="3"/>
  <c r="DV593" i="3"/>
  <c r="DU593" i="3"/>
  <c r="DT593" i="3"/>
  <c r="DS593" i="3"/>
  <c r="DR593" i="3"/>
  <c r="DQ593" i="3"/>
  <c r="DP593" i="3"/>
  <c r="DO593" i="3"/>
  <c r="DN593" i="3"/>
  <c r="DM593" i="3"/>
  <c r="DL593" i="3"/>
  <c r="DK593" i="3"/>
  <c r="DJ593" i="3"/>
  <c r="DI593" i="3"/>
  <c r="DH593" i="3"/>
  <c r="DG593" i="3"/>
  <c r="DF593" i="3"/>
  <c r="DE593" i="3"/>
  <c r="DD593" i="3"/>
  <c r="DC593" i="3"/>
  <c r="DB593" i="3"/>
  <c r="DA593" i="3"/>
  <c r="CZ593" i="3"/>
  <c r="CY593" i="3"/>
  <c r="CX593" i="3"/>
  <c r="CW593" i="3"/>
  <c r="CV593" i="3"/>
  <c r="DW592" i="3"/>
  <c r="DV592" i="3"/>
  <c r="DU592" i="3"/>
  <c r="DT592" i="3"/>
  <c r="DS592" i="3"/>
  <c r="DR592" i="3"/>
  <c r="DQ592" i="3"/>
  <c r="DP592" i="3"/>
  <c r="DO592" i="3"/>
  <c r="DN592" i="3"/>
  <c r="DM592" i="3"/>
  <c r="DL592" i="3"/>
  <c r="DK592" i="3"/>
  <c r="DJ592" i="3"/>
  <c r="DI592" i="3"/>
  <c r="DH592" i="3"/>
  <c r="DG592" i="3"/>
  <c r="DF592" i="3"/>
  <c r="DE592" i="3"/>
  <c r="DD592" i="3"/>
  <c r="DC592" i="3"/>
  <c r="DB592" i="3"/>
  <c r="DA592" i="3"/>
  <c r="CZ592" i="3"/>
  <c r="CY592" i="3"/>
  <c r="CX592" i="3"/>
  <c r="CW592" i="3"/>
  <c r="CV592" i="3"/>
  <c r="DW591" i="3"/>
  <c r="DV591" i="3"/>
  <c r="DU591" i="3"/>
  <c r="DT591" i="3"/>
  <c r="DS591" i="3"/>
  <c r="DR591" i="3"/>
  <c r="DQ591" i="3"/>
  <c r="DP591" i="3"/>
  <c r="DO591" i="3"/>
  <c r="DN591" i="3"/>
  <c r="DM591" i="3"/>
  <c r="DL591" i="3"/>
  <c r="DK591" i="3"/>
  <c r="DJ591" i="3"/>
  <c r="DI591" i="3"/>
  <c r="DH591" i="3"/>
  <c r="DG591" i="3"/>
  <c r="DF591" i="3"/>
  <c r="DE591" i="3"/>
  <c r="DD591" i="3"/>
  <c r="DC591" i="3"/>
  <c r="DB591" i="3"/>
  <c r="DA591" i="3"/>
  <c r="CZ591" i="3"/>
  <c r="CY591" i="3"/>
  <c r="CX591" i="3"/>
  <c r="CW591" i="3"/>
  <c r="CV591" i="3"/>
  <c r="DW590" i="3"/>
  <c r="DV590" i="3"/>
  <c r="DU590" i="3"/>
  <c r="DT590" i="3"/>
  <c r="DS590" i="3"/>
  <c r="DR590" i="3"/>
  <c r="DQ590" i="3"/>
  <c r="DP590" i="3"/>
  <c r="DO590" i="3"/>
  <c r="DN590" i="3"/>
  <c r="DM590" i="3"/>
  <c r="DL590" i="3"/>
  <c r="DK590" i="3"/>
  <c r="DJ590" i="3"/>
  <c r="DI590" i="3"/>
  <c r="DH590" i="3"/>
  <c r="DG590" i="3"/>
  <c r="DF590" i="3"/>
  <c r="DE590" i="3"/>
  <c r="DD590" i="3"/>
  <c r="DC590" i="3"/>
  <c r="DB590" i="3"/>
  <c r="DA590" i="3"/>
  <c r="CZ590" i="3"/>
  <c r="CY590" i="3"/>
  <c r="CX590" i="3"/>
  <c r="CW590" i="3"/>
  <c r="CV590" i="3"/>
  <c r="DW589" i="3"/>
  <c r="DV589" i="3"/>
  <c r="DU589" i="3"/>
  <c r="DT589" i="3"/>
  <c r="DS589" i="3"/>
  <c r="DR589" i="3"/>
  <c r="DQ589" i="3"/>
  <c r="DP589" i="3"/>
  <c r="DO589" i="3"/>
  <c r="DN589" i="3"/>
  <c r="DM589" i="3"/>
  <c r="DL589" i="3"/>
  <c r="DK589" i="3"/>
  <c r="DJ589" i="3"/>
  <c r="DI589" i="3"/>
  <c r="DH589" i="3"/>
  <c r="DG589" i="3"/>
  <c r="DF589" i="3"/>
  <c r="DE589" i="3"/>
  <c r="DD589" i="3"/>
  <c r="DC589" i="3"/>
  <c r="DB589" i="3"/>
  <c r="DA589" i="3"/>
  <c r="CZ589" i="3"/>
  <c r="CY589" i="3"/>
  <c r="CX589" i="3"/>
  <c r="CW589" i="3"/>
  <c r="CV589" i="3"/>
  <c r="DW588" i="3"/>
  <c r="DV588" i="3"/>
  <c r="DU588" i="3"/>
  <c r="DT588" i="3"/>
  <c r="DS588" i="3"/>
  <c r="DR588" i="3"/>
  <c r="DQ588" i="3"/>
  <c r="DP588" i="3"/>
  <c r="DO588" i="3"/>
  <c r="DN588" i="3"/>
  <c r="DM588" i="3"/>
  <c r="DL588" i="3"/>
  <c r="DK588" i="3"/>
  <c r="DJ588" i="3"/>
  <c r="DI588" i="3"/>
  <c r="DH588" i="3"/>
  <c r="DG588" i="3"/>
  <c r="DF588" i="3"/>
  <c r="DE588" i="3"/>
  <c r="DD588" i="3"/>
  <c r="DC588" i="3"/>
  <c r="DB588" i="3"/>
  <c r="DA588" i="3"/>
  <c r="CZ588" i="3"/>
  <c r="CY588" i="3"/>
  <c r="CX588" i="3"/>
  <c r="CW588" i="3"/>
  <c r="CV588" i="3"/>
  <c r="DW587" i="3"/>
  <c r="DV587" i="3"/>
  <c r="DU587" i="3"/>
  <c r="DT587" i="3"/>
  <c r="DS587" i="3"/>
  <c r="DR587" i="3"/>
  <c r="DQ587" i="3"/>
  <c r="DP587" i="3"/>
  <c r="DO587" i="3"/>
  <c r="DN587" i="3"/>
  <c r="DM587" i="3"/>
  <c r="DL587" i="3"/>
  <c r="DK587" i="3"/>
  <c r="DJ587" i="3"/>
  <c r="DI587" i="3"/>
  <c r="DH587" i="3"/>
  <c r="DG587" i="3"/>
  <c r="DF587" i="3"/>
  <c r="DE587" i="3"/>
  <c r="DD587" i="3"/>
  <c r="DC587" i="3"/>
  <c r="DB587" i="3"/>
  <c r="DA587" i="3"/>
  <c r="CZ587" i="3"/>
  <c r="CY587" i="3"/>
  <c r="CX587" i="3"/>
  <c r="CW587" i="3"/>
  <c r="CV587" i="3"/>
  <c r="DW586" i="3"/>
  <c r="DV586" i="3"/>
  <c r="DU586" i="3"/>
  <c r="DT586" i="3"/>
  <c r="DS586" i="3"/>
  <c r="DR586" i="3"/>
  <c r="DQ586" i="3"/>
  <c r="DP586" i="3"/>
  <c r="DO586" i="3"/>
  <c r="DN586" i="3"/>
  <c r="DM586" i="3"/>
  <c r="DL586" i="3"/>
  <c r="DK586" i="3"/>
  <c r="DJ586" i="3"/>
  <c r="DI586" i="3"/>
  <c r="DH586" i="3"/>
  <c r="DG586" i="3"/>
  <c r="DF586" i="3"/>
  <c r="DE586" i="3"/>
  <c r="DD586" i="3"/>
  <c r="DC586" i="3"/>
  <c r="DB586" i="3"/>
  <c r="DA586" i="3"/>
  <c r="CZ586" i="3"/>
  <c r="CY586" i="3"/>
  <c r="CX586" i="3"/>
  <c r="CW586" i="3"/>
  <c r="CV586" i="3"/>
  <c r="DW585" i="3"/>
  <c r="DV585" i="3"/>
  <c r="DU585" i="3"/>
  <c r="DT585" i="3"/>
  <c r="DS585" i="3"/>
  <c r="DR585" i="3"/>
  <c r="DQ585" i="3"/>
  <c r="DP585" i="3"/>
  <c r="DO585" i="3"/>
  <c r="DN585" i="3"/>
  <c r="DM585" i="3"/>
  <c r="DL585" i="3"/>
  <c r="DK585" i="3"/>
  <c r="DJ585" i="3"/>
  <c r="DI585" i="3"/>
  <c r="DH585" i="3"/>
  <c r="DG585" i="3"/>
  <c r="DF585" i="3"/>
  <c r="DE585" i="3"/>
  <c r="DD585" i="3"/>
  <c r="DC585" i="3"/>
  <c r="DB585" i="3"/>
  <c r="DA585" i="3"/>
  <c r="CZ585" i="3"/>
  <c r="CY585" i="3"/>
  <c r="CX585" i="3"/>
  <c r="CW585" i="3"/>
  <c r="CV585" i="3"/>
  <c r="DW584" i="3"/>
  <c r="DV584" i="3"/>
  <c r="DU584" i="3"/>
  <c r="DT584" i="3"/>
  <c r="DS584" i="3"/>
  <c r="DR584" i="3"/>
  <c r="DQ584" i="3"/>
  <c r="DP584" i="3"/>
  <c r="DO584" i="3"/>
  <c r="DN584" i="3"/>
  <c r="DM584" i="3"/>
  <c r="DL584" i="3"/>
  <c r="DK584" i="3"/>
  <c r="DJ584" i="3"/>
  <c r="DI584" i="3"/>
  <c r="DH584" i="3"/>
  <c r="DG584" i="3"/>
  <c r="DF584" i="3"/>
  <c r="DE584" i="3"/>
  <c r="DD584" i="3"/>
  <c r="DC584" i="3"/>
  <c r="DB584" i="3"/>
  <c r="DA584" i="3"/>
  <c r="CZ584" i="3"/>
  <c r="CY584" i="3"/>
  <c r="CX584" i="3"/>
  <c r="CW584" i="3"/>
  <c r="CV584" i="3"/>
  <c r="DW583" i="3"/>
  <c r="DV583" i="3"/>
  <c r="DU583" i="3"/>
  <c r="DT583" i="3"/>
  <c r="DS583" i="3"/>
  <c r="DR583" i="3"/>
  <c r="DQ583" i="3"/>
  <c r="DP583" i="3"/>
  <c r="DO583" i="3"/>
  <c r="DN583" i="3"/>
  <c r="DM583" i="3"/>
  <c r="DL583" i="3"/>
  <c r="DK583" i="3"/>
  <c r="DJ583" i="3"/>
  <c r="DI583" i="3"/>
  <c r="DH583" i="3"/>
  <c r="DG583" i="3"/>
  <c r="DF583" i="3"/>
  <c r="DE583" i="3"/>
  <c r="DD583" i="3"/>
  <c r="DC583" i="3"/>
  <c r="DB583" i="3"/>
  <c r="DA583" i="3"/>
  <c r="CZ583" i="3"/>
  <c r="CY583" i="3"/>
  <c r="CX583" i="3"/>
  <c r="CW583" i="3"/>
  <c r="CV583" i="3"/>
  <c r="DW578" i="3"/>
  <c r="DV578" i="3"/>
  <c r="DU578" i="3"/>
  <c r="DT578" i="3"/>
  <c r="DS578" i="3"/>
  <c r="DR578" i="3"/>
  <c r="DQ578" i="3"/>
  <c r="DP578" i="3"/>
  <c r="DO578" i="3"/>
  <c r="DN578" i="3"/>
  <c r="DM578" i="3"/>
  <c r="DL578" i="3"/>
  <c r="DK578" i="3"/>
  <c r="DJ578" i="3"/>
  <c r="DI578" i="3"/>
  <c r="DH578" i="3"/>
  <c r="DG578" i="3"/>
  <c r="DF578" i="3"/>
  <c r="DE578" i="3"/>
  <c r="DD578" i="3"/>
  <c r="DC578" i="3"/>
  <c r="DB578" i="3"/>
  <c r="DA578" i="3"/>
  <c r="CZ578" i="3"/>
  <c r="CY578" i="3"/>
  <c r="CX578" i="3"/>
  <c r="CW578" i="3"/>
  <c r="CV578" i="3"/>
  <c r="DW577" i="3"/>
  <c r="DV577" i="3"/>
  <c r="DU577" i="3"/>
  <c r="DT577" i="3"/>
  <c r="DS577" i="3"/>
  <c r="DR577" i="3"/>
  <c r="DQ577" i="3"/>
  <c r="DP577" i="3"/>
  <c r="DO577" i="3"/>
  <c r="DN577" i="3"/>
  <c r="DM577" i="3"/>
  <c r="DL577" i="3"/>
  <c r="DK577" i="3"/>
  <c r="DJ577" i="3"/>
  <c r="DI577" i="3"/>
  <c r="DH577" i="3"/>
  <c r="DG577" i="3"/>
  <c r="DF577" i="3"/>
  <c r="DE577" i="3"/>
  <c r="DD577" i="3"/>
  <c r="DC577" i="3"/>
  <c r="DB577" i="3"/>
  <c r="DA577" i="3"/>
  <c r="CZ577" i="3"/>
  <c r="CY577" i="3"/>
  <c r="CX577" i="3"/>
  <c r="CW577" i="3"/>
  <c r="CV577" i="3"/>
  <c r="DW576" i="3"/>
  <c r="DV576" i="3"/>
  <c r="DU576" i="3"/>
  <c r="DT576" i="3"/>
  <c r="DS576" i="3"/>
  <c r="DR576" i="3"/>
  <c r="DQ576" i="3"/>
  <c r="DP576" i="3"/>
  <c r="DO576" i="3"/>
  <c r="DN576" i="3"/>
  <c r="DM576" i="3"/>
  <c r="DL576" i="3"/>
  <c r="DK576" i="3"/>
  <c r="DJ576" i="3"/>
  <c r="DI576" i="3"/>
  <c r="DH576" i="3"/>
  <c r="DG576" i="3"/>
  <c r="DF576" i="3"/>
  <c r="DE576" i="3"/>
  <c r="DD576" i="3"/>
  <c r="DC576" i="3"/>
  <c r="DB576" i="3"/>
  <c r="DA576" i="3"/>
  <c r="CZ576" i="3"/>
  <c r="CY576" i="3"/>
  <c r="CX576" i="3"/>
  <c r="CW576" i="3"/>
  <c r="CV576" i="3"/>
  <c r="DW575" i="3"/>
  <c r="DV575" i="3"/>
  <c r="DU575" i="3"/>
  <c r="DT575" i="3"/>
  <c r="DS575" i="3"/>
  <c r="DR575" i="3"/>
  <c r="DQ575" i="3"/>
  <c r="DP575" i="3"/>
  <c r="DO575" i="3"/>
  <c r="DN575" i="3"/>
  <c r="DM575" i="3"/>
  <c r="DL575" i="3"/>
  <c r="DK575" i="3"/>
  <c r="DJ575" i="3"/>
  <c r="DI575" i="3"/>
  <c r="DH575" i="3"/>
  <c r="DG575" i="3"/>
  <c r="DF575" i="3"/>
  <c r="DE575" i="3"/>
  <c r="DD575" i="3"/>
  <c r="DC575" i="3"/>
  <c r="DB575" i="3"/>
  <c r="DA575" i="3"/>
  <c r="CZ575" i="3"/>
  <c r="CY575" i="3"/>
  <c r="CX575" i="3"/>
  <c r="CW575" i="3"/>
  <c r="CV575" i="3"/>
  <c r="DW574" i="3"/>
  <c r="DV574" i="3"/>
  <c r="DU574" i="3"/>
  <c r="DT574" i="3"/>
  <c r="DS574" i="3"/>
  <c r="DR574" i="3"/>
  <c r="DQ574" i="3"/>
  <c r="DP574" i="3"/>
  <c r="DO574" i="3"/>
  <c r="DN574" i="3"/>
  <c r="DM574" i="3"/>
  <c r="DL574" i="3"/>
  <c r="DK574" i="3"/>
  <c r="DJ574" i="3"/>
  <c r="DI574" i="3"/>
  <c r="DH574" i="3"/>
  <c r="DG574" i="3"/>
  <c r="DF574" i="3"/>
  <c r="DE574" i="3"/>
  <c r="DD574" i="3"/>
  <c r="DC574" i="3"/>
  <c r="DB574" i="3"/>
  <c r="DA574" i="3"/>
  <c r="CZ574" i="3"/>
  <c r="CY574" i="3"/>
  <c r="CX574" i="3"/>
  <c r="CW574" i="3"/>
  <c r="CV574" i="3"/>
  <c r="DW573" i="3"/>
  <c r="DV573" i="3"/>
  <c r="DU573" i="3"/>
  <c r="DT573" i="3"/>
  <c r="DS573" i="3"/>
  <c r="DR573" i="3"/>
  <c r="DQ573" i="3"/>
  <c r="DP573" i="3"/>
  <c r="DO573" i="3"/>
  <c r="DN573" i="3"/>
  <c r="DM573" i="3"/>
  <c r="DL573" i="3"/>
  <c r="DK573" i="3"/>
  <c r="DJ573" i="3"/>
  <c r="DI573" i="3"/>
  <c r="DH573" i="3"/>
  <c r="DG573" i="3"/>
  <c r="DF573" i="3"/>
  <c r="DE573" i="3"/>
  <c r="DD573" i="3"/>
  <c r="DC573" i="3"/>
  <c r="DB573" i="3"/>
  <c r="DA573" i="3"/>
  <c r="CZ573" i="3"/>
  <c r="CY573" i="3"/>
  <c r="CX573" i="3"/>
  <c r="CW573" i="3"/>
  <c r="CV573" i="3"/>
  <c r="DW572" i="3"/>
  <c r="DV572" i="3"/>
  <c r="DU572" i="3"/>
  <c r="DT572" i="3"/>
  <c r="DS572" i="3"/>
  <c r="DR572" i="3"/>
  <c r="DQ572" i="3"/>
  <c r="DP572" i="3"/>
  <c r="DO572" i="3"/>
  <c r="DN572" i="3"/>
  <c r="DM572" i="3"/>
  <c r="DL572" i="3"/>
  <c r="DK572" i="3"/>
  <c r="DJ572" i="3"/>
  <c r="DI572" i="3"/>
  <c r="DH572" i="3"/>
  <c r="DG572" i="3"/>
  <c r="DF572" i="3"/>
  <c r="DE572" i="3"/>
  <c r="DD572" i="3"/>
  <c r="DC572" i="3"/>
  <c r="DB572" i="3"/>
  <c r="DA572" i="3"/>
  <c r="CZ572" i="3"/>
  <c r="CY572" i="3"/>
  <c r="CX572" i="3"/>
  <c r="CW572" i="3"/>
  <c r="CV572" i="3"/>
  <c r="DW571" i="3"/>
  <c r="DV571" i="3"/>
  <c r="DU571" i="3"/>
  <c r="DT571" i="3"/>
  <c r="DS571" i="3"/>
  <c r="DR571" i="3"/>
  <c r="DQ571" i="3"/>
  <c r="DP571" i="3"/>
  <c r="DO571" i="3"/>
  <c r="DN571" i="3"/>
  <c r="DM571" i="3"/>
  <c r="DL571" i="3"/>
  <c r="DK571" i="3"/>
  <c r="DJ571" i="3"/>
  <c r="DI571" i="3"/>
  <c r="DH571" i="3"/>
  <c r="DG571" i="3"/>
  <c r="DF571" i="3"/>
  <c r="DE571" i="3"/>
  <c r="DD571" i="3"/>
  <c r="DC571" i="3"/>
  <c r="DB571" i="3"/>
  <c r="DA571" i="3"/>
  <c r="CZ571" i="3"/>
  <c r="CY571" i="3"/>
  <c r="CX571" i="3"/>
  <c r="CW571" i="3"/>
  <c r="CV571" i="3"/>
  <c r="DW570" i="3"/>
  <c r="DV570" i="3"/>
  <c r="DU570" i="3"/>
  <c r="DT570" i="3"/>
  <c r="DS570" i="3"/>
  <c r="DR570" i="3"/>
  <c r="DQ570" i="3"/>
  <c r="DP570" i="3"/>
  <c r="DO570" i="3"/>
  <c r="DN570" i="3"/>
  <c r="DM570" i="3"/>
  <c r="DL570" i="3"/>
  <c r="DK570" i="3"/>
  <c r="DJ570" i="3"/>
  <c r="DI570" i="3"/>
  <c r="DH570" i="3"/>
  <c r="DG570" i="3"/>
  <c r="DF570" i="3"/>
  <c r="DE570" i="3"/>
  <c r="DD570" i="3"/>
  <c r="DC570" i="3"/>
  <c r="DB570" i="3"/>
  <c r="DA570" i="3"/>
  <c r="CZ570" i="3"/>
  <c r="CY570" i="3"/>
  <c r="CX570" i="3"/>
  <c r="CW570" i="3"/>
  <c r="CV570" i="3"/>
  <c r="DW569" i="3"/>
  <c r="DV569" i="3"/>
  <c r="DU569" i="3"/>
  <c r="DT569" i="3"/>
  <c r="DS569" i="3"/>
  <c r="DR569" i="3"/>
  <c r="DQ569" i="3"/>
  <c r="DP569" i="3"/>
  <c r="DO569" i="3"/>
  <c r="DN569" i="3"/>
  <c r="DM569" i="3"/>
  <c r="DL569" i="3"/>
  <c r="DK569" i="3"/>
  <c r="DJ569" i="3"/>
  <c r="DI569" i="3"/>
  <c r="DH569" i="3"/>
  <c r="DG569" i="3"/>
  <c r="DF569" i="3"/>
  <c r="DE569" i="3"/>
  <c r="DD569" i="3"/>
  <c r="DC569" i="3"/>
  <c r="DB569" i="3"/>
  <c r="DA569" i="3"/>
  <c r="CZ569" i="3"/>
  <c r="CY569" i="3"/>
  <c r="CX569" i="3"/>
  <c r="CW569" i="3"/>
  <c r="CV569" i="3"/>
  <c r="DW568" i="3"/>
  <c r="DV568" i="3"/>
  <c r="DU568" i="3"/>
  <c r="DT568" i="3"/>
  <c r="DS568" i="3"/>
  <c r="DR568" i="3"/>
  <c r="DQ568" i="3"/>
  <c r="DP568" i="3"/>
  <c r="DO568" i="3"/>
  <c r="DN568" i="3"/>
  <c r="DM568" i="3"/>
  <c r="DL568" i="3"/>
  <c r="DK568" i="3"/>
  <c r="DJ568" i="3"/>
  <c r="DI568" i="3"/>
  <c r="DH568" i="3"/>
  <c r="DG568" i="3"/>
  <c r="DF568" i="3"/>
  <c r="DE568" i="3"/>
  <c r="DD568" i="3"/>
  <c r="DC568" i="3"/>
  <c r="DB568" i="3"/>
  <c r="DA568" i="3"/>
  <c r="CZ568" i="3"/>
  <c r="CY568" i="3"/>
  <c r="CX568" i="3"/>
  <c r="CW568" i="3"/>
  <c r="CV568" i="3"/>
  <c r="DW567" i="3"/>
  <c r="DV567" i="3"/>
  <c r="DU567" i="3"/>
  <c r="DT567" i="3"/>
  <c r="DS567" i="3"/>
  <c r="DR567" i="3"/>
  <c r="DQ567" i="3"/>
  <c r="DP567" i="3"/>
  <c r="DO567" i="3"/>
  <c r="DN567" i="3"/>
  <c r="DM567" i="3"/>
  <c r="DL567" i="3"/>
  <c r="DK567" i="3"/>
  <c r="DJ567" i="3"/>
  <c r="DI567" i="3"/>
  <c r="DH567" i="3"/>
  <c r="DG567" i="3"/>
  <c r="DF567" i="3"/>
  <c r="DE567" i="3"/>
  <c r="DD567" i="3"/>
  <c r="DC567" i="3"/>
  <c r="DB567" i="3"/>
  <c r="DA567" i="3"/>
  <c r="CZ567" i="3"/>
  <c r="CY567" i="3"/>
  <c r="CX567" i="3"/>
  <c r="CW567" i="3"/>
  <c r="CV567" i="3"/>
  <c r="DW566" i="3"/>
  <c r="DV566" i="3"/>
  <c r="DU566" i="3"/>
  <c r="DT566" i="3"/>
  <c r="DS566" i="3"/>
  <c r="DR566" i="3"/>
  <c r="DQ566" i="3"/>
  <c r="DP566" i="3"/>
  <c r="DO566" i="3"/>
  <c r="DN566" i="3"/>
  <c r="DM566" i="3"/>
  <c r="DL566" i="3"/>
  <c r="DK566" i="3"/>
  <c r="DJ566" i="3"/>
  <c r="DI566" i="3"/>
  <c r="DH566" i="3"/>
  <c r="DG566" i="3"/>
  <c r="DF566" i="3"/>
  <c r="DE566" i="3"/>
  <c r="DD566" i="3"/>
  <c r="DC566" i="3"/>
  <c r="DB566" i="3"/>
  <c r="DA566" i="3"/>
  <c r="CZ566" i="3"/>
  <c r="CY566" i="3"/>
  <c r="CX566" i="3"/>
  <c r="CW566" i="3"/>
  <c r="CV566" i="3"/>
  <c r="DW565" i="3"/>
  <c r="DV565" i="3"/>
  <c r="DU565" i="3"/>
  <c r="DT565" i="3"/>
  <c r="DS565" i="3"/>
  <c r="DR565" i="3"/>
  <c r="DQ565" i="3"/>
  <c r="DP565" i="3"/>
  <c r="DO565" i="3"/>
  <c r="DN565" i="3"/>
  <c r="DM565" i="3"/>
  <c r="DL565" i="3"/>
  <c r="DK565" i="3"/>
  <c r="DJ565" i="3"/>
  <c r="DI565" i="3"/>
  <c r="DH565" i="3"/>
  <c r="DG565" i="3"/>
  <c r="DF565" i="3"/>
  <c r="DE565" i="3"/>
  <c r="DD565" i="3"/>
  <c r="DC565" i="3"/>
  <c r="DB565" i="3"/>
  <c r="DA565" i="3"/>
  <c r="CZ565" i="3"/>
  <c r="CY565" i="3"/>
  <c r="CX565" i="3"/>
  <c r="CW565" i="3"/>
  <c r="CV565" i="3"/>
  <c r="DW564" i="3"/>
  <c r="DV564" i="3"/>
  <c r="DU564" i="3"/>
  <c r="DT564" i="3"/>
  <c r="DS564" i="3"/>
  <c r="DR564" i="3"/>
  <c r="DQ564" i="3"/>
  <c r="DP564" i="3"/>
  <c r="DO564" i="3"/>
  <c r="DN564" i="3"/>
  <c r="DM564" i="3"/>
  <c r="DL564" i="3"/>
  <c r="DK564" i="3"/>
  <c r="DJ564" i="3"/>
  <c r="DI564" i="3"/>
  <c r="DH564" i="3"/>
  <c r="DG564" i="3"/>
  <c r="DF564" i="3"/>
  <c r="DE564" i="3"/>
  <c r="DD564" i="3"/>
  <c r="DC564" i="3"/>
  <c r="DB564" i="3"/>
  <c r="DA564" i="3"/>
  <c r="CZ564" i="3"/>
  <c r="CY564" i="3"/>
  <c r="CX564" i="3"/>
  <c r="CW564" i="3"/>
  <c r="CV564" i="3"/>
  <c r="DW563" i="3"/>
  <c r="DV563" i="3"/>
  <c r="DU563" i="3"/>
  <c r="DT563" i="3"/>
  <c r="DS563" i="3"/>
  <c r="DR563" i="3"/>
  <c r="DQ563" i="3"/>
  <c r="DP563" i="3"/>
  <c r="DO563" i="3"/>
  <c r="DN563" i="3"/>
  <c r="DM563" i="3"/>
  <c r="DL563" i="3"/>
  <c r="DK563" i="3"/>
  <c r="DJ563" i="3"/>
  <c r="DI563" i="3"/>
  <c r="DH563" i="3"/>
  <c r="DG563" i="3"/>
  <c r="DF563" i="3"/>
  <c r="DE563" i="3"/>
  <c r="DD563" i="3"/>
  <c r="DC563" i="3"/>
  <c r="DB563" i="3"/>
  <c r="DA563" i="3"/>
  <c r="CZ563" i="3"/>
  <c r="CY563" i="3"/>
  <c r="CX563" i="3"/>
  <c r="CW563" i="3"/>
  <c r="CV563" i="3"/>
  <c r="DW562" i="3"/>
  <c r="DV562" i="3"/>
  <c r="DU562" i="3"/>
  <c r="DT562" i="3"/>
  <c r="DS562" i="3"/>
  <c r="DR562" i="3"/>
  <c r="DQ562" i="3"/>
  <c r="DP562" i="3"/>
  <c r="DO562" i="3"/>
  <c r="DN562" i="3"/>
  <c r="DM562" i="3"/>
  <c r="DL562" i="3"/>
  <c r="DK562" i="3"/>
  <c r="DJ562" i="3"/>
  <c r="DI562" i="3"/>
  <c r="DH562" i="3"/>
  <c r="DG562" i="3"/>
  <c r="DF562" i="3"/>
  <c r="DE562" i="3"/>
  <c r="DD562" i="3"/>
  <c r="DC562" i="3"/>
  <c r="DB562" i="3"/>
  <c r="DA562" i="3"/>
  <c r="CZ562" i="3"/>
  <c r="CY562" i="3"/>
  <c r="CX562" i="3"/>
  <c r="CW562" i="3"/>
  <c r="CV562" i="3"/>
  <c r="DW561" i="3"/>
  <c r="DV561" i="3"/>
  <c r="DU561" i="3"/>
  <c r="DT561" i="3"/>
  <c r="DS561" i="3"/>
  <c r="DR561" i="3"/>
  <c r="DQ561" i="3"/>
  <c r="DP561" i="3"/>
  <c r="DO561" i="3"/>
  <c r="DN561" i="3"/>
  <c r="DM561" i="3"/>
  <c r="DL561" i="3"/>
  <c r="DK561" i="3"/>
  <c r="DJ561" i="3"/>
  <c r="DI561" i="3"/>
  <c r="DH561" i="3"/>
  <c r="DG561" i="3"/>
  <c r="DF561" i="3"/>
  <c r="DE561" i="3"/>
  <c r="DD561" i="3"/>
  <c r="DC561" i="3"/>
  <c r="DB561" i="3"/>
  <c r="DA561" i="3"/>
  <c r="CZ561" i="3"/>
  <c r="CY561" i="3"/>
  <c r="CX561" i="3"/>
  <c r="CW561" i="3"/>
  <c r="CV561" i="3"/>
  <c r="DW560" i="3"/>
  <c r="DV560" i="3"/>
  <c r="DU560" i="3"/>
  <c r="DT560" i="3"/>
  <c r="DS560" i="3"/>
  <c r="DR560" i="3"/>
  <c r="DQ560" i="3"/>
  <c r="DP560" i="3"/>
  <c r="DO560" i="3"/>
  <c r="DN560" i="3"/>
  <c r="DM560" i="3"/>
  <c r="DL560" i="3"/>
  <c r="DK560" i="3"/>
  <c r="DJ560" i="3"/>
  <c r="DI560" i="3"/>
  <c r="DH560" i="3"/>
  <c r="DG560" i="3"/>
  <c r="DF560" i="3"/>
  <c r="DE560" i="3"/>
  <c r="DD560" i="3"/>
  <c r="DC560" i="3"/>
  <c r="DB560" i="3"/>
  <c r="DA560" i="3"/>
  <c r="CZ560" i="3"/>
  <c r="CY560" i="3"/>
  <c r="CX560" i="3"/>
  <c r="CW560" i="3"/>
  <c r="CV560" i="3"/>
  <c r="DW559" i="3"/>
  <c r="DV559" i="3"/>
  <c r="DU559" i="3"/>
  <c r="DT559" i="3"/>
  <c r="DS559" i="3"/>
  <c r="DR559" i="3"/>
  <c r="DQ559" i="3"/>
  <c r="DP559" i="3"/>
  <c r="DO559" i="3"/>
  <c r="DN559" i="3"/>
  <c r="DM559" i="3"/>
  <c r="DL559" i="3"/>
  <c r="DK559" i="3"/>
  <c r="DJ559" i="3"/>
  <c r="DI559" i="3"/>
  <c r="DH559" i="3"/>
  <c r="DG559" i="3"/>
  <c r="DF559" i="3"/>
  <c r="DE559" i="3"/>
  <c r="DD559" i="3"/>
  <c r="DC559" i="3"/>
  <c r="DB559" i="3"/>
  <c r="DA559" i="3"/>
  <c r="CZ559" i="3"/>
  <c r="CY559" i="3"/>
  <c r="CX559" i="3"/>
  <c r="CW559" i="3"/>
  <c r="CV559" i="3"/>
  <c r="DW558" i="3"/>
  <c r="DV558" i="3"/>
  <c r="DU558" i="3"/>
  <c r="DT558" i="3"/>
  <c r="DS558" i="3"/>
  <c r="DR558" i="3"/>
  <c r="DQ558" i="3"/>
  <c r="DP558" i="3"/>
  <c r="DO558" i="3"/>
  <c r="DN558" i="3"/>
  <c r="DM558" i="3"/>
  <c r="DL558" i="3"/>
  <c r="DK558" i="3"/>
  <c r="DJ558" i="3"/>
  <c r="DI558" i="3"/>
  <c r="DH558" i="3"/>
  <c r="DG558" i="3"/>
  <c r="DF558" i="3"/>
  <c r="DE558" i="3"/>
  <c r="DD558" i="3"/>
  <c r="DC558" i="3"/>
  <c r="DB558" i="3"/>
  <c r="DA558" i="3"/>
  <c r="CZ558" i="3"/>
  <c r="CY558" i="3"/>
  <c r="CX558" i="3"/>
  <c r="CW558" i="3"/>
  <c r="CV558" i="3"/>
  <c r="DW557" i="3"/>
  <c r="DV557" i="3"/>
  <c r="DU557" i="3"/>
  <c r="DT557" i="3"/>
  <c r="DS557" i="3"/>
  <c r="DR557" i="3"/>
  <c r="DQ557" i="3"/>
  <c r="DP557" i="3"/>
  <c r="DO557" i="3"/>
  <c r="DN557" i="3"/>
  <c r="DM557" i="3"/>
  <c r="DL557" i="3"/>
  <c r="DK557" i="3"/>
  <c r="DJ557" i="3"/>
  <c r="DI557" i="3"/>
  <c r="DH557" i="3"/>
  <c r="DG557" i="3"/>
  <c r="DF557" i="3"/>
  <c r="DE557" i="3"/>
  <c r="DD557" i="3"/>
  <c r="DC557" i="3"/>
  <c r="DB557" i="3"/>
  <c r="DA557" i="3"/>
  <c r="CZ557" i="3"/>
  <c r="CY557" i="3"/>
  <c r="CX557" i="3"/>
  <c r="CW557" i="3"/>
  <c r="CV557" i="3"/>
  <c r="DW556" i="3"/>
  <c r="DV556" i="3"/>
  <c r="DU556" i="3"/>
  <c r="DT556" i="3"/>
  <c r="DS556" i="3"/>
  <c r="DR556" i="3"/>
  <c r="DQ556" i="3"/>
  <c r="DP556" i="3"/>
  <c r="DO556" i="3"/>
  <c r="DN556" i="3"/>
  <c r="DM556" i="3"/>
  <c r="DL556" i="3"/>
  <c r="DK556" i="3"/>
  <c r="DJ556" i="3"/>
  <c r="DI556" i="3"/>
  <c r="DH556" i="3"/>
  <c r="DG556" i="3"/>
  <c r="DF556" i="3"/>
  <c r="DE556" i="3"/>
  <c r="DD556" i="3"/>
  <c r="DC556" i="3"/>
  <c r="DB556" i="3"/>
  <c r="DA556" i="3"/>
  <c r="CZ556" i="3"/>
  <c r="CY556" i="3"/>
  <c r="CX556" i="3"/>
  <c r="CW556" i="3"/>
  <c r="CV556" i="3"/>
  <c r="DW555" i="3"/>
  <c r="DV555" i="3"/>
  <c r="DU555" i="3"/>
  <c r="DT555" i="3"/>
  <c r="DS555" i="3"/>
  <c r="DR555" i="3"/>
  <c r="DQ555" i="3"/>
  <c r="DP555" i="3"/>
  <c r="DO555" i="3"/>
  <c r="DN555" i="3"/>
  <c r="DM555" i="3"/>
  <c r="DL555" i="3"/>
  <c r="DK555" i="3"/>
  <c r="DJ555" i="3"/>
  <c r="DI555" i="3"/>
  <c r="DH555" i="3"/>
  <c r="DG555" i="3"/>
  <c r="DF555" i="3"/>
  <c r="DE555" i="3"/>
  <c r="DD555" i="3"/>
  <c r="DC555" i="3"/>
  <c r="DB555" i="3"/>
  <c r="DA555" i="3"/>
  <c r="CZ555" i="3"/>
  <c r="CY555" i="3"/>
  <c r="CX555" i="3"/>
  <c r="CW555" i="3"/>
  <c r="CV555" i="3"/>
  <c r="DW554" i="3"/>
  <c r="DV554" i="3"/>
  <c r="DU554" i="3"/>
  <c r="DT554" i="3"/>
  <c r="DS554" i="3"/>
  <c r="DR554" i="3"/>
  <c r="DQ554" i="3"/>
  <c r="DP554" i="3"/>
  <c r="DO554" i="3"/>
  <c r="DN554" i="3"/>
  <c r="DM554" i="3"/>
  <c r="DL554" i="3"/>
  <c r="DK554" i="3"/>
  <c r="DJ554" i="3"/>
  <c r="DI554" i="3"/>
  <c r="DH554" i="3"/>
  <c r="DG554" i="3"/>
  <c r="DF554" i="3"/>
  <c r="DE554" i="3"/>
  <c r="DD554" i="3"/>
  <c r="DC554" i="3"/>
  <c r="DB554" i="3"/>
  <c r="DA554" i="3"/>
  <c r="CZ554" i="3"/>
  <c r="CY554" i="3"/>
  <c r="CX554" i="3"/>
  <c r="CW554" i="3"/>
  <c r="CV554" i="3"/>
  <c r="DW553" i="3"/>
  <c r="DV553" i="3"/>
  <c r="DU553" i="3"/>
  <c r="DT553" i="3"/>
  <c r="DS553" i="3"/>
  <c r="DR553" i="3"/>
  <c r="DQ553" i="3"/>
  <c r="DP553" i="3"/>
  <c r="DO553" i="3"/>
  <c r="DN553" i="3"/>
  <c r="DM553" i="3"/>
  <c r="DL553" i="3"/>
  <c r="DK553" i="3"/>
  <c r="DJ553" i="3"/>
  <c r="DI553" i="3"/>
  <c r="DH553" i="3"/>
  <c r="DG553" i="3"/>
  <c r="DF553" i="3"/>
  <c r="DE553" i="3"/>
  <c r="DD553" i="3"/>
  <c r="DC553" i="3"/>
  <c r="DB553" i="3"/>
  <c r="DA553" i="3"/>
  <c r="CZ553" i="3"/>
  <c r="CY553" i="3"/>
  <c r="CX553" i="3"/>
  <c r="CW553" i="3"/>
  <c r="CV553" i="3"/>
  <c r="DW552" i="3"/>
  <c r="DV552" i="3"/>
  <c r="DU552" i="3"/>
  <c r="DT552" i="3"/>
  <c r="DS552" i="3"/>
  <c r="DR552" i="3"/>
  <c r="DQ552" i="3"/>
  <c r="DP552" i="3"/>
  <c r="DO552" i="3"/>
  <c r="DN552" i="3"/>
  <c r="DM552" i="3"/>
  <c r="DL552" i="3"/>
  <c r="DK552" i="3"/>
  <c r="DJ552" i="3"/>
  <c r="DI552" i="3"/>
  <c r="DH552" i="3"/>
  <c r="DG552" i="3"/>
  <c r="DF552" i="3"/>
  <c r="DE552" i="3"/>
  <c r="DD552" i="3"/>
  <c r="DC552" i="3"/>
  <c r="DB552" i="3"/>
  <c r="DA552" i="3"/>
  <c r="CZ552" i="3"/>
  <c r="CY552" i="3"/>
  <c r="CX552" i="3"/>
  <c r="CW552" i="3"/>
  <c r="CV552" i="3"/>
  <c r="DW551" i="3"/>
  <c r="DV551" i="3"/>
  <c r="DU551" i="3"/>
  <c r="DT551" i="3"/>
  <c r="DS551" i="3"/>
  <c r="DR551" i="3"/>
  <c r="DQ551" i="3"/>
  <c r="DP551" i="3"/>
  <c r="DO551" i="3"/>
  <c r="DN551" i="3"/>
  <c r="DM551" i="3"/>
  <c r="DL551" i="3"/>
  <c r="DK551" i="3"/>
  <c r="DJ551" i="3"/>
  <c r="DI551" i="3"/>
  <c r="DH551" i="3"/>
  <c r="DG551" i="3"/>
  <c r="DF551" i="3"/>
  <c r="DE551" i="3"/>
  <c r="DD551" i="3"/>
  <c r="DC551" i="3"/>
  <c r="DB551" i="3"/>
  <c r="DA551" i="3"/>
  <c r="CZ551" i="3"/>
  <c r="CY551" i="3"/>
  <c r="CX551" i="3"/>
  <c r="CW551" i="3"/>
  <c r="CV551" i="3"/>
  <c r="DW550" i="3"/>
  <c r="DV550" i="3"/>
  <c r="DU550" i="3"/>
  <c r="DT550" i="3"/>
  <c r="DS550" i="3"/>
  <c r="DR550" i="3"/>
  <c r="DQ550" i="3"/>
  <c r="DP550" i="3"/>
  <c r="DO550" i="3"/>
  <c r="DN550" i="3"/>
  <c r="DM550" i="3"/>
  <c r="DL550" i="3"/>
  <c r="DK550" i="3"/>
  <c r="DJ550" i="3"/>
  <c r="DI550" i="3"/>
  <c r="DH550" i="3"/>
  <c r="DG550" i="3"/>
  <c r="DF550" i="3"/>
  <c r="DE550" i="3"/>
  <c r="DD550" i="3"/>
  <c r="DC550" i="3"/>
  <c r="DB550" i="3"/>
  <c r="DA550" i="3"/>
  <c r="CZ550" i="3"/>
  <c r="CY550" i="3"/>
  <c r="CX550" i="3"/>
  <c r="CW550" i="3"/>
  <c r="CV550" i="3"/>
  <c r="DW549" i="3"/>
  <c r="DV549" i="3"/>
  <c r="DU549" i="3"/>
  <c r="DT549" i="3"/>
  <c r="DS549" i="3"/>
  <c r="DR549" i="3"/>
  <c r="DQ549" i="3"/>
  <c r="DP549" i="3"/>
  <c r="DO549" i="3"/>
  <c r="DN549" i="3"/>
  <c r="DM549" i="3"/>
  <c r="DL549" i="3"/>
  <c r="DK549" i="3"/>
  <c r="DJ549" i="3"/>
  <c r="DI549" i="3"/>
  <c r="DH549" i="3"/>
  <c r="DG549" i="3"/>
  <c r="DF549" i="3"/>
  <c r="DE549" i="3"/>
  <c r="DD549" i="3"/>
  <c r="DC549" i="3"/>
  <c r="DB549" i="3"/>
  <c r="DA549" i="3"/>
  <c r="CZ549" i="3"/>
  <c r="CY549" i="3"/>
  <c r="CX549" i="3"/>
  <c r="CW549" i="3"/>
  <c r="CV549" i="3"/>
  <c r="DW548" i="3"/>
  <c r="DV548" i="3"/>
  <c r="DU548" i="3"/>
  <c r="DT548" i="3"/>
  <c r="DS548" i="3"/>
  <c r="DR548" i="3"/>
  <c r="DQ548" i="3"/>
  <c r="DP548" i="3"/>
  <c r="DO548" i="3"/>
  <c r="DN548" i="3"/>
  <c r="DM548" i="3"/>
  <c r="DL548" i="3"/>
  <c r="DK548" i="3"/>
  <c r="DJ548" i="3"/>
  <c r="DI548" i="3"/>
  <c r="DH548" i="3"/>
  <c r="DG548" i="3"/>
  <c r="DF548" i="3"/>
  <c r="DE548" i="3"/>
  <c r="DD548" i="3"/>
  <c r="DC548" i="3"/>
  <c r="DB548" i="3"/>
  <c r="DA548" i="3"/>
  <c r="CZ548" i="3"/>
  <c r="CY548" i="3"/>
  <c r="CX548" i="3"/>
  <c r="CW548" i="3"/>
  <c r="CV548" i="3"/>
  <c r="DW547" i="3"/>
  <c r="DV547" i="3"/>
  <c r="DU547" i="3"/>
  <c r="DT547" i="3"/>
  <c r="DS547" i="3"/>
  <c r="DR547" i="3"/>
  <c r="DQ547" i="3"/>
  <c r="DP547" i="3"/>
  <c r="DO547" i="3"/>
  <c r="DN547" i="3"/>
  <c r="DM547" i="3"/>
  <c r="DL547" i="3"/>
  <c r="DK547" i="3"/>
  <c r="DJ547" i="3"/>
  <c r="DI547" i="3"/>
  <c r="DH547" i="3"/>
  <c r="DG547" i="3"/>
  <c r="DF547" i="3"/>
  <c r="DE547" i="3"/>
  <c r="DD547" i="3"/>
  <c r="DC547" i="3"/>
  <c r="DB547" i="3"/>
  <c r="DA547" i="3"/>
  <c r="CZ547" i="3"/>
  <c r="CY547" i="3"/>
  <c r="CX547" i="3"/>
  <c r="CW547" i="3"/>
  <c r="CV547" i="3"/>
  <c r="DW546" i="3"/>
  <c r="DV546" i="3"/>
  <c r="DU546" i="3"/>
  <c r="DT546" i="3"/>
  <c r="DS546" i="3"/>
  <c r="DR546" i="3"/>
  <c r="DQ546" i="3"/>
  <c r="DP546" i="3"/>
  <c r="DO546" i="3"/>
  <c r="DN546" i="3"/>
  <c r="DM546" i="3"/>
  <c r="DL546" i="3"/>
  <c r="DK546" i="3"/>
  <c r="DJ546" i="3"/>
  <c r="DI546" i="3"/>
  <c r="DH546" i="3"/>
  <c r="DG546" i="3"/>
  <c r="DF546" i="3"/>
  <c r="DE546" i="3"/>
  <c r="DD546" i="3"/>
  <c r="DC546" i="3"/>
  <c r="DB546" i="3"/>
  <c r="DA546" i="3"/>
  <c r="CZ546" i="3"/>
  <c r="CY546" i="3"/>
  <c r="CX546" i="3"/>
  <c r="CW546" i="3"/>
  <c r="CV546" i="3"/>
  <c r="DW545" i="3"/>
  <c r="DV545" i="3"/>
  <c r="DU545" i="3"/>
  <c r="DT545" i="3"/>
  <c r="DS545" i="3"/>
  <c r="DR545" i="3"/>
  <c r="DQ545" i="3"/>
  <c r="DP545" i="3"/>
  <c r="DO545" i="3"/>
  <c r="DN545" i="3"/>
  <c r="DM545" i="3"/>
  <c r="DL545" i="3"/>
  <c r="DK545" i="3"/>
  <c r="DJ545" i="3"/>
  <c r="DI545" i="3"/>
  <c r="DH545" i="3"/>
  <c r="DG545" i="3"/>
  <c r="DF545" i="3"/>
  <c r="DE545" i="3"/>
  <c r="DD545" i="3"/>
  <c r="DC545" i="3"/>
  <c r="DB545" i="3"/>
  <c r="DA545" i="3"/>
  <c r="CZ545" i="3"/>
  <c r="CY545" i="3"/>
  <c r="CX545" i="3"/>
  <c r="CW545" i="3"/>
  <c r="CV545" i="3"/>
  <c r="DW544" i="3"/>
  <c r="DV544" i="3"/>
  <c r="DU544" i="3"/>
  <c r="DT544" i="3"/>
  <c r="DS544" i="3"/>
  <c r="DR544" i="3"/>
  <c r="DQ544" i="3"/>
  <c r="DP544" i="3"/>
  <c r="DO544" i="3"/>
  <c r="DN544" i="3"/>
  <c r="DM544" i="3"/>
  <c r="DL544" i="3"/>
  <c r="DK544" i="3"/>
  <c r="DJ544" i="3"/>
  <c r="DI544" i="3"/>
  <c r="DH544" i="3"/>
  <c r="DG544" i="3"/>
  <c r="DF544" i="3"/>
  <c r="DE544" i="3"/>
  <c r="DD544" i="3"/>
  <c r="DC544" i="3"/>
  <c r="DB544" i="3"/>
  <c r="DA544" i="3"/>
  <c r="CZ544" i="3"/>
  <c r="CY544" i="3"/>
  <c r="CX544" i="3"/>
  <c r="CW544" i="3"/>
  <c r="CV544" i="3"/>
  <c r="DW543" i="3"/>
  <c r="DV543" i="3"/>
  <c r="DU543" i="3"/>
  <c r="DT543" i="3"/>
  <c r="DS543" i="3"/>
  <c r="DR543" i="3"/>
  <c r="DQ543" i="3"/>
  <c r="DP543" i="3"/>
  <c r="DO543" i="3"/>
  <c r="DN543" i="3"/>
  <c r="DM543" i="3"/>
  <c r="DL543" i="3"/>
  <c r="DK543" i="3"/>
  <c r="DJ543" i="3"/>
  <c r="DI543" i="3"/>
  <c r="DH543" i="3"/>
  <c r="DG543" i="3"/>
  <c r="DF543" i="3"/>
  <c r="DE543" i="3"/>
  <c r="DD543" i="3"/>
  <c r="DC543" i="3"/>
  <c r="DB543" i="3"/>
  <c r="DA543" i="3"/>
  <c r="CZ543" i="3"/>
  <c r="CY543" i="3"/>
  <c r="CX543" i="3"/>
  <c r="CW543" i="3"/>
  <c r="CV543" i="3"/>
  <c r="DW542" i="3"/>
  <c r="DV542" i="3"/>
  <c r="DU542" i="3"/>
  <c r="DT542" i="3"/>
  <c r="DS542" i="3"/>
  <c r="DR542" i="3"/>
  <c r="DQ542" i="3"/>
  <c r="DP542" i="3"/>
  <c r="DO542" i="3"/>
  <c r="DN542" i="3"/>
  <c r="DM542" i="3"/>
  <c r="DL542" i="3"/>
  <c r="DK542" i="3"/>
  <c r="DJ542" i="3"/>
  <c r="DI542" i="3"/>
  <c r="DH542" i="3"/>
  <c r="DG542" i="3"/>
  <c r="DF542" i="3"/>
  <c r="DE542" i="3"/>
  <c r="DD542" i="3"/>
  <c r="DC542" i="3"/>
  <c r="DB542" i="3"/>
  <c r="DA542" i="3"/>
  <c r="CZ542" i="3"/>
  <c r="CY542" i="3"/>
  <c r="CX542" i="3"/>
  <c r="CW542" i="3"/>
  <c r="CV542" i="3"/>
  <c r="DW541" i="3"/>
  <c r="DV541" i="3"/>
  <c r="DU541" i="3"/>
  <c r="DT541" i="3"/>
  <c r="DS541" i="3"/>
  <c r="DR541" i="3"/>
  <c r="DQ541" i="3"/>
  <c r="DP541" i="3"/>
  <c r="DO541" i="3"/>
  <c r="DN541" i="3"/>
  <c r="DM541" i="3"/>
  <c r="DL541" i="3"/>
  <c r="DK541" i="3"/>
  <c r="DJ541" i="3"/>
  <c r="DI541" i="3"/>
  <c r="DH541" i="3"/>
  <c r="DG541" i="3"/>
  <c r="DF541" i="3"/>
  <c r="DE541" i="3"/>
  <c r="DD541" i="3"/>
  <c r="DC541" i="3"/>
  <c r="DB541" i="3"/>
  <c r="DA541" i="3"/>
  <c r="CZ541" i="3"/>
  <c r="CY541" i="3"/>
  <c r="CX541" i="3"/>
  <c r="CW541" i="3"/>
  <c r="CV541" i="3"/>
  <c r="DW540" i="3"/>
  <c r="DV540" i="3"/>
  <c r="DU540" i="3"/>
  <c r="DT540" i="3"/>
  <c r="DS540" i="3"/>
  <c r="DR540" i="3"/>
  <c r="DQ540" i="3"/>
  <c r="DP540" i="3"/>
  <c r="DO540" i="3"/>
  <c r="DN540" i="3"/>
  <c r="DM540" i="3"/>
  <c r="DL540" i="3"/>
  <c r="DK540" i="3"/>
  <c r="DJ540" i="3"/>
  <c r="DI540" i="3"/>
  <c r="DH540" i="3"/>
  <c r="DG540" i="3"/>
  <c r="DF540" i="3"/>
  <c r="DE540" i="3"/>
  <c r="DD540" i="3"/>
  <c r="DC540" i="3"/>
  <c r="DB540" i="3"/>
  <c r="DA540" i="3"/>
  <c r="CZ540" i="3"/>
  <c r="CY540" i="3"/>
  <c r="CX540" i="3"/>
  <c r="CW540" i="3"/>
  <c r="CV540" i="3"/>
  <c r="DW539" i="3"/>
  <c r="DV539" i="3"/>
  <c r="DU539" i="3"/>
  <c r="DT539" i="3"/>
  <c r="DS539" i="3"/>
  <c r="DR539" i="3"/>
  <c r="DQ539" i="3"/>
  <c r="DP539" i="3"/>
  <c r="DO539" i="3"/>
  <c r="DN539" i="3"/>
  <c r="DM539" i="3"/>
  <c r="DL539" i="3"/>
  <c r="DK539" i="3"/>
  <c r="DJ539" i="3"/>
  <c r="DI539" i="3"/>
  <c r="DH539" i="3"/>
  <c r="DG539" i="3"/>
  <c r="DF539" i="3"/>
  <c r="DE539" i="3"/>
  <c r="DD539" i="3"/>
  <c r="DC539" i="3"/>
  <c r="DB539" i="3"/>
  <c r="DA539" i="3"/>
  <c r="CZ539" i="3"/>
  <c r="CY539" i="3"/>
  <c r="CX539" i="3"/>
  <c r="CW539" i="3"/>
  <c r="CV539" i="3"/>
  <c r="DW538" i="3"/>
  <c r="DV538" i="3"/>
  <c r="DU538" i="3"/>
  <c r="DT538" i="3"/>
  <c r="DS538" i="3"/>
  <c r="DR538" i="3"/>
  <c r="DQ538" i="3"/>
  <c r="DP538" i="3"/>
  <c r="DO538" i="3"/>
  <c r="DN538" i="3"/>
  <c r="DM538" i="3"/>
  <c r="DL538" i="3"/>
  <c r="DK538" i="3"/>
  <c r="DJ538" i="3"/>
  <c r="DI538" i="3"/>
  <c r="DH538" i="3"/>
  <c r="DG538" i="3"/>
  <c r="DF538" i="3"/>
  <c r="DE538" i="3"/>
  <c r="DD538" i="3"/>
  <c r="DC538" i="3"/>
  <c r="DB538" i="3"/>
  <c r="DA538" i="3"/>
  <c r="CZ538" i="3"/>
  <c r="CY538" i="3"/>
  <c r="CX538" i="3"/>
  <c r="CW538" i="3"/>
  <c r="CV538" i="3"/>
  <c r="DW537" i="3"/>
  <c r="DV537" i="3"/>
  <c r="DU537" i="3"/>
  <c r="DT537" i="3"/>
  <c r="DS537" i="3"/>
  <c r="DR537" i="3"/>
  <c r="DQ537" i="3"/>
  <c r="DP537" i="3"/>
  <c r="DO537" i="3"/>
  <c r="DN537" i="3"/>
  <c r="DM537" i="3"/>
  <c r="DL537" i="3"/>
  <c r="DK537" i="3"/>
  <c r="DJ537" i="3"/>
  <c r="DI537" i="3"/>
  <c r="DH537" i="3"/>
  <c r="DG537" i="3"/>
  <c r="DF537" i="3"/>
  <c r="DE537" i="3"/>
  <c r="DD537" i="3"/>
  <c r="DC537" i="3"/>
  <c r="DB537" i="3"/>
  <c r="DA537" i="3"/>
  <c r="CZ537" i="3"/>
  <c r="CY537" i="3"/>
  <c r="CX537" i="3"/>
  <c r="CW537" i="3"/>
  <c r="CV537" i="3"/>
  <c r="DW536" i="3"/>
  <c r="DV536" i="3"/>
  <c r="DU536" i="3"/>
  <c r="DT536" i="3"/>
  <c r="DS536" i="3"/>
  <c r="DR536" i="3"/>
  <c r="DQ536" i="3"/>
  <c r="DP536" i="3"/>
  <c r="DO536" i="3"/>
  <c r="DN536" i="3"/>
  <c r="DM536" i="3"/>
  <c r="DL536" i="3"/>
  <c r="DK536" i="3"/>
  <c r="DJ536" i="3"/>
  <c r="DI536" i="3"/>
  <c r="DH536" i="3"/>
  <c r="DG536" i="3"/>
  <c r="DF536" i="3"/>
  <c r="DE536" i="3"/>
  <c r="DD536" i="3"/>
  <c r="DC536" i="3"/>
  <c r="DB536" i="3"/>
  <c r="DA536" i="3"/>
  <c r="CZ536" i="3"/>
  <c r="CY536" i="3"/>
  <c r="CX536" i="3"/>
  <c r="CW536" i="3"/>
  <c r="CV536" i="3"/>
  <c r="DW535" i="3"/>
  <c r="DV535" i="3"/>
  <c r="DU535" i="3"/>
  <c r="DT535" i="3"/>
  <c r="DS535" i="3"/>
  <c r="DR535" i="3"/>
  <c r="DQ535" i="3"/>
  <c r="DP535" i="3"/>
  <c r="DO535" i="3"/>
  <c r="DN535" i="3"/>
  <c r="DM535" i="3"/>
  <c r="DL535" i="3"/>
  <c r="DK535" i="3"/>
  <c r="DJ535" i="3"/>
  <c r="DI535" i="3"/>
  <c r="DH535" i="3"/>
  <c r="DG535" i="3"/>
  <c r="DF535" i="3"/>
  <c r="DE535" i="3"/>
  <c r="DD535" i="3"/>
  <c r="DC535" i="3"/>
  <c r="DB535" i="3"/>
  <c r="DA535" i="3"/>
  <c r="CZ535" i="3"/>
  <c r="CY535" i="3"/>
  <c r="CX535" i="3"/>
  <c r="CW535" i="3"/>
  <c r="CV535" i="3"/>
  <c r="DW534" i="3"/>
  <c r="DV534" i="3"/>
  <c r="DU534" i="3"/>
  <c r="DT534" i="3"/>
  <c r="DS534" i="3"/>
  <c r="DR534" i="3"/>
  <c r="DQ534" i="3"/>
  <c r="DP534" i="3"/>
  <c r="DO534" i="3"/>
  <c r="DN534" i="3"/>
  <c r="DM534" i="3"/>
  <c r="DL534" i="3"/>
  <c r="DK534" i="3"/>
  <c r="DJ534" i="3"/>
  <c r="DI534" i="3"/>
  <c r="DH534" i="3"/>
  <c r="DG534" i="3"/>
  <c r="DF534" i="3"/>
  <c r="DE534" i="3"/>
  <c r="DD534" i="3"/>
  <c r="DC534" i="3"/>
  <c r="DB534" i="3"/>
  <c r="DA534" i="3"/>
  <c r="CZ534" i="3"/>
  <c r="CY534" i="3"/>
  <c r="CX534" i="3"/>
  <c r="CW534" i="3"/>
  <c r="CV534" i="3"/>
  <c r="DW533" i="3"/>
  <c r="DV533" i="3"/>
  <c r="DU533" i="3"/>
  <c r="DT533" i="3"/>
  <c r="DS533" i="3"/>
  <c r="DR533" i="3"/>
  <c r="DQ533" i="3"/>
  <c r="DP533" i="3"/>
  <c r="DO533" i="3"/>
  <c r="DN533" i="3"/>
  <c r="DM533" i="3"/>
  <c r="DL533" i="3"/>
  <c r="DK533" i="3"/>
  <c r="DJ533" i="3"/>
  <c r="DI533" i="3"/>
  <c r="DH533" i="3"/>
  <c r="DG533" i="3"/>
  <c r="DF533" i="3"/>
  <c r="DE533" i="3"/>
  <c r="DD533" i="3"/>
  <c r="DC533" i="3"/>
  <c r="DB533" i="3"/>
  <c r="DA533" i="3"/>
  <c r="CZ533" i="3"/>
  <c r="CY533" i="3"/>
  <c r="CX533" i="3"/>
  <c r="CW533" i="3"/>
  <c r="CV533" i="3"/>
  <c r="DW532" i="3"/>
  <c r="DV532" i="3"/>
  <c r="DU532" i="3"/>
  <c r="DT532" i="3"/>
  <c r="DS532" i="3"/>
  <c r="DR532" i="3"/>
  <c r="DQ532" i="3"/>
  <c r="DP532" i="3"/>
  <c r="DO532" i="3"/>
  <c r="DN532" i="3"/>
  <c r="DM532" i="3"/>
  <c r="DL532" i="3"/>
  <c r="DK532" i="3"/>
  <c r="DJ532" i="3"/>
  <c r="DI532" i="3"/>
  <c r="DH532" i="3"/>
  <c r="DG532" i="3"/>
  <c r="DF532" i="3"/>
  <c r="DE532" i="3"/>
  <c r="DD532" i="3"/>
  <c r="DC532" i="3"/>
  <c r="DB532" i="3"/>
  <c r="DA532" i="3"/>
  <c r="CZ532" i="3"/>
  <c r="CY532" i="3"/>
  <c r="CX532" i="3"/>
  <c r="CW532" i="3"/>
  <c r="CV532" i="3"/>
  <c r="DW531" i="3"/>
  <c r="DV531" i="3"/>
  <c r="DU531" i="3"/>
  <c r="DT531" i="3"/>
  <c r="DS531" i="3"/>
  <c r="DR531" i="3"/>
  <c r="DQ531" i="3"/>
  <c r="DP531" i="3"/>
  <c r="DO531" i="3"/>
  <c r="DN531" i="3"/>
  <c r="DM531" i="3"/>
  <c r="DL531" i="3"/>
  <c r="DK531" i="3"/>
  <c r="DJ531" i="3"/>
  <c r="DI531" i="3"/>
  <c r="DH531" i="3"/>
  <c r="DG531" i="3"/>
  <c r="DF531" i="3"/>
  <c r="DE531" i="3"/>
  <c r="DD531" i="3"/>
  <c r="DC531" i="3"/>
  <c r="DB531" i="3"/>
  <c r="DA531" i="3"/>
  <c r="CZ531" i="3"/>
  <c r="CY531" i="3"/>
  <c r="CX531" i="3"/>
  <c r="CW531" i="3"/>
  <c r="CV531" i="3"/>
  <c r="DW530" i="3"/>
  <c r="DV530" i="3"/>
  <c r="DU530" i="3"/>
  <c r="DT530" i="3"/>
  <c r="DS530" i="3"/>
  <c r="DR530" i="3"/>
  <c r="DQ530" i="3"/>
  <c r="DP530" i="3"/>
  <c r="DO530" i="3"/>
  <c r="DN530" i="3"/>
  <c r="DM530" i="3"/>
  <c r="DL530" i="3"/>
  <c r="DK530" i="3"/>
  <c r="DJ530" i="3"/>
  <c r="DI530" i="3"/>
  <c r="DH530" i="3"/>
  <c r="DG530" i="3"/>
  <c r="DF530" i="3"/>
  <c r="DE530" i="3"/>
  <c r="DD530" i="3"/>
  <c r="DC530" i="3"/>
  <c r="DB530" i="3"/>
  <c r="DA530" i="3"/>
  <c r="CZ530" i="3"/>
  <c r="CY530" i="3"/>
  <c r="CX530" i="3"/>
  <c r="CW530" i="3"/>
  <c r="CV530" i="3"/>
  <c r="DW529" i="3"/>
  <c r="DV529" i="3"/>
  <c r="DU529" i="3"/>
  <c r="DT529" i="3"/>
  <c r="DS529" i="3"/>
  <c r="DR529" i="3"/>
  <c r="DQ529" i="3"/>
  <c r="DP529" i="3"/>
  <c r="DO529" i="3"/>
  <c r="DN529" i="3"/>
  <c r="DM529" i="3"/>
  <c r="DL529" i="3"/>
  <c r="DK529" i="3"/>
  <c r="DJ529" i="3"/>
  <c r="DI529" i="3"/>
  <c r="DH529" i="3"/>
  <c r="DG529" i="3"/>
  <c r="DF529" i="3"/>
  <c r="DE529" i="3"/>
  <c r="DD529" i="3"/>
  <c r="DC529" i="3"/>
  <c r="DB529" i="3"/>
  <c r="DA529" i="3"/>
  <c r="CZ529" i="3"/>
  <c r="CY529" i="3"/>
  <c r="CX529" i="3"/>
  <c r="CW529" i="3"/>
  <c r="CV529" i="3"/>
  <c r="DW528" i="3"/>
  <c r="DV528" i="3"/>
  <c r="DU528" i="3"/>
  <c r="DT528" i="3"/>
  <c r="DS528" i="3"/>
  <c r="DR528" i="3"/>
  <c r="DQ528" i="3"/>
  <c r="DP528" i="3"/>
  <c r="DO528" i="3"/>
  <c r="DN528" i="3"/>
  <c r="DM528" i="3"/>
  <c r="DL528" i="3"/>
  <c r="DK528" i="3"/>
  <c r="DJ528" i="3"/>
  <c r="DI528" i="3"/>
  <c r="DH528" i="3"/>
  <c r="DG528" i="3"/>
  <c r="DF528" i="3"/>
  <c r="DE528" i="3"/>
  <c r="DD528" i="3"/>
  <c r="DC528" i="3"/>
  <c r="DB528" i="3"/>
  <c r="DA528" i="3"/>
  <c r="CZ528" i="3"/>
  <c r="CY528" i="3"/>
  <c r="CX528" i="3"/>
  <c r="CW528" i="3"/>
  <c r="CV528" i="3"/>
  <c r="DW527" i="3"/>
  <c r="DV527" i="3"/>
  <c r="DU527" i="3"/>
  <c r="DT527" i="3"/>
  <c r="DS527" i="3"/>
  <c r="DR527" i="3"/>
  <c r="DQ527" i="3"/>
  <c r="DP527" i="3"/>
  <c r="DO527" i="3"/>
  <c r="DN527" i="3"/>
  <c r="DM527" i="3"/>
  <c r="DL527" i="3"/>
  <c r="DK527" i="3"/>
  <c r="DJ527" i="3"/>
  <c r="DI527" i="3"/>
  <c r="DH527" i="3"/>
  <c r="DG527" i="3"/>
  <c r="DF527" i="3"/>
  <c r="DE527" i="3"/>
  <c r="DD527" i="3"/>
  <c r="DC527" i="3"/>
  <c r="DB527" i="3"/>
  <c r="DA527" i="3"/>
  <c r="CZ527" i="3"/>
  <c r="CY527" i="3"/>
  <c r="CX527" i="3"/>
  <c r="CW527" i="3"/>
  <c r="CV527" i="3"/>
  <c r="DW526" i="3"/>
  <c r="DV526" i="3"/>
  <c r="DU526" i="3"/>
  <c r="DT526" i="3"/>
  <c r="DS526" i="3"/>
  <c r="DR526" i="3"/>
  <c r="DQ526" i="3"/>
  <c r="DP526" i="3"/>
  <c r="DO526" i="3"/>
  <c r="DN526" i="3"/>
  <c r="DM526" i="3"/>
  <c r="DL526" i="3"/>
  <c r="DK526" i="3"/>
  <c r="DJ526" i="3"/>
  <c r="DI526" i="3"/>
  <c r="DH526" i="3"/>
  <c r="DG526" i="3"/>
  <c r="DF526" i="3"/>
  <c r="DE526" i="3"/>
  <c r="DD526" i="3"/>
  <c r="DC526" i="3"/>
  <c r="DB526" i="3"/>
  <c r="DA526" i="3"/>
  <c r="CZ526" i="3"/>
  <c r="CY526" i="3"/>
  <c r="CX526" i="3"/>
  <c r="CW526" i="3"/>
  <c r="CV526" i="3"/>
  <c r="DW525" i="3"/>
  <c r="DV525" i="3"/>
  <c r="DU525" i="3"/>
  <c r="DT525" i="3"/>
  <c r="DS525" i="3"/>
  <c r="DR525" i="3"/>
  <c r="DQ525" i="3"/>
  <c r="DP525" i="3"/>
  <c r="DO525" i="3"/>
  <c r="DN525" i="3"/>
  <c r="DM525" i="3"/>
  <c r="DL525" i="3"/>
  <c r="DK525" i="3"/>
  <c r="DJ525" i="3"/>
  <c r="DI525" i="3"/>
  <c r="DH525" i="3"/>
  <c r="DG525" i="3"/>
  <c r="DF525" i="3"/>
  <c r="DE525" i="3"/>
  <c r="DD525" i="3"/>
  <c r="DC525" i="3"/>
  <c r="DB525" i="3"/>
  <c r="DA525" i="3"/>
  <c r="CZ525" i="3"/>
  <c r="CY525" i="3"/>
  <c r="CX525" i="3"/>
  <c r="CW525" i="3"/>
  <c r="CV525" i="3"/>
  <c r="DW524" i="3"/>
  <c r="DV524" i="3"/>
  <c r="DU524" i="3"/>
  <c r="DT524" i="3"/>
  <c r="DS524" i="3"/>
  <c r="DR524" i="3"/>
  <c r="DQ524" i="3"/>
  <c r="DP524" i="3"/>
  <c r="DO524" i="3"/>
  <c r="DN524" i="3"/>
  <c r="DM524" i="3"/>
  <c r="DL524" i="3"/>
  <c r="DK524" i="3"/>
  <c r="DJ524" i="3"/>
  <c r="DI524" i="3"/>
  <c r="DH524" i="3"/>
  <c r="DG524" i="3"/>
  <c r="DF524" i="3"/>
  <c r="DE524" i="3"/>
  <c r="DD524" i="3"/>
  <c r="DC524" i="3"/>
  <c r="DB524" i="3"/>
  <c r="DA524" i="3"/>
  <c r="CZ524" i="3"/>
  <c r="CY524" i="3"/>
  <c r="CX524" i="3"/>
  <c r="CW524" i="3"/>
  <c r="CV524" i="3"/>
  <c r="DW523" i="3"/>
  <c r="DV523" i="3"/>
  <c r="DU523" i="3"/>
  <c r="DT523" i="3"/>
  <c r="DS523" i="3"/>
  <c r="DR523" i="3"/>
  <c r="DQ523" i="3"/>
  <c r="DP523" i="3"/>
  <c r="DO523" i="3"/>
  <c r="DN523" i="3"/>
  <c r="DM523" i="3"/>
  <c r="DL523" i="3"/>
  <c r="DK523" i="3"/>
  <c r="DJ523" i="3"/>
  <c r="DI523" i="3"/>
  <c r="DH523" i="3"/>
  <c r="DG523" i="3"/>
  <c r="DF523" i="3"/>
  <c r="DE523" i="3"/>
  <c r="DD523" i="3"/>
  <c r="DC523" i="3"/>
  <c r="DB523" i="3"/>
  <c r="DA523" i="3"/>
  <c r="CZ523" i="3"/>
  <c r="CY523" i="3"/>
  <c r="CX523" i="3"/>
  <c r="CW523" i="3"/>
  <c r="CV523" i="3"/>
  <c r="DW522" i="3"/>
  <c r="DV522" i="3"/>
  <c r="DU522" i="3"/>
  <c r="DT522" i="3"/>
  <c r="DS522" i="3"/>
  <c r="DR522" i="3"/>
  <c r="DQ522" i="3"/>
  <c r="DP522" i="3"/>
  <c r="DO522" i="3"/>
  <c r="DN522" i="3"/>
  <c r="DM522" i="3"/>
  <c r="DL522" i="3"/>
  <c r="DK522" i="3"/>
  <c r="DJ522" i="3"/>
  <c r="DI522" i="3"/>
  <c r="DH522" i="3"/>
  <c r="DG522" i="3"/>
  <c r="DF522" i="3"/>
  <c r="DE522" i="3"/>
  <c r="DD522" i="3"/>
  <c r="DC522" i="3"/>
  <c r="DB522" i="3"/>
  <c r="DA522" i="3"/>
  <c r="CZ522" i="3"/>
  <c r="CY522" i="3"/>
  <c r="CX522" i="3"/>
  <c r="CW522" i="3"/>
  <c r="CV522" i="3"/>
  <c r="DW521" i="3"/>
  <c r="DV521" i="3"/>
  <c r="DU521" i="3"/>
  <c r="DT521" i="3"/>
  <c r="DS521" i="3"/>
  <c r="DR521" i="3"/>
  <c r="DQ521" i="3"/>
  <c r="DP521" i="3"/>
  <c r="DO521" i="3"/>
  <c r="DN521" i="3"/>
  <c r="DM521" i="3"/>
  <c r="DL521" i="3"/>
  <c r="DK521" i="3"/>
  <c r="DJ521" i="3"/>
  <c r="DI521" i="3"/>
  <c r="DH521" i="3"/>
  <c r="DG521" i="3"/>
  <c r="DF521" i="3"/>
  <c r="DE521" i="3"/>
  <c r="DD521" i="3"/>
  <c r="DC521" i="3"/>
  <c r="DB521" i="3"/>
  <c r="DA521" i="3"/>
  <c r="CZ521" i="3"/>
  <c r="CY521" i="3"/>
  <c r="CX521" i="3"/>
  <c r="CW521" i="3"/>
  <c r="CV521" i="3"/>
  <c r="DW520" i="3"/>
  <c r="DV520" i="3"/>
  <c r="DU520" i="3"/>
  <c r="DT520" i="3"/>
  <c r="DS520" i="3"/>
  <c r="DR520" i="3"/>
  <c r="DQ520" i="3"/>
  <c r="DP520" i="3"/>
  <c r="DO520" i="3"/>
  <c r="DN520" i="3"/>
  <c r="DM520" i="3"/>
  <c r="DL520" i="3"/>
  <c r="DK520" i="3"/>
  <c r="DJ520" i="3"/>
  <c r="DI520" i="3"/>
  <c r="DH520" i="3"/>
  <c r="DG520" i="3"/>
  <c r="DF520" i="3"/>
  <c r="DE520" i="3"/>
  <c r="DD520" i="3"/>
  <c r="DC520" i="3"/>
  <c r="DB520" i="3"/>
  <c r="DA520" i="3"/>
  <c r="CZ520" i="3"/>
  <c r="CY520" i="3"/>
  <c r="CX520" i="3"/>
  <c r="CW520" i="3"/>
  <c r="CV520" i="3"/>
  <c r="DW519" i="3"/>
  <c r="DV519" i="3"/>
  <c r="DU519" i="3"/>
  <c r="DT519" i="3"/>
  <c r="DS519" i="3"/>
  <c r="DR519" i="3"/>
  <c r="DQ519" i="3"/>
  <c r="DP519" i="3"/>
  <c r="DO519" i="3"/>
  <c r="DN519" i="3"/>
  <c r="DM519" i="3"/>
  <c r="DL519" i="3"/>
  <c r="DK519" i="3"/>
  <c r="DJ519" i="3"/>
  <c r="DI519" i="3"/>
  <c r="DH519" i="3"/>
  <c r="DG519" i="3"/>
  <c r="DF519" i="3"/>
  <c r="DE519" i="3"/>
  <c r="DD519" i="3"/>
  <c r="DC519" i="3"/>
  <c r="DB519" i="3"/>
  <c r="DA519" i="3"/>
  <c r="CZ519" i="3"/>
  <c r="CY519" i="3"/>
  <c r="CX519" i="3"/>
  <c r="CW519" i="3"/>
  <c r="CV519" i="3"/>
  <c r="DW518" i="3"/>
  <c r="DV518" i="3"/>
  <c r="DU518" i="3"/>
  <c r="DT518" i="3"/>
  <c r="DS518" i="3"/>
  <c r="DR518" i="3"/>
  <c r="DQ518" i="3"/>
  <c r="DP518" i="3"/>
  <c r="DO518" i="3"/>
  <c r="DN518" i="3"/>
  <c r="DM518" i="3"/>
  <c r="DL518" i="3"/>
  <c r="DK518" i="3"/>
  <c r="DJ518" i="3"/>
  <c r="DI518" i="3"/>
  <c r="DH518" i="3"/>
  <c r="DG518" i="3"/>
  <c r="DF518" i="3"/>
  <c r="DE518" i="3"/>
  <c r="DD518" i="3"/>
  <c r="DC518" i="3"/>
  <c r="DB518" i="3"/>
  <c r="DA518" i="3"/>
  <c r="CZ518" i="3"/>
  <c r="CY518" i="3"/>
  <c r="CX518" i="3"/>
  <c r="CW518" i="3"/>
  <c r="CV518" i="3"/>
  <c r="DW517" i="3"/>
  <c r="DV517" i="3"/>
  <c r="DU517" i="3"/>
  <c r="DT517" i="3"/>
  <c r="DS517" i="3"/>
  <c r="DR517" i="3"/>
  <c r="DQ517" i="3"/>
  <c r="DP517" i="3"/>
  <c r="DO517" i="3"/>
  <c r="DN517" i="3"/>
  <c r="DM517" i="3"/>
  <c r="DL517" i="3"/>
  <c r="DK517" i="3"/>
  <c r="DJ517" i="3"/>
  <c r="DI517" i="3"/>
  <c r="DH517" i="3"/>
  <c r="DG517" i="3"/>
  <c r="DF517" i="3"/>
  <c r="DE517" i="3"/>
  <c r="DD517" i="3"/>
  <c r="DC517" i="3"/>
  <c r="DB517" i="3"/>
  <c r="DA517" i="3"/>
  <c r="CZ517" i="3"/>
  <c r="CY517" i="3"/>
  <c r="CX517" i="3"/>
  <c r="CW517" i="3"/>
  <c r="CV517" i="3"/>
  <c r="DW516" i="3"/>
  <c r="DV516" i="3"/>
  <c r="DU516" i="3"/>
  <c r="DT516" i="3"/>
  <c r="DS516" i="3"/>
  <c r="DR516" i="3"/>
  <c r="DQ516" i="3"/>
  <c r="DP516" i="3"/>
  <c r="DO516" i="3"/>
  <c r="DN516" i="3"/>
  <c r="DM516" i="3"/>
  <c r="DL516" i="3"/>
  <c r="DK516" i="3"/>
  <c r="DJ516" i="3"/>
  <c r="DI516" i="3"/>
  <c r="DH516" i="3"/>
  <c r="DG516" i="3"/>
  <c r="DF516" i="3"/>
  <c r="DE516" i="3"/>
  <c r="DD516" i="3"/>
  <c r="DC516" i="3"/>
  <c r="DB516" i="3"/>
  <c r="DA516" i="3"/>
  <c r="CZ516" i="3"/>
  <c r="CY516" i="3"/>
  <c r="CX516" i="3"/>
  <c r="CW516" i="3"/>
  <c r="CV516" i="3"/>
  <c r="DW515" i="3"/>
  <c r="DV515" i="3"/>
  <c r="DU515" i="3"/>
  <c r="DT515" i="3"/>
  <c r="DS515" i="3"/>
  <c r="DR515" i="3"/>
  <c r="DQ515" i="3"/>
  <c r="DP515" i="3"/>
  <c r="DO515" i="3"/>
  <c r="DN515" i="3"/>
  <c r="DM515" i="3"/>
  <c r="DL515" i="3"/>
  <c r="DK515" i="3"/>
  <c r="DJ515" i="3"/>
  <c r="DI515" i="3"/>
  <c r="DH515" i="3"/>
  <c r="DG515" i="3"/>
  <c r="DF515" i="3"/>
  <c r="DE515" i="3"/>
  <c r="DD515" i="3"/>
  <c r="DC515" i="3"/>
  <c r="DB515" i="3"/>
  <c r="DA515" i="3"/>
  <c r="CZ515" i="3"/>
  <c r="CY515" i="3"/>
  <c r="CX515" i="3"/>
  <c r="CW515" i="3"/>
  <c r="CV515" i="3"/>
  <c r="DW514" i="3"/>
  <c r="DV514" i="3"/>
  <c r="DU514" i="3"/>
  <c r="DT514" i="3"/>
  <c r="DS514" i="3"/>
  <c r="DR514" i="3"/>
  <c r="DQ514" i="3"/>
  <c r="DP514" i="3"/>
  <c r="DO514" i="3"/>
  <c r="DN514" i="3"/>
  <c r="DM514" i="3"/>
  <c r="DL514" i="3"/>
  <c r="DK514" i="3"/>
  <c r="DJ514" i="3"/>
  <c r="DI514" i="3"/>
  <c r="DH514" i="3"/>
  <c r="DG514" i="3"/>
  <c r="DF514" i="3"/>
  <c r="DE514" i="3"/>
  <c r="DD514" i="3"/>
  <c r="DC514" i="3"/>
  <c r="DB514" i="3"/>
  <c r="DA514" i="3"/>
  <c r="CZ514" i="3"/>
  <c r="CY514" i="3"/>
  <c r="CX514" i="3"/>
  <c r="CW514" i="3"/>
  <c r="CV514" i="3"/>
  <c r="DW513" i="3"/>
  <c r="DV513" i="3"/>
  <c r="DU513" i="3"/>
  <c r="DT513" i="3"/>
  <c r="DS513" i="3"/>
  <c r="DR513" i="3"/>
  <c r="DQ513" i="3"/>
  <c r="DP513" i="3"/>
  <c r="DO513" i="3"/>
  <c r="DN513" i="3"/>
  <c r="DM513" i="3"/>
  <c r="DL513" i="3"/>
  <c r="DK513" i="3"/>
  <c r="DJ513" i="3"/>
  <c r="DI513" i="3"/>
  <c r="DH513" i="3"/>
  <c r="DG513" i="3"/>
  <c r="DF513" i="3"/>
  <c r="DE513" i="3"/>
  <c r="DD513" i="3"/>
  <c r="DC513" i="3"/>
  <c r="DB513" i="3"/>
  <c r="DA513" i="3"/>
  <c r="CZ513" i="3"/>
  <c r="CY513" i="3"/>
  <c r="CX513" i="3"/>
  <c r="CW513" i="3"/>
  <c r="CV513" i="3"/>
  <c r="DW512" i="3"/>
  <c r="DV512" i="3"/>
  <c r="DU512" i="3"/>
  <c r="DT512" i="3"/>
  <c r="DS512" i="3"/>
  <c r="DR512" i="3"/>
  <c r="DQ512" i="3"/>
  <c r="DP512" i="3"/>
  <c r="DO512" i="3"/>
  <c r="DN512" i="3"/>
  <c r="DM512" i="3"/>
  <c r="DL512" i="3"/>
  <c r="DK512" i="3"/>
  <c r="DJ512" i="3"/>
  <c r="DI512" i="3"/>
  <c r="DH512" i="3"/>
  <c r="DG512" i="3"/>
  <c r="DF512" i="3"/>
  <c r="DE512" i="3"/>
  <c r="DD512" i="3"/>
  <c r="DC512" i="3"/>
  <c r="DB512" i="3"/>
  <c r="DA512" i="3"/>
  <c r="CZ512" i="3"/>
  <c r="CY512" i="3"/>
  <c r="CX512" i="3"/>
  <c r="CW512" i="3"/>
  <c r="CV512" i="3"/>
  <c r="DW511" i="3"/>
  <c r="DV511" i="3"/>
  <c r="DU511" i="3"/>
  <c r="DT511" i="3"/>
  <c r="DS511" i="3"/>
  <c r="DR511" i="3"/>
  <c r="DQ511" i="3"/>
  <c r="DP511" i="3"/>
  <c r="DO511" i="3"/>
  <c r="DN511" i="3"/>
  <c r="DM511" i="3"/>
  <c r="DL511" i="3"/>
  <c r="DK511" i="3"/>
  <c r="DJ511" i="3"/>
  <c r="DI511" i="3"/>
  <c r="DH511" i="3"/>
  <c r="DG511" i="3"/>
  <c r="DF511" i="3"/>
  <c r="DE511" i="3"/>
  <c r="DD511" i="3"/>
  <c r="DC511" i="3"/>
  <c r="DB511" i="3"/>
  <c r="DA511" i="3"/>
  <c r="CZ511" i="3"/>
  <c r="CY511" i="3"/>
  <c r="CX511" i="3"/>
  <c r="CW511" i="3"/>
  <c r="CV511" i="3"/>
  <c r="DW510" i="3"/>
  <c r="DV510" i="3"/>
  <c r="DU510" i="3"/>
  <c r="DT510" i="3"/>
  <c r="DS510" i="3"/>
  <c r="DR510" i="3"/>
  <c r="DQ510" i="3"/>
  <c r="DP510" i="3"/>
  <c r="DO510" i="3"/>
  <c r="DN510" i="3"/>
  <c r="DM510" i="3"/>
  <c r="DL510" i="3"/>
  <c r="DK510" i="3"/>
  <c r="DJ510" i="3"/>
  <c r="DI510" i="3"/>
  <c r="DH510" i="3"/>
  <c r="DG510" i="3"/>
  <c r="DF510" i="3"/>
  <c r="DE510" i="3"/>
  <c r="DD510" i="3"/>
  <c r="DC510" i="3"/>
  <c r="DB510" i="3"/>
  <c r="DA510" i="3"/>
  <c r="CZ510" i="3"/>
  <c r="CY510" i="3"/>
  <c r="CX510" i="3"/>
  <c r="CW510" i="3"/>
  <c r="CV510" i="3"/>
  <c r="DW509" i="3"/>
  <c r="DV509" i="3"/>
  <c r="DU509" i="3"/>
  <c r="DT509" i="3"/>
  <c r="DS509" i="3"/>
  <c r="DR509" i="3"/>
  <c r="DQ509" i="3"/>
  <c r="DP509" i="3"/>
  <c r="DO509" i="3"/>
  <c r="DN509" i="3"/>
  <c r="DM509" i="3"/>
  <c r="DL509" i="3"/>
  <c r="DK509" i="3"/>
  <c r="DJ509" i="3"/>
  <c r="DI509" i="3"/>
  <c r="DH509" i="3"/>
  <c r="DG509" i="3"/>
  <c r="DF509" i="3"/>
  <c r="DE509" i="3"/>
  <c r="DD509" i="3"/>
  <c r="DC509" i="3"/>
  <c r="DB509" i="3"/>
  <c r="DA509" i="3"/>
  <c r="CZ509" i="3"/>
  <c r="CY509" i="3"/>
  <c r="CX509" i="3"/>
  <c r="CW509" i="3"/>
  <c r="CV509" i="3"/>
  <c r="DW508" i="3"/>
  <c r="DV508" i="3"/>
  <c r="DU508" i="3"/>
  <c r="DT508" i="3"/>
  <c r="DS508" i="3"/>
  <c r="DR508" i="3"/>
  <c r="DQ508" i="3"/>
  <c r="DP508" i="3"/>
  <c r="DO508" i="3"/>
  <c r="DN508" i="3"/>
  <c r="DM508" i="3"/>
  <c r="DL508" i="3"/>
  <c r="DK508" i="3"/>
  <c r="DJ508" i="3"/>
  <c r="DI508" i="3"/>
  <c r="DH508" i="3"/>
  <c r="DG508" i="3"/>
  <c r="DF508" i="3"/>
  <c r="DE508" i="3"/>
  <c r="DD508" i="3"/>
  <c r="DC508" i="3"/>
  <c r="DB508" i="3"/>
  <c r="DA508" i="3"/>
  <c r="CZ508" i="3"/>
  <c r="CY508" i="3"/>
  <c r="CX508" i="3"/>
  <c r="CW508" i="3"/>
  <c r="CV508" i="3"/>
  <c r="DW507" i="3"/>
  <c r="DV507" i="3"/>
  <c r="DU507" i="3"/>
  <c r="DT507" i="3"/>
  <c r="DS507" i="3"/>
  <c r="DR507" i="3"/>
  <c r="DQ507" i="3"/>
  <c r="DP507" i="3"/>
  <c r="DO507" i="3"/>
  <c r="DN507" i="3"/>
  <c r="DM507" i="3"/>
  <c r="DL507" i="3"/>
  <c r="DK507" i="3"/>
  <c r="DJ507" i="3"/>
  <c r="DI507" i="3"/>
  <c r="DH507" i="3"/>
  <c r="DG507" i="3"/>
  <c r="DF507" i="3"/>
  <c r="DE507" i="3"/>
  <c r="DD507" i="3"/>
  <c r="DC507" i="3"/>
  <c r="DB507" i="3"/>
  <c r="DA507" i="3"/>
  <c r="CZ507" i="3"/>
  <c r="CY507" i="3"/>
  <c r="CX507" i="3"/>
  <c r="CW507" i="3"/>
  <c r="CV507" i="3"/>
  <c r="DW506" i="3"/>
  <c r="DV506" i="3"/>
  <c r="DU506" i="3"/>
  <c r="DT506" i="3"/>
  <c r="DS506" i="3"/>
  <c r="DR506" i="3"/>
  <c r="DQ506" i="3"/>
  <c r="DP506" i="3"/>
  <c r="DO506" i="3"/>
  <c r="DN506" i="3"/>
  <c r="DM506" i="3"/>
  <c r="DL506" i="3"/>
  <c r="DK506" i="3"/>
  <c r="DJ506" i="3"/>
  <c r="DI506" i="3"/>
  <c r="DH506" i="3"/>
  <c r="DG506" i="3"/>
  <c r="DF506" i="3"/>
  <c r="DE506" i="3"/>
  <c r="DD506" i="3"/>
  <c r="DC506" i="3"/>
  <c r="DB506" i="3"/>
  <c r="DA506" i="3"/>
  <c r="CZ506" i="3"/>
  <c r="CY506" i="3"/>
  <c r="CX506" i="3"/>
  <c r="CW506" i="3"/>
  <c r="CV506" i="3"/>
  <c r="DW505" i="3"/>
  <c r="DV505" i="3"/>
  <c r="DU505" i="3"/>
  <c r="DT505" i="3"/>
  <c r="DS505" i="3"/>
  <c r="DR505" i="3"/>
  <c r="DQ505" i="3"/>
  <c r="DP505" i="3"/>
  <c r="DO505" i="3"/>
  <c r="DN505" i="3"/>
  <c r="DM505" i="3"/>
  <c r="DL505" i="3"/>
  <c r="DK505" i="3"/>
  <c r="DJ505" i="3"/>
  <c r="DI505" i="3"/>
  <c r="DH505" i="3"/>
  <c r="DG505" i="3"/>
  <c r="DF505" i="3"/>
  <c r="DE505" i="3"/>
  <c r="DD505" i="3"/>
  <c r="DC505" i="3"/>
  <c r="DB505" i="3"/>
  <c r="DA505" i="3"/>
  <c r="CZ505" i="3"/>
  <c r="CY505" i="3"/>
  <c r="CX505" i="3"/>
  <c r="CW505" i="3"/>
  <c r="CV505" i="3"/>
  <c r="DW504" i="3"/>
  <c r="DV504" i="3"/>
  <c r="DU504" i="3"/>
  <c r="DT504" i="3"/>
  <c r="DS504" i="3"/>
  <c r="DR504" i="3"/>
  <c r="DQ504" i="3"/>
  <c r="DP504" i="3"/>
  <c r="DO504" i="3"/>
  <c r="DN504" i="3"/>
  <c r="DM504" i="3"/>
  <c r="DL504" i="3"/>
  <c r="DK504" i="3"/>
  <c r="DJ504" i="3"/>
  <c r="DI504" i="3"/>
  <c r="DH504" i="3"/>
  <c r="DG504" i="3"/>
  <c r="DF504" i="3"/>
  <c r="DE504" i="3"/>
  <c r="DD504" i="3"/>
  <c r="DC504" i="3"/>
  <c r="DB504" i="3"/>
  <c r="DA504" i="3"/>
  <c r="CZ504" i="3"/>
  <c r="CY504" i="3"/>
  <c r="CX504" i="3"/>
  <c r="CW504" i="3"/>
  <c r="CV504" i="3"/>
  <c r="DW503" i="3"/>
  <c r="DV503" i="3"/>
  <c r="DU503" i="3"/>
  <c r="DT503" i="3"/>
  <c r="DS503" i="3"/>
  <c r="DR503" i="3"/>
  <c r="DQ503" i="3"/>
  <c r="DP503" i="3"/>
  <c r="DO503" i="3"/>
  <c r="DN503" i="3"/>
  <c r="DM503" i="3"/>
  <c r="DL503" i="3"/>
  <c r="DK503" i="3"/>
  <c r="DJ503" i="3"/>
  <c r="DI503" i="3"/>
  <c r="DH503" i="3"/>
  <c r="DG503" i="3"/>
  <c r="DF503" i="3"/>
  <c r="DE503" i="3"/>
  <c r="DD503" i="3"/>
  <c r="DC503" i="3"/>
  <c r="DB503" i="3"/>
  <c r="DA503" i="3"/>
  <c r="CZ503" i="3"/>
  <c r="CY503" i="3"/>
  <c r="CX503" i="3"/>
  <c r="CW503" i="3"/>
  <c r="CV503" i="3"/>
  <c r="DW502" i="3"/>
  <c r="DV502" i="3"/>
  <c r="DU502" i="3"/>
  <c r="DT502" i="3"/>
  <c r="DS502" i="3"/>
  <c r="DR502" i="3"/>
  <c r="DQ502" i="3"/>
  <c r="DP502" i="3"/>
  <c r="DO502" i="3"/>
  <c r="DN502" i="3"/>
  <c r="DM502" i="3"/>
  <c r="DL502" i="3"/>
  <c r="DK502" i="3"/>
  <c r="DJ502" i="3"/>
  <c r="DI502" i="3"/>
  <c r="DH502" i="3"/>
  <c r="DG502" i="3"/>
  <c r="DF502" i="3"/>
  <c r="DE502" i="3"/>
  <c r="DD502" i="3"/>
  <c r="DC502" i="3"/>
  <c r="DB502" i="3"/>
  <c r="DA502" i="3"/>
  <c r="CZ502" i="3"/>
  <c r="CY502" i="3"/>
  <c r="CX502" i="3"/>
  <c r="CW502" i="3"/>
  <c r="CV502" i="3"/>
  <c r="DW501" i="3"/>
  <c r="DV501" i="3"/>
  <c r="DU501" i="3"/>
  <c r="DT501" i="3"/>
  <c r="DS501" i="3"/>
  <c r="DR501" i="3"/>
  <c r="DQ501" i="3"/>
  <c r="DP501" i="3"/>
  <c r="DO501" i="3"/>
  <c r="DN501" i="3"/>
  <c r="DM501" i="3"/>
  <c r="DL501" i="3"/>
  <c r="DK501" i="3"/>
  <c r="DJ501" i="3"/>
  <c r="DI501" i="3"/>
  <c r="DH501" i="3"/>
  <c r="DG501" i="3"/>
  <c r="DF501" i="3"/>
  <c r="DE501" i="3"/>
  <c r="DD501" i="3"/>
  <c r="DC501" i="3"/>
  <c r="DB501" i="3"/>
  <c r="DA501" i="3"/>
  <c r="CZ501" i="3"/>
  <c r="CY501" i="3"/>
  <c r="CX501" i="3"/>
  <c r="CW501" i="3"/>
  <c r="CV501" i="3"/>
  <c r="DW500" i="3"/>
  <c r="DV500" i="3"/>
  <c r="DU500" i="3"/>
  <c r="DT500" i="3"/>
  <c r="DS500" i="3"/>
  <c r="DR500" i="3"/>
  <c r="DQ500" i="3"/>
  <c r="DP500" i="3"/>
  <c r="DO500" i="3"/>
  <c r="DN500" i="3"/>
  <c r="DM500" i="3"/>
  <c r="DL500" i="3"/>
  <c r="DK500" i="3"/>
  <c r="DJ500" i="3"/>
  <c r="DI500" i="3"/>
  <c r="DH500" i="3"/>
  <c r="DG500" i="3"/>
  <c r="DF500" i="3"/>
  <c r="DE500" i="3"/>
  <c r="DD500" i="3"/>
  <c r="DC500" i="3"/>
  <c r="DB500" i="3"/>
  <c r="DA500" i="3"/>
  <c r="CZ500" i="3"/>
  <c r="CY500" i="3"/>
  <c r="CX500" i="3"/>
  <c r="CW500" i="3"/>
  <c r="CV500" i="3"/>
  <c r="DW499" i="3"/>
  <c r="DV499" i="3"/>
  <c r="DU499" i="3"/>
  <c r="DT499" i="3"/>
  <c r="DS499" i="3"/>
  <c r="DR499" i="3"/>
  <c r="DQ499" i="3"/>
  <c r="DP499" i="3"/>
  <c r="DO499" i="3"/>
  <c r="DN499" i="3"/>
  <c r="DM499" i="3"/>
  <c r="DL499" i="3"/>
  <c r="DK499" i="3"/>
  <c r="DJ499" i="3"/>
  <c r="DI499" i="3"/>
  <c r="DH499" i="3"/>
  <c r="DG499" i="3"/>
  <c r="DF499" i="3"/>
  <c r="DE499" i="3"/>
  <c r="DD499" i="3"/>
  <c r="DC499" i="3"/>
  <c r="DB499" i="3"/>
  <c r="DA499" i="3"/>
  <c r="CZ499" i="3"/>
  <c r="CY499" i="3"/>
  <c r="CX499" i="3"/>
  <c r="CW499" i="3"/>
  <c r="CV499" i="3"/>
  <c r="DW498" i="3"/>
  <c r="DV498" i="3"/>
  <c r="DU498" i="3"/>
  <c r="DT498" i="3"/>
  <c r="DS498" i="3"/>
  <c r="DR498" i="3"/>
  <c r="DQ498" i="3"/>
  <c r="DP498" i="3"/>
  <c r="DO498" i="3"/>
  <c r="DN498" i="3"/>
  <c r="DM498" i="3"/>
  <c r="DL498" i="3"/>
  <c r="DK498" i="3"/>
  <c r="DJ498" i="3"/>
  <c r="DI498" i="3"/>
  <c r="DH498" i="3"/>
  <c r="DG498" i="3"/>
  <c r="DF498" i="3"/>
  <c r="DE498" i="3"/>
  <c r="DD498" i="3"/>
  <c r="DC498" i="3"/>
  <c r="DB498" i="3"/>
  <c r="DA498" i="3"/>
  <c r="CZ498" i="3"/>
  <c r="CY498" i="3"/>
  <c r="CX498" i="3"/>
  <c r="CW498" i="3"/>
  <c r="CV498" i="3"/>
  <c r="DW497" i="3"/>
  <c r="DV497" i="3"/>
  <c r="DU497" i="3"/>
  <c r="DT497" i="3"/>
  <c r="DS497" i="3"/>
  <c r="DR497" i="3"/>
  <c r="DQ497" i="3"/>
  <c r="DP497" i="3"/>
  <c r="DO497" i="3"/>
  <c r="DN497" i="3"/>
  <c r="DM497" i="3"/>
  <c r="DL497" i="3"/>
  <c r="DK497" i="3"/>
  <c r="DJ497" i="3"/>
  <c r="DI497" i="3"/>
  <c r="DH497" i="3"/>
  <c r="DG497" i="3"/>
  <c r="DF497" i="3"/>
  <c r="DE497" i="3"/>
  <c r="DD497" i="3"/>
  <c r="DC497" i="3"/>
  <c r="DB497" i="3"/>
  <c r="DA497" i="3"/>
  <c r="CZ497" i="3"/>
  <c r="CY497" i="3"/>
  <c r="CX497" i="3"/>
  <c r="CW497" i="3"/>
  <c r="CV497" i="3"/>
  <c r="DW496" i="3"/>
  <c r="DV496" i="3"/>
  <c r="DU496" i="3"/>
  <c r="DT496" i="3"/>
  <c r="DS496" i="3"/>
  <c r="DR496" i="3"/>
  <c r="DQ496" i="3"/>
  <c r="DP496" i="3"/>
  <c r="DO496" i="3"/>
  <c r="DN496" i="3"/>
  <c r="DM496" i="3"/>
  <c r="DL496" i="3"/>
  <c r="DK496" i="3"/>
  <c r="DJ496" i="3"/>
  <c r="DI496" i="3"/>
  <c r="DH496" i="3"/>
  <c r="DG496" i="3"/>
  <c r="DF496" i="3"/>
  <c r="DE496" i="3"/>
  <c r="DD496" i="3"/>
  <c r="DC496" i="3"/>
  <c r="DB496" i="3"/>
  <c r="DA496" i="3"/>
  <c r="CZ496" i="3"/>
  <c r="CY496" i="3"/>
  <c r="CX496" i="3"/>
  <c r="CW496" i="3"/>
  <c r="CV496" i="3"/>
  <c r="DW495" i="3"/>
  <c r="DV495" i="3"/>
  <c r="DU495" i="3"/>
  <c r="DT495" i="3"/>
  <c r="DS495" i="3"/>
  <c r="DR495" i="3"/>
  <c r="DQ495" i="3"/>
  <c r="DP495" i="3"/>
  <c r="DO495" i="3"/>
  <c r="DN495" i="3"/>
  <c r="DM495" i="3"/>
  <c r="DL495" i="3"/>
  <c r="DK495" i="3"/>
  <c r="DJ495" i="3"/>
  <c r="DI495" i="3"/>
  <c r="DH495" i="3"/>
  <c r="DG495" i="3"/>
  <c r="DF495" i="3"/>
  <c r="DE495" i="3"/>
  <c r="DD495" i="3"/>
  <c r="DC495" i="3"/>
  <c r="DB495" i="3"/>
  <c r="DA495" i="3"/>
  <c r="CZ495" i="3"/>
  <c r="CY495" i="3"/>
  <c r="CX495" i="3"/>
  <c r="CW495" i="3"/>
  <c r="CV495" i="3"/>
  <c r="DW490" i="3"/>
  <c r="DV490" i="3"/>
  <c r="DU490" i="3"/>
  <c r="DT490" i="3"/>
  <c r="DS490" i="3"/>
  <c r="DR490" i="3"/>
  <c r="DQ490" i="3"/>
  <c r="DP490" i="3"/>
  <c r="DO490" i="3"/>
  <c r="DN490" i="3"/>
  <c r="DM490" i="3"/>
  <c r="DL490" i="3"/>
  <c r="DK490" i="3"/>
  <c r="DJ490" i="3"/>
  <c r="DI490" i="3"/>
  <c r="DH490" i="3"/>
  <c r="DG490" i="3"/>
  <c r="DF490" i="3"/>
  <c r="DE490" i="3"/>
  <c r="DD490" i="3"/>
  <c r="DC490" i="3"/>
  <c r="DB490" i="3"/>
  <c r="DA490" i="3"/>
  <c r="CZ490" i="3"/>
  <c r="CY490" i="3"/>
  <c r="CX490" i="3"/>
  <c r="CW490" i="3"/>
  <c r="CV490" i="3"/>
  <c r="DW489" i="3"/>
  <c r="DV489" i="3"/>
  <c r="DU489" i="3"/>
  <c r="DT489" i="3"/>
  <c r="DS489" i="3"/>
  <c r="DR489" i="3"/>
  <c r="DQ489" i="3"/>
  <c r="DP489" i="3"/>
  <c r="DO489" i="3"/>
  <c r="DN489" i="3"/>
  <c r="DM489" i="3"/>
  <c r="DL489" i="3"/>
  <c r="DK489" i="3"/>
  <c r="DJ489" i="3"/>
  <c r="DI489" i="3"/>
  <c r="DH489" i="3"/>
  <c r="DG489" i="3"/>
  <c r="DF489" i="3"/>
  <c r="DE489" i="3"/>
  <c r="DD489" i="3"/>
  <c r="DC489" i="3"/>
  <c r="DB489" i="3"/>
  <c r="DA489" i="3"/>
  <c r="CZ489" i="3"/>
  <c r="CY489" i="3"/>
  <c r="CX489" i="3"/>
  <c r="CW489" i="3"/>
  <c r="CV489" i="3"/>
  <c r="DW488" i="3"/>
  <c r="DV488" i="3"/>
  <c r="DU488" i="3"/>
  <c r="DT488" i="3"/>
  <c r="DS488" i="3"/>
  <c r="DR488" i="3"/>
  <c r="DQ488" i="3"/>
  <c r="DP488" i="3"/>
  <c r="DO488" i="3"/>
  <c r="DN488" i="3"/>
  <c r="DM488" i="3"/>
  <c r="DL488" i="3"/>
  <c r="DK488" i="3"/>
  <c r="DJ488" i="3"/>
  <c r="DI488" i="3"/>
  <c r="DH488" i="3"/>
  <c r="DG488" i="3"/>
  <c r="DF488" i="3"/>
  <c r="DE488" i="3"/>
  <c r="DD488" i="3"/>
  <c r="DC488" i="3"/>
  <c r="DB488" i="3"/>
  <c r="DA488" i="3"/>
  <c r="CZ488" i="3"/>
  <c r="CY488" i="3"/>
  <c r="CX488" i="3"/>
  <c r="CW488" i="3"/>
  <c r="CV488" i="3"/>
  <c r="DW487" i="3"/>
  <c r="DV487" i="3"/>
  <c r="DU487" i="3"/>
  <c r="DT487" i="3"/>
  <c r="DS487" i="3"/>
  <c r="DR487" i="3"/>
  <c r="DQ487" i="3"/>
  <c r="DP487" i="3"/>
  <c r="DO487" i="3"/>
  <c r="DN487" i="3"/>
  <c r="DM487" i="3"/>
  <c r="DL487" i="3"/>
  <c r="DK487" i="3"/>
  <c r="DJ487" i="3"/>
  <c r="DI487" i="3"/>
  <c r="DH487" i="3"/>
  <c r="DG487" i="3"/>
  <c r="DF487" i="3"/>
  <c r="DE487" i="3"/>
  <c r="DD487" i="3"/>
  <c r="DC487" i="3"/>
  <c r="DB487" i="3"/>
  <c r="DA487" i="3"/>
  <c r="CZ487" i="3"/>
  <c r="CY487" i="3"/>
  <c r="CX487" i="3"/>
  <c r="CW487" i="3"/>
  <c r="CV487" i="3"/>
  <c r="DW486" i="3"/>
  <c r="DV486" i="3"/>
  <c r="DU486" i="3"/>
  <c r="DT486" i="3"/>
  <c r="DS486" i="3"/>
  <c r="DR486" i="3"/>
  <c r="DQ486" i="3"/>
  <c r="DP486" i="3"/>
  <c r="DO486" i="3"/>
  <c r="DN486" i="3"/>
  <c r="DM486" i="3"/>
  <c r="DL486" i="3"/>
  <c r="DK486" i="3"/>
  <c r="DJ486" i="3"/>
  <c r="DI486" i="3"/>
  <c r="DH486" i="3"/>
  <c r="DG486" i="3"/>
  <c r="DF486" i="3"/>
  <c r="DE486" i="3"/>
  <c r="DD486" i="3"/>
  <c r="DC486" i="3"/>
  <c r="DB486" i="3"/>
  <c r="DA486" i="3"/>
  <c r="CZ486" i="3"/>
  <c r="CY486" i="3"/>
  <c r="CX486" i="3"/>
  <c r="CW486" i="3"/>
  <c r="CV486" i="3"/>
  <c r="DW485" i="3"/>
  <c r="DV485" i="3"/>
  <c r="DU485" i="3"/>
  <c r="DT485" i="3"/>
  <c r="DS485" i="3"/>
  <c r="DR485" i="3"/>
  <c r="DQ485" i="3"/>
  <c r="DP485" i="3"/>
  <c r="DO485" i="3"/>
  <c r="DN485" i="3"/>
  <c r="DM485" i="3"/>
  <c r="DL485" i="3"/>
  <c r="DK485" i="3"/>
  <c r="DJ485" i="3"/>
  <c r="DI485" i="3"/>
  <c r="DH485" i="3"/>
  <c r="DG485" i="3"/>
  <c r="DF485" i="3"/>
  <c r="DE485" i="3"/>
  <c r="DD485" i="3"/>
  <c r="DC485" i="3"/>
  <c r="DB485" i="3"/>
  <c r="DA485" i="3"/>
  <c r="CZ485" i="3"/>
  <c r="CY485" i="3"/>
  <c r="CX485" i="3"/>
  <c r="CW485" i="3"/>
  <c r="CV485" i="3"/>
  <c r="DW484" i="3"/>
  <c r="DV484" i="3"/>
  <c r="DU484" i="3"/>
  <c r="DT484" i="3"/>
  <c r="DS484" i="3"/>
  <c r="DR484" i="3"/>
  <c r="DQ484" i="3"/>
  <c r="DP484" i="3"/>
  <c r="DO484" i="3"/>
  <c r="DN484" i="3"/>
  <c r="DM484" i="3"/>
  <c r="DL484" i="3"/>
  <c r="DK484" i="3"/>
  <c r="DJ484" i="3"/>
  <c r="DI484" i="3"/>
  <c r="DH484" i="3"/>
  <c r="DG484" i="3"/>
  <c r="DF484" i="3"/>
  <c r="DE484" i="3"/>
  <c r="DD484" i="3"/>
  <c r="DC484" i="3"/>
  <c r="DB484" i="3"/>
  <c r="DA484" i="3"/>
  <c r="CZ484" i="3"/>
  <c r="CY484" i="3"/>
  <c r="CX484" i="3"/>
  <c r="CW484" i="3"/>
  <c r="CV484" i="3"/>
  <c r="DW483" i="3"/>
  <c r="DV483" i="3"/>
  <c r="DU483" i="3"/>
  <c r="DT483" i="3"/>
  <c r="DS483" i="3"/>
  <c r="DR483" i="3"/>
  <c r="DQ483" i="3"/>
  <c r="DP483" i="3"/>
  <c r="DO483" i="3"/>
  <c r="DN483" i="3"/>
  <c r="DM483" i="3"/>
  <c r="DL483" i="3"/>
  <c r="DK483" i="3"/>
  <c r="DJ483" i="3"/>
  <c r="DI483" i="3"/>
  <c r="DH483" i="3"/>
  <c r="DG483" i="3"/>
  <c r="DF483" i="3"/>
  <c r="DE483" i="3"/>
  <c r="DD483" i="3"/>
  <c r="DC483" i="3"/>
  <c r="DB483" i="3"/>
  <c r="DA483" i="3"/>
  <c r="CZ483" i="3"/>
  <c r="CY483" i="3"/>
  <c r="CX483" i="3"/>
  <c r="CW483" i="3"/>
  <c r="CV483" i="3"/>
  <c r="DW482" i="3"/>
  <c r="DV482" i="3"/>
  <c r="DU482" i="3"/>
  <c r="DT482" i="3"/>
  <c r="DS482" i="3"/>
  <c r="DR482" i="3"/>
  <c r="DQ482" i="3"/>
  <c r="DP482" i="3"/>
  <c r="DO482" i="3"/>
  <c r="DN482" i="3"/>
  <c r="DM482" i="3"/>
  <c r="DL482" i="3"/>
  <c r="DK482" i="3"/>
  <c r="DJ482" i="3"/>
  <c r="DI482" i="3"/>
  <c r="DH482" i="3"/>
  <c r="DG482" i="3"/>
  <c r="DF482" i="3"/>
  <c r="DE482" i="3"/>
  <c r="DD482" i="3"/>
  <c r="DC482" i="3"/>
  <c r="DB482" i="3"/>
  <c r="DA482" i="3"/>
  <c r="CZ482" i="3"/>
  <c r="CY482" i="3"/>
  <c r="CX482" i="3"/>
  <c r="CW482" i="3"/>
  <c r="CV482" i="3"/>
  <c r="DW481" i="3"/>
  <c r="DV481" i="3"/>
  <c r="DU481" i="3"/>
  <c r="DT481" i="3"/>
  <c r="DS481" i="3"/>
  <c r="DR481" i="3"/>
  <c r="DQ481" i="3"/>
  <c r="DP481" i="3"/>
  <c r="DO481" i="3"/>
  <c r="DN481" i="3"/>
  <c r="DM481" i="3"/>
  <c r="DL481" i="3"/>
  <c r="DK481" i="3"/>
  <c r="DJ481" i="3"/>
  <c r="DI481" i="3"/>
  <c r="DH481" i="3"/>
  <c r="DG481" i="3"/>
  <c r="DF481" i="3"/>
  <c r="DE481" i="3"/>
  <c r="DD481" i="3"/>
  <c r="DC481" i="3"/>
  <c r="DB481" i="3"/>
  <c r="DA481" i="3"/>
  <c r="CZ481" i="3"/>
  <c r="CY481" i="3"/>
  <c r="CX481" i="3"/>
  <c r="CW481" i="3"/>
  <c r="CV481" i="3"/>
  <c r="DW480" i="3"/>
  <c r="DV480" i="3"/>
  <c r="DU480" i="3"/>
  <c r="DT480" i="3"/>
  <c r="DS480" i="3"/>
  <c r="DR480" i="3"/>
  <c r="DQ480" i="3"/>
  <c r="DP480" i="3"/>
  <c r="DO480" i="3"/>
  <c r="DN480" i="3"/>
  <c r="DM480" i="3"/>
  <c r="DL480" i="3"/>
  <c r="DK480" i="3"/>
  <c r="DJ480" i="3"/>
  <c r="DI480" i="3"/>
  <c r="DH480" i="3"/>
  <c r="DG480" i="3"/>
  <c r="DF480" i="3"/>
  <c r="DE480" i="3"/>
  <c r="DD480" i="3"/>
  <c r="DC480" i="3"/>
  <c r="DB480" i="3"/>
  <c r="DA480" i="3"/>
  <c r="CZ480" i="3"/>
  <c r="CY480" i="3"/>
  <c r="CX480" i="3"/>
  <c r="CW480" i="3"/>
  <c r="CV480" i="3"/>
  <c r="DW479" i="3"/>
  <c r="DV479" i="3"/>
  <c r="DU479" i="3"/>
  <c r="DT479" i="3"/>
  <c r="DS479" i="3"/>
  <c r="DR479" i="3"/>
  <c r="DQ479" i="3"/>
  <c r="DP479" i="3"/>
  <c r="DO479" i="3"/>
  <c r="DN479" i="3"/>
  <c r="DM479" i="3"/>
  <c r="DL479" i="3"/>
  <c r="DK479" i="3"/>
  <c r="DJ479" i="3"/>
  <c r="DI479" i="3"/>
  <c r="DH479" i="3"/>
  <c r="DG479" i="3"/>
  <c r="DF479" i="3"/>
  <c r="DE479" i="3"/>
  <c r="DD479" i="3"/>
  <c r="DC479" i="3"/>
  <c r="DB479" i="3"/>
  <c r="DA479" i="3"/>
  <c r="CZ479" i="3"/>
  <c r="CY479" i="3"/>
  <c r="CX479" i="3"/>
  <c r="CW479" i="3"/>
  <c r="CV479" i="3"/>
  <c r="DW478" i="3"/>
  <c r="DV478" i="3"/>
  <c r="DU478" i="3"/>
  <c r="DT478" i="3"/>
  <c r="DS478" i="3"/>
  <c r="DR478" i="3"/>
  <c r="DQ478" i="3"/>
  <c r="DP478" i="3"/>
  <c r="DO478" i="3"/>
  <c r="DN478" i="3"/>
  <c r="DM478" i="3"/>
  <c r="DL478" i="3"/>
  <c r="DK478" i="3"/>
  <c r="DJ478" i="3"/>
  <c r="DI478" i="3"/>
  <c r="DH478" i="3"/>
  <c r="DG478" i="3"/>
  <c r="DF478" i="3"/>
  <c r="DE478" i="3"/>
  <c r="DD478" i="3"/>
  <c r="DC478" i="3"/>
  <c r="DB478" i="3"/>
  <c r="DA478" i="3"/>
  <c r="CZ478" i="3"/>
  <c r="CY478" i="3"/>
  <c r="CX478" i="3"/>
  <c r="CW478" i="3"/>
  <c r="CV478" i="3"/>
  <c r="DW477" i="3"/>
  <c r="DV477" i="3"/>
  <c r="DU477" i="3"/>
  <c r="DT477" i="3"/>
  <c r="DS477" i="3"/>
  <c r="DR477" i="3"/>
  <c r="DQ477" i="3"/>
  <c r="DP477" i="3"/>
  <c r="DO477" i="3"/>
  <c r="DN477" i="3"/>
  <c r="DM477" i="3"/>
  <c r="DL477" i="3"/>
  <c r="DK477" i="3"/>
  <c r="DJ477" i="3"/>
  <c r="DI477" i="3"/>
  <c r="DH477" i="3"/>
  <c r="DG477" i="3"/>
  <c r="DF477" i="3"/>
  <c r="DE477" i="3"/>
  <c r="DD477" i="3"/>
  <c r="DC477" i="3"/>
  <c r="DB477" i="3"/>
  <c r="DA477" i="3"/>
  <c r="CZ477" i="3"/>
  <c r="CY477" i="3"/>
  <c r="CX477" i="3"/>
  <c r="CW477" i="3"/>
  <c r="CV477" i="3"/>
  <c r="DW476" i="3"/>
  <c r="DV476" i="3"/>
  <c r="DU476" i="3"/>
  <c r="DT476" i="3"/>
  <c r="DS476" i="3"/>
  <c r="DR476" i="3"/>
  <c r="DQ476" i="3"/>
  <c r="DP476" i="3"/>
  <c r="DO476" i="3"/>
  <c r="DN476" i="3"/>
  <c r="DM476" i="3"/>
  <c r="DL476" i="3"/>
  <c r="DK476" i="3"/>
  <c r="DJ476" i="3"/>
  <c r="DI476" i="3"/>
  <c r="DH476" i="3"/>
  <c r="DG476" i="3"/>
  <c r="DF476" i="3"/>
  <c r="DE476" i="3"/>
  <c r="DD476" i="3"/>
  <c r="DC476" i="3"/>
  <c r="DB476" i="3"/>
  <c r="DA476" i="3"/>
  <c r="CZ476" i="3"/>
  <c r="CY476" i="3"/>
  <c r="CX476" i="3"/>
  <c r="CW476" i="3"/>
  <c r="CV476" i="3"/>
  <c r="DW475" i="3"/>
  <c r="DV475" i="3"/>
  <c r="DU475" i="3"/>
  <c r="DT475" i="3"/>
  <c r="DS475" i="3"/>
  <c r="DR475" i="3"/>
  <c r="DQ475" i="3"/>
  <c r="DP475" i="3"/>
  <c r="DO475" i="3"/>
  <c r="DN475" i="3"/>
  <c r="DM475" i="3"/>
  <c r="DL475" i="3"/>
  <c r="DK475" i="3"/>
  <c r="DJ475" i="3"/>
  <c r="DI475" i="3"/>
  <c r="DH475" i="3"/>
  <c r="DG475" i="3"/>
  <c r="DF475" i="3"/>
  <c r="DE475" i="3"/>
  <c r="DD475" i="3"/>
  <c r="DC475" i="3"/>
  <c r="DB475" i="3"/>
  <c r="DA475" i="3"/>
  <c r="CZ475" i="3"/>
  <c r="CY475" i="3"/>
  <c r="CX475" i="3"/>
  <c r="CW475" i="3"/>
  <c r="CV475" i="3"/>
  <c r="DW474" i="3"/>
  <c r="DV474" i="3"/>
  <c r="DU474" i="3"/>
  <c r="DT474" i="3"/>
  <c r="DS474" i="3"/>
  <c r="DR474" i="3"/>
  <c r="DQ474" i="3"/>
  <c r="DP474" i="3"/>
  <c r="DO474" i="3"/>
  <c r="DN474" i="3"/>
  <c r="DM474" i="3"/>
  <c r="DL474" i="3"/>
  <c r="DK474" i="3"/>
  <c r="DJ474" i="3"/>
  <c r="DI474" i="3"/>
  <c r="DH474" i="3"/>
  <c r="DG474" i="3"/>
  <c r="DF474" i="3"/>
  <c r="DE474" i="3"/>
  <c r="DD474" i="3"/>
  <c r="DC474" i="3"/>
  <c r="DB474" i="3"/>
  <c r="DA474" i="3"/>
  <c r="CZ474" i="3"/>
  <c r="CY474" i="3"/>
  <c r="CX474" i="3"/>
  <c r="CW474" i="3"/>
  <c r="CV474" i="3"/>
  <c r="DW473" i="3"/>
  <c r="DV473" i="3"/>
  <c r="DU473" i="3"/>
  <c r="DT473" i="3"/>
  <c r="DS473" i="3"/>
  <c r="DR473" i="3"/>
  <c r="DQ473" i="3"/>
  <c r="DP473" i="3"/>
  <c r="DO473" i="3"/>
  <c r="DN473" i="3"/>
  <c r="DM473" i="3"/>
  <c r="DL473" i="3"/>
  <c r="DK473" i="3"/>
  <c r="DJ473" i="3"/>
  <c r="DI473" i="3"/>
  <c r="DH473" i="3"/>
  <c r="DG473" i="3"/>
  <c r="DF473" i="3"/>
  <c r="DE473" i="3"/>
  <c r="DD473" i="3"/>
  <c r="DC473" i="3"/>
  <c r="DB473" i="3"/>
  <c r="DA473" i="3"/>
  <c r="CZ473" i="3"/>
  <c r="CY473" i="3"/>
  <c r="CX473" i="3"/>
  <c r="CW473" i="3"/>
  <c r="CV473" i="3"/>
  <c r="DW472" i="3"/>
  <c r="DV472" i="3"/>
  <c r="DU472" i="3"/>
  <c r="DT472" i="3"/>
  <c r="DS472" i="3"/>
  <c r="DR472" i="3"/>
  <c r="DQ472" i="3"/>
  <c r="DP472" i="3"/>
  <c r="DO472" i="3"/>
  <c r="DN472" i="3"/>
  <c r="DM472" i="3"/>
  <c r="DL472" i="3"/>
  <c r="DK472" i="3"/>
  <c r="DJ472" i="3"/>
  <c r="DI472" i="3"/>
  <c r="DH472" i="3"/>
  <c r="DG472" i="3"/>
  <c r="DF472" i="3"/>
  <c r="DE472" i="3"/>
  <c r="DD472" i="3"/>
  <c r="DC472" i="3"/>
  <c r="DB472" i="3"/>
  <c r="DA472" i="3"/>
  <c r="CZ472" i="3"/>
  <c r="CY472" i="3"/>
  <c r="CX472" i="3"/>
  <c r="CW472" i="3"/>
  <c r="CV472" i="3"/>
  <c r="DW471" i="3"/>
  <c r="DV471" i="3"/>
  <c r="DU471" i="3"/>
  <c r="DT471" i="3"/>
  <c r="DS471" i="3"/>
  <c r="DR471" i="3"/>
  <c r="DQ471" i="3"/>
  <c r="DP471" i="3"/>
  <c r="DO471" i="3"/>
  <c r="DN471" i="3"/>
  <c r="DM471" i="3"/>
  <c r="DL471" i="3"/>
  <c r="DK471" i="3"/>
  <c r="DJ471" i="3"/>
  <c r="DI471" i="3"/>
  <c r="DH471" i="3"/>
  <c r="DG471" i="3"/>
  <c r="DF471" i="3"/>
  <c r="DE471" i="3"/>
  <c r="DD471" i="3"/>
  <c r="DC471" i="3"/>
  <c r="DB471" i="3"/>
  <c r="DA471" i="3"/>
  <c r="CZ471" i="3"/>
  <c r="CY471" i="3"/>
  <c r="CX471" i="3"/>
  <c r="CW471" i="3"/>
  <c r="CV471" i="3"/>
  <c r="DW470" i="3"/>
  <c r="DV470" i="3"/>
  <c r="DU470" i="3"/>
  <c r="DT470" i="3"/>
  <c r="DS470" i="3"/>
  <c r="DR470" i="3"/>
  <c r="DQ470" i="3"/>
  <c r="DP470" i="3"/>
  <c r="DO470" i="3"/>
  <c r="DN470" i="3"/>
  <c r="DM470" i="3"/>
  <c r="DL470" i="3"/>
  <c r="DK470" i="3"/>
  <c r="DJ470" i="3"/>
  <c r="DI470" i="3"/>
  <c r="DH470" i="3"/>
  <c r="DG470" i="3"/>
  <c r="DF470" i="3"/>
  <c r="DE470" i="3"/>
  <c r="DD470" i="3"/>
  <c r="DC470" i="3"/>
  <c r="DB470" i="3"/>
  <c r="DA470" i="3"/>
  <c r="CZ470" i="3"/>
  <c r="CY470" i="3"/>
  <c r="CX470" i="3"/>
  <c r="CW470" i="3"/>
  <c r="CV470" i="3"/>
  <c r="DW469" i="3"/>
  <c r="DV469" i="3"/>
  <c r="DU469" i="3"/>
  <c r="DT469" i="3"/>
  <c r="DS469" i="3"/>
  <c r="DR469" i="3"/>
  <c r="DQ469" i="3"/>
  <c r="DP469" i="3"/>
  <c r="DO469" i="3"/>
  <c r="DN469" i="3"/>
  <c r="DM469" i="3"/>
  <c r="DL469" i="3"/>
  <c r="DK469" i="3"/>
  <c r="DJ469" i="3"/>
  <c r="DI469" i="3"/>
  <c r="DH469" i="3"/>
  <c r="DG469" i="3"/>
  <c r="DF469" i="3"/>
  <c r="DE469" i="3"/>
  <c r="DD469" i="3"/>
  <c r="DC469" i="3"/>
  <c r="DB469" i="3"/>
  <c r="DA469" i="3"/>
  <c r="CZ469" i="3"/>
  <c r="CY469" i="3"/>
  <c r="CX469" i="3"/>
  <c r="CW469" i="3"/>
  <c r="CV469" i="3"/>
  <c r="DW468" i="3"/>
  <c r="DV468" i="3"/>
  <c r="DU468" i="3"/>
  <c r="DT468" i="3"/>
  <c r="DS468" i="3"/>
  <c r="DR468" i="3"/>
  <c r="DQ468" i="3"/>
  <c r="DP468" i="3"/>
  <c r="DO468" i="3"/>
  <c r="DN468" i="3"/>
  <c r="DM468" i="3"/>
  <c r="DL468" i="3"/>
  <c r="DK468" i="3"/>
  <c r="DJ468" i="3"/>
  <c r="DI468" i="3"/>
  <c r="DH468" i="3"/>
  <c r="DG468" i="3"/>
  <c r="DF468" i="3"/>
  <c r="DE468" i="3"/>
  <c r="DD468" i="3"/>
  <c r="DC468" i="3"/>
  <c r="DB468" i="3"/>
  <c r="DA468" i="3"/>
  <c r="CZ468" i="3"/>
  <c r="CY468" i="3"/>
  <c r="CX468" i="3"/>
  <c r="CW468" i="3"/>
  <c r="CV468" i="3"/>
  <c r="DW467" i="3"/>
  <c r="DV467" i="3"/>
  <c r="DU467" i="3"/>
  <c r="DT467" i="3"/>
  <c r="DS467" i="3"/>
  <c r="DR467" i="3"/>
  <c r="DQ467" i="3"/>
  <c r="DP467" i="3"/>
  <c r="DO467" i="3"/>
  <c r="DN467" i="3"/>
  <c r="DM467" i="3"/>
  <c r="DL467" i="3"/>
  <c r="DK467" i="3"/>
  <c r="DJ467" i="3"/>
  <c r="DI467" i="3"/>
  <c r="DH467" i="3"/>
  <c r="DG467" i="3"/>
  <c r="DF467" i="3"/>
  <c r="DE467" i="3"/>
  <c r="DD467" i="3"/>
  <c r="DC467" i="3"/>
  <c r="DB467" i="3"/>
  <c r="DA467" i="3"/>
  <c r="CZ467" i="3"/>
  <c r="CY467" i="3"/>
  <c r="CX467" i="3"/>
  <c r="CW467" i="3"/>
  <c r="CV467" i="3"/>
  <c r="DW466" i="3"/>
  <c r="DV466" i="3"/>
  <c r="DU466" i="3"/>
  <c r="DT466" i="3"/>
  <c r="DS466" i="3"/>
  <c r="DR466" i="3"/>
  <c r="DQ466" i="3"/>
  <c r="DP466" i="3"/>
  <c r="DO466" i="3"/>
  <c r="DN466" i="3"/>
  <c r="DM466" i="3"/>
  <c r="DL466" i="3"/>
  <c r="DK466" i="3"/>
  <c r="DJ466" i="3"/>
  <c r="DI466" i="3"/>
  <c r="DH466" i="3"/>
  <c r="DG466" i="3"/>
  <c r="DF466" i="3"/>
  <c r="DE466" i="3"/>
  <c r="DD466" i="3"/>
  <c r="DC466" i="3"/>
  <c r="DB466" i="3"/>
  <c r="DA466" i="3"/>
  <c r="CZ466" i="3"/>
  <c r="CY466" i="3"/>
  <c r="CX466" i="3"/>
  <c r="CW466" i="3"/>
  <c r="CV466" i="3"/>
  <c r="DW465" i="3"/>
  <c r="DV465" i="3"/>
  <c r="DU465" i="3"/>
  <c r="DT465" i="3"/>
  <c r="DS465" i="3"/>
  <c r="DR465" i="3"/>
  <c r="DQ465" i="3"/>
  <c r="DP465" i="3"/>
  <c r="DO465" i="3"/>
  <c r="DN465" i="3"/>
  <c r="DM465" i="3"/>
  <c r="DL465" i="3"/>
  <c r="DK465" i="3"/>
  <c r="DJ465" i="3"/>
  <c r="DI465" i="3"/>
  <c r="DH465" i="3"/>
  <c r="DG465" i="3"/>
  <c r="DF465" i="3"/>
  <c r="DE465" i="3"/>
  <c r="DD465" i="3"/>
  <c r="DC465" i="3"/>
  <c r="DB465" i="3"/>
  <c r="DA465" i="3"/>
  <c r="CZ465" i="3"/>
  <c r="CY465" i="3"/>
  <c r="CX465" i="3"/>
  <c r="CW465" i="3"/>
  <c r="CV465" i="3"/>
  <c r="DW464" i="3"/>
  <c r="DV464" i="3"/>
  <c r="DU464" i="3"/>
  <c r="DT464" i="3"/>
  <c r="DS464" i="3"/>
  <c r="DR464" i="3"/>
  <c r="DQ464" i="3"/>
  <c r="DP464" i="3"/>
  <c r="DO464" i="3"/>
  <c r="DN464" i="3"/>
  <c r="DM464" i="3"/>
  <c r="DL464" i="3"/>
  <c r="DK464" i="3"/>
  <c r="DJ464" i="3"/>
  <c r="DI464" i="3"/>
  <c r="DH464" i="3"/>
  <c r="DG464" i="3"/>
  <c r="DF464" i="3"/>
  <c r="DE464" i="3"/>
  <c r="DD464" i="3"/>
  <c r="DC464" i="3"/>
  <c r="DB464" i="3"/>
  <c r="DA464" i="3"/>
  <c r="CZ464" i="3"/>
  <c r="CY464" i="3"/>
  <c r="CX464" i="3"/>
  <c r="CW464" i="3"/>
  <c r="CV464" i="3"/>
  <c r="DW463" i="3"/>
  <c r="DV463" i="3"/>
  <c r="DU463" i="3"/>
  <c r="DT463" i="3"/>
  <c r="DS463" i="3"/>
  <c r="DR463" i="3"/>
  <c r="DQ463" i="3"/>
  <c r="DP463" i="3"/>
  <c r="DO463" i="3"/>
  <c r="DN463" i="3"/>
  <c r="DM463" i="3"/>
  <c r="DL463" i="3"/>
  <c r="DK463" i="3"/>
  <c r="DJ463" i="3"/>
  <c r="DI463" i="3"/>
  <c r="DH463" i="3"/>
  <c r="DG463" i="3"/>
  <c r="DF463" i="3"/>
  <c r="DE463" i="3"/>
  <c r="DD463" i="3"/>
  <c r="DC463" i="3"/>
  <c r="DB463" i="3"/>
  <c r="DA463" i="3"/>
  <c r="CZ463" i="3"/>
  <c r="CY463" i="3"/>
  <c r="CX463" i="3"/>
  <c r="CW463" i="3"/>
  <c r="CV463" i="3"/>
  <c r="DW462" i="3"/>
  <c r="DV462" i="3"/>
  <c r="DU462" i="3"/>
  <c r="DT462" i="3"/>
  <c r="DS462" i="3"/>
  <c r="DR462" i="3"/>
  <c r="DQ462" i="3"/>
  <c r="DP462" i="3"/>
  <c r="DO462" i="3"/>
  <c r="DN462" i="3"/>
  <c r="DM462" i="3"/>
  <c r="DL462" i="3"/>
  <c r="DK462" i="3"/>
  <c r="DJ462" i="3"/>
  <c r="DI462" i="3"/>
  <c r="DH462" i="3"/>
  <c r="DG462" i="3"/>
  <c r="DF462" i="3"/>
  <c r="DE462" i="3"/>
  <c r="DD462" i="3"/>
  <c r="DC462" i="3"/>
  <c r="DB462" i="3"/>
  <c r="DA462" i="3"/>
  <c r="CZ462" i="3"/>
  <c r="CY462" i="3"/>
  <c r="CX462" i="3"/>
  <c r="CW462" i="3"/>
  <c r="CV462" i="3"/>
  <c r="DW461" i="3"/>
  <c r="DV461" i="3"/>
  <c r="DU461" i="3"/>
  <c r="DT461" i="3"/>
  <c r="DS461" i="3"/>
  <c r="DR461" i="3"/>
  <c r="DQ461" i="3"/>
  <c r="DP461" i="3"/>
  <c r="DO461" i="3"/>
  <c r="DN461" i="3"/>
  <c r="DM461" i="3"/>
  <c r="DL461" i="3"/>
  <c r="DK461" i="3"/>
  <c r="DJ461" i="3"/>
  <c r="DI461" i="3"/>
  <c r="DH461" i="3"/>
  <c r="DG461" i="3"/>
  <c r="DF461" i="3"/>
  <c r="DE461" i="3"/>
  <c r="DD461" i="3"/>
  <c r="DC461" i="3"/>
  <c r="DB461" i="3"/>
  <c r="DA461" i="3"/>
  <c r="CZ461" i="3"/>
  <c r="CY461" i="3"/>
  <c r="CX461" i="3"/>
  <c r="CW461" i="3"/>
  <c r="CV461" i="3"/>
  <c r="DW460" i="3"/>
  <c r="DV460" i="3"/>
  <c r="DU460" i="3"/>
  <c r="DT460" i="3"/>
  <c r="DS460" i="3"/>
  <c r="DR460" i="3"/>
  <c r="DQ460" i="3"/>
  <c r="DP460" i="3"/>
  <c r="DO460" i="3"/>
  <c r="DN460" i="3"/>
  <c r="DM460" i="3"/>
  <c r="DL460" i="3"/>
  <c r="DK460" i="3"/>
  <c r="DJ460" i="3"/>
  <c r="DI460" i="3"/>
  <c r="DH460" i="3"/>
  <c r="DG460" i="3"/>
  <c r="DF460" i="3"/>
  <c r="DE460" i="3"/>
  <c r="DD460" i="3"/>
  <c r="DC460" i="3"/>
  <c r="DB460" i="3"/>
  <c r="DA460" i="3"/>
  <c r="CZ460" i="3"/>
  <c r="CY460" i="3"/>
  <c r="CX460" i="3"/>
  <c r="CW460" i="3"/>
  <c r="CV460" i="3"/>
  <c r="DW459" i="3"/>
  <c r="DV459" i="3"/>
  <c r="DU459" i="3"/>
  <c r="DT459" i="3"/>
  <c r="DS459" i="3"/>
  <c r="DR459" i="3"/>
  <c r="DQ459" i="3"/>
  <c r="DP459" i="3"/>
  <c r="DO459" i="3"/>
  <c r="DN459" i="3"/>
  <c r="DM459" i="3"/>
  <c r="DL459" i="3"/>
  <c r="DK459" i="3"/>
  <c r="DJ459" i="3"/>
  <c r="DI459" i="3"/>
  <c r="DH459" i="3"/>
  <c r="DG459" i="3"/>
  <c r="DF459" i="3"/>
  <c r="DE459" i="3"/>
  <c r="DD459" i="3"/>
  <c r="DC459" i="3"/>
  <c r="DB459" i="3"/>
  <c r="DA459" i="3"/>
  <c r="CZ459" i="3"/>
  <c r="CY459" i="3"/>
  <c r="CX459" i="3"/>
  <c r="CW459" i="3"/>
  <c r="CV459" i="3"/>
  <c r="DW458" i="3"/>
  <c r="DV458" i="3"/>
  <c r="DU458" i="3"/>
  <c r="DT458" i="3"/>
  <c r="DS458" i="3"/>
  <c r="DR458" i="3"/>
  <c r="DQ458" i="3"/>
  <c r="DP458" i="3"/>
  <c r="DO458" i="3"/>
  <c r="DN458" i="3"/>
  <c r="DM458" i="3"/>
  <c r="DL458" i="3"/>
  <c r="DK458" i="3"/>
  <c r="DJ458" i="3"/>
  <c r="DI458" i="3"/>
  <c r="DH458" i="3"/>
  <c r="DG458" i="3"/>
  <c r="DF458" i="3"/>
  <c r="DE458" i="3"/>
  <c r="DD458" i="3"/>
  <c r="DC458" i="3"/>
  <c r="DB458" i="3"/>
  <c r="DA458" i="3"/>
  <c r="CZ458" i="3"/>
  <c r="CY458" i="3"/>
  <c r="CX458" i="3"/>
  <c r="CW458" i="3"/>
  <c r="CV458" i="3"/>
  <c r="DW457" i="3"/>
  <c r="DV457" i="3"/>
  <c r="DU457" i="3"/>
  <c r="DT457" i="3"/>
  <c r="DS457" i="3"/>
  <c r="DR457" i="3"/>
  <c r="DQ457" i="3"/>
  <c r="DP457" i="3"/>
  <c r="DO457" i="3"/>
  <c r="DN457" i="3"/>
  <c r="DM457" i="3"/>
  <c r="DL457" i="3"/>
  <c r="DK457" i="3"/>
  <c r="DJ457" i="3"/>
  <c r="DI457" i="3"/>
  <c r="DH457" i="3"/>
  <c r="DG457" i="3"/>
  <c r="DF457" i="3"/>
  <c r="DE457" i="3"/>
  <c r="DD457" i="3"/>
  <c r="DC457" i="3"/>
  <c r="DB457" i="3"/>
  <c r="DA457" i="3"/>
  <c r="CZ457" i="3"/>
  <c r="CY457" i="3"/>
  <c r="CX457" i="3"/>
  <c r="CW457" i="3"/>
  <c r="CV457" i="3"/>
  <c r="DW456" i="3"/>
  <c r="DV456" i="3"/>
  <c r="DU456" i="3"/>
  <c r="DT456" i="3"/>
  <c r="DS456" i="3"/>
  <c r="DR456" i="3"/>
  <c r="DQ456" i="3"/>
  <c r="DP456" i="3"/>
  <c r="DO456" i="3"/>
  <c r="DN456" i="3"/>
  <c r="DM456" i="3"/>
  <c r="DL456" i="3"/>
  <c r="DK456" i="3"/>
  <c r="DJ456" i="3"/>
  <c r="DI456" i="3"/>
  <c r="DH456" i="3"/>
  <c r="DG456" i="3"/>
  <c r="DF456" i="3"/>
  <c r="DE456" i="3"/>
  <c r="DD456" i="3"/>
  <c r="DC456" i="3"/>
  <c r="DB456" i="3"/>
  <c r="DA456" i="3"/>
  <c r="CZ456" i="3"/>
  <c r="CY456" i="3"/>
  <c r="CX456" i="3"/>
  <c r="CW456" i="3"/>
  <c r="CV456" i="3"/>
  <c r="DW455" i="3"/>
  <c r="DV455" i="3"/>
  <c r="DU455" i="3"/>
  <c r="DT455" i="3"/>
  <c r="DS455" i="3"/>
  <c r="DR455" i="3"/>
  <c r="DQ455" i="3"/>
  <c r="DP455" i="3"/>
  <c r="DO455" i="3"/>
  <c r="DN455" i="3"/>
  <c r="DM455" i="3"/>
  <c r="DL455" i="3"/>
  <c r="DK455" i="3"/>
  <c r="DJ455" i="3"/>
  <c r="DI455" i="3"/>
  <c r="DH455" i="3"/>
  <c r="DG455" i="3"/>
  <c r="DF455" i="3"/>
  <c r="DE455" i="3"/>
  <c r="DD455" i="3"/>
  <c r="DC455" i="3"/>
  <c r="DB455" i="3"/>
  <c r="DA455" i="3"/>
  <c r="CZ455" i="3"/>
  <c r="CY455" i="3"/>
  <c r="CX455" i="3"/>
  <c r="CW455" i="3"/>
  <c r="CV455" i="3"/>
  <c r="DW454" i="3"/>
  <c r="DV454" i="3"/>
  <c r="DU454" i="3"/>
  <c r="DT454" i="3"/>
  <c r="DS454" i="3"/>
  <c r="DR454" i="3"/>
  <c r="DQ454" i="3"/>
  <c r="DP454" i="3"/>
  <c r="DO454" i="3"/>
  <c r="DN454" i="3"/>
  <c r="DM454" i="3"/>
  <c r="DL454" i="3"/>
  <c r="DK454" i="3"/>
  <c r="DJ454" i="3"/>
  <c r="DI454" i="3"/>
  <c r="DH454" i="3"/>
  <c r="DG454" i="3"/>
  <c r="DF454" i="3"/>
  <c r="DE454" i="3"/>
  <c r="DD454" i="3"/>
  <c r="DC454" i="3"/>
  <c r="DB454" i="3"/>
  <c r="DA454" i="3"/>
  <c r="CZ454" i="3"/>
  <c r="CY454" i="3"/>
  <c r="CX454" i="3"/>
  <c r="CW454" i="3"/>
  <c r="CV454" i="3"/>
  <c r="DW453" i="3"/>
  <c r="DV453" i="3"/>
  <c r="DU453" i="3"/>
  <c r="DT453" i="3"/>
  <c r="DS453" i="3"/>
  <c r="DR453" i="3"/>
  <c r="DQ453" i="3"/>
  <c r="DP453" i="3"/>
  <c r="DO453" i="3"/>
  <c r="DN453" i="3"/>
  <c r="DM453" i="3"/>
  <c r="DL453" i="3"/>
  <c r="DK453" i="3"/>
  <c r="DJ453" i="3"/>
  <c r="DI453" i="3"/>
  <c r="DH453" i="3"/>
  <c r="DG453" i="3"/>
  <c r="DF453" i="3"/>
  <c r="DE453" i="3"/>
  <c r="DD453" i="3"/>
  <c r="DC453" i="3"/>
  <c r="DB453" i="3"/>
  <c r="DA453" i="3"/>
  <c r="CZ453" i="3"/>
  <c r="CY453" i="3"/>
  <c r="CX453" i="3"/>
  <c r="CW453" i="3"/>
  <c r="CV453" i="3"/>
  <c r="DW452" i="3"/>
  <c r="DV452" i="3"/>
  <c r="DU452" i="3"/>
  <c r="DT452" i="3"/>
  <c r="DS452" i="3"/>
  <c r="DR452" i="3"/>
  <c r="DQ452" i="3"/>
  <c r="DP452" i="3"/>
  <c r="DO452" i="3"/>
  <c r="DN452" i="3"/>
  <c r="DM452" i="3"/>
  <c r="DL452" i="3"/>
  <c r="DK452" i="3"/>
  <c r="DJ452" i="3"/>
  <c r="DI452" i="3"/>
  <c r="DH452" i="3"/>
  <c r="DG452" i="3"/>
  <c r="DF452" i="3"/>
  <c r="DE452" i="3"/>
  <c r="DD452" i="3"/>
  <c r="DC452" i="3"/>
  <c r="DB452" i="3"/>
  <c r="DA452" i="3"/>
  <c r="CZ452" i="3"/>
  <c r="CY452" i="3"/>
  <c r="CX452" i="3"/>
  <c r="CW452" i="3"/>
  <c r="CV452" i="3"/>
  <c r="DW451" i="3"/>
  <c r="DV451" i="3"/>
  <c r="DU451" i="3"/>
  <c r="DT451" i="3"/>
  <c r="DS451" i="3"/>
  <c r="DR451" i="3"/>
  <c r="DQ451" i="3"/>
  <c r="DP451" i="3"/>
  <c r="DO451" i="3"/>
  <c r="DN451" i="3"/>
  <c r="DM451" i="3"/>
  <c r="DL451" i="3"/>
  <c r="DK451" i="3"/>
  <c r="DJ451" i="3"/>
  <c r="DI451" i="3"/>
  <c r="DH451" i="3"/>
  <c r="DG451" i="3"/>
  <c r="DF451" i="3"/>
  <c r="DE451" i="3"/>
  <c r="DD451" i="3"/>
  <c r="DC451" i="3"/>
  <c r="DB451" i="3"/>
  <c r="DA451" i="3"/>
  <c r="CZ451" i="3"/>
  <c r="CY451" i="3"/>
  <c r="CX451" i="3"/>
  <c r="CW451" i="3"/>
  <c r="CV451" i="3"/>
  <c r="DW450" i="3"/>
  <c r="DV450" i="3"/>
  <c r="DU450" i="3"/>
  <c r="DT450" i="3"/>
  <c r="DS450" i="3"/>
  <c r="DR450" i="3"/>
  <c r="DQ450" i="3"/>
  <c r="DP450" i="3"/>
  <c r="DO450" i="3"/>
  <c r="DN450" i="3"/>
  <c r="DM450" i="3"/>
  <c r="DL450" i="3"/>
  <c r="DK450" i="3"/>
  <c r="DJ450" i="3"/>
  <c r="DI450" i="3"/>
  <c r="DH450" i="3"/>
  <c r="DG450" i="3"/>
  <c r="DF450" i="3"/>
  <c r="DE450" i="3"/>
  <c r="DD450" i="3"/>
  <c r="DC450" i="3"/>
  <c r="DB450" i="3"/>
  <c r="DA450" i="3"/>
  <c r="CZ450" i="3"/>
  <c r="CY450" i="3"/>
  <c r="CX450" i="3"/>
  <c r="CW450" i="3"/>
  <c r="CV450" i="3"/>
  <c r="DW449" i="3"/>
  <c r="DV449" i="3"/>
  <c r="DU449" i="3"/>
  <c r="DT449" i="3"/>
  <c r="DS449" i="3"/>
  <c r="DR449" i="3"/>
  <c r="DQ449" i="3"/>
  <c r="DP449" i="3"/>
  <c r="DO449" i="3"/>
  <c r="DN449" i="3"/>
  <c r="DM449" i="3"/>
  <c r="DL449" i="3"/>
  <c r="DK449" i="3"/>
  <c r="DJ449" i="3"/>
  <c r="DI449" i="3"/>
  <c r="DH449" i="3"/>
  <c r="DG449" i="3"/>
  <c r="DF449" i="3"/>
  <c r="DE449" i="3"/>
  <c r="DD449" i="3"/>
  <c r="DC449" i="3"/>
  <c r="DB449" i="3"/>
  <c r="DA449" i="3"/>
  <c r="CZ449" i="3"/>
  <c r="CY449" i="3"/>
  <c r="CX449" i="3"/>
  <c r="CW449" i="3"/>
  <c r="CV449" i="3"/>
  <c r="DW448" i="3"/>
  <c r="DV448" i="3"/>
  <c r="DU448" i="3"/>
  <c r="DT448" i="3"/>
  <c r="DS448" i="3"/>
  <c r="DR448" i="3"/>
  <c r="DQ448" i="3"/>
  <c r="DP448" i="3"/>
  <c r="DO448" i="3"/>
  <c r="DN448" i="3"/>
  <c r="DM448" i="3"/>
  <c r="DL448" i="3"/>
  <c r="DK448" i="3"/>
  <c r="DJ448" i="3"/>
  <c r="DI448" i="3"/>
  <c r="DH448" i="3"/>
  <c r="DG448" i="3"/>
  <c r="DF448" i="3"/>
  <c r="DE448" i="3"/>
  <c r="DD448" i="3"/>
  <c r="DC448" i="3"/>
  <c r="DB448" i="3"/>
  <c r="DA448" i="3"/>
  <c r="CZ448" i="3"/>
  <c r="CY448" i="3"/>
  <c r="CX448" i="3"/>
  <c r="CW448" i="3"/>
  <c r="CV448" i="3"/>
  <c r="DW447" i="3"/>
  <c r="DV447" i="3"/>
  <c r="DU447" i="3"/>
  <c r="DT447" i="3"/>
  <c r="DS447" i="3"/>
  <c r="DR447" i="3"/>
  <c r="DQ447" i="3"/>
  <c r="DP447" i="3"/>
  <c r="DO447" i="3"/>
  <c r="DN447" i="3"/>
  <c r="DM447" i="3"/>
  <c r="DL447" i="3"/>
  <c r="DK447" i="3"/>
  <c r="DJ447" i="3"/>
  <c r="DI447" i="3"/>
  <c r="DH447" i="3"/>
  <c r="DG447" i="3"/>
  <c r="DF447" i="3"/>
  <c r="DE447" i="3"/>
  <c r="DD447" i="3"/>
  <c r="DC447" i="3"/>
  <c r="DB447" i="3"/>
  <c r="DA447" i="3"/>
  <c r="CZ447" i="3"/>
  <c r="CY447" i="3"/>
  <c r="CX447" i="3"/>
  <c r="CW447" i="3"/>
  <c r="CV447" i="3"/>
  <c r="DW446" i="3"/>
  <c r="DV446" i="3"/>
  <c r="DU446" i="3"/>
  <c r="DT446" i="3"/>
  <c r="DS446" i="3"/>
  <c r="DR446" i="3"/>
  <c r="DQ446" i="3"/>
  <c r="DP446" i="3"/>
  <c r="DO446" i="3"/>
  <c r="DN446" i="3"/>
  <c r="DM446" i="3"/>
  <c r="DL446" i="3"/>
  <c r="DK446" i="3"/>
  <c r="DJ446" i="3"/>
  <c r="DI446" i="3"/>
  <c r="DH446" i="3"/>
  <c r="DG446" i="3"/>
  <c r="DF446" i="3"/>
  <c r="DE446" i="3"/>
  <c r="DD446" i="3"/>
  <c r="DC446" i="3"/>
  <c r="DB446" i="3"/>
  <c r="DA446" i="3"/>
  <c r="CZ446" i="3"/>
  <c r="CY446" i="3"/>
  <c r="CX446" i="3"/>
  <c r="CW446" i="3"/>
  <c r="CV446" i="3"/>
  <c r="DW445" i="3"/>
  <c r="DV445" i="3"/>
  <c r="DU445" i="3"/>
  <c r="DT445" i="3"/>
  <c r="DS445" i="3"/>
  <c r="DR445" i="3"/>
  <c r="DQ445" i="3"/>
  <c r="DP445" i="3"/>
  <c r="DO445" i="3"/>
  <c r="DN445" i="3"/>
  <c r="DM445" i="3"/>
  <c r="DL445" i="3"/>
  <c r="DK445" i="3"/>
  <c r="DJ445" i="3"/>
  <c r="DI445" i="3"/>
  <c r="DH445" i="3"/>
  <c r="DG445" i="3"/>
  <c r="DF445" i="3"/>
  <c r="DE445" i="3"/>
  <c r="DD445" i="3"/>
  <c r="DC445" i="3"/>
  <c r="DB445" i="3"/>
  <c r="DA445" i="3"/>
  <c r="CZ445" i="3"/>
  <c r="CY445" i="3"/>
  <c r="CX445" i="3"/>
  <c r="CW445" i="3"/>
  <c r="CV445" i="3"/>
  <c r="DW444" i="3"/>
  <c r="DV444" i="3"/>
  <c r="DU444" i="3"/>
  <c r="DT444" i="3"/>
  <c r="DS444" i="3"/>
  <c r="DR444" i="3"/>
  <c r="DQ444" i="3"/>
  <c r="DP444" i="3"/>
  <c r="DO444" i="3"/>
  <c r="DN444" i="3"/>
  <c r="DM444" i="3"/>
  <c r="DL444" i="3"/>
  <c r="DK444" i="3"/>
  <c r="DJ444" i="3"/>
  <c r="DI444" i="3"/>
  <c r="DH444" i="3"/>
  <c r="DG444" i="3"/>
  <c r="DF444" i="3"/>
  <c r="DE444" i="3"/>
  <c r="DD444" i="3"/>
  <c r="DC444" i="3"/>
  <c r="DB444" i="3"/>
  <c r="DA444" i="3"/>
  <c r="CZ444" i="3"/>
  <c r="CY444" i="3"/>
  <c r="CX444" i="3"/>
  <c r="CW444" i="3"/>
  <c r="CV444" i="3"/>
  <c r="DW443" i="3"/>
  <c r="DV443" i="3"/>
  <c r="DU443" i="3"/>
  <c r="DT443" i="3"/>
  <c r="DS443" i="3"/>
  <c r="DR443" i="3"/>
  <c r="DQ443" i="3"/>
  <c r="DP443" i="3"/>
  <c r="DO443" i="3"/>
  <c r="DN443" i="3"/>
  <c r="DM443" i="3"/>
  <c r="DL443" i="3"/>
  <c r="DK443" i="3"/>
  <c r="DJ443" i="3"/>
  <c r="DI443" i="3"/>
  <c r="DH443" i="3"/>
  <c r="DG443" i="3"/>
  <c r="DF443" i="3"/>
  <c r="DE443" i="3"/>
  <c r="DD443" i="3"/>
  <c r="DC443" i="3"/>
  <c r="DB443" i="3"/>
  <c r="DA443" i="3"/>
  <c r="CZ443" i="3"/>
  <c r="CY443" i="3"/>
  <c r="CX443" i="3"/>
  <c r="CW443" i="3"/>
  <c r="CV443" i="3"/>
  <c r="DW442" i="3"/>
  <c r="DV442" i="3"/>
  <c r="DU442" i="3"/>
  <c r="DT442" i="3"/>
  <c r="DS442" i="3"/>
  <c r="DR442" i="3"/>
  <c r="DQ442" i="3"/>
  <c r="DP442" i="3"/>
  <c r="DO442" i="3"/>
  <c r="DN442" i="3"/>
  <c r="DM442" i="3"/>
  <c r="DL442" i="3"/>
  <c r="DK442" i="3"/>
  <c r="DJ442" i="3"/>
  <c r="DI442" i="3"/>
  <c r="DH442" i="3"/>
  <c r="DG442" i="3"/>
  <c r="DF442" i="3"/>
  <c r="DE442" i="3"/>
  <c r="DD442" i="3"/>
  <c r="DC442" i="3"/>
  <c r="DB442" i="3"/>
  <c r="DA442" i="3"/>
  <c r="CZ442" i="3"/>
  <c r="CY442" i="3"/>
  <c r="CX442" i="3"/>
  <c r="CW442" i="3"/>
  <c r="CV442" i="3"/>
  <c r="DW441" i="3"/>
  <c r="DV441" i="3"/>
  <c r="DU441" i="3"/>
  <c r="DT441" i="3"/>
  <c r="DS441" i="3"/>
  <c r="DR441" i="3"/>
  <c r="DQ441" i="3"/>
  <c r="DP441" i="3"/>
  <c r="DO441" i="3"/>
  <c r="DN441" i="3"/>
  <c r="DM441" i="3"/>
  <c r="DL441" i="3"/>
  <c r="DK441" i="3"/>
  <c r="DJ441" i="3"/>
  <c r="DI441" i="3"/>
  <c r="DH441" i="3"/>
  <c r="DG441" i="3"/>
  <c r="DF441" i="3"/>
  <c r="DE441" i="3"/>
  <c r="DD441" i="3"/>
  <c r="DC441" i="3"/>
  <c r="DB441" i="3"/>
  <c r="DA441" i="3"/>
  <c r="CZ441" i="3"/>
  <c r="CY441" i="3"/>
  <c r="CX441" i="3"/>
  <c r="CW441" i="3"/>
  <c r="CV441" i="3"/>
  <c r="DW440" i="3"/>
  <c r="DV440" i="3"/>
  <c r="DU440" i="3"/>
  <c r="DT440" i="3"/>
  <c r="DS440" i="3"/>
  <c r="DR440" i="3"/>
  <c r="DQ440" i="3"/>
  <c r="DP440" i="3"/>
  <c r="DO440" i="3"/>
  <c r="DN440" i="3"/>
  <c r="DM440" i="3"/>
  <c r="DL440" i="3"/>
  <c r="DK440" i="3"/>
  <c r="DJ440" i="3"/>
  <c r="DI440" i="3"/>
  <c r="DH440" i="3"/>
  <c r="DG440" i="3"/>
  <c r="DF440" i="3"/>
  <c r="DE440" i="3"/>
  <c r="DD440" i="3"/>
  <c r="DC440" i="3"/>
  <c r="DB440" i="3"/>
  <c r="DA440" i="3"/>
  <c r="CZ440" i="3"/>
  <c r="CY440" i="3"/>
  <c r="CX440" i="3"/>
  <c r="CW440" i="3"/>
  <c r="CV440" i="3"/>
  <c r="DW439" i="3"/>
  <c r="DV439" i="3"/>
  <c r="DU439" i="3"/>
  <c r="DT439" i="3"/>
  <c r="DS439" i="3"/>
  <c r="DR439" i="3"/>
  <c r="DQ439" i="3"/>
  <c r="DP439" i="3"/>
  <c r="DO439" i="3"/>
  <c r="DN439" i="3"/>
  <c r="DM439" i="3"/>
  <c r="DL439" i="3"/>
  <c r="DK439" i="3"/>
  <c r="DJ439" i="3"/>
  <c r="DI439" i="3"/>
  <c r="DH439" i="3"/>
  <c r="DG439" i="3"/>
  <c r="DF439" i="3"/>
  <c r="DE439" i="3"/>
  <c r="DD439" i="3"/>
  <c r="DC439" i="3"/>
  <c r="DB439" i="3"/>
  <c r="DA439" i="3"/>
  <c r="CZ439" i="3"/>
  <c r="CY439" i="3"/>
  <c r="CX439" i="3"/>
  <c r="CW439" i="3"/>
  <c r="CV439" i="3"/>
  <c r="DW438" i="3"/>
  <c r="DV438" i="3"/>
  <c r="DU438" i="3"/>
  <c r="DT438" i="3"/>
  <c r="DS438" i="3"/>
  <c r="DR438" i="3"/>
  <c r="DQ438" i="3"/>
  <c r="DP438" i="3"/>
  <c r="DO438" i="3"/>
  <c r="DN438" i="3"/>
  <c r="DM438" i="3"/>
  <c r="DL438" i="3"/>
  <c r="DK438" i="3"/>
  <c r="DJ438" i="3"/>
  <c r="DI438" i="3"/>
  <c r="DH438" i="3"/>
  <c r="DG438" i="3"/>
  <c r="DF438" i="3"/>
  <c r="DE438" i="3"/>
  <c r="DD438" i="3"/>
  <c r="DC438" i="3"/>
  <c r="DB438" i="3"/>
  <c r="DA438" i="3"/>
  <c r="CZ438" i="3"/>
  <c r="CY438" i="3"/>
  <c r="CX438" i="3"/>
  <c r="CW438" i="3"/>
  <c r="CV438" i="3"/>
  <c r="DW437" i="3"/>
  <c r="DV437" i="3"/>
  <c r="DU437" i="3"/>
  <c r="DT437" i="3"/>
  <c r="DS437" i="3"/>
  <c r="DR437" i="3"/>
  <c r="DQ437" i="3"/>
  <c r="DP437" i="3"/>
  <c r="DO437" i="3"/>
  <c r="DN437" i="3"/>
  <c r="DM437" i="3"/>
  <c r="DL437" i="3"/>
  <c r="DK437" i="3"/>
  <c r="DJ437" i="3"/>
  <c r="DI437" i="3"/>
  <c r="DH437" i="3"/>
  <c r="DG437" i="3"/>
  <c r="DF437" i="3"/>
  <c r="DE437" i="3"/>
  <c r="DD437" i="3"/>
  <c r="DC437" i="3"/>
  <c r="DB437" i="3"/>
  <c r="DA437" i="3"/>
  <c r="CZ437" i="3"/>
  <c r="CY437" i="3"/>
  <c r="CX437" i="3"/>
  <c r="CW437" i="3"/>
  <c r="CV437" i="3"/>
  <c r="DW436" i="3"/>
  <c r="DV436" i="3"/>
  <c r="DU436" i="3"/>
  <c r="DT436" i="3"/>
  <c r="DS436" i="3"/>
  <c r="DR436" i="3"/>
  <c r="DQ436" i="3"/>
  <c r="DP436" i="3"/>
  <c r="DO436" i="3"/>
  <c r="DN436" i="3"/>
  <c r="DM436" i="3"/>
  <c r="DL436" i="3"/>
  <c r="DK436" i="3"/>
  <c r="DJ436" i="3"/>
  <c r="DI436" i="3"/>
  <c r="DH436" i="3"/>
  <c r="DG436" i="3"/>
  <c r="DF436" i="3"/>
  <c r="DE436" i="3"/>
  <c r="DD436" i="3"/>
  <c r="DC436" i="3"/>
  <c r="DB436" i="3"/>
  <c r="DA436" i="3"/>
  <c r="CZ436" i="3"/>
  <c r="CY436" i="3"/>
  <c r="CX436" i="3"/>
  <c r="CW436" i="3"/>
  <c r="CV436" i="3"/>
  <c r="DW435" i="3"/>
  <c r="DV435" i="3"/>
  <c r="DU435" i="3"/>
  <c r="DT435" i="3"/>
  <c r="DS435" i="3"/>
  <c r="DR435" i="3"/>
  <c r="DQ435" i="3"/>
  <c r="DP435" i="3"/>
  <c r="DO435" i="3"/>
  <c r="DN435" i="3"/>
  <c r="DM435" i="3"/>
  <c r="DL435" i="3"/>
  <c r="DK435" i="3"/>
  <c r="DJ435" i="3"/>
  <c r="DI435" i="3"/>
  <c r="DH435" i="3"/>
  <c r="DG435" i="3"/>
  <c r="DF435" i="3"/>
  <c r="DE435" i="3"/>
  <c r="DD435" i="3"/>
  <c r="DC435" i="3"/>
  <c r="DB435" i="3"/>
  <c r="DA435" i="3"/>
  <c r="CZ435" i="3"/>
  <c r="CY435" i="3"/>
  <c r="CX435" i="3"/>
  <c r="CW435" i="3"/>
  <c r="CV435" i="3"/>
  <c r="DW434" i="3"/>
  <c r="DV434" i="3"/>
  <c r="DU434" i="3"/>
  <c r="DT434" i="3"/>
  <c r="DS434" i="3"/>
  <c r="DR434" i="3"/>
  <c r="DQ434" i="3"/>
  <c r="DP434" i="3"/>
  <c r="DO434" i="3"/>
  <c r="DN434" i="3"/>
  <c r="DM434" i="3"/>
  <c r="DL434" i="3"/>
  <c r="DK434" i="3"/>
  <c r="DJ434" i="3"/>
  <c r="DI434" i="3"/>
  <c r="DH434" i="3"/>
  <c r="DG434" i="3"/>
  <c r="DF434" i="3"/>
  <c r="DE434" i="3"/>
  <c r="DD434" i="3"/>
  <c r="DC434" i="3"/>
  <c r="DB434" i="3"/>
  <c r="DA434" i="3"/>
  <c r="CZ434" i="3"/>
  <c r="CY434" i="3"/>
  <c r="CX434" i="3"/>
  <c r="CW434" i="3"/>
  <c r="CV434" i="3"/>
  <c r="DW433" i="3"/>
  <c r="DV433" i="3"/>
  <c r="DU433" i="3"/>
  <c r="DT433" i="3"/>
  <c r="DS433" i="3"/>
  <c r="DR433" i="3"/>
  <c r="DQ433" i="3"/>
  <c r="DP433" i="3"/>
  <c r="DO433" i="3"/>
  <c r="DN433" i="3"/>
  <c r="DM433" i="3"/>
  <c r="DL433" i="3"/>
  <c r="DK433" i="3"/>
  <c r="DJ433" i="3"/>
  <c r="DI433" i="3"/>
  <c r="DH433" i="3"/>
  <c r="DG433" i="3"/>
  <c r="DF433" i="3"/>
  <c r="DE433" i="3"/>
  <c r="DD433" i="3"/>
  <c r="DC433" i="3"/>
  <c r="DB433" i="3"/>
  <c r="DA433" i="3"/>
  <c r="CZ433" i="3"/>
  <c r="CY433" i="3"/>
  <c r="CX433" i="3"/>
  <c r="CW433" i="3"/>
  <c r="CV433" i="3"/>
  <c r="DW432" i="3"/>
  <c r="DV432" i="3"/>
  <c r="DU432" i="3"/>
  <c r="DT432" i="3"/>
  <c r="DS432" i="3"/>
  <c r="DR432" i="3"/>
  <c r="DQ432" i="3"/>
  <c r="DP432" i="3"/>
  <c r="DO432" i="3"/>
  <c r="DN432" i="3"/>
  <c r="DM432" i="3"/>
  <c r="DL432" i="3"/>
  <c r="DK432" i="3"/>
  <c r="DJ432" i="3"/>
  <c r="DI432" i="3"/>
  <c r="DH432" i="3"/>
  <c r="DG432" i="3"/>
  <c r="DF432" i="3"/>
  <c r="DE432" i="3"/>
  <c r="DD432" i="3"/>
  <c r="DC432" i="3"/>
  <c r="DB432" i="3"/>
  <c r="DA432" i="3"/>
  <c r="CZ432" i="3"/>
  <c r="CY432" i="3"/>
  <c r="CX432" i="3"/>
  <c r="CW432" i="3"/>
  <c r="CV432" i="3"/>
  <c r="DW431" i="3"/>
  <c r="DV431" i="3"/>
  <c r="DU431" i="3"/>
  <c r="DT431" i="3"/>
  <c r="DS431" i="3"/>
  <c r="DR431" i="3"/>
  <c r="DQ431" i="3"/>
  <c r="DP431" i="3"/>
  <c r="DO431" i="3"/>
  <c r="DN431" i="3"/>
  <c r="DM431" i="3"/>
  <c r="DL431" i="3"/>
  <c r="DK431" i="3"/>
  <c r="DJ431" i="3"/>
  <c r="DI431" i="3"/>
  <c r="DH431" i="3"/>
  <c r="DG431" i="3"/>
  <c r="DF431" i="3"/>
  <c r="DE431" i="3"/>
  <c r="DD431" i="3"/>
  <c r="DC431" i="3"/>
  <c r="DB431" i="3"/>
  <c r="DA431" i="3"/>
  <c r="CZ431" i="3"/>
  <c r="CY431" i="3"/>
  <c r="CX431" i="3"/>
  <c r="CW431" i="3"/>
  <c r="CV431" i="3"/>
  <c r="DW430" i="3"/>
  <c r="DV430" i="3"/>
  <c r="DU430" i="3"/>
  <c r="DT430" i="3"/>
  <c r="DS430" i="3"/>
  <c r="DR430" i="3"/>
  <c r="DQ430" i="3"/>
  <c r="DP430" i="3"/>
  <c r="DO430" i="3"/>
  <c r="DN430" i="3"/>
  <c r="DM430" i="3"/>
  <c r="DL430" i="3"/>
  <c r="DK430" i="3"/>
  <c r="DJ430" i="3"/>
  <c r="DI430" i="3"/>
  <c r="DH430" i="3"/>
  <c r="DG430" i="3"/>
  <c r="DF430" i="3"/>
  <c r="DE430" i="3"/>
  <c r="DD430" i="3"/>
  <c r="DC430" i="3"/>
  <c r="DB430" i="3"/>
  <c r="DA430" i="3"/>
  <c r="CZ430" i="3"/>
  <c r="CY430" i="3"/>
  <c r="CX430" i="3"/>
  <c r="CW430" i="3"/>
  <c r="CV430" i="3"/>
  <c r="DW429" i="3"/>
  <c r="DV429" i="3"/>
  <c r="DU429" i="3"/>
  <c r="DT429" i="3"/>
  <c r="DS429" i="3"/>
  <c r="DR429" i="3"/>
  <c r="DQ429" i="3"/>
  <c r="DP429" i="3"/>
  <c r="DO429" i="3"/>
  <c r="DN429" i="3"/>
  <c r="DM429" i="3"/>
  <c r="DL429" i="3"/>
  <c r="DK429" i="3"/>
  <c r="DJ429" i="3"/>
  <c r="DI429" i="3"/>
  <c r="DH429" i="3"/>
  <c r="DG429" i="3"/>
  <c r="DF429" i="3"/>
  <c r="DE429" i="3"/>
  <c r="DD429" i="3"/>
  <c r="DC429" i="3"/>
  <c r="DB429" i="3"/>
  <c r="DA429" i="3"/>
  <c r="CZ429" i="3"/>
  <c r="CY429" i="3"/>
  <c r="CX429" i="3"/>
  <c r="CW429" i="3"/>
  <c r="CV429" i="3"/>
  <c r="DW428" i="3"/>
  <c r="DV428" i="3"/>
  <c r="DU428" i="3"/>
  <c r="DT428" i="3"/>
  <c r="DS428" i="3"/>
  <c r="DR428" i="3"/>
  <c r="DQ428" i="3"/>
  <c r="DP428" i="3"/>
  <c r="DO428" i="3"/>
  <c r="DN428" i="3"/>
  <c r="DM428" i="3"/>
  <c r="DL428" i="3"/>
  <c r="DK428" i="3"/>
  <c r="DJ428" i="3"/>
  <c r="DI428" i="3"/>
  <c r="DH428" i="3"/>
  <c r="DG428" i="3"/>
  <c r="DF428" i="3"/>
  <c r="DE428" i="3"/>
  <c r="DD428" i="3"/>
  <c r="DC428" i="3"/>
  <c r="DB428" i="3"/>
  <c r="DA428" i="3"/>
  <c r="CZ428" i="3"/>
  <c r="CY428" i="3"/>
  <c r="CX428" i="3"/>
  <c r="CW428" i="3"/>
  <c r="CV428" i="3"/>
  <c r="DW427" i="3"/>
  <c r="DV427" i="3"/>
  <c r="DU427" i="3"/>
  <c r="DT427" i="3"/>
  <c r="DS427" i="3"/>
  <c r="DR427" i="3"/>
  <c r="DQ427" i="3"/>
  <c r="DP427" i="3"/>
  <c r="DO427" i="3"/>
  <c r="DN427" i="3"/>
  <c r="DM427" i="3"/>
  <c r="DL427" i="3"/>
  <c r="DK427" i="3"/>
  <c r="DJ427" i="3"/>
  <c r="DI427" i="3"/>
  <c r="DH427" i="3"/>
  <c r="DG427" i="3"/>
  <c r="DF427" i="3"/>
  <c r="DE427" i="3"/>
  <c r="DD427" i="3"/>
  <c r="DC427" i="3"/>
  <c r="DB427" i="3"/>
  <c r="DA427" i="3"/>
  <c r="CZ427" i="3"/>
  <c r="CY427" i="3"/>
  <c r="CX427" i="3"/>
  <c r="CW427" i="3"/>
  <c r="CV427" i="3"/>
  <c r="DW426" i="3"/>
  <c r="DV426" i="3"/>
  <c r="DU426" i="3"/>
  <c r="DT426" i="3"/>
  <c r="DS426" i="3"/>
  <c r="DR426" i="3"/>
  <c r="DQ426" i="3"/>
  <c r="DP426" i="3"/>
  <c r="DO426" i="3"/>
  <c r="DN426" i="3"/>
  <c r="DM426" i="3"/>
  <c r="DL426" i="3"/>
  <c r="DK426" i="3"/>
  <c r="DJ426" i="3"/>
  <c r="DI426" i="3"/>
  <c r="DH426" i="3"/>
  <c r="DG426" i="3"/>
  <c r="DF426" i="3"/>
  <c r="DE426" i="3"/>
  <c r="DD426" i="3"/>
  <c r="DC426" i="3"/>
  <c r="DB426" i="3"/>
  <c r="DA426" i="3"/>
  <c r="CZ426" i="3"/>
  <c r="CY426" i="3"/>
  <c r="CX426" i="3"/>
  <c r="CW426" i="3"/>
  <c r="CV426" i="3"/>
  <c r="DW425" i="3"/>
  <c r="DV425" i="3"/>
  <c r="DU425" i="3"/>
  <c r="DT425" i="3"/>
  <c r="DS425" i="3"/>
  <c r="DR425" i="3"/>
  <c r="DQ425" i="3"/>
  <c r="DP425" i="3"/>
  <c r="DO425" i="3"/>
  <c r="DN425" i="3"/>
  <c r="DM425" i="3"/>
  <c r="DL425" i="3"/>
  <c r="DK425" i="3"/>
  <c r="DJ425" i="3"/>
  <c r="DI425" i="3"/>
  <c r="DH425" i="3"/>
  <c r="DG425" i="3"/>
  <c r="DF425" i="3"/>
  <c r="DE425" i="3"/>
  <c r="DD425" i="3"/>
  <c r="DC425" i="3"/>
  <c r="DB425" i="3"/>
  <c r="DA425" i="3"/>
  <c r="CZ425" i="3"/>
  <c r="CY425" i="3"/>
  <c r="CX425" i="3"/>
  <c r="CW425" i="3"/>
  <c r="CV425" i="3"/>
  <c r="DW424" i="3"/>
  <c r="DV424" i="3"/>
  <c r="DU424" i="3"/>
  <c r="DT424" i="3"/>
  <c r="DS424" i="3"/>
  <c r="DR424" i="3"/>
  <c r="DQ424" i="3"/>
  <c r="DP424" i="3"/>
  <c r="DO424" i="3"/>
  <c r="DN424" i="3"/>
  <c r="DM424" i="3"/>
  <c r="DL424" i="3"/>
  <c r="DK424" i="3"/>
  <c r="DJ424" i="3"/>
  <c r="DI424" i="3"/>
  <c r="DH424" i="3"/>
  <c r="DG424" i="3"/>
  <c r="DF424" i="3"/>
  <c r="DE424" i="3"/>
  <c r="DD424" i="3"/>
  <c r="DC424" i="3"/>
  <c r="DB424" i="3"/>
  <c r="DA424" i="3"/>
  <c r="CZ424" i="3"/>
  <c r="CY424" i="3"/>
  <c r="CX424" i="3"/>
  <c r="CW424" i="3"/>
  <c r="CV424" i="3"/>
  <c r="DW423" i="3"/>
  <c r="DV423" i="3"/>
  <c r="DU423" i="3"/>
  <c r="DT423" i="3"/>
  <c r="DS423" i="3"/>
  <c r="DR423" i="3"/>
  <c r="DQ423" i="3"/>
  <c r="DP423" i="3"/>
  <c r="DO423" i="3"/>
  <c r="DN423" i="3"/>
  <c r="DM423" i="3"/>
  <c r="DL423" i="3"/>
  <c r="DK423" i="3"/>
  <c r="DJ423" i="3"/>
  <c r="DI423" i="3"/>
  <c r="DH423" i="3"/>
  <c r="DG423" i="3"/>
  <c r="DF423" i="3"/>
  <c r="DE423" i="3"/>
  <c r="DD423" i="3"/>
  <c r="DC423" i="3"/>
  <c r="DB423" i="3"/>
  <c r="DA423" i="3"/>
  <c r="CZ423" i="3"/>
  <c r="CY423" i="3"/>
  <c r="CX423" i="3"/>
  <c r="CW423" i="3"/>
  <c r="CV423" i="3"/>
  <c r="DW422" i="3"/>
  <c r="DV422" i="3"/>
  <c r="DU422" i="3"/>
  <c r="DT422" i="3"/>
  <c r="DS422" i="3"/>
  <c r="DR422" i="3"/>
  <c r="DQ422" i="3"/>
  <c r="DP422" i="3"/>
  <c r="DO422" i="3"/>
  <c r="DN422" i="3"/>
  <c r="DM422" i="3"/>
  <c r="DL422" i="3"/>
  <c r="DK422" i="3"/>
  <c r="DJ422" i="3"/>
  <c r="DI422" i="3"/>
  <c r="DH422" i="3"/>
  <c r="DG422" i="3"/>
  <c r="DF422" i="3"/>
  <c r="DE422" i="3"/>
  <c r="DD422" i="3"/>
  <c r="DC422" i="3"/>
  <c r="DB422" i="3"/>
  <c r="DA422" i="3"/>
  <c r="CZ422" i="3"/>
  <c r="CY422" i="3"/>
  <c r="CX422" i="3"/>
  <c r="CW422" i="3"/>
  <c r="CV422" i="3"/>
  <c r="DW421" i="3"/>
  <c r="DV421" i="3"/>
  <c r="DU421" i="3"/>
  <c r="DT421" i="3"/>
  <c r="DS421" i="3"/>
  <c r="DR421" i="3"/>
  <c r="DQ421" i="3"/>
  <c r="DP421" i="3"/>
  <c r="DO421" i="3"/>
  <c r="DN421" i="3"/>
  <c r="DM421" i="3"/>
  <c r="DL421" i="3"/>
  <c r="DK421" i="3"/>
  <c r="DJ421" i="3"/>
  <c r="DI421" i="3"/>
  <c r="DH421" i="3"/>
  <c r="DG421" i="3"/>
  <c r="DF421" i="3"/>
  <c r="DE421" i="3"/>
  <c r="DD421" i="3"/>
  <c r="DC421" i="3"/>
  <c r="DB421" i="3"/>
  <c r="DA421" i="3"/>
  <c r="CZ421" i="3"/>
  <c r="CY421" i="3"/>
  <c r="CX421" i="3"/>
  <c r="CW421" i="3"/>
  <c r="CV421" i="3"/>
  <c r="DW420" i="3"/>
  <c r="DV420" i="3"/>
  <c r="DU420" i="3"/>
  <c r="DT420" i="3"/>
  <c r="DS420" i="3"/>
  <c r="DR420" i="3"/>
  <c r="DQ420" i="3"/>
  <c r="DP420" i="3"/>
  <c r="DO420" i="3"/>
  <c r="DN420" i="3"/>
  <c r="DM420" i="3"/>
  <c r="DL420" i="3"/>
  <c r="DK420" i="3"/>
  <c r="DJ420" i="3"/>
  <c r="DI420" i="3"/>
  <c r="DH420" i="3"/>
  <c r="DG420" i="3"/>
  <c r="DF420" i="3"/>
  <c r="DE420" i="3"/>
  <c r="DD420" i="3"/>
  <c r="DC420" i="3"/>
  <c r="DB420" i="3"/>
  <c r="DA420" i="3"/>
  <c r="CZ420" i="3"/>
  <c r="CY420" i="3"/>
  <c r="CX420" i="3"/>
  <c r="CW420" i="3"/>
  <c r="CV420" i="3"/>
  <c r="DW419" i="3"/>
  <c r="DV419" i="3"/>
  <c r="DU419" i="3"/>
  <c r="DT419" i="3"/>
  <c r="DS419" i="3"/>
  <c r="DR419" i="3"/>
  <c r="DQ419" i="3"/>
  <c r="DP419" i="3"/>
  <c r="DO419" i="3"/>
  <c r="DN419" i="3"/>
  <c r="DM419" i="3"/>
  <c r="DL419" i="3"/>
  <c r="DK419" i="3"/>
  <c r="DJ419" i="3"/>
  <c r="DI419" i="3"/>
  <c r="DH419" i="3"/>
  <c r="DG419" i="3"/>
  <c r="DF419" i="3"/>
  <c r="DE419" i="3"/>
  <c r="DD419" i="3"/>
  <c r="DC419" i="3"/>
  <c r="DB419" i="3"/>
  <c r="DA419" i="3"/>
  <c r="CZ419" i="3"/>
  <c r="CY419" i="3"/>
  <c r="CX419" i="3"/>
  <c r="CW419" i="3"/>
  <c r="CV419" i="3"/>
  <c r="DW418" i="3"/>
  <c r="DV418" i="3"/>
  <c r="DU418" i="3"/>
  <c r="DT418" i="3"/>
  <c r="DS418" i="3"/>
  <c r="DR418" i="3"/>
  <c r="DQ418" i="3"/>
  <c r="DP418" i="3"/>
  <c r="DO418" i="3"/>
  <c r="DN418" i="3"/>
  <c r="DM418" i="3"/>
  <c r="DL418" i="3"/>
  <c r="DK418" i="3"/>
  <c r="DJ418" i="3"/>
  <c r="DI418" i="3"/>
  <c r="DH418" i="3"/>
  <c r="DG418" i="3"/>
  <c r="DF418" i="3"/>
  <c r="DE418" i="3"/>
  <c r="DD418" i="3"/>
  <c r="DC418" i="3"/>
  <c r="DB418" i="3"/>
  <c r="DA418" i="3"/>
  <c r="CZ418" i="3"/>
  <c r="CY418" i="3"/>
  <c r="CX418" i="3"/>
  <c r="CW418" i="3"/>
  <c r="CV418" i="3"/>
  <c r="DW417" i="3"/>
  <c r="DV417" i="3"/>
  <c r="DU417" i="3"/>
  <c r="DT417" i="3"/>
  <c r="DS417" i="3"/>
  <c r="DR417" i="3"/>
  <c r="DQ417" i="3"/>
  <c r="DP417" i="3"/>
  <c r="DO417" i="3"/>
  <c r="DN417" i="3"/>
  <c r="DM417" i="3"/>
  <c r="DL417" i="3"/>
  <c r="DK417" i="3"/>
  <c r="DJ417" i="3"/>
  <c r="DI417" i="3"/>
  <c r="DH417" i="3"/>
  <c r="DG417" i="3"/>
  <c r="DF417" i="3"/>
  <c r="DE417" i="3"/>
  <c r="DD417" i="3"/>
  <c r="DC417" i="3"/>
  <c r="DB417" i="3"/>
  <c r="DA417" i="3"/>
  <c r="CZ417" i="3"/>
  <c r="CY417" i="3"/>
  <c r="CX417" i="3"/>
  <c r="CW417" i="3"/>
  <c r="CV417" i="3"/>
  <c r="DW416" i="3"/>
  <c r="DV416" i="3"/>
  <c r="DU416" i="3"/>
  <c r="DT416" i="3"/>
  <c r="DS416" i="3"/>
  <c r="DR416" i="3"/>
  <c r="DQ416" i="3"/>
  <c r="DP416" i="3"/>
  <c r="DO416" i="3"/>
  <c r="DN416" i="3"/>
  <c r="DM416" i="3"/>
  <c r="DL416" i="3"/>
  <c r="DK416" i="3"/>
  <c r="DJ416" i="3"/>
  <c r="DI416" i="3"/>
  <c r="DH416" i="3"/>
  <c r="DG416" i="3"/>
  <c r="DF416" i="3"/>
  <c r="DE416" i="3"/>
  <c r="DD416" i="3"/>
  <c r="DC416" i="3"/>
  <c r="DB416" i="3"/>
  <c r="DA416" i="3"/>
  <c r="CZ416" i="3"/>
  <c r="CY416" i="3"/>
  <c r="CX416" i="3"/>
  <c r="CW416" i="3"/>
  <c r="CV416" i="3"/>
  <c r="DW415" i="3"/>
  <c r="DV415" i="3"/>
  <c r="DU415" i="3"/>
  <c r="DT415" i="3"/>
  <c r="DS415" i="3"/>
  <c r="DR415" i="3"/>
  <c r="DQ415" i="3"/>
  <c r="DP415" i="3"/>
  <c r="DO415" i="3"/>
  <c r="DN415" i="3"/>
  <c r="DM415" i="3"/>
  <c r="DL415" i="3"/>
  <c r="DK415" i="3"/>
  <c r="DJ415" i="3"/>
  <c r="DI415" i="3"/>
  <c r="DH415" i="3"/>
  <c r="DG415" i="3"/>
  <c r="DF415" i="3"/>
  <c r="DE415" i="3"/>
  <c r="DD415" i="3"/>
  <c r="DC415" i="3"/>
  <c r="DB415" i="3"/>
  <c r="DA415" i="3"/>
  <c r="CZ415" i="3"/>
  <c r="CY415" i="3"/>
  <c r="CX415" i="3"/>
  <c r="CW415" i="3"/>
  <c r="CV415" i="3"/>
  <c r="DW414" i="3"/>
  <c r="DV414" i="3"/>
  <c r="DU414" i="3"/>
  <c r="DT414" i="3"/>
  <c r="DS414" i="3"/>
  <c r="DR414" i="3"/>
  <c r="DQ414" i="3"/>
  <c r="DP414" i="3"/>
  <c r="DO414" i="3"/>
  <c r="DN414" i="3"/>
  <c r="DM414" i="3"/>
  <c r="DL414" i="3"/>
  <c r="DK414" i="3"/>
  <c r="DJ414" i="3"/>
  <c r="DI414" i="3"/>
  <c r="DH414" i="3"/>
  <c r="DG414" i="3"/>
  <c r="DF414" i="3"/>
  <c r="DE414" i="3"/>
  <c r="DD414" i="3"/>
  <c r="DC414" i="3"/>
  <c r="DB414" i="3"/>
  <c r="DA414" i="3"/>
  <c r="CZ414" i="3"/>
  <c r="CY414" i="3"/>
  <c r="CX414" i="3"/>
  <c r="CW414" i="3"/>
  <c r="CV414" i="3"/>
  <c r="DW413" i="3"/>
  <c r="DV413" i="3"/>
  <c r="DU413" i="3"/>
  <c r="DT413" i="3"/>
  <c r="DS413" i="3"/>
  <c r="DR413" i="3"/>
  <c r="DQ413" i="3"/>
  <c r="DP413" i="3"/>
  <c r="DO413" i="3"/>
  <c r="DN413" i="3"/>
  <c r="DM413" i="3"/>
  <c r="DL413" i="3"/>
  <c r="DK413" i="3"/>
  <c r="DJ413" i="3"/>
  <c r="DI413" i="3"/>
  <c r="DH413" i="3"/>
  <c r="DG413" i="3"/>
  <c r="DF413" i="3"/>
  <c r="DE413" i="3"/>
  <c r="DD413" i="3"/>
  <c r="DC413" i="3"/>
  <c r="DB413" i="3"/>
  <c r="DA413" i="3"/>
  <c r="CZ413" i="3"/>
  <c r="CY413" i="3"/>
  <c r="CX413" i="3"/>
  <c r="CW413" i="3"/>
  <c r="CV413" i="3"/>
  <c r="DW412" i="3"/>
  <c r="DV412" i="3"/>
  <c r="DU412" i="3"/>
  <c r="DT412" i="3"/>
  <c r="DS412" i="3"/>
  <c r="DR412" i="3"/>
  <c r="DQ412" i="3"/>
  <c r="DP412" i="3"/>
  <c r="DO412" i="3"/>
  <c r="DN412" i="3"/>
  <c r="DM412" i="3"/>
  <c r="DL412" i="3"/>
  <c r="DK412" i="3"/>
  <c r="DJ412" i="3"/>
  <c r="DI412" i="3"/>
  <c r="DH412" i="3"/>
  <c r="DG412" i="3"/>
  <c r="DF412" i="3"/>
  <c r="DE412" i="3"/>
  <c r="DD412" i="3"/>
  <c r="DC412" i="3"/>
  <c r="DB412" i="3"/>
  <c r="DA412" i="3"/>
  <c r="CZ412" i="3"/>
  <c r="CY412" i="3"/>
  <c r="CX412" i="3"/>
  <c r="CW412" i="3"/>
  <c r="CV412" i="3"/>
  <c r="DW411" i="3"/>
  <c r="DV411" i="3"/>
  <c r="DU411" i="3"/>
  <c r="DT411" i="3"/>
  <c r="DS411" i="3"/>
  <c r="DR411" i="3"/>
  <c r="DQ411" i="3"/>
  <c r="DP411" i="3"/>
  <c r="DO411" i="3"/>
  <c r="DN411" i="3"/>
  <c r="DM411" i="3"/>
  <c r="DL411" i="3"/>
  <c r="DK411" i="3"/>
  <c r="DJ411" i="3"/>
  <c r="DI411" i="3"/>
  <c r="DH411" i="3"/>
  <c r="DG411" i="3"/>
  <c r="DF411" i="3"/>
  <c r="DE411" i="3"/>
  <c r="DD411" i="3"/>
  <c r="DC411" i="3"/>
  <c r="DB411" i="3"/>
  <c r="DA411" i="3"/>
  <c r="CZ411" i="3"/>
  <c r="CY411" i="3"/>
  <c r="CX411" i="3"/>
  <c r="CW411" i="3"/>
  <c r="CV411" i="3"/>
  <c r="DW410" i="3"/>
  <c r="DV410" i="3"/>
  <c r="DU410" i="3"/>
  <c r="DT410" i="3"/>
  <c r="DS410" i="3"/>
  <c r="DR410" i="3"/>
  <c r="DQ410" i="3"/>
  <c r="DP410" i="3"/>
  <c r="DO410" i="3"/>
  <c r="DN410" i="3"/>
  <c r="DM410" i="3"/>
  <c r="DL410" i="3"/>
  <c r="DK410" i="3"/>
  <c r="DJ410" i="3"/>
  <c r="DI410" i="3"/>
  <c r="DH410" i="3"/>
  <c r="DG410" i="3"/>
  <c r="DF410" i="3"/>
  <c r="DE410" i="3"/>
  <c r="DD410" i="3"/>
  <c r="DC410" i="3"/>
  <c r="DB410" i="3"/>
  <c r="DA410" i="3"/>
  <c r="CZ410" i="3"/>
  <c r="CY410" i="3"/>
  <c r="CX410" i="3"/>
  <c r="CW410" i="3"/>
  <c r="CV410" i="3"/>
  <c r="DW409" i="3"/>
  <c r="DV409" i="3"/>
  <c r="DU409" i="3"/>
  <c r="DT409" i="3"/>
  <c r="DS409" i="3"/>
  <c r="DR409" i="3"/>
  <c r="DQ409" i="3"/>
  <c r="DP409" i="3"/>
  <c r="DO409" i="3"/>
  <c r="DN409" i="3"/>
  <c r="DM409" i="3"/>
  <c r="DL409" i="3"/>
  <c r="DK409" i="3"/>
  <c r="DJ409" i="3"/>
  <c r="DI409" i="3"/>
  <c r="DH409" i="3"/>
  <c r="DG409" i="3"/>
  <c r="DF409" i="3"/>
  <c r="DE409" i="3"/>
  <c r="DD409" i="3"/>
  <c r="DC409" i="3"/>
  <c r="DB409" i="3"/>
  <c r="DA409" i="3"/>
  <c r="CZ409" i="3"/>
  <c r="CY409" i="3"/>
  <c r="CX409" i="3"/>
  <c r="CW409" i="3"/>
  <c r="CV409" i="3"/>
  <c r="DW408" i="3"/>
  <c r="DV408" i="3"/>
  <c r="DU408" i="3"/>
  <c r="DT408" i="3"/>
  <c r="DS408" i="3"/>
  <c r="DR408" i="3"/>
  <c r="DQ408" i="3"/>
  <c r="DP408" i="3"/>
  <c r="DO408" i="3"/>
  <c r="DN408" i="3"/>
  <c r="DM408" i="3"/>
  <c r="DL408" i="3"/>
  <c r="DK408" i="3"/>
  <c r="DJ408" i="3"/>
  <c r="DI408" i="3"/>
  <c r="DH408" i="3"/>
  <c r="DG408" i="3"/>
  <c r="DF408" i="3"/>
  <c r="DE408" i="3"/>
  <c r="DD408" i="3"/>
  <c r="DC408" i="3"/>
  <c r="DB408" i="3"/>
  <c r="DA408" i="3"/>
  <c r="CZ408" i="3"/>
  <c r="CY408" i="3"/>
  <c r="CX408" i="3"/>
  <c r="CW408" i="3"/>
  <c r="CV408" i="3"/>
  <c r="DW407" i="3"/>
  <c r="DV407" i="3"/>
  <c r="DU407" i="3"/>
  <c r="DT407" i="3"/>
  <c r="DS407" i="3"/>
  <c r="DR407" i="3"/>
  <c r="DQ407" i="3"/>
  <c r="DP407" i="3"/>
  <c r="DO407" i="3"/>
  <c r="DN407" i="3"/>
  <c r="DM407" i="3"/>
  <c r="DL407" i="3"/>
  <c r="DK407" i="3"/>
  <c r="DJ407" i="3"/>
  <c r="DI407" i="3"/>
  <c r="DH407" i="3"/>
  <c r="DG407" i="3"/>
  <c r="DF407" i="3"/>
  <c r="DE407" i="3"/>
  <c r="DD407" i="3"/>
  <c r="DC407" i="3"/>
  <c r="DB407" i="3"/>
  <c r="DA407" i="3"/>
  <c r="CZ407" i="3"/>
  <c r="CY407" i="3"/>
  <c r="CX407" i="3"/>
  <c r="CW407" i="3"/>
  <c r="CV407" i="3"/>
  <c r="DW406" i="3"/>
  <c r="DV406" i="3"/>
  <c r="DU406" i="3"/>
  <c r="DT406" i="3"/>
  <c r="DS406" i="3"/>
  <c r="DR406" i="3"/>
  <c r="DQ406" i="3"/>
  <c r="DP406" i="3"/>
  <c r="DO406" i="3"/>
  <c r="DN406" i="3"/>
  <c r="DM406" i="3"/>
  <c r="DL406" i="3"/>
  <c r="DK406" i="3"/>
  <c r="DJ406" i="3"/>
  <c r="DI406" i="3"/>
  <c r="DH406" i="3"/>
  <c r="DG406" i="3"/>
  <c r="DF406" i="3"/>
  <c r="DE406" i="3"/>
  <c r="DD406" i="3"/>
  <c r="DC406" i="3"/>
  <c r="DB406" i="3"/>
  <c r="DA406" i="3"/>
  <c r="CZ406" i="3"/>
  <c r="CY406" i="3"/>
  <c r="CX406" i="3"/>
  <c r="CW406" i="3"/>
  <c r="CV406" i="3"/>
  <c r="DW405" i="3"/>
  <c r="DV405" i="3"/>
  <c r="DU405" i="3"/>
  <c r="DT405" i="3"/>
  <c r="DS405" i="3"/>
  <c r="DR405" i="3"/>
  <c r="DQ405" i="3"/>
  <c r="DP405" i="3"/>
  <c r="DO405" i="3"/>
  <c r="DN405" i="3"/>
  <c r="DM405" i="3"/>
  <c r="DL405" i="3"/>
  <c r="DK405" i="3"/>
  <c r="DJ405" i="3"/>
  <c r="DI405" i="3"/>
  <c r="DH405" i="3"/>
  <c r="DG405" i="3"/>
  <c r="DF405" i="3"/>
  <c r="DE405" i="3"/>
  <c r="DD405" i="3"/>
  <c r="DC405" i="3"/>
  <c r="DB405" i="3"/>
  <c r="DA405" i="3"/>
  <c r="CZ405" i="3"/>
  <c r="CY405" i="3"/>
  <c r="CX405" i="3"/>
  <c r="CW405" i="3"/>
  <c r="CV405" i="3"/>
  <c r="DW404" i="3"/>
  <c r="DV404" i="3"/>
  <c r="DU404" i="3"/>
  <c r="DT404" i="3"/>
  <c r="DS404" i="3"/>
  <c r="DR404" i="3"/>
  <c r="DQ404" i="3"/>
  <c r="DP404" i="3"/>
  <c r="DO404" i="3"/>
  <c r="DN404" i="3"/>
  <c r="DM404" i="3"/>
  <c r="DL404" i="3"/>
  <c r="DK404" i="3"/>
  <c r="DJ404" i="3"/>
  <c r="DI404" i="3"/>
  <c r="DH404" i="3"/>
  <c r="DG404" i="3"/>
  <c r="DF404" i="3"/>
  <c r="DE404" i="3"/>
  <c r="DD404" i="3"/>
  <c r="DC404" i="3"/>
  <c r="DB404" i="3"/>
  <c r="DA404" i="3"/>
  <c r="CZ404" i="3"/>
  <c r="CY404" i="3"/>
  <c r="CX404" i="3"/>
  <c r="CW404" i="3"/>
  <c r="CV404" i="3"/>
  <c r="DW403" i="3"/>
  <c r="DV403" i="3"/>
  <c r="DU403" i="3"/>
  <c r="DT403" i="3"/>
  <c r="DS403" i="3"/>
  <c r="DR403" i="3"/>
  <c r="DQ403" i="3"/>
  <c r="DP403" i="3"/>
  <c r="DO403" i="3"/>
  <c r="DN403" i="3"/>
  <c r="DM403" i="3"/>
  <c r="DL403" i="3"/>
  <c r="DK403" i="3"/>
  <c r="DJ403" i="3"/>
  <c r="DI403" i="3"/>
  <c r="DH403" i="3"/>
  <c r="DG403" i="3"/>
  <c r="DF403" i="3"/>
  <c r="DE403" i="3"/>
  <c r="DD403" i="3"/>
  <c r="DC403" i="3"/>
  <c r="DB403" i="3"/>
  <c r="DA403" i="3"/>
  <c r="CZ403" i="3"/>
  <c r="CY403" i="3"/>
  <c r="CX403" i="3"/>
  <c r="CW403" i="3"/>
  <c r="CV403" i="3"/>
  <c r="DW402" i="3"/>
  <c r="DV402" i="3"/>
  <c r="DU402" i="3"/>
  <c r="DT402" i="3"/>
  <c r="DS402" i="3"/>
  <c r="DR402" i="3"/>
  <c r="DQ402" i="3"/>
  <c r="DP402" i="3"/>
  <c r="DO402" i="3"/>
  <c r="DN402" i="3"/>
  <c r="DM402" i="3"/>
  <c r="DL402" i="3"/>
  <c r="DK402" i="3"/>
  <c r="DJ402" i="3"/>
  <c r="DI402" i="3"/>
  <c r="DH402" i="3"/>
  <c r="DG402" i="3"/>
  <c r="DF402" i="3"/>
  <c r="DE402" i="3"/>
  <c r="DD402" i="3"/>
  <c r="DC402" i="3"/>
  <c r="DB402" i="3"/>
  <c r="DA402" i="3"/>
  <c r="CZ402" i="3"/>
  <c r="CY402" i="3"/>
  <c r="CX402" i="3"/>
  <c r="CW402" i="3"/>
  <c r="CV402" i="3"/>
  <c r="DW401" i="3"/>
  <c r="DV401" i="3"/>
  <c r="DU401" i="3"/>
  <c r="DT401" i="3"/>
  <c r="DS401" i="3"/>
  <c r="DR401" i="3"/>
  <c r="DQ401" i="3"/>
  <c r="DP401" i="3"/>
  <c r="DO401" i="3"/>
  <c r="DN401" i="3"/>
  <c r="DM401" i="3"/>
  <c r="DL401" i="3"/>
  <c r="DK401" i="3"/>
  <c r="DJ401" i="3"/>
  <c r="DI401" i="3"/>
  <c r="DH401" i="3"/>
  <c r="DG401" i="3"/>
  <c r="DF401" i="3"/>
  <c r="DE401" i="3"/>
  <c r="DD401" i="3"/>
  <c r="DC401" i="3"/>
  <c r="DB401" i="3"/>
  <c r="DA401" i="3"/>
  <c r="CZ401" i="3"/>
  <c r="CY401" i="3"/>
  <c r="CX401" i="3"/>
  <c r="CW401" i="3"/>
  <c r="CV401" i="3"/>
  <c r="DW400" i="3"/>
  <c r="DV400" i="3"/>
  <c r="DU400" i="3"/>
  <c r="DT400" i="3"/>
  <c r="DS400" i="3"/>
  <c r="DR400" i="3"/>
  <c r="DQ400" i="3"/>
  <c r="DP400" i="3"/>
  <c r="DO400" i="3"/>
  <c r="DN400" i="3"/>
  <c r="DM400" i="3"/>
  <c r="DL400" i="3"/>
  <c r="DK400" i="3"/>
  <c r="DJ400" i="3"/>
  <c r="DI400" i="3"/>
  <c r="DH400" i="3"/>
  <c r="DG400" i="3"/>
  <c r="DF400" i="3"/>
  <c r="DE400" i="3"/>
  <c r="DD400" i="3"/>
  <c r="DC400" i="3"/>
  <c r="DB400" i="3"/>
  <c r="DA400" i="3"/>
  <c r="CZ400" i="3"/>
  <c r="CY400" i="3"/>
  <c r="CX400" i="3"/>
  <c r="CW400" i="3"/>
  <c r="CV400" i="3"/>
  <c r="DW399" i="3"/>
  <c r="DV399" i="3"/>
  <c r="DU399" i="3"/>
  <c r="DT399" i="3"/>
  <c r="DS399" i="3"/>
  <c r="DR399" i="3"/>
  <c r="DQ399" i="3"/>
  <c r="DP399" i="3"/>
  <c r="DO399" i="3"/>
  <c r="DN399" i="3"/>
  <c r="DM399" i="3"/>
  <c r="DL399" i="3"/>
  <c r="DK399" i="3"/>
  <c r="DJ399" i="3"/>
  <c r="DI399" i="3"/>
  <c r="DH399" i="3"/>
  <c r="DG399" i="3"/>
  <c r="DF399" i="3"/>
  <c r="DE399" i="3"/>
  <c r="DD399" i="3"/>
  <c r="DC399" i="3"/>
  <c r="DB399" i="3"/>
  <c r="DA399" i="3"/>
  <c r="CZ399" i="3"/>
  <c r="CY399" i="3"/>
  <c r="CX399" i="3"/>
  <c r="CW399" i="3"/>
  <c r="CV399" i="3"/>
  <c r="DW398" i="3"/>
  <c r="DV398" i="3"/>
  <c r="DU398" i="3"/>
  <c r="DT398" i="3"/>
  <c r="DS398" i="3"/>
  <c r="DR398" i="3"/>
  <c r="DQ398" i="3"/>
  <c r="DP398" i="3"/>
  <c r="DO398" i="3"/>
  <c r="DN398" i="3"/>
  <c r="DM398" i="3"/>
  <c r="DL398" i="3"/>
  <c r="DK398" i="3"/>
  <c r="DJ398" i="3"/>
  <c r="DI398" i="3"/>
  <c r="DH398" i="3"/>
  <c r="DG398" i="3"/>
  <c r="DF398" i="3"/>
  <c r="DE398" i="3"/>
  <c r="DD398" i="3"/>
  <c r="DC398" i="3"/>
  <c r="DB398" i="3"/>
  <c r="DA398" i="3"/>
  <c r="CZ398" i="3"/>
  <c r="CY398" i="3"/>
  <c r="CX398" i="3"/>
  <c r="CW398" i="3"/>
  <c r="CV398" i="3"/>
  <c r="DW397" i="3"/>
  <c r="DV397" i="3"/>
  <c r="DU397" i="3"/>
  <c r="DT397" i="3"/>
  <c r="DS397" i="3"/>
  <c r="DR397" i="3"/>
  <c r="DQ397" i="3"/>
  <c r="DP397" i="3"/>
  <c r="DO397" i="3"/>
  <c r="DN397" i="3"/>
  <c r="DM397" i="3"/>
  <c r="DL397" i="3"/>
  <c r="DK397" i="3"/>
  <c r="DJ397" i="3"/>
  <c r="DI397" i="3"/>
  <c r="DH397" i="3"/>
  <c r="DG397" i="3"/>
  <c r="DF397" i="3"/>
  <c r="DE397" i="3"/>
  <c r="DD397" i="3"/>
  <c r="DC397" i="3"/>
  <c r="DB397" i="3"/>
  <c r="DA397" i="3"/>
  <c r="CZ397" i="3"/>
  <c r="CY397" i="3"/>
  <c r="CX397" i="3"/>
  <c r="CW397" i="3"/>
  <c r="CV397" i="3"/>
  <c r="DW396" i="3"/>
  <c r="DV396" i="3"/>
  <c r="DU396" i="3"/>
  <c r="DT396" i="3"/>
  <c r="DS396" i="3"/>
  <c r="DR396" i="3"/>
  <c r="DQ396" i="3"/>
  <c r="DP396" i="3"/>
  <c r="DO396" i="3"/>
  <c r="DN396" i="3"/>
  <c r="DM396" i="3"/>
  <c r="DL396" i="3"/>
  <c r="DK396" i="3"/>
  <c r="DJ396" i="3"/>
  <c r="DI396" i="3"/>
  <c r="DH396" i="3"/>
  <c r="DG396" i="3"/>
  <c r="DF396" i="3"/>
  <c r="DE396" i="3"/>
  <c r="DD396" i="3"/>
  <c r="DC396" i="3"/>
  <c r="DB396" i="3"/>
  <c r="DA396" i="3"/>
  <c r="CZ396" i="3"/>
  <c r="CY396" i="3"/>
  <c r="CX396" i="3"/>
  <c r="CW396" i="3"/>
  <c r="CV396" i="3"/>
  <c r="DW395" i="3"/>
  <c r="DV395" i="3"/>
  <c r="DU395" i="3"/>
  <c r="DT395" i="3"/>
  <c r="DS395" i="3"/>
  <c r="DR395" i="3"/>
  <c r="DQ395" i="3"/>
  <c r="DP395" i="3"/>
  <c r="DO395" i="3"/>
  <c r="DN395" i="3"/>
  <c r="DM395" i="3"/>
  <c r="DL395" i="3"/>
  <c r="DK395" i="3"/>
  <c r="DJ395" i="3"/>
  <c r="DI395" i="3"/>
  <c r="DH395" i="3"/>
  <c r="DG395" i="3"/>
  <c r="DF395" i="3"/>
  <c r="DE395" i="3"/>
  <c r="DD395" i="3"/>
  <c r="DC395" i="3"/>
  <c r="DB395" i="3"/>
  <c r="DA395" i="3"/>
  <c r="CZ395" i="3"/>
  <c r="CY395" i="3"/>
  <c r="CX395" i="3"/>
  <c r="CW395" i="3"/>
  <c r="CV395" i="3"/>
  <c r="DW394" i="3"/>
  <c r="DV394" i="3"/>
  <c r="DU394" i="3"/>
  <c r="DT394" i="3"/>
  <c r="DS394" i="3"/>
  <c r="DR394" i="3"/>
  <c r="DQ394" i="3"/>
  <c r="DP394" i="3"/>
  <c r="DO394" i="3"/>
  <c r="DN394" i="3"/>
  <c r="DM394" i="3"/>
  <c r="DL394" i="3"/>
  <c r="DK394" i="3"/>
  <c r="DJ394" i="3"/>
  <c r="DI394" i="3"/>
  <c r="DH394" i="3"/>
  <c r="DG394" i="3"/>
  <c r="DF394" i="3"/>
  <c r="DE394" i="3"/>
  <c r="DD394" i="3"/>
  <c r="DC394" i="3"/>
  <c r="DB394" i="3"/>
  <c r="DA394" i="3"/>
  <c r="CZ394" i="3"/>
  <c r="CY394" i="3"/>
  <c r="CX394" i="3"/>
  <c r="CW394" i="3"/>
  <c r="CV394" i="3"/>
  <c r="DW393" i="3"/>
  <c r="DV393" i="3"/>
  <c r="DU393" i="3"/>
  <c r="DT393" i="3"/>
  <c r="DS393" i="3"/>
  <c r="DR393" i="3"/>
  <c r="DQ393" i="3"/>
  <c r="DP393" i="3"/>
  <c r="DO393" i="3"/>
  <c r="DN393" i="3"/>
  <c r="DM393" i="3"/>
  <c r="DL393" i="3"/>
  <c r="DK393" i="3"/>
  <c r="DJ393" i="3"/>
  <c r="DI393" i="3"/>
  <c r="DH393" i="3"/>
  <c r="DG393" i="3"/>
  <c r="DF393" i="3"/>
  <c r="DE393" i="3"/>
  <c r="DD393" i="3"/>
  <c r="DC393" i="3"/>
  <c r="DB393" i="3"/>
  <c r="DA393" i="3"/>
  <c r="CZ393" i="3"/>
  <c r="CY393" i="3"/>
  <c r="CX393" i="3"/>
  <c r="CW393" i="3"/>
  <c r="CV393" i="3"/>
  <c r="DW392" i="3"/>
  <c r="DV392" i="3"/>
  <c r="DU392" i="3"/>
  <c r="DT392" i="3"/>
  <c r="DS392" i="3"/>
  <c r="DR392" i="3"/>
  <c r="DQ392" i="3"/>
  <c r="DP392" i="3"/>
  <c r="DO392" i="3"/>
  <c r="DN392" i="3"/>
  <c r="DM392" i="3"/>
  <c r="DL392" i="3"/>
  <c r="DK392" i="3"/>
  <c r="DJ392" i="3"/>
  <c r="DI392" i="3"/>
  <c r="DH392" i="3"/>
  <c r="DG392" i="3"/>
  <c r="DF392" i="3"/>
  <c r="DE392" i="3"/>
  <c r="DD392" i="3"/>
  <c r="DC392" i="3"/>
  <c r="DB392" i="3"/>
  <c r="DA392" i="3"/>
  <c r="CZ392" i="3"/>
  <c r="CY392" i="3"/>
  <c r="CX392" i="3"/>
  <c r="CW392" i="3"/>
  <c r="CV392" i="3"/>
  <c r="DW391" i="3"/>
  <c r="DV391" i="3"/>
  <c r="DU391" i="3"/>
  <c r="DT391" i="3"/>
  <c r="DS391" i="3"/>
  <c r="DR391" i="3"/>
  <c r="DQ391" i="3"/>
  <c r="DP391" i="3"/>
  <c r="DO391" i="3"/>
  <c r="DN391" i="3"/>
  <c r="DM391" i="3"/>
  <c r="DL391" i="3"/>
  <c r="DK391" i="3"/>
  <c r="DJ391" i="3"/>
  <c r="DI391" i="3"/>
  <c r="DH391" i="3"/>
  <c r="DG391" i="3"/>
  <c r="DF391" i="3"/>
  <c r="DE391" i="3"/>
  <c r="DD391" i="3"/>
  <c r="DC391" i="3"/>
  <c r="DB391" i="3"/>
  <c r="DA391" i="3"/>
  <c r="CZ391" i="3"/>
  <c r="CY391" i="3"/>
  <c r="CX391" i="3"/>
  <c r="CW391" i="3"/>
  <c r="CV391" i="3"/>
  <c r="DW390" i="3"/>
  <c r="DV390" i="3"/>
  <c r="DU390" i="3"/>
  <c r="DT390" i="3"/>
  <c r="DS390" i="3"/>
  <c r="DR390" i="3"/>
  <c r="DQ390" i="3"/>
  <c r="DP390" i="3"/>
  <c r="DO390" i="3"/>
  <c r="DN390" i="3"/>
  <c r="DM390" i="3"/>
  <c r="DL390" i="3"/>
  <c r="DK390" i="3"/>
  <c r="DJ390" i="3"/>
  <c r="DI390" i="3"/>
  <c r="DH390" i="3"/>
  <c r="DG390" i="3"/>
  <c r="DF390" i="3"/>
  <c r="DE390" i="3"/>
  <c r="DD390" i="3"/>
  <c r="DC390" i="3"/>
  <c r="DB390" i="3"/>
  <c r="DA390" i="3"/>
  <c r="CZ390" i="3"/>
  <c r="CY390" i="3"/>
  <c r="CX390" i="3"/>
  <c r="CW390" i="3"/>
  <c r="CV390" i="3"/>
  <c r="DW389" i="3"/>
  <c r="DV389" i="3"/>
  <c r="DU389" i="3"/>
  <c r="DT389" i="3"/>
  <c r="DS389" i="3"/>
  <c r="DR389" i="3"/>
  <c r="DQ389" i="3"/>
  <c r="DP389" i="3"/>
  <c r="DO389" i="3"/>
  <c r="DN389" i="3"/>
  <c r="DM389" i="3"/>
  <c r="DL389" i="3"/>
  <c r="DK389" i="3"/>
  <c r="DJ389" i="3"/>
  <c r="DI389" i="3"/>
  <c r="DH389" i="3"/>
  <c r="DG389" i="3"/>
  <c r="DF389" i="3"/>
  <c r="DE389" i="3"/>
  <c r="DD389" i="3"/>
  <c r="DC389" i="3"/>
  <c r="DB389" i="3"/>
  <c r="DA389" i="3"/>
  <c r="CZ389" i="3"/>
  <c r="CY389" i="3"/>
  <c r="CX389" i="3"/>
  <c r="CW389" i="3"/>
  <c r="CV389" i="3"/>
  <c r="DW388" i="3"/>
  <c r="DV388" i="3"/>
  <c r="DU388" i="3"/>
  <c r="DT388" i="3"/>
  <c r="DS388" i="3"/>
  <c r="DR388" i="3"/>
  <c r="DQ388" i="3"/>
  <c r="DP388" i="3"/>
  <c r="DO388" i="3"/>
  <c r="DN388" i="3"/>
  <c r="DM388" i="3"/>
  <c r="DL388" i="3"/>
  <c r="DK388" i="3"/>
  <c r="DJ388" i="3"/>
  <c r="DI388" i="3"/>
  <c r="DH388" i="3"/>
  <c r="DG388" i="3"/>
  <c r="DF388" i="3"/>
  <c r="DE388" i="3"/>
  <c r="DD388" i="3"/>
  <c r="DC388" i="3"/>
  <c r="DB388" i="3"/>
  <c r="DA388" i="3"/>
  <c r="CZ388" i="3"/>
  <c r="CY388" i="3"/>
  <c r="CX388" i="3"/>
  <c r="CW388" i="3"/>
  <c r="CV388" i="3"/>
  <c r="DW387" i="3"/>
  <c r="DV387" i="3"/>
  <c r="DU387" i="3"/>
  <c r="DT387" i="3"/>
  <c r="DS387" i="3"/>
  <c r="DR387" i="3"/>
  <c r="DQ387" i="3"/>
  <c r="DP387" i="3"/>
  <c r="DO387" i="3"/>
  <c r="DN387" i="3"/>
  <c r="DM387" i="3"/>
  <c r="DL387" i="3"/>
  <c r="DK387" i="3"/>
  <c r="DJ387" i="3"/>
  <c r="DI387" i="3"/>
  <c r="DH387" i="3"/>
  <c r="DG387" i="3"/>
  <c r="DF387" i="3"/>
  <c r="DE387" i="3"/>
  <c r="DD387" i="3"/>
  <c r="DC387" i="3"/>
  <c r="DB387" i="3"/>
  <c r="DA387" i="3"/>
  <c r="CZ387" i="3"/>
  <c r="CY387" i="3"/>
  <c r="CX387" i="3"/>
  <c r="CW387" i="3"/>
  <c r="CV387" i="3"/>
  <c r="DW386" i="3"/>
  <c r="DV386" i="3"/>
  <c r="DU386" i="3"/>
  <c r="DT386" i="3"/>
  <c r="DS386" i="3"/>
  <c r="DR386" i="3"/>
  <c r="DQ386" i="3"/>
  <c r="DP386" i="3"/>
  <c r="DO386" i="3"/>
  <c r="DN386" i="3"/>
  <c r="DM386" i="3"/>
  <c r="DL386" i="3"/>
  <c r="DK386" i="3"/>
  <c r="DJ386" i="3"/>
  <c r="DI386" i="3"/>
  <c r="DH386" i="3"/>
  <c r="DG386" i="3"/>
  <c r="DF386" i="3"/>
  <c r="DE386" i="3"/>
  <c r="DD386" i="3"/>
  <c r="DC386" i="3"/>
  <c r="DB386" i="3"/>
  <c r="DA386" i="3"/>
  <c r="CZ386" i="3"/>
  <c r="CY386" i="3"/>
  <c r="CX386" i="3"/>
  <c r="CW386" i="3"/>
  <c r="CV386" i="3"/>
  <c r="DW385" i="3"/>
  <c r="DV385" i="3"/>
  <c r="DU385" i="3"/>
  <c r="DT385" i="3"/>
  <c r="DS385" i="3"/>
  <c r="DR385" i="3"/>
  <c r="DQ385" i="3"/>
  <c r="DP385" i="3"/>
  <c r="DO385" i="3"/>
  <c r="DN385" i="3"/>
  <c r="DM385" i="3"/>
  <c r="DL385" i="3"/>
  <c r="DK385" i="3"/>
  <c r="DJ385" i="3"/>
  <c r="DI385" i="3"/>
  <c r="DH385" i="3"/>
  <c r="DG385" i="3"/>
  <c r="DF385" i="3"/>
  <c r="DE385" i="3"/>
  <c r="DD385" i="3"/>
  <c r="DC385" i="3"/>
  <c r="DB385" i="3"/>
  <c r="DA385" i="3"/>
  <c r="CZ385" i="3"/>
  <c r="CY385" i="3"/>
  <c r="CX385" i="3"/>
  <c r="CW385" i="3"/>
  <c r="CV385" i="3"/>
  <c r="DW384" i="3"/>
  <c r="DV384" i="3"/>
  <c r="DU384" i="3"/>
  <c r="DT384" i="3"/>
  <c r="DS384" i="3"/>
  <c r="DR384" i="3"/>
  <c r="DQ384" i="3"/>
  <c r="DP384" i="3"/>
  <c r="DO384" i="3"/>
  <c r="DN384" i="3"/>
  <c r="DM384" i="3"/>
  <c r="DL384" i="3"/>
  <c r="DK384" i="3"/>
  <c r="DJ384" i="3"/>
  <c r="DI384" i="3"/>
  <c r="DH384" i="3"/>
  <c r="DG384" i="3"/>
  <c r="DF384" i="3"/>
  <c r="DE384" i="3"/>
  <c r="DD384" i="3"/>
  <c r="DC384" i="3"/>
  <c r="DB384" i="3"/>
  <c r="DA384" i="3"/>
  <c r="CZ384" i="3"/>
  <c r="CY384" i="3"/>
  <c r="CX384" i="3"/>
  <c r="CW384" i="3"/>
  <c r="CV384" i="3"/>
  <c r="DW383" i="3"/>
  <c r="DV383" i="3"/>
  <c r="DU383" i="3"/>
  <c r="DT383" i="3"/>
  <c r="DS383" i="3"/>
  <c r="DR383" i="3"/>
  <c r="DQ383" i="3"/>
  <c r="DP383" i="3"/>
  <c r="DO383" i="3"/>
  <c r="DN383" i="3"/>
  <c r="DM383" i="3"/>
  <c r="DL383" i="3"/>
  <c r="DK383" i="3"/>
  <c r="DJ383" i="3"/>
  <c r="DI383" i="3"/>
  <c r="DH383" i="3"/>
  <c r="DG383" i="3"/>
  <c r="DF383" i="3"/>
  <c r="DE383" i="3"/>
  <c r="DD383" i="3"/>
  <c r="DC383" i="3"/>
  <c r="DB383" i="3"/>
  <c r="DA383" i="3"/>
  <c r="CZ383" i="3"/>
  <c r="CY383" i="3"/>
  <c r="CX383" i="3"/>
  <c r="CW383" i="3"/>
  <c r="CV383" i="3"/>
  <c r="DW382" i="3"/>
  <c r="DV382" i="3"/>
  <c r="DU382" i="3"/>
  <c r="DT382" i="3"/>
  <c r="DS382" i="3"/>
  <c r="DR382" i="3"/>
  <c r="DQ382" i="3"/>
  <c r="DP382" i="3"/>
  <c r="DO382" i="3"/>
  <c r="DN382" i="3"/>
  <c r="DM382" i="3"/>
  <c r="DL382" i="3"/>
  <c r="DK382" i="3"/>
  <c r="DJ382" i="3"/>
  <c r="DI382" i="3"/>
  <c r="DH382" i="3"/>
  <c r="DG382" i="3"/>
  <c r="DF382" i="3"/>
  <c r="DE382" i="3"/>
  <c r="DD382" i="3"/>
  <c r="DC382" i="3"/>
  <c r="DB382" i="3"/>
  <c r="DA382" i="3"/>
  <c r="CZ382" i="3"/>
  <c r="CY382" i="3"/>
  <c r="CX382" i="3"/>
  <c r="CW382" i="3"/>
  <c r="CV382" i="3"/>
  <c r="DW381" i="3"/>
  <c r="DV381" i="3"/>
  <c r="DU381" i="3"/>
  <c r="DT381" i="3"/>
  <c r="DS381" i="3"/>
  <c r="DR381" i="3"/>
  <c r="DQ381" i="3"/>
  <c r="DP381" i="3"/>
  <c r="DO381" i="3"/>
  <c r="DN381" i="3"/>
  <c r="DM381" i="3"/>
  <c r="DL381" i="3"/>
  <c r="DK381" i="3"/>
  <c r="DJ381" i="3"/>
  <c r="DI381" i="3"/>
  <c r="DH381" i="3"/>
  <c r="DG381" i="3"/>
  <c r="DF381" i="3"/>
  <c r="DE381" i="3"/>
  <c r="DD381" i="3"/>
  <c r="DC381" i="3"/>
  <c r="DB381" i="3"/>
  <c r="DA381" i="3"/>
  <c r="CZ381" i="3"/>
  <c r="CY381" i="3"/>
  <c r="CX381" i="3"/>
  <c r="CW381" i="3"/>
  <c r="CV381" i="3"/>
  <c r="DW380" i="3"/>
  <c r="DV380" i="3"/>
  <c r="DU380" i="3"/>
  <c r="DT380" i="3"/>
  <c r="DS380" i="3"/>
  <c r="DR380" i="3"/>
  <c r="DQ380" i="3"/>
  <c r="DP380" i="3"/>
  <c r="DO380" i="3"/>
  <c r="DN380" i="3"/>
  <c r="DM380" i="3"/>
  <c r="DL380" i="3"/>
  <c r="DK380" i="3"/>
  <c r="DJ380" i="3"/>
  <c r="DI380" i="3"/>
  <c r="DH380" i="3"/>
  <c r="DG380" i="3"/>
  <c r="DF380" i="3"/>
  <c r="DE380" i="3"/>
  <c r="DD380" i="3"/>
  <c r="DC380" i="3"/>
  <c r="DB380" i="3"/>
  <c r="DA380" i="3"/>
  <c r="CZ380" i="3"/>
  <c r="CY380" i="3"/>
  <c r="CX380" i="3"/>
  <c r="CW380" i="3"/>
  <c r="CV380" i="3"/>
  <c r="DW379" i="3"/>
  <c r="DV379" i="3"/>
  <c r="DU379" i="3"/>
  <c r="DT379" i="3"/>
  <c r="DS379" i="3"/>
  <c r="DR379" i="3"/>
  <c r="DQ379" i="3"/>
  <c r="DP379" i="3"/>
  <c r="DO379" i="3"/>
  <c r="DN379" i="3"/>
  <c r="DM379" i="3"/>
  <c r="DL379" i="3"/>
  <c r="DK379" i="3"/>
  <c r="DJ379" i="3"/>
  <c r="DI379" i="3"/>
  <c r="DH379" i="3"/>
  <c r="DG379" i="3"/>
  <c r="DF379" i="3"/>
  <c r="DE379" i="3"/>
  <c r="DD379" i="3"/>
  <c r="DC379" i="3"/>
  <c r="DB379" i="3"/>
  <c r="DA379" i="3"/>
  <c r="CZ379" i="3"/>
  <c r="CY379" i="3"/>
  <c r="CX379" i="3"/>
  <c r="CW379" i="3"/>
  <c r="CV379" i="3"/>
  <c r="DW378" i="3"/>
  <c r="DV378" i="3"/>
  <c r="DU378" i="3"/>
  <c r="DT378" i="3"/>
  <c r="DS378" i="3"/>
  <c r="DR378" i="3"/>
  <c r="DQ378" i="3"/>
  <c r="DP378" i="3"/>
  <c r="DO378" i="3"/>
  <c r="DN378" i="3"/>
  <c r="DM378" i="3"/>
  <c r="DL378" i="3"/>
  <c r="DK378" i="3"/>
  <c r="DJ378" i="3"/>
  <c r="DI378" i="3"/>
  <c r="DH378" i="3"/>
  <c r="DG378" i="3"/>
  <c r="DF378" i="3"/>
  <c r="DE378" i="3"/>
  <c r="DD378" i="3"/>
  <c r="DC378" i="3"/>
  <c r="DB378" i="3"/>
  <c r="DA378" i="3"/>
  <c r="CZ378" i="3"/>
  <c r="CY378" i="3"/>
  <c r="CX378" i="3"/>
  <c r="CW378" i="3"/>
  <c r="CV378" i="3"/>
  <c r="DW377" i="3"/>
  <c r="DV377" i="3"/>
  <c r="DU377" i="3"/>
  <c r="DT377" i="3"/>
  <c r="DS377" i="3"/>
  <c r="DR377" i="3"/>
  <c r="DQ377" i="3"/>
  <c r="DP377" i="3"/>
  <c r="DO377" i="3"/>
  <c r="DN377" i="3"/>
  <c r="DM377" i="3"/>
  <c r="DL377" i="3"/>
  <c r="DK377" i="3"/>
  <c r="DJ377" i="3"/>
  <c r="DI377" i="3"/>
  <c r="DH377" i="3"/>
  <c r="DG377" i="3"/>
  <c r="DF377" i="3"/>
  <c r="DE377" i="3"/>
  <c r="DD377" i="3"/>
  <c r="DC377" i="3"/>
  <c r="DB377" i="3"/>
  <c r="DA377" i="3"/>
  <c r="CZ377" i="3"/>
  <c r="CY377" i="3"/>
  <c r="CX377" i="3"/>
  <c r="CW377" i="3"/>
  <c r="CV377" i="3"/>
  <c r="DW376" i="3"/>
  <c r="DV376" i="3"/>
  <c r="DU376" i="3"/>
  <c r="DT376" i="3"/>
  <c r="DS376" i="3"/>
  <c r="DR376" i="3"/>
  <c r="DQ376" i="3"/>
  <c r="DP376" i="3"/>
  <c r="DO376" i="3"/>
  <c r="DN376" i="3"/>
  <c r="DM376" i="3"/>
  <c r="DL376" i="3"/>
  <c r="DK376" i="3"/>
  <c r="DJ376" i="3"/>
  <c r="DI376" i="3"/>
  <c r="DH376" i="3"/>
  <c r="DG376" i="3"/>
  <c r="DF376" i="3"/>
  <c r="DE376" i="3"/>
  <c r="DD376" i="3"/>
  <c r="DC376" i="3"/>
  <c r="DB376" i="3"/>
  <c r="DA376" i="3"/>
  <c r="CZ376" i="3"/>
  <c r="CY376" i="3"/>
  <c r="CX376" i="3"/>
  <c r="CW376" i="3"/>
  <c r="CV376" i="3"/>
  <c r="DW375" i="3"/>
  <c r="DV375" i="3"/>
  <c r="DU375" i="3"/>
  <c r="DT375" i="3"/>
  <c r="DS375" i="3"/>
  <c r="DR375" i="3"/>
  <c r="DQ375" i="3"/>
  <c r="DP375" i="3"/>
  <c r="DO375" i="3"/>
  <c r="DN375" i="3"/>
  <c r="DM375" i="3"/>
  <c r="DL375" i="3"/>
  <c r="DK375" i="3"/>
  <c r="DJ375" i="3"/>
  <c r="DI375" i="3"/>
  <c r="DH375" i="3"/>
  <c r="DG375" i="3"/>
  <c r="DF375" i="3"/>
  <c r="DE375" i="3"/>
  <c r="DD375" i="3"/>
  <c r="DC375" i="3"/>
  <c r="DB375" i="3"/>
  <c r="DA375" i="3"/>
  <c r="CZ375" i="3"/>
  <c r="CY375" i="3"/>
  <c r="CX375" i="3"/>
  <c r="CW375" i="3"/>
  <c r="CV375" i="3"/>
  <c r="DW374" i="3"/>
  <c r="DV374" i="3"/>
  <c r="DU374" i="3"/>
  <c r="DT374" i="3"/>
  <c r="DS374" i="3"/>
  <c r="DR374" i="3"/>
  <c r="DQ374" i="3"/>
  <c r="DP374" i="3"/>
  <c r="DO374" i="3"/>
  <c r="DN374" i="3"/>
  <c r="DM374" i="3"/>
  <c r="DL374" i="3"/>
  <c r="DK374" i="3"/>
  <c r="DJ374" i="3"/>
  <c r="DI374" i="3"/>
  <c r="DH374" i="3"/>
  <c r="DG374" i="3"/>
  <c r="DF374" i="3"/>
  <c r="DE374" i="3"/>
  <c r="DD374" i="3"/>
  <c r="DC374" i="3"/>
  <c r="DB374" i="3"/>
  <c r="DA374" i="3"/>
  <c r="CZ374" i="3"/>
  <c r="CY374" i="3"/>
  <c r="CX374" i="3"/>
  <c r="CW374" i="3"/>
  <c r="CV374" i="3"/>
  <c r="DW373" i="3"/>
  <c r="DV373" i="3"/>
  <c r="DU373" i="3"/>
  <c r="DT373" i="3"/>
  <c r="DS373" i="3"/>
  <c r="DR373" i="3"/>
  <c r="DQ373" i="3"/>
  <c r="DP373" i="3"/>
  <c r="DO373" i="3"/>
  <c r="DN373" i="3"/>
  <c r="DM373" i="3"/>
  <c r="DL373" i="3"/>
  <c r="DK373" i="3"/>
  <c r="DJ373" i="3"/>
  <c r="DI373" i="3"/>
  <c r="DH373" i="3"/>
  <c r="DG373" i="3"/>
  <c r="DF373" i="3"/>
  <c r="DE373" i="3"/>
  <c r="DD373" i="3"/>
  <c r="DC373" i="3"/>
  <c r="DB373" i="3"/>
  <c r="DA373" i="3"/>
  <c r="CZ373" i="3"/>
  <c r="CY373" i="3"/>
  <c r="CX373" i="3"/>
  <c r="CW373" i="3"/>
  <c r="CV373" i="3"/>
  <c r="DW372" i="3"/>
  <c r="DV372" i="3"/>
  <c r="DU372" i="3"/>
  <c r="DT372" i="3"/>
  <c r="DS372" i="3"/>
  <c r="DR372" i="3"/>
  <c r="DQ372" i="3"/>
  <c r="DP372" i="3"/>
  <c r="DO372" i="3"/>
  <c r="DN372" i="3"/>
  <c r="DM372" i="3"/>
  <c r="DL372" i="3"/>
  <c r="DK372" i="3"/>
  <c r="DJ372" i="3"/>
  <c r="DI372" i="3"/>
  <c r="DH372" i="3"/>
  <c r="DG372" i="3"/>
  <c r="DF372" i="3"/>
  <c r="DE372" i="3"/>
  <c r="DD372" i="3"/>
  <c r="DC372" i="3"/>
  <c r="DB372" i="3"/>
  <c r="DA372" i="3"/>
  <c r="CZ372" i="3"/>
  <c r="CY372" i="3"/>
  <c r="CX372" i="3"/>
  <c r="CW372" i="3"/>
  <c r="CV372" i="3"/>
  <c r="DW371" i="3"/>
  <c r="DV371" i="3"/>
  <c r="DU371" i="3"/>
  <c r="DT371" i="3"/>
  <c r="DS371" i="3"/>
  <c r="DR371" i="3"/>
  <c r="DQ371" i="3"/>
  <c r="DP371" i="3"/>
  <c r="DO371" i="3"/>
  <c r="DN371" i="3"/>
  <c r="DM371" i="3"/>
  <c r="DL371" i="3"/>
  <c r="DK371" i="3"/>
  <c r="DJ371" i="3"/>
  <c r="DI371" i="3"/>
  <c r="DH371" i="3"/>
  <c r="DG371" i="3"/>
  <c r="DF371" i="3"/>
  <c r="DE371" i="3"/>
  <c r="DD371" i="3"/>
  <c r="DC371" i="3"/>
  <c r="DB371" i="3"/>
  <c r="DA371" i="3"/>
  <c r="CZ371" i="3"/>
  <c r="CY371" i="3"/>
  <c r="CX371" i="3"/>
  <c r="CW371" i="3"/>
  <c r="CV371" i="3"/>
  <c r="DW370" i="3"/>
  <c r="DV370" i="3"/>
  <c r="DU370" i="3"/>
  <c r="DT370" i="3"/>
  <c r="DS370" i="3"/>
  <c r="DR370" i="3"/>
  <c r="DQ370" i="3"/>
  <c r="DP370" i="3"/>
  <c r="DO370" i="3"/>
  <c r="DN370" i="3"/>
  <c r="DM370" i="3"/>
  <c r="DL370" i="3"/>
  <c r="DK370" i="3"/>
  <c r="DJ370" i="3"/>
  <c r="DI370" i="3"/>
  <c r="DH370" i="3"/>
  <c r="DG370" i="3"/>
  <c r="DF370" i="3"/>
  <c r="DE370" i="3"/>
  <c r="DD370" i="3"/>
  <c r="DC370" i="3"/>
  <c r="DB370" i="3"/>
  <c r="DA370" i="3"/>
  <c r="CZ370" i="3"/>
  <c r="CY370" i="3"/>
  <c r="CX370" i="3"/>
  <c r="CW370" i="3"/>
  <c r="CV370" i="3"/>
  <c r="DW369" i="3"/>
  <c r="DV369" i="3"/>
  <c r="DU369" i="3"/>
  <c r="DT369" i="3"/>
  <c r="DS369" i="3"/>
  <c r="DR369" i="3"/>
  <c r="DQ369" i="3"/>
  <c r="DP369" i="3"/>
  <c r="DO369" i="3"/>
  <c r="DN369" i="3"/>
  <c r="DM369" i="3"/>
  <c r="DL369" i="3"/>
  <c r="DK369" i="3"/>
  <c r="DJ369" i="3"/>
  <c r="DI369" i="3"/>
  <c r="DH369" i="3"/>
  <c r="DG369" i="3"/>
  <c r="DF369" i="3"/>
  <c r="DE369" i="3"/>
  <c r="DD369" i="3"/>
  <c r="DC369" i="3"/>
  <c r="DB369" i="3"/>
  <c r="DA369" i="3"/>
  <c r="CZ369" i="3"/>
  <c r="CY369" i="3"/>
  <c r="CX369" i="3"/>
  <c r="CW369" i="3"/>
  <c r="CV369" i="3"/>
  <c r="DW368" i="3"/>
  <c r="DV368" i="3"/>
  <c r="DU368" i="3"/>
  <c r="DT368" i="3"/>
  <c r="DS368" i="3"/>
  <c r="DR368" i="3"/>
  <c r="DQ368" i="3"/>
  <c r="DP368" i="3"/>
  <c r="DO368" i="3"/>
  <c r="DN368" i="3"/>
  <c r="DM368" i="3"/>
  <c r="DL368" i="3"/>
  <c r="DK368" i="3"/>
  <c r="DJ368" i="3"/>
  <c r="DI368" i="3"/>
  <c r="DH368" i="3"/>
  <c r="DG368" i="3"/>
  <c r="DF368" i="3"/>
  <c r="DE368" i="3"/>
  <c r="DD368" i="3"/>
  <c r="DC368" i="3"/>
  <c r="DB368" i="3"/>
  <c r="DA368" i="3"/>
  <c r="CZ368" i="3"/>
  <c r="CY368" i="3"/>
  <c r="CX368" i="3"/>
  <c r="CW368" i="3"/>
  <c r="CV368" i="3"/>
  <c r="DW367" i="3"/>
  <c r="DV367" i="3"/>
  <c r="DU367" i="3"/>
  <c r="DT367" i="3"/>
  <c r="DS367" i="3"/>
  <c r="DR367" i="3"/>
  <c r="DQ367" i="3"/>
  <c r="DP367" i="3"/>
  <c r="DO367" i="3"/>
  <c r="DN367" i="3"/>
  <c r="DM367" i="3"/>
  <c r="DL367" i="3"/>
  <c r="DK367" i="3"/>
  <c r="DJ367" i="3"/>
  <c r="DI367" i="3"/>
  <c r="DH367" i="3"/>
  <c r="DG367" i="3"/>
  <c r="DF367" i="3"/>
  <c r="DE367" i="3"/>
  <c r="DD367" i="3"/>
  <c r="DC367" i="3"/>
  <c r="DB367" i="3"/>
  <c r="DA367" i="3"/>
  <c r="CZ367" i="3"/>
  <c r="CY367" i="3"/>
  <c r="CX367" i="3"/>
  <c r="CW367" i="3"/>
  <c r="CV367" i="3"/>
  <c r="DW366" i="3"/>
  <c r="DV366" i="3"/>
  <c r="DU366" i="3"/>
  <c r="DT366" i="3"/>
  <c r="DS366" i="3"/>
  <c r="DR366" i="3"/>
  <c r="DQ366" i="3"/>
  <c r="DP366" i="3"/>
  <c r="DO366" i="3"/>
  <c r="DN366" i="3"/>
  <c r="DM366" i="3"/>
  <c r="DL366" i="3"/>
  <c r="DK366" i="3"/>
  <c r="DJ366" i="3"/>
  <c r="DI366" i="3"/>
  <c r="DH366" i="3"/>
  <c r="DG366" i="3"/>
  <c r="DF366" i="3"/>
  <c r="DE366" i="3"/>
  <c r="DD366" i="3"/>
  <c r="DC366" i="3"/>
  <c r="DB366" i="3"/>
  <c r="DA366" i="3"/>
  <c r="CZ366" i="3"/>
  <c r="CY366" i="3"/>
  <c r="CX366" i="3"/>
  <c r="CW366" i="3"/>
  <c r="CV366" i="3"/>
  <c r="DW365" i="3"/>
  <c r="DV365" i="3"/>
  <c r="DU365" i="3"/>
  <c r="DT365" i="3"/>
  <c r="DS365" i="3"/>
  <c r="DR365" i="3"/>
  <c r="DQ365" i="3"/>
  <c r="DP365" i="3"/>
  <c r="DO365" i="3"/>
  <c r="DN365" i="3"/>
  <c r="DM365" i="3"/>
  <c r="DL365" i="3"/>
  <c r="DK365" i="3"/>
  <c r="DJ365" i="3"/>
  <c r="DI365" i="3"/>
  <c r="DH365" i="3"/>
  <c r="DG365" i="3"/>
  <c r="DF365" i="3"/>
  <c r="DE365" i="3"/>
  <c r="DD365" i="3"/>
  <c r="DC365" i="3"/>
  <c r="DB365" i="3"/>
  <c r="DA365" i="3"/>
  <c r="CZ365" i="3"/>
  <c r="CY365" i="3"/>
  <c r="CX365" i="3"/>
  <c r="CW365" i="3"/>
  <c r="CV365" i="3"/>
  <c r="DW364" i="3"/>
  <c r="DV364" i="3"/>
  <c r="DU364" i="3"/>
  <c r="DT364" i="3"/>
  <c r="DS364" i="3"/>
  <c r="DR364" i="3"/>
  <c r="DQ364" i="3"/>
  <c r="DP364" i="3"/>
  <c r="DO364" i="3"/>
  <c r="DN364" i="3"/>
  <c r="DM364" i="3"/>
  <c r="DL364" i="3"/>
  <c r="DK364" i="3"/>
  <c r="DJ364" i="3"/>
  <c r="DI364" i="3"/>
  <c r="DH364" i="3"/>
  <c r="DG364" i="3"/>
  <c r="DF364" i="3"/>
  <c r="DE364" i="3"/>
  <c r="DD364" i="3"/>
  <c r="DC364" i="3"/>
  <c r="DB364" i="3"/>
  <c r="DA364" i="3"/>
  <c r="CZ364" i="3"/>
  <c r="CY364" i="3"/>
  <c r="CX364" i="3"/>
  <c r="CW364" i="3"/>
  <c r="CV364" i="3"/>
  <c r="DW363" i="3"/>
  <c r="DV363" i="3"/>
  <c r="DU363" i="3"/>
  <c r="DT363" i="3"/>
  <c r="DS363" i="3"/>
  <c r="DR363" i="3"/>
  <c r="DQ363" i="3"/>
  <c r="DP363" i="3"/>
  <c r="DO363" i="3"/>
  <c r="DN363" i="3"/>
  <c r="DM363" i="3"/>
  <c r="DL363" i="3"/>
  <c r="DK363" i="3"/>
  <c r="DJ363" i="3"/>
  <c r="DI363" i="3"/>
  <c r="DH363" i="3"/>
  <c r="DG363" i="3"/>
  <c r="DF363" i="3"/>
  <c r="DE363" i="3"/>
  <c r="DD363" i="3"/>
  <c r="DC363" i="3"/>
  <c r="DB363" i="3"/>
  <c r="DA363" i="3"/>
  <c r="CZ363" i="3"/>
  <c r="CY363" i="3"/>
  <c r="CX363" i="3"/>
  <c r="CW363" i="3"/>
  <c r="CV363" i="3"/>
  <c r="DW362" i="3"/>
  <c r="DV362" i="3"/>
  <c r="DU362" i="3"/>
  <c r="DT362" i="3"/>
  <c r="DS362" i="3"/>
  <c r="DR362" i="3"/>
  <c r="DQ362" i="3"/>
  <c r="DP362" i="3"/>
  <c r="DO362" i="3"/>
  <c r="DN362" i="3"/>
  <c r="DM362" i="3"/>
  <c r="DL362" i="3"/>
  <c r="DK362" i="3"/>
  <c r="DJ362" i="3"/>
  <c r="DI362" i="3"/>
  <c r="DH362" i="3"/>
  <c r="DG362" i="3"/>
  <c r="DF362" i="3"/>
  <c r="DE362" i="3"/>
  <c r="DD362" i="3"/>
  <c r="DC362" i="3"/>
  <c r="DB362" i="3"/>
  <c r="DA362" i="3"/>
  <c r="CZ362" i="3"/>
  <c r="CY362" i="3"/>
  <c r="CX362" i="3"/>
  <c r="CW362" i="3"/>
  <c r="CV362" i="3"/>
  <c r="DW361" i="3"/>
  <c r="DV361" i="3"/>
  <c r="DU361" i="3"/>
  <c r="DT361" i="3"/>
  <c r="DS361" i="3"/>
  <c r="DR361" i="3"/>
  <c r="DQ361" i="3"/>
  <c r="DP361" i="3"/>
  <c r="DO361" i="3"/>
  <c r="DN361" i="3"/>
  <c r="DM361" i="3"/>
  <c r="DL361" i="3"/>
  <c r="DK361" i="3"/>
  <c r="DJ361" i="3"/>
  <c r="DI361" i="3"/>
  <c r="DH361" i="3"/>
  <c r="DG361" i="3"/>
  <c r="DF361" i="3"/>
  <c r="DE361" i="3"/>
  <c r="DD361" i="3"/>
  <c r="DC361" i="3"/>
  <c r="DB361" i="3"/>
  <c r="DA361" i="3"/>
  <c r="CZ361" i="3"/>
  <c r="CY361" i="3"/>
  <c r="CX361" i="3"/>
  <c r="CW361" i="3"/>
  <c r="CV361" i="3"/>
  <c r="DW360" i="3"/>
  <c r="DV360" i="3"/>
  <c r="DU360" i="3"/>
  <c r="DT360" i="3"/>
  <c r="DS360" i="3"/>
  <c r="DR360" i="3"/>
  <c r="DQ360" i="3"/>
  <c r="DP360" i="3"/>
  <c r="DO360" i="3"/>
  <c r="DN360" i="3"/>
  <c r="DM360" i="3"/>
  <c r="DL360" i="3"/>
  <c r="DK360" i="3"/>
  <c r="DJ360" i="3"/>
  <c r="DI360" i="3"/>
  <c r="DH360" i="3"/>
  <c r="DG360" i="3"/>
  <c r="DF360" i="3"/>
  <c r="DE360" i="3"/>
  <c r="DD360" i="3"/>
  <c r="DC360" i="3"/>
  <c r="DB360" i="3"/>
  <c r="DA360" i="3"/>
  <c r="CZ360" i="3"/>
  <c r="CY360" i="3"/>
  <c r="CX360" i="3"/>
  <c r="CW360" i="3"/>
  <c r="CV360" i="3"/>
  <c r="DW359" i="3"/>
  <c r="DV359" i="3"/>
  <c r="DU359" i="3"/>
  <c r="DT359" i="3"/>
  <c r="DS359" i="3"/>
  <c r="DR359" i="3"/>
  <c r="DQ359" i="3"/>
  <c r="DP359" i="3"/>
  <c r="DO359" i="3"/>
  <c r="DN359" i="3"/>
  <c r="DM359" i="3"/>
  <c r="DL359" i="3"/>
  <c r="DK359" i="3"/>
  <c r="DJ359" i="3"/>
  <c r="DI359" i="3"/>
  <c r="DH359" i="3"/>
  <c r="DG359" i="3"/>
  <c r="DF359" i="3"/>
  <c r="DE359" i="3"/>
  <c r="DD359" i="3"/>
  <c r="DC359" i="3"/>
  <c r="DB359" i="3"/>
  <c r="DA359" i="3"/>
  <c r="CZ359" i="3"/>
  <c r="CY359" i="3"/>
  <c r="CX359" i="3"/>
  <c r="CW359" i="3"/>
  <c r="CV359" i="3"/>
  <c r="DW358" i="3"/>
  <c r="DV358" i="3"/>
  <c r="DU358" i="3"/>
  <c r="DT358" i="3"/>
  <c r="DS358" i="3"/>
  <c r="DR358" i="3"/>
  <c r="DQ358" i="3"/>
  <c r="DP358" i="3"/>
  <c r="DO358" i="3"/>
  <c r="DN358" i="3"/>
  <c r="DM358" i="3"/>
  <c r="DL358" i="3"/>
  <c r="DK358" i="3"/>
  <c r="DJ358" i="3"/>
  <c r="DI358" i="3"/>
  <c r="DH358" i="3"/>
  <c r="DG358" i="3"/>
  <c r="DF358" i="3"/>
  <c r="DE358" i="3"/>
  <c r="DD358" i="3"/>
  <c r="DC358" i="3"/>
  <c r="DB358" i="3"/>
  <c r="DA358" i="3"/>
  <c r="CZ358" i="3"/>
  <c r="CY358" i="3"/>
  <c r="CX358" i="3"/>
  <c r="CW358" i="3"/>
  <c r="CV358" i="3"/>
  <c r="DW353" i="3"/>
  <c r="DV353" i="3"/>
  <c r="DU353" i="3"/>
  <c r="DT353" i="3"/>
  <c r="DS353" i="3"/>
  <c r="DR353" i="3"/>
  <c r="DQ353" i="3"/>
  <c r="DP353" i="3"/>
  <c r="DO353" i="3"/>
  <c r="DN353" i="3"/>
  <c r="DM353" i="3"/>
  <c r="DL353" i="3"/>
  <c r="DK353" i="3"/>
  <c r="DJ353" i="3"/>
  <c r="DI353" i="3"/>
  <c r="DH353" i="3"/>
  <c r="DG353" i="3"/>
  <c r="DF353" i="3"/>
  <c r="DE353" i="3"/>
  <c r="DD353" i="3"/>
  <c r="DC353" i="3"/>
  <c r="DB353" i="3"/>
  <c r="DA353" i="3"/>
  <c r="CZ353" i="3"/>
  <c r="CY353" i="3"/>
  <c r="CX353" i="3"/>
  <c r="CW353" i="3"/>
  <c r="CV353" i="3"/>
  <c r="DW352" i="3"/>
  <c r="DV352" i="3"/>
  <c r="DU352" i="3"/>
  <c r="DT352" i="3"/>
  <c r="DS352" i="3"/>
  <c r="DR352" i="3"/>
  <c r="DQ352" i="3"/>
  <c r="DP352" i="3"/>
  <c r="DO352" i="3"/>
  <c r="DN352" i="3"/>
  <c r="DM352" i="3"/>
  <c r="DL352" i="3"/>
  <c r="DK352" i="3"/>
  <c r="DJ352" i="3"/>
  <c r="DI352" i="3"/>
  <c r="DH352" i="3"/>
  <c r="DG352" i="3"/>
  <c r="DF352" i="3"/>
  <c r="DE352" i="3"/>
  <c r="DD352" i="3"/>
  <c r="DC352" i="3"/>
  <c r="DB352" i="3"/>
  <c r="DA352" i="3"/>
  <c r="CZ352" i="3"/>
  <c r="CY352" i="3"/>
  <c r="CX352" i="3"/>
  <c r="CW352" i="3"/>
  <c r="CV352" i="3"/>
  <c r="DW351" i="3"/>
  <c r="DV351" i="3"/>
  <c r="DU351" i="3"/>
  <c r="DT351" i="3"/>
  <c r="DS351" i="3"/>
  <c r="DR351" i="3"/>
  <c r="DQ351" i="3"/>
  <c r="DP351" i="3"/>
  <c r="DO351" i="3"/>
  <c r="DN351" i="3"/>
  <c r="DM351" i="3"/>
  <c r="DL351" i="3"/>
  <c r="DK351" i="3"/>
  <c r="DJ351" i="3"/>
  <c r="DI351" i="3"/>
  <c r="DH351" i="3"/>
  <c r="DG351" i="3"/>
  <c r="DF351" i="3"/>
  <c r="DE351" i="3"/>
  <c r="DD351" i="3"/>
  <c r="DC351" i="3"/>
  <c r="DB351" i="3"/>
  <c r="DA351" i="3"/>
  <c r="CZ351" i="3"/>
  <c r="CY351" i="3"/>
  <c r="CX351" i="3"/>
  <c r="CW351" i="3"/>
  <c r="CV351" i="3"/>
  <c r="DW350" i="3"/>
  <c r="DV350" i="3"/>
  <c r="DU350" i="3"/>
  <c r="DT350" i="3"/>
  <c r="DS350" i="3"/>
  <c r="DR350" i="3"/>
  <c r="DQ350" i="3"/>
  <c r="DP350" i="3"/>
  <c r="DO350" i="3"/>
  <c r="DN350" i="3"/>
  <c r="DM350" i="3"/>
  <c r="DL350" i="3"/>
  <c r="DK350" i="3"/>
  <c r="DJ350" i="3"/>
  <c r="DI350" i="3"/>
  <c r="DH350" i="3"/>
  <c r="DG350" i="3"/>
  <c r="DF350" i="3"/>
  <c r="DE350" i="3"/>
  <c r="DD350" i="3"/>
  <c r="DC350" i="3"/>
  <c r="DB350" i="3"/>
  <c r="DA350" i="3"/>
  <c r="CZ350" i="3"/>
  <c r="CY350" i="3"/>
  <c r="CX350" i="3"/>
  <c r="CW350" i="3"/>
  <c r="CV350" i="3"/>
  <c r="DW349" i="3"/>
  <c r="DV349" i="3"/>
  <c r="DU349" i="3"/>
  <c r="DT349" i="3"/>
  <c r="DS349" i="3"/>
  <c r="DR349" i="3"/>
  <c r="DQ349" i="3"/>
  <c r="DP349" i="3"/>
  <c r="DO349" i="3"/>
  <c r="DN349" i="3"/>
  <c r="DM349" i="3"/>
  <c r="DL349" i="3"/>
  <c r="DK349" i="3"/>
  <c r="DJ349" i="3"/>
  <c r="DI349" i="3"/>
  <c r="DH349" i="3"/>
  <c r="DG349" i="3"/>
  <c r="DF349" i="3"/>
  <c r="DE349" i="3"/>
  <c r="DD349" i="3"/>
  <c r="DC349" i="3"/>
  <c r="DB349" i="3"/>
  <c r="DA349" i="3"/>
  <c r="CZ349" i="3"/>
  <c r="CY349" i="3"/>
  <c r="CX349" i="3"/>
  <c r="CW349" i="3"/>
  <c r="CV349" i="3"/>
  <c r="DW348" i="3"/>
  <c r="DV348" i="3"/>
  <c r="DU348" i="3"/>
  <c r="DT348" i="3"/>
  <c r="DS348" i="3"/>
  <c r="DR348" i="3"/>
  <c r="DQ348" i="3"/>
  <c r="DP348" i="3"/>
  <c r="DO348" i="3"/>
  <c r="DN348" i="3"/>
  <c r="DM348" i="3"/>
  <c r="DL348" i="3"/>
  <c r="DK348" i="3"/>
  <c r="DJ348" i="3"/>
  <c r="DI348" i="3"/>
  <c r="DH348" i="3"/>
  <c r="DG348" i="3"/>
  <c r="DF348" i="3"/>
  <c r="DE348" i="3"/>
  <c r="DD348" i="3"/>
  <c r="DC348" i="3"/>
  <c r="DB348" i="3"/>
  <c r="DA348" i="3"/>
  <c r="CZ348" i="3"/>
  <c r="CY348" i="3"/>
  <c r="CX348" i="3"/>
  <c r="CW348" i="3"/>
  <c r="CV348" i="3"/>
  <c r="DW347" i="3"/>
  <c r="DV347" i="3"/>
  <c r="DU347" i="3"/>
  <c r="DT347" i="3"/>
  <c r="DS347" i="3"/>
  <c r="DR347" i="3"/>
  <c r="DQ347" i="3"/>
  <c r="DP347" i="3"/>
  <c r="DO347" i="3"/>
  <c r="DN347" i="3"/>
  <c r="DM347" i="3"/>
  <c r="DL347" i="3"/>
  <c r="DK347" i="3"/>
  <c r="DJ347" i="3"/>
  <c r="DI347" i="3"/>
  <c r="DH347" i="3"/>
  <c r="DG347" i="3"/>
  <c r="DF347" i="3"/>
  <c r="DE347" i="3"/>
  <c r="DD347" i="3"/>
  <c r="DC347" i="3"/>
  <c r="DB347" i="3"/>
  <c r="DA347" i="3"/>
  <c r="CZ347" i="3"/>
  <c r="CY347" i="3"/>
  <c r="CX347" i="3"/>
  <c r="CW347" i="3"/>
  <c r="CV347" i="3"/>
  <c r="DW346" i="3"/>
  <c r="DV346" i="3"/>
  <c r="DU346" i="3"/>
  <c r="DT346" i="3"/>
  <c r="DS346" i="3"/>
  <c r="DR346" i="3"/>
  <c r="DQ346" i="3"/>
  <c r="DP346" i="3"/>
  <c r="DO346" i="3"/>
  <c r="DN346" i="3"/>
  <c r="DM346" i="3"/>
  <c r="DL346" i="3"/>
  <c r="DK346" i="3"/>
  <c r="DJ346" i="3"/>
  <c r="DI346" i="3"/>
  <c r="DH346" i="3"/>
  <c r="DG346" i="3"/>
  <c r="DF346" i="3"/>
  <c r="DE346" i="3"/>
  <c r="DD346" i="3"/>
  <c r="DC346" i="3"/>
  <c r="DB346" i="3"/>
  <c r="DA346" i="3"/>
  <c r="CZ346" i="3"/>
  <c r="CY346" i="3"/>
  <c r="CX346" i="3"/>
  <c r="CW346" i="3"/>
  <c r="CV346" i="3"/>
  <c r="DW345" i="3"/>
  <c r="DV345" i="3"/>
  <c r="DU345" i="3"/>
  <c r="DT345" i="3"/>
  <c r="DS345" i="3"/>
  <c r="DR345" i="3"/>
  <c r="DQ345" i="3"/>
  <c r="DP345" i="3"/>
  <c r="DO345" i="3"/>
  <c r="DN345" i="3"/>
  <c r="DM345" i="3"/>
  <c r="DL345" i="3"/>
  <c r="DK345" i="3"/>
  <c r="DJ345" i="3"/>
  <c r="DI345" i="3"/>
  <c r="DH345" i="3"/>
  <c r="DG345" i="3"/>
  <c r="DF345" i="3"/>
  <c r="DE345" i="3"/>
  <c r="DD345" i="3"/>
  <c r="DC345" i="3"/>
  <c r="DB345" i="3"/>
  <c r="DA345" i="3"/>
  <c r="CZ345" i="3"/>
  <c r="CY345" i="3"/>
  <c r="CX345" i="3"/>
  <c r="CW345" i="3"/>
  <c r="CV345" i="3"/>
  <c r="DW344" i="3"/>
  <c r="DV344" i="3"/>
  <c r="DU344" i="3"/>
  <c r="DT344" i="3"/>
  <c r="DS344" i="3"/>
  <c r="DR344" i="3"/>
  <c r="DQ344" i="3"/>
  <c r="DP344" i="3"/>
  <c r="DO344" i="3"/>
  <c r="DN344" i="3"/>
  <c r="DM344" i="3"/>
  <c r="DL344" i="3"/>
  <c r="DK344" i="3"/>
  <c r="DJ344" i="3"/>
  <c r="DI344" i="3"/>
  <c r="DH344" i="3"/>
  <c r="DG344" i="3"/>
  <c r="DF344" i="3"/>
  <c r="DE344" i="3"/>
  <c r="DD344" i="3"/>
  <c r="DC344" i="3"/>
  <c r="DB344" i="3"/>
  <c r="DA344" i="3"/>
  <c r="CZ344" i="3"/>
  <c r="CY344" i="3"/>
  <c r="CX344" i="3"/>
  <c r="CW344" i="3"/>
  <c r="CV344" i="3"/>
  <c r="DW343" i="3"/>
  <c r="DV343" i="3"/>
  <c r="DU343" i="3"/>
  <c r="DT343" i="3"/>
  <c r="DS343" i="3"/>
  <c r="DR343" i="3"/>
  <c r="DQ343" i="3"/>
  <c r="DP343" i="3"/>
  <c r="DO343" i="3"/>
  <c r="DN343" i="3"/>
  <c r="DM343" i="3"/>
  <c r="DL343" i="3"/>
  <c r="DK343" i="3"/>
  <c r="DJ343" i="3"/>
  <c r="DI343" i="3"/>
  <c r="DH343" i="3"/>
  <c r="DG343" i="3"/>
  <c r="DF343" i="3"/>
  <c r="DE343" i="3"/>
  <c r="DD343" i="3"/>
  <c r="DC343" i="3"/>
  <c r="DB343" i="3"/>
  <c r="DA343" i="3"/>
  <c r="CZ343" i="3"/>
  <c r="CY343" i="3"/>
  <c r="CX343" i="3"/>
  <c r="CW343" i="3"/>
  <c r="CV343" i="3"/>
  <c r="DW342" i="3"/>
  <c r="DV342" i="3"/>
  <c r="DU342" i="3"/>
  <c r="DT342" i="3"/>
  <c r="DS342" i="3"/>
  <c r="DR342" i="3"/>
  <c r="DQ342" i="3"/>
  <c r="DP342" i="3"/>
  <c r="DO342" i="3"/>
  <c r="DN342" i="3"/>
  <c r="DM342" i="3"/>
  <c r="DL342" i="3"/>
  <c r="DK342" i="3"/>
  <c r="DJ342" i="3"/>
  <c r="DI342" i="3"/>
  <c r="DH342" i="3"/>
  <c r="DG342" i="3"/>
  <c r="DF342" i="3"/>
  <c r="DE342" i="3"/>
  <c r="DD342" i="3"/>
  <c r="DC342" i="3"/>
  <c r="DB342" i="3"/>
  <c r="DA342" i="3"/>
  <c r="CZ342" i="3"/>
  <c r="CY342" i="3"/>
  <c r="CX342" i="3"/>
  <c r="CW342" i="3"/>
  <c r="CV342" i="3"/>
  <c r="DW341" i="3"/>
  <c r="DV341" i="3"/>
  <c r="DU341" i="3"/>
  <c r="DT341" i="3"/>
  <c r="DS341" i="3"/>
  <c r="DR341" i="3"/>
  <c r="DQ341" i="3"/>
  <c r="DP341" i="3"/>
  <c r="DO341" i="3"/>
  <c r="DN341" i="3"/>
  <c r="DM341" i="3"/>
  <c r="DL341" i="3"/>
  <c r="DK341" i="3"/>
  <c r="DJ341" i="3"/>
  <c r="DI341" i="3"/>
  <c r="DH341" i="3"/>
  <c r="DG341" i="3"/>
  <c r="DF341" i="3"/>
  <c r="DE341" i="3"/>
  <c r="DD341" i="3"/>
  <c r="DC341" i="3"/>
  <c r="DB341" i="3"/>
  <c r="DA341" i="3"/>
  <c r="CZ341" i="3"/>
  <c r="CY341" i="3"/>
  <c r="CX341" i="3"/>
  <c r="CW341" i="3"/>
  <c r="CV341" i="3"/>
  <c r="DW340" i="3"/>
  <c r="DV340" i="3"/>
  <c r="DU340" i="3"/>
  <c r="DT340" i="3"/>
  <c r="DS340" i="3"/>
  <c r="DR340" i="3"/>
  <c r="DQ340" i="3"/>
  <c r="DP340" i="3"/>
  <c r="DO340" i="3"/>
  <c r="DN340" i="3"/>
  <c r="DM340" i="3"/>
  <c r="DL340" i="3"/>
  <c r="DK340" i="3"/>
  <c r="DJ340" i="3"/>
  <c r="DI340" i="3"/>
  <c r="DH340" i="3"/>
  <c r="DG340" i="3"/>
  <c r="DF340" i="3"/>
  <c r="DE340" i="3"/>
  <c r="DD340" i="3"/>
  <c r="DC340" i="3"/>
  <c r="DB340" i="3"/>
  <c r="DA340" i="3"/>
  <c r="CZ340" i="3"/>
  <c r="CY340" i="3"/>
  <c r="CX340" i="3"/>
  <c r="CW340" i="3"/>
  <c r="CV340" i="3"/>
  <c r="DW339" i="3"/>
  <c r="DV339" i="3"/>
  <c r="DU339" i="3"/>
  <c r="DT339" i="3"/>
  <c r="DS339" i="3"/>
  <c r="DR339" i="3"/>
  <c r="DQ339" i="3"/>
  <c r="DP339" i="3"/>
  <c r="DO339" i="3"/>
  <c r="DN339" i="3"/>
  <c r="DM339" i="3"/>
  <c r="DL339" i="3"/>
  <c r="DK339" i="3"/>
  <c r="DJ339" i="3"/>
  <c r="DI339" i="3"/>
  <c r="DH339" i="3"/>
  <c r="DG339" i="3"/>
  <c r="DF339" i="3"/>
  <c r="DE339" i="3"/>
  <c r="DD339" i="3"/>
  <c r="DC339" i="3"/>
  <c r="DB339" i="3"/>
  <c r="DA339" i="3"/>
  <c r="CZ339" i="3"/>
  <c r="CY339" i="3"/>
  <c r="CX339" i="3"/>
  <c r="CW339" i="3"/>
  <c r="CV339" i="3"/>
  <c r="DW338" i="3"/>
  <c r="DV338" i="3"/>
  <c r="DU338" i="3"/>
  <c r="DT338" i="3"/>
  <c r="DS338" i="3"/>
  <c r="DR338" i="3"/>
  <c r="DQ338" i="3"/>
  <c r="DP338" i="3"/>
  <c r="DO338" i="3"/>
  <c r="DN338" i="3"/>
  <c r="DM338" i="3"/>
  <c r="DL338" i="3"/>
  <c r="DK338" i="3"/>
  <c r="DJ338" i="3"/>
  <c r="DI338" i="3"/>
  <c r="DH338" i="3"/>
  <c r="DG338" i="3"/>
  <c r="DF338" i="3"/>
  <c r="DE338" i="3"/>
  <c r="DD338" i="3"/>
  <c r="DC338" i="3"/>
  <c r="DB338" i="3"/>
  <c r="DA338" i="3"/>
  <c r="CZ338" i="3"/>
  <c r="CY338" i="3"/>
  <c r="CX338" i="3"/>
  <c r="CW338" i="3"/>
  <c r="CV338" i="3"/>
  <c r="DW337" i="3"/>
  <c r="DV337" i="3"/>
  <c r="DU337" i="3"/>
  <c r="DT337" i="3"/>
  <c r="DS337" i="3"/>
  <c r="DR337" i="3"/>
  <c r="DQ337" i="3"/>
  <c r="DP337" i="3"/>
  <c r="DO337" i="3"/>
  <c r="DN337" i="3"/>
  <c r="DM337" i="3"/>
  <c r="DL337" i="3"/>
  <c r="DK337" i="3"/>
  <c r="DJ337" i="3"/>
  <c r="DI337" i="3"/>
  <c r="DH337" i="3"/>
  <c r="DG337" i="3"/>
  <c r="DF337" i="3"/>
  <c r="DE337" i="3"/>
  <c r="DD337" i="3"/>
  <c r="DC337" i="3"/>
  <c r="DB337" i="3"/>
  <c r="DA337" i="3"/>
  <c r="CZ337" i="3"/>
  <c r="CY337" i="3"/>
  <c r="CX337" i="3"/>
  <c r="CW337" i="3"/>
  <c r="CV337" i="3"/>
  <c r="DW336" i="3"/>
  <c r="DV336" i="3"/>
  <c r="DU336" i="3"/>
  <c r="DT336" i="3"/>
  <c r="DS336" i="3"/>
  <c r="DR336" i="3"/>
  <c r="DQ336" i="3"/>
  <c r="DP336" i="3"/>
  <c r="DO336" i="3"/>
  <c r="DN336" i="3"/>
  <c r="DM336" i="3"/>
  <c r="DL336" i="3"/>
  <c r="DK336" i="3"/>
  <c r="DJ336" i="3"/>
  <c r="DI336" i="3"/>
  <c r="DH336" i="3"/>
  <c r="DG336" i="3"/>
  <c r="DF336" i="3"/>
  <c r="DE336" i="3"/>
  <c r="DD336" i="3"/>
  <c r="DC336" i="3"/>
  <c r="DB336" i="3"/>
  <c r="DA336" i="3"/>
  <c r="CZ336" i="3"/>
  <c r="CY336" i="3"/>
  <c r="CX336" i="3"/>
  <c r="CW336" i="3"/>
  <c r="CV336" i="3"/>
  <c r="DW335" i="3"/>
  <c r="DV335" i="3"/>
  <c r="DU335" i="3"/>
  <c r="DT335" i="3"/>
  <c r="DS335" i="3"/>
  <c r="DR335" i="3"/>
  <c r="DQ335" i="3"/>
  <c r="DP335" i="3"/>
  <c r="DO335" i="3"/>
  <c r="DN335" i="3"/>
  <c r="DM335" i="3"/>
  <c r="DL335" i="3"/>
  <c r="DK335" i="3"/>
  <c r="DJ335" i="3"/>
  <c r="DI335" i="3"/>
  <c r="DH335" i="3"/>
  <c r="DG335" i="3"/>
  <c r="DF335" i="3"/>
  <c r="DE335" i="3"/>
  <c r="DD335" i="3"/>
  <c r="DC335" i="3"/>
  <c r="DB335" i="3"/>
  <c r="DA335" i="3"/>
  <c r="CZ335" i="3"/>
  <c r="CY335" i="3"/>
  <c r="CX335" i="3"/>
  <c r="CW335" i="3"/>
  <c r="CV335" i="3"/>
  <c r="DW334" i="3"/>
  <c r="DV334" i="3"/>
  <c r="DU334" i="3"/>
  <c r="DT334" i="3"/>
  <c r="DS334" i="3"/>
  <c r="DR334" i="3"/>
  <c r="DQ334" i="3"/>
  <c r="DP334" i="3"/>
  <c r="DO334" i="3"/>
  <c r="DN334" i="3"/>
  <c r="DM334" i="3"/>
  <c r="DL334" i="3"/>
  <c r="DK334" i="3"/>
  <c r="DJ334" i="3"/>
  <c r="DI334" i="3"/>
  <c r="DH334" i="3"/>
  <c r="DG334" i="3"/>
  <c r="DF334" i="3"/>
  <c r="DE334" i="3"/>
  <c r="DD334" i="3"/>
  <c r="DC334" i="3"/>
  <c r="DB334" i="3"/>
  <c r="DA334" i="3"/>
  <c r="CZ334" i="3"/>
  <c r="CY334" i="3"/>
  <c r="CX334" i="3"/>
  <c r="CW334" i="3"/>
  <c r="CV334" i="3"/>
  <c r="DW333" i="3"/>
  <c r="DV333" i="3"/>
  <c r="DU333" i="3"/>
  <c r="DT333" i="3"/>
  <c r="DS333" i="3"/>
  <c r="DR333" i="3"/>
  <c r="DQ333" i="3"/>
  <c r="DP333" i="3"/>
  <c r="DO333" i="3"/>
  <c r="DN333" i="3"/>
  <c r="DM333" i="3"/>
  <c r="DL333" i="3"/>
  <c r="DK333" i="3"/>
  <c r="DJ333" i="3"/>
  <c r="DI333" i="3"/>
  <c r="DH333" i="3"/>
  <c r="DG333" i="3"/>
  <c r="DF333" i="3"/>
  <c r="DE333" i="3"/>
  <c r="DD333" i="3"/>
  <c r="DC333" i="3"/>
  <c r="DB333" i="3"/>
  <c r="DA333" i="3"/>
  <c r="CZ333" i="3"/>
  <c r="CY333" i="3"/>
  <c r="CX333" i="3"/>
  <c r="CW333" i="3"/>
  <c r="CV333" i="3"/>
  <c r="DW332" i="3"/>
  <c r="DV332" i="3"/>
  <c r="DU332" i="3"/>
  <c r="DT332" i="3"/>
  <c r="DS332" i="3"/>
  <c r="DR332" i="3"/>
  <c r="DQ332" i="3"/>
  <c r="DP332" i="3"/>
  <c r="DO332" i="3"/>
  <c r="DN332" i="3"/>
  <c r="DM332" i="3"/>
  <c r="DL332" i="3"/>
  <c r="DK332" i="3"/>
  <c r="DJ332" i="3"/>
  <c r="DI332" i="3"/>
  <c r="DH332" i="3"/>
  <c r="DG332" i="3"/>
  <c r="DF332" i="3"/>
  <c r="DE332" i="3"/>
  <c r="DD332" i="3"/>
  <c r="DC332" i="3"/>
  <c r="DB332" i="3"/>
  <c r="DA332" i="3"/>
  <c r="CZ332" i="3"/>
  <c r="CY332" i="3"/>
  <c r="CX332" i="3"/>
  <c r="CW332" i="3"/>
  <c r="CV332" i="3"/>
  <c r="DW331" i="3"/>
  <c r="DV331" i="3"/>
  <c r="DU331" i="3"/>
  <c r="DT331" i="3"/>
  <c r="DS331" i="3"/>
  <c r="DR331" i="3"/>
  <c r="DQ331" i="3"/>
  <c r="DP331" i="3"/>
  <c r="DO331" i="3"/>
  <c r="DN331" i="3"/>
  <c r="DM331" i="3"/>
  <c r="DL331" i="3"/>
  <c r="DK331" i="3"/>
  <c r="DJ331" i="3"/>
  <c r="DI331" i="3"/>
  <c r="DH331" i="3"/>
  <c r="DG331" i="3"/>
  <c r="DF331" i="3"/>
  <c r="DE331" i="3"/>
  <c r="DD331" i="3"/>
  <c r="DC331" i="3"/>
  <c r="DB331" i="3"/>
  <c r="DA331" i="3"/>
  <c r="CZ331" i="3"/>
  <c r="CY331" i="3"/>
  <c r="CX331" i="3"/>
  <c r="CW331" i="3"/>
  <c r="CV331" i="3"/>
  <c r="DW330" i="3"/>
  <c r="DV330" i="3"/>
  <c r="DU330" i="3"/>
  <c r="DT330" i="3"/>
  <c r="DS330" i="3"/>
  <c r="DR330" i="3"/>
  <c r="DQ330" i="3"/>
  <c r="DP330" i="3"/>
  <c r="DO330" i="3"/>
  <c r="DN330" i="3"/>
  <c r="DM330" i="3"/>
  <c r="DL330" i="3"/>
  <c r="DK330" i="3"/>
  <c r="DJ330" i="3"/>
  <c r="DI330" i="3"/>
  <c r="DH330" i="3"/>
  <c r="DG330" i="3"/>
  <c r="DF330" i="3"/>
  <c r="DE330" i="3"/>
  <c r="DD330" i="3"/>
  <c r="DC330" i="3"/>
  <c r="DB330" i="3"/>
  <c r="DA330" i="3"/>
  <c r="CZ330" i="3"/>
  <c r="CY330" i="3"/>
  <c r="CX330" i="3"/>
  <c r="CW330" i="3"/>
  <c r="CV330" i="3"/>
  <c r="DW329" i="3"/>
  <c r="DV329" i="3"/>
  <c r="DU329" i="3"/>
  <c r="DT329" i="3"/>
  <c r="DS329" i="3"/>
  <c r="DR329" i="3"/>
  <c r="DQ329" i="3"/>
  <c r="DP329" i="3"/>
  <c r="DO329" i="3"/>
  <c r="DN329" i="3"/>
  <c r="DM329" i="3"/>
  <c r="DL329" i="3"/>
  <c r="DK329" i="3"/>
  <c r="DJ329" i="3"/>
  <c r="DI329" i="3"/>
  <c r="DH329" i="3"/>
  <c r="DG329" i="3"/>
  <c r="DF329" i="3"/>
  <c r="DE329" i="3"/>
  <c r="DD329" i="3"/>
  <c r="DC329" i="3"/>
  <c r="DB329" i="3"/>
  <c r="DA329" i="3"/>
  <c r="CZ329" i="3"/>
  <c r="CY329" i="3"/>
  <c r="CX329" i="3"/>
  <c r="CW329" i="3"/>
  <c r="CV329" i="3"/>
  <c r="DW328" i="3"/>
  <c r="DV328" i="3"/>
  <c r="DU328" i="3"/>
  <c r="DT328" i="3"/>
  <c r="DS328" i="3"/>
  <c r="DR328" i="3"/>
  <c r="DQ328" i="3"/>
  <c r="DP328" i="3"/>
  <c r="DO328" i="3"/>
  <c r="DN328" i="3"/>
  <c r="DM328" i="3"/>
  <c r="DL328" i="3"/>
  <c r="DK328" i="3"/>
  <c r="DJ328" i="3"/>
  <c r="DI328" i="3"/>
  <c r="DH328" i="3"/>
  <c r="DG328" i="3"/>
  <c r="DF328" i="3"/>
  <c r="DE328" i="3"/>
  <c r="DD328" i="3"/>
  <c r="DC328" i="3"/>
  <c r="DB328" i="3"/>
  <c r="DA328" i="3"/>
  <c r="CZ328" i="3"/>
  <c r="CY328" i="3"/>
  <c r="CX328" i="3"/>
  <c r="CW328" i="3"/>
  <c r="CV328" i="3"/>
  <c r="DW327" i="3"/>
  <c r="DV327" i="3"/>
  <c r="DU327" i="3"/>
  <c r="DT327" i="3"/>
  <c r="DS327" i="3"/>
  <c r="DR327" i="3"/>
  <c r="DQ327" i="3"/>
  <c r="DP327" i="3"/>
  <c r="DO327" i="3"/>
  <c r="DN327" i="3"/>
  <c r="DM327" i="3"/>
  <c r="DL327" i="3"/>
  <c r="DK327" i="3"/>
  <c r="DJ327" i="3"/>
  <c r="DI327" i="3"/>
  <c r="DH327" i="3"/>
  <c r="DG327" i="3"/>
  <c r="DF327" i="3"/>
  <c r="DE327" i="3"/>
  <c r="DD327" i="3"/>
  <c r="DC327" i="3"/>
  <c r="DB327" i="3"/>
  <c r="DA327" i="3"/>
  <c r="CZ327" i="3"/>
  <c r="CY327" i="3"/>
  <c r="CX327" i="3"/>
  <c r="CW327" i="3"/>
  <c r="CV327" i="3"/>
  <c r="DW326" i="3"/>
  <c r="DV326" i="3"/>
  <c r="DU326" i="3"/>
  <c r="DT326" i="3"/>
  <c r="DS326" i="3"/>
  <c r="DR326" i="3"/>
  <c r="DQ326" i="3"/>
  <c r="DP326" i="3"/>
  <c r="DO326" i="3"/>
  <c r="DN326" i="3"/>
  <c r="DM326" i="3"/>
  <c r="DL326" i="3"/>
  <c r="DK326" i="3"/>
  <c r="DJ326" i="3"/>
  <c r="DI326" i="3"/>
  <c r="DH326" i="3"/>
  <c r="DG326" i="3"/>
  <c r="DF326" i="3"/>
  <c r="DE326" i="3"/>
  <c r="DD326" i="3"/>
  <c r="DC326" i="3"/>
  <c r="DB326" i="3"/>
  <c r="DA326" i="3"/>
  <c r="CZ326" i="3"/>
  <c r="CY326" i="3"/>
  <c r="CX326" i="3"/>
  <c r="CW326" i="3"/>
  <c r="CV326" i="3"/>
  <c r="DW325" i="3"/>
  <c r="DV325" i="3"/>
  <c r="DU325" i="3"/>
  <c r="DT325" i="3"/>
  <c r="DS325" i="3"/>
  <c r="DR325" i="3"/>
  <c r="DQ325" i="3"/>
  <c r="DP325" i="3"/>
  <c r="DO325" i="3"/>
  <c r="DN325" i="3"/>
  <c r="DM325" i="3"/>
  <c r="DL325" i="3"/>
  <c r="DK325" i="3"/>
  <c r="DJ325" i="3"/>
  <c r="DI325" i="3"/>
  <c r="DH325" i="3"/>
  <c r="DG325" i="3"/>
  <c r="DF325" i="3"/>
  <c r="DE325" i="3"/>
  <c r="DD325" i="3"/>
  <c r="DC325" i="3"/>
  <c r="DB325" i="3"/>
  <c r="DA325" i="3"/>
  <c r="CZ325" i="3"/>
  <c r="CY325" i="3"/>
  <c r="CX325" i="3"/>
  <c r="CW325" i="3"/>
  <c r="CV325" i="3"/>
  <c r="DW324" i="3"/>
  <c r="DV324" i="3"/>
  <c r="DU324" i="3"/>
  <c r="DT324" i="3"/>
  <c r="DS324" i="3"/>
  <c r="DR324" i="3"/>
  <c r="DQ324" i="3"/>
  <c r="DP324" i="3"/>
  <c r="DO324" i="3"/>
  <c r="DN324" i="3"/>
  <c r="DM324" i="3"/>
  <c r="DL324" i="3"/>
  <c r="DK324" i="3"/>
  <c r="DJ324" i="3"/>
  <c r="DI324" i="3"/>
  <c r="DH324" i="3"/>
  <c r="DG324" i="3"/>
  <c r="DF324" i="3"/>
  <c r="DE324" i="3"/>
  <c r="DD324" i="3"/>
  <c r="DC324" i="3"/>
  <c r="DB324" i="3"/>
  <c r="DA324" i="3"/>
  <c r="CZ324" i="3"/>
  <c r="CY324" i="3"/>
  <c r="CX324" i="3"/>
  <c r="CW324" i="3"/>
  <c r="CV324" i="3"/>
  <c r="DW323" i="3"/>
  <c r="DV323" i="3"/>
  <c r="DU323" i="3"/>
  <c r="DT323" i="3"/>
  <c r="DS323" i="3"/>
  <c r="DR323" i="3"/>
  <c r="DQ323" i="3"/>
  <c r="DP323" i="3"/>
  <c r="DO323" i="3"/>
  <c r="DN323" i="3"/>
  <c r="DM323" i="3"/>
  <c r="DL323" i="3"/>
  <c r="DK323" i="3"/>
  <c r="DJ323" i="3"/>
  <c r="DI323" i="3"/>
  <c r="DH323" i="3"/>
  <c r="DG323" i="3"/>
  <c r="DF323" i="3"/>
  <c r="DE323" i="3"/>
  <c r="DD323" i="3"/>
  <c r="DC323" i="3"/>
  <c r="DB323" i="3"/>
  <c r="DA323" i="3"/>
  <c r="CZ323" i="3"/>
  <c r="CY323" i="3"/>
  <c r="CX323" i="3"/>
  <c r="CW323" i="3"/>
  <c r="CV323" i="3"/>
  <c r="DW322" i="3"/>
  <c r="DV322" i="3"/>
  <c r="DU322" i="3"/>
  <c r="DT322" i="3"/>
  <c r="DS322" i="3"/>
  <c r="DR322" i="3"/>
  <c r="DQ322" i="3"/>
  <c r="DP322" i="3"/>
  <c r="DO322" i="3"/>
  <c r="DN322" i="3"/>
  <c r="DM322" i="3"/>
  <c r="DL322" i="3"/>
  <c r="DK322" i="3"/>
  <c r="DJ322" i="3"/>
  <c r="DI322" i="3"/>
  <c r="DH322" i="3"/>
  <c r="DG322" i="3"/>
  <c r="DF322" i="3"/>
  <c r="DE322" i="3"/>
  <c r="DD322" i="3"/>
  <c r="DC322" i="3"/>
  <c r="DB322" i="3"/>
  <c r="DA322" i="3"/>
  <c r="CZ322" i="3"/>
  <c r="CY322" i="3"/>
  <c r="CX322" i="3"/>
  <c r="CW322" i="3"/>
  <c r="CV322" i="3"/>
  <c r="DW321" i="3"/>
  <c r="DV321" i="3"/>
  <c r="DU321" i="3"/>
  <c r="DT321" i="3"/>
  <c r="DS321" i="3"/>
  <c r="DR321" i="3"/>
  <c r="DQ321" i="3"/>
  <c r="DP321" i="3"/>
  <c r="DO321" i="3"/>
  <c r="DN321" i="3"/>
  <c r="DM321" i="3"/>
  <c r="DL321" i="3"/>
  <c r="DK321" i="3"/>
  <c r="DJ321" i="3"/>
  <c r="DI321" i="3"/>
  <c r="DH321" i="3"/>
  <c r="DG321" i="3"/>
  <c r="DF321" i="3"/>
  <c r="DE321" i="3"/>
  <c r="DD321" i="3"/>
  <c r="DC321" i="3"/>
  <c r="DB321" i="3"/>
  <c r="DA321" i="3"/>
  <c r="CZ321" i="3"/>
  <c r="CY321" i="3"/>
  <c r="CX321" i="3"/>
  <c r="CW321" i="3"/>
  <c r="CV321" i="3"/>
  <c r="DW320" i="3"/>
  <c r="DV320" i="3"/>
  <c r="DU320" i="3"/>
  <c r="DT320" i="3"/>
  <c r="DS320" i="3"/>
  <c r="DR320" i="3"/>
  <c r="DQ320" i="3"/>
  <c r="DP320" i="3"/>
  <c r="DO320" i="3"/>
  <c r="DN320" i="3"/>
  <c r="DM320" i="3"/>
  <c r="DL320" i="3"/>
  <c r="DK320" i="3"/>
  <c r="DJ320" i="3"/>
  <c r="DI320" i="3"/>
  <c r="DH320" i="3"/>
  <c r="DG320" i="3"/>
  <c r="DF320" i="3"/>
  <c r="DE320" i="3"/>
  <c r="DD320" i="3"/>
  <c r="DC320" i="3"/>
  <c r="DB320" i="3"/>
  <c r="DA320" i="3"/>
  <c r="CZ320" i="3"/>
  <c r="CY320" i="3"/>
  <c r="CX320" i="3"/>
  <c r="CW320" i="3"/>
  <c r="CV320" i="3"/>
  <c r="DW319" i="3"/>
  <c r="DV319" i="3"/>
  <c r="DU319" i="3"/>
  <c r="DT319" i="3"/>
  <c r="DS319" i="3"/>
  <c r="DR319" i="3"/>
  <c r="DQ319" i="3"/>
  <c r="DP319" i="3"/>
  <c r="DO319" i="3"/>
  <c r="DN319" i="3"/>
  <c r="DM319" i="3"/>
  <c r="DL319" i="3"/>
  <c r="DK319" i="3"/>
  <c r="DJ319" i="3"/>
  <c r="DI319" i="3"/>
  <c r="DH319" i="3"/>
  <c r="DG319" i="3"/>
  <c r="DF319" i="3"/>
  <c r="DE319" i="3"/>
  <c r="DD319" i="3"/>
  <c r="DC319" i="3"/>
  <c r="DB319" i="3"/>
  <c r="DA319" i="3"/>
  <c r="CZ319" i="3"/>
  <c r="CY319" i="3"/>
  <c r="CX319" i="3"/>
  <c r="CW319" i="3"/>
  <c r="CV319" i="3"/>
  <c r="DW318" i="3"/>
  <c r="DV318" i="3"/>
  <c r="DU318" i="3"/>
  <c r="DT318" i="3"/>
  <c r="DS318" i="3"/>
  <c r="DR318" i="3"/>
  <c r="DQ318" i="3"/>
  <c r="DP318" i="3"/>
  <c r="DO318" i="3"/>
  <c r="DN318" i="3"/>
  <c r="DM318" i="3"/>
  <c r="DL318" i="3"/>
  <c r="DK318" i="3"/>
  <c r="DJ318" i="3"/>
  <c r="DI318" i="3"/>
  <c r="DH318" i="3"/>
  <c r="DG318" i="3"/>
  <c r="DF318" i="3"/>
  <c r="DE318" i="3"/>
  <c r="DD318" i="3"/>
  <c r="DC318" i="3"/>
  <c r="DB318" i="3"/>
  <c r="DA318" i="3"/>
  <c r="CZ318" i="3"/>
  <c r="CY318" i="3"/>
  <c r="CX318" i="3"/>
  <c r="CW318" i="3"/>
  <c r="CV318" i="3"/>
  <c r="DW317" i="3"/>
  <c r="DV317" i="3"/>
  <c r="DU317" i="3"/>
  <c r="DT317" i="3"/>
  <c r="DS317" i="3"/>
  <c r="DR317" i="3"/>
  <c r="DQ317" i="3"/>
  <c r="DP317" i="3"/>
  <c r="DO317" i="3"/>
  <c r="DN317" i="3"/>
  <c r="DM317" i="3"/>
  <c r="DL317" i="3"/>
  <c r="DK317" i="3"/>
  <c r="DJ317" i="3"/>
  <c r="DI317" i="3"/>
  <c r="DH317" i="3"/>
  <c r="DG317" i="3"/>
  <c r="DF317" i="3"/>
  <c r="DE317" i="3"/>
  <c r="DD317" i="3"/>
  <c r="DC317" i="3"/>
  <c r="DB317" i="3"/>
  <c r="DA317" i="3"/>
  <c r="CZ317" i="3"/>
  <c r="CY317" i="3"/>
  <c r="CX317" i="3"/>
  <c r="CW317" i="3"/>
  <c r="CV317" i="3"/>
  <c r="DW316" i="3"/>
  <c r="DV316" i="3"/>
  <c r="DU316" i="3"/>
  <c r="DT316" i="3"/>
  <c r="DS316" i="3"/>
  <c r="DR316" i="3"/>
  <c r="DQ316" i="3"/>
  <c r="DP316" i="3"/>
  <c r="DO316" i="3"/>
  <c r="DN316" i="3"/>
  <c r="DM316" i="3"/>
  <c r="DL316" i="3"/>
  <c r="DK316" i="3"/>
  <c r="DJ316" i="3"/>
  <c r="DI316" i="3"/>
  <c r="DH316" i="3"/>
  <c r="DG316" i="3"/>
  <c r="DF316" i="3"/>
  <c r="DE316" i="3"/>
  <c r="DD316" i="3"/>
  <c r="DC316" i="3"/>
  <c r="DB316" i="3"/>
  <c r="DA316" i="3"/>
  <c r="CZ316" i="3"/>
  <c r="CY316" i="3"/>
  <c r="CX316" i="3"/>
  <c r="CW316" i="3"/>
  <c r="CV316" i="3"/>
  <c r="DW315" i="3"/>
  <c r="DV315" i="3"/>
  <c r="DU315" i="3"/>
  <c r="DT315" i="3"/>
  <c r="DS315" i="3"/>
  <c r="DR315" i="3"/>
  <c r="DQ315" i="3"/>
  <c r="DP315" i="3"/>
  <c r="DO315" i="3"/>
  <c r="DN315" i="3"/>
  <c r="DM315" i="3"/>
  <c r="DL315" i="3"/>
  <c r="DK315" i="3"/>
  <c r="DJ315" i="3"/>
  <c r="DI315" i="3"/>
  <c r="DH315" i="3"/>
  <c r="DG315" i="3"/>
  <c r="DF315" i="3"/>
  <c r="DE315" i="3"/>
  <c r="DD315" i="3"/>
  <c r="DC315" i="3"/>
  <c r="DB315" i="3"/>
  <c r="DA315" i="3"/>
  <c r="CZ315" i="3"/>
  <c r="CY315" i="3"/>
  <c r="CX315" i="3"/>
  <c r="CW315" i="3"/>
  <c r="CV315" i="3"/>
  <c r="DW314" i="3"/>
  <c r="DV314" i="3"/>
  <c r="DU314" i="3"/>
  <c r="DT314" i="3"/>
  <c r="DS314" i="3"/>
  <c r="DR314" i="3"/>
  <c r="DQ314" i="3"/>
  <c r="DP314" i="3"/>
  <c r="DO314" i="3"/>
  <c r="DN314" i="3"/>
  <c r="DM314" i="3"/>
  <c r="DL314" i="3"/>
  <c r="DK314" i="3"/>
  <c r="DJ314" i="3"/>
  <c r="DI314" i="3"/>
  <c r="DH314" i="3"/>
  <c r="DG314" i="3"/>
  <c r="DF314" i="3"/>
  <c r="DE314" i="3"/>
  <c r="DD314" i="3"/>
  <c r="DC314" i="3"/>
  <c r="DB314" i="3"/>
  <c r="DA314" i="3"/>
  <c r="CZ314" i="3"/>
  <c r="CY314" i="3"/>
  <c r="CX314" i="3"/>
  <c r="CW314" i="3"/>
  <c r="CV314" i="3"/>
  <c r="DW313" i="3"/>
  <c r="DV313" i="3"/>
  <c r="DU313" i="3"/>
  <c r="DT313" i="3"/>
  <c r="DS313" i="3"/>
  <c r="DR313" i="3"/>
  <c r="DQ313" i="3"/>
  <c r="DP313" i="3"/>
  <c r="DO313" i="3"/>
  <c r="DN313" i="3"/>
  <c r="DM313" i="3"/>
  <c r="DL313" i="3"/>
  <c r="DK313" i="3"/>
  <c r="DJ313" i="3"/>
  <c r="DI313" i="3"/>
  <c r="DH313" i="3"/>
  <c r="DG313" i="3"/>
  <c r="DF313" i="3"/>
  <c r="DE313" i="3"/>
  <c r="DD313" i="3"/>
  <c r="DC313" i="3"/>
  <c r="DB313" i="3"/>
  <c r="DA313" i="3"/>
  <c r="CZ313" i="3"/>
  <c r="CY313" i="3"/>
  <c r="CX313" i="3"/>
  <c r="CW313" i="3"/>
  <c r="CV313" i="3"/>
  <c r="DW312" i="3"/>
  <c r="DV312" i="3"/>
  <c r="DU312" i="3"/>
  <c r="DT312" i="3"/>
  <c r="DS312" i="3"/>
  <c r="DR312" i="3"/>
  <c r="DQ312" i="3"/>
  <c r="DP312" i="3"/>
  <c r="DO312" i="3"/>
  <c r="DN312" i="3"/>
  <c r="DM312" i="3"/>
  <c r="DL312" i="3"/>
  <c r="DK312" i="3"/>
  <c r="DJ312" i="3"/>
  <c r="DI312" i="3"/>
  <c r="DH312" i="3"/>
  <c r="DG312" i="3"/>
  <c r="DF312" i="3"/>
  <c r="DE312" i="3"/>
  <c r="DD312" i="3"/>
  <c r="DC312" i="3"/>
  <c r="DB312" i="3"/>
  <c r="DA312" i="3"/>
  <c r="CZ312" i="3"/>
  <c r="CY312" i="3"/>
  <c r="CX312" i="3"/>
  <c r="CW312" i="3"/>
  <c r="CV312" i="3"/>
  <c r="DW311" i="3"/>
  <c r="DV311" i="3"/>
  <c r="DU311" i="3"/>
  <c r="DT311" i="3"/>
  <c r="DS311" i="3"/>
  <c r="DR311" i="3"/>
  <c r="DQ311" i="3"/>
  <c r="DP311" i="3"/>
  <c r="DO311" i="3"/>
  <c r="DN311" i="3"/>
  <c r="DM311" i="3"/>
  <c r="DL311" i="3"/>
  <c r="DK311" i="3"/>
  <c r="DJ311" i="3"/>
  <c r="DI311" i="3"/>
  <c r="DH311" i="3"/>
  <c r="DG311" i="3"/>
  <c r="DF311" i="3"/>
  <c r="DE311" i="3"/>
  <c r="DD311" i="3"/>
  <c r="DC311" i="3"/>
  <c r="DB311" i="3"/>
  <c r="DA311" i="3"/>
  <c r="CZ311" i="3"/>
  <c r="CY311" i="3"/>
  <c r="CX311" i="3"/>
  <c r="CW311" i="3"/>
  <c r="CV311" i="3"/>
  <c r="DW310" i="3"/>
  <c r="DV310" i="3"/>
  <c r="DU310" i="3"/>
  <c r="DT310" i="3"/>
  <c r="DS310" i="3"/>
  <c r="DR310" i="3"/>
  <c r="DQ310" i="3"/>
  <c r="DP310" i="3"/>
  <c r="DO310" i="3"/>
  <c r="DN310" i="3"/>
  <c r="DM310" i="3"/>
  <c r="DL310" i="3"/>
  <c r="DK310" i="3"/>
  <c r="DJ310" i="3"/>
  <c r="DI310" i="3"/>
  <c r="DH310" i="3"/>
  <c r="DG310" i="3"/>
  <c r="DF310" i="3"/>
  <c r="DE310" i="3"/>
  <c r="DD310" i="3"/>
  <c r="DC310" i="3"/>
  <c r="DB310" i="3"/>
  <c r="DA310" i="3"/>
  <c r="CZ310" i="3"/>
  <c r="CY310" i="3"/>
  <c r="CX310" i="3"/>
  <c r="CW310" i="3"/>
  <c r="CV310" i="3"/>
  <c r="DW309" i="3"/>
  <c r="DV309" i="3"/>
  <c r="DU309" i="3"/>
  <c r="DT309" i="3"/>
  <c r="DS309" i="3"/>
  <c r="DR309" i="3"/>
  <c r="DQ309" i="3"/>
  <c r="DP309" i="3"/>
  <c r="DO309" i="3"/>
  <c r="DN309" i="3"/>
  <c r="DM309" i="3"/>
  <c r="DL309" i="3"/>
  <c r="DK309" i="3"/>
  <c r="DJ309" i="3"/>
  <c r="DI309" i="3"/>
  <c r="DH309" i="3"/>
  <c r="DG309" i="3"/>
  <c r="DF309" i="3"/>
  <c r="DE309" i="3"/>
  <c r="DD309" i="3"/>
  <c r="DC309" i="3"/>
  <c r="DB309" i="3"/>
  <c r="DA309" i="3"/>
  <c r="CZ309" i="3"/>
  <c r="CY309" i="3"/>
  <c r="CX309" i="3"/>
  <c r="CW309" i="3"/>
  <c r="CV309" i="3"/>
  <c r="DW308" i="3"/>
  <c r="DV308" i="3"/>
  <c r="DU308" i="3"/>
  <c r="DT308" i="3"/>
  <c r="DS308" i="3"/>
  <c r="DR308" i="3"/>
  <c r="DQ308" i="3"/>
  <c r="DP308" i="3"/>
  <c r="DO308" i="3"/>
  <c r="DN308" i="3"/>
  <c r="DM308" i="3"/>
  <c r="DL308" i="3"/>
  <c r="DK308" i="3"/>
  <c r="DJ308" i="3"/>
  <c r="DI308" i="3"/>
  <c r="DH308" i="3"/>
  <c r="DG308" i="3"/>
  <c r="DF308" i="3"/>
  <c r="DE308" i="3"/>
  <c r="DD308" i="3"/>
  <c r="DC308" i="3"/>
  <c r="DB308" i="3"/>
  <c r="DA308" i="3"/>
  <c r="CZ308" i="3"/>
  <c r="CY308" i="3"/>
  <c r="CX308" i="3"/>
  <c r="CW308" i="3"/>
  <c r="CV308" i="3"/>
  <c r="DW307" i="3"/>
  <c r="DV307" i="3"/>
  <c r="DU307" i="3"/>
  <c r="DT307" i="3"/>
  <c r="DS307" i="3"/>
  <c r="DR307" i="3"/>
  <c r="DQ307" i="3"/>
  <c r="DP307" i="3"/>
  <c r="DO307" i="3"/>
  <c r="DN307" i="3"/>
  <c r="DM307" i="3"/>
  <c r="DL307" i="3"/>
  <c r="DK307" i="3"/>
  <c r="DJ307" i="3"/>
  <c r="DI307" i="3"/>
  <c r="DH307" i="3"/>
  <c r="DG307" i="3"/>
  <c r="DF307" i="3"/>
  <c r="DE307" i="3"/>
  <c r="DD307" i="3"/>
  <c r="DC307" i="3"/>
  <c r="DB307" i="3"/>
  <c r="DA307" i="3"/>
  <c r="CZ307" i="3"/>
  <c r="CY307" i="3"/>
  <c r="CX307" i="3"/>
  <c r="CW307" i="3"/>
  <c r="CV307" i="3"/>
  <c r="DW306" i="3"/>
  <c r="DV306" i="3"/>
  <c r="DU306" i="3"/>
  <c r="DT306" i="3"/>
  <c r="DS306" i="3"/>
  <c r="DR306" i="3"/>
  <c r="DQ306" i="3"/>
  <c r="DP306" i="3"/>
  <c r="DO306" i="3"/>
  <c r="DN306" i="3"/>
  <c r="DM306" i="3"/>
  <c r="DL306" i="3"/>
  <c r="DK306" i="3"/>
  <c r="DJ306" i="3"/>
  <c r="DI306" i="3"/>
  <c r="DH306" i="3"/>
  <c r="DG306" i="3"/>
  <c r="DF306" i="3"/>
  <c r="DE306" i="3"/>
  <c r="DD306" i="3"/>
  <c r="DC306" i="3"/>
  <c r="DB306" i="3"/>
  <c r="DA306" i="3"/>
  <c r="CZ306" i="3"/>
  <c r="CY306" i="3"/>
  <c r="CX306" i="3"/>
  <c r="CW306" i="3"/>
  <c r="CV306" i="3"/>
  <c r="DW305" i="3"/>
  <c r="DV305" i="3"/>
  <c r="DU305" i="3"/>
  <c r="DT305" i="3"/>
  <c r="DS305" i="3"/>
  <c r="DR305" i="3"/>
  <c r="DQ305" i="3"/>
  <c r="DP305" i="3"/>
  <c r="DO305" i="3"/>
  <c r="DN305" i="3"/>
  <c r="DM305" i="3"/>
  <c r="DL305" i="3"/>
  <c r="DK305" i="3"/>
  <c r="DJ305" i="3"/>
  <c r="DI305" i="3"/>
  <c r="DH305" i="3"/>
  <c r="DG305" i="3"/>
  <c r="DF305" i="3"/>
  <c r="DE305" i="3"/>
  <c r="DD305" i="3"/>
  <c r="DC305" i="3"/>
  <c r="DB305" i="3"/>
  <c r="DA305" i="3"/>
  <c r="CZ305" i="3"/>
  <c r="CY305" i="3"/>
  <c r="CX305" i="3"/>
  <c r="CW305" i="3"/>
  <c r="CV305" i="3"/>
  <c r="DW304" i="3"/>
  <c r="DV304" i="3"/>
  <c r="DU304" i="3"/>
  <c r="DT304" i="3"/>
  <c r="DS304" i="3"/>
  <c r="DR304" i="3"/>
  <c r="DQ304" i="3"/>
  <c r="DP304" i="3"/>
  <c r="DO304" i="3"/>
  <c r="DN304" i="3"/>
  <c r="DM304" i="3"/>
  <c r="DL304" i="3"/>
  <c r="DK304" i="3"/>
  <c r="DJ304" i="3"/>
  <c r="DI304" i="3"/>
  <c r="DH304" i="3"/>
  <c r="DG304" i="3"/>
  <c r="DF304" i="3"/>
  <c r="DE304" i="3"/>
  <c r="DD304" i="3"/>
  <c r="DC304" i="3"/>
  <c r="DB304" i="3"/>
  <c r="DA304" i="3"/>
  <c r="CZ304" i="3"/>
  <c r="CY304" i="3"/>
  <c r="CX304" i="3"/>
  <c r="CW304" i="3"/>
  <c r="CV304" i="3"/>
  <c r="DW303" i="3"/>
  <c r="DV303" i="3"/>
  <c r="DU303" i="3"/>
  <c r="DT303" i="3"/>
  <c r="DS303" i="3"/>
  <c r="DR303" i="3"/>
  <c r="DQ303" i="3"/>
  <c r="DP303" i="3"/>
  <c r="DO303" i="3"/>
  <c r="DN303" i="3"/>
  <c r="DM303" i="3"/>
  <c r="DL303" i="3"/>
  <c r="DK303" i="3"/>
  <c r="DJ303" i="3"/>
  <c r="DI303" i="3"/>
  <c r="DH303" i="3"/>
  <c r="DG303" i="3"/>
  <c r="DF303" i="3"/>
  <c r="DE303" i="3"/>
  <c r="DD303" i="3"/>
  <c r="DC303" i="3"/>
  <c r="DB303" i="3"/>
  <c r="DA303" i="3"/>
  <c r="CZ303" i="3"/>
  <c r="CY303" i="3"/>
  <c r="CX303" i="3"/>
  <c r="CW303" i="3"/>
  <c r="CV303" i="3"/>
  <c r="DW302" i="3"/>
  <c r="DV302" i="3"/>
  <c r="DU302" i="3"/>
  <c r="DT302" i="3"/>
  <c r="DS302" i="3"/>
  <c r="DR302" i="3"/>
  <c r="DQ302" i="3"/>
  <c r="DP302" i="3"/>
  <c r="DO302" i="3"/>
  <c r="DN302" i="3"/>
  <c r="DM302" i="3"/>
  <c r="DL302" i="3"/>
  <c r="DK302" i="3"/>
  <c r="DJ302" i="3"/>
  <c r="DI302" i="3"/>
  <c r="DH302" i="3"/>
  <c r="DG302" i="3"/>
  <c r="DF302" i="3"/>
  <c r="DE302" i="3"/>
  <c r="DD302" i="3"/>
  <c r="DC302" i="3"/>
  <c r="DB302" i="3"/>
  <c r="DA302" i="3"/>
  <c r="CZ302" i="3"/>
  <c r="CY302" i="3"/>
  <c r="CX302" i="3"/>
  <c r="CW302" i="3"/>
  <c r="CV302" i="3"/>
  <c r="DW301" i="3"/>
  <c r="DV301" i="3"/>
  <c r="DU301" i="3"/>
  <c r="DT301" i="3"/>
  <c r="DS301" i="3"/>
  <c r="DR301" i="3"/>
  <c r="DQ301" i="3"/>
  <c r="DP301" i="3"/>
  <c r="DO301" i="3"/>
  <c r="DN301" i="3"/>
  <c r="DM301" i="3"/>
  <c r="DL301" i="3"/>
  <c r="DK301" i="3"/>
  <c r="DJ301" i="3"/>
  <c r="DI301" i="3"/>
  <c r="DH301" i="3"/>
  <c r="DG301" i="3"/>
  <c r="DF301" i="3"/>
  <c r="DE301" i="3"/>
  <c r="DD301" i="3"/>
  <c r="DC301" i="3"/>
  <c r="DB301" i="3"/>
  <c r="DA301" i="3"/>
  <c r="CZ301" i="3"/>
  <c r="CY301" i="3"/>
  <c r="CX301" i="3"/>
  <c r="CW301" i="3"/>
  <c r="CV301" i="3"/>
  <c r="DW300" i="3"/>
  <c r="DV300" i="3"/>
  <c r="DU300" i="3"/>
  <c r="DT300" i="3"/>
  <c r="DS300" i="3"/>
  <c r="DR300" i="3"/>
  <c r="DQ300" i="3"/>
  <c r="DP300" i="3"/>
  <c r="DO300" i="3"/>
  <c r="DN300" i="3"/>
  <c r="DM300" i="3"/>
  <c r="DL300" i="3"/>
  <c r="DK300" i="3"/>
  <c r="DJ300" i="3"/>
  <c r="DI300" i="3"/>
  <c r="DH300" i="3"/>
  <c r="DG300" i="3"/>
  <c r="DF300" i="3"/>
  <c r="DE300" i="3"/>
  <c r="DD300" i="3"/>
  <c r="DC300" i="3"/>
  <c r="DB300" i="3"/>
  <c r="DA300" i="3"/>
  <c r="CZ300" i="3"/>
  <c r="CY300" i="3"/>
  <c r="CX300" i="3"/>
  <c r="CW300" i="3"/>
  <c r="CV300" i="3"/>
  <c r="DW299" i="3"/>
  <c r="DV299" i="3"/>
  <c r="DU299" i="3"/>
  <c r="DT299" i="3"/>
  <c r="DS299" i="3"/>
  <c r="DR299" i="3"/>
  <c r="DQ299" i="3"/>
  <c r="DP299" i="3"/>
  <c r="DO299" i="3"/>
  <c r="DN299" i="3"/>
  <c r="DM299" i="3"/>
  <c r="DL299" i="3"/>
  <c r="DK299" i="3"/>
  <c r="DJ299" i="3"/>
  <c r="DI299" i="3"/>
  <c r="DH299" i="3"/>
  <c r="DG299" i="3"/>
  <c r="DF299" i="3"/>
  <c r="DE299" i="3"/>
  <c r="DD299" i="3"/>
  <c r="DC299" i="3"/>
  <c r="DB299" i="3"/>
  <c r="DA299" i="3"/>
  <c r="CZ299" i="3"/>
  <c r="CY299" i="3"/>
  <c r="CX299" i="3"/>
  <c r="CW299" i="3"/>
  <c r="CV299" i="3"/>
  <c r="DW298" i="3"/>
  <c r="DV298" i="3"/>
  <c r="DU298" i="3"/>
  <c r="DT298" i="3"/>
  <c r="DS298" i="3"/>
  <c r="DR298" i="3"/>
  <c r="DQ298" i="3"/>
  <c r="DP298" i="3"/>
  <c r="DO298" i="3"/>
  <c r="DN298" i="3"/>
  <c r="DM298" i="3"/>
  <c r="DL298" i="3"/>
  <c r="DK298" i="3"/>
  <c r="DJ298" i="3"/>
  <c r="DI298" i="3"/>
  <c r="DH298" i="3"/>
  <c r="DG298" i="3"/>
  <c r="DF298" i="3"/>
  <c r="DE298" i="3"/>
  <c r="DD298" i="3"/>
  <c r="DC298" i="3"/>
  <c r="DB298" i="3"/>
  <c r="DA298" i="3"/>
  <c r="CZ298" i="3"/>
  <c r="CY298" i="3"/>
  <c r="CX298" i="3"/>
  <c r="CW298" i="3"/>
  <c r="CV298" i="3"/>
  <c r="DW297" i="3"/>
  <c r="DV297" i="3"/>
  <c r="DU297" i="3"/>
  <c r="DT297" i="3"/>
  <c r="DS297" i="3"/>
  <c r="DR297" i="3"/>
  <c r="DQ297" i="3"/>
  <c r="DP297" i="3"/>
  <c r="DO297" i="3"/>
  <c r="DN297" i="3"/>
  <c r="DM297" i="3"/>
  <c r="DL297" i="3"/>
  <c r="DK297" i="3"/>
  <c r="DJ297" i="3"/>
  <c r="DI297" i="3"/>
  <c r="DH297" i="3"/>
  <c r="DG297" i="3"/>
  <c r="DF297" i="3"/>
  <c r="DE297" i="3"/>
  <c r="DD297" i="3"/>
  <c r="DC297" i="3"/>
  <c r="DB297" i="3"/>
  <c r="DA297" i="3"/>
  <c r="CZ297" i="3"/>
  <c r="CY297" i="3"/>
  <c r="CX297" i="3"/>
  <c r="CW297" i="3"/>
  <c r="CV297" i="3"/>
  <c r="DW296" i="3"/>
  <c r="DV296" i="3"/>
  <c r="DU296" i="3"/>
  <c r="DT296" i="3"/>
  <c r="DS296" i="3"/>
  <c r="DR296" i="3"/>
  <c r="DQ296" i="3"/>
  <c r="DP296" i="3"/>
  <c r="DO296" i="3"/>
  <c r="DN296" i="3"/>
  <c r="DM296" i="3"/>
  <c r="DL296" i="3"/>
  <c r="DK296" i="3"/>
  <c r="DJ296" i="3"/>
  <c r="DI296" i="3"/>
  <c r="DH296" i="3"/>
  <c r="DG296" i="3"/>
  <c r="DF296" i="3"/>
  <c r="DE296" i="3"/>
  <c r="DD296" i="3"/>
  <c r="DC296" i="3"/>
  <c r="DB296" i="3"/>
  <c r="DA296" i="3"/>
  <c r="CZ296" i="3"/>
  <c r="CY296" i="3"/>
  <c r="CX296" i="3"/>
  <c r="CW296" i="3"/>
  <c r="CV296" i="3"/>
  <c r="DW295" i="3"/>
  <c r="DV295" i="3"/>
  <c r="DU295" i="3"/>
  <c r="DT295" i="3"/>
  <c r="DS295" i="3"/>
  <c r="DR295" i="3"/>
  <c r="DQ295" i="3"/>
  <c r="DP295" i="3"/>
  <c r="DO295" i="3"/>
  <c r="DN295" i="3"/>
  <c r="DM295" i="3"/>
  <c r="DL295" i="3"/>
  <c r="DK295" i="3"/>
  <c r="DJ295" i="3"/>
  <c r="DI295" i="3"/>
  <c r="DH295" i="3"/>
  <c r="DG295" i="3"/>
  <c r="DF295" i="3"/>
  <c r="DE295" i="3"/>
  <c r="DD295" i="3"/>
  <c r="DC295" i="3"/>
  <c r="DB295" i="3"/>
  <c r="DA295" i="3"/>
  <c r="CZ295" i="3"/>
  <c r="CY295" i="3"/>
  <c r="CX295" i="3"/>
  <c r="CW295" i="3"/>
  <c r="CV295" i="3"/>
  <c r="DW294" i="3"/>
  <c r="DV294" i="3"/>
  <c r="DU294" i="3"/>
  <c r="DT294" i="3"/>
  <c r="DS294" i="3"/>
  <c r="DR294" i="3"/>
  <c r="DQ294" i="3"/>
  <c r="DP294" i="3"/>
  <c r="DO294" i="3"/>
  <c r="DN294" i="3"/>
  <c r="DM294" i="3"/>
  <c r="DL294" i="3"/>
  <c r="DK294" i="3"/>
  <c r="DJ294" i="3"/>
  <c r="DI294" i="3"/>
  <c r="DH294" i="3"/>
  <c r="DG294" i="3"/>
  <c r="DF294" i="3"/>
  <c r="DE294" i="3"/>
  <c r="DD294" i="3"/>
  <c r="DC294" i="3"/>
  <c r="DB294" i="3"/>
  <c r="DA294" i="3"/>
  <c r="CZ294" i="3"/>
  <c r="CY294" i="3"/>
  <c r="CX294" i="3"/>
  <c r="CW294" i="3"/>
  <c r="CV294" i="3"/>
  <c r="DW293" i="3"/>
  <c r="DV293" i="3"/>
  <c r="DU293" i="3"/>
  <c r="DT293" i="3"/>
  <c r="DS293" i="3"/>
  <c r="DR293" i="3"/>
  <c r="DQ293" i="3"/>
  <c r="DP293" i="3"/>
  <c r="DO293" i="3"/>
  <c r="DN293" i="3"/>
  <c r="DM293" i="3"/>
  <c r="DL293" i="3"/>
  <c r="DK293" i="3"/>
  <c r="DJ293" i="3"/>
  <c r="DI293" i="3"/>
  <c r="DH293" i="3"/>
  <c r="DG293" i="3"/>
  <c r="DF293" i="3"/>
  <c r="DE293" i="3"/>
  <c r="DD293" i="3"/>
  <c r="DC293" i="3"/>
  <c r="DB293" i="3"/>
  <c r="DA293" i="3"/>
  <c r="CZ293" i="3"/>
  <c r="CY293" i="3"/>
  <c r="CX293" i="3"/>
  <c r="CW293" i="3"/>
  <c r="CV293" i="3"/>
  <c r="DW292" i="3"/>
  <c r="DV292" i="3"/>
  <c r="DU292" i="3"/>
  <c r="DT292" i="3"/>
  <c r="DS292" i="3"/>
  <c r="DR292" i="3"/>
  <c r="DQ292" i="3"/>
  <c r="DP292" i="3"/>
  <c r="DO292" i="3"/>
  <c r="DN292" i="3"/>
  <c r="DM292" i="3"/>
  <c r="DL292" i="3"/>
  <c r="DK292" i="3"/>
  <c r="DJ292" i="3"/>
  <c r="DI292" i="3"/>
  <c r="DH292" i="3"/>
  <c r="DG292" i="3"/>
  <c r="DF292" i="3"/>
  <c r="DE292" i="3"/>
  <c r="DD292" i="3"/>
  <c r="DC292" i="3"/>
  <c r="DB292" i="3"/>
  <c r="DA292" i="3"/>
  <c r="CZ292" i="3"/>
  <c r="CY292" i="3"/>
  <c r="CX292" i="3"/>
  <c r="CW292" i="3"/>
  <c r="CV292" i="3"/>
  <c r="DW291" i="3"/>
  <c r="DV291" i="3"/>
  <c r="DU291" i="3"/>
  <c r="DT291" i="3"/>
  <c r="DS291" i="3"/>
  <c r="DR291" i="3"/>
  <c r="DQ291" i="3"/>
  <c r="DP291" i="3"/>
  <c r="DO291" i="3"/>
  <c r="DN291" i="3"/>
  <c r="DM291" i="3"/>
  <c r="DL291" i="3"/>
  <c r="DK291" i="3"/>
  <c r="DJ291" i="3"/>
  <c r="DI291" i="3"/>
  <c r="DH291" i="3"/>
  <c r="DG291" i="3"/>
  <c r="DF291" i="3"/>
  <c r="DE291" i="3"/>
  <c r="DD291" i="3"/>
  <c r="DC291" i="3"/>
  <c r="DB291" i="3"/>
  <c r="DA291" i="3"/>
  <c r="CZ291" i="3"/>
  <c r="CY291" i="3"/>
  <c r="CX291" i="3"/>
  <c r="CW291" i="3"/>
  <c r="CV291" i="3"/>
  <c r="DW290" i="3"/>
  <c r="DV290" i="3"/>
  <c r="DU290" i="3"/>
  <c r="DT290" i="3"/>
  <c r="DS290" i="3"/>
  <c r="DR290" i="3"/>
  <c r="DQ290" i="3"/>
  <c r="DP290" i="3"/>
  <c r="DO290" i="3"/>
  <c r="DN290" i="3"/>
  <c r="DM290" i="3"/>
  <c r="DL290" i="3"/>
  <c r="DK290" i="3"/>
  <c r="DJ290" i="3"/>
  <c r="DI290" i="3"/>
  <c r="DH290" i="3"/>
  <c r="DG290" i="3"/>
  <c r="DF290" i="3"/>
  <c r="DE290" i="3"/>
  <c r="DD290" i="3"/>
  <c r="DC290" i="3"/>
  <c r="DB290" i="3"/>
  <c r="DA290" i="3"/>
  <c r="CZ290" i="3"/>
  <c r="CY290" i="3"/>
  <c r="CX290" i="3"/>
  <c r="CW290" i="3"/>
  <c r="CV290" i="3"/>
  <c r="DW289" i="3"/>
  <c r="DV289" i="3"/>
  <c r="DU289" i="3"/>
  <c r="DT289" i="3"/>
  <c r="DS289" i="3"/>
  <c r="DR289" i="3"/>
  <c r="DQ289" i="3"/>
  <c r="DP289" i="3"/>
  <c r="DO289" i="3"/>
  <c r="DN289" i="3"/>
  <c r="DM289" i="3"/>
  <c r="DL289" i="3"/>
  <c r="DK289" i="3"/>
  <c r="DJ289" i="3"/>
  <c r="DI289" i="3"/>
  <c r="DH289" i="3"/>
  <c r="DG289" i="3"/>
  <c r="DF289" i="3"/>
  <c r="DE289" i="3"/>
  <c r="DD289" i="3"/>
  <c r="DC289" i="3"/>
  <c r="DB289" i="3"/>
  <c r="DA289" i="3"/>
  <c r="CZ289" i="3"/>
  <c r="CY289" i="3"/>
  <c r="CX289" i="3"/>
  <c r="CW289" i="3"/>
  <c r="CV289" i="3"/>
  <c r="DW288" i="3"/>
  <c r="DV288" i="3"/>
  <c r="DU288" i="3"/>
  <c r="DT288" i="3"/>
  <c r="DS288" i="3"/>
  <c r="DR288" i="3"/>
  <c r="DQ288" i="3"/>
  <c r="DP288" i="3"/>
  <c r="DO288" i="3"/>
  <c r="DN288" i="3"/>
  <c r="DM288" i="3"/>
  <c r="DL288" i="3"/>
  <c r="DK288" i="3"/>
  <c r="DJ288" i="3"/>
  <c r="DI288" i="3"/>
  <c r="DH288" i="3"/>
  <c r="DG288" i="3"/>
  <c r="DF288" i="3"/>
  <c r="DE288" i="3"/>
  <c r="DD288" i="3"/>
  <c r="DC288" i="3"/>
  <c r="DB288" i="3"/>
  <c r="DA288" i="3"/>
  <c r="CZ288" i="3"/>
  <c r="CY288" i="3"/>
  <c r="CX288" i="3"/>
  <c r="CW288" i="3"/>
  <c r="CV288" i="3"/>
  <c r="DW287" i="3"/>
  <c r="DV287" i="3"/>
  <c r="DU287" i="3"/>
  <c r="DT287" i="3"/>
  <c r="DS287" i="3"/>
  <c r="DR287" i="3"/>
  <c r="DQ287" i="3"/>
  <c r="DP287" i="3"/>
  <c r="DO287" i="3"/>
  <c r="DN287" i="3"/>
  <c r="DM287" i="3"/>
  <c r="DL287" i="3"/>
  <c r="DK287" i="3"/>
  <c r="DJ287" i="3"/>
  <c r="DI287" i="3"/>
  <c r="DH287" i="3"/>
  <c r="DG287" i="3"/>
  <c r="DF287" i="3"/>
  <c r="DE287" i="3"/>
  <c r="DD287" i="3"/>
  <c r="DC287" i="3"/>
  <c r="DB287" i="3"/>
  <c r="DA287" i="3"/>
  <c r="CZ287" i="3"/>
  <c r="CY287" i="3"/>
  <c r="CX287" i="3"/>
  <c r="CW287" i="3"/>
  <c r="CV287" i="3"/>
  <c r="DW286" i="3"/>
  <c r="DV286" i="3"/>
  <c r="DU286" i="3"/>
  <c r="DT286" i="3"/>
  <c r="DS286" i="3"/>
  <c r="DR286" i="3"/>
  <c r="DQ286" i="3"/>
  <c r="DP286" i="3"/>
  <c r="DO286" i="3"/>
  <c r="DN286" i="3"/>
  <c r="DM286" i="3"/>
  <c r="DL286" i="3"/>
  <c r="DK286" i="3"/>
  <c r="DJ286" i="3"/>
  <c r="DI286" i="3"/>
  <c r="DH286" i="3"/>
  <c r="DG286" i="3"/>
  <c r="DF286" i="3"/>
  <c r="DE286" i="3"/>
  <c r="DD286" i="3"/>
  <c r="DC286" i="3"/>
  <c r="DB286" i="3"/>
  <c r="DA286" i="3"/>
  <c r="CZ286" i="3"/>
  <c r="CY286" i="3"/>
  <c r="CX286" i="3"/>
  <c r="CW286" i="3"/>
  <c r="CV286" i="3"/>
  <c r="DW285" i="3"/>
  <c r="DV285" i="3"/>
  <c r="DU285" i="3"/>
  <c r="DT285" i="3"/>
  <c r="DS285" i="3"/>
  <c r="DR285" i="3"/>
  <c r="DQ285" i="3"/>
  <c r="DP285" i="3"/>
  <c r="DO285" i="3"/>
  <c r="DN285" i="3"/>
  <c r="DM285" i="3"/>
  <c r="DL285" i="3"/>
  <c r="DK285" i="3"/>
  <c r="DJ285" i="3"/>
  <c r="DI285" i="3"/>
  <c r="DH285" i="3"/>
  <c r="DG285" i="3"/>
  <c r="DF285" i="3"/>
  <c r="DE285" i="3"/>
  <c r="DD285" i="3"/>
  <c r="DC285" i="3"/>
  <c r="DB285" i="3"/>
  <c r="DA285" i="3"/>
  <c r="CZ285" i="3"/>
  <c r="CY285" i="3"/>
  <c r="CX285" i="3"/>
  <c r="CW285" i="3"/>
  <c r="CV285" i="3"/>
  <c r="DW284" i="3"/>
  <c r="DV284" i="3"/>
  <c r="DU284" i="3"/>
  <c r="DT284" i="3"/>
  <c r="DS284" i="3"/>
  <c r="DR284" i="3"/>
  <c r="DQ284" i="3"/>
  <c r="DP284" i="3"/>
  <c r="DO284" i="3"/>
  <c r="DN284" i="3"/>
  <c r="DM284" i="3"/>
  <c r="DL284" i="3"/>
  <c r="DK284" i="3"/>
  <c r="DJ284" i="3"/>
  <c r="DI284" i="3"/>
  <c r="DH284" i="3"/>
  <c r="DG284" i="3"/>
  <c r="DF284" i="3"/>
  <c r="DE284" i="3"/>
  <c r="DD284" i="3"/>
  <c r="DC284" i="3"/>
  <c r="DB284" i="3"/>
  <c r="DA284" i="3"/>
  <c r="CZ284" i="3"/>
  <c r="CY284" i="3"/>
  <c r="CX284" i="3"/>
  <c r="CW284" i="3"/>
  <c r="CV284" i="3"/>
  <c r="DW283" i="3"/>
  <c r="DV283" i="3"/>
  <c r="DU283" i="3"/>
  <c r="DT283" i="3"/>
  <c r="DS283" i="3"/>
  <c r="DR283" i="3"/>
  <c r="DQ283" i="3"/>
  <c r="DP283" i="3"/>
  <c r="DO283" i="3"/>
  <c r="DN283" i="3"/>
  <c r="DM283" i="3"/>
  <c r="DL283" i="3"/>
  <c r="DK283" i="3"/>
  <c r="DJ283" i="3"/>
  <c r="DI283" i="3"/>
  <c r="DH283" i="3"/>
  <c r="DG283" i="3"/>
  <c r="DF283" i="3"/>
  <c r="DE283" i="3"/>
  <c r="DD283" i="3"/>
  <c r="DC283" i="3"/>
  <c r="DB283" i="3"/>
  <c r="DA283" i="3"/>
  <c r="CZ283" i="3"/>
  <c r="CY283" i="3"/>
  <c r="CX283" i="3"/>
  <c r="CW283" i="3"/>
  <c r="CV283" i="3"/>
  <c r="DW282" i="3"/>
  <c r="DV282" i="3"/>
  <c r="DU282" i="3"/>
  <c r="DT282" i="3"/>
  <c r="DS282" i="3"/>
  <c r="DR282" i="3"/>
  <c r="DQ282" i="3"/>
  <c r="DP282" i="3"/>
  <c r="DO282" i="3"/>
  <c r="DN282" i="3"/>
  <c r="DM282" i="3"/>
  <c r="DL282" i="3"/>
  <c r="DK282" i="3"/>
  <c r="DJ282" i="3"/>
  <c r="DI282" i="3"/>
  <c r="DH282" i="3"/>
  <c r="DG282" i="3"/>
  <c r="DF282" i="3"/>
  <c r="DE282" i="3"/>
  <c r="DD282" i="3"/>
  <c r="DC282" i="3"/>
  <c r="DB282" i="3"/>
  <c r="DA282" i="3"/>
  <c r="CZ282" i="3"/>
  <c r="CY282" i="3"/>
  <c r="CX282" i="3"/>
  <c r="CW282" i="3"/>
  <c r="CV282" i="3"/>
  <c r="DW281" i="3"/>
  <c r="DV281" i="3"/>
  <c r="DU281" i="3"/>
  <c r="DT281" i="3"/>
  <c r="DS281" i="3"/>
  <c r="DR281" i="3"/>
  <c r="DQ281" i="3"/>
  <c r="DP281" i="3"/>
  <c r="DO281" i="3"/>
  <c r="DN281" i="3"/>
  <c r="DM281" i="3"/>
  <c r="DL281" i="3"/>
  <c r="DK281" i="3"/>
  <c r="DJ281" i="3"/>
  <c r="DI281" i="3"/>
  <c r="DH281" i="3"/>
  <c r="DG281" i="3"/>
  <c r="DF281" i="3"/>
  <c r="DE281" i="3"/>
  <c r="DD281" i="3"/>
  <c r="DC281" i="3"/>
  <c r="DB281" i="3"/>
  <c r="DA281" i="3"/>
  <c r="CZ281" i="3"/>
  <c r="CY281" i="3"/>
  <c r="CX281" i="3"/>
  <c r="CW281" i="3"/>
  <c r="CV281" i="3"/>
  <c r="DW280" i="3"/>
  <c r="DV280" i="3"/>
  <c r="DU280" i="3"/>
  <c r="DT280" i="3"/>
  <c r="DS280" i="3"/>
  <c r="DR280" i="3"/>
  <c r="DQ280" i="3"/>
  <c r="DP280" i="3"/>
  <c r="DO280" i="3"/>
  <c r="DN280" i="3"/>
  <c r="DM280" i="3"/>
  <c r="DL280" i="3"/>
  <c r="DK280" i="3"/>
  <c r="DJ280" i="3"/>
  <c r="DI280" i="3"/>
  <c r="DH280" i="3"/>
  <c r="DG280" i="3"/>
  <c r="DF280" i="3"/>
  <c r="DE280" i="3"/>
  <c r="DD280" i="3"/>
  <c r="DC280" i="3"/>
  <c r="DB280" i="3"/>
  <c r="DA280" i="3"/>
  <c r="CZ280" i="3"/>
  <c r="CY280" i="3"/>
  <c r="CX280" i="3"/>
  <c r="CW280" i="3"/>
  <c r="CV280" i="3"/>
  <c r="DW279" i="3"/>
  <c r="DV279" i="3"/>
  <c r="DU279" i="3"/>
  <c r="DT279" i="3"/>
  <c r="DS279" i="3"/>
  <c r="DR279" i="3"/>
  <c r="DQ279" i="3"/>
  <c r="DP279" i="3"/>
  <c r="DO279" i="3"/>
  <c r="DN279" i="3"/>
  <c r="DM279" i="3"/>
  <c r="DL279" i="3"/>
  <c r="DK279" i="3"/>
  <c r="DJ279" i="3"/>
  <c r="DI279" i="3"/>
  <c r="DH279" i="3"/>
  <c r="DG279" i="3"/>
  <c r="DF279" i="3"/>
  <c r="DE279" i="3"/>
  <c r="DD279" i="3"/>
  <c r="DC279" i="3"/>
  <c r="DB279" i="3"/>
  <c r="DA279" i="3"/>
  <c r="CZ279" i="3"/>
  <c r="CY279" i="3"/>
  <c r="CX279" i="3"/>
  <c r="CW279" i="3"/>
  <c r="CV279" i="3"/>
  <c r="DW278" i="3"/>
  <c r="DV278" i="3"/>
  <c r="DU278" i="3"/>
  <c r="DT278" i="3"/>
  <c r="DS278" i="3"/>
  <c r="DR278" i="3"/>
  <c r="DQ278" i="3"/>
  <c r="DP278" i="3"/>
  <c r="DO278" i="3"/>
  <c r="DN278" i="3"/>
  <c r="DM278" i="3"/>
  <c r="DL278" i="3"/>
  <c r="DK278" i="3"/>
  <c r="DJ278" i="3"/>
  <c r="DI278" i="3"/>
  <c r="DH278" i="3"/>
  <c r="DG278" i="3"/>
  <c r="DF278" i="3"/>
  <c r="DE278" i="3"/>
  <c r="DD278" i="3"/>
  <c r="DC278" i="3"/>
  <c r="DB278" i="3"/>
  <c r="DA278" i="3"/>
  <c r="CZ278" i="3"/>
  <c r="CY278" i="3"/>
  <c r="CX278" i="3"/>
  <c r="CW278" i="3"/>
  <c r="CV278" i="3"/>
  <c r="DW277" i="3"/>
  <c r="DV277" i="3"/>
  <c r="DU277" i="3"/>
  <c r="DT277" i="3"/>
  <c r="DS277" i="3"/>
  <c r="DR277" i="3"/>
  <c r="DQ277" i="3"/>
  <c r="DP277" i="3"/>
  <c r="DO277" i="3"/>
  <c r="DN277" i="3"/>
  <c r="DM277" i="3"/>
  <c r="DL277" i="3"/>
  <c r="DK277" i="3"/>
  <c r="DJ277" i="3"/>
  <c r="DI277" i="3"/>
  <c r="DH277" i="3"/>
  <c r="DG277" i="3"/>
  <c r="DF277" i="3"/>
  <c r="DE277" i="3"/>
  <c r="DD277" i="3"/>
  <c r="DC277" i="3"/>
  <c r="DB277" i="3"/>
  <c r="DA277" i="3"/>
  <c r="CZ277" i="3"/>
  <c r="CY277" i="3"/>
  <c r="CX277" i="3"/>
  <c r="CW277" i="3"/>
  <c r="CV277" i="3"/>
  <c r="DW276" i="3"/>
  <c r="DV276" i="3"/>
  <c r="DU276" i="3"/>
  <c r="DT276" i="3"/>
  <c r="DS276" i="3"/>
  <c r="DR276" i="3"/>
  <c r="DQ276" i="3"/>
  <c r="DP276" i="3"/>
  <c r="DO276" i="3"/>
  <c r="DN276" i="3"/>
  <c r="DM276" i="3"/>
  <c r="DL276" i="3"/>
  <c r="DK276" i="3"/>
  <c r="DJ276" i="3"/>
  <c r="DI276" i="3"/>
  <c r="DH276" i="3"/>
  <c r="DG276" i="3"/>
  <c r="DF276" i="3"/>
  <c r="DE276" i="3"/>
  <c r="DD276" i="3"/>
  <c r="DC276" i="3"/>
  <c r="DB276" i="3"/>
  <c r="DA276" i="3"/>
  <c r="CZ276" i="3"/>
  <c r="CY276" i="3"/>
  <c r="CX276" i="3"/>
  <c r="CW276" i="3"/>
  <c r="CV276" i="3"/>
  <c r="DW275" i="3"/>
  <c r="DV275" i="3"/>
  <c r="DU275" i="3"/>
  <c r="DT275" i="3"/>
  <c r="DS275" i="3"/>
  <c r="DR275" i="3"/>
  <c r="DQ275" i="3"/>
  <c r="DP275" i="3"/>
  <c r="DO275" i="3"/>
  <c r="DN275" i="3"/>
  <c r="DM275" i="3"/>
  <c r="DL275" i="3"/>
  <c r="DK275" i="3"/>
  <c r="DJ275" i="3"/>
  <c r="DI275" i="3"/>
  <c r="DH275" i="3"/>
  <c r="DG275" i="3"/>
  <c r="DF275" i="3"/>
  <c r="DE275" i="3"/>
  <c r="DD275" i="3"/>
  <c r="DC275" i="3"/>
  <c r="DB275" i="3"/>
  <c r="DA275" i="3"/>
  <c r="CZ275" i="3"/>
  <c r="CY275" i="3"/>
  <c r="CX275" i="3"/>
  <c r="CW275" i="3"/>
  <c r="CV275" i="3"/>
  <c r="DW274" i="3"/>
  <c r="DV274" i="3"/>
  <c r="DU274" i="3"/>
  <c r="DT274" i="3"/>
  <c r="DS274" i="3"/>
  <c r="DR274" i="3"/>
  <c r="DQ274" i="3"/>
  <c r="DP274" i="3"/>
  <c r="DO274" i="3"/>
  <c r="DN274" i="3"/>
  <c r="DM274" i="3"/>
  <c r="DL274" i="3"/>
  <c r="DK274" i="3"/>
  <c r="DJ274" i="3"/>
  <c r="DI274" i="3"/>
  <c r="DH274" i="3"/>
  <c r="DG274" i="3"/>
  <c r="DF274" i="3"/>
  <c r="DE274" i="3"/>
  <c r="DD274" i="3"/>
  <c r="DC274" i="3"/>
  <c r="DB274" i="3"/>
  <c r="DA274" i="3"/>
  <c r="CZ274" i="3"/>
  <c r="CY274" i="3"/>
  <c r="CX274" i="3"/>
  <c r="CW274" i="3"/>
  <c r="CV274" i="3"/>
  <c r="DW273" i="3"/>
  <c r="DV273" i="3"/>
  <c r="DU273" i="3"/>
  <c r="DT273" i="3"/>
  <c r="DS273" i="3"/>
  <c r="DR273" i="3"/>
  <c r="DQ273" i="3"/>
  <c r="DP273" i="3"/>
  <c r="DO273" i="3"/>
  <c r="DN273" i="3"/>
  <c r="DM273" i="3"/>
  <c r="DL273" i="3"/>
  <c r="DK273" i="3"/>
  <c r="DJ273" i="3"/>
  <c r="DI273" i="3"/>
  <c r="DH273" i="3"/>
  <c r="DG273" i="3"/>
  <c r="DF273" i="3"/>
  <c r="DE273" i="3"/>
  <c r="DD273" i="3"/>
  <c r="DC273" i="3"/>
  <c r="DB273" i="3"/>
  <c r="DA273" i="3"/>
  <c r="CZ273" i="3"/>
  <c r="CY273" i="3"/>
  <c r="CX273" i="3"/>
  <c r="CW273" i="3"/>
  <c r="CV273" i="3"/>
  <c r="DW272" i="3"/>
  <c r="DV272" i="3"/>
  <c r="DU272" i="3"/>
  <c r="DT272" i="3"/>
  <c r="DS272" i="3"/>
  <c r="DR272" i="3"/>
  <c r="DQ272" i="3"/>
  <c r="DP272" i="3"/>
  <c r="DO272" i="3"/>
  <c r="DN272" i="3"/>
  <c r="DM272" i="3"/>
  <c r="DL272" i="3"/>
  <c r="DK272" i="3"/>
  <c r="DJ272" i="3"/>
  <c r="DI272" i="3"/>
  <c r="DH272" i="3"/>
  <c r="DG272" i="3"/>
  <c r="DF272" i="3"/>
  <c r="DE272" i="3"/>
  <c r="DD272" i="3"/>
  <c r="DC272" i="3"/>
  <c r="DB272" i="3"/>
  <c r="DA272" i="3"/>
  <c r="CZ272" i="3"/>
  <c r="CY272" i="3"/>
  <c r="CX272" i="3"/>
  <c r="CW272" i="3"/>
  <c r="CV272" i="3"/>
  <c r="DW271" i="3"/>
  <c r="DV271" i="3"/>
  <c r="DU271" i="3"/>
  <c r="DT271" i="3"/>
  <c r="DS271" i="3"/>
  <c r="DR271" i="3"/>
  <c r="DQ271" i="3"/>
  <c r="DP271" i="3"/>
  <c r="DO271" i="3"/>
  <c r="DN271" i="3"/>
  <c r="DM271" i="3"/>
  <c r="DL271" i="3"/>
  <c r="DK271" i="3"/>
  <c r="DJ271" i="3"/>
  <c r="DI271" i="3"/>
  <c r="DH271" i="3"/>
  <c r="DG271" i="3"/>
  <c r="DF271" i="3"/>
  <c r="DE271" i="3"/>
  <c r="DD271" i="3"/>
  <c r="DC271" i="3"/>
  <c r="DB271" i="3"/>
  <c r="DA271" i="3"/>
  <c r="CZ271" i="3"/>
  <c r="CY271" i="3"/>
  <c r="CX271" i="3"/>
  <c r="CW271" i="3"/>
  <c r="CV271" i="3"/>
  <c r="DW270" i="3"/>
  <c r="DV270" i="3"/>
  <c r="DU270" i="3"/>
  <c r="DT270" i="3"/>
  <c r="DS270" i="3"/>
  <c r="DR270" i="3"/>
  <c r="DQ270" i="3"/>
  <c r="DP270" i="3"/>
  <c r="DO270" i="3"/>
  <c r="DN270" i="3"/>
  <c r="DM270" i="3"/>
  <c r="DL270" i="3"/>
  <c r="DK270" i="3"/>
  <c r="DJ270" i="3"/>
  <c r="DI270" i="3"/>
  <c r="DH270" i="3"/>
  <c r="DG270" i="3"/>
  <c r="DF270" i="3"/>
  <c r="DE270" i="3"/>
  <c r="DD270" i="3"/>
  <c r="DC270" i="3"/>
  <c r="DB270" i="3"/>
  <c r="DA270" i="3"/>
  <c r="CZ270" i="3"/>
  <c r="CY270" i="3"/>
  <c r="CX270" i="3"/>
  <c r="CW270" i="3"/>
  <c r="CV270" i="3"/>
  <c r="DW269" i="3"/>
  <c r="DV269" i="3"/>
  <c r="DU269" i="3"/>
  <c r="DT269" i="3"/>
  <c r="DS269" i="3"/>
  <c r="DR269" i="3"/>
  <c r="DQ269" i="3"/>
  <c r="DP269" i="3"/>
  <c r="DO269" i="3"/>
  <c r="DN269" i="3"/>
  <c r="DM269" i="3"/>
  <c r="DL269" i="3"/>
  <c r="DK269" i="3"/>
  <c r="DJ269" i="3"/>
  <c r="DI269" i="3"/>
  <c r="DH269" i="3"/>
  <c r="DG269" i="3"/>
  <c r="DF269" i="3"/>
  <c r="DE269" i="3"/>
  <c r="DD269" i="3"/>
  <c r="DC269" i="3"/>
  <c r="DB269" i="3"/>
  <c r="DA269" i="3"/>
  <c r="CZ269" i="3"/>
  <c r="CY269" i="3"/>
  <c r="CX269" i="3"/>
  <c r="CW269" i="3"/>
  <c r="CV269" i="3"/>
  <c r="DW268" i="3"/>
  <c r="DV268" i="3"/>
  <c r="DU268" i="3"/>
  <c r="DT268" i="3"/>
  <c r="DS268" i="3"/>
  <c r="DR268" i="3"/>
  <c r="DQ268" i="3"/>
  <c r="DP268" i="3"/>
  <c r="DO268" i="3"/>
  <c r="DN268" i="3"/>
  <c r="DM268" i="3"/>
  <c r="DL268" i="3"/>
  <c r="DK268" i="3"/>
  <c r="DJ268" i="3"/>
  <c r="DI268" i="3"/>
  <c r="DH268" i="3"/>
  <c r="DG268" i="3"/>
  <c r="DF268" i="3"/>
  <c r="DE268" i="3"/>
  <c r="DD268" i="3"/>
  <c r="DC268" i="3"/>
  <c r="DB268" i="3"/>
  <c r="DA268" i="3"/>
  <c r="CZ268" i="3"/>
  <c r="CY268" i="3"/>
  <c r="CX268" i="3"/>
  <c r="CW268" i="3"/>
  <c r="CV268" i="3"/>
  <c r="DW267" i="3"/>
  <c r="DV267" i="3"/>
  <c r="DU267" i="3"/>
  <c r="DT267" i="3"/>
  <c r="DS267" i="3"/>
  <c r="DR267" i="3"/>
  <c r="DQ267" i="3"/>
  <c r="DP267" i="3"/>
  <c r="DO267" i="3"/>
  <c r="DN267" i="3"/>
  <c r="DM267" i="3"/>
  <c r="DL267" i="3"/>
  <c r="DK267" i="3"/>
  <c r="DJ267" i="3"/>
  <c r="DI267" i="3"/>
  <c r="DH267" i="3"/>
  <c r="DG267" i="3"/>
  <c r="DF267" i="3"/>
  <c r="DE267" i="3"/>
  <c r="DD267" i="3"/>
  <c r="DC267" i="3"/>
  <c r="DB267" i="3"/>
  <c r="DA267" i="3"/>
  <c r="CZ267" i="3"/>
  <c r="CY267" i="3"/>
  <c r="CX267" i="3"/>
  <c r="CW267" i="3"/>
  <c r="CV267" i="3"/>
  <c r="DW266" i="3"/>
  <c r="DV266" i="3"/>
  <c r="DU266" i="3"/>
  <c r="DT266" i="3"/>
  <c r="DS266" i="3"/>
  <c r="DR266" i="3"/>
  <c r="DQ266" i="3"/>
  <c r="DP266" i="3"/>
  <c r="DO266" i="3"/>
  <c r="DN266" i="3"/>
  <c r="DM266" i="3"/>
  <c r="DL266" i="3"/>
  <c r="DK266" i="3"/>
  <c r="DJ266" i="3"/>
  <c r="DI266" i="3"/>
  <c r="DH266" i="3"/>
  <c r="DG266" i="3"/>
  <c r="DF266" i="3"/>
  <c r="DE266" i="3"/>
  <c r="DD266" i="3"/>
  <c r="DC266" i="3"/>
  <c r="DB266" i="3"/>
  <c r="DA266" i="3"/>
  <c r="CZ266" i="3"/>
  <c r="CY266" i="3"/>
  <c r="CX266" i="3"/>
  <c r="CW266" i="3"/>
  <c r="CV266" i="3"/>
  <c r="DW265" i="3"/>
  <c r="DV265" i="3"/>
  <c r="DU265" i="3"/>
  <c r="DT265" i="3"/>
  <c r="DS265" i="3"/>
  <c r="DR265" i="3"/>
  <c r="DQ265" i="3"/>
  <c r="DP265" i="3"/>
  <c r="DO265" i="3"/>
  <c r="DN265" i="3"/>
  <c r="DM265" i="3"/>
  <c r="DL265" i="3"/>
  <c r="DK265" i="3"/>
  <c r="DJ265" i="3"/>
  <c r="DI265" i="3"/>
  <c r="DH265" i="3"/>
  <c r="DG265" i="3"/>
  <c r="DF265" i="3"/>
  <c r="DE265" i="3"/>
  <c r="DD265" i="3"/>
  <c r="DC265" i="3"/>
  <c r="DB265" i="3"/>
  <c r="DA265" i="3"/>
  <c r="CZ265" i="3"/>
  <c r="CY265" i="3"/>
  <c r="CX265" i="3"/>
  <c r="CW265" i="3"/>
  <c r="CV265" i="3"/>
  <c r="DW264" i="3"/>
  <c r="DV264" i="3"/>
  <c r="DU264" i="3"/>
  <c r="DT264" i="3"/>
  <c r="DS264" i="3"/>
  <c r="DR264" i="3"/>
  <c r="DQ264" i="3"/>
  <c r="DP264" i="3"/>
  <c r="DO264" i="3"/>
  <c r="DN264" i="3"/>
  <c r="DM264" i="3"/>
  <c r="DL264" i="3"/>
  <c r="DK264" i="3"/>
  <c r="DJ264" i="3"/>
  <c r="DI264" i="3"/>
  <c r="DH264" i="3"/>
  <c r="DG264" i="3"/>
  <c r="DF264" i="3"/>
  <c r="DE264" i="3"/>
  <c r="DD264" i="3"/>
  <c r="DC264" i="3"/>
  <c r="DB264" i="3"/>
  <c r="DA264" i="3"/>
  <c r="CZ264" i="3"/>
  <c r="CY264" i="3"/>
  <c r="CX264" i="3"/>
  <c r="CW264" i="3"/>
  <c r="CV264" i="3"/>
  <c r="DW263" i="3"/>
  <c r="DV263" i="3"/>
  <c r="DU263" i="3"/>
  <c r="DT263" i="3"/>
  <c r="DS263" i="3"/>
  <c r="DR263" i="3"/>
  <c r="DQ263" i="3"/>
  <c r="DP263" i="3"/>
  <c r="DO263" i="3"/>
  <c r="DN263" i="3"/>
  <c r="DM263" i="3"/>
  <c r="DL263" i="3"/>
  <c r="DK263" i="3"/>
  <c r="DJ263" i="3"/>
  <c r="DI263" i="3"/>
  <c r="DH263" i="3"/>
  <c r="DG263" i="3"/>
  <c r="DF263" i="3"/>
  <c r="DE263" i="3"/>
  <c r="DD263" i="3"/>
  <c r="DC263" i="3"/>
  <c r="DB263" i="3"/>
  <c r="DA263" i="3"/>
  <c r="CZ263" i="3"/>
  <c r="CY263" i="3"/>
  <c r="CX263" i="3"/>
  <c r="CW263" i="3"/>
  <c r="CV263" i="3"/>
  <c r="DW262" i="3"/>
  <c r="DV262" i="3"/>
  <c r="DU262" i="3"/>
  <c r="DT262" i="3"/>
  <c r="DS262" i="3"/>
  <c r="DR262" i="3"/>
  <c r="DQ262" i="3"/>
  <c r="DP262" i="3"/>
  <c r="DO262" i="3"/>
  <c r="DN262" i="3"/>
  <c r="DM262" i="3"/>
  <c r="DL262" i="3"/>
  <c r="DK262" i="3"/>
  <c r="DJ262" i="3"/>
  <c r="DI262" i="3"/>
  <c r="DH262" i="3"/>
  <c r="DG262" i="3"/>
  <c r="DF262" i="3"/>
  <c r="DE262" i="3"/>
  <c r="DD262" i="3"/>
  <c r="DC262" i="3"/>
  <c r="DB262" i="3"/>
  <c r="DA262" i="3"/>
  <c r="CZ262" i="3"/>
  <c r="CY262" i="3"/>
  <c r="CX262" i="3"/>
  <c r="CW262" i="3"/>
  <c r="CV262" i="3"/>
  <c r="DW261" i="3"/>
  <c r="DV261" i="3"/>
  <c r="DU261" i="3"/>
  <c r="DT261" i="3"/>
  <c r="DS261" i="3"/>
  <c r="DR261" i="3"/>
  <c r="DQ261" i="3"/>
  <c r="DP261" i="3"/>
  <c r="DO261" i="3"/>
  <c r="DN261" i="3"/>
  <c r="DM261" i="3"/>
  <c r="DL261" i="3"/>
  <c r="DK261" i="3"/>
  <c r="DJ261" i="3"/>
  <c r="DI261" i="3"/>
  <c r="DH261" i="3"/>
  <c r="DG261" i="3"/>
  <c r="DF261" i="3"/>
  <c r="DE261" i="3"/>
  <c r="DD261" i="3"/>
  <c r="DC261" i="3"/>
  <c r="DB261" i="3"/>
  <c r="DA261" i="3"/>
  <c r="CZ261" i="3"/>
  <c r="CY261" i="3"/>
  <c r="CX261" i="3"/>
  <c r="CW261" i="3"/>
  <c r="CV261" i="3"/>
  <c r="DW260" i="3"/>
  <c r="DV260" i="3"/>
  <c r="DU260" i="3"/>
  <c r="DT260" i="3"/>
  <c r="DS260" i="3"/>
  <c r="DR260" i="3"/>
  <c r="DQ260" i="3"/>
  <c r="DP260" i="3"/>
  <c r="DO260" i="3"/>
  <c r="DN260" i="3"/>
  <c r="DM260" i="3"/>
  <c r="DL260" i="3"/>
  <c r="DK260" i="3"/>
  <c r="DJ260" i="3"/>
  <c r="DI260" i="3"/>
  <c r="DH260" i="3"/>
  <c r="DG260" i="3"/>
  <c r="DF260" i="3"/>
  <c r="DE260" i="3"/>
  <c r="DD260" i="3"/>
  <c r="DC260" i="3"/>
  <c r="DB260" i="3"/>
  <c r="DA260" i="3"/>
  <c r="CZ260" i="3"/>
  <c r="CY260" i="3"/>
  <c r="CX260" i="3"/>
  <c r="CW260" i="3"/>
  <c r="CV260" i="3"/>
  <c r="DW259" i="3"/>
  <c r="DV259" i="3"/>
  <c r="DU259" i="3"/>
  <c r="DT259" i="3"/>
  <c r="DS259" i="3"/>
  <c r="DR259" i="3"/>
  <c r="DQ259" i="3"/>
  <c r="DP259" i="3"/>
  <c r="DO259" i="3"/>
  <c r="DN259" i="3"/>
  <c r="DM259" i="3"/>
  <c r="DL259" i="3"/>
  <c r="DK259" i="3"/>
  <c r="DJ259" i="3"/>
  <c r="DI259" i="3"/>
  <c r="DH259" i="3"/>
  <c r="DG259" i="3"/>
  <c r="DF259" i="3"/>
  <c r="DE259" i="3"/>
  <c r="DD259" i="3"/>
  <c r="DC259" i="3"/>
  <c r="DB259" i="3"/>
  <c r="DA259" i="3"/>
  <c r="CZ259" i="3"/>
  <c r="CY259" i="3"/>
  <c r="CX259" i="3"/>
  <c r="CW259" i="3"/>
  <c r="CV259" i="3"/>
  <c r="DW258" i="3"/>
  <c r="DV258" i="3"/>
  <c r="DU258" i="3"/>
  <c r="DT258" i="3"/>
  <c r="DS258" i="3"/>
  <c r="DR258" i="3"/>
  <c r="DQ258" i="3"/>
  <c r="DP258" i="3"/>
  <c r="DO258" i="3"/>
  <c r="DN258" i="3"/>
  <c r="DM258" i="3"/>
  <c r="DL258" i="3"/>
  <c r="DK258" i="3"/>
  <c r="DJ258" i="3"/>
  <c r="DI258" i="3"/>
  <c r="DH258" i="3"/>
  <c r="DG258" i="3"/>
  <c r="DF258" i="3"/>
  <c r="DE258" i="3"/>
  <c r="DD258" i="3"/>
  <c r="DC258" i="3"/>
  <c r="DB258" i="3"/>
  <c r="DA258" i="3"/>
  <c r="CZ258" i="3"/>
  <c r="CY258" i="3"/>
  <c r="CX258" i="3"/>
  <c r="CW258" i="3"/>
  <c r="CV258" i="3"/>
  <c r="DW257" i="3"/>
  <c r="DV257" i="3"/>
  <c r="DU257" i="3"/>
  <c r="DT257" i="3"/>
  <c r="DS257" i="3"/>
  <c r="DR257" i="3"/>
  <c r="DQ257" i="3"/>
  <c r="DP257" i="3"/>
  <c r="DO257" i="3"/>
  <c r="DN257" i="3"/>
  <c r="DM257" i="3"/>
  <c r="DL257" i="3"/>
  <c r="DK257" i="3"/>
  <c r="DJ257" i="3"/>
  <c r="DI257" i="3"/>
  <c r="DH257" i="3"/>
  <c r="DG257" i="3"/>
  <c r="DF257" i="3"/>
  <c r="DE257" i="3"/>
  <c r="DD257" i="3"/>
  <c r="DC257" i="3"/>
  <c r="DB257" i="3"/>
  <c r="DA257" i="3"/>
  <c r="CZ257" i="3"/>
  <c r="CY257" i="3"/>
  <c r="CX257" i="3"/>
  <c r="CW257" i="3"/>
  <c r="CV257" i="3"/>
  <c r="DW256" i="3"/>
  <c r="DV256" i="3"/>
  <c r="DU256" i="3"/>
  <c r="DT256" i="3"/>
  <c r="DS256" i="3"/>
  <c r="DR256" i="3"/>
  <c r="DQ256" i="3"/>
  <c r="DP256" i="3"/>
  <c r="DO256" i="3"/>
  <c r="DN256" i="3"/>
  <c r="DM256" i="3"/>
  <c r="DL256" i="3"/>
  <c r="DK256" i="3"/>
  <c r="DJ256" i="3"/>
  <c r="DI256" i="3"/>
  <c r="DH256" i="3"/>
  <c r="DG256" i="3"/>
  <c r="DF256" i="3"/>
  <c r="DE256" i="3"/>
  <c r="DD256" i="3"/>
  <c r="DC256" i="3"/>
  <c r="DB256" i="3"/>
  <c r="DA256" i="3"/>
  <c r="CZ256" i="3"/>
  <c r="CY256" i="3"/>
  <c r="CX256" i="3"/>
  <c r="CW256" i="3"/>
  <c r="CV256" i="3"/>
  <c r="DW255" i="3"/>
  <c r="DV255" i="3"/>
  <c r="DU255" i="3"/>
  <c r="DT255" i="3"/>
  <c r="DS255" i="3"/>
  <c r="DR255" i="3"/>
  <c r="DQ255" i="3"/>
  <c r="DP255" i="3"/>
  <c r="DO255" i="3"/>
  <c r="DN255" i="3"/>
  <c r="DM255" i="3"/>
  <c r="DL255" i="3"/>
  <c r="DK255" i="3"/>
  <c r="DJ255" i="3"/>
  <c r="DI255" i="3"/>
  <c r="DH255" i="3"/>
  <c r="DG255" i="3"/>
  <c r="DF255" i="3"/>
  <c r="DE255" i="3"/>
  <c r="DD255" i="3"/>
  <c r="DC255" i="3"/>
  <c r="DB255" i="3"/>
  <c r="DA255" i="3"/>
  <c r="CZ255" i="3"/>
  <c r="CY255" i="3"/>
  <c r="CX255" i="3"/>
  <c r="CW255" i="3"/>
  <c r="CV255" i="3"/>
  <c r="DW254" i="3"/>
  <c r="DV254" i="3"/>
  <c r="DU254" i="3"/>
  <c r="DT254" i="3"/>
  <c r="DS254" i="3"/>
  <c r="DR254" i="3"/>
  <c r="DQ254" i="3"/>
  <c r="DP254" i="3"/>
  <c r="DO254" i="3"/>
  <c r="DN254" i="3"/>
  <c r="DM254" i="3"/>
  <c r="DL254" i="3"/>
  <c r="DK254" i="3"/>
  <c r="DJ254" i="3"/>
  <c r="DI254" i="3"/>
  <c r="DH254" i="3"/>
  <c r="DG254" i="3"/>
  <c r="DF254" i="3"/>
  <c r="DE254" i="3"/>
  <c r="DD254" i="3"/>
  <c r="DC254" i="3"/>
  <c r="DB254" i="3"/>
  <c r="DA254" i="3"/>
  <c r="CZ254" i="3"/>
  <c r="CY254" i="3"/>
  <c r="CX254" i="3"/>
  <c r="CW254" i="3"/>
  <c r="CV254" i="3"/>
  <c r="DW253" i="3"/>
  <c r="DV253" i="3"/>
  <c r="DU253" i="3"/>
  <c r="DT253" i="3"/>
  <c r="DS253" i="3"/>
  <c r="DR253" i="3"/>
  <c r="DQ253" i="3"/>
  <c r="DP253" i="3"/>
  <c r="DO253" i="3"/>
  <c r="DN253" i="3"/>
  <c r="DM253" i="3"/>
  <c r="DL253" i="3"/>
  <c r="DK253" i="3"/>
  <c r="DJ253" i="3"/>
  <c r="DI253" i="3"/>
  <c r="DH253" i="3"/>
  <c r="DG253" i="3"/>
  <c r="DF253" i="3"/>
  <c r="DE253" i="3"/>
  <c r="DD253" i="3"/>
  <c r="DC253" i="3"/>
  <c r="DB253" i="3"/>
  <c r="DA253" i="3"/>
  <c r="CZ253" i="3"/>
  <c r="CY253" i="3"/>
  <c r="CX253" i="3"/>
  <c r="CW253" i="3"/>
  <c r="CV253" i="3"/>
  <c r="DW252" i="3"/>
  <c r="DV252" i="3"/>
  <c r="DU252" i="3"/>
  <c r="DT252" i="3"/>
  <c r="DS252" i="3"/>
  <c r="DR252" i="3"/>
  <c r="DQ252" i="3"/>
  <c r="DP252" i="3"/>
  <c r="DO252" i="3"/>
  <c r="DN252" i="3"/>
  <c r="DM252" i="3"/>
  <c r="DL252" i="3"/>
  <c r="DK252" i="3"/>
  <c r="DJ252" i="3"/>
  <c r="DI252" i="3"/>
  <c r="DH252" i="3"/>
  <c r="DG252" i="3"/>
  <c r="DF252" i="3"/>
  <c r="DE252" i="3"/>
  <c r="DD252" i="3"/>
  <c r="DC252" i="3"/>
  <c r="DB252" i="3"/>
  <c r="DA252" i="3"/>
  <c r="CZ252" i="3"/>
  <c r="CY252" i="3"/>
  <c r="CX252" i="3"/>
  <c r="CW252" i="3"/>
  <c r="CV252" i="3"/>
  <c r="DW251" i="3"/>
  <c r="DV251" i="3"/>
  <c r="DU251" i="3"/>
  <c r="DT251" i="3"/>
  <c r="DS251" i="3"/>
  <c r="DR251" i="3"/>
  <c r="DQ251" i="3"/>
  <c r="DP251" i="3"/>
  <c r="DO251" i="3"/>
  <c r="DN251" i="3"/>
  <c r="DM251" i="3"/>
  <c r="DL251" i="3"/>
  <c r="DK251" i="3"/>
  <c r="DJ251" i="3"/>
  <c r="DI251" i="3"/>
  <c r="DH251" i="3"/>
  <c r="DG251" i="3"/>
  <c r="DF251" i="3"/>
  <c r="DE251" i="3"/>
  <c r="DD251" i="3"/>
  <c r="DC251" i="3"/>
  <c r="DB251" i="3"/>
  <c r="DA251" i="3"/>
  <c r="CZ251" i="3"/>
  <c r="CY251" i="3"/>
  <c r="CX251" i="3"/>
  <c r="CW251" i="3"/>
  <c r="CV251" i="3"/>
  <c r="DW250" i="3"/>
  <c r="DV250" i="3"/>
  <c r="DU250" i="3"/>
  <c r="DT250" i="3"/>
  <c r="DS250" i="3"/>
  <c r="DR250" i="3"/>
  <c r="DQ250" i="3"/>
  <c r="DP250" i="3"/>
  <c r="DO250" i="3"/>
  <c r="DN250" i="3"/>
  <c r="DM250" i="3"/>
  <c r="DL250" i="3"/>
  <c r="DK250" i="3"/>
  <c r="DJ250" i="3"/>
  <c r="DI250" i="3"/>
  <c r="DH250" i="3"/>
  <c r="DG250" i="3"/>
  <c r="DF250" i="3"/>
  <c r="DE250" i="3"/>
  <c r="DD250" i="3"/>
  <c r="DC250" i="3"/>
  <c r="DB250" i="3"/>
  <c r="DA250" i="3"/>
  <c r="CZ250" i="3"/>
  <c r="CY250" i="3"/>
  <c r="CX250" i="3"/>
  <c r="CW250" i="3"/>
  <c r="CV250" i="3"/>
  <c r="DW249" i="3"/>
  <c r="DV249" i="3"/>
  <c r="DU249" i="3"/>
  <c r="DT249" i="3"/>
  <c r="DS249" i="3"/>
  <c r="DR249" i="3"/>
  <c r="DQ249" i="3"/>
  <c r="DP249" i="3"/>
  <c r="DO249" i="3"/>
  <c r="DN249" i="3"/>
  <c r="DM249" i="3"/>
  <c r="DL249" i="3"/>
  <c r="DK249" i="3"/>
  <c r="DJ249" i="3"/>
  <c r="DI249" i="3"/>
  <c r="DH249" i="3"/>
  <c r="DG249" i="3"/>
  <c r="DF249" i="3"/>
  <c r="DE249" i="3"/>
  <c r="DD249" i="3"/>
  <c r="DC249" i="3"/>
  <c r="DB249" i="3"/>
  <c r="DA249" i="3"/>
  <c r="CZ249" i="3"/>
  <c r="CY249" i="3"/>
  <c r="CX249" i="3"/>
  <c r="CW249" i="3"/>
  <c r="CV249" i="3"/>
  <c r="DW248" i="3"/>
  <c r="DV248" i="3"/>
  <c r="DU248" i="3"/>
  <c r="DT248" i="3"/>
  <c r="DS248" i="3"/>
  <c r="DR248" i="3"/>
  <c r="DQ248" i="3"/>
  <c r="DP248" i="3"/>
  <c r="DO248" i="3"/>
  <c r="DN248" i="3"/>
  <c r="DM248" i="3"/>
  <c r="DL248" i="3"/>
  <c r="DK248" i="3"/>
  <c r="DJ248" i="3"/>
  <c r="DI248" i="3"/>
  <c r="DH248" i="3"/>
  <c r="DG248" i="3"/>
  <c r="DF248" i="3"/>
  <c r="DE248" i="3"/>
  <c r="DD248" i="3"/>
  <c r="DC248" i="3"/>
  <c r="DB248" i="3"/>
  <c r="DA248" i="3"/>
  <c r="CZ248" i="3"/>
  <c r="CY248" i="3"/>
  <c r="CX248" i="3"/>
  <c r="CW248" i="3"/>
  <c r="CV248" i="3"/>
  <c r="DW247" i="3"/>
  <c r="DV247" i="3"/>
  <c r="DU247" i="3"/>
  <c r="DT247" i="3"/>
  <c r="DS247" i="3"/>
  <c r="DR247" i="3"/>
  <c r="DQ247" i="3"/>
  <c r="DP247" i="3"/>
  <c r="DO247" i="3"/>
  <c r="DN247" i="3"/>
  <c r="DM247" i="3"/>
  <c r="DL247" i="3"/>
  <c r="DK247" i="3"/>
  <c r="DJ247" i="3"/>
  <c r="DI247" i="3"/>
  <c r="DH247" i="3"/>
  <c r="DG247" i="3"/>
  <c r="DF247" i="3"/>
  <c r="DE247" i="3"/>
  <c r="DD247" i="3"/>
  <c r="DC247" i="3"/>
  <c r="DB247" i="3"/>
  <c r="DA247" i="3"/>
  <c r="CZ247" i="3"/>
  <c r="CY247" i="3"/>
  <c r="CX247" i="3"/>
  <c r="CW247" i="3"/>
  <c r="CV247" i="3"/>
  <c r="DW246" i="3"/>
  <c r="DV246" i="3"/>
  <c r="DU246" i="3"/>
  <c r="DT246" i="3"/>
  <c r="DS246" i="3"/>
  <c r="DR246" i="3"/>
  <c r="DQ246" i="3"/>
  <c r="DP246" i="3"/>
  <c r="DO246" i="3"/>
  <c r="DN246" i="3"/>
  <c r="DM246" i="3"/>
  <c r="DL246" i="3"/>
  <c r="DK246" i="3"/>
  <c r="DJ246" i="3"/>
  <c r="DI246" i="3"/>
  <c r="DH246" i="3"/>
  <c r="DG246" i="3"/>
  <c r="DF246" i="3"/>
  <c r="DE246" i="3"/>
  <c r="DD246" i="3"/>
  <c r="DC246" i="3"/>
  <c r="DB246" i="3"/>
  <c r="DA246" i="3"/>
  <c r="CZ246" i="3"/>
  <c r="CY246" i="3"/>
  <c r="CX246" i="3"/>
  <c r="CW246" i="3"/>
  <c r="CV246" i="3"/>
  <c r="DW245" i="3"/>
  <c r="DV245" i="3"/>
  <c r="DU245" i="3"/>
  <c r="DT245" i="3"/>
  <c r="DS245" i="3"/>
  <c r="DR245" i="3"/>
  <c r="DQ245" i="3"/>
  <c r="DP245" i="3"/>
  <c r="DO245" i="3"/>
  <c r="DN245" i="3"/>
  <c r="DM245" i="3"/>
  <c r="DL245" i="3"/>
  <c r="DK245" i="3"/>
  <c r="DJ245" i="3"/>
  <c r="DI245" i="3"/>
  <c r="DH245" i="3"/>
  <c r="DG245" i="3"/>
  <c r="DF245" i="3"/>
  <c r="DE245" i="3"/>
  <c r="DD245" i="3"/>
  <c r="DC245" i="3"/>
  <c r="DB245" i="3"/>
  <c r="DA245" i="3"/>
  <c r="CZ245" i="3"/>
  <c r="CY245" i="3"/>
  <c r="CX245" i="3"/>
  <c r="CW245" i="3"/>
  <c r="CV245" i="3"/>
  <c r="DW244" i="3"/>
  <c r="DV244" i="3"/>
  <c r="DU244" i="3"/>
  <c r="DT244" i="3"/>
  <c r="DS244" i="3"/>
  <c r="DR244" i="3"/>
  <c r="DQ244" i="3"/>
  <c r="DP244" i="3"/>
  <c r="DO244" i="3"/>
  <c r="DN244" i="3"/>
  <c r="DM244" i="3"/>
  <c r="DL244" i="3"/>
  <c r="DK244" i="3"/>
  <c r="DJ244" i="3"/>
  <c r="DI244" i="3"/>
  <c r="DH244" i="3"/>
  <c r="DG244" i="3"/>
  <c r="DF244" i="3"/>
  <c r="DE244" i="3"/>
  <c r="DD244" i="3"/>
  <c r="DC244" i="3"/>
  <c r="DB244" i="3"/>
  <c r="DA244" i="3"/>
  <c r="CZ244" i="3"/>
  <c r="CY244" i="3"/>
  <c r="CX244" i="3"/>
  <c r="CW244" i="3"/>
  <c r="CV244" i="3"/>
  <c r="DW243" i="3"/>
  <c r="DV243" i="3"/>
  <c r="DU243" i="3"/>
  <c r="DT243" i="3"/>
  <c r="DS243" i="3"/>
  <c r="DR243" i="3"/>
  <c r="DQ243" i="3"/>
  <c r="DP243" i="3"/>
  <c r="DO243" i="3"/>
  <c r="DN243" i="3"/>
  <c r="DM243" i="3"/>
  <c r="DL243" i="3"/>
  <c r="DK243" i="3"/>
  <c r="DJ243" i="3"/>
  <c r="DI243" i="3"/>
  <c r="DH243" i="3"/>
  <c r="DG243" i="3"/>
  <c r="DF243" i="3"/>
  <c r="DE243" i="3"/>
  <c r="DD243" i="3"/>
  <c r="DC243" i="3"/>
  <c r="DB243" i="3"/>
  <c r="DA243" i="3"/>
  <c r="CZ243" i="3"/>
  <c r="CY243" i="3"/>
  <c r="CX243" i="3"/>
  <c r="CW243" i="3"/>
  <c r="CV243" i="3"/>
  <c r="DW242" i="3"/>
  <c r="DV242" i="3"/>
  <c r="DU242" i="3"/>
  <c r="DT242" i="3"/>
  <c r="DS242" i="3"/>
  <c r="DR242" i="3"/>
  <c r="DQ242" i="3"/>
  <c r="DP242" i="3"/>
  <c r="DO242" i="3"/>
  <c r="DN242" i="3"/>
  <c r="DM242" i="3"/>
  <c r="DL242" i="3"/>
  <c r="DK242" i="3"/>
  <c r="DJ242" i="3"/>
  <c r="DI242" i="3"/>
  <c r="DH242" i="3"/>
  <c r="DG242" i="3"/>
  <c r="DF242" i="3"/>
  <c r="DE242" i="3"/>
  <c r="DD242" i="3"/>
  <c r="DC242" i="3"/>
  <c r="DB242" i="3"/>
  <c r="DA242" i="3"/>
  <c r="CZ242" i="3"/>
  <c r="CY242" i="3"/>
  <c r="CX242" i="3"/>
  <c r="CW242" i="3"/>
  <c r="CV242" i="3"/>
  <c r="DW241" i="3"/>
  <c r="DV241" i="3"/>
  <c r="DU241" i="3"/>
  <c r="DT241" i="3"/>
  <c r="DS241" i="3"/>
  <c r="DR241" i="3"/>
  <c r="DQ241" i="3"/>
  <c r="DP241" i="3"/>
  <c r="DO241" i="3"/>
  <c r="DN241" i="3"/>
  <c r="DM241" i="3"/>
  <c r="DL241" i="3"/>
  <c r="DK241" i="3"/>
  <c r="DJ241" i="3"/>
  <c r="DI241" i="3"/>
  <c r="DH241" i="3"/>
  <c r="DG241" i="3"/>
  <c r="DF241" i="3"/>
  <c r="DE241" i="3"/>
  <c r="DD241" i="3"/>
  <c r="DC241" i="3"/>
  <c r="DB241" i="3"/>
  <c r="DA241" i="3"/>
  <c r="CZ241" i="3"/>
  <c r="CY241" i="3"/>
  <c r="CX241" i="3"/>
  <c r="CW241" i="3"/>
  <c r="CV241" i="3"/>
  <c r="DW240" i="3"/>
  <c r="DV240" i="3"/>
  <c r="DU240" i="3"/>
  <c r="DT240" i="3"/>
  <c r="DS240" i="3"/>
  <c r="DR240" i="3"/>
  <c r="DQ240" i="3"/>
  <c r="DP240" i="3"/>
  <c r="DO240" i="3"/>
  <c r="DN240" i="3"/>
  <c r="DM240" i="3"/>
  <c r="DL240" i="3"/>
  <c r="DK240" i="3"/>
  <c r="DJ240" i="3"/>
  <c r="DI240" i="3"/>
  <c r="DH240" i="3"/>
  <c r="DG240" i="3"/>
  <c r="DF240" i="3"/>
  <c r="DE240" i="3"/>
  <c r="DD240" i="3"/>
  <c r="DC240" i="3"/>
  <c r="DB240" i="3"/>
  <c r="DA240" i="3"/>
  <c r="CZ240" i="3"/>
  <c r="CY240" i="3"/>
  <c r="CX240" i="3"/>
  <c r="CW240" i="3"/>
  <c r="CV240" i="3"/>
  <c r="DW239" i="3"/>
  <c r="DV239" i="3"/>
  <c r="DU239" i="3"/>
  <c r="DT239" i="3"/>
  <c r="DS239" i="3"/>
  <c r="DR239" i="3"/>
  <c r="DQ239" i="3"/>
  <c r="DP239" i="3"/>
  <c r="DO239" i="3"/>
  <c r="DN239" i="3"/>
  <c r="DM239" i="3"/>
  <c r="DL239" i="3"/>
  <c r="DK239" i="3"/>
  <c r="DJ239" i="3"/>
  <c r="DI239" i="3"/>
  <c r="DH239" i="3"/>
  <c r="DG239" i="3"/>
  <c r="DF239" i="3"/>
  <c r="DE239" i="3"/>
  <c r="DD239" i="3"/>
  <c r="DC239" i="3"/>
  <c r="DB239" i="3"/>
  <c r="DA239" i="3"/>
  <c r="CZ239" i="3"/>
  <c r="CY239" i="3"/>
  <c r="CX239" i="3"/>
  <c r="CW239" i="3"/>
  <c r="CV239" i="3"/>
  <c r="DW238" i="3"/>
  <c r="DV238" i="3"/>
  <c r="DU238" i="3"/>
  <c r="DT238" i="3"/>
  <c r="DS238" i="3"/>
  <c r="DR238" i="3"/>
  <c r="DQ238" i="3"/>
  <c r="DP238" i="3"/>
  <c r="DO238" i="3"/>
  <c r="DN238" i="3"/>
  <c r="DM238" i="3"/>
  <c r="DL238" i="3"/>
  <c r="DK238" i="3"/>
  <c r="DJ238" i="3"/>
  <c r="DI238" i="3"/>
  <c r="DH238" i="3"/>
  <c r="DG238" i="3"/>
  <c r="DF238" i="3"/>
  <c r="DE238" i="3"/>
  <c r="DD238" i="3"/>
  <c r="DC238" i="3"/>
  <c r="DB238" i="3"/>
  <c r="DA238" i="3"/>
  <c r="CZ238" i="3"/>
  <c r="CY238" i="3"/>
  <c r="CX238" i="3"/>
  <c r="CW238" i="3"/>
  <c r="CV238" i="3"/>
  <c r="DW237" i="3"/>
  <c r="DV237" i="3"/>
  <c r="DU237" i="3"/>
  <c r="DT237" i="3"/>
  <c r="DS237" i="3"/>
  <c r="DR237" i="3"/>
  <c r="DQ237" i="3"/>
  <c r="DP237" i="3"/>
  <c r="DO237" i="3"/>
  <c r="DN237" i="3"/>
  <c r="DM237" i="3"/>
  <c r="DL237" i="3"/>
  <c r="DK237" i="3"/>
  <c r="DJ237" i="3"/>
  <c r="DI237" i="3"/>
  <c r="DH237" i="3"/>
  <c r="DG237" i="3"/>
  <c r="DF237" i="3"/>
  <c r="DE237" i="3"/>
  <c r="DD237" i="3"/>
  <c r="DC237" i="3"/>
  <c r="DB237" i="3"/>
  <c r="DA237" i="3"/>
  <c r="CZ237" i="3"/>
  <c r="CY237" i="3"/>
  <c r="CX237" i="3"/>
  <c r="CW237" i="3"/>
  <c r="CV237" i="3"/>
  <c r="DW236" i="3"/>
  <c r="DV236" i="3"/>
  <c r="DU236" i="3"/>
  <c r="DT236" i="3"/>
  <c r="DS236" i="3"/>
  <c r="DR236" i="3"/>
  <c r="DQ236" i="3"/>
  <c r="DP236" i="3"/>
  <c r="DO236" i="3"/>
  <c r="DN236" i="3"/>
  <c r="DM236" i="3"/>
  <c r="DL236" i="3"/>
  <c r="DK236" i="3"/>
  <c r="DJ236" i="3"/>
  <c r="DI236" i="3"/>
  <c r="DH236" i="3"/>
  <c r="DG236" i="3"/>
  <c r="DF236" i="3"/>
  <c r="DE236" i="3"/>
  <c r="DD236" i="3"/>
  <c r="DC236" i="3"/>
  <c r="DB236" i="3"/>
  <c r="DA236" i="3"/>
  <c r="CZ236" i="3"/>
  <c r="CY236" i="3"/>
  <c r="CX236" i="3"/>
  <c r="CW236" i="3"/>
  <c r="CV236" i="3"/>
  <c r="DW235" i="3"/>
  <c r="DV235" i="3"/>
  <c r="DU235" i="3"/>
  <c r="DT235" i="3"/>
  <c r="DS235" i="3"/>
  <c r="DR235" i="3"/>
  <c r="DQ235" i="3"/>
  <c r="DP235" i="3"/>
  <c r="DO235" i="3"/>
  <c r="DN235" i="3"/>
  <c r="DM235" i="3"/>
  <c r="DL235" i="3"/>
  <c r="DK235" i="3"/>
  <c r="DJ235" i="3"/>
  <c r="DI235" i="3"/>
  <c r="DH235" i="3"/>
  <c r="DG235" i="3"/>
  <c r="DF235" i="3"/>
  <c r="DE235" i="3"/>
  <c r="DD235" i="3"/>
  <c r="DC235" i="3"/>
  <c r="DB235" i="3"/>
  <c r="DA235" i="3"/>
  <c r="CZ235" i="3"/>
  <c r="CY235" i="3"/>
  <c r="CX235" i="3"/>
  <c r="CW235" i="3"/>
  <c r="CV235" i="3"/>
  <c r="DW234" i="3"/>
  <c r="DV234" i="3"/>
  <c r="DU234" i="3"/>
  <c r="DT234" i="3"/>
  <c r="DS234" i="3"/>
  <c r="DR234" i="3"/>
  <c r="DQ234" i="3"/>
  <c r="DP234" i="3"/>
  <c r="DO234" i="3"/>
  <c r="DN234" i="3"/>
  <c r="DM234" i="3"/>
  <c r="DL234" i="3"/>
  <c r="DK234" i="3"/>
  <c r="DJ234" i="3"/>
  <c r="DI234" i="3"/>
  <c r="DH234" i="3"/>
  <c r="DG234" i="3"/>
  <c r="DF234" i="3"/>
  <c r="DE234" i="3"/>
  <c r="DD234" i="3"/>
  <c r="DC234" i="3"/>
  <c r="DB234" i="3"/>
  <c r="DA234" i="3"/>
  <c r="CZ234" i="3"/>
  <c r="CY234" i="3"/>
  <c r="CX234" i="3"/>
  <c r="CW234" i="3"/>
  <c r="CV234" i="3"/>
  <c r="DW233" i="3"/>
  <c r="DV233" i="3"/>
  <c r="DU233" i="3"/>
  <c r="DT233" i="3"/>
  <c r="DS233" i="3"/>
  <c r="DR233" i="3"/>
  <c r="DQ233" i="3"/>
  <c r="DP233" i="3"/>
  <c r="DO233" i="3"/>
  <c r="DN233" i="3"/>
  <c r="DM233" i="3"/>
  <c r="DL233" i="3"/>
  <c r="DK233" i="3"/>
  <c r="DJ233" i="3"/>
  <c r="DI233" i="3"/>
  <c r="DH233" i="3"/>
  <c r="DG233" i="3"/>
  <c r="DF233" i="3"/>
  <c r="DE233" i="3"/>
  <c r="DD233" i="3"/>
  <c r="DC233" i="3"/>
  <c r="DB233" i="3"/>
  <c r="DA233" i="3"/>
  <c r="CZ233" i="3"/>
  <c r="CY233" i="3"/>
  <c r="CX233" i="3"/>
  <c r="CW233" i="3"/>
  <c r="CV233" i="3"/>
  <c r="DW232" i="3"/>
  <c r="DV232" i="3"/>
  <c r="DU232" i="3"/>
  <c r="DT232" i="3"/>
  <c r="DS232" i="3"/>
  <c r="DR232" i="3"/>
  <c r="DQ232" i="3"/>
  <c r="DP232" i="3"/>
  <c r="DO232" i="3"/>
  <c r="DN232" i="3"/>
  <c r="DM232" i="3"/>
  <c r="DL232" i="3"/>
  <c r="DK232" i="3"/>
  <c r="DJ232" i="3"/>
  <c r="DI232" i="3"/>
  <c r="DH232" i="3"/>
  <c r="DG232" i="3"/>
  <c r="DF232" i="3"/>
  <c r="DE232" i="3"/>
  <c r="DD232" i="3"/>
  <c r="DC232" i="3"/>
  <c r="DB232" i="3"/>
  <c r="DA232" i="3"/>
  <c r="CZ232" i="3"/>
  <c r="CY232" i="3"/>
  <c r="CX232" i="3"/>
  <c r="CW232" i="3"/>
  <c r="CV232" i="3"/>
  <c r="DW231" i="3"/>
  <c r="DV231" i="3"/>
  <c r="DU231" i="3"/>
  <c r="DT231" i="3"/>
  <c r="DS231" i="3"/>
  <c r="DR231" i="3"/>
  <c r="DQ231" i="3"/>
  <c r="DP231" i="3"/>
  <c r="DO231" i="3"/>
  <c r="DN231" i="3"/>
  <c r="DM231" i="3"/>
  <c r="DL231" i="3"/>
  <c r="DK231" i="3"/>
  <c r="DJ231" i="3"/>
  <c r="DI231" i="3"/>
  <c r="DH231" i="3"/>
  <c r="DG231" i="3"/>
  <c r="DF231" i="3"/>
  <c r="DE231" i="3"/>
  <c r="DD231" i="3"/>
  <c r="DC231" i="3"/>
  <c r="DB231" i="3"/>
  <c r="DA231" i="3"/>
  <c r="CZ231" i="3"/>
  <c r="CY231" i="3"/>
  <c r="CX231" i="3"/>
  <c r="CW231" i="3"/>
  <c r="CV231" i="3"/>
  <c r="DW230" i="3"/>
  <c r="DV230" i="3"/>
  <c r="DU230" i="3"/>
  <c r="DT230" i="3"/>
  <c r="DS230" i="3"/>
  <c r="DR230" i="3"/>
  <c r="DQ230" i="3"/>
  <c r="DP230" i="3"/>
  <c r="DO230" i="3"/>
  <c r="DN230" i="3"/>
  <c r="DM230" i="3"/>
  <c r="DL230" i="3"/>
  <c r="DK230" i="3"/>
  <c r="DJ230" i="3"/>
  <c r="DI230" i="3"/>
  <c r="DH230" i="3"/>
  <c r="DG230" i="3"/>
  <c r="DF230" i="3"/>
  <c r="DE230" i="3"/>
  <c r="DD230" i="3"/>
  <c r="DC230" i="3"/>
  <c r="DB230" i="3"/>
  <c r="DA230" i="3"/>
  <c r="CZ230" i="3"/>
  <c r="CY230" i="3"/>
  <c r="CX230" i="3"/>
  <c r="CW230" i="3"/>
  <c r="CV230" i="3"/>
  <c r="DW229" i="3"/>
  <c r="DV229" i="3"/>
  <c r="DU229" i="3"/>
  <c r="DT229" i="3"/>
  <c r="DS229" i="3"/>
  <c r="DR229" i="3"/>
  <c r="DQ229" i="3"/>
  <c r="DP229" i="3"/>
  <c r="DO229" i="3"/>
  <c r="DN229" i="3"/>
  <c r="DM229" i="3"/>
  <c r="DL229" i="3"/>
  <c r="DK229" i="3"/>
  <c r="DJ229" i="3"/>
  <c r="DI229" i="3"/>
  <c r="DH229" i="3"/>
  <c r="DG229" i="3"/>
  <c r="DF229" i="3"/>
  <c r="DE229" i="3"/>
  <c r="DD229" i="3"/>
  <c r="DC229" i="3"/>
  <c r="DB229" i="3"/>
  <c r="DA229" i="3"/>
  <c r="CZ229" i="3"/>
  <c r="CY229" i="3"/>
  <c r="CX229" i="3"/>
  <c r="CW229" i="3"/>
  <c r="CV229" i="3"/>
  <c r="DW228" i="3"/>
  <c r="DV228" i="3"/>
  <c r="DU228" i="3"/>
  <c r="DT228" i="3"/>
  <c r="DS228" i="3"/>
  <c r="DR228" i="3"/>
  <c r="DQ228" i="3"/>
  <c r="DP228" i="3"/>
  <c r="DO228" i="3"/>
  <c r="DN228" i="3"/>
  <c r="DM228" i="3"/>
  <c r="DL228" i="3"/>
  <c r="DK228" i="3"/>
  <c r="DJ228" i="3"/>
  <c r="DI228" i="3"/>
  <c r="DH228" i="3"/>
  <c r="DG228" i="3"/>
  <c r="DF228" i="3"/>
  <c r="DE228" i="3"/>
  <c r="DD228" i="3"/>
  <c r="DC228" i="3"/>
  <c r="DB228" i="3"/>
  <c r="DA228" i="3"/>
  <c r="CZ228" i="3"/>
  <c r="CY228" i="3"/>
  <c r="CX228" i="3"/>
  <c r="CW228" i="3"/>
  <c r="CV228" i="3"/>
  <c r="DW227" i="3"/>
  <c r="DV227" i="3"/>
  <c r="DU227" i="3"/>
  <c r="DT227" i="3"/>
  <c r="DS227" i="3"/>
  <c r="DR227" i="3"/>
  <c r="DQ227" i="3"/>
  <c r="DP227" i="3"/>
  <c r="DO227" i="3"/>
  <c r="DN227" i="3"/>
  <c r="DM227" i="3"/>
  <c r="DL227" i="3"/>
  <c r="DK227" i="3"/>
  <c r="DJ227" i="3"/>
  <c r="DI227" i="3"/>
  <c r="DH227" i="3"/>
  <c r="DG227" i="3"/>
  <c r="DF227" i="3"/>
  <c r="DE227" i="3"/>
  <c r="DD227" i="3"/>
  <c r="DC227" i="3"/>
  <c r="DB227" i="3"/>
  <c r="DA227" i="3"/>
  <c r="CZ227" i="3"/>
  <c r="CY227" i="3"/>
  <c r="CX227" i="3"/>
  <c r="CW227" i="3"/>
  <c r="CV227" i="3"/>
  <c r="DW226" i="3"/>
  <c r="DV226" i="3"/>
  <c r="DU226" i="3"/>
  <c r="DT226" i="3"/>
  <c r="DS226" i="3"/>
  <c r="DR226" i="3"/>
  <c r="DQ226" i="3"/>
  <c r="DP226" i="3"/>
  <c r="DO226" i="3"/>
  <c r="DN226" i="3"/>
  <c r="DM226" i="3"/>
  <c r="DL226" i="3"/>
  <c r="DK226" i="3"/>
  <c r="DJ226" i="3"/>
  <c r="DI226" i="3"/>
  <c r="DH226" i="3"/>
  <c r="DG226" i="3"/>
  <c r="DF226" i="3"/>
  <c r="DE226" i="3"/>
  <c r="DD226" i="3"/>
  <c r="DC226" i="3"/>
  <c r="DB226" i="3"/>
  <c r="DA226" i="3"/>
  <c r="CZ226" i="3"/>
  <c r="CY226" i="3"/>
  <c r="CX226" i="3"/>
  <c r="CW226" i="3"/>
  <c r="CV226" i="3"/>
  <c r="DW225" i="3"/>
  <c r="DV225" i="3"/>
  <c r="DU225" i="3"/>
  <c r="DT225" i="3"/>
  <c r="DS225" i="3"/>
  <c r="DR225" i="3"/>
  <c r="DQ225" i="3"/>
  <c r="DP225" i="3"/>
  <c r="DO225" i="3"/>
  <c r="DN225" i="3"/>
  <c r="DM225" i="3"/>
  <c r="DL225" i="3"/>
  <c r="DK225" i="3"/>
  <c r="DJ225" i="3"/>
  <c r="DI225" i="3"/>
  <c r="DH225" i="3"/>
  <c r="DG225" i="3"/>
  <c r="DF225" i="3"/>
  <c r="DE225" i="3"/>
  <c r="DD225" i="3"/>
  <c r="DC225" i="3"/>
  <c r="DB225" i="3"/>
  <c r="DA225" i="3"/>
  <c r="CZ225" i="3"/>
  <c r="CY225" i="3"/>
  <c r="CX225" i="3"/>
  <c r="CW225" i="3"/>
  <c r="CV225" i="3"/>
  <c r="DW224" i="3"/>
  <c r="DV224" i="3"/>
  <c r="DU224" i="3"/>
  <c r="DT224" i="3"/>
  <c r="DS224" i="3"/>
  <c r="DR224" i="3"/>
  <c r="DQ224" i="3"/>
  <c r="DP224" i="3"/>
  <c r="DO224" i="3"/>
  <c r="DN224" i="3"/>
  <c r="DM224" i="3"/>
  <c r="DL224" i="3"/>
  <c r="DK224" i="3"/>
  <c r="DJ224" i="3"/>
  <c r="DI224" i="3"/>
  <c r="DH224" i="3"/>
  <c r="DG224" i="3"/>
  <c r="DF224" i="3"/>
  <c r="DE224" i="3"/>
  <c r="DD224" i="3"/>
  <c r="DC224" i="3"/>
  <c r="DB224" i="3"/>
  <c r="DA224" i="3"/>
  <c r="CZ224" i="3"/>
  <c r="CY224" i="3"/>
  <c r="CX224" i="3"/>
  <c r="CW224" i="3"/>
  <c r="CV224" i="3"/>
  <c r="DW223" i="3"/>
  <c r="DV223" i="3"/>
  <c r="DU223" i="3"/>
  <c r="DT223" i="3"/>
  <c r="DS223" i="3"/>
  <c r="DR223" i="3"/>
  <c r="DQ223" i="3"/>
  <c r="DP223" i="3"/>
  <c r="DO223" i="3"/>
  <c r="DN223" i="3"/>
  <c r="DM223" i="3"/>
  <c r="DL223" i="3"/>
  <c r="DK223" i="3"/>
  <c r="DJ223" i="3"/>
  <c r="DI223" i="3"/>
  <c r="DH223" i="3"/>
  <c r="DG223" i="3"/>
  <c r="DF223" i="3"/>
  <c r="DE223" i="3"/>
  <c r="DD223" i="3"/>
  <c r="DC223" i="3"/>
  <c r="DB223" i="3"/>
  <c r="DA223" i="3"/>
  <c r="CZ223" i="3"/>
  <c r="CY223" i="3"/>
  <c r="CX223" i="3"/>
  <c r="CW223" i="3"/>
  <c r="CV223" i="3"/>
  <c r="DW222" i="3"/>
  <c r="DV222" i="3"/>
  <c r="DU222" i="3"/>
  <c r="DT222" i="3"/>
  <c r="DS222" i="3"/>
  <c r="DR222" i="3"/>
  <c r="DQ222" i="3"/>
  <c r="DP222" i="3"/>
  <c r="DO222" i="3"/>
  <c r="DN222" i="3"/>
  <c r="DM222" i="3"/>
  <c r="DL222" i="3"/>
  <c r="DK222" i="3"/>
  <c r="DJ222" i="3"/>
  <c r="DI222" i="3"/>
  <c r="DH222" i="3"/>
  <c r="DG222" i="3"/>
  <c r="DF222" i="3"/>
  <c r="DE222" i="3"/>
  <c r="DD222" i="3"/>
  <c r="DC222" i="3"/>
  <c r="DB222" i="3"/>
  <c r="DA222" i="3"/>
  <c r="CZ222" i="3"/>
  <c r="CY222" i="3"/>
  <c r="CX222" i="3"/>
  <c r="CW222" i="3"/>
  <c r="CV222" i="3"/>
  <c r="DW221" i="3"/>
  <c r="DV221" i="3"/>
  <c r="DU221" i="3"/>
  <c r="DT221" i="3"/>
  <c r="DS221" i="3"/>
  <c r="DR221" i="3"/>
  <c r="DQ221" i="3"/>
  <c r="DP221" i="3"/>
  <c r="DO221" i="3"/>
  <c r="DN221" i="3"/>
  <c r="DM221" i="3"/>
  <c r="DL221" i="3"/>
  <c r="DK221" i="3"/>
  <c r="DJ221" i="3"/>
  <c r="DI221" i="3"/>
  <c r="DH221" i="3"/>
  <c r="DG221" i="3"/>
  <c r="DF221" i="3"/>
  <c r="DE221" i="3"/>
  <c r="DD221" i="3"/>
  <c r="DC221" i="3"/>
  <c r="DB221" i="3"/>
  <c r="DA221" i="3"/>
  <c r="CZ221" i="3"/>
  <c r="CY221" i="3"/>
  <c r="CX221" i="3"/>
  <c r="CW221" i="3"/>
  <c r="CV221" i="3"/>
  <c r="DW220" i="3"/>
  <c r="DV220" i="3"/>
  <c r="DU220" i="3"/>
  <c r="DT220" i="3"/>
  <c r="DS220" i="3"/>
  <c r="DR220" i="3"/>
  <c r="DQ220" i="3"/>
  <c r="DP220" i="3"/>
  <c r="DO220" i="3"/>
  <c r="DN220" i="3"/>
  <c r="DM220" i="3"/>
  <c r="DL220" i="3"/>
  <c r="DK220" i="3"/>
  <c r="DJ220" i="3"/>
  <c r="DI220" i="3"/>
  <c r="DH220" i="3"/>
  <c r="DG220" i="3"/>
  <c r="DF220" i="3"/>
  <c r="DE220" i="3"/>
  <c r="DD220" i="3"/>
  <c r="DC220" i="3"/>
  <c r="DB220" i="3"/>
  <c r="DA220" i="3"/>
  <c r="CZ220" i="3"/>
  <c r="CY220" i="3"/>
  <c r="CX220" i="3"/>
  <c r="CW220" i="3"/>
  <c r="CV220" i="3"/>
  <c r="DW219" i="3"/>
  <c r="DV219" i="3"/>
  <c r="DU219" i="3"/>
  <c r="DT219" i="3"/>
  <c r="DS219" i="3"/>
  <c r="DR219" i="3"/>
  <c r="DQ219" i="3"/>
  <c r="DP219" i="3"/>
  <c r="DO219" i="3"/>
  <c r="DN219" i="3"/>
  <c r="DM219" i="3"/>
  <c r="DL219" i="3"/>
  <c r="DK219" i="3"/>
  <c r="DJ219" i="3"/>
  <c r="DI219" i="3"/>
  <c r="DH219" i="3"/>
  <c r="DG219" i="3"/>
  <c r="DF219" i="3"/>
  <c r="DE219" i="3"/>
  <c r="DD219" i="3"/>
  <c r="DC219" i="3"/>
  <c r="DB219" i="3"/>
  <c r="DA219" i="3"/>
  <c r="CZ219" i="3"/>
  <c r="CY219" i="3"/>
  <c r="CX219" i="3"/>
  <c r="CW219" i="3"/>
  <c r="CV219" i="3"/>
  <c r="DW218" i="3"/>
  <c r="DV218" i="3"/>
  <c r="DU218" i="3"/>
  <c r="DT218" i="3"/>
  <c r="DS218" i="3"/>
  <c r="DR218" i="3"/>
  <c r="DQ218" i="3"/>
  <c r="DP218" i="3"/>
  <c r="DO218" i="3"/>
  <c r="DN218" i="3"/>
  <c r="DM218" i="3"/>
  <c r="DL218" i="3"/>
  <c r="DK218" i="3"/>
  <c r="DJ218" i="3"/>
  <c r="DI218" i="3"/>
  <c r="DH218" i="3"/>
  <c r="DG218" i="3"/>
  <c r="DF218" i="3"/>
  <c r="DE218" i="3"/>
  <c r="DD218" i="3"/>
  <c r="DC218" i="3"/>
  <c r="DB218" i="3"/>
  <c r="DA218" i="3"/>
  <c r="CZ218" i="3"/>
  <c r="CY218" i="3"/>
  <c r="CX218" i="3"/>
  <c r="CW218" i="3"/>
  <c r="CV218" i="3"/>
  <c r="DW217" i="3"/>
  <c r="DV217" i="3"/>
  <c r="DU217" i="3"/>
  <c r="DT217" i="3"/>
  <c r="DS217" i="3"/>
  <c r="DR217" i="3"/>
  <c r="DQ217" i="3"/>
  <c r="DP217" i="3"/>
  <c r="DO217" i="3"/>
  <c r="DN217" i="3"/>
  <c r="DM217" i="3"/>
  <c r="DL217" i="3"/>
  <c r="DK217" i="3"/>
  <c r="DJ217" i="3"/>
  <c r="DI217" i="3"/>
  <c r="DH217" i="3"/>
  <c r="DG217" i="3"/>
  <c r="DF217" i="3"/>
  <c r="DE217" i="3"/>
  <c r="DD217" i="3"/>
  <c r="DC217" i="3"/>
  <c r="DB217" i="3"/>
  <c r="DA217" i="3"/>
  <c r="CZ217" i="3"/>
  <c r="CY217" i="3"/>
  <c r="CX217" i="3"/>
  <c r="CW217" i="3"/>
  <c r="CV217" i="3"/>
  <c r="DW216" i="3"/>
  <c r="DV216" i="3"/>
  <c r="DU216" i="3"/>
  <c r="DT216" i="3"/>
  <c r="DS216" i="3"/>
  <c r="DR216" i="3"/>
  <c r="DQ216" i="3"/>
  <c r="DP216" i="3"/>
  <c r="DO216" i="3"/>
  <c r="DN216" i="3"/>
  <c r="DM216" i="3"/>
  <c r="DL216" i="3"/>
  <c r="DK216" i="3"/>
  <c r="DJ216" i="3"/>
  <c r="DI216" i="3"/>
  <c r="DH216" i="3"/>
  <c r="DG216" i="3"/>
  <c r="DF216" i="3"/>
  <c r="DE216" i="3"/>
  <c r="DD216" i="3"/>
  <c r="DC216" i="3"/>
  <c r="DB216" i="3"/>
  <c r="DA216" i="3"/>
  <c r="CZ216" i="3"/>
  <c r="CY216" i="3"/>
  <c r="CX216" i="3"/>
  <c r="CW216" i="3"/>
  <c r="CV216" i="3"/>
  <c r="DW215" i="3"/>
  <c r="DV215" i="3"/>
  <c r="DU215" i="3"/>
  <c r="DT215" i="3"/>
  <c r="DS215" i="3"/>
  <c r="DR215" i="3"/>
  <c r="DQ215" i="3"/>
  <c r="DP215" i="3"/>
  <c r="DO215" i="3"/>
  <c r="DN215" i="3"/>
  <c r="DM215" i="3"/>
  <c r="DL215" i="3"/>
  <c r="DK215" i="3"/>
  <c r="DJ215" i="3"/>
  <c r="DI215" i="3"/>
  <c r="DH215" i="3"/>
  <c r="DG215" i="3"/>
  <c r="DF215" i="3"/>
  <c r="DE215" i="3"/>
  <c r="DD215" i="3"/>
  <c r="DC215" i="3"/>
  <c r="DB215" i="3"/>
  <c r="DA215" i="3"/>
  <c r="CZ215" i="3"/>
  <c r="CY215" i="3"/>
  <c r="CX215" i="3"/>
  <c r="CW215" i="3"/>
  <c r="CV215" i="3"/>
  <c r="DW214" i="3"/>
  <c r="DV214" i="3"/>
  <c r="DU214" i="3"/>
  <c r="DT214" i="3"/>
  <c r="DS214" i="3"/>
  <c r="DR214" i="3"/>
  <c r="DQ214" i="3"/>
  <c r="DP214" i="3"/>
  <c r="DO214" i="3"/>
  <c r="DN214" i="3"/>
  <c r="DM214" i="3"/>
  <c r="DL214" i="3"/>
  <c r="DK214" i="3"/>
  <c r="DJ214" i="3"/>
  <c r="DI214" i="3"/>
  <c r="DH214" i="3"/>
  <c r="DG214" i="3"/>
  <c r="DF214" i="3"/>
  <c r="DE214" i="3"/>
  <c r="DD214" i="3"/>
  <c r="DC214" i="3"/>
  <c r="DB214" i="3"/>
  <c r="DA214" i="3"/>
  <c r="CZ214" i="3"/>
  <c r="CY214" i="3"/>
  <c r="CX214" i="3"/>
  <c r="CW214" i="3"/>
  <c r="CV214" i="3"/>
  <c r="DW213" i="3"/>
  <c r="DV213" i="3"/>
  <c r="DU213" i="3"/>
  <c r="DT213" i="3"/>
  <c r="DS213" i="3"/>
  <c r="DR213" i="3"/>
  <c r="DQ213" i="3"/>
  <c r="DP213" i="3"/>
  <c r="DO213" i="3"/>
  <c r="DN213" i="3"/>
  <c r="DM213" i="3"/>
  <c r="DL213" i="3"/>
  <c r="DK213" i="3"/>
  <c r="DJ213" i="3"/>
  <c r="DI213" i="3"/>
  <c r="DH213" i="3"/>
  <c r="DG213" i="3"/>
  <c r="DF213" i="3"/>
  <c r="DE213" i="3"/>
  <c r="DD213" i="3"/>
  <c r="DC213" i="3"/>
  <c r="DB213" i="3"/>
  <c r="DA213" i="3"/>
  <c r="CZ213" i="3"/>
  <c r="CY213" i="3"/>
  <c r="CX213" i="3"/>
  <c r="CW213" i="3"/>
  <c r="CV213" i="3"/>
  <c r="DW212" i="3"/>
  <c r="DV212" i="3"/>
  <c r="DU212" i="3"/>
  <c r="DT212" i="3"/>
  <c r="DS212" i="3"/>
  <c r="DR212" i="3"/>
  <c r="DQ212" i="3"/>
  <c r="DP212" i="3"/>
  <c r="DO212" i="3"/>
  <c r="DN212" i="3"/>
  <c r="DM212" i="3"/>
  <c r="DL212" i="3"/>
  <c r="DK212" i="3"/>
  <c r="DJ212" i="3"/>
  <c r="DI212" i="3"/>
  <c r="DH212" i="3"/>
  <c r="DG212" i="3"/>
  <c r="DF212" i="3"/>
  <c r="DE212" i="3"/>
  <c r="DD212" i="3"/>
  <c r="DC212" i="3"/>
  <c r="DB212" i="3"/>
  <c r="DA212" i="3"/>
  <c r="CZ212" i="3"/>
  <c r="CY212" i="3"/>
  <c r="CX212" i="3"/>
  <c r="CW212" i="3"/>
  <c r="CV212" i="3"/>
  <c r="DW211" i="3"/>
  <c r="DV211" i="3"/>
  <c r="DU211" i="3"/>
  <c r="DT211" i="3"/>
  <c r="DS211" i="3"/>
  <c r="DR211" i="3"/>
  <c r="DQ211" i="3"/>
  <c r="DP211" i="3"/>
  <c r="DO211" i="3"/>
  <c r="DN211" i="3"/>
  <c r="DM211" i="3"/>
  <c r="DL211" i="3"/>
  <c r="DK211" i="3"/>
  <c r="DJ211" i="3"/>
  <c r="DI211" i="3"/>
  <c r="DH211" i="3"/>
  <c r="DG211" i="3"/>
  <c r="DF211" i="3"/>
  <c r="DE211" i="3"/>
  <c r="DD211" i="3"/>
  <c r="DC211" i="3"/>
  <c r="DB211" i="3"/>
  <c r="DA211" i="3"/>
  <c r="CZ211" i="3"/>
  <c r="CY211" i="3"/>
  <c r="CX211" i="3"/>
  <c r="CW211" i="3"/>
  <c r="CV211" i="3"/>
  <c r="DW210" i="3"/>
  <c r="DV210" i="3"/>
  <c r="DU210" i="3"/>
  <c r="DT210" i="3"/>
  <c r="DS210" i="3"/>
  <c r="DR210" i="3"/>
  <c r="DQ210" i="3"/>
  <c r="DP210" i="3"/>
  <c r="DO210" i="3"/>
  <c r="DN210" i="3"/>
  <c r="DM210" i="3"/>
  <c r="DL210" i="3"/>
  <c r="DK210" i="3"/>
  <c r="DJ210" i="3"/>
  <c r="DI210" i="3"/>
  <c r="DH210" i="3"/>
  <c r="DG210" i="3"/>
  <c r="DF210" i="3"/>
  <c r="DE210" i="3"/>
  <c r="DD210" i="3"/>
  <c r="DC210" i="3"/>
  <c r="DB210" i="3"/>
  <c r="DA210" i="3"/>
  <c r="CZ210" i="3"/>
  <c r="CY210" i="3"/>
  <c r="CX210" i="3"/>
  <c r="CW210" i="3"/>
  <c r="CV210" i="3"/>
  <c r="DW209" i="3"/>
  <c r="DV209" i="3"/>
  <c r="DU209" i="3"/>
  <c r="DT209" i="3"/>
  <c r="DS209" i="3"/>
  <c r="DR209" i="3"/>
  <c r="DQ209" i="3"/>
  <c r="DP209" i="3"/>
  <c r="DO209" i="3"/>
  <c r="DN209" i="3"/>
  <c r="DM209" i="3"/>
  <c r="DL209" i="3"/>
  <c r="DK209" i="3"/>
  <c r="DJ209" i="3"/>
  <c r="DI209" i="3"/>
  <c r="DH209" i="3"/>
  <c r="DG209" i="3"/>
  <c r="DF209" i="3"/>
  <c r="DE209" i="3"/>
  <c r="DD209" i="3"/>
  <c r="DC209" i="3"/>
  <c r="DB209" i="3"/>
  <c r="DA209" i="3"/>
  <c r="CZ209" i="3"/>
  <c r="CY209" i="3"/>
  <c r="CX209" i="3"/>
  <c r="CW209" i="3"/>
  <c r="CV209" i="3"/>
  <c r="DW208" i="3"/>
  <c r="DV208" i="3"/>
  <c r="DU208" i="3"/>
  <c r="DT208" i="3"/>
  <c r="DS208" i="3"/>
  <c r="DR208" i="3"/>
  <c r="DQ208" i="3"/>
  <c r="DP208" i="3"/>
  <c r="DO208" i="3"/>
  <c r="DN208" i="3"/>
  <c r="DM208" i="3"/>
  <c r="DL208" i="3"/>
  <c r="DK208" i="3"/>
  <c r="DJ208" i="3"/>
  <c r="DI208" i="3"/>
  <c r="DH208" i="3"/>
  <c r="DG208" i="3"/>
  <c r="DF208" i="3"/>
  <c r="DE208" i="3"/>
  <c r="DD208" i="3"/>
  <c r="DC208" i="3"/>
  <c r="DB208" i="3"/>
  <c r="DA208" i="3"/>
  <c r="CZ208" i="3"/>
  <c r="CY208" i="3"/>
  <c r="CX208" i="3"/>
  <c r="CW208" i="3"/>
  <c r="CV208" i="3"/>
  <c r="DW207" i="3"/>
  <c r="DV207" i="3"/>
  <c r="DU207" i="3"/>
  <c r="DT207" i="3"/>
  <c r="DS207" i="3"/>
  <c r="DR207" i="3"/>
  <c r="DQ207" i="3"/>
  <c r="DP207" i="3"/>
  <c r="DO207" i="3"/>
  <c r="DN207" i="3"/>
  <c r="DM207" i="3"/>
  <c r="DL207" i="3"/>
  <c r="DK207" i="3"/>
  <c r="DJ207" i="3"/>
  <c r="DI207" i="3"/>
  <c r="DH207" i="3"/>
  <c r="DG207" i="3"/>
  <c r="DF207" i="3"/>
  <c r="DE207" i="3"/>
  <c r="DD207" i="3"/>
  <c r="DC207" i="3"/>
  <c r="DB207" i="3"/>
  <c r="DA207" i="3"/>
  <c r="CZ207" i="3"/>
  <c r="CY207" i="3"/>
  <c r="CX207" i="3"/>
  <c r="CW207" i="3"/>
  <c r="CV207" i="3"/>
  <c r="DW206" i="3"/>
  <c r="DV206" i="3"/>
  <c r="DU206" i="3"/>
  <c r="DT206" i="3"/>
  <c r="DS206" i="3"/>
  <c r="DR206" i="3"/>
  <c r="DQ206" i="3"/>
  <c r="DP206" i="3"/>
  <c r="DO206" i="3"/>
  <c r="DN206" i="3"/>
  <c r="DM206" i="3"/>
  <c r="DL206" i="3"/>
  <c r="DK206" i="3"/>
  <c r="DJ206" i="3"/>
  <c r="DI206" i="3"/>
  <c r="DH206" i="3"/>
  <c r="DG206" i="3"/>
  <c r="DF206" i="3"/>
  <c r="DE206" i="3"/>
  <c r="DD206" i="3"/>
  <c r="DC206" i="3"/>
  <c r="DB206" i="3"/>
  <c r="DA206" i="3"/>
  <c r="CZ206" i="3"/>
  <c r="CY206" i="3"/>
  <c r="CX206" i="3"/>
  <c r="CW206" i="3"/>
  <c r="CV206" i="3"/>
  <c r="DW205" i="3"/>
  <c r="DV205" i="3"/>
  <c r="DU205" i="3"/>
  <c r="DT205" i="3"/>
  <c r="DS205" i="3"/>
  <c r="DR205" i="3"/>
  <c r="DQ205" i="3"/>
  <c r="DP205" i="3"/>
  <c r="DO205" i="3"/>
  <c r="DN205" i="3"/>
  <c r="DM205" i="3"/>
  <c r="DL205" i="3"/>
  <c r="DK205" i="3"/>
  <c r="DJ205" i="3"/>
  <c r="DI205" i="3"/>
  <c r="DH205" i="3"/>
  <c r="DG205" i="3"/>
  <c r="DF205" i="3"/>
  <c r="DE205" i="3"/>
  <c r="DD205" i="3"/>
  <c r="DC205" i="3"/>
  <c r="DB205" i="3"/>
  <c r="DA205" i="3"/>
  <c r="CZ205" i="3"/>
  <c r="CY205" i="3"/>
  <c r="CX205" i="3"/>
  <c r="CW205" i="3"/>
  <c r="CV205" i="3"/>
  <c r="DW204" i="3"/>
  <c r="DV204" i="3"/>
  <c r="DU204" i="3"/>
  <c r="DT204" i="3"/>
  <c r="DS204" i="3"/>
  <c r="DR204" i="3"/>
  <c r="DQ204" i="3"/>
  <c r="DP204" i="3"/>
  <c r="DO204" i="3"/>
  <c r="DN204" i="3"/>
  <c r="DM204" i="3"/>
  <c r="DL204" i="3"/>
  <c r="DK204" i="3"/>
  <c r="DJ204" i="3"/>
  <c r="DI204" i="3"/>
  <c r="DH204" i="3"/>
  <c r="DG204" i="3"/>
  <c r="DF204" i="3"/>
  <c r="DE204" i="3"/>
  <c r="DD204" i="3"/>
  <c r="DC204" i="3"/>
  <c r="DB204" i="3"/>
  <c r="DA204" i="3"/>
  <c r="CZ204" i="3"/>
  <c r="CY204" i="3"/>
  <c r="CX204" i="3"/>
  <c r="CW204" i="3"/>
  <c r="CV204" i="3"/>
  <c r="DW203" i="3"/>
  <c r="DV203" i="3"/>
  <c r="DU203" i="3"/>
  <c r="DT203" i="3"/>
  <c r="DS203" i="3"/>
  <c r="DR203" i="3"/>
  <c r="DQ203" i="3"/>
  <c r="DP203" i="3"/>
  <c r="DO203" i="3"/>
  <c r="DN203" i="3"/>
  <c r="DM203" i="3"/>
  <c r="DL203" i="3"/>
  <c r="DK203" i="3"/>
  <c r="DJ203" i="3"/>
  <c r="DI203" i="3"/>
  <c r="DH203" i="3"/>
  <c r="DG203" i="3"/>
  <c r="DF203" i="3"/>
  <c r="DE203" i="3"/>
  <c r="DD203" i="3"/>
  <c r="DC203" i="3"/>
  <c r="DB203" i="3"/>
  <c r="DA203" i="3"/>
  <c r="CZ203" i="3"/>
  <c r="CY203" i="3"/>
  <c r="CX203" i="3"/>
  <c r="CW203" i="3"/>
  <c r="CV203" i="3"/>
  <c r="DW202" i="3"/>
  <c r="DV202" i="3"/>
  <c r="DU202" i="3"/>
  <c r="DT202" i="3"/>
  <c r="DS202" i="3"/>
  <c r="DR202" i="3"/>
  <c r="DQ202" i="3"/>
  <c r="DP202" i="3"/>
  <c r="DO202" i="3"/>
  <c r="DN202" i="3"/>
  <c r="DM202" i="3"/>
  <c r="DL202" i="3"/>
  <c r="DK202" i="3"/>
  <c r="DJ202" i="3"/>
  <c r="DI202" i="3"/>
  <c r="DH202" i="3"/>
  <c r="DG202" i="3"/>
  <c r="DF202" i="3"/>
  <c r="DE202" i="3"/>
  <c r="DD202" i="3"/>
  <c r="DC202" i="3"/>
  <c r="DB202" i="3"/>
  <c r="DA202" i="3"/>
  <c r="CZ202" i="3"/>
  <c r="CY202" i="3"/>
  <c r="CX202" i="3"/>
  <c r="CW202" i="3"/>
  <c r="CV202" i="3"/>
  <c r="DW201" i="3"/>
  <c r="DV201" i="3"/>
  <c r="DU201" i="3"/>
  <c r="DT201" i="3"/>
  <c r="DS201" i="3"/>
  <c r="DR201" i="3"/>
  <c r="DQ201" i="3"/>
  <c r="DP201" i="3"/>
  <c r="DO201" i="3"/>
  <c r="DN201" i="3"/>
  <c r="DM201" i="3"/>
  <c r="DL201" i="3"/>
  <c r="DK201" i="3"/>
  <c r="DJ201" i="3"/>
  <c r="DI201" i="3"/>
  <c r="DH201" i="3"/>
  <c r="DG201" i="3"/>
  <c r="DF201" i="3"/>
  <c r="DE201" i="3"/>
  <c r="DD201" i="3"/>
  <c r="DC201" i="3"/>
  <c r="DB201" i="3"/>
  <c r="DA201" i="3"/>
  <c r="CZ201" i="3"/>
  <c r="CY201" i="3"/>
  <c r="CX201" i="3"/>
  <c r="CW201" i="3"/>
  <c r="CV201" i="3"/>
  <c r="DW200" i="3"/>
  <c r="DV200" i="3"/>
  <c r="DU200" i="3"/>
  <c r="DT200" i="3"/>
  <c r="DS200" i="3"/>
  <c r="DR200" i="3"/>
  <c r="DQ200" i="3"/>
  <c r="DP200" i="3"/>
  <c r="DO200" i="3"/>
  <c r="DN200" i="3"/>
  <c r="DM200" i="3"/>
  <c r="DL200" i="3"/>
  <c r="DK200" i="3"/>
  <c r="DJ200" i="3"/>
  <c r="DI200" i="3"/>
  <c r="DH200" i="3"/>
  <c r="DG200" i="3"/>
  <c r="DF200" i="3"/>
  <c r="DE200" i="3"/>
  <c r="DD200" i="3"/>
  <c r="DC200" i="3"/>
  <c r="DB200" i="3"/>
  <c r="DA200" i="3"/>
  <c r="CZ200" i="3"/>
  <c r="CY200" i="3"/>
  <c r="CX200" i="3"/>
  <c r="CW200" i="3"/>
  <c r="CV200" i="3"/>
  <c r="DW199" i="3"/>
  <c r="DV199" i="3"/>
  <c r="DU199" i="3"/>
  <c r="DT199" i="3"/>
  <c r="DS199" i="3"/>
  <c r="DR199" i="3"/>
  <c r="DQ199" i="3"/>
  <c r="DP199" i="3"/>
  <c r="DO199" i="3"/>
  <c r="DN199" i="3"/>
  <c r="DM199" i="3"/>
  <c r="DL199" i="3"/>
  <c r="DK199" i="3"/>
  <c r="DJ199" i="3"/>
  <c r="DI199" i="3"/>
  <c r="DH199" i="3"/>
  <c r="DG199" i="3"/>
  <c r="DF199" i="3"/>
  <c r="DE199" i="3"/>
  <c r="DD199" i="3"/>
  <c r="DC199" i="3"/>
  <c r="DB199" i="3"/>
  <c r="DA199" i="3"/>
  <c r="CZ199" i="3"/>
  <c r="CY199" i="3"/>
  <c r="CX199" i="3"/>
  <c r="CW199" i="3"/>
  <c r="CV199" i="3"/>
  <c r="DW198" i="3"/>
  <c r="DV198" i="3"/>
  <c r="DU198" i="3"/>
  <c r="DT198" i="3"/>
  <c r="DS198" i="3"/>
  <c r="DR198" i="3"/>
  <c r="DQ198" i="3"/>
  <c r="DP198" i="3"/>
  <c r="DO198" i="3"/>
  <c r="DN198" i="3"/>
  <c r="DM198" i="3"/>
  <c r="DL198" i="3"/>
  <c r="DK198" i="3"/>
  <c r="DJ198" i="3"/>
  <c r="DI198" i="3"/>
  <c r="DH198" i="3"/>
  <c r="DG198" i="3"/>
  <c r="DF198" i="3"/>
  <c r="DE198" i="3"/>
  <c r="DD198" i="3"/>
  <c r="DC198" i="3"/>
  <c r="DB198" i="3"/>
  <c r="DA198" i="3"/>
  <c r="CZ198" i="3"/>
  <c r="CY198" i="3"/>
  <c r="CX198" i="3"/>
  <c r="CW198" i="3"/>
  <c r="CV198" i="3"/>
  <c r="DW197" i="3"/>
  <c r="DV197" i="3"/>
  <c r="DU197" i="3"/>
  <c r="DT197" i="3"/>
  <c r="DS197" i="3"/>
  <c r="DR197" i="3"/>
  <c r="DQ197" i="3"/>
  <c r="DP197" i="3"/>
  <c r="DO197" i="3"/>
  <c r="DN197" i="3"/>
  <c r="DM197" i="3"/>
  <c r="DL197" i="3"/>
  <c r="DK197" i="3"/>
  <c r="DJ197" i="3"/>
  <c r="DI197" i="3"/>
  <c r="DH197" i="3"/>
  <c r="DG197" i="3"/>
  <c r="DF197" i="3"/>
  <c r="DE197" i="3"/>
  <c r="DD197" i="3"/>
  <c r="DC197" i="3"/>
  <c r="DB197" i="3"/>
  <c r="DA197" i="3"/>
  <c r="CZ197" i="3"/>
  <c r="CY197" i="3"/>
  <c r="CX197" i="3"/>
  <c r="CW197" i="3"/>
  <c r="CV197" i="3"/>
  <c r="DW196" i="3"/>
  <c r="DV196" i="3"/>
  <c r="DU196" i="3"/>
  <c r="DT196" i="3"/>
  <c r="DS196" i="3"/>
  <c r="DR196" i="3"/>
  <c r="DQ196" i="3"/>
  <c r="DP196" i="3"/>
  <c r="DO196" i="3"/>
  <c r="DN196" i="3"/>
  <c r="DM196" i="3"/>
  <c r="DL196" i="3"/>
  <c r="DK196" i="3"/>
  <c r="DJ196" i="3"/>
  <c r="DI196" i="3"/>
  <c r="DH196" i="3"/>
  <c r="DG196" i="3"/>
  <c r="DF196" i="3"/>
  <c r="DE196" i="3"/>
  <c r="DD196" i="3"/>
  <c r="DC196" i="3"/>
  <c r="DB196" i="3"/>
  <c r="DA196" i="3"/>
  <c r="CZ196" i="3"/>
  <c r="CY196" i="3"/>
  <c r="CX196" i="3"/>
  <c r="CW196" i="3"/>
  <c r="CV196" i="3"/>
  <c r="DW195" i="3"/>
  <c r="DV195" i="3"/>
  <c r="DU195" i="3"/>
  <c r="DT195" i="3"/>
  <c r="DS195" i="3"/>
  <c r="DR195" i="3"/>
  <c r="DQ195" i="3"/>
  <c r="DP195" i="3"/>
  <c r="DO195" i="3"/>
  <c r="DN195" i="3"/>
  <c r="DM195" i="3"/>
  <c r="DL195" i="3"/>
  <c r="DK195" i="3"/>
  <c r="DJ195" i="3"/>
  <c r="DI195" i="3"/>
  <c r="DH195" i="3"/>
  <c r="DG195" i="3"/>
  <c r="DF195" i="3"/>
  <c r="DE195" i="3"/>
  <c r="DD195" i="3"/>
  <c r="DC195" i="3"/>
  <c r="DB195" i="3"/>
  <c r="DA195" i="3"/>
  <c r="CZ195" i="3"/>
  <c r="CY195" i="3"/>
  <c r="CX195" i="3"/>
  <c r="CW195" i="3"/>
  <c r="CV195" i="3"/>
  <c r="DW194" i="3"/>
  <c r="DV194" i="3"/>
  <c r="DU194" i="3"/>
  <c r="DT194" i="3"/>
  <c r="DS194" i="3"/>
  <c r="DR194" i="3"/>
  <c r="DQ194" i="3"/>
  <c r="DP194" i="3"/>
  <c r="DO194" i="3"/>
  <c r="DN194" i="3"/>
  <c r="DM194" i="3"/>
  <c r="DL194" i="3"/>
  <c r="DK194" i="3"/>
  <c r="DJ194" i="3"/>
  <c r="DI194" i="3"/>
  <c r="DH194" i="3"/>
  <c r="DG194" i="3"/>
  <c r="DF194" i="3"/>
  <c r="DE194" i="3"/>
  <c r="DD194" i="3"/>
  <c r="DC194" i="3"/>
  <c r="DB194" i="3"/>
  <c r="DA194" i="3"/>
  <c r="CZ194" i="3"/>
  <c r="CY194" i="3"/>
  <c r="CX194" i="3"/>
  <c r="CW194" i="3"/>
  <c r="CV194" i="3"/>
  <c r="DW193" i="3"/>
  <c r="DV193" i="3"/>
  <c r="DU193" i="3"/>
  <c r="DT193" i="3"/>
  <c r="DS193" i="3"/>
  <c r="DR193" i="3"/>
  <c r="DQ193" i="3"/>
  <c r="DP193" i="3"/>
  <c r="DO193" i="3"/>
  <c r="DN193" i="3"/>
  <c r="DM193" i="3"/>
  <c r="DL193" i="3"/>
  <c r="DK193" i="3"/>
  <c r="DJ193" i="3"/>
  <c r="DI193" i="3"/>
  <c r="DH193" i="3"/>
  <c r="DG193" i="3"/>
  <c r="DF193" i="3"/>
  <c r="DE193" i="3"/>
  <c r="DD193" i="3"/>
  <c r="DC193" i="3"/>
  <c r="DB193" i="3"/>
  <c r="DA193" i="3"/>
  <c r="CZ193" i="3"/>
  <c r="CY193" i="3"/>
  <c r="CX193" i="3"/>
  <c r="CW193" i="3"/>
  <c r="CV193" i="3"/>
  <c r="DW192" i="3"/>
  <c r="DV192" i="3"/>
  <c r="DU192" i="3"/>
  <c r="DT192" i="3"/>
  <c r="DS192" i="3"/>
  <c r="DR192" i="3"/>
  <c r="DQ192" i="3"/>
  <c r="DP192" i="3"/>
  <c r="DO192" i="3"/>
  <c r="DN192" i="3"/>
  <c r="DM192" i="3"/>
  <c r="DL192" i="3"/>
  <c r="DK192" i="3"/>
  <c r="DJ192" i="3"/>
  <c r="DI192" i="3"/>
  <c r="DH192" i="3"/>
  <c r="DG192" i="3"/>
  <c r="DF192" i="3"/>
  <c r="DE192" i="3"/>
  <c r="DD192" i="3"/>
  <c r="DC192" i="3"/>
  <c r="DB192" i="3"/>
  <c r="DA192" i="3"/>
  <c r="CZ192" i="3"/>
  <c r="CY192" i="3"/>
  <c r="CX192" i="3"/>
  <c r="CW192" i="3"/>
  <c r="CV192" i="3"/>
  <c r="DW191" i="3"/>
  <c r="DV191" i="3"/>
  <c r="DU191" i="3"/>
  <c r="DT191" i="3"/>
  <c r="DS191" i="3"/>
  <c r="DR191" i="3"/>
  <c r="DQ191" i="3"/>
  <c r="DP191" i="3"/>
  <c r="DO191" i="3"/>
  <c r="DN191" i="3"/>
  <c r="DM191" i="3"/>
  <c r="DL191" i="3"/>
  <c r="DK191" i="3"/>
  <c r="DJ191" i="3"/>
  <c r="DI191" i="3"/>
  <c r="DH191" i="3"/>
  <c r="DG191" i="3"/>
  <c r="DF191" i="3"/>
  <c r="DE191" i="3"/>
  <c r="DD191" i="3"/>
  <c r="DC191" i="3"/>
  <c r="DB191" i="3"/>
  <c r="DA191" i="3"/>
  <c r="CZ191" i="3"/>
  <c r="CY191" i="3"/>
  <c r="CX191" i="3"/>
  <c r="CW191" i="3"/>
  <c r="CV191" i="3"/>
  <c r="DW190" i="3"/>
  <c r="DV190" i="3"/>
  <c r="DU190" i="3"/>
  <c r="DT190" i="3"/>
  <c r="DS190" i="3"/>
  <c r="DR190" i="3"/>
  <c r="DQ190" i="3"/>
  <c r="DP190" i="3"/>
  <c r="DO190" i="3"/>
  <c r="DN190" i="3"/>
  <c r="DM190" i="3"/>
  <c r="DL190" i="3"/>
  <c r="DK190" i="3"/>
  <c r="DJ190" i="3"/>
  <c r="DI190" i="3"/>
  <c r="DH190" i="3"/>
  <c r="DG190" i="3"/>
  <c r="DF190" i="3"/>
  <c r="DE190" i="3"/>
  <c r="DD190" i="3"/>
  <c r="DC190" i="3"/>
  <c r="DB190" i="3"/>
  <c r="DA190" i="3"/>
  <c r="CZ190" i="3"/>
  <c r="CY190" i="3"/>
  <c r="CX190" i="3"/>
  <c r="CW190" i="3"/>
  <c r="CV190" i="3"/>
  <c r="DW189" i="3"/>
  <c r="DV189" i="3"/>
  <c r="DU189" i="3"/>
  <c r="DT189" i="3"/>
  <c r="DS189" i="3"/>
  <c r="DR189" i="3"/>
  <c r="DQ189" i="3"/>
  <c r="DP189" i="3"/>
  <c r="DO189" i="3"/>
  <c r="DN189" i="3"/>
  <c r="DM189" i="3"/>
  <c r="DL189" i="3"/>
  <c r="DK189" i="3"/>
  <c r="DJ189" i="3"/>
  <c r="DI189" i="3"/>
  <c r="DH189" i="3"/>
  <c r="DG189" i="3"/>
  <c r="DF189" i="3"/>
  <c r="DE189" i="3"/>
  <c r="DD189" i="3"/>
  <c r="DC189" i="3"/>
  <c r="DB189" i="3"/>
  <c r="DA189" i="3"/>
  <c r="CZ189" i="3"/>
  <c r="CY189" i="3"/>
  <c r="CX189" i="3"/>
  <c r="CW189" i="3"/>
  <c r="CV189" i="3"/>
  <c r="DW188" i="3"/>
  <c r="DV188" i="3"/>
  <c r="DU188" i="3"/>
  <c r="DT188" i="3"/>
  <c r="DS188" i="3"/>
  <c r="DR188" i="3"/>
  <c r="DQ188" i="3"/>
  <c r="DP188" i="3"/>
  <c r="DO188" i="3"/>
  <c r="DN188" i="3"/>
  <c r="DM188" i="3"/>
  <c r="DL188" i="3"/>
  <c r="DK188" i="3"/>
  <c r="DJ188" i="3"/>
  <c r="DI188" i="3"/>
  <c r="DH188" i="3"/>
  <c r="DG188" i="3"/>
  <c r="DF188" i="3"/>
  <c r="DE188" i="3"/>
  <c r="DD188" i="3"/>
  <c r="DC188" i="3"/>
  <c r="DB188" i="3"/>
  <c r="DA188" i="3"/>
  <c r="CZ188" i="3"/>
  <c r="CY188" i="3"/>
  <c r="CX188" i="3"/>
  <c r="CW188" i="3"/>
  <c r="CV188" i="3"/>
  <c r="DW187" i="3"/>
  <c r="DV187" i="3"/>
  <c r="DU187" i="3"/>
  <c r="DT187" i="3"/>
  <c r="DS187" i="3"/>
  <c r="DR187" i="3"/>
  <c r="DQ187" i="3"/>
  <c r="DP187" i="3"/>
  <c r="DO187" i="3"/>
  <c r="DN187" i="3"/>
  <c r="DM187" i="3"/>
  <c r="DL187" i="3"/>
  <c r="DK187" i="3"/>
  <c r="DJ187" i="3"/>
  <c r="DI187" i="3"/>
  <c r="DH187" i="3"/>
  <c r="DG187" i="3"/>
  <c r="DF187" i="3"/>
  <c r="DE187" i="3"/>
  <c r="DD187" i="3"/>
  <c r="DC187" i="3"/>
  <c r="DB187" i="3"/>
  <c r="DA187" i="3"/>
  <c r="CZ187" i="3"/>
  <c r="CY187" i="3"/>
  <c r="CX187" i="3"/>
  <c r="CW187" i="3"/>
  <c r="CV187" i="3"/>
  <c r="DW186" i="3"/>
  <c r="DV186" i="3"/>
  <c r="DU186" i="3"/>
  <c r="DT186" i="3"/>
  <c r="DS186" i="3"/>
  <c r="DR186" i="3"/>
  <c r="DQ186" i="3"/>
  <c r="DP186" i="3"/>
  <c r="DO186" i="3"/>
  <c r="DN186" i="3"/>
  <c r="DM186" i="3"/>
  <c r="DL186" i="3"/>
  <c r="DK186" i="3"/>
  <c r="DJ186" i="3"/>
  <c r="DI186" i="3"/>
  <c r="DH186" i="3"/>
  <c r="DG186" i="3"/>
  <c r="DF186" i="3"/>
  <c r="DE186" i="3"/>
  <c r="DD186" i="3"/>
  <c r="DC186" i="3"/>
  <c r="DB186" i="3"/>
  <c r="DA186" i="3"/>
  <c r="CZ186" i="3"/>
  <c r="CY186" i="3"/>
  <c r="CX186" i="3"/>
  <c r="CW186" i="3"/>
  <c r="CV186" i="3"/>
  <c r="DW185" i="3"/>
  <c r="DV185" i="3"/>
  <c r="DU185" i="3"/>
  <c r="DT185" i="3"/>
  <c r="DS185" i="3"/>
  <c r="DR185" i="3"/>
  <c r="DQ185" i="3"/>
  <c r="DP185" i="3"/>
  <c r="DO185" i="3"/>
  <c r="DN185" i="3"/>
  <c r="DM185" i="3"/>
  <c r="DL185" i="3"/>
  <c r="DK185" i="3"/>
  <c r="DJ185" i="3"/>
  <c r="DI185" i="3"/>
  <c r="DH185" i="3"/>
  <c r="DG185" i="3"/>
  <c r="DF185" i="3"/>
  <c r="DE185" i="3"/>
  <c r="DD185" i="3"/>
  <c r="DC185" i="3"/>
  <c r="DB185" i="3"/>
  <c r="DA185" i="3"/>
  <c r="CZ185" i="3"/>
  <c r="CY185" i="3"/>
  <c r="CX185" i="3"/>
  <c r="CW185" i="3"/>
  <c r="CV185" i="3"/>
  <c r="DW184" i="3"/>
  <c r="DV184" i="3"/>
  <c r="DU184" i="3"/>
  <c r="DT184" i="3"/>
  <c r="DS184" i="3"/>
  <c r="DR184" i="3"/>
  <c r="DQ184" i="3"/>
  <c r="DP184" i="3"/>
  <c r="DO184" i="3"/>
  <c r="DN184" i="3"/>
  <c r="DM184" i="3"/>
  <c r="DL184" i="3"/>
  <c r="DK184" i="3"/>
  <c r="DJ184" i="3"/>
  <c r="DI184" i="3"/>
  <c r="DH184" i="3"/>
  <c r="DG184" i="3"/>
  <c r="DF184" i="3"/>
  <c r="DE184" i="3"/>
  <c r="DD184" i="3"/>
  <c r="DC184" i="3"/>
  <c r="DB184" i="3"/>
  <c r="DA184" i="3"/>
  <c r="CZ184" i="3"/>
  <c r="CY184" i="3"/>
  <c r="CX184" i="3"/>
  <c r="CW184" i="3"/>
  <c r="CV184" i="3"/>
  <c r="DW183" i="3"/>
  <c r="DV183" i="3"/>
  <c r="DU183" i="3"/>
  <c r="DT183" i="3"/>
  <c r="DS183" i="3"/>
  <c r="DR183" i="3"/>
  <c r="DQ183" i="3"/>
  <c r="DP183" i="3"/>
  <c r="DO183" i="3"/>
  <c r="DN183" i="3"/>
  <c r="DM183" i="3"/>
  <c r="DL183" i="3"/>
  <c r="DK183" i="3"/>
  <c r="DJ183" i="3"/>
  <c r="DI183" i="3"/>
  <c r="DH183" i="3"/>
  <c r="DG183" i="3"/>
  <c r="DF183" i="3"/>
  <c r="DE183" i="3"/>
  <c r="DD183" i="3"/>
  <c r="DC183" i="3"/>
  <c r="DB183" i="3"/>
  <c r="DA183" i="3"/>
  <c r="CZ183" i="3"/>
  <c r="CY183" i="3"/>
  <c r="CX183" i="3"/>
  <c r="CW183" i="3"/>
  <c r="CV183" i="3"/>
  <c r="DW182" i="3"/>
  <c r="DV182" i="3"/>
  <c r="DU182" i="3"/>
  <c r="DT182" i="3"/>
  <c r="DS182" i="3"/>
  <c r="DR182" i="3"/>
  <c r="DQ182" i="3"/>
  <c r="DP182" i="3"/>
  <c r="DO182" i="3"/>
  <c r="DN182" i="3"/>
  <c r="DM182" i="3"/>
  <c r="DL182" i="3"/>
  <c r="DK182" i="3"/>
  <c r="DJ182" i="3"/>
  <c r="DI182" i="3"/>
  <c r="DH182" i="3"/>
  <c r="DG182" i="3"/>
  <c r="DF182" i="3"/>
  <c r="DE182" i="3"/>
  <c r="DD182" i="3"/>
  <c r="DC182" i="3"/>
  <c r="DB182" i="3"/>
  <c r="DA182" i="3"/>
  <c r="CZ182" i="3"/>
  <c r="CY182" i="3"/>
  <c r="CX182" i="3"/>
  <c r="CW182" i="3"/>
  <c r="CV182" i="3"/>
  <c r="DW181" i="3"/>
  <c r="DV181" i="3"/>
  <c r="DU181" i="3"/>
  <c r="DT181" i="3"/>
  <c r="DS181" i="3"/>
  <c r="DR181" i="3"/>
  <c r="DQ181" i="3"/>
  <c r="DP181" i="3"/>
  <c r="DO181" i="3"/>
  <c r="DN181" i="3"/>
  <c r="DM181" i="3"/>
  <c r="DL181" i="3"/>
  <c r="DK181" i="3"/>
  <c r="DJ181" i="3"/>
  <c r="DI181" i="3"/>
  <c r="DH181" i="3"/>
  <c r="DG181" i="3"/>
  <c r="DF181" i="3"/>
  <c r="DE181" i="3"/>
  <c r="DD181" i="3"/>
  <c r="DC181" i="3"/>
  <c r="DB181" i="3"/>
  <c r="DA181" i="3"/>
  <c r="CZ181" i="3"/>
  <c r="CY181" i="3"/>
  <c r="CX181" i="3"/>
  <c r="CW181" i="3"/>
  <c r="CV181" i="3"/>
  <c r="DW180" i="3"/>
  <c r="DV180" i="3"/>
  <c r="DU180" i="3"/>
  <c r="DT180" i="3"/>
  <c r="DS180" i="3"/>
  <c r="DR180" i="3"/>
  <c r="DQ180" i="3"/>
  <c r="DP180" i="3"/>
  <c r="DO180" i="3"/>
  <c r="DN180" i="3"/>
  <c r="DM180" i="3"/>
  <c r="DL180" i="3"/>
  <c r="DK180" i="3"/>
  <c r="DJ180" i="3"/>
  <c r="DI180" i="3"/>
  <c r="DH180" i="3"/>
  <c r="DG180" i="3"/>
  <c r="DF180" i="3"/>
  <c r="DE180" i="3"/>
  <c r="DD180" i="3"/>
  <c r="DC180" i="3"/>
  <c r="DB180" i="3"/>
  <c r="DA180" i="3"/>
  <c r="CZ180" i="3"/>
  <c r="CY180" i="3"/>
  <c r="CX180" i="3"/>
  <c r="CW180" i="3"/>
  <c r="CV180" i="3"/>
  <c r="DW179" i="3"/>
  <c r="DV179" i="3"/>
  <c r="DU179" i="3"/>
  <c r="DT179" i="3"/>
  <c r="DS179" i="3"/>
  <c r="DR179" i="3"/>
  <c r="DQ179" i="3"/>
  <c r="DP179" i="3"/>
  <c r="DO179" i="3"/>
  <c r="DN179" i="3"/>
  <c r="DM179" i="3"/>
  <c r="DL179" i="3"/>
  <c r="DK179" i="3"/>
  <c r="DJ179" i="3"/>
  <c r="DI179" i="3"/>
  <c r="DH179" i="3"/>
  <c r="DG179" i="3"/>
  <c r="DF179" i="3"/>
  <c r="DE179" i="3"/>
  <c r="DD179" i="3"/>
  <c r="DC179" i="3"/>
  <c r="DB179" i="3"/>
  <c r="DA179" i="3"/>
  <c r="CZ179" i="3"/>
  <c r="CY179" i="3"/>
  <c r="CX179" i="3"/>
  <c r="CW179" i="3"/>
  <c r="CV179" i="3"/>
  <c r="DW178" i="3"/>
  <c r="DV178" i="3"/>
  <c r="DU178" i="3"/>
  <c r="DT178" i="3"/>
  <c r="DS178" i="3"/>
  <c r="DR178" i="3"/>
  <c r="DQ178" i="3"/>
  <c r="DP178" i="3"/>
  <c r="DO178" i="3"/>
  <c r="DN178" i="3"/>
  <c r="DM178" i="3"/>
  <c r="DL178" i="3"/>
  <c r="DK178" i="3"/>
  <c r="DJ178" i="3"/>
  <c r="DI178" i="3"/>
  <c r="DH178" i="3"/>
  <c r="DG178" i="3"/>
  <c r="DF178" i="3"/>
  <c r="DE178" i="3"/>
  <c r="DD178" i="3"/>
  <c r="DC178" i="3"/>
  <c r="DB178" i="3"/>
  <c r="DA178" i="3"/>
  <c r="CZ178" i="3"/>
  <c r="CY178" i="3"/>
  <c r="CX178" i="3"/>
  <c r="CW178" i="3"/>
  <c r="CV178" i="3"/>
  <c r="DW177" i="3"/>
  <c r="DV177" i="3"/>
  <c r="DU177" i="3"/>
  <c r="DT177" i="3"/>
  <c r="DS177" i="3"/>
  <c r="DR177" i="3"/>
  <c r="DQ177" i="3"/>
  <c r="DP177" i="3"/>
  <c r="DO177" i="3"/>
  <c r="DN177" i="3"/>
  <c r="DM177" i="3"/>
  <c r="DL177" i="3"/>
  <c r="DK177" i="3"/>
  <c r="DJ177" i="3"/>
  <c r="DI177" i="3"/>
  <c r="DH177" i="3"/>
  <c r="DG177" i="3"/>
  <c r="DF177" i="3"/>
  <c r="DE177" i="3"/>
  <c r="DD177" i="3"/>
  <c r="DC177" i="3"/>
  <c r="DB177" i="3"/>
  <c r="DA177" i="3"/>
  <c r="CZ177" i="3"/>
  <c r="CY177" i="3"/>
  <c r="CX177" i="3"/>
  <c r="CW177" i="3"/>
  <c r="CV177" i="3"/>
  <c r="DW176" i="3"/>
  <c r="DV176" i="3"/>
  <c r="DU176" i="3"/>
  <c r="DT176" i="3"/>
  <c r="DS176" i="3"/>
  <c r="DR176" i="3"/>
  <c r="DQ176" i="3"/>
  <c r="DP176" i="3"/>
  <c r="DO176" i="3"/>
  <c r="DN176" i="3"/>
  <c r="DM176" i="3"/>
  <c r="DL176" i="3"/>
  <c r="DK176" i="3"/>
  <c r="DJ176" i="3"/>
  <c r="DI176" i="3"/>
  <c r="DH176" i="3"/>
  <c r="DG176" i="3"/>
  <c r="DF176" i="3"/>
  <c r="DE176" i="3"/>
  <c r="DD176" i="3"/>
  <c r="DC176" i="3"/>
  <c r="DB176" i="3"/>
  <c r="DA176" i="3"/>
  <c r="CZ176" i="3"/>
  <c r="CY176" i="3"/>
  <c r="CX176" i="3"/>
  <c r="CW176" i="3"/>
  <c r="CV176" i="3"/>
  <c r="DW175" i="3"/>
  <c r="DV175" i="3"/>
  <c r="DU175" i="3"/>
  <c r="DT175" i="3"/>
  <c r="DS175" i="3"/>
  <c r="DR175" i="3"/>
  <c r="DQ175" i="3"/>
  <c r="DP175" i="3"/>
  <c r="DO175" i="3"/>
  <c r="DN175" i="3"/>
  <c r="DM175" i="3"/>
  <c r="DL175" i="3"/>
  <c r="DK175" i="3"/>
  <c r="DJ175" i="3"/>
  <c r="DI175" i="3"/>
  <c r="DH175" i="3"/>
  <c r="DG175" i="3"/>
  <c r="DF175" i="3"/>
  <c r="DE175" i="3"/>
  <c r="DD175" i="3"/>
  <c r="DC175" i="3"/>
  <c r="DB175" i="3"/>
  <c r="DA175" i="3"/>
  <c r="CZ175" i="3"/>
  <c r="CY175" i="3"/>
  <c r="CX175" i="3"/>
  <c r="CW175" i="3"/>
  <c r="CV175" i="3"/>
  <c r="DW174" i="3"/>
  <c r="DV174" i="3"/>
  <c r="DU174" i="3"/>
  <c r="DT174" i="3"/>
  <c r="DS174" i="3"/>
  <c r="DR174" i="3"/>
  <c r="DQ174" i="3"/>
  <c r="DP174" i="3"/>
  <c r="DO174" i="3"/>
  <c r="DN174" i="3"/>
  <c r="DM174" i="3"/>
  <c r="DL174" i="3"/>
  <c r="DK174" i="3"/>
  <c r="DJ174" i="3"/>
  <c r="DI174" i="3"/>
  <c r="DH174" i="3"/>
  <c r="DG174" i="3"/>
  <c r="DF174" i="3"/>
  <c r="DE174" i="3"/>
  <c r="DD174" i="3"/>
  <c r="DC174" i="3"/>
  <c r="DB174" i="3"/>
  <c r="DA174" i="3"/>
  <c r="CZ174" i="3"/>
  <c r="CY174" i="3"/>
  <c r="CX174" i="3"/>
  <c r="CW174" i="3"/>
  <c r="CV174" i="3"/>
  <c r="DW173" i="3"/>
  <c r="DV173" i="3"/>
  <c r="DU173" i="3"/>
  <c r="DT173" i="3"/>
  <c r="DS173" i="3"/>
  <c r="DR173" i="3"/>
  <c r="DQ173" i="3"/>
  <c r="DP173" i="3"/>
  <c r="DO173" i="3"/>
  <c r="DN173" i="3"/>
  <c r="DM173" i="3"/>
  <c r="DL173" i="3"/>
  <c r="DK173" i="3"/>
  <c r="DJ173" i="3"/>
  <c r="DI173" i="3"/>
  <c r="DH173" i="3"/>
  <c r="DG173" i="3"/>
  <c r="DF173" i="3"/>
  <c r="DE173" i="3"/>
  <c r="DD173" i="3"/>
  <c r="DC173" i="3"/>
  <c r="DB173" i="3"/>
  <c r="DA173" i="3"/>
  <c r="CZ173" i="3"/>
  <c r="CY173" i="3"/>
  <c r="CX173" i="3"/>
  <c r="CW173" i="3"/>
  <c r="CV173" i="3"/>
  <c r="DW172" i="3"/>
  <c r="DV172" i="3"/>
  <c r="DU172" i="3"/>
  <c r="DT172" i="3"/>
  <c r="DS172" i="3"/>
  <c r="DR172" i="3"/>
  <c r="DQ172" i="3"/>
  <c r="DP172" i="3"/>
  <c r="DO172" i="3"/>
  <c r="DN172" i="3"/>
  <c r="DM172" i="3"/>
  <c r="DL172" i="3"/>
  <c r="DK172" i="3"/>
  <c r="DJ172" i="3"/>
  <c r="DI172" i="3"/>
  <c r="DH172" i="3"/>
  <c r="DG172" i="3"/>
  <c r="DF172" i="3"/>
  <c r="DE172" i="3"/>
  <c r="DD172" i="3"/>
  <c r="DC172" i="3"/>
  <c r="DB172" i="3"/>
  <c r="DA172" i="3"/>
  <c r="CZ172" i="3"/>
  <c r="CY172" i="3"/>
  <c r="CX172" i="3"/>
  <c r="CW172" i="3"/>
  <c r="CV172" i="3"/>
  <c r="DW171" i="3"/>
  <c r="DV171" i="3"/>
  <c r="DU171" i="3"/>
  <c r="DT171" i="3"/>
  <c r="DS171" i="3"/>
  <c r="DR171" i="3"/>
  <c r="DQ171" i="3"/>
  <c r="DP171" i="3"/>
  <c r="DO171" i="3"/>
  <c r="DN171" i="3"/>
  <c r="DM171" i="3"/>
  <c r="DL171" i="3"/>
  <c r="DK171" i="3"/>
  <c r="DJ171" i="3"/>
  <c r="DI171" i="3"/>
  <c r="DH171" i="3"/>
  <c r="DG171" i="3"/>
  <c r="DF171" i="3"/>
  <c r="DE171" i="3"/>
  <c r="DD171" i="3"/>
  <c r="DC171" i="3"/>
  <c r="DB171" i="3"/>
  <c r="DA171" i="3"/>
  <c r="CZ171" i="3"/>
  <c r="CY171" i="3"/>
  <c r="CX171" i="3"/>
  <c r="CW171" i="3"/>
  <c r="CV171" i="3"/>
  <c r="DW170" i="3"/>
  <c r="DV170" i="3"/>
  <c r="DU170" i="3"/>
  <c r="DT170" i="3"/>
  <c r="DS170" i="3"/>
  <c r="DR170" i="3"/>
  <c r="DQ170" i="3"/>
  <c r="DP170" i="3"/>
  <c r="DO170" i="3"/>
  <c r="DN170" i="3"/>
  <c r="DM170" i="3"/>
  <c r="DL170" i="3"/>
  <c r="DK170" i="3"/>
  <c r="DJ170" i="3"/>
  <c r="DI170" i="3"/>
  <c r="DH170" i="3"/>
  <c r="DG170" i="3"/>
  <c r="DF170" i="3"/>
  <c r="DE170" i="3"/>
  <c r="DD170" i="3"/>
  <c r="DC170" i="3"/>
  <c r="DB170" i="3"/>
  <c r="DA170" i="3"/>
  <c r="CZ170" i="3"/>
  <c r="CY170" i="3"/>
  <c r="CX170" i="3"/>
  <c r="CW170" i="3"/>
  <c r="CV170" i="3"/>
  <c r="DW169" i="3"/>
  <c r="DV169" i="3"/>
  <c r="DU169" i="3"/>
  <c r="DT169" i="3"/>
  <c r="DS169" i="3"/>
  <c r="DR169" i="3"/>
  <c r="DQ169" i="3"/>
  <c r="DP169" i="3"/>
  <c r="DO169" i="3"/>
  <c r="DN169" i="3"/>
  <c r="DM169" i="3"/>
  <c r="DL169" i="3"/>
  <c r="DK169" i="3"/>
  <c r="DJ169" i="3"/>
  <c r="DI169" i="3"/>
  <c r="DH169" i="3"/>
  <c r="DG169" i="3"/>
  <c r="DF169" i="3"/>
  <c r="DE169" i="3"/>
  <c r="DD169" i="3"/>
  <c r="DC169" i="3"/>
  <c r="DB169" i="3"/>
  <c r="DA169" i="3"/>
  <c r="CZ169" i="3"/>
  <c r="CY169" i="3"/>
  <c r="CX169" i="3"/>
  <c r="CW169" i="3"/>
  <c r="CV169" i="3"/>
  <c r="DW168" i="3"/>
  <c r="DV168" i="3"/>
  <c r="DU168" i="3"/>
  <c r="DT168" i="3"/>
  <c r="DS168" i="3"/>
  <c r="DR168" i="3"/>
  <c r="DQ168" i="3"/>
  <c r="DP168" i="3"/>
  <c r="DO168" i="3"/>
  <c r="DN168" i="3"/>
  <c r="DM168" i="3"/>
  <c r="DL168" i="3"/>
  <c r="DK168" i="3"/>
  <c r="DJ168" i="3"/>
  <c r="DI168" i="3"/>
  <c r="DH168" i="3"/>
  <c r="DG168" i="3"/>
  <c r="DF168" i="3"/>
  <c r="DE168" i="3"/>
  <c r="DD168" i="3"/>
  <c r="DC168" i="3"/>
  <c r="DB168" i="3"/>
  <c r="DA168" i="3"/>
  <c r="CZ168" i="3"/>
  <c r="CY168" i="3"/>
  <c r="CX168" i="3"/>
  <c r="CW168" i="3"/>
  <c r="CV168" i="3"/>
  <c r="DW167" i="3"/>
  <c r="DV167" i="3"/>
  <c r="DU167" i="3"/>
  <c r="DT167" i="3"/>
  <c r="DS167" i="3"/>
  <c r="DR167" i="3"/>
  <c r="DQ167" i="3"/>
  <c r="DP167" i="3"/>
  <c r="DO167" i="3"/>
  <c r="DN167" i="3"/>
  <c r="DM167" i="3"/>
  <c r="DL167" i="3"/>
  <c r="DK167" i="3"/>
  <c r="DJ167" i="3"/>
  <c r="DI167" i="3"/>
  <c r="DH167" i="3"/>
  <c r="DG167" i="3"/>
  <c r="DF167" i="3"/>
  <c r="DE167" i="3"/>
  <c r="DD167" i="3"/>
  <c r="DC167" i="3"/>
  <c r="DB167" i="3"/>
  <c r="DA167" i="3"/>
  <c r="CZ167" i="3"/>
  <c r="CY167" i="3"/>
  <c r="CX167" i="3"/>
  <c r="CW167" i="3"/>
  <c r="CV167" i="3"/>
  <c r="DW166" i="3"/>
  <c r="DV166" i="3"/>
  <c r="DU166" i="3"/>
  <c r="DT166" i="3"/>
  <c r="DS166" i="3"/>
  <c r="DR166" i="3"/>
  <c r="DQ166" i="3"/>
  <c r="DP166" i="3"/>
  <c r="DO166" i="3"/>
  <c r="DN166" i="3"/>
  <c r="DM166" i="3"/>
  <c r="DL166" i="3"/>
  <c r="DK166" i="3"/>
  <c r="DJ166" i="3"/>
  <c r="DI166" i="3"/>
  <c r="DH166" i="3"/>
  <c r="DG166" i="3"/>
  <c r="DF166" i="3"/>
  <c r="DE166" i="3"/>
  <c r="DD166" i="3"/>
  <c r="DC166" i="3"/>
  <c r="DB166" i="3"/>
  <c r="DA166" i="3"/>
  <c r="CZ166" i="3"/>
  <c r="CY166" i="3"/>
  <c r="CX166" i="3"/>
  <c r="CW166" i="3"/>
  <c r="CV166" i="3"/>
  <c r="DW165" i="3"/>
  <c r="DV165" i="3"/>
  <c r="DU165" i="3"/>
  <c r="DT165" i="3"/>
  <c r="DS165" i="3"/>
  <c r="DR165" i="3"/>
  <c r="DQ165" i="3"/>
  <c r="DP165" i="3"/>
  <c r="DO165" i="3"/>
  <c r="DN165" i="3"/>
  <c r="DM165" i="3"/>
  <c r="DL165" i="3"/>
  <c r="DK165" i="3"/>
  <c r="DJ165" i="3"/>
  <c r="DI165" i="3"/>
  <c r="DH165" i="3"/>
  <c r="DG165" i="3"/>
  <c r="DF165" i="3"/>
  <c r="DE165" i="3"/>
  <c r="DD165" i="3"/>
  <c r="DC165" i="3"/>
  <c r="DB165" i="3"/>
  <c r="DA165" i="3"/>
  <c r="CZ165" i="3"/>
  <c r="CY165" i="3"/>
  <c r="CX165" i="3"/>
  <c r="CW165" i="3"/>
  <c r="CV165" i="3"/>
  <c r="DW164" i="3"/>
  <c r="DV164" i="3"/>
  <c r="DU164" i="3"/>
  <c r="DT164" i="3"/>
  <c r="DS164" i="3"/>
  <c r="DR164" i="3"/>
  <c r="DQ164" i="3"/>
  <c r="DP164" i="3"/>
  <c r="DO164" i="3"/>
  <c r="DN164" i="3"/>
  <c r="DM164" i="3"/>
  <c r="DL164" i="3"/>
  <c r="DK164" i="3"/>
  <c r="DJ164" i="3"/>
  <c r="DI164" i="3"/>
  <c r="DH164" i="3"/>
  <c r="DG164" i="3"/>
  <c r="DF164" i="3"/>
  <c r="DE164" i="3"/>
  <c r="DD164" i="3"/>
  <c r="DC164" i="3"/>
  <c r="DB164" i="3"/>
  <c r="DA164" i="3"/>
  <c r="CZ164" i="3"/>
  <c r="CY164" i="3"/>
  <c r="CX164" i="3"/>
  <c r="CW164" i="3"/>
  <c r="CV164" i="3"/>
  <c r="DW163" i="3"/>
  <c r="DV163" i="3"/>
  <c r="DU163" i="3"/>
  <c r="DT163" i="3"/>
  <c r="DS163" i="3"/>
  <c r="DR163" i="3"/>
  <c r="DQ163" i="3"/>
  <c r="DP163" i="3"/>
  <c r="DO163" i="3"/>
  <c r="DN163" i="3"/>
  <c r="DM163" i="3"/>
  <c r="DL163" i="3"/>
  <c r="DK163" i="3"/>
  <c r="DJ163" i="3"/>
  <c r="DI163" i="3"/>
  <c r="DH163" i="3"/>
  <c r="DG163" i="3"/>
  <c r="DF163" i="3"/>
  <c r="DE163" i="3"/>
  <c r="DD163" i="3"/>
  <c r="DC163" i="3"/>
  <c r="DB163" i="3"/>
  <c r="DA163" i="3"/>
  <c r="CZ163" i="3"/>
  <c r="CY163" i="3"/>
  <c r="CX163" i="3"/>
  <c r="CW163" i="3"/>
  <c r="CV163" i="3"/>
  <c r="DW162" i="3"/>
  <c r="DV162" i="3"/>
  <c r="DU162" i="3"/>
  <c r="DT162" i="3"/>
  <c r="DS162" i="3"/>
  <c r="DR162" i="3"/>
  <c r="DQ162" i="3"/>
  <c r="DP162" i="3"/>
  <c r="DO162" i="3"/>
  <c r="DN162" i="3"/>
  <c r="DM162" i="3"/>
  <c r="DL162" i="3"/>
  <c r="DK162" i="3"/>
  <c r="DJ162" i="3"/>
  <c r="DI162" i="3"/>
  <c r="DH162" i="3"/>
  <c r="DG162" i="3"/>
  <c r="DF162" i="3"/>
  <c r="DE162" i="3"/>
  <c r="DD162" i="3"/>
  <c r="DC162" i="3"/>
  <c r="DB162" i="3"/>
  <c r="DA162" i="3"/>
  <c r="CZ162" i="3"/>
  <c r="CY162" i="3"/>
  <c r="CX162" i="3"/>
  <c r="CW162" i="3"/>
  <c r="CV162" i="3"/>
  <c r="DW161" i="3"/>
  <c r="DV161" i="3"/>
  <c r="DU161" i="3"/>
  <c r="DT161" i="3"/>
  <c r="DS161" i="3"/>
  <c r="DR161" i="3"/>
  <c r="DQ161" i="3"/>
  <c r="DP161" i="3"/>
  <c r="DO161" i="3"/>
  <c r="DN161" i="3"/>
  <c r="DM161" i="3"/>
  <c r="DL161" i="3"/>
  <c r="DK161" i="3"/>
  <c r="DJ161" i="3"/>
  <c r="DI161" i="3"/>
  <c r="DH161" i="3"/>
  <c r="DG161" i="3"/>
  <c r="DF161" i="3"/>
  <c r="DE161" i="3"/>
  <c r="DD161" i="3"/>
  <c r="DC161" i="3"/>
  <c r="DB161" i="3"/>
  <c r="DA161" i="3"/>
  <c r="CZ161" i="3"/>
  <c r="CY161" i="3"/>
  <c r="CX161" i="3"/>
  <c r="CW161" i="3"/>
  <c r="CV161" i="3"/>
  <c r="DW160" i="3"/>
  <c r="DV160" i="3"/>
  <c r="DU160" i="3"/>
  <c r="DT160" i="3"/>
  <c r="DS160" i="3"/>
  <c r="DR160" i="3"/>
  <c r="DQ160" i="3"/>
  <c r="DP160" i="3"/>
  <c r="DO160" i="3"/>
  <c r="DN160" i="3"/>
  <c r="DM160" i="3"/>
  <c r="DL160" i="3"/>
  <c r="DK160" i="3"/>
  <c r="DJ160" i="3"/>
  <c r="DI160" i="3"/>
  <c r="DH160" i="3"/>
  <c r="DG160" i="3"/>
  <c r="DF160" i="3"/>
  <c r="DE160" i="3"/>
  <c r="DD160" i="3"/>
  <c r="DC160" i="3"/>
  <c r="DB160" i="3"/>
  <c r="DA160" i="3"/>
  <c r="CZ160" i="3"/>
  <c r="CY160" i="3"/>
  <c r="CX160" i="3"/>
  <c r="CW160" i="3"/>
  <c r="CV160" i="3"/>
  <c r="DW159" i="3"/>
  <c r="DV159" i="3"/>
  <c r="DU159" i="3"/>
  <c r="DT159" i="3"/>
  <c r="DS159" i="3"/>
  <c r="DR159" i="3"/>
  <c r="DQ159" i="3"/>
  <c r="DP159" i="3"/>
  <c r="DO159" i="3"/>
  <c r="DN159" i="3"/>
  <c r="DM159" i="3"/>
  <c r="DL159" i="3"/>
  <c r="DK159" i="3"/>
  <c r="DJ159" i="3"/>
  <c r="DI159" i="3"/>
  <c r="DH159" i="3"/>
  <c r="DG159" i="3"/>
  <c r="DF159" i="3"/>
  <c r="DE159" i="3"/>
  <c r="DD159" i="3"/>
  <c r="DC159" i="3"/>
  <c r="DB159" i="3"/>
  <c r="DA159" i="3"/>
  <c r="CZ159" i="3"/>
  <c r="CY159" i="3"/>
  <c r="CX159" i="3"/>
  <c r="CW159" i="3"/>
  <c r="CV159" i="3"/>
  <c r="DW158" i="3"/>
  <c r="DV158" i="3"/>
  <c r="DU158" i="3"/>
  <c r="DT158" i="3"/>
  <c r="DS158" i="3"/>
  <c r="DR158" i="3"/>
  <c r="DQ158" i="3"/>
  <c r="DP158" i="3"/>
  <c r="DO158" i="3"/>
  <c r="DN158" i="3"/>
  <c r="DM158" i="3"/>
  <c r="DL158" i="3"/>
  <c r="DK158" i="3"/>
  <c r="DJ158" i="3"/>
  <c r="DI158" i="3"/>
  <c r="DH158" i="3"/>
  <c r="DG158" i="3"/>
  <c r="DF158" i="3"/>
  <c r="DE158" i="3"/>
  <c r="DD158" i="3"/>
  <c r="DC158" i="3"/>
  <c r="DB158" i="3"/>
  <c r="DA158" i="3"/>
  <c r="CZ158" i="3"/>
  <c r="CY158" i="3"/>
  <c r="CX158" i="3"/>
  <c r="CW158" i="3"/>
  <c r="CV158" i="3"/>
  <c r="DW157" i="3"/>
  <c r="DV157" i="3"/>
  <c r="DU157" i="3"/>
  <c r="DT157" i="3"/>
  <c r="DS157" i="3"/>
  <c r="DR157" i="3"/>
  <c r="DQ157" i="3"/>
  <c r="DP157" i="3"/>
  <c r="DO157" i="3"/>
  <c r="DN157" i="3"/>
  <c r="DM157" i="3"/>
  <c r="DL157" i="3"/>
  <c r="DK157" i="3"/>
  <c r="DJ157" i="3"/>
  <c r="DI157" i="3"/>
  <c r="DH157" i="3"/>
  <c r="DG157" i="3"/>
  <c r="DF157" i="3"/>
  <c r="DE157" i="3"/>
  <c r="DD157" i="3"/>
  <c r="DC157" i="3"/>
  <c r="DB157" i="3"/>
  <c r="DA157" i="3"/>
  <c r="CZ157" i="3"/>
  <c r="CY157" i="3"/>
  <c r="CX157" i="3"/>
  <c r="CW157" i="3"/>
  <c r="CV157" i="3"/>
  <c r="DW156" i="3"/>
  <c r="DV156" i="3"/>
  <c r="DU156" i="3"/>
  <c r="DT156" i="3"/>
  <c r="DS156" i="3"/>
  <c r="DR156" i="3"/>
  <c r="DQ156" i="3"/>
  <c r="DP156" i="3"/>
  <c r="DO156" i="3"/>
  <c r="DN156" i="3"/>
  <c r="DM156" i="3"/>
  <c r="DL156" i="3"/>
  <c r="DK156" i="3"/>
  <c r="DJ156" i="3"/>
  <c r="DI156" i="3"/>
  <c r="DH156" i="3"/>
  <c r="DG156" i="3"/>
  <c r="DF156" i="3"/>
  <c r="DE156" i="3"/>
  <c r="DD156" i="3"/>
  <c r="DC156" i="3"/>
  <c r="DB156" i="3"/>
  <c r="DA156" i="3"/>
  <c r="CZ156" i="3"/>
  <c r="CY156" i="3"/>
  <c r="CX156" i="3"/>
  <c r="CW156" i="3"/>
  <c r="CV156" i="3"/>
  <c r="DW155" i="3"/>
  <c r="DV155" i="3"/>
  <c r="DU155" i="3"/>
  <c r="DT155" i="3"/>
  <c r="DS155" i="3"/>
  <c r="DR155" i="3"/>
  <c r="DQ155" i="3"/>
  <c r="DP155" i="3"/>
  <c r="DO155" i="3"/>
  <c r="DN155" i="3"/>
  <c r="DM155" i="3"/>
  <c r="DL155" i="3"/>
  <c r="DK155" i="3"/>
  <c r="DJ155" i="3"/>
  <c r="DI155" i="3"/>
  <c r="DH155" i="3"/>
  <c r="DG155" i="3"/>
  <c r="DF155" i="3"/>
  <c r="DE155" i="3"/>
  <c r="DD155" i="3"/>
  <c r="DC155" i="3"/>
  <c r="DB155" i="3"/>
  <c r="DA155" i="3"/>
  <c r="CZ155" i="3"/>
  <c r="CY155" i="3"/>
  <c r="CX155" i="3"/>
  <c r="CW155" i="3"/>
  <c r="CV155" i="3"/>
  <c r="DW154" i="3"/>
  <c r="DV154" i="3"/>
  <c r="DU154" i="3"/>
  <c r="DT154" i="3"/>
  <c r="DS154" i="3"/>
  <c r="DR154" i="3"/>
  <c r="DQ154" i="3"/>
  <c r="DP154" i="3"/>
  <c r="DO154" i="3"/>
  <c r="DN154" i="3"/>
  <c r="DM154" i="3"/>
  <c r="DL154" i="3"/>
  <c r="DK154" i="3"/>
  <c r="DJ154" i="3"/>
  <c r="DI154" i="3"/>
  <c r="DH154" i="3"/>
  <c r="DG154" i="3"/>
  <c r="DF154" i="3"/>
  <c r="DE154" i="3"/>
  <c r="DD154" i="3"/>
  <c r="DC154" i="3"/>
  <c r="DB154" i="3"/>
  <c r="DA154" i="3"/>
  <c r="CZ154" i="3"/>
  <c r="CY154" i="3"/>
  <c r="CX154" i="3"/>
  <c r="CW154" i="3"/>
  <c r="CV154" i="3"/>
  <c r="DW153" i="3"/>
  <c r="DV153" i="3"/>
  <c r="DU153" i="3"/>
  <c r="DT153" i="3"/>
  <c r="DS153" i="3"/>
  <c r="DR153" i="3"/>
  <c r="DQ153" i="3"/>
  <c r="DP153" i="3"/>
  <c r="DO153" i="3"/>
  <c r="DN153" i="3"/>
  <c r="DM153" i="3"/>
  <c r="DL153" i="3"/>
  <c r="DK153" i="3"/>
  <c r="DJ153" i="3"/>
  <c r="DI153" i="3"/>
  <c r="DH153" i="3"/>
  <c r="DG153" i="3"/>
  <c r="DF153" i="3"/>
  <c r="DE153" i="3"/>
  <c r="DD153" i="3"/>
  <c r="DC153" i="3"/>
  <c r="DB153" i="3"/>
  <c r="DA153" i="3"/>
  <c r="CZ153" i="3"/>
  <c r="CY153" i="3"/>
  <c r="CX153" i="3"/>
  <c r="CW153" i="3"/>
  <c r="CV153" i="3"/>
  <c r="DW152" i="3"/>
  <c r="DV152" i="3"/>
  <c r="DU152" i="3"/>
  <c r="DT152" i="3"/>
  <c r="DS152" i="3"/>
  <c r="DR152" i="3"/>
  <c r="DQ152" i="3"/>
  <c r="DP152" i="3"/>
  <c r="DO152" i="3"/>
  <c r="DN152" i="3"/>
  <c r="DM152" i="3"/>
  <c r="DL152" i="3"/>
  <c r="DK152" i="3"/>
  <c r="DJ152" i="3"/>
  <c r="DI152" i="3"/>
  <c r="DH152" i="3"/>
  <c r="DG152" i="3"/>
  <c r="DF152" i="3"/>
  <c r="DE152" i="3"/>
  <c r="DD152" i="3"/>
  <c r="DC152" i="3"/>
  <c r="DB152" i="3"/>
  <c r="DA152" i="3"/>
  <c r="CZ152" i="3"/>
  <c r="CY152" i="3"/>
  <c r="CX152" i="3"/>
  <c r="CW152" i="3"/>
  <c r="CV152" i="3"/>
  <c r="DW151" i="3"/>
  <c r="DV151" i="3"/>
  <c r="DU151" i="3"/>
  <c r="DT151" i="3"/>
  <c r="DS151" i="3"/>
  <c r="DR151" i="3"/>
  <c r="DQ151" i="3"/>
  <c r="DP151" i="3"/>
  <c r="DO151" i="3"/>
  <c r="DN151" i="3"/>
  <c r="DM151" i="3"/>
  <c r="DL151" i="3"/>
  <c r="DK151" i="3"/>
  <c r="DJ151" i="3"/>
  <c r="DI151" i="3"/>
  <c r="DH151" i="3"/>
  <c r="DG151" i="3"/>
  <c r="DF151" i="3"/>
  <c r="DE151" i="3"/>
  <c r="DD151" i="3"/>
  <c r="DC151" i="3"/>
  <c r="DB151" i="3"/>
  <c r="DA151" i="3"/>
  <c r="CZ151" i="3"/>
  <c r="CY151" i="3"/>
  <c r="CX151" i="3"/>
  <c r="CW151" i="3"/>
  <c r="CV151" i="3"/>
  <c r="DW150" i="3"/>
  <c r="DV150" i="3"/>
  <c r="DU150" i="3"/>
  <c r="DT150" i="3"/>
  <c r="DS150" i="3"/>
  <c r="DR150" i="3"/>
  <c r="DQ150" i="3"/>
  <c r="DP150" i="3"/>
  <c r="DO150" i="3"/>
  <c r="DN150" i="3"/>
  <c r="DM150" i="3"/>
  <c r="DL150" i="3"/>
  <c r="DK150" i="3"/>
  <c r="DJ150" i="3"/>
  <c r="DI150" i="3"/>
  <c r="DH150" i="3"/>
  <c r="DG150" i="3"/>
  <c r="DF150" i="3"/>
  <c r="DE150" i="3"/>
  <c r="DD150" i="3"/>
  <c r="DC150" i="3"/>
  <c r="DB150" i="3"/>
  <c r="DA150" i="3"/>
  <c r="CZ150" i="3"/>
  <c r="CY150" i="3"/>
  <c r="CX150" i="3"/>
  <c r="CW150" i="3"/>
  <c r="CV150" i="3"/>
  <c r="DW149" i="3"/>
  <c r="DV149" i="3"/>
  <c r="DU149" i="3"/>
  <c r="DT149" i="3"/>
  <c r="DS149" i="3"/>
  <c r="DR149" i="3"/>
  <c r="DQ149" i="3"/>
  <c r="DP149" i="3"/>
  <c r="DO149" i="3"/>
  <c r="DN149" i="3"/>
  <c r="DM149" i="3"/>
  <c r="DL149" i="3"/>
  <c r="DK149" i="3"/>
  <c r="DJ149" i="3"/>
  <c r="DI149" i="3"/>
  <c r="DH149" i="3"/>
  <c r="DG149" i="3"/>
  <c r="DF149" i="3"/>
  <c r="DE149" i="3"/>
  <c r="DD149" i="3"/>
  <c r="DC149" i="3"/>
  <c r="DB149" i="3"/>
  <c r="DA149" i="3"/>
  <c r="CZ149" i="3"/>
  <c r="CY149" i="3"/>
  <c r="CX149" i="3"/>
  <c r="CW149" i="3"/>
  <c r="CV149" i="3"/>
  <c r="DW148" i="3"/>
  <c r="DV148" i="3"/>
  <c r="DU148" i="3"/>
  <c r="DT148" i="3"/>
  <c r="DS148" i="3"/>
  <c r="DR148" i="3"/>
  <c r="DQ148" i="3"/>
  <c r="DP148" i="3"/>
  <c r="DO148" i="3"/>
  <c r="DN148" i="3"/>
  <c r="DM148" i="3"/>
  <c r="DL148" i="3"/>
  <c r="DK148" i="3"/>
  <c r="DJ148" i="3"/>
  <c r="DI148" i="3"/>
  <c r="DH148" i="3"/>
  <c r="DG148" i="3"/>
  <c r="DF148" i="3"/>
  <c r="DE148" i="3"/>
  <c r="DD148" i="3"/>
  <c r="DC148" i="3"/>
  <c r="DB148" i="3"/>
  <c r="DA148" i="3"/>
  <c r="CZ148" i="3"/>
  <c r="CY148" i="3"/>
  <c r="CX148" i="3"/>
  <c r="CW148" i="3"/>
  <c r="CV148" i="3"/>
  <c r="DW147" i="3"/>
  <c r="DV147" i="3"/>
  <c r="DU147" i="3"/>
  <c r="DT147" i="3"/>
  <c r="DS147" i="3"/>
  <c r="DR147" i="3"/>
  <c r="DQ147" i="3"/>
  <c r="DP147" i="3"/>
  <c r="DO147" i="3"/>
  <c r="DN147" i="3"/>
  <c r="DM147" i="3"/>
  <c r="DL147" i="3"/>
  <c r="DK147" i="3"/>
  <c r="DJ147" i="3"/>
  <c r="DI147" i="3"/>
  <c r="DH147" i="3"/>
  <c r="DG147" i="3"/>
  <c r="DF147" i="3"/>
  <c r="DE147" i="3"/>
  <c r="DD147" i="3"/>
  <c r="DC147" i="3"/>
  <c r="DB147" i="3"/>
  <c r="DA147" i="3"/>
  <c r="CZ147" i="3"/>
  <c r="CY147" i="3"/>
  <c r="CX147" i="3"/>
  <c r="CW147" i="3"/>
  <c r="CV147" i="3"/>
  <c r="DW146" i="3"/>
  <c r="DV146" i="3"/>
  <c r="DU146" i="3"/>
  <c r="DT146" i="3"/>
  <c r="DS146" i="3"/>
  <c r="DR146" i="3"/>
  <c r="DQ146" i="3"/>
  <c r="DP146" i="3"/>
  <c r="DO146" i="3"/>
  <c r="DN146" i="3"/>
  <c r="DM146" i="3"/>
  <c r="DL146" i="3"/>
  <c r="DK146" i="3"/>
  <c r="DJ146" i="3"/>
  <c r="DI146" i="3"/>
  <c r="DH146" i="3"/>
  <c r="DG146" i="3"/>
  <c r="DF146" i="3"/>
  <c r="DE146" i="3"/>
  <c r="DD146" i="3"/>
  <c r="DC146" i="3"/>
  <c r="DB146" i="3"/>
  <c r="DA146" i="3"/>
  <c r="CZ146" i="3"/>
  <c r="CY146" i="3"/>
  <c r="CX146" i="3"/>
  <c r="CW146" i="3"/>
  <c r="CV146" i="3"/>
  <c r="DW145" i="3"/>
  <c r="DV145" i="3"/>
  <c r="DU145" i="3"/>
  <c r="DT145" i="3"/>
  <c r="DS145" i="3"/>
  <c r="DR145" i="3"/>
  <c r="DQ145" i="3"/>
  <c r="DP145" i="3"/>
  <c r="DO145" i="3"/>
  <c r="DN145" i="3"/>
  <c r="DM145" i="3"/>
  <c r="DL145" i="3"/>
  <c r="DK145" i="3"/>
  <c r="DJ145" i="3"/>
  <c r="DI145" i="3"/>
  <c r="DH145" i="3"/>
  <c r="DG145" i="3"/>
  <c r="DF145" i="3"/>
  <c r="DE145" i="3"/>
  <c r="DD145" i="3"/>
  <c r="DC145" i="3"/>
  <c r="DB145" i="3"/>
  <c r="DA145" i="3"/>
  <c r="CZ145" i="3"/>
  <c r="CY145" i="3"/>
  <c r="CX145" i="3"/>
  <c r="CW145" i="3"/>
  <c r="CV145" i="3"/>
  <c r="DW144" i="3"/>
  <c r="DV144" i="3"/>
  <c r="DU144" i="3"/>
  <c r="DT144" i="3"/>
  <c r="DS144" i="3"/>
  <c r="DR144" i="3"/>
  <c r="DQ144" i="3"/>
  <c r="DP144" i="3"/>
  <c r="DO144" i="3"/>
  <c r="DN144" i="3"/>
  <c r="DM144" i="3"/>
  <c r="DL144" i="3"/>
  <c r="DK144" i="3"/>
  <c r="DJ144" i="3"/>
  <c r="DI144" i="3"/>
  <c r="DH144" i="3"/>
  <c r="DG144" i="3"/>
  <c r="DF144" i="3"/>
  <c r="DE144" i="3"/>
  <c r="DD144" i="3"/>
  <c r="DC144" i="3"/>
  <c r="DB144" i="3"/>
  <c r="DA144" i="3"/>
  <c r="CZ144" i="3"/>
  <c r="CY144" i="3"/>
  <c r="CX144" i="3"/>
  <c r="CW144" i="3"/>
  <c r="CV144" i="3"/>
  <c r="DW143" i="3"/>
  <c r="DV143" i="3"/>
  <c r="DU143" i="3"/>
  <c r="DT143" i="3"/>
  <c r="DS143" i="3"/>
  <c r="DR143" i="3"/>
  <c r="DQ143" i="3"/>
  <c r="DP143" i="3"/>
  <c r="DO143" i="3"/>
  <c r="DN143" i="3"/>
  <c r="DM143" i="3"/>
  <c r="DL143" i="3"/>
  <c r="DK143" i="3"/>
  <c r="DJ143" i="3"/>
  <c r="DI143" i="3"/>
  <c r="DH143" i="3"/>
  <c r="DG143" i="3"/>
  <c r="DF143" i="3"/>
  <c r="DE143" i="3"/>
  <c r="DD143" i="3"/>
  <c r="DC143" i="3"/>
  <c r="DB143" i="3"/>
  <c r="DA143" i="3"/>
  <c r="CZ143" i="3"/>
  <c r="CY143" i="3"/>
  <c r="CX143" i="3"/>
  <c r="CW143" i="3"/>
  <c r="CV143" i="3"/>
  <c r="DW142" i="3"/>
  <c r="DV142" i="3"/>
  <c r="DU142" i="3"/>
  <c r="DT142" i="3"/>
  <c r="DS142" i="3"/>
  <c r="DR142" i="3"/>
  <c r="DQ142" i="3"/>
  <c r="DP142" i="3"/>
  <c r="DO142" i="3"/>
  <c r="DN142" i="3"/>
  <c r="DM142" i="3"/>
  <c r="DL142" i="3"/>
  <c r="DK142" i="3"/>
  <c r="DJ142" i="3"/>
  <c r="DI142" i="3"/>
  <c r="DH142" i="3"/>
  <c r="DG142" i="3"/>
  <c r="DF142" i="3"/>
  <c r="DE142" i="3"/>
  <c r="DD142" i="3"/>
  <c r="DC142" i="3"/>
  <c r="DB142" i="3"/>
  <c r="DA142" i="3"/>
  <c r="CZ142" i="3"/>
  <c r="CY142" i="3"/>
  <c r="CX142" i="3"/>
  <c r="CW142" i="3"/>
  <c r="CV142" i="3"/>
  <c r="DW141" i="3"/>
  <c r="DV141" i="3"/>
  <c r="DU141" i="3"/>
  <c r="DT141" i="3"/>
  <c r="DS141" i="3"/>
  <c r="DR141" i="3"/>
  <c r="DQ141" i="3"/>
  <c r="DP141" i="3"/>
  <c r="DO141" i="3"/>
  <c r="DN141" i="3"/>
  <c r="DM141" i="3"/>
  <c r="DL141" i="3"/>
  <c r="DK141" i="3"/>
  <c r="DJ141" i="3"/>
  <c r="DI141" i="3"/>
  <c r="DH141" i="3"/>
  <c r="DG141" i="3"/>
  <c r="DF141" i="3"/>
  <c r="DE141" i="3"/>
  <c r="DD141" i="3"/>
  <c r="DC141" i="3"/>
  <c r="DB141" i="3"/>
  <c r="DA141" i="3"/>
  <c r="CZ141" i="3"/>
  <c r="CY141" i="3"/>
  <c r="CX141" i="3"/>
  <c r="CW141" i="3"/>
  <c r="CV141" i="3"/>
  <c r="DW140" i="3"/>
  <c r="DV140" i="3"/>
  <c r="DU140" i="3"/>
  <c r="DT140" i="3"/>
  <c r="DS140" i="3"/>
  <c r="DR140" i="3"/>
  <c r="DQ140" i="3"/>
  <c r="DP140" i="3"/>
  <c r="DO140" i="3"/>
  <c r="DN140" i="3"/>
  <c r="DM140" i="3"/>
  <c r="DL140" i="3"/>
  <c r="DK140" i="3"/>
  <c r="DJ140" i="3"/>
  <c r="DI140" i="3"/>
  <c r="DH140" i="3"/>
  <c r="DG140" i="3"/>
  <c r="DF140" i="3"/>
  <c r="DE140" i="3"/>
  <c r="DD140" i="3"/>
  <c r="DC140" i="3"/>
  <c r="DB140" i="3"/>
  <c r="DA140" i="3"/>
  <c r="CZ140" i="3"/>
  <c r="CY140" i="3"/>
  <c r="CX140" i="3"/>
  <c r="CW140" i="3"/>
  <c r="CV140" i="3"/>
  <c r="DW139" i="3"/>
  <c r="DV139" i="3"/>
  <c r="DU139" i="3"/>
  <c r="DT139" i="3"/>
  <c r="DS139" i="3"/>
  <c r="DR139" i="3"/>
  <c r="DQ139" i="3"/>
  <c r="DP139" i="3"/>
  <c r="DO139" i="3"/>
  <c r="DN139" i="3"/>
  <c r="DM139" i="3"/>
  <c r="DL139" i="3"/>
  <c r="DK139" i="3"/>
  <c r="DJ139" i="3"/>
  <c r="DI139" i="3"/>
  <c r="DH139" i="3"/>
  <c r="DG139" i="3"/>
  <c r="DF139" i="3"/>
  <c r="DE139" i="3"/>
  <c r="DD139" i="3"/>
  <c r="DC139" i="3"/>
  <c r="DB139" i="3"/>
  <c r="DA139" i="3"/>
  <c r="CZ139" i="3"/>
  <c r="CY139" i="3"/>
  <c r="CX139" i="3"/>
  <c r="CW139" i="3"/>
  <c r="CV139" i="3"/>
  <c r="DW138" i="3"/>
  <c r="DV138" i="3"/>
  <c r="DU138" i="3"/>
  <c r="DT138" i="3"/>
  <c r="DS138" i="3"/>
  <c r="DR138" i="3"/>
  <c r="DQ138" i="3"/>
  <c r="DP138" i="3"/>
  <c r="DO138" i="3"/>
  <c r="DN138" i="3"/>
  <c r="DM138" i="3"/>
  <c r="DL138" i="3"/>
  <c r="DK138" i="3"/>
  <c r="DJ138" i="3"/>
  <c r="DI138" i="3"/>
  <c r="DH138" i="3"/>
  <c r="DG138" i="3"/>
  <c r="DF138" i="3"/>
  <c r="DE138" i="3"/>
  <c r="DD138" i="3"/>
  <c r="DC138" i="3"/>
  <c r="DB138" i="3"/>
  <c r="DA138" i="3"/>
  <c r="CZ138" i="3"/>
  <c r="CY138" i="3"/>
  <c r="CX138" i="3"/>
  <c r="CW138" i="3"/>
  <c r="CV138" i="3"/>
</calcChain>
</file>

<file path=xl/sharedStrings.xml><?xml version="1.0" encoding="utf-8"?>
<sst xmlns="http://schemas.openxmlformats.org/spreadsheetml/2006/main" count="6525" uniqueCount="1101">
  <si>
    <t>Total</t>
  </si>
  <si>
    <t>FeO</t>
  </si>
  <si>
    <t>MnO</t>
  </si>
  <si>
    <t>MgO</t>
  </si>
  <si>
    <t>CaO</t>
  </si>
  <si>
    <t>F</t>
  </si>
  <si>
    <t>Zr</t>
  </si>
  <si>
    <t>Nb</t>
  </si>
  <si>
    <t>Y</t>
  </si>
  <si>
    <t>Ce</t>
  </si>
  <si>
    <t>Laboratory</t>
  </si>
  <si>
    <t>Mineral</t>
  </si>
  <si>
    <t>Program</t>
  </si>
  <si>
    <t>Data correction procedures</t>
  </si>
  <si>
    <t>HIF</t>
  </si>
  <si>
    <t>JEOL JXA-8530 F</t>
  </si>
  <si>
    <t>Allanite</t>
  </si>
  <si>
    <t>"Allanite"</t>
  </si>
  <si>
    <t>Zircon</t>
  </si>
  <si>
    <t>Titanite</t>
  </si>
  <si>
    <t>Nb-REE-Th-U oxides</t>
  </si>
  <si>
    <t>REE fluorocarbonates</t>
  </si>
  <si>
    <t>University of Oulu</t>
  </si>
  <si>
    <t>JEOL JXA-8200</t>
  </si>
  <si>
    <t>"Zircon"</t>
  </si>
  <si>
    <t>"Allanite" program</t>
  </si>
  <si>
    <t xml:space="preserve">Analytical conditions </t>
  </si>
  <si>
    <t>CH-1</t>
  </si>
  <si>
    <t>CH-2</t>
  </si>
  <si>
    <t>CH-3</t>
  </si>
  <si>
    <t>CH-4</t>
  </si>
  <si>
    <t>CH-5</t>
  </si>
  <si>
    <t>15-20 KeV acceleration voltage</t>
  </si>
  <si>
    <t>TAP/LDE1</t>
  </si>
  <si>
    <t>PETJ</t>
  </si>
  <si>
    <t>LIFL</t>
  </si>
  <si>
    <t>LIFH</t>
  </si>
  <si>
    <t>PETH</t>
  </si>
  <si>
    <t>60 nA beam current</t>
  </si>
  <si>
    <t>Na</t>
  </si>
  <si>
    <t>K</t>
  </si>
  <si>
    <t>Ta</t>
  </si>
  <si>
    <t>Fe</t>
  </si>
  <si>
    <t>Cl</t>
  </si>
  <si>
    <t>Beam shape 0-10 um</t>
  </si>
  <si>
    <t>F (LDE1)</t>
  </si>
  <si>
    <t>Ca</t>
  </si>
  <si>
    <t>Gd</t>
  </si>
  <si>
    <t>Yb</t>
  </si>
  <si>
    <t>Round beam</t>
  </si>
  <si>
    <t>Al</t>
  </si>
  <si>
    <t>Ti</t>
  </si>
  <si>
    <t>Mn</t>
  </si>
  <si>
    <t>Dy</t>
  </si>
  <si>
    <t>Th</t>
  </si>
  <si>
    <t>Hf</t>
  </si>
  <si>
    <t>Si</t>
  </si>
  <si>
    <t>Nd</t>
  </si>
  <si>
    <t>Er</t>
  </si>
  <si>
    <t>Mg</t>
  </si>
  <si>
    <t>P</t>
  </si>
  <si>
    <t>Sm</t>
  </si>
  <si>
    <t>U</t>
  </si>
  <si>
    <t>La</t>
  </si>
  <si>
    <t>Pr</t>
  </si>
  <si>
    <t>Offline overlap correction following the procedure given by Osbahr et al. (2015)</t>
  </si>
  <si>
    <t>N:o</t>
  </si>
  <si>
    <t>Element</t>
  </si>
  <si>
    <t>X-ray</t>
  </si>
  <si>
    <t>Peak pos (mm)</t>
  </si>
  <si>
    <t>BG- (mm)</t>
  </si>
  <si>
    <t>BG+ (mm)</t>
  </si>
  <si>
    <t>Channel</t>
  </si>
  <si>
    <t>Crystal</t>
  </si>
  <si>
    <t>Peak mes t</t>
  </si>
  <si>
    <t>BGs meas t</t>
  </si>
  <si>
    <t>Calibration reference materials</t>
  </si>
  <si>
    <t>Element(s)</t>
  </si>
  <si>
    <t>Average measured concentrations of 28 elements in calibration standards</t>
  </si>
  <si>
    <t>Overlap factors (OF)</t>
  </si>
  <si>
    <t>Compositions of calibration standards</t>
  </si>
  <si>
    <t>(Ka)</t>
  </si>
  <si>
    <t>TAP</t>
  </si>
  <si>
    <t>10 s</t>
  </si>
  <si>
    <t>5 S</t>
  </si>
  <si>
    <t xml:space="preserve">Albite_AST 1 </t>
  </si>
  <si>
    <t>Na, Al, Si</t>
  </si>
  <si>
    <t xml:space="preserve">   Na2O  </t>
  </si>
  <si>
    <t xml:space="preserve">   F     </t>
  </si>
  <si>
    <t xml:space="preserve">   HfO2  </t>
  </si>
  <si>
    <t xml:space="preserve">   Al2O3 </t>
  </si>
  <si>
    <t xml:space="preserve">   MgO   </t>
  </si>
  <si>
    <t xml:space="preserve">   K2O   </t>
  </si>
  <si>
    <t xml:space="preserve">   CaO   </t>
  </si>
  <si>
    <t xml:space="preserve">   TiO2  </t>
  </si>
  <si>
    <t xml:space="preserve">   SiO2  </t>
  </si>
  <si>
    <t xml:space="preserve">   P2O5  </t>
  </si>
  <si>
    <t xml:space="preserve">   ZrO2  </t>
  </si>
  <si>
    <t xml:space="preserve">   Ta2O5 </t>
  </si>
  <si>
    <t xml:space="preserve">   Gd2O3 </t>
  </si>
  <si>
    <t xml:space="preserve">   MnO   </t>
  </si>
  <si>
    <t xml:space="preserve">   Nd2O3 </t>
  </si>
  <si>
    <t xml:space="preserve">   Ce2O3 </t>
  </si>
  <si>
    <t xml:space="preserve">   La2O3 </t>
  </si>
  <si>
    <t xml:space="preserve">   FeO   </t>
  </si>
  <si>
    <t xml:space="preserve">   Sm2O3 </t>
  </si>
  <si>
    <t xml:space="preserve">   Pr2O3 </t>
  </si>
  <si>
    <t xml:space="preserve">   Yb2O3 </t>
  </si>
  <si>
    <t xml:space="preserve">   Dy2O3 </t>
  </si>
  <si>
    <t xml:space="preserve">   Er2O3 </t>
  </si>
  <si>
    <t xml:space="preserve">   Cl    </t>
  </si>
  <si>
    <t xml:space="preserve">   Nb2O5 </t>
  </si>
  <si>
    <t xml:space="preserve">   ThO2  </t>
  </si>
  <si>
    <t xml:space="preserve">   Y2O3  </t>
  </si>
  <si>
    <t xml:space="preserve">   UO2   </t>
  </si>
  <si>
    <t>Prob?</t>
  </si>
  <si>
    <t>Overlap</t>
  </si>
  <si>
    <t>LDE</t>
  </si>
  <si>
    <t>20 s</t>
  </si>
  <si>
    <t>5 s</t>
  </si>
  <si>
    <t xml:space="preserve">Almandine_AST 1 </t>
  </si>
  <si>
    <t>OK</t>
  </si>
  <si>
    <t>40 s</t>
  </si>
  <si>
    <t xml:space="preserve">Diopside_AST 1 </t>
  </si>
  <si>
    <t>Mg, Si, Ca</t>
  </si>
  <si>
    <t xml:space="preserve">Fluorite_AST 1 </t>
  </si>
  <si>
    <t>60 s</t>
  </si>
  <si>
    <t>30 s</t>
  </si>
  <si>
    <t xml:space="preserve">Orthoclase_AST 1 </t>
  </si>
  <si>
    <t>20s</t>
  </si>
  <si>
    <t xml:space="preserve">Rutile_AST 1 </t>
  </si>
  <si>
    <t>U-Mb by K-Ka</t>
  </si>
  <si>
    <t>7.5 s</t>
  </si>
  <si>
    <t xml:space="preserve">Rhodonite_AST 1 </t>
  </si>
  <si>
    <t>Hf-Ma by Ti-Kb1,3</t>
  </si>
  <si>
    <t xml:space="preserve">Nd-Phosphate_SI 1 </t>
  </si>
  <si>
    <t>(ZnO 0.04)</t>
  </si>
  <si>
    <t xml:space="preserve">Ce-Phosphate_SI 1 </t>
  </si>
  <si>
    <t>high total?</t>
  </si>
  <si>
    <t>(La)</t>
  </si>
  <si>
    <t>15 s</t>
  </si>
  <si>
    <t xml:space="preserve">La-Phosphate_SI 1 </t>
  </si>
  <si>
    <t>F by Ce-La1</t>
  </si>
  <si>
    <t>(P</t>
  </si>
  <si>
    <t xml:space="preserve">Pr-Phosphate_SI 1 </t>
  </si>
  <si>
    <t>low total</t>
  </si>
  <si>
    <t xml:space="preserve">Yb-Phosphate_SI 1 </t>
  </si>
  <si>
    <t>(Lb)</t>
  </si>
  <si>
    <t xml:space="preserve">Dy-Phosphate_SI 1 </t>
  </si>
  <si>
    <t xml:space="preserve">Sm-Phosphate_SI 1 </t>
  </si>
  <si>
    <t>Nb-La1 by Dy-La1</t>
  </si>
  <si>
    <t xml:space="preserve">Gd </t>
  </si>
  <si>
    <t xml:space="preserve">Magnetite_AST 1 </t>
  </si>
  <si>
    <t xml:space="preserve">Niobium_AST 1 </t>
  </si>
  <si>
    <t>F, Er</t>
  </si>
  <si>
    <t>F by Fe-Lb, Er-Ln by Fe-Kb1,3</t>
  </si>
  <si>
    <t xml:space="preserve">Zirconia_AST 1 </t>
  </si>
  <si>
    <t>Y-La1 by tail of Nb-LL</t>
  </si>
  <si>
    <t xml:space="preserve">Y-Phosphate_SI 1 </t>
  </si>
  <si>
    <t xml:space="preserve">Thorium_AST 1 </t>
  </si>
  <si>
    <t xml:space="preserve">Uranium_AST 1 </t>
  </si>
  <si>
    <t>U-Ma1 by  Th Mb</t>
  </si>
  <si>
    <t xml:space="preserve">Plagioclase_AST 1 </t>
  </si>
  <si>
    <t>Ca, Al</t>
  </si>
  <si>
    <t>K, Ti</t>
  </si>
  <si>
    <t>K-Ka by U-Mb, Ti Ka-1 by U (unknown)</t>
  </si>
  <si>
    <t xml:space="preserve">Tugtupite_AST </t>
  </si>
  <si>
    <t xml:space="preserve">Hafnium_AST 1 </t>
  </si>
  <si>
    <t>(BeO 5.22, S 0.03)</t>
  </si>
  <si>
    <t>(Mb)</t>
  </si>
  <si>
    <t>120 s</t>
  </si>
  <si>
    <t xml:space="preserve">Zircon_MAC 1 </t>
  </si>
  <si>
    <t>Ta, Er</t>
  </si>
  <si>
    <t>Ta-La1 by Hf-LN, Er-La by Hf-LL</t>
  </si>
  <si>
    <t>(Ma)</t>
  </si>
  <si>
    <t xml:space="preserve">Gd-Phosphate_AST 1 </t>
  </si>
  <si>
    <t xml:space="preserve">Tantalum_AST 1 </t>
  </si>
  <si>
    <t xml:space="preserve">Er-Phosphate_SI 1 </t>
  </si>
  <si>
    <t>F, Hf, Ce</t>
  </si>
  <si>
    <t>F by unknown Ta, Hf-Ma by Ta-La1, Ce-La by Ta-Lb2</t>
  </si>
  <si>
    <t>Hf, Ta</t>
  </si>
  <si>
    <t>Hf-Ma by Er-Mg, Ta-La1 by Er-Lb2</t>
  </si>
  <si>
    <t>JEOL JXA-8530F electron microprobe (HIF)</t>
  </si>
  <si>
    <t>15 KeV acceleration voltage</t>
  </si>
  <si>
    <t>60 mA beam current</t>
  </si>
  <si>
    <t>C</t>
  </si>
  <si>
    <t>Pb</t>
  </si>
  <si>
    <t>Ka</t>
  </si>
  <si>
    <t>LDE1</t>
  </si>
  <si>
    <t>50 s</t>
  </si>
  <si>
    <t>12.5 s</t>
  </si>
  <si>
    <t>Calcite</t>
  </si>
  <si>
    <t>Dolomite</t>
  </si>
  <si>
    <t>Fluorite</t>
  </si>
  <si>
    <t>Diopside</t>
  </si>
  <si>
    <t>Mg, Al, Si</t>
  </si>
  <si>
    <t xml:space="preserve"> 30 s</t>
  </si>
  <si>
    <t>Plagioclase</t>
  </si>
  <si>
    <t>Al, Si</t>
  </si>
  <si>
    <t>Almandine</t>
  </si>
  <si>
    <t>Fe, Mg, Al, Si</t>
  </si>
  <si>
    <t>Tugtupite</t>
  </si>
  <si>
    <t>Al, Si, Cl</t>
  </si>
  <si>
    <t>100 s</t>
  </si>
  <si>
    <t>25 s</t>
  </si>
  <si>
    <t>Rutile</t>
  </si>
  <si>
    <t>Y phosphate</t>
  </si>
  <si>
    <t>Y, P</t>
  </si>
  <si>
    <t>Lb</t>
  </si>
  <si>
    <t>Ce phoshpate</t>
  </si>
  <si>
    <t>Ce, P</t>
  </si>
  <si>
    <t>Apatite</t>
  </si>
  <si>
    <t>P, Ca</t>
  </si>
  <si>
    <t>Thorium (metal)</t>
  </si>
  <si>
    <t>Uranium (metal)</t>
  </si>
  <si>
    <t>Crocoite</t>
  </si>
  <si>
    <t>Gd phosphate</t>
  </si>
  <si>
    <t>Nd phosphate</t>
  </si>
  <si>
    <t>La phosphate</t>
  </si>
  <si>
    <t>Sm phosphate</t>
  </si>
  <si>
    <t>Ma</t>
  </si>
  <si>
    <t>80 s</t>
  </si>
  <si>
    <t>Pr phosphate</t>
  </si>
  <si>
    <t>Mb</t>
  </si>
  <si>
    <t>130 s</t>
  </si>
  <si>
    <t>32.5 s</t>
  </si>
  <si>
    <t>Yb phosphate</t>
  </si>
  <si>
    <t>300 s</t>
  </si>
  <si>
    <t>75 s</t>
  </si>
  <si>
    <t>Dy phosphate</t>
  </si>
  <si>
    <t>Er phosphate</t>
  </si>
  <si>
    <t xml:space="preserve"> JEOL JXA-8200 electron microprobe (University of Oulu)</t>
  </si>
  <si>
    <t>"Zircon" program</t>
  </si>
  <si>
    <t>PETJ/LIF</t>
  </si>
  <si>
    <t>LIFH/PETH</t>
  </si>
  <si>
    <t>Monazite standard Recommended values</t>
  </si>
  <si>
    <t>20 mA beam current</t>
  </si>
  <si>
    <t>Cubic zirconia standard Recommended values</t>
  </si>
  <si>
    <t>Beam diameter 0-10 um</t>
  </si>
  <si>
    <t>Elements</t>
  </si>
  <si>
    <t>Line</t>
  </si>
  <si>
    <t>Peak (mm)</t>
  </si>
  <si>
    <t>Bg- (mm)</t>
  </si>
  <si>
    <t>Bg+ (mm)</t>
  </si>
  <si>
    <t>Peak</t>
  </si>
  <si>
    <t>BGs</t>
  </si>
  <si>
    <t xml:space="preserve">Element </t>
  </si>
  <si>
    <t>Standard</t>
  </si>
  <si>
    <t>Calibration standards</t>
  </si>
  <si>
    <t>Overlap correction</t>
  </si>
  <si>
    <t>10s</t>
  </si>
  <si>
    <t>5s</t>
  </si>
  <si>
    <t>MGO</t>
  </si>
  <si>
    <t>Standard name</t>
  </si>
  <si>
    <t>Mass(%)</t>
  </si>
  <si>
    <t>(net cps)</t>
  </si>
  <si>
    <t>-</t>
  </si>
  <si>
    <t>x</t>
  </si>
  <si>
    <t>LIF</t>
  </si>
  <si>
    <t>Fe2O3</t>
  </si>
  <si>
    <t>BaF2</t>
  </si>
  <si>
    <t>HfO2</t>
  </si>
  <si>
    <t>TiO2</t>
  </si>
  <si>
    <t>Al2O3</t>
  </si>
  <si>
    <t>Yb2O3</t>
  </si>
  <si>
    <t>UO2</t>
  </si>
  <si>
    <t>SiO2</t>
  </si>
  <si>
    <t>Wollastonite</t>
  </si>
  <si>
    <t>La2O3</t>
  </si>
  <si>
    <t>LaF2</t>
  </si>
  <si>
    <t>ThO2</t>
  </si>
  <si>
    <t>monazite</t>
  </si>
  <si>
    <t>P2O5</t>
  </si>
  <si>
    <t>Y2O3</t>
  </si>
  <si>
    <t>ZrO2</t>
  </si>
  <si>
    <t>CubicZirconia</t>
  </si>
  <si>
    <t>Sm2O3</t>
  </si>
  <si>
    <t>Nd2O3</t>
  </si>
  <si>
    <t>Ce2O3</t>
  </si>
  <si>
    <t>Instrument</t>
  </si>
  <si>
    <t>Overlap, detection limit and standard deviation corrected values (oxide wt.%, except F, Cl)</t>
  </si>
  <si>
    <t>Overlap, detection limit and standard deviation corrected values (element wt.%)</t>
  </si>
  <si>
    <t>Lower detection limits (oxide wt.%, except F, Cl)</t>
  </si>
  <si>
    <t>Lower detection limits (element wt.%)</t>
  </si>
  <si>
    <t>Standard deviations (%)</t>
  </si>
  <si>
    <t>Standard deviations (absolute)</t>
  </si>
  <si>
    <t>EPMA program</t>
  </si>
  <si>
    <t>Mineralized zone</t>
  </si>
  <si>
    <t>Comment</t>
  </si>
  <si>
    <t>Remarks</t>
  </si>
  <si>
    <t xml:space="preserve">  Sm2O3 </t>
  </si>
  <si>
    <t>PbO</t>
  </si>
  <si>
    <t xml:space="preserve">   Si    </t>
  </si>
  <si>
    <t xml:space="preserve">   Ti    </t>
  </si>
  <si>
    <t xml:space="preserve">   Al    </t>
  </si>
  <si>
    <t xml:space="preserve">   Mg    </t>
  </si>
  <si>
    <t xml:space="preserve">   Mn    </t>
  </si>
  <si>
    <t xml:space="preserve">   Fe    </t>
  </si>
  <si>
    <t xml:space="preserve">   Na    </t>
  </si>
  <si>
    <t xml:space="preserve">   K     </t>
  </si>
  <si>
    <t xml:space="preserve">   Ca    </t>
  </si>
  <si>
    <t xml:space="preserve">   P     </t>
  </si>
  <si>
    <t xml:space="preserve">   Nb    </t>
  </si>
  <si>
    <t xml:space="preserve">   Ta    </t>
  </si>
  <si>
    <t xml:space="preserve">   Zr    </t>
  </si>
  <si>
    <t xml:space="preserve">   Hf    </t>
  </si>
  <si>
    <t xml:space="preserve">   Th    </t>
  </si>
  <si>
    <t xml:space="preserve">   U     </t>
  </si>
  <si>
    <t xml:space="preserve">   Y     </t>
  </si>
  <si>
    <t xml:space="preserve">   La    </t>
  </si>
  <si>
    <t xml:space="preserve">   Ce    </t>
  </si>
  <si>
    <t xml:space="preserve">   Pr    </t>
  </si>
  <si>
    <t xml:space="preserve">   Nd    </t>
  </si>
  <si>
    <t xml:space="preserve">   Sm    </t>
  </si>
  <si>
    <t xml:space="preserve">   Gd    </t>
  </si>
  <si>
    <t xml:space="preserve">   Dy    </t>
  </si>
  <si>
    <t xml:space="preserve">   Er    </t>
  </si>
  <si>
    <t xml:space="preserve">   Yb    </t>
  </si>
  <si>
    <t>CO2</t>
  </si>
  <si>
    <t>Kontioaho</t>
  </si>
  <si>
    <t>Allanite-(Ce)</t>
  </si>
  <si>
    <t xml:space="preserve">KA-MD-6-001-Aln </t>
  </si>
  <si>
    <t xml:space="preserve">KA-MD-6-002-Aln </t>
  </si>
  <si>
    <t xml:space="preserve">KA-MD-6-003-Aln </t>
  </si>
  <si>
    <t xml:space="preserve">KA-MD-6-004-Aln </t>
  </si>
  <si>
    <t xml:space="preserve">KA-MD-6-005-Aln </t>
  </si>
  <si>
    <t xml:space="preserve">KA-MD-6-027-Aln-e </t>
  </si>
  <si>
    <t xml:space="preserve">KA-MD-6-040-Aln </t>
  </si>
  <si>
    <t xml:space="preserve">KA-MD-6-042-Aln </t>
  </si>
  <si>
    <t xml:space="preserve">KA-R3-190-001-Aln </t>
  </si>
  <si>
    <t xml:space="preserve">KA-R3-190-002-Aln </t>
  </si>
  <si>
    <t xml:space="preserve">KA-R3-190-003-Aln </t>
  </si>
  <si>
    <t xml:space="preserve">KA-R3-190-004-Aln </t>
  </si>
  <si>
    <t xml:space="preserve">KA-R3-190-020-Aln </t>
  </si>
  <si>
    <t xml:space="preserve">KA-R3-190-021-Aln </t>
  </si>
  <si>
    <t xml:space="preserve">KA-R3-190-022-Aln </t>
  </si>
  <si>
    <t xml:space="preserve">KA-R3-190-023-Aln </t>
  </si>
  <si>
    <t xml:space="preserve">KA-R3-190-024-Aln </t>
  </si>
  <si>
    <t xml:space="preserve">KA-R3-190-025-Aln </t>
  </si>
  <si>
    <t xml:space="preserve">KA-R3-190-026-Aln </t>
  </si>
  <si>
    <t xml:space="preserve">KA-R3-190-027-Aln </t>
  </si>
  <si>
    <t xml:space="preserve">KA-R3-190-028-Aln </t>
  </si>
  <si>
    <t xml:space="preserve">KA-R3-190-029-Aln </t>
  </si>
  <si>
    <t xml:space="preserve">KA-R3-190-030-Aln </t>
  </si>
  <si>
    <t xml:space="preserve">KA-R3-190-031-Aln </t>
  </si>
  <si>
    <t xml:space="preserve">KA-R3-194-013-Aln </t>
  </si>
  <si>
    <t xml:space="preserve">KA-R3-194-014-Aln </t>
  </si>
  <si>
    <t xml:space="preserve">KA-R3-194-017-Aln </t>
  </si>
  <si>
    <t xml:space="preserve">KA-R3-194-018-Aln </t>
  </si>
  <si>
    <t xml:space="preserve">KA-R3-194-019-Aln </t>
  </si>
  <si>
    <t xml:space="preserve">KA-R3-194-020-Aln </t>
  </si>
  <si>
    <t xml:space="preserve">KA-R3-194-021-Aln </t>
  </si>
  <si>
    <t xml:space="preserve">KA-R3-194-022-Aln </t>
  </si>
  <si>
    <t xml:space="preserve">KA-R3-194-023-Aln </t>
  </si>
  <si>
    <t xml:space="preserve">KA-R3-194-024-Aln </t>
  </si>
  <si>
    <t xml:space="preserve">KA-R3-196-001-Aln </t>
  </si>
  <si>
    <t xml:space="preserve">KA-R3-196-002-Aln </t>
  </si>
  <si>
    <t xml:space="preserve">KA-R3-196-003-Aln </t>
  </si>
  <si>
    <t xml:space="preserve">KA-R3-196-011-Aln </t>
  </si>
  <si>
    <t xml:space="preserve">KA-R3-196-010-Aln </t>
  </si>
  <si>
    <t xml:space="preserve">KA-R3-196-009-Aln </t>
  </si>
  <si>
    <t xml:space="preserve">KA-R3-196-008-Aln </t>
  </si>
  <si>
    <t xml:space="preserve">KA-R3-196-021-Aln </t>
  </si>
  <si>
    <t xml:space="preserve">KA-R3-196-022-Aln </t>
  </si>
  <si>
    <t xml:space="preserve">KA-R3-196-023-Aln </t>
  </si>
  <si>
    <t xml:space="preserve">KA-R3-196-024-Aln </t>
  </si>
  <si>
    <t xml:space="preserve">KA-R3-196-025-Aln </t>
  </si>
  <si>
    <t xml:space="preserve">KA-R3-196-026-Aln </t>
  </si>
  <si>
    <t xml:space="preserve">KA-R3-196-027-Aln </t>
  </si>
  <si>
    <t xml:space="preserve">KA-R3-196-028-Aln </t>
  </si>
  <si>
    <t xml:space="preserve">KA-R3-196-036-Aln </t>
  </si>
  <si>
    <t xml:space="preserve">KA-R3-196-037-Aln </t>
  </si>
  <si>
    <t xml:space="preserve">KA-R3-196-038-Aln </t>
  </si>
  <si>
    <t xml:space="preserve">KA-R3-196-039-Aln </t>
  </si>
  <si>
    <t xml:space="preserve">KA-R3-198_33-001-Aln </t>
  </si>
  <si>
    <t xml:space="preserve">KA-R3-198_33-002-Aln </t>
  </si>
  <si>
    <t xml:space="preserve">KA-R3-198_33-003-Aln </t>
  </si>
  <si>
    <t xml:space="preserve">KA-R3-198_33-013-Aln </t>
  </si>
  <si>
    <t xml:space="preserve">KA-R3-198_33-014-Aln </t>
  </si>
  <si>
    <t xml:space="preserve">KA-R3-198_33-019-Aln </t>
  </si>
  <si>
    <t xml:space="preserve">KA-R3-198_33-020-Aln </t>
  </si>
  <si>
    <t xml:space="preserve">KA-R3-198_33-021-Aln </t>
  </si>
  <si>
    <t xml:space="preserve">KA-R3-198_33-022-Aln </t>
  </si>
  <si>
    <t xml:space="preserve">KA-R3-198_33-024-Aln </t>
  </si>
  <si>
    <t xml:space="preserve">KA-R3-198_33-025-Aln </t>
  </si>
  <si>
    <t xml:space="preserve">KA-R3-198_33-026-Aln </t>
  </si>
  <si>
    <t xml:space="preserve">KA-R3-198_33-027-Aln </t>
  </si>
  <si>
    <t xml:space="preserve">KA-R3-198_33-028-Aln </t>
  </si>
  <si>
    <t xml:space="preserve">KA-R3-198_33-029-Aln </t>
  </si>
  <si>
    <t xml:space="preserve">KA-R3-198_33-035-Aln </t>
  </si>
  <si>
    <t xml:space="preserve">KA-R3-198_33-036-Aln </t>
  </si>
  <si>
    <t xml:space="preserve">KA-R3-198_33-037-Aln </t>
  </si>
  <si>
    <t xml:space="preserve">KA-R3-198_33-038-Aln </t>
  </si>
  <si>
    <t xml:space="preserve">KA-R3-198_33-039-Aln </t>
  </si>
  <si>
    <t xml:space="preserve">KA-R3-201_004-Aln </t>
  </si>
  <si>
    <t xml:space="preserve">KA-R3-201_005-Aln </t>
  </si>
  <si>
    <t xml:space="preserve">KA-R3-201_006-Aln </t>
  </si>
  <si>
    <t xml:space="preserve">KA-R3-201_007-Aln </t>
  </si>
  <si>
    <t xml:space="preserve">KA-R3-201_008-Aln </t>
  </si>
  <si>
    <t xml:space="preserve">KA-R3-201_009-Aln </t>
  </si>
  <si>
    <t xml:space="preserve">KA-R3-201_010-Aln </t>
  </si>
  <si>
    <t xml:space="preserve">KA-R3-201_011-Aln </t>
  </si>
  <si>
    <t xml:space="preserve">KA-R3-201_012-Aln </t>
  </si>
  <si>
    <t xml:space="preserve">KA-R3-201_013-Aln </t>
  </si>
  <si>
    <t xml:space="preserve">KA-R3-201_014-Aln </t>
  </si>
  <si>
    <t xml:space="preserve">KA-R3-201_015-Aln </t>
  </si>
  <si>
    <t xml:space="preserve">KA-R3-201_044-Aln </t>
  </si>
  <si>
    <t xml:space="preserve">KA-R3-201_045-Aln </t>
  </si>
  <si>
    <t xml:space="preserve">KA-R3-201_046-Aln </t>
  </si>
  <si>
    <t xml:space="preserve">KA-R3-201_047-Aln </t>
  </si>
  <si>
    <t xml:space="preserve">KA-R3-201_048-Aln </t>
  </si>
  <si>
    <t xml:space="preserve">KA-R3-201_049-Aln </t>
  </si>
  <si>
    <t xml:space="preserve">KA-R4-84_32-006-Aln </t>
  </si>
  <si>
    <t xml:space="preserve">KA-R4-84_32-007-Aln </t>
  </si>
  <si>
    <t xml:space="preserve">KA-R4-84_32-008-Aln </t>
  </si>
  <si>
    <t xml:space="preserve">KA-R4-84_32-009-Aln </t>
  </si>
  <si>
    <t xml:space="preserve">KA-R4-84_32-010-Aln </t>
  </si>
  <si>
    <t xml:space="preserve">KA-R4-84_32-011-Aln </t>
  </si>
  <si>
    <t xml:space="preserve">KA-R4-84_32-017-Aln </t>
  </si>
  <si>
    <t xml:space="preserve">KA-R4-84_32-018-Aln </t>
  </si>
  <si>
    <t xml:space="preserve">KA-R4-84_32-019-Aln </t>
  </si>
  <si>
    <t xml:space="preserve">KA-R4-84_32-020-Aln </t>
  </si>
  <si>
    <t xml:space="preserve">KA-R4-84_32-021-Aln </t>
  </si>
  <si>
    <t xml:space="preserve">KA-R4-84_32-036-Aln </t>
  </si>
  <si>
    <t xml:space="preserve">KA-R4-84_32-037-Aln </t>
  </si>
  <si>
    <t xml:space="preserve">KA-R4-84_32-038-Aln </t>
  </si>
  <si>
    <t xml:space="preserve">KA-R4-84_32-039-Aln </t>
  </si>
  <si>
    <t xml:space="preserve">KA-R4-84_32-040-Aln </t>
  </si>
  <si>
    <t xml:space="preserve">KA-R4-84_32-047-Aln </t>
  </si>
  <si>
    <t xml:space="preserve">KA-R4-87_005-Aln </t>
  </si>
  <si>
    <t xml:space="preserve">KA-R4-87_006-Aln </t>
  </si>
  <si>
    <t xml:space="preserve">KA-R4-87_007-Aln </t>
  </si>
  <si>
    <t xml:space="preserve">KA-R4-87_008-Aln </t>
  </si>
  <si>
    <t xml:space="preserve">KA-R4-87_009-Aln </t>
  </si>
  <si>
    <t xml:space="preserve">KA-R4-87_010-Aln </t>
  </si>
  <si>
    <t xml:space="preserve">KA-R4-87_035-Aln </t>
  </si>
  <si>
    <t xml:space="preserve">KA-R4-87_036-Aln </t>
  </si>
  <si>
    <t xml:space="preserve">KA-R4-87_037-Aln </t>
  </si>
  <si>
    <t xml:space="preserve">KA-R4-87_038-Aln </t>
  </si>
  <si>
    <t xml:space="preserve">KA-R4-91_75-001-Aln </t>
  </si>
  <si>
    <t xml:space="preserve">KA-R4-91_75-002-Aln </t>
  </si>
  <si>
    <t xml:space="preserve">KA-R4-91_75-003-Aln </t>
  </si>
  <si>
    <t xml:space="preserve">KA-R4-91_75-004-Aln </t>
  </si>
  <si>
    <t xml:space="preserve">KA-R4-91_75-024-Aln </t>
  </si>
  <si>
    <t xml:space="preserve">KA-R4-91_75-025-Aln </t>
  </si>
  <si>
    <t xml:space="preserve">KA-R4-91_75-026-Aln </t>
  </si>
  <si>
    <t xml:space="preserve">KA-R4-91_75-027-Aln </t>
  </si>
  <si>
    <t xml:space="preserve">KA-R4-91_75-041-Aln </t>
  </si>
  <si>
    <t xml:space="preserve">KA-R4-91_75-042-Aln </t>
  </si>
  <si>
    <t xml:space="preserve">KA-R4-91_75-043-Aln </t>
  </si>
  <si>
    <t xml:space="preserve">KA-R4-91_75-044-Aln </t>
  </si>
  <si>
    <t xml:space="preserve">KA-R9_8_50_020-Aln </t>
  </si>
  <si>
    <t xml:space="preserve">KA-R9_8_50_021-Aln </t>
  </si>
  <si>
    <t xml:space="preserve">KA-R9_8_50_022-Aln </t>
  </si>
  <si>
    <t xml:space="preserve">KA-R9_8_50_023-Aln </t>
  </si>
  <si>
    <t xml:space="preserve">KA-R9_8_50_024-Aln </t>
  </si>
  <si>
    <t xml:space="preserve">KA-R9_8_50_025-Aln </t>
  </si>
  <si>
    <t xml:space="preserve">KA-R9_8_50_026-Aln </t>
  </si>
  <si>
    <t xml:space="preserve">KA-R9_8_50_034-Aln </t>
  </si>
  <si>
    <t xml:space="preserve">KA-R9_8_50_035-Aln </t>
  </si>
  <si>
    <t xml:space="preserve">KA-R9_8_50_036-Aln </t>
  </si>
  <si>
    <t xml:space="preserve">KA-R9_8_50_037-Aln </t>
  </si>
  <si>
    <t xml:space="preserve">KA-R9_8_50_038-Aln </t>
  </si>
  <si>
    <t xml:space="preserve">KA-R9_8_50_039-Aln </t>
  </si>
  <si>
    <t xml:space="preserve">KA-R9_8_50_040-Aln </t>
  </si>
  <si>
    <t xml:space="preserve">KA-R9-10.30m-001-Aln </t>
  </si>
  <si>
    <t xml:space="preserve">KA-R9-10.30m-002-Aln </t>
  </si>
  <si>
    <t xml:space="preserve">KA-R9-10.30m-003-Aln </t>
  </si>
  <si>
    <t xml:space="preserve">KA-R9-10.30m-004-Aln </t>
  </si>
  <si>
    <t xml:space="preserve">KA-R9-10.30m-005-Aln </t>
  </si>
  <si>
    <t xml:space="preserve">KA-R9-10.30m-011-Aln </t>
  </si>
  <si>
    <t xml:space="preserve">KA-R9-10.30m-012-Aln </t>
  </si>
  <si>
    <t xml:space="preserve">KA-R9-10.30m-013-Aln </t>
  </si>
  <si>
    <t xml:space="preserve">KA-R9-10.30m-015-Aln </t>
  </si>
  <si>
    <t xml:space="preserve">KA-R9-10.30m-027-Aln </t>
  </si>
  <si>
    <t xml:space="preserve">KA-R9-10.30m-028-Aln </t>
  </si>
  <si>
    <t xml:space="preserve">KA-R9-6-001-Aln </t>
  </si>
  <si>
    <t xml:space="preserve">KA-R9-6-002-Aln </t>
  </si>
  <si>
    <t xml:space="preserve">KA-R9-6-003-Aln </t>
  </si>
  <si>
    <t xml:space="preserve">KA-R9-6-004-Aln </t>
  </si>
  <si>
    <t xml:space="preserve">KA-R9-6-005-Aln </t>
  </si>
  <si>
    <t xml:space="preserve">KA-R9-6-006-Aln </t>
  </si>
  <si>
    <t xml:space="preserve">KA-R9-6-007-Aln </t>
  </si>
  <si>
    <t xml:space="preserve">KA-R9-6-029-Aln </t>
  </si>
  <si>
    <t xml:space="preserve">KA-R9-6-030-Aln </t>
  </si>
  <si>
    <t xml:space="preserve">KA-R9-6-031-Aln </t>
  </si>
  <si>
    <t xml:space="preserve">KA-R9-6-032-Aln </t>
  </si>
  <si>
    <t xml:space="preserve">KA-R9-6-033-Aln </t>
  </si>
  <si>
    <t xml:space="preserve">KA-R9-6-034-Aln </t>
  </si>
  <si>
    <t>Katajakangas</t>
  </si>
  <si>
    <t xml:space="preserve">KKNOK1-2016-001-Aln </t>
  </si>
  <si>
    <t xml:space="preserve">KKNOK1-2016-002-Aln </t>
  </si>
  <si>
    <t xml:space="preserve">KKNOK1-2016-003-Aln </t>
  </si>
  <si>
    <t xml:space="preserve">KKNOK1-2016-004-Aln </t>
  </si>
  <si>
    <t xml:space="preserve">KKNOK1-2016-005-Aln </t>
  </si>
  <si>
    <t xml:space="preserve">KKNOK1-2016-009-Aln </t>
  </si>
  <si>
    <t xml:space="preserve">KKNOK1-2016-010-Aln </t>
  </si>
  <si>
    <t xml:space="preserve">KKNOK1-2016-011-Aln </t>
  </si>
  <si>
    <t xml:space="preserve">KKNOK1-2016-012-Aln </t>
  </si>
  <si>
    <t xml:space="preserve">KKNOK1-2016-024-Aln </t>
  </si>
  <si>
    <t xml:space="preserve">KKNOK1-2016-025-Aln </t>
  </si>
  <si>
    <t xml:space="preserve">KKNOK1-2016-026-Aln </t>
  </si>
  <si>
    <t xml:space="preserve">KKNOK1-2016-027-Aln </t>
  </si>
  <si>
    <t xml:space="preserve">KKNOK1-2016-027-Aln AB Line 001 </t>
  </si>
  <si>
    <t xml:space="preserve">KKNOK1-2016-027-Aln AB Line 002 </t>
  </si>
  <si>
    <t xml:space="preserve">KKNOK1-2016-027-Aln AB Line 003 </t>
  </si>
  <si>
    <t xml:space="preserve">KKNOK1-2016-027-Aln AB Line 004 </t>
  </si>
  <si>
    <t xml:space="preserve">KKNOK1-2016-027-Aln AB Line 005 </t>
  </si>
  <si>
    <t xml:space="preserve">KKNOK1-2016-027-Aln AB Line 006 </t>
  </si>
  <si>
    <t xml:space="preserve">KKNOK1-2016-027-Aln AB Line 007 </t>
  </si>
  <si>
    <t xml:space="preserve">KKNOK1-2016-027-Aln AB Line 008 </t>
  </si>
  <si>
    <t xml:space="preserve">KKNOK1-2016-027-Aln AB Line 009 </t>
  </si>
  <si>
    <t xml:space="preserve">KKNOK1-2016-027-Aln AB Line 010 </t>
  </si>
  <si>
    <t xml:space="preserve">KKNOK1-2016-028-Aln </t>
  </si>
  <si>
    <t xml:space="preserve">KKNOK1-2016-029-Aln </t>
  </si>
  <si>
    <t xml:space="preserve">KKNOK1-2016-030-Aln </t>
  </si>
  <si>
    <t xml:space="preserve">KKNOK1-2016-046-Aln-Th </t>
  </si>
  <si>
    <t xml:space="preserve">KKNOK1-2016-047-Aln-Th </t>
  </si>
  <si>
    <t xml:space="preserve">KK-R5-152_70-004-Aln </t>
  </si>
  <si>
    <t xml:space="preserve">KK-R5-152_70-005-Aln </t>
  </si>
  <si>
    <t xml:space="preserve">KK-R5-152_70-006-Aln </t>
  </si>
  <si>
    <t xml:space="preserve">KK-R5-152_70-007-Aln </t>
  </si>
  <si>
    <t xml:space="preserve">KK-R5-152_70-008-Aln </t>
  </si>
  <si>
    <t xml:space="preserve">KK-R5-152_70-018-Aln </t>
  </si>
  <si>
    <t xml:space="preserve">KK-R5-152_70-019-Aln </t>
  </si>
  <si>
    <t xml:space="preserve">KK-R5-152_70-020-Aln </t>
  </si>
  <si>
    <t xml:space="preserve">KK-R5-152_70-021-Aln </t>
  </si>
  <si>
    <t xml:space="preserve">KK-R5-152_70-031-Aln </t>
  </si>
  <si>
    <t xml:space="preserve">KK-R5-152_70-032-Aln </t>
  </si>
  <si>
    <t xml:space="preserve">KK-R5-152_70-037-Aln </t>
  </si>
  <si>
    <t xml:space="preserve">KK-R5-152_70-038-Aln </t>
  </si>
  <si>
    <t xml:space="preserve">KK-R5-152_70-039-Aln </t>
  </si>
  <si>
    <t xml:space="preserve">KK-R5-152_70-040-Aln </t>
  </si>
  <si>
    <t xml:space="preserve">KK-R5-152_70-048-Aln </t>
  </si>
  <si>
    <t xml:space="preserve">KK-R5-152_70-049-Aln </t>
  </si>
  <si>
    <t xml:space="preserve">KK-R5-152_70-050-Aln </t>
  </si>
  <si>
    <t xml:space="preserve">KK-R5-152_70-051-Aln </t>
  </si>
  <si>
    <t xml:space="preserve">KK-R5-152_70-052-Aln </t>
  </si>
  <si>
    <t xml:space="preserve">KA-MD-6-014-Zr </t>
  </si>
  <si>
    <t>Porous domain</t>
  </si>
  <si>
    <t xml:space="preserve">KA-MD-6-017-Zr </t>
  </si>
  <si>
    <t xml:space="preserve">KA-MD-6-018-Zr </t>
  </si>
  <si>
    <t xml:space="preserve">KA-R3-188_23-013-Zr </t>
  </si>
  <si>
    <t>Overgrowth rim</t>
  </si>
  <si>
    <t xml:space="preserve">KA-R3-188_23-014-Zr </t>
  </si>
  <si>
    <t xml:space="preserve">KA-R3-188_23-015-Zr </t>
  </si>
  <si>
    <t xml:space="preserve">KA-R3-188_23-016-Zr </t>
  </si>
  <si>
    <t xml:space="preserve">KA-R3-188_23-017-Zr </t>
  </si>
  <si>
    <t xml:space="preserve">KA-R3-188_23-018-Zr </t>
  </si>
  <si>
    <t xml:space="preserve">KA-R3-188_23-027-Zr </t>
  </si>
  <si>
    <t xml:space="preserve">KA-R3-188_23-028-Zr </t>
  </si>
  <si>
    <t xml:space="preserve">KA-R3-190-008-Zr </t>
  </si>
  <si>
    <t xml:space="preserve">KA-R3-190-009-Zr </t>
  </si>
  <si>
    <t xml:space="preserve">KA-R3-190-010-Zr </t>
  </si>
  <si>
    <t xml:space="preserve">KA-R3-190-011-Zr </t>
  </si>
  <si>
    <t xml:space="preserve">KA-R3-190-012-Zr </t>
  </si>
  <si>
    <t xml:space="preserve">KA-R3-190-013-Zr </t>
  </si>
  <si>
    <t xml:space="preserve">KA-R3-190-014-Zr </t>
  </si>
  <si>
    <t xml:space="preserve">KA-R3-190-036-Zr </t>
  </si>
  <si>
    <t xml:space="preserve">KA-R3-190-037-Zr </t>
  </si>
  <si>
    <t xml:space="preserve">KA-R3-190-039-Zr </t>
  </si>
  <si>
    <t xml:space="preserve">KA-R3-190-040-Zr </t>
  </si>
  <si>
    <t xml:space="preserve">KA-R3-190-041-Zr </t>
  </si>
  <si>
    <t xml:space="preserve">KA-R3-190-042-Zr </t>
  </si>
  <si>
    <t xml:space="preserve">KA-R3-190-043-Zr </t>
  </si>
  <si>
    <t xml:space="preserve">KA-R3-194-010-Zr </t>
  </si>
  <si>
    <t xml:space="preserve">KA-R3-194-011-Zr </t>
  </si>
  <si>
    <t xml:space="preserve">KA-R3-194-012-Zr </t>
  </si>
  <si>
    <t xml:space="preserve">KA-R3-194-031-Zr </t>
  </si>
  <si>
    <t xml:space="preserve">KA-R3-194-032-Zr </t>
  </si>
  <si>
    <t xml:space="preserve">KA-R3-194-033-Zr </t>
  </si>
  <si>
    <t xml:space="preserve">KA-R3-194-035-Zr </t>
  </si>
  <si>
    <t xml:space="preserve">KA-R3-194-036-Zr </t>
  </si>
  <si>
    <t xml:space="preserve">KA-R3-196-016-Zr </t>
  </si>
  <si>
    <t xml:space="preserve">KA-R3-196-015-Zr </t>
  </si>
  <si>
    <t xml:space="preserve">KA-R3-196-014-Zr </t>
  </si>
  <si>
    <t xml:space="preserve">KA-R3-196-013-Zr </t>
  </si>
  <si>
    <t xml:space="preserve">KA-R3-196-012-Zr </t>
  </si>
  <si>
    <t xml:space="preserve">KA-R3-196-031-Zr </t>
  </si>
  <si>
    <t xml:space="preserve">KA-R3-196-032-Zr </t>
  </si>
  <si>
    <t xml:space="preserve">KA-R3-196-033-Zr </t>
  </si>
  <si>
    <t xml:space="preserve">KA-R3-198_33-015-Zr </t>
  </si>
  <si>
    <t xml:space="preserve">KA-R3-198_33-016-Zr </t>
  </si>
  <si>
    <t xml:space="preserve">KA-R3-198_33-017-Zr </t>
  </si>
  <si>
    <t xml:space="preserve">KA-R3-198_33-030-Zr </t>
  </si>
  <si>
    <t xml:space="preserve">KA-R3-198_33-031-Zr </t>
  </si>
  <si>
    <t xml:space="preserve">KA-R3-198_33-032-Zr </t>
  </si>
  <si>
    <t xml:space="preserve">KA-R3-198_33-033-Zr </t>
  </si>
  <si>
    <t xml:space="preserve">KA-R3-201_017-Zr </t>
  </si>
  <si>
    <t xml:space="preserve">KA-R3-201_018-Zr </t>
  </si>
  <si>
    <t xml:space="preserve">KA-R3-201_019-Zr </t>
  </si>
  <si>
    <t xml:space="preserve">KA-R3-201_030-Zr </t>
  </si>
  <si>
    <t xml:space="preserve">KA-R3-201_036-Zr </t>
  </si>
  <si>
    <t xml:space="preserve">KA-R3-201_037-Zr </t>
  </si>
  <si>
    <t xml:space="preserve">KA-R3-201_039-Zr </t>
  </si>
  <si>
    <t xml:space="preserve">KA-R3-201_040-Zr </t>
  </si>
  <si>
    <t>KA-R4-84_32-028-Zr -26</t>
  </si>
  <si>
    <t xml:space="preserve">KA-R4-84_32-027-Zr </t>
  </si>
  <si>
    <t xml:space="preserve">KA-R4-84_32-026-Zr </t>
  </si>
  <si>
    <t xml:space="preserve">KA-R4-84_32-031-Zr </t>
  </si>
  <si>
    <t xml:space="preserve">KA-R4-84_32-032-Zr </t>
  </si>
  <si>
    <t xml:space="preserve">KA-R4-84_32-033-Zr </t>
  </si>
  <si>
    <t xml:space="preserve">KA-R4-84_32-034-Zr </t>
  </si>
  <si>
    <t xml:space="preserve">KA-R4-87_025-Zr </t>
  </si>
  <si>
    <t xml:space="preserve">KA-R4-87_026-Zr </t>
  </si>
  <si>
    <t xml:space="preserve">KA-R4-87_029-Zr </t>
  </si>
  <si>
    <t xml:space="preserve">KA-R4-87_030-Zr </t>
  </si>
  <si>
    <t xml:space="preserve">KA-R4-91_75-016-Zr </t>
  </si>
  <si>
    <t xml:space="preserve">KA-R4-91_75-017-Zr </t>
  </si>
  <si>
    <t xml:space="preserve">KA-R4-91_75-018-Zr </t>
  </si>
  <si>
    <t xml:space="preserve">KA-R4-91_75-031-Zr </t>
  </si>
  <si>
    <t xml:space="preserve">KA-R4-91_75-032-Zr </t>
  </si>
  <si>
    <t xml:space="preserve">KA-R4-91_75-033-Zr </t>
  </si>
  <si>
    <t xml:space="preserve">KA-R9_8_50_001-Zr </t>
  </si>
  <si>
    <t xml:space="preserve">KA-R9_8_50_002-Zr </t>
  </si>
  <si>
    <t xml:space="preserve">KA-R9_8_50_003-Zr </t>
  </si>
  <si>
    <t xml:space="preserve">KA-R9_8_50_004-Zr </t>
  </si>
  <si>
    <t xml:space="preserve">KA-R9_8_50_008-Zr </t>
  </si>
  <si>
    <t xml:space="preserve">KA-R9_8_50_010-Zr </t>
  </si>
  <si>
    <t xml:space="preserve">KA-R9_8_50_030-Zr </t>
  </si>
  <si>
    <t xml:space="preserve">KA-R9_8_50_031-Zr </t>
  </si>
  <si>
    <t xml:space="preserve">KA-R9_8_50_032-Zr </t>
  </si>
  <si>
    <t xml:space="preserve">KA-R9_8_50_033-Zr </t>
  </si>
  <si>
    <t xml:space="preserve">KA-R9-10.30m-019-Zr </t>
  </si>
  <si>
    <t xml:space="preserve">KA-R9-10.30m-020-Zr </t>
  </si>
  <si>
    <t xml:space="preserve">KA-R9-10.30m-021-Zr </t>
  </si>
  <si>
    <t xml:space="preserve">KA-R9-10.30m-022-Zr </t>
  </si>
  <si>
    <t xml:space="preserve">KA-R9-10.30m-030-Zr </t>
  </si>
  <si>
    <t xml:space="preserve">KA-R9-10.30m-031-Zr </t>
  </si>
  <si>
    <t xml:space="preserve">KA-R9-10.30m-032-Zr </t>
  </si>
  <si>
    <t xml:space="preserve">KA-R9-10.30m-033-Zr </t>
  </si>
  <si>
    <t xml:space="preserve">KA-R9-10.30m-034-Zr </t>
  </si>
  <si>
    <t xml:space="preserve">KA-R9-10.30m-035-Zr </t>
  </si>
  <si>
    <t xml:space="preserve">KA-R9-6-008-Zr </t>
  </si>
  <si>
    <t xml:space="preserve">KA-R9-6-009-Zr </t>
  </si>
  <si>
    <t xml:space="preserve">KA-R9-6-010-Zr </t>
  </si>
  <si>
    <t xml:space="preserve">KA-R9-6-011-Zr </t>
  </si>
  <si>
    <t xml:space="preserve">KA-R9-6-012-Zr </t>
  </si>
  <si>
    <t xml:space="preserve">KA-R9-6-013-Zr </t>
  </si>
  <si>
    <t xml:space="preserve">KA-R9-6-025-Zr </t>
  </si>
  <si>
    <t xml:space="preserve">KA-R9-6-026-Zr </t>
  </si>
  <si>
    <t xml:space="preserve">KA-R9-6-035-Zr </t>
  </si>
  <si>
    <t xml:space="preserve">KA-R9-6-036-Zr </t>
  </si>
  <si>
    <t xml:space="preserve">KA-R9-6-037-Zr </t>
  </si>
  <si>
    <t xml:space="preserve">KA-R9-6-038-Zr </t>
  </si>
  <si>
    <t xml:space="preserve">KA-R9-6-039-Zr </t>
  </si>
  <si>
    <t xml:space="preserve">KA-R9-6-040-Zr </t>
  </si>
  <si>
    <t xml:space="preserve">Katajakangas </t>
  </si>
  <si>
    <t xml:space="preserve">KKNOK1-2016-013-Zr </t>
  </si>
  <si>
    <t xml:space="preserve">KKNOK1-2016-014-Zr </t>
  </si>
  <si>
    <t xml:space="preserve">KKNOK1-2016-015-Zr </t>
  </si>
  <si>
    <t xml:space="preserve">KKNOK1-2016-048-Zr </t>
  </si>
  <si>
    <t xml:space="preserve">KKNOK1-2016-049-Zr </t>
  </si>
  <si>
    <t xml:space="preserve">KKNOK1-2016-050-Zr </t>
  </si>
  <si>
    <t xml:space="preserve">KKNOK1-2016-051-Zr-1 </t>
  </si>
  <si>
    <t xml:space="preserve">KKNOK1-2016-051-Zr-2 </t>
  </si>
  <si>
    <t xml:space="preserve">KKNOK1-2016-051-Zr-3 </t>
  </si>
  <si>
    <t xml:space="preserve">KKNOK1-2016-051-Zr-4 </t>
  </si>
  <si>
    <t xml:space="preserve">KKNOK1-2016-051-Zr-5 </t>
  </si>
  <si>
    <t xml:space="preserve">KKNOK1-2016-051-Zr-7 </t>
  </si>
  <si>
    <t xml:space="preserve">KKNOK1-2016-051-Zr-8 </t>
  </si>
  <si>
    <t xml:space="preserve">KKNOK1-2016-051-Zr-9 </t>
  </si>
  <si>
    <t xml:space="preserve">KKNOK1-2016-051-Zr-10 </t>
  </si>
  <si>
    <t xml:space="preserve">KKNOK1-2016-051-Zr-11 </t>
  </si>
  <si>
    <t xml:space="preserve">KKNOK1-2016-051-Zr-12 </t>
  </si>
  <si>
    <t xml:space="preserve">KKNOK1-2016-051-Zr-14 </t>
  </si>
  <si>
    <t xml:space="preserve">KKNOK1-2016-051-Zr-15 </t>
  </si>
  <si>
    <t xml:space="preserve">KK-R5-152_70-026-Zr </t>
  </si>
  <si>
    <t xml:space="preserve">KK-R5-152_70-041-Zr </t>
  </si>
  <si>
    <t xml:space="preserve">KK-R5-152_70-042-Zr </t>
  </si>
  <si>
    <t xml:space="preserve">KK-R5-152_70-043-Zr </t>
  </si>
  <si>
    <t xml:space="preserve">KK-R5-152_70-045-Zr </t>
  </si>
  <si>
    <t xml:space="preserve">KK-R5-152_70-0-46-Zr </t>
  </si>
  <si>
    <t xml:space="preserve">KK-R5-152_70-047-Zr </t>
  </si>
  <si>
    <t xml:space="preserve">KA-MD-6-006-Tita </t>
  </si>
  <si>
    <t xml:space="preserve">KA-MD-6-007-Tita </t>
  </si>
  <si>
    <t xml:space="preserve">KA-MD-6-009-Tita </t>
  </si>
  <si>
    <t xml:space="preserve">KA-MD-6-008-Tita </t>
  </si>
  <si>
    <t xml:space="preserve">KA-MD-6-033-Tita </t>
  </si>
  <si>
    <t xml:space="preserve">KA-MD-6-034-Tita </t>
  </si>
  <si>
    <t xml:space="preserve">KA-MD-6-035-Tita </t>
  </si>
  <si>
    <t xml:space="preserve">KA-R9-6-018-Tita </t>
  </si>
  <si>
    <t xml:space="preserve">KA-R9-6-019-Tita </t>
  </si>
  <si>
    <t xml:space="preserve">KA-R9-6-020-Tita </t>
  </si>
  <si>
    <t xml:space="preserve">KA-R9-6-021-Tita </t>
  </si>
  <si>
    <t xml:space="preserve">KA-R9-6-023-Tita </t>
  </si>
  <si>
    <t xml:space="preserve">KA-R9-6-022-Tita </t>
  </si>
  <si>
    <t xml:space="preserve">KA-R9-6-024-Tita </t>
  </si>
  <si>
    <t xml:space="preserve">KA-R9-6-027-Tita </t>
  </si>
  <si>
    <t xml:space="preserve">KA-R9-6-028-Tita </t>
  </si>
  <si>
    <t xml:space="preserve">KA-R9_8_50_005-Tita </t>
  </si>
  <si>
    <t xml:space="preserve">KA-R9_8_50_006-Tita </t>
  </si>
  <si>
    <t xml:space="preserve">KA-R9_8_50_011-Tita </t>
  </si>
  <si>
    <t xml:space="preserve">KA-R9_8_50_012-Tita </t>
  </si>
  <si>
    <t xml:space="preserve">KA-R4-84_32-003-Tita </t>
  </si>
  <si>
    <t xml:space="preserve">KA-R4-84_32-004-Tita </t>
  </si>
  <si>
    <t xml:space="preserve">KA-R4-84_32-005-Tita </t>
  </si>
  <si>
    <t xml:space="preserve">KA-R4-84_32-023-Tita </t>
  </si>
  <si>
    <t xml:space="preserve">KA-R4-84_32-022-Tita </t>
  </si>
  <si>
    <t xml:space="preserve">KA-R4-84_32-024-Tita </t>
  </si>
  <si>
    <t xml:space="preserve">KA-R4-84_32-025-Tita </t>
  </si>
  <si>
    <t xml:space="preserve">KA-R4-84_32-029-Tita </t>
  </si>
  <si>
    <t xml:space="preserve">KA-R4-84_32-030-Tita </t>
  </si>
  <si>
    <t xml:space="preserve">KA-R4-84_32-031-Tita </t>
  </si>
  <si>
    <t xml:space="preserve">KA-R4-87_001-Tita </t>
  </si>
  <si>
    <t xml:space="preserve">KA-R4-87_002-Tita </t>
  </si>
  <si>
    <t xml:space="preserve">KA-R4-87_003-Tita </t>
  </si>
  <si>
    <t xml:space="preserve">KA-R4-87_004-Tita </t>
  </si>
  <si>
    <t xml:space="preserve">KA-R4-87_031-Tita </t>
  </si>
  <si>
    <t xml:space="preserve">KA-R4-87_032-Tita </t>
  </si>
  <si>
    <t xml:space="preserve">KA-R4-87_033-Tita </t>
  </si>
  <si>
    <t xml:space="preserve">KA-R4-87_034-Tita </t>
  </si>
  <si>
    <t xml:space="preserve">KA-R4-91_75-008-Tita </t>
  </si>
  <si>
    <t xml:space="preserve">KA-R4-91_75-009-Tita </t>
  </si>
  <si>
    <t xml:space="preserve">KA-R4-91_75-014-Tita </t>
  </si>
  <si>
    <t xml:space="preserve">KA-R4-91_75-013-Tita </t>
  </si>
  <si>
    <t xml:space="preserve">KA-R4-91_75-015-Tita </t>
  </si>
  <si>
    <t xml:space="preserve">KA-R3-188_23-001-Tita </t>
  </si>
  <si>
    <t xml:space="preserve">KA-R3-188_23-002-Tita </t>
  </si>
  <si>
    <t xml:space="preserve">KA-R3-188_23-003-Tita </t>
  </si>
  <si>
    <t xml:space="preserve">KA-R3-188_23-004-Tita </t>
  </si>
  <si>
    <t xml:space="preserve">KA-R3-188_23-005-Tita </t>
  </si>
  <si>
    <t xml:space="preserve">KA-R3-188_23-006-Tita </t>
  </si>
  <si>
    <t xml:space="preserve">KA-R3-188_23-023-Tita </t>
  </si>
  <si>
    <t xml:space="preserve">KA-R3-188_23-024-Tita </t>
  </si>
  <si>
    <t xml:space="preserve">KA-R3-188_23-025-Tita </t>
  </si>
  <si>
    <t xml:space="preserve">KA-R3-190-005-Tita </t>
  </si>
  <si>
    <t xml:space="preserve">KA-R3-190-006-Tita </t>
  </si>
  <si>
    <t xml:space="preserve">KA-R3-190-007-Tita </t>
  </si>
  <si>
    <t xml:space="preserve">KA-R3-194-002-Tita </t>
  </si>
  <si>
    <t xml:space="preserve">KA-R3-194-003-Tita </t>
  </si>
  <si>
    <t xml:space="preserve">KA-R3-194-004-Tita </t>
  </si>
  <si>
    <t xml:space="preserve">KA-R3-194-005-Tita </t>
  </si>
  <si>
    <t xml:space="preserve">KA-R3-194-006-Tita </t>
  </si>
  <si>
    <t xml:space="preserve">KA-R3-194-007-Tita </t>
  </si>
  <si>
    <t xml:space="preserve">KA-R3-194-008-Tita </t>
  </si>
  <si>
    <t xml:space="preserve">KA-R3-196-019-Tita </t>
  </si>
  <si>
    <t xml:space="preserve">KA-R3-196-020-Tita </t>
  </si>
  <si>
    <t xml:space="preserve">KA-R3-196-029-Tita </t>
  </si>
  <si>
    <t xml:space="preserve">KA-R3-196-030-Tita </t>
  </si>
  <si>
    <t xml:space="preserve">KA-R3-198_33-006-Tita </t>
  </si>
  <si>
    <t xml:space="preserve">KA-R3-198_33-007-Tita </t>
  </si>
  <si>
    <t xml:space="preserve">KA-R3-198_33-008-Tita-e </t>
  </si>
  <si>
    <t xml:space="preserve">KA-R3-201_001-Tita </t>
  </si>
  <si>
    <t xml:space="preserve">KA-R3-201_002-Tita </t>
  </si>
  <si>
    <t xml:space="preserve">KA-R3-201_003-Tita </t>
  </si>
  <si>
    <t xml:space="preserve">KA-R3-201_042-Tita </t>
  </si>
  <si>
    <t xml:space="preserve">KA-R3-201_043-Tita </t>
  </si>
  <si>
    <t xml:space="preserve">KK-R5-152_70-028-Tita </t>
  </si>
  <si>
    <t xml:space="preserve">KK-R5-152_70-029-Tita </t>
  </si>
  <si>
    <t xml:space="preserve">KK-R5-152_70-027-Tita </t>
  </si>
  <si>
    <t xml:space="preserve">KK-R5-152_70-030-Tita </t>
  </si>
  <si>
    <t xml:space="preserve">KKNOK1-2016-016-Tita </t>
  </si>
  <si>
    <t xml:space="preserve">KKNOK1-2016-017-Tita </t>
  </si>
  <si>
    <t xml:space="preserve">KKNOK1-2016-018-Tita </t>
  </si>
  <si>
    <t xml:space="preserve">KKNOK1-2016-019-Tita </t>
  </si>
  <si>
    <t xml:space="preserve">KKNOK1-2016-045-Tita </t>
  </si>
  <si>
    <t xml:space="preserve">KKNOK1-2016-044-Tita </t>
  </si>
  <si>
    <t>Samarskite-(Y)</t>
  </si>
  <si>
    <t xml:space="preserve">KA-MD-6-Pyro1 </t>
  </si>
  <si>
    <t xml:space="preserve">KA-MD-6-Pyro3 </t>
  </si>
  <si>
    <t xml:space="preserve">KA-MD-6-Pyro4 </t>
  </si>
  <si>
    <t>Pyrochlore</t>
  </si>
  <si>
    <t xml:space="preserve">KA-MD-6-Ferg1 </t>
  </si>
  <si>
    <t xml:space="preserve">KA-MD-6-Ferg2 </t>
  </si>
  <si>
    <t xml:space="preserve">KA-MD-6-Ferg3 </t>
  </si>
  <si>
    <t xml:space="preserve">KA-R9-6-014-Pyro </t>
  </si>
  <si>
    <t xml:space="preserve">KA-R9-6-015-Pyro </t>
  </si>
  <si>
    <t xml:space="preserve">KA-R9-6-016-Pyro </t>
  </si>
  <si>
    <t xml:space="preserve">KA-R9-6-017-Pyro </t>
  </si>
  <si>
    <t xml:space="preserve">KA-R9_8_50_014-Pyro </t>
  </si>
  <si>
    <t xml:space="preserve">KA-R9_8_50_015-Pyro </t>
  </si>
  <si>
    <t xml:space="preserve">KA-R9_8_50_018-Pyro </t>
  </si>
  <si>
    <t xml:space="preserve">KA-R9_8_50_019-Pyro </t>
  </si>
  <si>
    <t xml:space="preserve">KA-R9_8_50_027-Ferg </t>
  </si>
  <si>
    <t xml:space="preserve">KA-R9_8_50_028-Ferg </t>
  </si>
  <si>
    <t xml:space="preserve">KA-R9_8_50_029-Ferg </t>
  </si>
  <si>
    <t xml:space="preserve">KA-R9-10.30m-Ferg1 </t>
  </si>
  <si>
    <t xml:space="preserve">KA-R9-10.30m-009-Aln </t>
  </si>
  <si>
    <t xml:space="preserve">KA-R9-10.30m-010-Aln </t>
  </si>
  <si>
    <t xml:space="preserve">KA-R9-10.30m-Ferg5 </t>
  </si>
  <si>
    <t xml:space="preserve">KA-R9-10.30m-Ferg2 </t>
  </si>
  <si>
    <t xml:space="preserve">KA-R9-10.30m-Ferg3 </t>
  </si>
  <si>
    <t xml:space="preserve">KA-R9-10.30m-Pyro3 </t>
  </si>
  <si>
    <t xml:space="preserve">KA-R9-10.30m-Pyro2 </t>
  </si>
  <si>
    <t xml:space="preserve">KA-R9-10.30m-Pyro1 </t>
  </si>
  <si>
    <t xml:space="preserve">KA-R9-10.30m-Ferg4 </t>
  </si>
  <si>
    <t xml:space="preserve">KA-R9-10.30m-Pyro5 </t>
  </si>
  <si>
    <t xml:space="preserve">KA-R4-87_017-Pyro </t>
  </si>
  <si>
    <t xml:space="preserve">KA-R4-87_018-Pyro </t>
  </si>
  <si>
    <t>"Pyrochlore"</t>
  </si>
  <si>
    <t xml:space="preserve">KA-R4-87_019-Pyro </t>
  </si>
  <si>
    <t xml:space="preserve">KA-R4-87_020-Pyro </t>
  </si>
  <si>
    <t xml:space="preserve">KA-R4-87_039-Pyro </t>
  </si>
  <si>
    <t xml:space="preserve">KA-R4-87_040-Pyro </t>
  </si>
  <si>
    <t xml:space="preserve">KA-R4-87_041-Pyro </t>
  </si>
  <si>
    <t xml:space="preserve">KA-R4-91_75-Pyro1 </t>
  </si>
  <si>
    <t xml:space="preserve">KA-R4-91_75-Pyro2 </t>
  </si>
  <si>
    <t xml:space="preserve">KA-R4-91_75-Pyro3 </t>
  </si>
  <si>
    <t xml:space="preserve">KA-R4-91_75-Pyro4 </t>
  </si>
  <si>
    <t xml:space="preserve">KA-R4-91_75-Pyro5 </t>
  </si>
  <si>
    <t xml:space="preserve">KA-R4-91_75-Pyro6 </t>
  </si>
  <si>
    <t xml:space="preserve">KA-R4-91_75-Pyro7 </t>
  </si>
  <si>
    <t>"Fersmite"</t>
  </si>
  <si>
    <t xml:space="preserve">KA-R3-188_23-Pyro1 </t>
  </si>
  <si>
    <t xml:space="preserve">KA-R3-188_23-Pyro2 </t>
  </si>
  <si>
    <t xml:space="preserve">KA-R3-188_23-Pyro3 </t>
  </si>
  <si>
    <t>"Columbite(-Fe)"</t>
  </si>
  <si>
    <t xml:space="preserve">KA-R3-190-015-Pyro </t>
  </si>
  <si>
    <t xml:space="preserve">KA-R3-190-016-Pyro </t>
  </si>
  <si>
    <t>Fergusonite-(Y)</t>
  </si>
  <si>
    <t xml:space="preserve">KA-R3-190-032-Pyro </t>
  </si>
  <si>
    <t xml:space="preserve">KA-R3-190-033-Pyro </t>
  </si>
  <si>
    <t xml:space="preserve">KA-R3-190-034-Pyro </t>
  </si>
  <si>
    <t xml:space="preserve">KA-R3-190-035-Pyro </t>
  </si>
  <si>
    <t>Aeschynite</t>
  </si>
  <si>
    <t xml:space="preserve">KA-R3-194-001-Pyro </t>
  </si>
  <si>
    <t xml:space="preserve">KA-R3-194-025-Ferg </t>
  </si>
  <si>
    <t xml:space="preserve">KA-R3-194-026-Ferg </t>
  </si>
  <si>
    <t xml:space="preserve">KA-R3-194-027-Ferg </t>
  </si>
  <si>
    <t xml:space="preserve">KA-R3-194-028-Ferg </t>
  </si>
  <si>
    <t xml:space="preserve">KA-R3-194-029-Pyro </t>
  </si>
  <si>
    <t xml:space="preserve">KA-R3-194-030-Pyro </t>
  </si>
  <si>
    <t xml:space="preserve">KA-R3-196-Ferg1 </t>
  </si>
  <si>
    <t xml:space="preserve">KA-R3-196-Ferg2 </t>
  </si>
  <si>
    <t xml:space="preserve">KA-R3-196-Pyro1 </t>
  </si>
  <si>
    <t xml:space="preserve">KA-R3-196-Pyro2 </t>
  </si>
  <si>
    <t xml:space="preserve">KA-R3-198_33-00Ferg1-e </t>
  </si>
  <si>
    <t xml:space="preserve">KA-R3-198_33-00Ferg2-e </t>
  </si>
  <si>
    <t xml:space="preserve">KA-R3-198_33-00Ferg3-e </t>
  </si>
  <si>
    <t xml:space="preserve">KA-R3-198_33-00Ferg4-e </t>
  </si>
  <si>
    <t xml:space="preserve">KA-R3-198_33-00Pyro4-e </t>
  </si>
  <si>
    <t xml:space="preserve">KA-R3-198_33-Pyro2 </t>
  </si>
  <si>
    <t xml:space="preserve">KA-R3-198_33-Pyro3 </t>
  </si>
  <si>
    <t xml:space="preserve">KA-R3-198_33-0-Pyro4 </t>
  </si>
  <si>
    <t xml:space="preserve">KA-R3-201_020-Pyro </t>
  </si>
  <si>
    <t xml:space="preserve">KA-R3-201_023-Pyro </t>
  </si>
  <si>
    <t xml:space="preserve">KA-R3-201_024-Pyro </t>
  </si>
  <si>
    <t xml:space="preserve">KKNOK1-2016-006-Pyro </t>
  </si>
  <si>
    <t xml:space="preserve">KKNOK1-2016-007-Pyro </t>
  </si>
  <si>
    <t xml:space="preserve">KKNOK1-2016-008-Pyro </t>
  </si>
  <si>
    <t xml:space="preserve">KKNOK1-2016-020-Ferg </t>
  </si>
  <si>
    <t xml:space="preserve">KKNOK1-2016-021-Ferg </t>
  </si>
  <si>
    <t xml:space="preserve">KKNOK1-2016-022-Ferg </t>
  </si>
  <si>
    <t xml:space="preserve">KKNOK1-2016-023-Ferg </t>
  </si>
  <si>
    <t xml:space="preserve">KKNOK1-2016-038-Pyro </t>
  </si>
  <si>
    <t xml:space="preserve">KKNOK1-2016-039-Ferg </t>
  </si>
  <si>
    <t xml:space="preserve">KKNOK1-2016-040-Ferg </t>
  </si>
  <si>
    <t xml:space="preserve">KKNOK1-2016-041-Pyro </t>
  </si>
  <si>
    <t>Ferrocolumbite</t>
  </si>
  <si>
    <t xml:space="preserve">KKNOK1-2016-042-Ferg </t>
  </si>
  <si>
    <t xml:space="preserve">KKNOK1-2016-043-Ferg </t>
  </si>
  <si>
    <t xml:space="preserve">KKNOK1-2016-031-Pyro </t>
  </si>
  <si>
    <t xml:space="preserve">KKNOK1-2016-032-Pyro </t>
  </si>
  <si>
    <t xml:space="preserve">KKNOK1-2016-033-Ferg </t>
  </si>
  <si>
    <t xml:space="preserve">KKNOK1-2016-034-Ferg </t>
  </si>
  <si>
    <t xml:space="preserve">KKNOK1-2016-035-Ferg </t>
  </si>
  <si>
    <t xml:space="preserve">KKNOK1-2016-036-Ferg </t>
  </si>
  <si>
    <t>KKNOK1-2016-051-Zr-13 / EI ZR</t>
  </si>
  <si>
    <t xml:space="preserve">KK-R5-152_70-001-Ferg </t>
  </si>
  <si>
    <t xml:space="preserve">KK-R5-152_70-002-Ferg </t>
  </si>
  <si>
    <t xml:space="preserve">KK-R5-152_70-003-Aesch </t>
  </si>
  <si>
    <t xml:space="preserve">KK-R5-152_70-009-Ferg </t>
  </si>
  <si>
    <t xml:space="preserve">KK-R5-152_70-010-Ferg </t>
  </si>
  <si>
    <t xml:space="preserve">KK-R5-152_70-011-Ferg </t>
  </si>
  <si>
    <t>Euxenite-(Y)</t>
  </si>
  <si>
    <t xml:space="preserve">KK-R5-152_70-016-Aesch </t>
  </si>
  <si>
    <t xml:space="preserve">KK-R5-152_70-017-Aesch </t>
  </si>
  <si>
    <t xml:space="preserve">KK-R5-152_70-012-Pyro </t>
  </si>
  <si>
    <t xml:space="preserve">KK-R5-152_70-013-Pyro </t>
  </si>
  <si>
    <t xml:space="preserve">KK-R5-152_70-014-Pyro </t>
  </si>
  <si>
    <t xml:space="preserve">KK-R5-152_70-015-Pyro </t>
  </si>
  <si>
    <t xml:space="preserve">KK-R5-152_70-024-Ferg </t>
  </si>
  <si>
    <t xml:space="preserve">KK-R5-152_70-023-Ferg </t>
  </si>
  <si>
    <t xml:space="preserve">KK-R5-152_70-022-Ferg </t>
  </si>
  <si>
    <t xml:space="preserve">KK-R5-152_70-025-Ferg </t>
  </si>
  <si>
    <t xml:space="preserve">KK-R5-152_70-033-Pyro </t>
  </si>
  <si>
    <t xml:space="preserve">KK-R5-152_70-034-Pyro </t>
  </si>
  <si>
    <t xml:space="preserve">KK-R5-152_70-035-Pyro </t>
  </si>
  <si>
    <t xml:space="preserve">KK-R5-152_70-036-Pyro </t>
  </si>
  <si>
    <t xml:space="preserve">Almandine_AST 2 </t>
  </si>
  <si>
    <t xml:space="preserve">Almandine_AST 3 </t>
  </si>
  <si>
    <t xml:space="preserve">Diopside_AST 2 </t>
  </si>
  <si>
    <t xml:space="preserve">Diopside_AST 3 </t>
  </si>
  <si>
    <t xml:space="preserve">Rutile_AST 2 </t>
  </si>
  <si>
    <t xml:space="preserve">Rutile_AST 3 </t>
  </si>
  <si>
    <t xml:space="preserve">Niobium_AST 2 </t>
  </si>
  <si>
    <t xml:space="preserve">Niobium_AST 3 </t>
  </si>
  <si>
    <t xml:space="preserve">Zirconia_AST 2 </t>
  </si>
  <si>
    <t xml:space="preserve">Zirconia_AST 3 </t>
  </si>
  <si>
    <t xml:space="preserve">Monazite_AST 1 </t>
  </si>
  <si>
    <t xml:space="preserve">Monazite_AST 2 </t>
  </si>
  <si>
    <t xml:space="preserve">Monazite_AST 3 </t>
  </si>
  <si>
    <t xml:space="preserve">Almandine_AST 4 </t>
  </si>
  <si>
    <t xml:space="preserve">Almandine_AST 5 </t>
  </si>
  <si>
    <t xml:space="preserve">Almandine_AST 6 </t>
  </si>
  <si>
    <t xml:space="preserve">Diopside_AST 4 </t>
  </si>
  <si>
    <t xml:space="preserve">Diopside_AST 5 </t>
  </si>
  <si>
    <t xml:space="preserve">Diopside_AST 6 </t>
  </si>
  <si>
    <t xml:space="preserve">Rutile_AST 4 </t>
  </si>
  <si>
    <t xml:space="preserve">Rutile_AST 5 </t>
  </si>
  <si>
    <t xml:space="preserve">Niobium_AST 4 </t>
  </si>
  <si>
    <t xml:space="preserve">Niobium_AST 5 </t>
  </si>
  <si>
    <t xml:space="preserve">Niobium_AST 6 </t>
  </si>
  <si>
    <t xml:space="preserve">Zirconia_AST 4 </t>
  </si>
  <si>
    <t xml:space="preserve">Zirconia_AST 5 </t>
  </si>
  <si>
    <t xml:space="preserve">Zirconia_AST 6 </t>
  </si>
  <si>
    <t xml:space="preserve">Monazite_AST 4 </t>
  </si>
  <si>
    <t xml:space="preserve">Monazite_AST 5 </t>
  </si>
  <si>
    <t xml:space="preserve">Monazite_AST 6 </t>
  </si>
  <si>
    <t xml:space="preserve">Almandine_AST 7 </t>
  </si>
  <si>
    <t xml:space="preserve">Almandine_AST 8 </t>
  </si>
  <si>
    <t xml:space="preserve">Almandine_AST 9 </t>
  </si>
  <si>
    <t xml:space="preserve">Diopside_AST 7 </t>
  </si>
  <si>
    <t xml:space="preserve">Diopside_AST 8 </t>
  </si>
  <si>
    <t xml:space="preserve">Diopside_AST 9 </t>
  </si>
  <si>
    <t xml:space="preserve">Rutile_AST 7 </t>
  </si>
  <si>
    <t xml:space="preserve">Rutile_AST 8 </t>
  </si>
  <si>
    <t xml:space="preserve">Rutile_AST 9 </t>
  </si>
  <si>
    <t xml:space="preserve">Niobium_AST 7 </t>
  </si>
  <si>
    <t xml:space="preserve">Niobium_AST 8 </t>
  </si>
  <si>
    <t xml:space="preserve">Niobium_AST 9 </t>
  </si>
  <si>
    <t xml:space="preserve">Zirconia_AST 7 </t>
  </si>
  <si>
    <t xml:space="preserve">Zirconia_AST 8 </t>
  </si>
  <si>
    <t xml:space="preserve">Zirconia_AST 9 </t>
  </si>
  <si>
    <t xml:space="preserve">Monazite_AST 7 </t>
  </si>
  <si>
    <t xml:space="preserve">Monazite_AST 8 </t>
  </si>
  <si>
    <t xml:space="preserve">Monazite_AST 9 </t>
  </si>
  <si>
    <t xml:space="preserve">Almandine_AST 11 </t>
  </si>
  <si>
    <t xml:space="preserve">Almandine_AST 12 </t>
  </si>
  <si>
    <t xml:space="preserve">Diopside_AST 10 </t>
  </si>
  <si>
    <t xml:space="preserve">Diopside_AST 11 </t>
  </si>
  <si>
    <t xml:space="preserve">Diopside_AST 12 </t>
  </si>
  <si>
    <t xml:space="preserve">Rutile_AST 10 </t>
  </si>
  <si>
    <t xml:space="preserve">Rutile_AST 11 </t>
  </si>
  <si>
    <t xml:space="preserve">Rutile_AST 12 </t>
  </si>
  <si>
    <t xml:space="preserve">Niobium_AST 10 </t>
  </si>
  <si>
    <t xml:space="preserve">Niobium_AST 11 </t>
  </si>
  <si>
    <t xml:space="preserve">Niobium_AST 12 </t>
  </si>
  <si>
    <t xml:space="preserve">Zirconia_AST 10 </t>
  </si>
  <si>
    <t xml:space="preserve">Zirconia_AST 11 </t>
  </si>
  <si>
    <t xml:space="preserve">Zirconia_AST 12 </t>
  </si>
  <si>
    <t xml:space="preserve">Monazite_AST 10 </t>
  </si>
  <si>
    <t xml:space="preserve">Monazite_AST 11 </t>
  </si>
  <si>
    <t xml:space="preserve">Monazite_AST 12 </t>
  </si>
  <si>
    <t xml:space="preserve">Almandine_AST 13 </t>
  </si>
  <si>
    <t xml:space="preserve">Almandine_AST 14 </t>
  </si>
  <si>
    <t xml:space="preserve">Almandine_AST 15 </t>
  </si>
  <si>
    <t xml:space="preserve">Diopside_AST 13 </t>
  </si>
  <si>
    <t xml:space="preserve">Diopside_AST 14 </t>
  </si>
  <si>
    <t xml:space="preserve">Diopside_AST 15 </t>
  </si>
  <si>
    <t xml:space="preserve">Rutile_AST 13 </t>
  </si>
  <si>
    <t xml:space="preserve">Rutile_AST 14 </t>
  </si>
  <si>
    <t xml:space="preserve">Rutile_AST 15 </t>
  </si>
  <si>
    <t xml:space="preserve">Niobium_AST 13 </t>
  </si>
  <si>
    <t xml:space="preserve">Niobium_AST 14 </t>
  </si>
  <si>
    <t xml:space="preserve">Niobium_AST 15 </t>
  </si>
  <si>
    <t xml:space="preserve">Zirconia_AST 13 </t>
  </si>
  <si>
    <t xml:space="preserve">Zirconia_AST 14 </t>
  </si>
  <si>
    <t xml:space="preserve">Zirconia_AST 15 </t>
  </si>
  <si>
    <t xml:space="preserve">Monazite_AST 13 </t>
  </si>
  <si>
    <t xml:space="preserve">Monazite_AST 14 </t>
  </si>
  <si>
    <t xml:space="preserve">Monazite_AST 15 </t>
  </si>
  <si>
    <t xml:space="preserve">Almandine_AST 16 </t>
  </si>
  <si>
    <t xml:space="preserve">Almandine_AST 17 </t>
  </si>
  <si>
    <t xml:space="preserve">Almandine_AST 18 </t>
  </si>
  <si>
    <t xml:space="preserve">Diopside_AST 16 </t>
  </si>
  <si>
    <t xml:space="preserve">Diopside_AST 17 </t>
  </si>
  <si>
    <t xml:space="preserve">Diopside_AST 18 </t>
  </si>
  <si>
    <t xml:space="preserve">Rutile_AST 16 </t>
  </si>
  <si>
    <t xml:space="preserve">Rutile_AST 17 </t>
  </si>
  <si>
    <t xml:space="preserve">Rutile_AST 18 </t>
  </si>
  <si>
    <t xml:space="preserve">Niobium_AST 16 </t>
  </si>
  <si>
    <t xml:space="preserve">Niobium_AST 17 </t>
  </si>
  <si>
    <t xml:space="preserve">Niobium_AST 18 </t>
  </si>
  <si>
    <t xml:space="preserve">Zirconia_AST 16 </t>
  </si>
  <si>
    <t xml:space="preserve">Zirconia_AST 17 </t>
  </si>
  <si>
    <t xml:space="preserve">Zirconia_AST 18 </t>
  </si>
  <si>
    <t xml:space="preserve">Monazite_AST 16 </t>
  </si>
  <si>
    <t xml:space="preserve">Monazite_AST 17 </t>
  </si>
  <si>
    <t xml:space="preserve">Monazite_AST 18 </t>
  </si>
  <si>
    <t xml:space="preserve">Almandine_AST 19 </t>
  </si>
  <si>
    <t xml:space="preserve">Almandine_AST 20 </t>
  </si>
  <si>
    <t xml:space="preserve">Almandine_AST 21 </t>
  </si>
  <si>
    <t xml:space="preserve">Diopside_AST 19 </t>
  </si>
  <si>
    <t xml:space="preserve">Diopside_AST 20 </t>
  </si>
  <si>
    <t xml:space="preserve">Diopside_AST 21 </t>
  </si>
  <si>
    <t xml:space="preserve">Rutile_AST 19 </t>
  </si>
  <si>
    <t xml:space="preserve">Rutile_AST 20 </t>
  </si>
  <si>
    <t xml:space="preserve">Rutile_AST 21 </t>
  </si>
  <si>
    <t xml:space="preserve">Niobium_AST 19 </t>
  </si>
  <si>
    <t xml:space="preserve">Niobium_AST 20 </t>
  </si>
  <si>
    <t xml:space="preserve">Niobium_AST 21 </t>
  </si>
  <si>
    <t xml:space="preserve">Zirconia_AST 19 </t>
  </si>
  <si>
    <t xml:space="preserve">Zirconia_AST 20 </t>
  </si>
  <si>
    <t xml:space="preserve">Zirconia_AST 21 </t>
  </si>
  <si>
    <t xml:space="preserve">Monazite_AST 19 </t>
  </si>
  <si>
    <t xml:space="preserve">Monazite_AST 20 </t>
  </si>
  <si>
    <t xml:space="preserve">Monazite_AST 21 </t>
  </si>
  <si>
    <t>Detection limit and standard deviation corrected values (oxide wt.%, except F, Cl)</t>
  </si>
  <si>
    <t>Detection limit and standard deviation corrected values (element wt.%)</t>
  </si>
  <si>
    <t>Lower detection limits (oxide wt.%, expect F, Cl)</t>
  </si>
  <si>
    <t>Parisite-(Ce)</t>
  </si>
  <si>
    <t xml:space="preserve">Monazite_AST7 </t>
  </si>
  <si>
    <t xml:space="preserve">Monazite_AST8 </t>
  </si>
  <si>
    <t xml:space="preserve">Monazite_AST9 </t>
  </si>
  <si>
    <t>Overlap + detection limit + standard deviation corrected values (oxide wt.%, except F)</t>
  </si>
  <si>
    <t>Rock type</t>
  </si>
  <si>
    <t xml:space="preserve">Comment  </t>
  </si>
  <si>
    <t>zircon</t>
  </si>
  <si>
    <t xml:space="preserve">18-12-zr-1  </t>
  </si>
  <si>
    <t>Bright core</t>
  </si>
  <si>
    <t xml:space="preserve">18-12-zr-2  </t>
  </si>
  <si>
    <t xml:space="preserve">18-12-zr-3  </t>
  </si>
  <si>
    <t xml:space="preserve">18-12-zr-4  </t>
  </si>
  <si>
    <t>Dark core</t>
  </si>
  <si>
    <t>18-12-zr-5-n5883-2 SIMS spot</t>
  </si>
  <si>
    <t>18-12-zr-6-n5883-2 SIMS spot</t>
  </si>
  <si>
    <t>18-12-zr-7-n5883-2 (rim) SIMS spot</t>
  </si>
  <si>
    <t>18-12-zr-8-n5883-3 SIMS spot</t>
  </si>
  <si>
    <t>Core, dark, heavily porous</t>
  </si>
  <si>
    <t>18-12-zr-9-n5883-3 SIMS spot</t>
  </si>
  <si>
    <t>Core, bright, heavily porous</t>
  </si>
  <si>
    <t>18-12-zr-10-n5883-8 SIMS spot</t>
  </si>
  <si>
    <t>18-12-zr-11-n5883-9 SIMS spot</t>
  </si>
  <si>
    <t>18-12-zr-12-n5883-9 SIMS spot</t>
  </si>
  <si>
    <t>18-12-zr-13-n5883-9 SIMS spot</t>
  </si>
  <si>
    <t>Dark, porous core</t>
  </si>
  <si>
    <t>18-12-zr-14-n5883-7 SIMS spot</t>
  </si>
  <si>
    <t>Bright, porous core</t>
  </si>
  <si>
    <t>18-12-zr-15-n5883-7 SIMS spot</t>
  </si>
  <si>
    <t>18-12-zr-16-n5883-7 (rim) SIMS spot</t>
  </si>
  <si>
    <t>18-12-zr-17-n5866-5.1 SIMS spot</t>
  </si>
  <si>
    <t>18-12-zr-18-n5866-5.1 SIMS spot</t>
  </si>
  <si>
    <t>Core, several micron sized pores</t>
  </si>
  <si>
    <t>18-12-zr-19-n5866-5.2 SIMS spot</t>
  </si>
  <si>
    <t>18-12-zr-20-n5866-5.2 SIMS spot</t>
  </si>
  <si>
    <t>18-12-zr-21-n5866-5.2 SIMS spot</t>
  </si>
  <si>
    <t>18-12-zr-22-n5866-6.2 SIMS spot</t>
  </si>
  <si>
    <t>18-12-zr-23-n5866-6.2 SIMS spot</t>
  </si>
  <si>
    <t>18-12-zr-24-n5866-6 (rim) SIMS spot</t>
  </si>
  <si>
    <t>18-12-zr-25-n5866-6 (rim) SIMS spot</t>
  </si>
  <si>
    <t>18-12-zr-26-n5866-17.1 SIMS spot</t>
  </si>
  <si>
    <t>18-12-zr-27-5866-17.2 SIMS spot</t>
  </si>
  <si>
    <t>18-12-zr-28-n5866-17.1 SIMS spot</t>
  </si>
  <si>
    <t>18-12-zr-29-n5866-7.1 SIMS spot</t>
  </si>
  <si>
    <t>18-12-zr-30-n5866-7.2 SIMS spot</t>
  </si>
  <si>
    <t>18-12-zr-31-n5866-21 SIMS spot</t>
  </si>
  <si>
    <t>18-12-zr-32-n5866-21 SIMS spot</t>
  </si>
  <si>
    <t>Dark patch (in core)</t>
  </si>
  <si>
    <t>Monazite</t>
  </si>
  <si>
    <t>Monazite-1</t>
  </si>
  <si>
    <t>Monazite-2</t>
  </si>
  <si>
    <t>Monazite-3</t>
  </si>
  <si>
    <t>Monazite-4</t>
  </si>
  <si>
    <t>Monazite-5</t>
  </si>
  <si>
    <t>monazite-6</t>
  </si>
  <si>
    <t>monazite-7</t>
  </si>
  <si>
    <t>monazite-8</t>
  </si>
  <si>
    <t>monazite-9</t>
  </si>
  <si>
    <t>Cubic zirconia</t>
  </si>
  <si>
    <t>Cubic zirconia-1</t>
  </si>
  <si>
    <t>Cubic zirconia-2</t>
  </si>
  <si>
    <t>Cubic zirconia-3</t>
  </si>
  <si>
    <t>Cubic zirconia-4</t>
  </si>
  <si>
    <t>Cubic zirconia-5</t>
  </si>
  <si>
    <t>Cubic zirconia-6</t>
  </si>
  <si>
    <t>Cubic zirconia-7</t>
  </si>
  <si>
    <t>Cubic zirconia-8</t>
  </si>
  <si>
    <t>Cubic zirconia-9</t>
  </si>
  <si>
    <t>Cubic zirconia-10</t>
  </si>
  <si>
    <t>Cubic zirconia-11</t>
  </si>
  <si>
    <t xml:space="preserve"> JEOL JXA-8200</t>
  </si>
  <si>
    <t>JEOL JXA-8530F</t>
  </si>
  <si>
    <t>"Bastnäsite"</t>
  </si>
  <si>
    <t>Bastnäsite-(Ce)</t>
  </si>
  <si>
    <t>"Bastnäsite" program corrected data</t>
  </si>
  <si>
    <t xml:space="preserve"> "Bastnäsite" program</t>
  </si>
  <si>
    <t>Electron microprobe</t>
  </si>
  <si>
    <t>Standard analyses ("Allanite" program")</t>
  </si>
  <si>
    <t>Zircon (Kontioaho, Katajakangas)</t>
  </si>
  <si>
    <t>Titanite (Kontioaho, Katajakangas)</t>
  </si>
  <si>
    <t>Nb-REE-Th-U oxides  (Kontioaho, Katajakangas)</t>
  </si>
  <si>
    <t>Standard analyses ("Bastnäsite" program)</t>
  </si>
  <si>
    <t>Standard analyses ("Zircon" program)</t>
  </si>
  <si>
    <t>REE fluorocarbonates (Kontioaho, Katajakangas)</t>
  </si>
  <si>
    <t>Target of analysis</t>
  </si>
  <si>
    <t>OL, LDL, SD</t>
  </si>
  <si>
    <t>LDL, SD</t>
  </si>
  <si>
    <t>Allanite (Kontioaho, Katajakangas)</t>
  </si>
  <si>
    <t>OL = overlap; SD = standard deviation; LDL = lower detection limit</t>
  </si>
  <si>
    <t>Zircon grains studied by SIMS (Kontioaho)</t>
  </si>
  <si>
    <t>Pr2O3</t>
  </si>
  <si>
    <t>Gd2O3</t>
  </si>
  <si>
    <t>Dy2O3</t>
  </si>
  <si>
    <t>Er2O3</t>
  </si>
  <si>
    <t>High SiO2</t>
  </si>
  <si>
    <r>
      <rPr>
        <b/>
        <sz val="11"/>
        <color theme="1"/>
        <rFont val="Calibri"/>
        <family val="2"/>
        <scheme val="minor"/>
      </rPr>
      <t>Electronic appendix B</t>
    </r>
    <r>
      <rPr>
        <sz val="11"/>
        <color theme="1"/>
        <rFont val="Calibri"/>
        <family val="2"/>
        <scheme val="minor"/>
      </rPr>
      <t xml:space="preserve"> for the article: "Age and origin of the Nb-Zr-REE mineralization in the Paleoproterozoic A1-type granitoids at Otanmäki, central Finland" by Kärenlampi et al. (2020). Bulletin of the Geological Society of Finland</t>
    </r>
  </si>
  <si>
    <t>B. Electron microprobe analytical conditions and results</t>
  </si>
  <si>
    <t>B1. Electron microprobe analytical conditions</t>
  </si>
  <si>
    <t>B2. Electron microprobe WDS analysis results.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</si>
</sst>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5" formatCode="0.000"/>
    <numFmt numFmtId="166" formatCode="0.0000"/>
  </numFmts>
  <fonts count="1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Arial Narrow"/>
      <family val="2"/>
    </font>
    <font>
      <b/>
      <sz val="10"/>
      <color theme="1"/>
      <name val="Arial Narrow"/>
      <family val="2"/>
    </font>
    <font>
      <b/>
      <sz val="14"/>
      <color theme="1"/>
      <name val="Arial Narrow"/>
      <family val="2"/>
    </font>
    <font>
      <sz val="10"/>
      <color rgb="FFFF0000"/>
      <name val="Arial Narrow"/>
      <family val="2"/>
    </font>
    <font>
      <strike/>
      <sz val="10"/>
      <color theme="1"/>
      <name val="Arial Narrow"/>
      <family val="2"/>
    </font>
    <font>
      <b/>
      <sz val="16"/>
      <color theme="1"/>
      <name val="Arial Narrow"/>
      <family val="2"/>
    </font>
    <font>
      <b/>
      <sz val="12"/>
      <color theme="1"/>
      <name val="Arial Narrow"/>
      <family val="2"/>
    </font>
    <font>
      <sz val="10"/>
      <name val="Arial"/>
      <family val="2"/>
    </font>
    <font>
      <b/>
      <sz val="14"/>
      <color theme="1"/>
      <name val="Arial"/>
      <family val="2"/>
    </font>
    <font>
      <b/>
      <sz val="12"/>
      <color theme="1"/>
      <name val="Arial"/>
      <family val="2"/>
    </font>
    <font>
      <sz val="12"/>
      <color theme="1"/>
      <name val="Calibri"/>
      <family val="2"/>
      <scheme val="minor"/>
    </font>
    <font>
      <sz val="12"/>
      <color theme="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9" tint="0.59999389629810485"/>
        <bgColor indexed="64"/>
      </patternFill>
    </fill>
  </fills>
  <borders count="27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</borders>
  <cellStyleXfs count="4">
    <xf numFmtId="0" fontId="0" fillId="0" borderId="0"/>
    <xf numFmtId="0" fontId="9" fillId="0" borderId="0"/>
    <xf numFmtId="0" fontId="9" fillId="0" borderId="0"/>
    <xf numFmtId="0" fontId="9" fillId="0" borderId="0"/>
  </cellStyleXfs>
  <cellXfs count="177">
    <xf numFmtId="0" fontId="0" fillId="0" borderId="0" xfId="0"/>
    <xf numFmtId="0" fontId="2" fillId="0" borderId="0" xfId="0" applyFont="1"/>
    <xf numFmtId="0" fontId="2" fillId="0" borderId="1" xfId="0" applyFont="1" applyBorder="1"/>
    <xf numFmtId="0" fontId="2" fillId="0" borderId="2" xfId="0" applyFont="1" applyBorder="1"/>
    <xf numFmtId="0" fontId="2" fillId="0" borderId="3" xfId="0" applyFont="1" applyBorder="1"/>
    <xf numFmtId="0" fontId="2" fillId="0" borderId="4" xfId="0" applyFont="1" applyBorder="1"/>
    <xf numFmtId="0" fontId="2" fillId="0" borderId="5" xfId="0" applyFont="1" applyBorder="1"/>
    <xf numFmtId="0" fontId="2" fillId="0" borderId="6" xfId="0" applyFont="1" applyBorder="1"/>
    <xf numFmtId="0" fontId="2" fillId="0" borderId="7" xfId="0" applyFont="1" applyBorder="1"/>
    <xf numFmtId="0" fontId="2" fillId="0" borderId="8" xfId="0" applyFont="1" applyBorder="1"/>
    <xf numFmtId="0" fontId="2" fillId="0" borderId="9" xfId="0" applyFont="1" applyBorder="1"/>
    <xf numFmtId="0" fontId="3" fillId="0" borderId="0" xfId="0" applyFont="1"/>
    <xf numFmtId="0" fontId="2" fillId="0" borderId="0" xfId="0" applyFont="1" applyAlignment="1">
      <alignment vertical="top"/>
    </xf>
    <xf numFmtId="0" fontId="0" fillId="0" borderId="12" xfId="0" applyBorder="1"/>
    <xf numFmtId="0" fontId="0" fillId="0" borderId="13" xfId="0" applyBorder="1"/>
    <xf numFmtId="0" fontId="4" fillId="0" borderId="14" xfId="0" applyFont="1" applyBorder="1"/>
    <xf numFmtId="0" fontId="3" fillId="0" borderId="0" xfId="0" applyFont="1" applyAlignment="1">
      <alignment horizontal="left"/>
    </xf>
    <xf numFmtId="0" fontId="2" fillId="0" borderId="0" xfId="0" applyFont="1" applyAlignment="1">
      <alignment vertical="center"/>
    </xf>
    <xf numFmtId="0" fontId="2" fillId="0" borderId="0" xfId="0" applyFont="1" applyAlignment="1">
      <alignment horizontal="center"/>
    </xf>
    <xf numFmtId="0" fontId="2" fillId="0" borderId="0" xfId="0" applyFont="1" applyAlignment="1">
      <alignment horizontal="left"/>
    </xf>
    <xf numFmtId="0" fontId="2" fillId="0" borderId="14" xfId="0" applyFont="1" applyBorder="1"/>
    <xf numFmtId="0" fontId="3" fillId="2" borderId="7" xfId="0" applyFont="1" applyFill="1" applyBorder="1" applyAlignment="1">
      <alignment horizontal="center"/>
    </xf>
    <xf numFmtId="0" fontId="3" fillId="2" borderId="15" xfId="0" applyFont="1" applyFill="1" applyBorder="1" applyAlignment="1">
      <alignment horizontal="center" vertical="center"/>
    </xf>
    <xf numFmtId="0" fontId="3" fillId="2" borderId="10" xfId="0" applyFont="1" applyFill="1" applyBorder="1" applyAlignment="1">
      <alignment horizontal="center" vertical="center"/>
    </xf>
    <xf numFmtId="0" fontId="3" fillId="2" borderId="10" xfId="0" applyFont="1" applyFill="1" applyBorder="1" applyAlignment="1">
      <alignment horizontal="center" vertical="center" wrapText="1"/>
    </xf>
    <xf numFmtId="0" fontId="3" fillId="2" borderId="11" xfId="0" applyFont="1" applyFill="1" applyBorder="1" applyAlignment="1">
      <alignment horizontal="center" vertical="center"/>
    </xf>
    <xf numFmtId="0" fontId="3" fillId="2" borderId="9" xfId="0" applyFont="1" applyFill="1" applyBorder="1" applyAlignment="1">
      <alignment horizontal="center" wrapText="1"/>
    </xf>
    <xf numFmtId="0" fontId="3" fillId="2" borderId="11" xfId="0" applyFont="1" applyFill="1" applyBorder="1" applyAlignment="1">
      <alignment horizontal="center" wrapText="1"/>
    </xf>
    <xf numFmtId="0" fontId="3" fillId="2" borderId="9" xfId="0" applyFont="1" applyFill="1" applyBorder="1" applyAlignment="1">
      <alignment vertical="center"/>
    </xf>
    <xf numFmtId="0" fontId="3" fillId="2" borderId="11" xfId="0" applyFont="1" applyFill="1" applyBorder="1" applyAlignment="1">
      <alignment vertical="center"/>
    </xf>
    <xf numFmtId="0" fontId="2" fillId="2" borderId="16" xfId="0" applyFont="1" applyFill="1" applyBorder="1"/>
    <xf numFmtId="0" fontId="2" fillId="2" borderId="17" xfId="0" applyFont="1" applyFill="1" applyBorder="1"/>
    <xf numFmtId="0" fontId="2" fillId="2" borderId="18" xfId="0" applyFont="1" applyFill="1" applyBorder="1"/>
    <xf numFmtId="0" fontId="2" fillId="2" borderId="19" xfId="0" applyFont="1" applyFill="1" applyBorder="1"/>
    <xf numFmtId="0" fontId="3" fillId="0" borderId="14" xfId="0" applyFont="1" applyBorder="1" applyAlignment="1">
      <alignment horizontal="center"/>
    </xf>
    <xf numFmtId="0" fontId="2" fillId="0" borderId="2" xfId="0" applyFont="1" applyBorder="1" applyAlignment="1">
      <alignment horizontal="center"/>
    </xf>
    <xf numFmtId="0" fontId="2" fillId="0" borderId="3" xfId="0" applyFont="1" applyBorder="1" applyAlignment="1">
      <alignment horizontal="center"/>
    </xf>
    <xf numFmtId="0" fontId="2" fillId="0" borderId="1" xfId="0" applyFont="1" applyBorder="1" applyAlignment="1">
      <alignment horizontal="center"/>
    </xf>
    <xf numFmtId="0" fontId="5" fillId="0" borderId="0" xfId="0" applyFont="1" applyAlignment="1">
      <alignment horizontal="center"/>
    </xf>
    <xf numFmtId="0" fontId="3" fillId="0" borderId="9" xfId="0" applyFont="1" applyBorder="1" applyAlignment="1">
      <alignment horizontal="center"/>
    </xf>
    <xf numFmtId="0" fontId="3" fillId="0" borderId="10" xfId="0" applyFont="1" applyBorder="1" applyAlignment="1">
      <alignment horizontal="center"/>
    </xf>
    <xf numFmtId="0" fontId="3" fillId="0" borderId="11" xfId="0" applyFont="1" applyBorder="1" applyAlignment="1">
      <alignment horizontal="center"/>
    </xf>
    <xf numFmtId="0" fontId="2" fillId="2" borderId="0" xfId="0" applyFont="1" applyFill="1"/>
    <xf numFmtId="0" fontId="2" fillId="0" borderId="10" xfId="0" applyFont="1" applyBorder="1" applyAlignment="1">
      <alignment horizontal="center"/>
    </xf>
    <xf numFmtId="0" fontId="2" fillId="0" borderId="11" xfId="0" applyFont="1" applyBorder="1" applyAlignment="1">
      <alignment horizontal="center"/>
    </xf>
    <xf numFmtId="0" fontId="2" fillId="0" borderId="9" xfId="0" applyFont="1" applyBorder="1" applyAlignment="1">
      <alignment horizontal="center"/>
    </xf>
    <xf numFmtId="0" fontId="2" fillId="3" borderId="0" xfId="0" applyFont="1" applyFill="1"/>
    <xf numFmtId="165" fontId="2" fillId="0" borderId="2" xfId="0" applyNumberFormat="1" applyFont="1" applyBorder="1"/>
    <xf numFmtId="0" fontId="2" fillId="0" borderId="5" xfId="0" applyFont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2" fillId="2" borderId="1" xfId="0" applyFont="1" applyFill="1" applyBorder="1"/>
    <xf numFmtId="0" fontId="2" fillId="2" borderId="5" xfId="0" applyFont="1" applyFill="1" applyBorder="1"/>
    <xf numFmtId="0" fontId="2" fillId="2" borderId="4" xfId="0" applyFont="1" applyFill="1" applyBorder="1"/>
    <xf numFmtId="0" fontId="2" fillId="0" borderId="7" xfId="0" applyFont="1" applyBorder="1" applyAlignment="1">
      <alignment horizontal="center"/>
    </xf>
    <xf numFmtId="0" fontId="2" fillId="0" borderId="8" xfId="0" applyFont="1" applyBorder="1" applyAlignment="1">
      <alignment horizontal="center"/>
    </xf>
    <xf numFmtId="0" fontId="6" fillId="0" borderId="4" xfId="0" applyFont="1" applyBorder="1"/>
    <xf numFmtId="0" fontId="6" fillId="0" borderId="5" xfId="0" applyFont="1" applyBorder="1"/>
    <xf numFmtId="0" fontId="6" fillId="0" borderId="0" xfId="0" applyFont="1"/>
    <xf numFmtId="0" fontId="6" fillId="3" borderId="0" xfId="0" applyFont="1" applyFill="1"/>
    <xf numFmtId="0" fontId="3" fillId="0" borderId="20" xfId="0" applyFont="1" applyBorder="1" applyAlignment="1">
      <alignment horizontal="center"/>
    </xf>
    <xf numFmtId="0" fontId="2" fillId="2" borderId="7" xfId="0" applyFont="1" applyFill="1" applyBorder="1"/>
    <xf numFmtId="0" fontId="0" fillId="0" borderId="21" xfId="0" applyBorder="1"/>
    <xf numFmtId="0" fontId="0" fillId="0" borderId="22" xfId="0" applyBorder="1"/>
    <xf numFmtId="0" fontId="7" fillId="0" borderId="14" xfId="0" applyFont="1" applyBorder="1" applyAlignment="1">
      <alignment horizontal="left" vertical="center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 wrapText="1"/>
    </xf>
    <xf numFmtId="0" fontId="8" fillId="0" borderId="0" xfId="0" applyFont="1"/>
    <xf numFmtId="0" fontId="3" fillId="2" borderId="23" xfId="0" applyFont="1" applyFill="1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center"/>
    </xf>
    <xf numFmtId="0" fontId="3" fillId="2" borderId="9" xfId="0" applyFont="1" applyFill="1" applyBorder="1" applyAlignment="1">
      <alignment horizontal="center" vertical="center" wrapText="1"/>
    </xf>
    <xf numFmtId="0" fontId="3" fillId="2" borderId="11" xfId="0" applyFont="1" applyFill="1" applyBorder="1" applyAlignment="1">
      <alignment horizontal="center" vertical="center" wrapText="1"/>
    </xf>
    <xf numFmtId="0" fontId="3" fillId="0" borderId="24" xfId="0" applyFont="1" applyBorder="1" applyAlignment="1">
      <alignment horizontal="center"/>
    </xf>
    <xf numFmtId="0" fontId="3" fillId="0" borderId="23" xfId="0" applyFont="1" applyBorder="1" applyAlignment="1">
      <alignment horizontal="center"/>
    </xf>
    <xf numFmtId="0" fontId="3" fillId="0" borderId="25" xfId="0" applyFont="1" applyBorder="1" applyAlignment="1">
      <alignment horizontal="center"/>
    </xf>
    <xf numFmtId="0" fontId="3" fillId="0" borderId="26" xfId="0" applyFont="1" applyBorder="1" applyAlignment="1">
      <alignment horizontal="center"/>
    </xf>
    <xf numFmtId="0" fontId="2" fillId="0" borderId="6" xfId="0" applyFont="1" applyBorder="1" applyAlignment="1">
      <alignment horizontal="center"/>
    </xf>
    <xf numFmtId="0" fontId="2" fillId="0" borderId="21" xfId="0" applyFont="1" applyBorder="1"/>
    <xf numFmtId="0" fontId="2" fillId="0" borderId="22" xfId="0" applyFont="1" applyBorder="1"/>
    <xf numFmtId="0" fontId="2" fillId="0" borderId="22" xfId="0" applyFont="1" applyBorder="1" applyAlignment="1">
      <alignment horizontal="center"/>
    </xf>
    <xf numFmtId="0" fontId="2" fillId="0" borderId="22" xfId="0" applyFont="1" applyBorder="1" applyAlignment="1">
      <alignment horizontal="left"/>
    </xf>
    <xf numFmtId="0" fontId="2" fillId="2" borderId="0" xfId="0" applyFont="1" applyFill="1" applyAlignment="1">
      <alignment horizontal="center"/>
    </xf>
    <xf numFmtId="0" fontId="3" fillId="2" borderId="0" xfId="0" applyFont="1" applyFill="1" applyAlignment="1">
      <alignment horizontal="center" vertical="center"/>
    </xf>
    <xf numFmtId="0" fontId="2" fillId="2" borderId="7" xfId="0" applyFont="1" applyFill="1" applyBorder="1" applyAlignment="1">
      <alignment horizontal="center"/>
    </xf>
    <xf numFmtId="0" fontId="3" fillId="0" borderId="1" xfId="0" applyFont="1" applyBorder="1"/>
    <xf numFmtId="165" fontId="3" fillId="0" borderId="2" xfId="0" applyNumberFormat="1" applyFont="1" applyBorder="1" applyAlignment="1">
      <alignment horizontal="center"/>
    </xf>
    <xf numFmtId="165" fontId="3" fillId="0" borderId="3" xfId="0" applyNumberFormat="1" applyFont="1" applyBorder="1" applyAlignment="1">
      <alignment horizontal="center"/>
    </xf>
    <xf numFmtId="0" fontId="3" fillId="0" borderId="6" xfId="0" applyFont="1" applyBorder="1"/>
    <xf numFmtId="165" fontId="3" fillId="0" borderId="7" xfId="0" applyNumberFormat="1" applyFont="1" applyBorder="1" applyAlignment="1">
      <alignment horizontal="center"/>
    </xf>
    <xf numFmtId="165" fontId="3" fillId="0" borderId="8" xfId="0" applyNumberFormat="1" applyFont="1" applyBorder="1" applyAlignment="1">
      <alignment horizontal="center"/>
    </xf>
    <xf numFmtId="0" fontId="0" fillId="0" borderId="14" xfId="0" applyBorder="1"/>
    <xf numFmtId="0" fontId="0" fillId="0" borderId="0" xfId="0" applyAlignment="1">
      <alignment horizontal="center"/>
    </xf>
    <xf numFmtId="0" fontId="1" fillId="0" borderId="14" xfId="0" applyFont="1" applyBorder="1"/>
    <xf numFmtId="0" fontId="1" fillId="0" borderId="7" xfId="0" applyFont="1" applyBorder="1"/>
    <xf numFmtId="0" fontId="1" fillId="0" borderId="0" xfId="0" applyFont="1"/>
    <xf numFmtId="0" fontId="1" fillId="0" borderId="7" xfId="0" applyFont="1" applyBorder="1" applyAlignment="1">
      <alignment horizontal="center"/>
    </xf>
    <xf numFmtId="0" fontId="1" fillId="0" borderId="0" xfId="0" applyFont="1" applyAlignment="1">
      <alignment horizontal="center"/>
    </xf>
    <xf numFmtId="165" fontId="0" fillId="0" borderId="0" xfId="0" applyNumberFormat="1"/>
    <xf numFmtId="166" fontId="0" fillId="0" borderId="0" xfId="0" applyNumberFormat="1"/>
    <xf numFmtId="0" fontId="2" fillId="0" borderId="0" xfId="0" applyFont="1" applyAlignment="1">
      <alignment horizontal="left" vertical="top"/>
    </xf>
    <xf numFmtId="0" fontId="2" fillId="0" borderId="0" xfId="0" applyFont="1" applyAlignment="1">
      <alignment horizontal="left" vertical="center"/>
    </xf>
    <xf numFmtId="0" fontId="2" fillId="0" borderId="0" xfId="0" applyFont="1" applyAlignment="1">
      <alignment horizontal="center" vertical="center"/>
    </xf>
    <xf numFmtId="165" fontId="3" fillId="0" borderId="0" xfId="0" applyNumberFormat="1" applyFont="1" applyAlignment="1">
      <alignment horizontal="center"/>
    </xf>
    <xf numFmtId="165" fontId="3" fillId="0" borderId="0" xfId="0" applyNumberFormat="1" applyFont="1"/>
    <xf numFmtId="0" fontId="2" fillId="2" borderId="0" xfId="0" applyFont="1" applyFill="1" applyAlignment="1">
      <alignment horizontal="left" vertical="top"/>
    </xf>
    <xf numFmtId="0" fontId="2" fillId="2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center" vertical="center"/>
    </xf>
    <xf numFmtId="165" fontId="2" fillId="0" borderId="0" xfId="0" applyNumberFormat="1" applyFont="1" applyAlignment="1">
      <alignment horizontal="center" vertical="center"/>
    </xf>
    <xf numFmtId="0" fontId="2" fillId="2" borderId="0" xfId="0" applyFont="1" applyFill="1" applyAlignment="1">
      <alignment horizontal="left"/>
    </xf>
    <xf numFmtId="165" fontId="2" fillId="0" borderId="0" xfId="0" applyNumberFormat="1" applyFont="1" applyAlignment="1">
      <alignment horizontal="center"/>
    </xf>
    <xf numFmtId="165" fontId="2" fillId="0" borderId="0" xfId="0" applyNumberFormat="1" applyFont="1"/>
    <xf numFmtId="0" fontId="5" fillId="0" borderId="0" xfId="0" applyFont="1" applyAlignment="1">
      <alignment horizontal="left"/>
    </xf>
    <xf numFmtId="0" fontId="2" fillId="0" borderId="4" xfId="0" applyFont="1" applyBorder="1" applyAlignment="1">
      <alignment horizontal="left"/>
    </xf>
    <xf numFmtId="0" fontId="2" fillId="0" borderId="6" xfId="0" applyFont="1" applyBorder="1" applyAlignment="1">
      <alignment horizontal="left"/>
    </xf>
    <xf numFmtId="0" fontId="2" fillId="0" borderId="7" xfId="0" applyFont="1" applyBorder="1" applyAlignment="1">
      <alignment horizontal="left"/>
    </xf>
    <xf numFmtId="0" fontId="2" fillId="0" borderId="2" xfId="0" applyFont="1" applyBorder="1" applyAlignment="1">
      <alignment horizontal="left"/>
    </xf>
    <xf numFmtId="0" fontId="2" fillId="0" borderId="10" xfId="0" applyFont="1" applyBorder="1" applyAlignment="1">
      <alignment horizontal="left"/>
    </xf>
    <xf numFmtId="0" fontId="0" fillId="0" borderId="0" xfId="0" applyAlignment="1">
      <alignment horizontal="left"/>
    </xf>
    <xf numFmtId="0" fontId="2" fillId="0" borderId="0" xfId="0" applyFont="1" applyBorder="1"/>
    <xf numFmtId="0" fontId="0" fillId="0" borderId="0" xfId="0" applyBorder="1"/>
    <xf numFmtId="0" fontId="2" fillId="0" borderId="0" xfId="0" applyFont="1" applyBorder="1" applyAlignment="1">
      <alignment horizontal="center"/>
    </xf>
    <xf numFmtId="0" fontId="11" fillId="0" borderId="0" xfId="0" applyFont="1"/>
    <xf numFmtId="0" fontId="2" fillId="0" borderId="0" xfId="0" applyFont="1" applyBorder="1" applyAlignment="1">
      <alignment horizontal="left"/>
    </xf>
    <xf numFmtId="0" fontId="0" fillId="0" borderId="13" xfId="0" applyBorder="1" applyAlignment="1">
      <alignment horizontal="left"/>
    </xf>
    <xf numFmtId="0" fontId="3" fillId="2" borderId="9" xfId="0" applyFont="1" applyFill="1" applyBorder="1" applyAlignment="1">
      <alignment horizontal="left" vertical="center"/>
    </xf>
    <xf numFmtId="0" fontId="3" fillId="0" borderId="1" xfId="0" applyFont="1" applyBorder="1" applyAlignment="1">
      <alignment horizontal="left"/>
    </xf>
    <xf numFmtId="0" fontId="3" fillId="0" borderId="9" xfId="0" applyFont="1" applyBorder="1" applyAlignment="1">
      <alignment horizontal="left"/>
    </xf>
    <xf numFmtId="0" fontId="3" fillId="0" borderId="4" xfId="0" applyFont="1" applyBorder="1" applyAlignment="1">
      <alignment horizontal="left"/>
    </xf>
    <xf numFmtId="0" fontId="3" fillId="0" borderId="6" xfId="0" applyFont="1" applyBorder="1" applyAlignment="1">
      <alignment horizontal="left"/>
    </xf>
    <xf numFmtId="0" fontId="0" fillId="0" borderId="22" xfId="0" applyBorder="1" applyAlignment="1">
      <alignment horizontal="left"/>
    </xf>
    <xf numFmtId="0" fontId="4" fillId="0" borderId="0" xfId="0" applyFont="1" applyAlignment="1">
      <alignment horizontal="left" vertical="center"/>
    </xf>
    <xf numFmtId="0" fontId="8" fillId="0" borderId="0" xfId="0" applyFont="1" applyAlignment="1">
      <alignment horizontal="left"/>
    </xf>
    <xf numFmtId="0" fontId="3" fillId="2" borderId="1" xfId="0" applyFont="1" applyFill="1" applyBorder="1" applyAlignment="1">
      <alignment horizontal="left" vertical="center"/>
    </xf>
    <xf numFmtId="0" fontId="3" fillId="0" borderId="0" xfId="0" applyFont="1" applyBorder="1" applyAlignment="1">
      <alignment horizontal="left"/>
    </xf>
    <xf numFmtId="0" fontId="1" fillId="0" borderId="7" xfId="0" applyFont="1" applyBorder="1" applyAlignment="1">
      <alignment horizontal="left"/>
    </xf>
    <xf numFmtId="0" fontId="2" fillId="2" borderId="0" xfId="0" applyFont="1" applyFill="1" applyAlignment="1">
      <alignment horizontal="left" vertical="center"/>
    </xf>
    <xf numFmtId="0" fontId="3" fillId="2" borderId="10" xfId="0" applyFont="1" applyFill="1" applyBorder="1" applyAlignment="1">
      <alignment horizontal="left" vertical="center"/>
    </xf>
    <xf numFmtId="0" fontId="3" fillId="0" borderId="0" xfId="0" applyFont="1" applyAlignment="1">
      <alignment horizontal="left" vertical="center"/>
    </xf>
    <xf numFmtId="0" fontId="3" fillId="2" borderId="2" xfId="0" applyFont="1" applyFill="1" applyBorder="1" applyAlignment="1">
      <alignment horizontal="left" vertical="center"/>
    </xf>
    <xf numFmtId="0" fontId="3" fillId="2" borderId="10" xfId="0" applyFont="1" applyFill="1" applyBorder="1" applyAlignment="1">
      <alignment horizontal="left" vertical="center" wrapText="1"/>
    </xf>
    <xf numFmtId="0" fontId="3" fillId="0" borderId="0" xfId="0" applyFont="1" applyAlignment="1">
      <alignment horizontal="left" vertical="center" wrapText="1"/>
    </xf>
    <xf numFmtId="0" fontId="11" fillId="0" borderId="0" xfId="0" applyFont="1" applyAlignment="1">
      <alignment horizontal="left" vertical="top"/>
    </xf>
    <xf numFmtId="0" fontId="2" fillId="0" borderId="0" xfId="0" applyFont="1" applyAlignment="1"/>
    <xf numFmtId="0" fontId="10" fillId="0" borderId="0" xfId="0" applyFont="1" applyAlignment="1">
      <alignment horizontal="left" vertical="top"/>
    </xf>
    <xf numFmtId="0" fontId="0" fillId="0" borderId="0" xfId="0" applyFill="1"/>
    <xf numFmtId="0" fontId="3" fillId="2" borderId="1" xfId="0" applyFont="1" applyFill="1" applyBorder="1" applyAlignment="1">
      <alignment horizontal="left"/>
    </xf>
    <xf numFmtId="0" fontId="3" fillId="2" borderId="2" xfId="0" applyFont="1" applyFill="1" applyBorder="1" applyAlignment="1">
      <alignment horizontal="center"/>
    </xf>
    <xf numFmtId="0" fontId="3" fillId="2" borderId="3" xfId="0" applyFont="1" applyFill="1" applyBorder="1" applyAlignment="1">
      <alignment horizontal="center"/>
    </xf>
    <xf numFmtId="0" fontId="3" fillId="2" borderId="6" xfId="0" applyFont="1" applyFill="1" applyBorder="1" applyAlignment="1">
      <alignment horizontal="left"/>
    </xf>
    <xf numFmtId="0" fontId="3" fillId="2" borderId="8" xfId="0" applyFont="1" applyFill="1" applyBorder="1" applyAlignment="1">
      <alignment horizontal="center"/>
    </xf>
    <xf numFmtId="0" fontId="2" fillId="0" borderId="0" xfId="0" applyFont="1" applyFill="1" applyAlignment="1">
      <alignment horizontal="center"/>
    </xf>
    <xf numFmtId="0" fontId="3" fillId="2" borderId="2" xfId="0" applyFont="1" applyFill="1" applyBorder="1" applyAlignment="1">
      <alignment horizontal="left" vertical="center" wrapText="1"/>
    </xf>
    <xf numFmtId="0" fontId="3" fillId="2" borderId="3" xfId="0" applyFont="1" applyFill="1" applyBorder="1" applyAlignment="1">
      <alignment horizontal="left" vertical="center" wrapText="1"/>
    </xf>
    <xf numFmtId="0" fontId="3" fillId="2" borderId="1" xfId="0" applyFont="1" applyFill="1" applyBorder="1" applyAlignment="1">
      <alignment horizontal="left" vertical="center" wrapText="1"/>
    </xf>
    <xf numFmtId="0" fontId="0" fillId="0" borderId="0" xfId="0" applyFill="1" applyBorder="1"/>
    <xf numFmtId="0" fontId="2" fillId="0" borderId="3" xfId="0" applyFont="1" applyBorder="1" applyAlignment="1">
      <alignment horizontal="left"/>
    </xf>
    <xf numFmtId="0" fontId="2" fillId="0" borderId="5" xfId="0" applyFont="1" applyBorder="1" applyAlignment="1">
      <alignment horizontal="left"/>
    </xf>
    <xf numFmtId="0" fontId="2" fillId="0" borderId="8" xfId="0" applyFont="1" applyBorder="1" applyAlignment="1">
      <alignment horizontal="left"/>
    </xf>
    <xf numFmtId="0" fontId="0" fillId="0" borderId="0" xfId="0" applyFill="1" applyAlignment="1">
      <alignment horizontal="left"/>
    </xf>
    <xf numFmtId="0" fontId="5" fillId="0" borderId="0" xfId="0" applyFont="1" applyFill="1" applyAlignment="1">
      <alignment horizontal="center"/>
    </xf>
    <xf numFmtId="0" fontId="3" fillId="2" borderId="1" xfId="0" applyFont="1" applyFill="1" applyBorder="1" applyAlignment="1">
      <alignment horizontal="center"/>
    </xf>
    <xf numFmtId="0" fontId="3" fillId="2" borderId="6" xfId="0" applyFont="1" applyFill="1" applyBorder="1" applyAlignment="1">
      <alignment horizontal="center"/>
    </xf>
    <xf numFmtId="0" fontId="2" fillId="2" borderId="1" xfId="0" applyFont="1" applyFill="1" applyBorder="1" applyAlignment="1">
      <alignment horizontal="left"/>
    </xf>
    <xf numFmtId="0" fontId="2" fillId="2" borderId="2" xfId="0" applyFont="1" applyFill="1" applyBorder="1" applyAlignment="1">
      <alignment horizontal="center"/>
    </xf>
    <xf numFmtId="0" fontId="2" fillId="2" borderId="3" xfId="0" applyFont="1" applyFill="1" applyBorder="1" applyAlignment="1">
      <alignment horizontal="center"/>
    </xf>
    <xf numFmtId="0" fontId="2" fillId="2" borderId="6" xfId="0" applyFont="1" applyFill="1" applyBorder="1" applyAlignment="1">
      <alignment horizontal="left"/>
    </xf>
    <xf numFmtId="0" fontId="2" fillId="2" borderId="8" xfId="0" applyFont="1" applyFill="1" applyBorder="1" applyAlignment="1">
      <alignment horizontal="center"/>
    </xf>
    <xf numFmtId="0" fontId="0" fillId="0" borderId="6" xfId="0" applyBorder="1" applyAlignment="1">
      <alignment horizontal="left"/>
    </xf>
    <xf numFmtId="0" fontId="0" fillId="0" borderId="7" xfId="0" applyBorder="1" applyAlignment="1">
      <alignment horizontal="center"/>
    </xf>
    <xf numFmtId="0" fontId="0" fillId="0" borderId="8" xfId="0" applyBorder="1"/>
    <xf numFmtId="0" fontId="13" fillId="0" borderId="0" xfId="0" applyFont="1"/>
    <xf numFmtId="0" fontId="11" fillId="0" borderId="0" xfId="0" applyFont="1" applyFill="1"/>
    <xf numFmtId="0" fontId="12" fillId="0" borderId="0" xfId="0" applyFont="1" applyAlignment="1">
      <alignment horizontal="left"/>
    </xf>
    <xf numFmtId="0" fontId="12" fillId="0" borderId="0" xfId="0" applyFont="1"/>
    <xf numFmtId="0" fontId="12" fillId="0" borderId="0" xfId="0" applyFont="1" applyFill="1"/>
    <xf numFmtId="0" fontId="13" fillId="0" borderId="0" xfId="0" applyFont="1" applyAlignment="1">
      <alignment horizontal="left"/>
    </xf>
    <xf numFmtId="0" fontId="13" fillId="0" borderId="0" xfId="0" applyFont="1" applyAlignment="1">
      <alignment horizontal="left" vertical="center"/>
    </xf>
    <xf numFmtId="0" fontId="13" fillId="0" borderId="0" xfId="0" applyFont="1" applyAlignment="1">
      <alignment horizontal="center" vertical="center"/>
    </xf>
  </cellXfs>
  <cellStyles count="4">
    <cellStyle name="Normaali 2" xfId="1"/>
    <cellStyle name="Normal" xfId="0" builtinId="0"/>
    <cellStyle name="Normal 2" xfId="2"/>
    <cellStyle name="Normal 4" xfId="3"/>
  </cellStyles>
  <dxfs count="5">
    <dxf>
      <fill>
        <patternFill>
          <bgColor rgb="FFFFC7CE"/>
        </patternFill>
      </fill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K936"/>
  <sheetViews>
    <sheetView tabSelected="1" zoomScale="90" zoomScaleNormal="90" workbookViewId="0">
      <selection activeCell="B131" sqref="B131"/>
    </sheetView>
  </sheetViews>
  <sheetFormatPr defaultRowHeight="15" x14ac:dyDescent="0.25"/>
  <cols>
    <col min="1" max="1" width="16.140625" customWidth="1"/>
    <col min="2" max="2" width="19.140625" style="116" customWidth="1"/>
    <col min="3" max="3" width="24.42578125" style="116" customWidth="1"/>
    <col min="4" max="4" width="8.85546875" bestFit="1" customWidth="1"/>
    <col min="5" max="5" width="21.28515625" style="116" customWidth="1"/>
    <col min="6" max="11" width="8.85546875" bestFit="1" customWidth="1"/>
    <col min="12" max="12" width="23.28515625" bestFit="1" customWidth="1"/>
    <col min="13" max="32" width="8.85546875" bestFit="1" customWidth="1"/>
    <col min="33" max="33" width="11.140625" bestFit="1" customWidth="1"/>
    <col min="34" max="64" width="8.85546875" bestFit="1" customWidth="1"/>
    <col min="75" max="76" width="8.85546875" bestFit="1" customWidth="1"/>
    <col min="79" max="84" width="8.85546875" bestFit="1" customWidth="1"/>
    <col min="91" max="91" width="8.85546875" bestFit="1" customWidth="1"/>
    <col min="94" max="95" width="8.85546875" bestFit="1" customWidth="1"/>
    <col min="97" max="97" width="8.85546875" bestFit="1" customWidth="1"/>
    <col min="99" max="101" width="8.85546875" bestFit="1" customWidth="1"/>
    <col min="106" max="106" width="8.85546875" bestFit="1" customWidth="1"/>
    <col min="110" max="112" width="8.85546875" bestFit="1" customWidth="1"/>
    <col min="114" max="114" width="8.85546875" bestFit="1" customWidth="1"/>
    <col min="116" max="117" width="8.85546875" bestFit="1" customWidth="1"/>
    <col min="120" max="120" width="8.85546875" bestFit="1" customWidth="1"/>
    <col min="122" max="123" width="8.85546875" bestFit="1" customWidth="1"/>
    <col min="127" max="127" width="8.85546875" bestFit="1" customWidth="1"/>
    <col min="129" max="131" width="8.85546875" bestFit="1" customWidth="1"/>
    <col min="133" max="137" width="8.85546875" bestFit="1" customWidth="1"/>
    <col min="139" max="139" width="8.85546875" bestFit="1" customWidth="1"/>
  </cols>
  <sheetData>
    <row r="1" spans="1:7" x14ac:dyDescent="0.25">
      <c r="A1" t="s">
        <v>1097</v>
      </c>
    </row>
    <row r="2" spans="1:7" x14ac:dyDescent="0.25">
      <c r="A2" s="143"/>
    </row>
    <row r="3" spans="1:7" s="172" customFormat="1" ht="15.75" x14ac:dyDescent="0.25">
      <c r="A3" s="170" t="s">
        <v>1098</v>
      </c>
      <c r="B3" s="171"/>
      <c r="C3" s="171"/>
      <c r="E3" s="171"/>
    </row>
    <row r="4" spans="1:7" s="172" customFormat="1" ht="15.75" x14ac:dyDescent="0.25">
      <c r="A4" s="173"/>
      <c r="B4" s="171"/>
      <c r="C4" s="171"/>
      <c r="E4" s="171"/>
    </row>
    <row r="5" spans="1:7" s="172" customFormat="1" ht="15.75" x14ac:dyDescent="0.25">
      <c r="A5" s="120" t="s">
        <v>1099</v>
      </c>
      <c r="B5" s="174"/>
      <c r="C5" s="174"/>
      <c r="D5" s="169"/>
      <c r="E5" s="174"/>
    </row>
    <row r="6" spans="1:7" x14ac:dyDescent="0.25">
      <c r="A6" s="1"/>
      <c r="B6" s="19"/>
      <c r="C6" s="19"/>
      <c r="D6" s="1"/>
      <c r="E6" s="19"/>
    </row>
    <row r="7" spans="1:7" ht="25.5" x14ac:dyDescent="0.25">
      <c r="A7" s="152" t="s">
        <v>10</v>
      </c>
      <c r="B7" s="150" t="s">
        <v>279</v>
      </c>
      <c r="C7" s="150" t="s">
        <v>11</v>
      </c>
      <c r="D7" s="150" t="s">
        <v>12</v>
      </c>
      <c r="E7" s="151" t="s">
        <v>13</v>
      </c>
      <c r="F7" s="153"/>
      <c r="G7" s="153"/>
    </row>
    <row r="8" spans="1:7" x14ac:dyDescent="0.25">
      <c r="A8" s="2" t="s">
        <v>14</v>
      </c>
      <c r="B8" s="114" t="s">
        <v>15</v>
      </c>
      <c r="C8" s="114" t="s">
        <v>16</v>
      </c>
      <c r="D8" s="3" t="s">
        <v>17</v>
      </c>
      <c r="E8" s="154" t="s">
        <v>1087</v>
      </c>
      <c r="F8" s="153"/>
      <c r="G8" s="153"/>
    </row>
    <row r="9" spans="1:7" x14ac:dyDescent="0.25">
      <c r="A9" s="5" t="s">
        <v>14</v>
      </c>
      <c r="B9" s="121" t="s">
        <v>15</v>
      </c>
      <c r="C9" s="121" t="s">
        <v>18</v>
      </c>
      <c r="D9" s="117" t="s">
        <v>17</v>
      </c>
      <c r="E9" s="155" t="s">
        <v>1087</v>
      </c>
      <c r="F9" s="153"/>
      <c r="G9" s="153"/>
    </row>
    <row r="10" spans="1:7" x14ac:dyDescent="0.25">
      <c r="A10" s="5" t="s">
        <v>14</v>
      </c>
      <c r="B10" s="121" t="s">
        <v>15</v>
      </c>
      <c r="C10" s="121" t="s">
        <v>19</v>
      </c>
      <c r="D10" s="117" t="s">
        <v>17</v>
      </c>
      <c r="E10" s="155" t="s">
        <v>1087</v>
      </c>
      <c r="F10" s="153"/>
      <c r="G10" s="153"/>
    </row>
    <row r="11" spans="1:7" x14ac:dyDescent="0.25">
      <c r="A11" s="5" t="s">
        <v>14</v>
      </c>
      <c r="B11" s="121" t="s">
        <v>15</v>
      </c>
      <c r="C11" s="121" t="s">
        <v>20</v>
      </c>
      <c r="D11" s="117" t="s">
        <v>17</v>
      </c>
      <c r="E11" s="155" t="s">
        <v>1087</v>
      </c>
      <c r="F11" s="153"/>
      <c r="G11" s="153"/>
    </row>
    <row r="12" spans="1:7" x14ac:dyDescent="0.25">
      <c r="A12" s="5" t="s">
        <v>14</v>
      </c>
      <c r="B12" s="121" t="s">
        <v>15</v>
      </c>
      <c r="C12" s="121" t="s">
        <v>21</v>
      </c>
      <c r="D12" s="117" t="s">
        <v>1074</v>
      </c>
      <c r="E12" s="155" t="s">
        <v>1088</v>
      </c>
      <c r="F12" s="153"/>
      <c r="G12" s="153"/>
    </row>
    <row r="13" spans="1:7" x14ac:dyDescent="0.25">
      <c r="A13" s="7" t="s">
        <v>22</v>
      </c>
      <c r="B13" s="113" t="s">
        <v>23</v>
      </c>
      <c r="C13" s="113" t="s">
        <v>18</v>
      </c>
      <c r="D13" s="8" t="s">
        <v>24</v>
      </c>
      <c r="E13" s="156" t="s">
        <v>1087</v>
      </c>
      <c r="F13" s="153"/>
      <c r="G13" s="153"/>
    </row>
    <row r="14" spans="1:7" x14ac:dyDescent="0.25">
      <c r="A14" s="117" t="s">
        <v>1090</v>
      </c>
      <c r="B14" s="121"/>
      <c r="C14" s="121"/>
      <c r="D14" s="117"/>
      <c r="E14" s="121"/>
      <c r="F14" s="118"/>
      <c r="G14" s="118"/>
    </row>
    <row r="15" spans="1:7" ht="15.75" thickBot="1" x14ac:dyDescent="0.3">
      <c r="A15" s="12"/>
      <c r="B15" s="98"/>
      <c r="C15" s="98"/>
      <c r="D15" s="12"/>
      <c r="E15" s="98"/>
    </row>
    <row r="16" spans="1:7" s="14" customFormat="1" x14ac:dyDescent="0.25">
      <c r="A16" s="13"/>
      <c r="B16" s="122"/>
      <c r="C16" s="122"/>
      <c r="E16" s="122"/>
    </row>
    <row r="17" spans="1:114" ht="18" x14ac:dyDescent="0.25">
      <c r="A17" s="15" t="s">
        <v>25</v>
      </c>
      <c r="B17" s="16"/>
      <c r="C17" s="19"/>
      <c r="D17" s="1"/>
      <c r="E17" s="99"/>
      <c r="F17" s="1"/>
      <c r="G17" s="1"/>
      <c r="H17" s="1"/>
      <c r="I17" s="1"/>
      <c r="J17" s="18"/>
      <c r="K17" s="19"/>
      <c r="L17" s="18"/>
      <c r="M17" s="18"/>
    </row>
    <row r="18" spans="1:114" ht="18" x14ac:dyDescent="0.25">
      <c r="A18" s="15"/>
      <c r="B18" s="16"/>
      <c r="C18" s="19"/>
      <c r="D18" s="1"/>
      <c r="E18" s="99"/>
      <c r="F18" s="1"/>
      <c r="G18" s="1"/>
      <c r="H18" s="1"/>
      <c r="I18" s="1"/>
      <c r="J18" s="18"/>
      <c r="K18" s="19"/>
      <c r="L18" s="18"/>
      <c r="M18" s="18"/>
    </row>
    <row r="19" spans="1:114" ht="18" x14ac:dyDescent="0.25">
      <c r="A19" s="15" t="s">
        <v>182</v>
      </c>
      <c r="B19" s="16"/>
      <c r="C19" s="19"/>
      <c r="D19" s="1"/>
      <c r="E19" s="99"/>
      <c r="F19" s="1"/>
      <c r="G19" s="1"/>
      <c r="H19" s="1"/>
      <c r="I19" s="1"/>
      <c r="J19" s="18"/>
      <c r="K19" s="19"/>
      <c r="L19" s="18"/>
      <c r="M19" s="18"/>
    </row>
    <row r="20" spans="1:114" x14ac:dyDescent="0.25">
      <c r="A20" s="20"/>
      <c r="B20" s="16" t="s">
        <v>26</v>
      </c>
      <c r="C20" s="19"/>
      <c r="D20" s="1"/>
      <c r="E20" s="144" t="s">
        <v>27</v>
      </c>
      <c r="F20" s="145" t="s">
        <v>28</v>
      </c>
      <c r="G20" s="145" t="s">
        <v>29</v>
      </c>
      <c r="H20" s="145" t="s">
        <v>30</v>
      </c>
      <c r="I20" s="146" t="s">
        <v>31</v>
      </c>
      <c r="J20" s="18"/>
      <c r="K20" s="18"/>
      <c r="L20" s="1"/>
      <c r="M20" s="1"/>
    </row>
    <row r="21" spans="1:114" x14ac:dyDescent="0.25">
      <c r="A21" s="20"/>
      <c r="B21" s="19" t="s">
        <v>32</v>
      </c>
      <c r="C21" s="19"/>
      <c r="D21" s="1"/>
      <c r="E21" s="147" t="s">
        <v>33</v>
      </c>
      <c r="F21" s="21" t="s">
        <v>34</v>
      </c>
      <c r="G21" s="21" t="s">
        <v>35</v>
      </c>
      <c r="H21" s="21" t="s">
        <v>36</v>
      </c>
      <c r="I21" s="148" t="s">
        <v>37</v>
      </c>
      <c r="J21" s="18"/>
      <c r="K21" s="18"/>
      <c r="L21" s="16"/>
      <c r="M21" s="18"/>
    </row>
    <row r="22" spans="1:114" x14ac:dyDescent="0.25">
      <c r="A22" s="20"/>
      <c r="B22" s="19" t="s">
        <v>38</v>
      </c>
      <c r="C22" s="19"/>
      <c r="D22" s="1"/>
      <c r="E22" s="111" t="s">
        <v>39</v>
      </c>
      <c r="F22" s="119" t="s">
        <v>40</v>
      </c>
      <c r="G22" s="119" t="s">
        <v>41</v>
      </c>
      <c r="H22" s="119" t="s">
        <v>42</v>
      </c>
      <c r="I22" s="48" t="s">
        <v>43</v>
      </c>
      <c r="J22" s="18"/>
      <c r="K22" s="18"/>
      <c r="L22" s="17"/>
      <c r="M22" s="18"/>
    </row>
    <row r="23" spans="1:114" x14ac:dyDescent="0.25">
      <c r="A23" s="20"/>
      <c r="B23" s="19" t="s">
        <v>44</v>
      </c>
      <c r="C23" s="19"/>
      <c r="D23" s="1"/>
      <c r="E23" s="111" t="s">
        <v>45</v>
      </c>
      <c r="F23" s="119" t="s">
        <v>46</v>
      </c>
      <c r="G23" s="119" t="s">
        <v>47</v>
      </c>
      <c r="H23" s="119" t="s">
        <v>48</v>
      </c>
      <c r="I23" s="48" t="s">
        <v>7</v>
      </c>
      <c r="J23" s="18"/>
      <c r="K23" s="18"/>
      <c r="L23" s="16"/>
      <c r="M23" s="18"/>
    </row>
    <row r="24" spans="1:114" ht="14.45" customHeight="1" x14ac:dyDescent="0.25">
      <c r="A24" s="20"/>
      <c r="B24" s="19" t="s">
        <v>49</v>
      </c>
      <c r="C24" s="19"/>
      <c r="D24" s="1"/>
      <c r="E24" s="111" t="s">
        <v>50</v>
      </c>
      <c r="F24" s="119" t="s">
        <v>51</v>
      </c>
      <c r="G24" s="119" t="s">
        <v>52</v>
      </c>
      <c r="H24" s="119" t="s">
        <v>53</v>
      </c>
      <c r="I24" s="48" t="s">
        <v>54</v>
      </c>
      <c r="J24" s="18"/>
      <c r="K24" s="18"/>
      <c r="L24" s="1"/>
      <c r="M24" s="1"/>
    </row>
    <row r="25" spans="1:114" x14ac:dyDescent="0.25">
      <c r="A25" s="20"/>
      <c r="B25" s="19"/>
      <c r="C25" s="19"/>
      <c r="D25" s="1"/>
      <c r="E25" s="111" t="s">
        <v>55</v>
      </c>
      <c r="F25" s="119" t="s">
        <v>56</v>
      </c>
      <c r="G25" s="119" t="s">
        <v>57</v>
      </c>
      <c r="H25" s="119" t="s">
        <v>58</v>
      </c>
      <c r="I25" s="48" t="s">
        <v>8</v>
      </c>
      <c r="J25" s="18"/>
      <c r="K25" s="18"/>
      <c r="L25" s="1"/>
      <c r="M25" s="1"/>
    </row>
    <row r="26" spans="1:114" x14ac:dyDescent="0.25">
      <c r="A26" s="20"/>
      <c r="B26" s="19"/>
      <c r="C26" s="19"/>
      <c r="D26" s="1"/>
      <c r="E26" s="111" t="s">
        <v>59</v>
      </c>
      <c r="F26" s="119" t="s">
        <v>60</v>
      </c>
      <c r="G26" s="119" t="s">
        <v>9</v>
      </c>
      <c r="H26" s="119" t="s">
        <v>61</v>
      </c>
      <c r="I26" s="48" t="s">
        <v>62</v>
      </c>
      <c r="J26" s="18"/>
      <c r="K26" s="18"/>
      <c r="L26" s="1"/>
      <c r="M26" s="1"/>
    </row>
    <row r="27" spans="1:114" x14ac:dyDescent="0.25">
      <c r="A27" s="20"/>
      <c r="B27" s="19"/>
      <c r="C27" s="19"/>
      <c r="D27" s="1"/>
      <c r="E27" s="112"/>
      <c r="F27" s="53" t="s">
        <v>6</v>
      </c>
      <c r="G27" s="53" t="s">
        <v>63</v>
      </c>
      <c r="H27" s="53" t="s">
        <v>64</v>
      </c>
      <c r="I27" s="54"/>
      <c r="J27" s="18"/>
      <c r="K27" s="1"/>
      <c r="L27" s="1"/>
      <c r="M27" s="1"/>
    </row>
    <row r="28" spans="1:114" ht="15.75" thickBot="1" x14ac:dyDescent="0.3">
      <c r="A28" s="20"/>
      <c r="B28" s="19"/>
      <c r="C28" s="19"/>
      <c r="D28" s="1"/>
      <c r="E28" s="19"/>
      <c r="F28" s="1"/>
      <c r="G28" s="1"/>
      <c r="H28" s="1"/>
      <c r="I28" s="1"/>
      <c r="J28" s="18"/>
      <c r="K28" s="18"/>
      <c r="L28" s="18"/>
      <c r="M28" s="18"/>
      <c r="P28" s="1" t="s">
        <v>65</v>
      </c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</row>
    <row r="29" spans="1:114" ht="27" thickBot="1" x14ac:dyDescent="0.3">
      <c r="A29" s="22" t="s">
        <v>66</v>
      </c>
      <c r="B29" s="123" t="s">
        <v>67</v>
      </c>
      <c r="C29" s="135" t="s">
        <v>68</v>
      </c>
      <c r="D29" s="24" t="s">
        <v>69</v>
      </c>
      <c r="E29" s="138" t="s">
        <v>70</v>
      </c>
      <c r="F29" s="24" t="s">
        <v>71</v>
      </c>
      <c r="G29" s="23" t="s">
        <v>72</v>
      </c>
      <c r="H29" s="25" t="s">
        <v>73</v>
      </c>
      <c r="I29" s="26" t="s">
        <v>74</v>
      </c>
      <c r="J29" s="27" t="s">
        <v>75</v>
      </c>
      <c r="K29" s="18"/>
      <c r="L29" s="28" t="s">
        <v>76</v>
      </c>
      <c r="M29" s="29" t="s">
        <v>77</v>
      </c>
      <c r="P29" s="30" t="s">
        <v>78</v>
      </c>
      <c r="Q29" s="31"/>
      <c r="R29" s="31"/>
      <c r="S29" s="31"/>
      <c r="T29" s="31"/>
      <c r="U29" s="31"/>
      <c r="V29" s="31"/>
      <c r="W29" s="32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8"/>
      <c r="AW29" s="1"/>
      <c r="AX29" s="1"/>
      <c r="AY29" s="1"/>
      <c r="AZ29" s="30" t="s">
        <v>79</v>
      </c>
      <c r="BA29" s="31"/>
      <c r="BB29" s="33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30" t="s">
        <v>80</v>
      </c>
      <c r="CF29" s="31"/>
      <c r="CG29" s="32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</row>
    <row r="30" spans="1:114" x14ac:dyDescent="0.25">
      <c r="A30" s="34">
        <v>1</v>
      </c>
      <c r="B30" s="124" t="s">
        <v>39</v>
      </c>
      <c r="C30" s="114" t="s">
        <v>81</v>
      </c>
      <c r="D30" s="35">
        <v>129.49</v>
      </c>
      <c r="E30" s="114">
        <v>9.3490000000000002</v>
      </c>
      <c r="F30" s="35">
        <v>8.0690000000000008</v>
      </c>
      <c r="G30" s="35">
        <v>1</v>
      </c>
      <c r="H30" s="36" t="s">
        <v>82</v>
      </c>
      <c r="I30" s="37" t="s">
        <v>83</v>
      </c>
      <c r="J30" s="36" t="s">
        <v>84</v>
      </c>
      <c r="K30" s="38"/>
      <c r="L30" s="2" t="s">
        <v>85</v>
      </c>
      <c r="M30" s="4" t="s">
        <v>86</v>
      </c>
      <c r="P30" s="8"/>
      <c r="Q30" s="8"/>
      <c r="R30" s="11" t="s">
        <v>87</v>
      </c>
      <c r="S30" s="11" t="s">
        <v>88</v>
      </c>
      <c r="T30" s="11" t="s">
        <v>89</v>
      </c>
      <c r="U30" s="11" t="s">
        <v>90</v>
      </c>
      <c r="V30" s="11" t="s">
        <v>91</v>
      </c>
      <c r="W30" s="11" t="s">
        <v>92</v>
      </c>
      <c r="X30" s="11" t="s">
        <v>93</v>
      </c>
      <c r="Y30" s="11" t="s">
        <v>94</v>
      </c>
      <c r="Z30" s="11" t="s">
        <v>95</v>
      </c>
      <c r="AA30" s="11" t="s">
        <v>96</v>
      </c>
      <c r="AB30" s="11" t="s">
        <v>97</v>
      </c>
      <c r="AC30" s="11" t="s">
        <v>98</v>
      </c>
      <c r="AD30" s="11" t="s">
        <v>99</v>
      </c>
      <c r="AE30" s="11" t="s">
        <v>100</v>
      </c>
      <c r="AF30" s="11" t="s">
        <v>101</v>
      </c>
      <c r="AG30" s="11" t="s">
        <v>102</v>
      </c>
      <c r="AH30" s="11" t="s">
        <v>103</v>
      </c>
      <c r="AI30" s="11" t="s">
        <v>104</v>
      </c>
      <c r="AJ30" s="11" t="s">
        <v>105</v>
      </c>
      <c r="AK30" s="11" t="s">
        <v>106</v>
      </c>
      <c r="AL30" s="11" t="s">
        <v>107</v>
      </c>
      <c r="AM30" s="11" t="s">
        <v>108</v>
      </c>
      <c r="AN30" s="11" t="s">
        <v>109</v>
      </c>
      <c r="AO30" s="11" t="s">
        <v>110</v>
      </c>
      <c r="AP30" s="11" t="s">
        <v>111</v>
      </c>
      <c r="AQ30" s="11" t="s">
        <v>112</v>
      </c>
      <c r="AR30" s="11" t="s">
        <v>113</v>
      </c>
      <c r="AS30" s="11" t="s">
        <v>114</v>
      </c>
      <c r="AT30" s="1" t="s">
        <v>0</v>
      </c>
      <c r="AU30" s="1" t="s">
        <v>115</v>
      </c>
      <c r="AV30" s="18" t="s">
        <v>116</v>
      </c>
      <c r="AW30" s="1"/>
      <c r="AX30" s="1"/>
      <c r="AY30" s="1"/>
      <c r="AZ30" s="8"/>
      <c r="BA30" s="8"/>
      <c r="BB30" s="39" t="s">
        <v>87</v>
      </c>
      <c r="BC30" s="40" t="s">
        <v>88</v>
      </c>
      <c r="BD30" s="40" t="s">
        <v>89</v>
      </c>
      <c r="BE30" s="40" t="s">
        <v>90</v>
      </c>
      <c r="BF30" s="40" t="s">
        <v>91</v>
      </c>
      <c r="BG30" s="40" t="s">
        <v>92</v>
      </c>
      <c r="BH30" s="40" t="s">
        <v>93</v>
      </c>
      <c r="BI30" s="40" t="s">
        <v>94</v>
      </c>
      <c r="BJ30" s="40" t="s">
        <v>95</v>
      </c>
      <c r="BK30" s="40" t="s">
        <v>96</v>
      </c>
      <c r="BL30" s="40" t="s">
        <v>97</v>
      </c>
      <c r="BM30" s="40" t="s">
        <v>98</v>
      </c>
      <c r="BN30" s="40" t="s">
        <v>99</v>
      </c>
      <c r="BO30" s="40" t="s">
        <v>100</v>
      </c>
      <c r="BP30" s="40" t="s">
        <v>101</v>
      </c>
      <c r="BQ30" s="40" t="s">
        <v>102</v>
      </c>
      <c r="BR30" s="40" t="s">
        <v>103</v>
      </c>
      <c r="BS30" s="40" t="s">
        <v>104</v>
      </c>
      <c r="BT30" s="40" t="s">
        <v>105</v>
      </c>
      <c r="BU30" s="40" t="s">
        <v>106</v>
      </c>
      <c r="BV30" s="40" t="s">
        <v>107</v>
      </c>
      <c r="BW30" s="40" t="s">
        <v>108</v>
      </c>
      <c r="BX30" s="40" t="s">
        <v>109</v>
      </c>
      <c r="BY30" s="40" t="s">
        <v>110</v>
      </c>
      <c r="BZ30" s="40" t="s">
        <v>111</v>
      </c>
      <c r="CA30" s="40" t="s">
        <v>112</v>
      </c>
      <c r="CB30" s="40" t="s">
        <v>113</v>
      </c>
      <c r="CC30" s="41" t="s">
        <v>114</v>
      </c>
      <c r="CD30" s="1"/>
      <c r="CE30" s="1"/>
      <c r="CF30" s="1"/>
      <c r="CG30" s="42" t="s">
        <v>87</v>
      </c>
      <c r="CH30" s="42" t="s">
        <v>88</v>
      </c>
      <c r="CI30" s="42" t="s">
        <v>89</v>
      </c>
      <c r="CJ30" s="42" t="s">
        <v>90</v>
      </c>
      <c r="CK30" s="42" t="s">
        <v>91</v>
      </c>
      <c r="CL30" s="42" t="s">
        <v>92</v>
      </c>
      <c r="CM30" s="42" t="s">
        <v>93</v>
      </c>
      <c r="CN30" s="42" t="s">
        <v>94</v>
      </c>
      <c r="CO30" s="42" t="s">
        <v>95</v>
      </c>
      <c r="CP30" s="42" t="s">
        <v>96</v>
      </c>
      <c r="CQ30" s="42" t="s">
        <v>97</v>
      </c>
      <c r="CR30" s="42" t="s">
        <v>98</v>
      </c>
      <c r="CS30" s="42" t="s">
        <v>99</v>
      </c>
      <c r="CT30" s="42" t="s">
        <v>100</v>
      </c>
      <c r="CU30" s="42" t="s">
        <v>101</v>
      </c>
      <c r="CV30" s="42" t="s">
        <v>102</v>
      </c>
      <c r="CW30" s="42" t="s">
        <v>103</v>
      </c>
      <c r="CX30" s="42" t="s">
        <v>104</v>
      </c>
      <c r="CY30" s="42" t="s">
        <v>105</v>
      </c>
      <c r="CZ30" s="42" t="s">
        <v>106</v>
      </c>
      <c r="DA30" s="42" t="s">
        <v>107</v>
      </c>
      <c r="DB30" s="42" t="s">
        <v>108</v>
      </c>
      <c r="DC30" s="42" t="s">
        <v>109</v>
      </c>
      <c r="DD30" s="42" t="s">
        <v>110</v>
      </c>
      <c r="DE30" s="42" t="s">
        <v>111</v>
      </c>
      <c r="DF30" s="42" t="s">
        <v>112</v>
      </c>
      <c r="DG30" s="42" t="s">
        <v>113</v>
      </c>
      <c r="DH30" s="42" t="s">
        <v>114</v>
      </c>
      <c r="DI30" s="42" t="s">
        <v>0</v>
      </c>
      <c r="DJ30" s="1"/>
    </row>
    <row r="31" spans="1:114" x14ac:dyDescent="0.25">
      <c r="A31" s="34">
        <v>2</v>
      </c>
      <c r="B31" s="125" t="s">
        <v>5</v>
      </c>
      <c r="C31" s="115" t="s">
        <v>81</v>
      </c>
      <c r="D31" s="43">
        <v>85.123999999999995</v>
      </c>
      <c r="E31" s="115">
        <v>9.657</v>
      </c>
      <c r="F31" s="43">
        <v>12.49</v>
      </c>
      <c r="G31" s="43">
        <v>1</v>
      </c>
      <c r="H31" s="44" t="s">
        <v>117</v>
      </c>
      <c r="I31" s="45" t="s">
        <v>118</v>
      </c>
      <c r="J31" s="44" t="s">
        <v>119</v>
      </c>
      <c r="K31" s="38"/>
      <c r="L31" s="5" t="s">
        <v>120</v>
      </c>
      <c r="M31" s="6" t="s">
        <v>50</v>
      </c>
      <c r="P31" s="2" t="s">
        <v>85</v>
      </c>
      <c r="Q31" s="4"/>
      <c r="R31" s="2">
        <v>11.487</v>
      </c>
      <c r="S31" s="3">
        <v>0</v>
      </c>
      <c r="T31" s="3">
        <v>0</v>
      </c>
      <c r="U31" s="3">
        <v>19.992799999999999</v>
      </c>
      <c r="V31" s="3">
        <v>6.0000000000000006E-4</v>
      </c>
      <c r="W31" s="3">
        <v>0.1736</v>
      </c>
      <c r="X31" s="3">
        <v>0.12919999999999998</v>
      </c>
      <c r="Y31" s="3">
        <v>6.0000000000000006E-4</v>
      </c>
      <c r="Z31" s="3">
        <v>68.446399999999997</v>
      </c>
      <c r="AA31" s="3">
        <v>5.4000000000000003E-3</v>
      </c>
      <c r="AB31" s="3">
        <v>3.8600000000000002E-2</v>
      </c>
      <c r="AC31" s="3">
        <v>2.0799999999999999E-2</v>
      </c>
      <c r="AD31" s="3">
        <v>5.0799999999999998E-2</v>
      </c>
      <c r="AE31" s="3">
        <v>6.1999999999999998E-3</v>
      </c>
      <c r="AF31" s="3">
        <v>4.6399999999999997E-2</v>
      </c>
      <c r="AG31" s="3">
        <v>4.3200000000000002E-2</v>
      </c>
      <c r="AH31" s="3">
        <v>1.3000000000000001E-2</v>
      </c>
      <c r="AI31" s="3">
        <v>1.14E-2</v>
      </c>
      <c r="AJ31" s="3">
        <v>2.5600000000000001E-2</v>
      </c>
      <c r="AK31" s="3">
        <v>2.8199999999999996E-2</v>
      </c>
      <c r="AL31" s="3">
        <v>9.4000000000000004E-3</v>
      </c>
      <c r="AM31" s="3">
        <v>2.6800000000000001E-2</v>
      </c>
      <c r="AN31" s="3">
        <v>0</v>
      </c>
      <c r="AO31" s="3">
        <v>0</v>
      </c>
      <c r="AP31" s="3">
        <v>1.32E-2</v>
      </c>
      <c r="AQ31" s="3">
        <v>3.8E-3</v>
      </c>
      <c r="AR31" s="3">
        <v>4.0000000000000002E-4</v>
      </c>
      <c r="AS31" s="3">
        <v>6.88E-2</v>
      </c>
      <c r="AT31" s="4">
        <v>100.64219999999997</v>
      </c>
      <c r="AU31" s="46" t="s">
        <v>121</v>
      </c>
      <c r="AV31" s="19"/>
      <c r="AW31" s="1"/>
      <c r="AX31" s="1"/>
      <c r="AY31" s="1"/>
      <c r="AZ31" s="2" t="s">
        <v>85</v>
      </c>
      <c r="BA31" s="4" t="s">
        <v>86</v>
      </c>
      <c r="BB31" s="2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47"/>
      <c r="CC31" s="4"/>
      <c r="CD31" s="1"/>
      <c r="CE31" s="2" t="s">
        <v>85</v>
      </c>
      <c r="CF31" s="4"/>
      <c r="CG31" s="2">
        <v>11.59</v>
      </c>
      <c r="CH31" s="3"/>
      <c r="CI31" s="3"/>
      <c r="CJ31" s="3">
        <v>19.54</v>
      </c>
      <c r="CK31" s="3"/>
      <c r="CL31" s="3">
        <v>0.22</v>
      </c>
      <c r="CM31" s="3">
        <v>0.13</v>
      </c>
      <c r="CN31" s="3"/>
      <c r="CO31" s="3">
        <v>68.52</v>
      </c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3"/>
      <c r="DI31" s="4">
        <v>100</v>
      </c>
      <c r="DJ31" s="1"/>
    </row>
    <row r="32" spans="1:114" x14ac:dyDescent="0.25">
      <c r="A32" s="34">
        <v>3</v>
      </c>
      <c r="B32" s="126" t="s">
        <v>50</v>
      </c>
      <c r="C32" s="19" t="s">
        <v>81</v>
      </c>
      <c r="D32" s="18">
        <v>90.555000000000007</v>
      </c>
      <c r="E32" s="19">
        <v>6.5149999999999997</v>
      </c>
      <c r="F32" s="18">
        <v>7.6539999999999999</v>
      </c>
      <c r="G32" s="18">
        <v>1</v>
      </c>
      <c r="H32" s="48" t="s">
        <v>82</v>
      </c>
      <c r="I32" s="49" t="s">
        <v>122</v>
      </c>
      <c r="J32" s="48" t="s">
        <v>83</v>
      </c>
      <c r="K32" s="38"/>
      <c r="L32" s="5" t="s">
        <v>123</v>
      </c>
      <c r="M32" s="6" t="s">
        <v>124</v>
      </c>
      <c r="P32" s="5" t="s">
        <v>120</v>
      </c>
      <c r="Q32" s="6"/>
      <c r="R32" s="5">
        <v>1.04E-2</v>
      </c>
      <c r="S32" s="1">
        <v>0</v>
      </c>
      <c r="T32" s="1">
        <v>9.6000000000000009E-3</v>
      </c>
      <c r="U32" s="1">
        <v>22.612000000000002</v>
      </c>
      <c r="V32" s="1">
        <v>10.453199999999999</v>
      </c>
      <c r="W32" s="1">
        <v>6.2399999999999997E-2</v>
      </c>
      <c r="X32" s="1">
        <v>3.9817999999999998</v>
      </c>
      <c r="Y32" s="1">
        <v>4.6400000000000004E-2</v>
      </c>
      <c r="Z32" s="1">
        <v>39.248199999999997</v>
      </c>
      <c r="AA32" s="1">
        <v>2.3199999999999998E-2</v>
      </c>
      <c r="AB32" s="1">
        <v>6.6E-3</v>
      </c>
      <c r="AC32" s="1">
        <v>3.0199999999999998E-2</v>
      </c>
      <c r="AD32" s="1">
        <v>1.2199999999999999E-2</v>
      </c>
      <c r="AE32" s="1">
        <v>0.52100000000000002</v>
      </c>
      <c r="AF32" s="1">
        <v>3.9599999999999996E-2</v>
      </c>
      <c r="AG32" s="1">
        <v>0</v>
      </c>
      <c r="AH32" s="1">
        <v>2.5600000000000001E-2</v>
      </c>
      <c r="AI32" s="1">
        <v>23.224399999999999</v>
      </c>
      <c r="AJ32" s="1">
        <v>3.6199999999999996E-2</v>
      </c>
      <c r="AK32" s="1">
        <v>1.8E-3</v>
      </c>
      <c r="AL32" s="1">
        <v>2.2200000000000001E-2</v>
      </c>
      <c r="AM32" s="1">
        <v>8.0000000000000002E-3</v>
      </c>
      <c r="AN32" s="1">
        <v>7.7800000000000008E-2</v>
      </c>
      <c r="AO32" s="1">
        <v>1.8000000000000002E-3</v>
      </c>
      <c r="AP32" s="1">
        <v>3.2000000000000002E-3</v>
      </c>
      <c r="AQ32" s="1">
        <v>1.1600000000000001E-2</v>
      </c>
      <c r="AR32" s="1">
        <v>8.2000000000000007E-3</v>
      </c>
      <c r="AS32" s="1">
        <v>0</v>
      </c>
      <c r="AT32" s="6">
        <v>100.4776</v>
      </c>
      <c r="AU32" s="46" t="s">
        <v>121</v>
      </c>
      <c r="AV32" s="19"/>
      <c r="AW32" s="1"/>
      <c r="AX32" s="1"/>
      <c r="AY32" s="1"/>
      <c r="AZ32" s="2" t="s">
        <v>120</v>
      </c>
      <c r="BA32" s="6" t="s">
        <v>50</v>
      </c>
      <c r="BB32" s="5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6"/>
      <c r="CD32" s="1"/>
      <c r="CE32" s="5" t="s">
        <v>120</v>
      </c>
      <c r="CF32" s="6"/>
      <c r="CG32" s="5"/>
      <c r="CH32" s="1"/>
      <c r="CI32" s="1"/>
      <c r="CJ32" s="1">
        <v>22.05</v>
      </c>
      <c r="CK32" s="1">
        <v>10.7</v>
      </c>
      <c r="CL32" s="1"/>
      <c r="CM32" s="1">
        <v>4.2</v>
      </c>
      <c r="CN32" s="1"/>
      <c r="CO32" s="1">
        <v>39.19</v>
      </c>
      <c r="CP32" s="1"/>
      <c r="CQ32" s="1"/>
      <c r="CR32" s="1"/>
      <c r="CS32" s="1"/>
      <c r="CT32" s="1">
        <v>0.59</v>
      </c>
      <c r="CU32" s="1"/>
      <c r="CV32" s="1"/>
      <c r="CW32" s="1"/>
      <c r="CX32" s="1">
        <v>23.27</v>
      </c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6">
        <v>100</v>
      </c>
      <c r="DJ32" s="1"/>
    </row>
    <row r="33" spans="1:114" x14ac:dyDescent="0.25">
      <c r="A33" s="34">
        <v>4</v>
      </c>
      <c r="B33" s="126" t="s">
        <v>59</v>
      </c>
      <c r="C33" s="19" t="s">
        <v>81</v>
      </c>
      <c r="D33" s="18">
        <v>107.47</v>
      </c>
      <c r="E33" s="19">
        <v>9.1419999999999995</v>
      </c>
      <c r="F33" s="18">
        <v>10.708</v>
      </c>
      <c r="G33" s="18">
        <v>1</v>
      </c>
      <c r="H33" s="48" t="s">
        <v>82</v>
      </c>
      <c r="I33" s="49" t="s">
        <v>122</v>
      </c>
      <c r="J33" s="48" t="s">
        <v>83</v>
      </c>
      <c r="K33" s="38"/>
      <c r="L33" s="5" t="s">
        <v>125</v>
      </c>
      <c r="M33" s="6" t="s">
        <v>5</v>
      </c>
      <c r="P33" s="5" t="s">
        <v>123</v>
      </c>
      <c r="Q33" s="6"/>
      <c r="R33" s="5">
        <v>3.2000000000000002E-3</v>
      </c>
      <c r="S33" s="1">
        <v>0</v>
      </c>
      <c r="T33" s="1">
        <v>3.8E-3</v>
      </c>
      <c r="U33" s="1">
        <v>3.32E-2</v>
      </c>
      <c r="V33" s="1">
        <v>18.428599999999999</v>
      </c>
      <c r="W33" s="1">
        <v>4.8399999999999992E-2</v>
      </c>
      <c r="X33" s="1">
        <v>25.191800000000004</v>
      </c>
      <c r="Y33" s="1">
        <v>4.5999999999999999E-2</v>
      </c>
      <c r="Z33" s="1">
        <v>55.573799999999991</v>
      </c>
      <c r="AA33" s="1">
        <v>2.2000000000000002E-2</v>
      </c>
      <c r="AB33" s="1">
        <v>4.9000000000000002E-2</v>
      </c>
      <c r="AC33" s="1">
        <v>6.4000000000000003E-3</v>
      </c>
      <c r="AD33" s="1">
        <v>4.5999999999999999E-3</v>
      </c>
      <c r="AE33" s="1">
        <v>3.1400000000000004E-2</v>
      </c>
      <c r="AF33" s="1">
        <v>2.7400000000000001E-2</v>
      </c>
      <c r="AG33" s="1">
        <v>2.52E-2</v>
      </c>
      <c r="AH33" s="1">
        <v>1.2400000000000001E-2</v>
      </c>
      <c r="AI33" s="1">
        <v>3.4600000000000006E-2</v>
      </c>
      <c r="AJ33" s="1">
        <v>4.4999999999999998E-2</v>
      </c>
      <c r="AK33" s="1">
        <v>1.9400000000000001E-2</v>
      </c>
      <c r="AL33" s="1">
        <v>2.5399999999999999E-2</v>
      </c>
      <c r="AM33" s="1">
        <v>4.8599999999999997E-2</v>
      </c>
      <c r="AN33" s="1">
        <v>1.54E-2</v>
      </c>
      <c r="AO33" s="1">
        <v>3.8000000000000004E-3</v>
      </c>
      <c r="AP33" s="1">
        <v>1.3000000000000001E-2</v>
      </c>
      <c r="AQ33" s="1">
        <v>7.7999999999999996E-3</v>
      </c>
      <c r="AR33" s="1">
        <v>0</v>
      </c>
      <c r="AS33" s="1">
        <v>1.0600000000000002E-2</v>
      </c>
      <c r="AT33" s="6">
        <v>99.730800000000016</v>
      </c>
      <c r="AU33" s="46" t="s">
        <v>121</v>
      </c>
      <c r="AV33" s="19"/>
      <c r="AW33" s="1"/>
      <c r="AX33" s="1"/>
      <c r="AY33" s="1"/>
      <c r="AZ33" s="2" t="s">
        <v>123</v>
      </c>
      <c r="BA33" s="6" t="s">
        <v>124</v>
      </c>
      <c r="BB33" s="5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6"/>
      <c r="CD33" s="1"/>
      <c r="CE33" s="5" t="s">
        <v>123</v>
      </c>
      <c r="CF33" s="6"/>
      <c r="CG33" s="5"/>
      <c r="CH33" s="1"/>
      <c r="CI33" s="1"/>
      <c r="CJ33" s="1">
        <v>0.09</v>
      </c>
      <c r="CK33" s="1">
        <v>18.62</v>
      </c>
      <c r="CL33" s="1"/>
      <c r="CM33" s="1">
        <v>25.73</v>
      </c>
      <c r="CN33" s="1">
        <v>0.08</v>
      </c>
      <c r="CO33" s="1">
        <v>55.37</v>
      </c>
      <c r="CP33" s="1"/>
      <c r="CQ33" s="1"/>
      <c r="CR33" s="1"/>
      <c r="CS33" s="1"/>
      <c r="CT33" s="1">
        <v>0.05</v>
      </c>
      <c r="CU33" s="1"/>
      <c r="CV33" s="1"/>
      <c r="CW33" s="1"/>
      <c r="CX33" s="1">
        <v>0.05</v>
      </c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6">
        <v>99.989999999999981</v>
      </c>
      <c r="DJ33" s="1"/>
    </row>
    <row r="34" spans="1:114" x14ac:dyDescent="0.25">
      <c r="A34" s="34">
        <v>5</v>
      </c>
      <c r="B34" s="126" t="s">
        <v>55</v>
      </c>
      <c r="C34" s="110"/>
      <c r="D34" s="18">
        <v>81.793999999999997</v>
      </c>
      <c r="E34" s="19">
        <v>0</v>
      </c>
      <c r="F34" s="18">
        <v>1.742</v>
      </c>
      <c r="G34" s="18">
        <v>1</v>
      </c>
      <c r="H34" s="48" t="s">
        <v>82</v>
      </c>
      <c r="I34" s="49" t="s">
        <v>126</v>
      </c>
      <c r="J34" s="48" t="s">
        <v>127</v>
      </c>
      <c r="K34" s="38"/>
      <c r="L34" s="5" t="s">
        <v>128</v>
      </c>
      <c r="M34" s="6" t="s">
        <v>40</v>
      </c>
      <c r="P34" s="5" t="s">
        <v>125</v>
      </c>
      <c r="Q34" s="6"/>
      <c r="R34" s="5">
        <v>1.2E-2</v>
      </c>
      <c r="S34" s="1">
        <v>48.123399999999997</v>
      </c>
      <c r="T34" s="1">
        <v>4.9399999999999999E-2</v>
      </c>
      <c r="U34" s="1">
        <v>1.4E-3</v>
      </c>
      <c r="V34" s="1">
        <v>5.0000000000000001E-3</v>
      </c>
      <c r="W34" s="1">
        <v>5.4200000000000005E-2</v>
      </c>
      <c r="X34" s="1">
        <v>70.060199999999995</v>
      </c>
      <c r="Y34" s="1">
        <v>5.0000000000000001E-3</v>
      </c>
      <c r="Z34" s="1">
        <v>7.6E-3</v>
      </c>
      <c r="AA34" s="1">
        <v>6.4799999999999996E-2</v>
      </c>
      <c r="AB34" s="1">
        <v>1.5599999999999999E-2</v>
      </c>
      <c r="AC34" s="1">
        <v>0</v>
      </c>
      <c r="AD34" s="1">
        <v>4.3999999999999997E-2</v>
      </c>
      <c r="AE34" s="1">
        <v>1.24E-2</v>
      </c>
      <c r="AF34" s="1">
        <v>0</v>
      </c>
      <c r="AG34" s="1">
        <v>4.2599999999999999E-2</v>
      </c>
      <c r="AH34" s="1">
        <v>1.72E-2</v>
      </c>
      <c r="AI34" s="1">
        <v>8.0000000000000004E-4</v>
      </c>
      <c r="AJ34" s="1">
        <v>3.4200000000000001E-2</v>
      </c>
      <c r="AK34" s="1">
        <v>3.6400000000000002E-2</v>
      </c>
      <c r="AL34" s="1">
        <v>0</v>
      </c>
      <c r="AM34" s="1">
        <v>0</v>
      </c>
      <c r="AN34" s="1">
        <v>2.52E-2</v>
      </c>
      <c r="AO34" s="1">
        <v>2.8000000000000004E-3</v>
      </c>
      <c r="AP34" s="1">
        <v>6.6E-3</v>
      </c>
      <c r="AQ34" s="1">
        <v>2.2600000000000002E-2</v>
      </c>
      <c r="AR34" s="1">
        <v>0</v>
      </c>
      <c r="AS34" s="1">
        <v>0</v>
      </c>
      <c r="AT34" s="6">
        <v>118.64339999999999</v>
      </c>
      <c r="AU34" s="46" t="s">
        <v>121</v>
      </c>
      <c r="AV34" s="19"/>
      <c r="AW34" s="1"/>
      <c r="AX34" s="1"/>
      <c r="AY34" s="1"/>
      <c r="AZ34" s="2" t="s">
        <v>125</v>
      </c>
      <c r="BA34" s="6" t="s">
        <v>5</v>
      </c>
      <c r="BB34" s="5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6"/>
      <c r="CD34" s="1"/>
      <c r="CE34" s="5" t="s">
        <v>125</v>
      </c>
      <c r="CF34" s="6"/>
      <c r="CG34" s="5"/>
      <c r="CH34" s="1">
        <v>48.67</v>
      </c>
      <c r="CI34" s="1"/>
      <c r="CJ34" s="1"/>
      <c r="CK34" s="1"/>
      <c r="CL34" s="1"/>
      <c r="CM34" s="1">
        <v>51.33</v>
      </c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6">
        <v>100</v>
      </c>
      <c r="DJ34" s="1"/>
    </row>
    <row r="35" spans="1:114" x14ac:dyDescent="0.25">
      <c r="A35" s="34">
        <v>6</v>
      </c>
      <c r="B35" s="124" t="s">
        <v>40</v>
      </c>
      <c r="C35" s="114" t="s">
        <v>81</v>
      </c>
      <c r="D35" s="35">
        <v>119.498</v>
      </c>
      <c r="E35" s="114">
        <v>0</v>
      </c>
      <c r="F35" s="35">
        <v>10.154</v>
      </c>
      <c r="G35" s="35">
        <v>2</v>
      </c>
      <c r="H35" s="36" t="s">
        <v>34</v>
      </c>
      <c r="I35" s="37" t="s">
        <v>129</v>
      </c>
      <c r="J35" s="36" t="s">
        <v>83</v>
      </c>
      <c r="K35" s="38"/>
      <c r="L35" s="5" t="s">
        <v>130</v>
      </c>
      <c r="M35" s="6" t="s">
        <v>51</v>
      </c>
      <c r="P35" s="5" t="s">
        <v>128</v>
      </c>
      <c r="Q35" s="6"/>
      <c r="R35" s="5">
        <v>0.96400000000000008</v>
      </c>
      <c r="S35" s="1">
        <v>0</v>
      </c>
      <c r="T35" s="1">
        <v>0.1784</v>
      </c>
      <c r="U35" s="1">
        <v>17.464400000000005</v>
      </c>
      <c r="V35" s="1">
        <v>0</v>
      </c>
      <c r="W35" s="1">
        <v>15.887800000000002</v>
      </c>
      <c r="X35" s="1">
        <v>0</v>
      </c>
      <c r="Y35" s="1">
        <v>1.9E-2</v>
      </c>
      <c r="Z35" s="1">
        <v>66.229199999999992</v>
      </c>
      <c r="AA35" s="1">
        <v>1.6400000000000001E-2</v>
      </c>
      <c r="AB35" s="1">
        <v>0</v>
      </c>
      <c r="AC35" s="1">
        <v>2.7800000000000002E-2</v>
      </c>
      <c r="AD35" s="1">
        <v>1.44E-2</v>
      </c>
      <c r="AE35" s="1">
        <v>6.8000000000000005E-3</v>
      </c>
      <c r="AF35" s="1">
        <v>5.4400000000000004E-2</v>
      </c>
      <c r="AG35" s="1">
        <v>4.2000000000000003E-2</v>
      </c>
      <c r="AH35" s="1">
        <v>0.01</v>
      </c>
      <c r="AI35" s="1">
        <v>1.7096</v>
      </c>
      <c r="AJ35" s="1">
        <v>4.7399999999999998E-2</v>
      </c>
      <c r="AK35" s="1">
        <v>8.4000000000000012E-3</v>
      </c>
      <c r="AL35" s="1">
        <v>2.0200000000000003E-2</v>
      </c>
      <c r="AM35" s="1">
        <v>4.3999999999999994E-3</v>
      </c>
      <c r="AN35" s="1">
        <v>6.8000000000000005E-3</v>
      </c>
      <c r="AO35" s="1">
        <v>2.0000000000000001E-4</v>
      </c>
      <c r="AP35" s="1">
        <v>1.5800000000000002E-2</v>
      </c>
      <c r="AQ35" s="1">
        <v>4.1999999999999997E-3</v>
      </c>
      <c r="AR35" s="1">
        <v>0</v>
      </c>
      <c r="AS35" s="1">
        <v>5.1912000000000003</v>
      </c>
      <c r="AT35" s="6">
        <v>107.92279999999998</v>
      </c>
      <c r="AU35" s="46" t="s">
        <v>62</v>
      </c>
      <c r="AV35" s="19" t="s">
        <v>131</v>
      </c>
      <c r="AW35" s="1"/>
      <c r="AX35" s="1"/>
      <c r="AY35" s="1"/>
      <c r="AZ35" s="50" t="s">
        <v>128</v>
      </c>
      <c r="BA35" s="51" t="s">
        <v>40</v>
      </c>
      <c r="BB35" s="52"/>
      <c r="BC35" s="42"/>
      <c r="BD35" s="42"/>
      <c r="BE35" s="42"/>
      <c r="BF35" s="42"/>
      <c r="BG35" s="42"/>
      <c r="BH35" s="42"/>
      <c r="BI35" s="42"/>
      <c r="BJ35" s="42"/>
      <c r="BK35" s="42"/>
      <c r="BL35" s="42"/>
      <c r="BM35" s="42"/>
      <c r="BN35" s="42"/>
      <c r="BO35" s="42"/>
      <c r="BP35" s="42"/>
      <c r="BQ35" s="42"/>
      <c r="BR35" s="42"/>
      <c r="BS35" s="42"/>
      <c r="BT35" s="42"/>
      <c r="BU35" s="42"/>
      <c r="BV35" s="42"/>
      <c r="BW35" s="42"/>
      <c r="BX35" s="42"/>
      <c r="BY35" s="42"/>
      <c r="BZ35" s="42"/>
      <c r="CA35" s="42"/>
      <c r="CB35" s="42"/>
      <c r="CC35" s="51">
        <v>0.32674127317816182</v>
      </c>
      <c r="CD35" s="1"/>
      <c r="CE35" s="5" t="s">
        <v>128</v>
      </c>
      <c r="CF35" s="6"/>
      <c r="CG35" s="5">
        <v>0.47</v>
      </c>
      <c r="CH35" s="1"/>
      <c r="CI35" s="1"/>
      <c r="CJ35" s="1">
        <v>16.88</v>
      </c>
      <c r="CK35" s="1"/>
      <c r="CL35" s="1">
        <v>15.96</v>
      </c>
      <c r="CM35" s="1"/>
      <c r="CN35" s="1"/>
      <c r="CO35" s="1">
        <v>64.67</v>
      </c>
      <c r="CP35" s="1"/>
      <c r="CQ35" s="1"/>
      <c r="CR35" s="1"/>
      <c r="CS35" s="1"/>
      <c r="CT35" s="1"/>
      <c r="CU35" s="1"/>
      <c r="CV35" s="1"/>
      <c r="CW35" s="1"/>
      <c r="CX35" s="1">
        <v>1.99</v>
      </c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6">
        <v>99.97</v>
      </c>
      <c r="DJ35" s="1"/>
    </row>
    <row r="36" spans="1:114" x14ac:dyDescent="0.25">
      <c r="A36" s="34">
        <v>7</v>
      </c>
      <c r="B36" s="126" t="s">
        <v>46</v>
      </c>
      <c r="C36" s="19" t="s">
        <v>81</v>
      </c>
      <c r="D36" s="18">
        <v>107.26300000000001</v>
      </c>
      <c r="E36" s="19">
        <v>4.3860000000000001</v>
      </c>
      <c r="F36" s="18">
        <v>2.3540000000000001</v>
      </c>
      <c r="G36" s="18">
        <v>2</v>
      </c>
      <c r="H36" s="48" t="s">
        <v>34</v>
      </c>
      <c r="I36" s="49" t="s">
        <v>127</v>
      </c>
      <c r="J36" s="48" t="s">
        <v>132</v>
      </c>
      <c r="K36" s="38"/>
      <c r="L36" s="5" t="s">
        <v>133</v>
      </c>
      <c r="M36" s="6" t="s">
        <v>52</v>
      </c>
      <c r="P36" s="5" t="s">
        <v>130</v>
      </c>
      <c r="Q36" s="6"/>
      <c r="R36" s="5">
        <v>1.7599999999999998E-2</v>
      </c>
      <c r="S36" s="1">
        <v>0</v>
      </c>
      <c r="T36" s="1">
        <v>0.30740000000000001</v>
      </c>
      <c r="U36" s="1">
        <v>4.540000000000001E-2</v>
      </c>
      <c r="V36" s="1">
        <v>6.0000000000000006E-4</v>
      </c>
      <c r="W36" s="1">
        <v>5.2600000000000001E-2</v>
      </c>
      <c r="X36" s="1">
        <v>5.0000000000000001E-3</v>
      </c>
      <c r="Y36" s="1">
        <v>99.875200000000007</v>
      </c>
      <c r="Z36" s="1">
        <v>6.1999999999999998E-3</v>
      </c>
      <c r="AA36" s="1">
        <v>1.8599999999999998E-2</v>
      </c>
      <c r="AB36" s="1">
        <v>8.4000000000000012E-3</v>
      </c>
      <c r="AC36" s="1">
        <v>5.6400000000000006E-2</v>
      </c>
      <c r="AD36" s="1">
        <v>3.32E-2</v>
      </c>
      <c r="AE36" s="1">
        <v>7.7999999999999996E-3</v>
      </c>
      <c r="AF36" s="1">
        <v>6.3399999999999998E-2</v>
      </c>
      <c r="AG36" s="1">
        <v>0.16880000000000001</v>
      </c>
      <c r="AH36" s="1">
        <v>0</v>
      </c>
      <c r="AI36" s="1">
        <v>4.0000000000000001E-3</v>
      </c>
      <c r="AJ36" s="1">
        <v>7.060000000000001E-2</v>
      </c>
      <c r="AK36" s="1">
        <v>3.1E-2</v>
      </c>
      <c r="AL36" s="1">
        <v>3.6000000000000003E-3</v>
      </c>
      <c r="AM36" s="1">
        <v>7.3999999999999995E-3</v>
      </c>
      <c r="AN36" s="1">
        <v>1.4600000000000002E-2</v>
      </c>
      <c r="AO36" s="1">
        <v>2.6000000000000003E-3</v>
      </c>
      <c r="AP36" s="1">
        <v>2.8E-3</v>
      </c>
      <c r="AQ36" s="1">
        <v>9.1999999999999998E-3</v>
      </c>
      <c r="AR36" s="1">
        <v>8.4000000000000012E-3</v>
      </c>
      <c r="AS36" s="1">
        <v>1.72E-2</v>
      </c>
      <c r="AT36" s="6">
        <v>100.83800000000004</v>
      </c>
      <c r="AU36" s="46" t="s">
        <v>55</v>
      </c>
      <c r="AV36" s="19" t="s">
        <v>134</v>
      </c>
      <c r="AW36" s="1"/>
      <c r="AX36" s="1"/>
      <c r="AY36" s="1"/>
      <c r="AZ36" s="2" t="s">
        <v>130</v>
      </c>
      <c r="BA36" s="6" t="s">
        <v>51</v>
      </c>
      <c r="BB36" s="5"/>
      <c r="BC36" s="1"/>
      <c r="BD36" s="42">
        <v>3.0778411457498957E-3</v>
      </c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6"/>
      <c r="CD36" s="1"/>
      <c r="CE36" s="5" t="s">
        <v>130</v>
      </c>
      <c r="CF36" s="6"/>
      <c r="CG36" s="5"/>
      <c r="CH36" s="1"/>
      <c r="CI36" s="1"/>
      <c r="CJ36" s="1"/>
      <c r="CK36" s="1"/>
      <c r="CL36" s="1"/>
      <c r="CM36" s="1"/>
      <c r="CN36" s="1">
        <v>100</v>
      </c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6">
        <v>100</v>
      </c>
      <c r="DJ36" s="1"/>
    </row>
    <row r="37" spans="1:114" x14ac:dyDescent="0.25">
      <c r="A37" s="34">
        <v>8</v>
      </c>
      <c r="B37" s="126" t="s">
        <v>51</v>
      </c>
      <c r="C37" s="19" t="s">
        <v>81</v>
      </c>
      <c r="D37" s="18">
        <v>87.759</v>
      </c>
      <c r="E37" s="19">
        <v>5.1120000000000001</v>
      </c>
      <c r="F37" s="18">
        <v>3.5640000000000001</v>
      </c>
      <c r="G37" s="18">
        <v>2</v>
      </c>
      <c r="H37" s="48" t="s">
        <v>34</v>
      </c>
      <c r="I37" s="49" t="s">
        <v>122</v>
      </c>
      <c r="J37" s="48" t="s">
        <v>83</v>
      </c>
      <c r="K37" s="38"/>
      <c r="L37" s="5" t="s">
        <v>135</v>
      </c>
      <c r="M37" s="6" t="s">
        <v>57</v>
      </c>
      <c r="P37" s="5" t="s">
        <v>133</v>
      </c>
      <c r="Q37" s="6"/>
      <c r="R37" s="5">
        <v>1.4E-3</v>
      </c>
      <c r="S37" s="1">
        <v>2.8000000000000004E-2</v>
      </c>
      <c r="T37" s="1">
        <v>0</v>
      </c>
      <c r="U37" s="1">
        <v>0</v>
      </c>
      <c r="V37" s="1">
        <v>1.843</v>
      </c>
      <c r="W37" s="1">
        <v>5.8399999999999994E-2</v>
      </c>
      <c r="X37" s="1">
        <v>4.673</v>
      </c>
      <c r="Y37" s="1">
        <v>1.52E-2</v>
      </c>
      <c r="Z37" s="1">
        <v>46.858999999999995</v>
      </c>
      <c r="AA37" s="1">
        <v>1.8999999999999996E-2</v>
      </c>
      <c r="AB37" s="1">
        <v>3.0000000000000006E-2</v>
      </c>
      <c r="AC37" s="1">
        <v>8.6199999999999999E-2</v>
      </c>
      <c r="AD37" s="1">
        <v>1.2800000000000001E-2</v>
      </c>
      <c r="AE37" s="1">
        <v>43.196199999999997</v>
      </c>
      <c r="AF37" s="1">
        <v>7.6E-3</v>
      </c>
      <c r="AG37" s="1">
        <v>3.2999999999999995E-2</v>
      </c>
      <c r="AH37" s="1">
        <v>9.4000000000000004E-3</v>
      </c>
      <c r="AI37" s="1">
        <v>4.4539999999999997</v>
      </c>
      <c r="AJ37" s="1">
        <v>3.9599999999999996E-2</v>
      </c>
      <c r="AK37" s="1">
        <v>2.58E-2</v>
      </c>
      <c r="AL37" s="1">
        <v>3.2000000000000002E-3</v>
      </c>
      <c r="AM37" s="1">
        <v>9.7999999999999997E-3</v>
      </c>
      <c r="AN37" s="1">
        <v>4.7199999999999999E-2</v>
      </c>
      <c r="AO37" s="1">
        <v>1.6000000000000001E-3</v>
      </c>
      <c r="AP37" s="1">
        <v>0.11899999999999999</v>
      </c>
      <c r="AQ37" s="1">
        <v>1.6600000000000004E-2</v>
      </c>
      <c r="AR37" s="1">
        <v>0</v>
      </c>
      <c r="AS37" s="1">
        <v>1.0999999999999999E-2</v>
      </c>
      <c r="AT37" s="6">
        <v>101.59999999999997</v>
      </c>
      <c r="AU37" s="46" t="s">
        <v>121</v>
      </c>
      <c r="AV37" s="19"/>
      <c r="AW37" s="1"/>
      <c r="AX37" s="1"/>
      <c r="AY37" s="1"/>
      <c r="AZ37" s="2" t="s">
        <v>133</v>
      </c>
      <c r="BA37" s="6" t="s">
        <v>52</v>
      </c>
      <c r="BB37" s="5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6"/>
      <c r="CD37" s="1"/>
      <c r="CE37" s="5" t="s">
        <v>133</v>
      </c>
      <c r="CF37" s="6"/>
      <c r="CG37" s="5"/>
      <c r="CH37" s="1"/>
      <c r="CI37" s="1"/>
      <c r="CJ37" s="1"/>
      <c r="CK37" s="1">
        <v>1.94</v>
      </c>
      <c r="CL37" s="1"/>
      <c r="CM37" s="1">
        <v>4.67</v>
      </c>
      <c r="CN37" s="1"/>
      <c r="CO37" s="1">
        <v>46.78</v>
      </c>
      <c r="CP37" s="1"/>
      <c r="CQ37" s="1"/>
      <c r="CR37" s="1"/>
      <c r="CS37" s="1"/>
      <c r="CT37" s="1">
        <v>42.3</v>
      </c>
      <c r="CU37" s="1"/>
      <c r="CV37" s="1"/>
      <c r="CW37" s="1"/>
      <c r="CX37" s="1">
        <v>4.34</v>
      </c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6">
        <v>100.03</v>
      </c>
      <c r="DJ37" s="1" t="s">
        <v>136</v>
      </c>
    </row>
    <row r="38" spans="1:114" x14ac:dyDescent="0.25">
      <c r="A38" s="34">
        <v>9</v>
      </c>
      <c r="B38" s="126" t="s">
        <v>56</v>
      </c>
      <c r="C38" s="19" t="s">
        <v>81</v>
      </c>
      <c r="D38" s="18">
        <v>227.63300000000001</v>
      </c>
      <c r="E38" s="19">
        <v>5.0339999999999998</v>
      </c>
      <c r="F38" s="18">
        <v>8.2010000000000005</v>
      </c>
      <c r="G38" s="18">
        <v>2</v>
      </c>
      <c r="H38" s="48" t="s">
        <v>34</v>
      </c>
      <c r="I38" s="49" t="s">
        <v>118</v>
      </c>
      <c r="J38" s="48" t="s">
        <v>119</v>
      </c>
      <c r="K38" s="38"/>
      <c r="L38" s="5" t="s">
        <v>137</v>
      </c>
      <c r="M38" s="6" t="s">
        <v>9</v>
      </c>
      <c r="P38" s="5" t="s">
        <v>135</v>
      </c>
      <c r="Q38" s="6"/>
      <c r="R38" s="5">
        <v>0</v>
      </c>
      <c r="S38" s="1">
        <v>0</v>
      </c>
      <c r="T38" s="1">
        <v>9.5600000000000004E-2</v>
      </c>
      <c r="U38" s="1">
        <v>1.2000000000000001E-3</v>
      </c>
      <c r="V38" s="1">
        <v>1.3999999999999999E-2</v>
      </c>
      <c r="W38" s="1">
        <v>5.16E-2</v>
      </c>
      <c r="X38" s="1">
        <v>2.7200000000000002E-2</v>
      </c>
      <c r="Y38" s="1">
        <v>1E-3</v>
      </c>
      <c r="Z38" s="1">
        <v>8.1799999999999998E-2</v>
      </c>
      <c r="AA38" s="1">
        <v>29.596000000000004</v>
      </c>
      <c r="AB38" s="1">
        <v>0</v>
      </c>
      <c r="AC38" s="1">
        <v>1.4599999999999998E-2</v>
      </c>
      <c r="AD38" s="1">
        <v>6.0000000000000006E-4</v>
      </c>
      <c r="AE38" s="1">
        <v>0.11560000000000001</v>
      </c>
      <c r="AF38" s="1">
        <v>74.577199999999991</v>
      </c>
      <c r="AG38" s="1">
        <v>8.7800000000000017E-2</v>
      </c>
      <c r="AH38" s="1">
        <v>0.12940000000000002</v>
      </c>
      <c r="AI38" s="1">
        <v>7.5600000000000001E-2</v>
      </c>
      <c r="AJ38" s="1">
        <v>9.3400000000000011E-2</v>
      </c>
      <c r="AK38" s="1">
        <v>7.7600000000000002E-2</v>
      </c>
      <c r="AL38" s="1">
        <v>0</v>
      </c>
      <c r="AM38" s="1">
        <v>2.4E-2</v>
      </c>
      <c r="AN38" s="1">
        <v>0</v>
      </c>
      <c r="AO38" s="1">
        <v>0.21360000000000001</v>
      </c>
      <c r="AP38" s="1">
        <v>4.7599999999999996E-2</v>
      </c>
      <c r="AQ38" s="1">
        <v>4.2000000000000006E-3</v>
      </c>
      <c r="AR38" s="1">
        <v>7.2000000000000007E-3</v>
      </c>
      <c r="AS38" s="1">
        <v>1.8E-3</v>
      </c>
      <c r="AT38" s="6">
        <v>105.3386</v>
      </c>
      <c r="AU38" s="46" t="s">
        <v>121</v>
      </c>
      <c r="AV38" s="19" t="s">
        <v>138</v>
      </c>
      <c r="AW38" s="1"/>
      <c r="AX38" s="1"/>
      <c r="AY38" s="1"/>
      <c r="AZ38" s="2" t="s">
        <v>135</v>
      </c>
      <c r="BA38" s="6" t="s">
        <v>57</v>
      </c>
      <c r="BB38" s="5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6"/>
      <c r="CD38" s="1"/>
      <c r="CE38" s="5" t="s">
        <v>135</v>
      </c>
      <c r="CF38" s="6"/>
      <c r="CG38" s="5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6">
        <v>0</v>
      </c>
      <c r="DJ38" s="1"/>
    </row>
    <row r="39" spans="1:114" x14ac:dyDescent="0.25">
      <c r="A39" s="34">
        <v>10</v>
      </c>
      <c r="B39" s="126" t="s">
        <v>6</v>
      </c>
      <c r="C39" s="16" t="s">
        <v>139</v>
      </c>
      <c r="D39" s="18">
        <v>194.02500000000001</v>
      </c>
      <c r="E39" s="19">
        <v>6.2610000000000001</v>
      </c>
      <c r="F39" s="18">
        <v>6.2050000000000001</v>
      </c>
      <c r="G39" s="18">
        <v>2</v>
      </c>
      <c r="H39" s="48" t="s">
        <v>34</v>
      </c>
      <c r="I39" s="49" t="s">
        <v>126</v>
      </c>
      <c r="J39" s="48" t="s">
        <v>140</v>
      </c>
      <c r="K39" s="38"/>
      <c r="L39" s="5" t="s">
        <v>141</v>
      </c>
      <c r="M39" s="6" t="s">
        <v>63</v>
      </c>
      <c r="P39" s="5" t="s">
        <v>137</v>
      </c>
      <c r="Q39" s="6"/>
      <c r="R39" s="5">
        <v>1.34E-2</v>
      </c>
      <c r="S39" s="1">
        <v>1.8298000000000001</v>
      </c>
      <c r="T39" s="1">
        <v>0</v>
      </c>
      <c r="U39" s="1">
        <v>0</v>
      </c>
      <c r="V39" s="1">
        <v>0</v>
      </c>
      <c r="W39" s="1">
        <v>8.7599999999999997E-2</v>
      </c>
      <c r="X39" s="1">
        <v>1.32E-2</v>
      </c>
      <c r="Y39" s="1">
        <v>0</v>
      </c>
      <c r="Z39" s="1">
        <v>6.0000000000000001E-3</v>
      </c>
      <c r="AA39" s="1">
        <v>30.117599999999999</v>
      </c>
      <c r="AB39" s="1">
        <v>0</v>
      </c>
      <c r="AC39" s="1">
        <v>3.9400000000000004E-2</v>
      </c>
      <c r="AD39" s="1">
        <v>4.9000000000000002E-2</v>
      </c>
      <c r="AE39" s="1">
        <v>0</v>
      </c>
      <c r="AF39" s="1">
        <v>0.14219999999999999</v>
      </c>
      <c r="AG39" s="1">
        <v>77.4268</v>
      </c>
      <c r="AH39" s="1">
        <v>3.56E-2</v>
      </c>
      <c r="AI39" s="1">
        <v>5.0000000000000001E-3</v>
      </c>
      <c r="AJ39" s="1">
        <v>7.1999999999999998E-3</v>
      </c>
      <c r="AK39" s="1">
        <v>0</v>
      </c>
      <c r="AL39" s="1">
        <v>8.6E-3</v>
      </c>
      <c r="AM39" s="1">
        <v>1.26E-2</v>
      </c>
      <c r="AN39" s="1">
        <v>2.4199999999999999E-2</v>
      </c>
      <c r="AO39" s="1">
        <v>9.7999999999999997E-3</v>
      </c>
      <c r="AP39" s="1">
        <v>8.3999999999999995E-3</v>
      </c>
      <c r="AQ39" s="1">
        <v>1.0600000000000002E-2</v>
      </c>
      <c r="AR39" s="1">
        <v>1.5000000000000003E-2</v>
      </c>
      <c r="AS39" s="1">
        <v>0.02</v>
      </c>
      <c r="AT39" s="6">
        <v>109.88199999999998</v>
      </c>
      <c r="AU39" s="46" t="s">
        <v>5</v>
      </c>
      <c r="AV39" s="19" t="s">
        <v>142</v>
      </c>
      <c r="AW39" s="1"/>
      <c r="AX39" s="1"/>
      <c r="AY39" s="1"/>
      <c r="AZ39" s="2" t="s">
        <v>137</v>
      </c>
      <c r="BA39" s="6" t="s">
        <v>9</v>
      </c>
      <c r="BB39" s="5"/>
      <c r="BC39" s="42">
        <v>2.3632643994069238E-2</v>
      </c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6"/>
      <c r="CD39" s="1"/>
      <c r="CE39" s="5" t="s">
        <v>137</v>
      </c>
      <c r="CF39" s="6"/>
      <c r="CG39" s="5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6">
        <v>0</v>
      </c>
      <c r="DJ39" s="1"/>
    </row>
    <row r="40" spans="1:114" x14ac:dyDescent="0.25">
      <c r="A40" s="34">
        <v>11</v>
      </c>
      <c r="B40" s="127" t="s">
        <v>60</v>
      </c>
      <c r="C40" s="113" t="s">
        <v>143</v>
      </c>
      <c r="D40" s="53">
        <v>196.744</v>
      </c>
      <c r="E40" s="113">
        <v>6.5209999999999999</v>
      </c>
      <c r="F40" s="53">
        <v>2.96</v>
      </c>
      <c r="G40" s="53">
        <v>2</v>
      </c>
      <c r="H40" s="54" t="s">
        <v>34</v>
      </c>
      <c r="I40" s="49" t="s">
        <v>126</v>
      </c>
      <c r="J40" s="54" t="s">
        <v>140</v>
      </c>
      <c r="K40" s="38"/>
      <c r="L40" s="5" t="s">
        <v>144</v>
      </c>
      <c r="M40" s="6" t="s">
        <v>64</v>
      </c>
      <c r="P40" s="5" t="s">
        <v>141</v>
      </c>
      <c r="Q40" s="6"/>
      <c r="R40" s="5">
        <v>4.24E-2</v>
      </c>
      <c r="S40" s="1">
        <v>0</v>
      </c>
      <c r="T40" s="1">
        <v>7.4200000000000002E-2</v>
      </c>
      <c r="U40" s="1">
        <v>0</v>
      </c>
      <c r="V40" s="1">
        <v>0</v>
      </c>
      <c r="W40" s="1">
        <v>9.6599999999999991E-2</v>
      </c>
      <c r="X40" s="1">
        <v>7.2000000000000007E-3</v>
      </c>
      <c r="Y40" s="1">
        <v>8.6399999999999991E-2</v>
      </c>
      <c r="Z40" s="1">
        <v>1.54E-2</v>
      </c>
      <c r="AA40" s="1">
        <v>29.957799999999999</v>
      </c>
      <c r="AB40" s="1">
        <v>0</v>
      </c>
      <c r="AC40" s="1">
        <v>1.4400000000000001E-2</v>
      </c>
      <c r="AD40" s="1">
        <v>9.240000000000001E-2</v>
      </c>
      <c r="AE40" s="1">
        <v>2.6600000000000002E-2</v>
      </c>
      <c r="AF40" s="1">
        <v>0</v>
      </c>
      <c r="AG40" s="1">
        <v>2.06E-2</v>
      </c>
      <c r="AH40" s="1">
        <v>66.342399999999998</v>
      </c>
      <c r="AI40" s="1">
        <v>0</v>
      </c>
      <c r="AJ40" s="1">
        <v>0</v>
      </c>
      <c r="AK40" s="1">
        <v>4.2799999999999998E-2</v>
      </c>
      <c r="AL40" s="1">
        <v>1E-3</v>
      </c>
      <c r="AM40" s="1">
        <v>5.6800000000000003E-2</v>
      </c>
      <c r="AN40" s="1">
        <v>1.4799999999999999E-2</v>
      </c>
      <c r="AO40" s="1">
        <v>2E-3</v>
      </c>
      <c r="AP40" s="1">
        <v>5.1400000000000001E-2</v>
      </c>
      <c r="AQ40" s="1">
        <v>0</v>
      </c>
      <c r="AR40" s="1">
        <v>2.5600000000000001E-2</v>
      </c>
      <c r="AS40" s="1">
        <v>9.1999999999999998E-3</v>
      </c>
      <c r="AT40" s="6">
        <v>96.97999999999999</v>
      </c>
      <c r="AU40" s="46" t="s">
        <v>121</v>
      </c>
      <c r="AV40" s="19" t="s">
        <v>145</v>
      </c>
      <c r="AW40" s="1"/>
      <c r="AX40" s="1"/>
      <c r="AY40" s="1"/>
      <c r="AZ40" s="2" t="s">
        <v>141</v>
      </c>
      <c r="BA40" s="6" t="s">
        <v>63</v>
      </c>
      <c r="BB40" s="5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6"/>
      <c r="CD40" s="1"/>
      <c r="CE40" s="5" t="s">
        <v>141</v>
      </c>
      <c r="CF40" s="6"/>
      <c r="CG40" s="5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6">
        <v>0</v>
      </c>
      <c r="DJ40" s="1"/>
    </row>
    <row r="41" spans="1:114" x14ac:dyDescent="0.25">
      <c r="A41" s="34">
        <v>12</v>
      </c>
      <c r="B41" s="124" t="s">
        <v>52</v>
      </c>
      <c r="C41" s="114" t="s">
        <v>81</v>
      </c>
      <c r="D41" s="35">
        <v>146.45500000000001</v>
      </c>
      <c r="E41" s="114">
        <v>2.0870000000000002</v>
      </c>
      <c r="F41" s="35">
        <v>5.47</v>
      </c>
      <c r="G41" s="35">
        <v>3</v>
      </c>
      <c r="H41" s="35" t="s">
        <v>35</v>
      </c>
      <c r="I41" s="37" t="s">
        <v>122</v>
      </c>
      <c r="J41" s="36" t="s">
        <v>83</v>
      </c>
      <c r="K41" s="38"/>
      <c r="L41" s="5" t="s">
        <v>146</v>
      </c>
      <c r="M41" s="6" t="s">
        <v>48</v>
      </c>
      <c r="P41" s="5" t="s">
        <v>144</v>
      </c>
      <c r="Q41" s="6"/>
      <c r="R41" s="5">
        <v>0</v>
      </c>
      <c r="S41" s="1">
        <v>0.13240000000000002</v>
      </c>
      <c r="T41" s="1">
        <v>0.13020000000000001</v>
      </c>
      <c r="U41" s="1">
        <v>4.5999999999999999E-3</v>
      </c>
      <c r="V41" s="1">
        <v>0</v>
      </c>
      <c r="W41" s="1">
        <v>0.11579999999999999</v>
      </c>
      <c r="X41" s="1">
        <v>4.2000000000000006E-3</v>
      </c>
      <c r="Y41" s="1">
        <v>0.10680000000000001</v>
      </c>
      <c r="Z41" s="1">
        <v>9.4000000000000004E-3</v>
      </c>
      <c r="AA41" s="1">
        <v>29.782000000000004</v>
      </c>
      <c r="AB41" s="1">
        <v>0</v>
      </c>
      <c r="AC41" s="1">
        <v>2.4199999999999999E-2</v>
      </c>
      <c r="AD41" s="1">
        <v>3.5400000000000001E-2</v>
      </c>
      <c r="AE41" s="1">
        <v>0.18639999999999998</v>
      </c>
      <c r="AF41" s="1">
        <v>3.8199999999999998E-2</v>
      </c>
      <c r="AG41" s="1">
        <v>6.1999999999999998E-3</v>
      </c>
      <c r="AH41" s="1">
        <v>3.4199999999999994E-2</v>
      </c>
      <c r="AI41" s="1">
        <v>2.06E-2</v>
      </c>
      <c r="AJ41" s="1">
        <v>4.8000000000000004E-3</v>
      </c>
      <c r="AK41" s="1">
        <v>70.057400000000001</v>
      </c>
      <c r="AL41" s="1">
        <v>0</v>
      </c>
      <c r="AM41" s="1">
        <v>3.5999999999999997E-2</v>
      </c>
      <c r="AN41" s="1">
        <v>0</v>
      </c>
      <c r="AO41" s="1">
        <v>3.5999999999999999E-3</v>
      </c>
      <c r="AP41" s="1">
        <v>1.5599999999999999E-2</v>
      </c>
      <c r="AQ41" s="1">
        <v>1.5599999999999999E-2</v>
      </c>
      <c r="AR41" s="1">
        <v>2E-3</v>
      </c>
      <c r="AS41" s="1">
        <v>3.1800000000000002E-2</v>
      </c>
      <c r="AT41" s="6">
        <v>100.79740000000002</v>
      </c>
      <c r="AU41" s="46" t="s">
        <v>121</v>
      </c>
      <c r="AV41" s="19"/>
      <c r="AW41" s="1"/>
      <c r="AX41" s="1"/>
      <c r="AY41" s="1"/>
      <c r="AZ41" s="2" t="s">
        <v>144</v>
      </c>
      <c r="BA41" s="6" t="s">
        <v>64</v>
      </c>
      <c r="BB41" s="5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6"/>
      <c r="CD41" s="1"/>
      <c r="CE41" s="5" t="s">
        <v>144</v>
      </c>
      <c r="CF41" s="6"/>
      <c r="CG41" s="5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6">
        <v>0</v>
      </c>
      <c r="DJ41" s="1"/>
    </row>
    <row r="42" spans="1:114" x14ac:dyDescent="0.25">
      <c r="A42" s="34">
        <v>13</v>
      </c>
      <c r="B42" s="126" t="s">
        <v>57</v>
      </c>
      <c r="C42" s="19" t="s">
        <v>147</v>
      </c>
      <c r="D42" s="18">
        <v>150.87899999999999</v>
      </c>
      <c r="E42" s="19">
        <v>1.202</v>
      </c>
      <c r="F42" s="18">
        <v>4.3460000000000001</v>
      </c>
      <c r="G42" s="18">
        <v>3</v>
      </c>
      <c r="H42" s="18" t="s">
        <v>35</v>
      </c>
      <c r="I42" s="49" t="s">
        <v>126</v>
      </c>
      <c r="J42" s="48" t="s">
        <v>140</v>
      </c>
      <c r="K42" s="38"/>
      <c r="L42" s="5" t="s">
        <v>148</v>
      </c>
      <c r="M42" s="6" t="s">
        <v>53</v>
      </c>
      <c r="P42" s="5" t="s">
        <v>146</v>
      </c>
      <c r="Q42" s="6"/>
      <c r="R42" s="5">
        <v>5.5999999999999999E-3</v>
      </c>
      <c r="S42" s="1">
        <v>0</v>
      </c>
      <c r="T42" s="1">
        <v>0</v>
      </c>
      <c r="U42" s="1">
        <v>0</v>
      </c>
      <c r="V42" s="1">
        <v>0</v>
      </c>
      <c r="W42" s="1">
        <v>0.11939999999999999</v>
      </c>
      <c r="X42" s="1">
        <v>5.2200000000000003E-2</v>
      </c>
      <c r="Y42" s="1">
        <v>1.1199999999999998E-2</v>
      </c>
      <c r="Z42" s="1">
        <v>7.000000000000001E-3</v>
      </c>
      <c r="AA42" s="1">
        <v>26.562999999999999</v>
      </c>
      <c r="AB42" s="1">
        <v>0</v>
      </c>
      <c r="AC42" s="1">
        <v>0</v>
      </c>
      <c r="AD42" s="1">
        <v>5.9399999999999994E-2</v>
      </c>
      <c r="AE42" s="1">
        <v>1.6000000000000001E-3</v>
      </c>
      <c r="AF42" s="1">
        <v>6.140000000000001E-2</v>
      </c>
      <c r="AG42" s="1">
        <v>3.7199999999999997E-2</v>
      </c>
      <c r="AH42" s="1">
        <v>1.1600000000000001E-2</v>
      </c>
      <c r="AI42" s="1">
        <v>8.0000000000000004E-4</v>
      </c>
      <c r="AJ42" s="1">
        <v>1.18E-2</v>
      </c>
      <c r="AK42" s="1">
        <v>5.0599999999999999E-2</v>
      </c>
      <c r="AL42" s="1">
        <v>73.939400000000006</v>
      </c>
      <c r="AM42" s="1">
        <v>0</v>
      </c>
      <c r="AN42" s="1">
        <v>0</v>
      </c>
      <c r="AO42" s="1">
        <v>2.1999999999999997E-3</v>
      </c>
      <c r="AP42" s="1">
        <v>1.7600000000000001E-2</v>
      </c>
      <c r="AQ42" s="1">
        <v>1.32E-2</v>
      </c>
      <c r="AR42" s="1">
        <v>0</v>
      </c>
      <c r="AS42" s="1">
        <v>0</v>
      </c>
      <c r="AT42" s="6">
        <v>100.96520000000001</v>
      </c>
      <c r="AU42" s="46" t="s">
        <v>121</v>
      </c>
      <c r="AV42" s="19"/>
      <c r="AW42" s="1"/>
      <c r="AX42" s="1"/>
      <c r="AY42" s="1"/>
      <c r="AZ42" s="2" t="s">
        <v>146</v>
      </c>
      <c r="BA42" s="6" t="s">
        <v>48</v>
      </c>
      <c r="BB42" s="5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6"/>
      <c r="CD42" s="1"/>
      <c r="CE42" s="5" t="s">
        <v>146</v>
      </c>
      <c r="CF42" s="6"/>
      <c r="CG42" s="5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6">
        <v>0</v>
      </c>
      <c r="DJ42" s="1"/>
    </row>
    <row r="43" spans="1:114" x14ac:dyDescent="0.25">
      <c r="A43" s="34">
        <v>14</v>
      </c>
      <c r="B43" s="126" t="s">
        <v>9</v>
      </c>
      <c r="C43" s="19" t="s">
        <v>139</v>
      </c>
      <c r="D43" s="18">
        <v>178.137</v>
      </c>
      <c r="E43" s="19">
        <v>4.7489999999999997</v>
      </c>
      <c r="F43" s="18">
        <v>2.3340000000000001</v>
      </c>
      <c r="G43" s="18">
        <v>3</v>
      </c>
      <c r="H43" s="18" t="s">
        <v>35</v>
      </c>
      <c r="I43" s="49" t="s">
        <v>126</v>
      </c>
      <c r="J43" s="48" t="s">
        <v>140</v>
      </c>
      <c r="K43" s="38"/>
      <c r="L43" s="5" t="s">
        <v>149</v>
      </c>
      <c r="M43" s="6" t="s">
        <v>61</v>
      </c>
      <c r="P43" s="5" t="s">
        <v>148</v>
      </c>
      <c r="Q43" s="6"/>
      <c r="R43" s="5">
        <v>1.0200000000000001E-2</v>
      </c>
      <c r="S43" s="1">
        <v>0.2344</v>
      </c>
      <c r="T43" s="1">
        <v>0.1116</v>
      </c>
      <c r="U43" s="1">
        <v>0</v>
      </c>
      <c r="V43" s="1">
        <v>7.7800000000000008E-2</v>
      </c>
      <c r="W43" s="1">
        <v>0.1202</v>
      </c>
      <c r="X43" s="1">
        <v>1.9400000000000004E-2</v>
      </c>
      <c r="Y43" s="1">
        <v>3.0000000000000001E-3</v>
      </c>
      <c r="Z43" s="1">
        <v>2.9399999999999999E-2</v>
      </c>
      <c r="AA43" s="1">
        <v>26.739799999999995</v>
      </c>
      <c r="AB43" s="1">
        <v>0</v>
      </c>
      <c r="AC43" s="1">
        <v>0.14199999999999999</v>
      </c>
      <c r="AD43" s="1">
        <v>0.14319999999999999</v>
      </c>
      <c r="AE43" s="1">
        <v>2.1999999999999997E-3</v>
      </c>
      <c r="AF43" s="1">
        <v>2.4199999999999999E-2</v>
      </c>
      <c r="AG43" s="1">
        <v>6.9800000000000001E-2</v>
      </c>
      <c r="AH43" s="1">
        <v>2.7999999999999997E-2</v>
      </c>
      <c r="AI43" s="1">
        <v>0.11099999999999999</v>
      </c>
      <c r="AJ43" s="1">
        <v>1.6000000000000001E-3</v>
      </c>
      <c r="AK43" s="1">
        <v>2.1000000000000001E-2</v>
      </c>
      <c r="AL43" s="1">
        <v>0.24759999999999999</v>
      </c>
      <c r="AM43" s="1">
        <v>73.119799999999998</v>
      </c>
      <c r="AN43" s="1">
        <v>0</v>
      </c>
      <c r="AO43" s="1">
        <v>1.2000000000000001E-3</v>
      </c>
      <c r="AP43" s="1">
        <v>1.3317999999999999</v>
      </c>
      <c r="AQ43" s="1">
        <v>1.24E-2</v>
      </c>
      <c r="AR43" s="1">
        <v>1.7599999999999998E-2</v>
      </c>
      <c r="AS43" s="1">
        <v>5.8000000000000005E-3</v>
      </c>
      <c r="AT43" s="6">
        <v>102.62499999999999</v>
      </c>
      <c r="AU43" s="46" t="s">
        <v>7</v>
      </c>
      <c r="AV43" s="19" t="s">
        <v>150</v>
      </c>
      <c r="AW43" s="1"/>
      <c r="AX43" s="1"/>
      <c r="AY43" s="1"/>
      <c r="AZ43" s="2" t="s">
        <v>148</v>
      </c>
      <c r="BA43" s="6" t="s">
        <v>53</v>
      </c>
      <c r="BB43" s="5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42">
        <v>1.8213944786501055E-2</v>
      </c>
      <c r="CA43" s="1"/>
      <c r="CB43" s="1"/>
      <c r="CC43" s="6"/>
      <c r="CD43" s="1"/>
      <c r="CE43" s="5" t="s">
        <v>148</v>
      </c>
      <c r="CF43" s="6"/>
      <c r="CG43" s="5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6">
        <v>0</v>
      </c>
      <c r="DJ43" s="1"/>
    </row>
    <row r="44" spans="1:114" x14ac:dyDescent="0.25">
      <c r="A44" s="34">
        <v>15</v>
      </c>
      <c r="B44" s="126" t="s">
        <v>151</v>
      </c>
      <c r="C44" s="19" t="s">
        <v>147</v>
      </c>
      <c r="D44" s="18">
        <v>128.67500000000001</v>
      </c>
      <c r="E44" s="19">
        <v>1.1040000000000001</v>
      </c>
      <c r="F44" s="18">
        <v>1.1839999999999999</v>
      </c>
      <c r="G44" s="18">
        <v>3</v>
      </c>
      <c r="H44" s="18" t="s">
        <v>35</v>
      </c>
      <c r="I44" s="49" t="s">
        <v>126</v>
      </c>
      <c r="J44" s="48" t="s">
        <v>140</v>
      </c>
      <c r="K44" s="38"/>
      <c r="L44" s="5" t="s">
        <v>152</v>
      </c>
      <c r="M44" s="6" t="s">
        <v>42</v>
      </c>
      <c r="P44" s="5" t="s">
        <v>149</v>
      </c>
      <c r="Q44" s="6"/>
      <c r="R44" s="5">
        <v>2.0000000000000001E-4</v>
      </c>
      <c r="S44" s="1">
        <v>0</v>
      </c>
      <c r="T44" s="1">
        <v>0.16999999999999998</v>
      </c>
      <c r="U44" s="1">
        <v>2.0000000000000001E-4</v>
      </c>
      <c r="V44" s="1">
        <v>6.0000000000000006E-4</v>
      </c>
      <c r="W44" s="1">
        <v>9.64E-2</v>
      </c>
      <c r="X44" s="1">
        <v>1.0400000000000001E-2</v>
      </c>
      <c r="Y44" s="1">
        <v>8.4000000000000012E-3</v>
      </c>
      <c r="Z44" s="1">
        <v>2.3199999999999998E-2</v>
      </c>
      <c r="AA44" s="1">
        <v>28.3964</v>
      </c>
      <c r="AB44" s="1">
        <v>0</v>
      </c>
      <c r="AC44" s="1">
        <v>3.4999999999999996E-2</v>
      </c>
      <c r="AD44" s="1">
        <v>0</v>
      </c>
      <c r="AE44" s="1">
        <v>8.0000000000000004E-4</v>
      </c>
      <c r="AF44" s="1">
        <v>2.4199999999999999E-2</v>
      </c>
      <c r="AG44" s="1">
        <v>5.4800000000000001E-2</v>
      </c>
      <c r="AH44" s="1">
        <v>3.1399999999999997E-2</v>
      </c>
      <c r="AI44" s="1">
        <v>6.3399999999999998E-2</v>
      </c>
      <c r="AJ44" s="1">
        <v>70.510599999999997</v>
      </c>
      <c r="AK44" s="1">
        <v>0</v>
      </c>
      <c r="AL44" s="1">
        <v>0</v>
      </c>
      <c r="AM44" s="1">
        <v>0.1186</v>
      </c>
      <c r="AN44" s="1">
        <v>0</v>
      </c>
      <c r="AO44" s="1">
        <v>3.4000000000000002E-3</v>
      </c>
      <c r="AP44" s="1">
        <v>3.7200000000000004E-2</v>
      </c>
      <c r="AQ44" s="1">
        <v>0</v>
      </c>
      <c r="AR44" s="1">
        <v>2.06E-2</v>
      </c>
      <c r="AS44" s="1">
        <v>2.06E-2</v>
      </c>
      <c r="AT44" s="6">
        <v>99.626400000000004</v>
      </c>
      <c r="AU44" s="46" t="s">
        <v>121</v>
      </c>
      <c r="AV44" s="19"/>
      <c r="AW44" s="1"/>
      <c r="AX44" s="1"/>
      <c r="AY44" s="1"/>
      <c r="AZ44" s="2" t="s">
        <v>149</v>
      </c>
      <c r="BA44" s="6" t="s">
        <v>61</v>
      </c>
      <c r="BB44" s="5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6"/>
      <c r="CD44" s="1"/>
      <c r="CE44" s="5" t="s">
        <v>149</v>
      </c>
      <c r="CF44" s="6"/>
      <c r="CG44" s="5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6">
        <v>0</v>
      </c>
      <c r="DJ44" s="1"/>
    </row>
    <row r="45" spans="1:114" x14ac:dyDescent="0.25">
      <c r="A45" s="34">
        <v>16</v>
      </c>
      <c r="B45" s="126" t="s">
        <v>63</v>
      </c>
      <c r="C45" s="19" t="s">
        <v>139</v>
      </c>
      <c r="D45" s="18">
        <v>185.39500000000001</v>
      </c>
      <c r="E45" s="19">
        <v>4.6580000000000004</v>
      </c>
      <c r="F45" s="18">
        <v>3.65</v>
      </c>
      <c r="G45" s="18">
        <v>3</v>
      </c>
      <c r="H45" s="18" t="s">
        <v>35</v>
      </c>
      <c r="I45" s="49" t="s">
        <v>126</v>
      </c>
      <c r="J45" s="48" t="s">
        <v>140</v>
      </c>
      <c r="K45" s="38"/>
      <c r="L45" s="5" t="s">
        <v>153</v>
      </c>
      <c r="M45" s="6" t="s">
        <v>7</v>
      </c>
      <c r="P45" s="5" t="s">
        <v>152</v>
      </c>
      <c r="Q45" s="6"/>
      <c r="R45" s="5">
        <v>1.44E-2</v>
      </c>
      <c r="S45" s="1">
        <v>0.39</v>
      </c>
      <c r="T45" s="1">
        <v>3.3599999999999998E-2</v>
      </c>
      <c r="U45" s="1">
        <v>0.13</v>
      </c>
      <c r="V45" s="1">
        <v>1.0600000000000002E-2</v>
      </c>
      <c r="W45" s="1">
        <v>6.8199999999999997E-2</v>
      </c>
      <c r="X45" s="1">
        <v>7.2000000000000007E-3</v>
      </c>
      <c r="Y45" s="1">
        <v>9.9599999999999994E-2</v>
      </c>
      <c r="Z45" s="1">
        <v>1.84E-2</v>
      </c>
      <c r="AA45" s="1">
        <v>2.6000000000000003E-3</v>
      </c>
      <c r="AB45" s="1">
        <v>5.1999999999999998E-3</v>
      </c>
      <c r="AC45" s="1">
        <v>9.4000000000000004E-3</v>
      </c>
      <c r="AD45" s="1">
        <v>6.2800000000000009E-2</v>
      </c>
      <c r="AE45" s="1">
        <v>0.35960000000000003</v>
      </c>
      <c r="AF45" s="1">
        <v>5.5000000000000007E-2</v>
      </c>
      <c r="AG45" s="1">
        <v>4.1000000000000002E-2</v>
      </c>
      <c r="AH45" s="1">
        <v>2.06E-2</v>
      </c>
      <c r="AI45" s="1">
        <v>92.876200000000011</v>
      </c>
      <c r="AJ45" s="1">
        <v>4.1600000000000005E-2</v>
      </c>
      <c r="AK45" s="1">
        <v>7.8E-2</v>
      </c>
      <c r="AL45" s="1">
        <v>0</v>
      </c>
      <c r="AM45" s="1">
        <v>1E-3</v>
      </c>
      <c r="AN45" s="1">
        <v>0.31079999999999997</v>
      </c>
      <c r="AO45" s="1">
        <v>6.4000000000000003E-3</v>
      </c>
      <c r="AP45" s="1">
        <v>2.6000000000000002E-2</v>
      </c>
      <c r="AQ45" s="1">
        <v>5.8000000000000005E-3</v>
      </c>
      <c r="AR45" s="1">
        <v>3.2199999999999999E-2</v>
      </c>
      <c r="AS45" s="1">
        <v>3.2399999999999998E-2</v>
      </c>
      <c r="AT45" s="6">
        <v>94.738600000000005</v>
      </c>
      <c r="AU45" s="46" t="s">
        <v>154</v>
      </c>
      <c r="AV45" s="19" t="s">
        <v>155</v>
      </c>
      <c r="AW45" s="1"/>
      <c r="AX45" s="1"/>
      <c r="AY45" s="1"/>
      <c r="AZ45" s="2" t="s">
        <v>152</v>
      </c>
      <c r="BA45" s="6" t="s">
        <v>42</v>
      </c>
      <c r="BB45" s="5"/>
      <c r="BC45" s="42">
        <v>4.1991382076355405E-3</v>
      </c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42">
        <v>3.3463901408541685E-3</v>
      </c>
      <c r="BY45" s="1"/>
      <c r="BZ45" s="1"/>
      <c r="CA45" s="1"/>
      <c r="CB45" s="1"/>
      <c r="CC45" s="6"/>
      <c r="CD45" s="1"/>
      <c r="CE45" s="5" t="s">
        <v>152</v>
      </c>
      <c r="CF45" s="6"/>
      <c r="CG45" s="5"/>
      <c r="CH45" s="1"/>
      <c r="CI45" s="1"/>
      <c r="CJ45" s="1"/>
      <c r="CK45" s="1"/>
      <c r="CL45" s="1"/>
      <c r="CM45" s="1"/>
      <c r="CN45" s="1"/>
      <c r="CO45" s="1">
        <v>0.03</v>
      </c>
      <c r="CP45" s="1"/>
      <c r="CQ45" s="1"/>
      <c r="CR45" s="1"/>
      <c r="CS45" s="1"/>
      <c r="CT45" s="1">
        <v>0.24</v>
      </c>
      <c r="CU45" s="1"/>
      <c r="CV45" s="1"/>
      <c r="CW45" s="1"/>
      <c r="CX45" s="1">
        <v>92.82</v>
      </c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6">
        <v>93.089999999999989</v>
      </c>
      <c r="DJ45" s="1"/>
    </row>
    <row r="46" spans="1:114" x14ac:dyDescent="0.25">
      <c r="A46" s="34">
        <v>17</v>
      </c>
      <c r="B46" s="127" t="s">
        <v>41</v>
      </c>
      <c r="C46" s="113" t="s">
        <v>139</v>
      </c>
      <c r="D46" s="53">
        <v>106.17</v>
      </c>
      <c r="E46" s="113">
        <v>1.492</v>
      </c>
      <c r="F46" s="53">
        <v>1.982</v>
      </c>
      <c r="G46" s="53">
        <v>3</v>
      </c>
      <c r="H46" s="53" t="s">
        <v>35</v>
      </c>
      <c r="I46" s="49" t="s">
        <v>126</v>
      </c>
      <c r="J46" s="48" t="s">
        <v>140</v>
      </c>
      <c r="K46" s="38"/>
      <c r="L46" s="5" t="s">
        <v>156</v>
      </c>
      <c r="M46" s="6" t="s">
        <v>6</v>
      </c>
      <c r="P46" s="5" t="s">
        <v>153</v>
      </c>
      <c r="Q46" s="6"/>
      <c r="R46" s="5">
        <v>1.8E-3</v>
      </c>
      <c r="S46" s="1">
        <v>0</v>
      </c>
      <c r="T46" s="1">
        <v>9.7199999999999995E-2</v>
      </c>
      <c r="U46" s="1">
        <v>8.6E-3</v>
      </c>
      <c r="V46" s="1">
        <v>0</v>
      </c>
      <c r="W46" s="1">
        <v>0.11559999999999999</v>
      </c>
      <c r="X46" s="1">
        <v>1.66E-2</v>
      </c>
      <c r="Y46" s="1">
        <v>4.0000000000000002E-4</v>
      </c>
      <c r="Z46" s="1">
        <v>2.5600000000000001E-2</v>
      </c>
      <c r="AA46" s="1">
        <v>6.54E-2</v>
      </c>
      <c r="AB46" s="1">
        <v>3.44E-2</v>
      </c>
      <c r="AC46" s="1">
        <v>0.22700000000000001</v>
      </c>
      <c r="AD46" s="1">
        <v>3.4999999999999996E-2</v>
      </c>
      <c r="AE46" s="1">
        <v>1.8599999999999998E-2</v>
      </c>
      <c r="AF46" s="1">
        <v>1.84E-2</v>
      </c>
      <c r="AG46" s="1">
        <v>4.2799999999999998E-2</v>
      </c>
      <c r="AH46" s="1">
        <v>7.7600000000000002E-2</v>
      </c>
      <c r="AI46" s="1">
        <v>5.5999999999999999E-3</v>
      </c>
      <c r="AJ46" s="1">
        <v>7.039999999999999E-2</v>
      </c>
      <c r="AK46" s="1">
        <v>1.2199999999999999E-2</v>
      </c>
      <c r="AL46" s="1">
        <v>2.1999999999999997E-3</v>
      </c>
      <c r="AM46" s="1">
        <v>8.8400000000000006E-2</v>
      </c>
      <c r="AN46" s="1">
        <v>4.5999999999999999E-3</v>
      </c>
      <c r="AO46" s="1">
        <v>0</v>
      </c>
      <c r="AP46" s="1">
        <v>155.62260000000001</v>
      </c>
      <c r="AQ46" s="1">
        <v>0.02</v>
      </c>
      <c r="AR46" s="1">
        <v>0.38</v>
      </c>
      <c r="AS46" s="1">
        <v>0</v>
      </c>
      <c r="AT46" s="6">
        <v>156.99100000000001</v>
      </c>
      <c r="AU46" s="46" t="s">
        <v>8</v>
      </c>
      <c r="AV46" s="19" t="s">
        <v>157</v>
      </c>
      <c r="AW46" s="1"/>
      <c r="AX46" s="1"/>
      <c r="AY46" s="1"/>
      <c r="AZ46" s="2" t="s">
        <v>153</v>
      </c>
      <c r="BA46" s="6" t="s">
        <v>7</v>
      </c>
      <c r="BB46" s="5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42">
        <v>2.4418047250206591E-3</v>
      </c>
      <c r="CC46" s="6"/>
      <c r="CD46" s="1"/>
      <c r="CE46" s="5" t="s">
        <v>153</v>
      </c>
      <c r="CF46" s="6"/>
      <c r="CG46" s="5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>
        <v>99.96</v>
      </c>
      <c r="DF46" s="1"/>
      <c r="DG46" s="1"/>
      <c r="DH46" s="1"/>
      <c r="DI46" s="6">
        <v>99.96</v>
      </c>
      <c r="DJ46" s="1"/>
    </row>
    <row r="47" spans="1:114" x14ac:dyDescent="0.25">
      <c r="A47" s="34">
        <v>18</v>
      </c>
      <c r="B47" s="124" t="s">
        <v>48</v>
      </c>
      <c r="C47" s="114" t="s">
        <v>139</v>
      </c>
      <c r="D47" s="35">
        <v>116.373</v>
      </c>
      <c r="E47" s="114">
        <v>4.57</v>
      </c>
      <c r="F47" s="35">
        <v>11.148999999999999</v>
      </c>
      <c r="G47" s="35">
        <v>4</v>
      </c>
      <c r="H47" s="35" t="s">
        <v>36</v>
      </c>
      <c r="I47" s="37" t="s">
        <v>126</v>
      </c>
      <c r="J47" s="36" t="s">
        <v>140</v>
      </c>
      <c r="K47" s="38"/>
      <c r="L47" s="5" t="s">
        <v>158</v>
      </c>
      <c r="M47" s="6" t="s">
        <v>8</v>
      </c>
      <c r="P47" s="5" t="s">
        <v>156</v>
      </c>
      <c r="Q47" s="6"/>
      <c r="R47" s="5">
        <v>4.2999999999999997E-2</v>
      </c>
      <c r="S47" s="1">
        <v>0</v>
      </c>
      <c r="T47" s="1">
        <v>1.6332</v>
      </c>
      <c r="U47" s="1">
        <v>0</v>
      </c>
      <c r="V47" s="1">
        <v>7.1999999999999998E-3</v>
      </c>
      <c r="W47" s="1">
        <v>9.98E-2</v>
      </c>
      <c r="X47" s="1">
        <v>1.32E-2</v>
      </c>
      <c r="Y47" s="1">
        <v>0.03</v>
      </c>
      <c r="Z47" s="1">
        <v>0</v>
      </c>
      <c r="AA47" s="1">
        <v>6.1800000000000001E-2</v>
      </c>
      <c r="AB47" s="1">
        <v>82.560599999999994</v>
      </c>
      <c r="AC47" s="1">
        <v>6.7199999999999996E-2</v>
      </c>
      <c r="AD47" s="1">
        <v>3.1800000000000002E-2</v>
      </c>
      <c r="AE47" s="1">
        <v>1.3799999999999998E-2</v>
      </c>
      <c r="AF47" s="1">
        <v>8.8200000000000014E-2</v>
      </c>
      <c r="AG47" s="1">
        <v>8.1800000000000012E-2</v>
      </c>
      <c r="AH47" s="1">
        <v>1.32E-2</v>
      </c>
      <c r="AI47" s="1">
        <v>7.000000000000001E-3</v>
      </c>
      <c r="AJ47" s="1">
        <v>1.9400000000000001E-2</v>
      </c>
      <c r="AK47" s="1">
        <v>6.9199999999999998E-2</v>
      </c>
      <c r="AL47" s="1">
        <v>0</v>
      </c>
      <c r="AM47" s="1">
        <v>7.7999999999999996E-3</v>
      </c>
      <c r="AN47" s="1">
        <v>1.34E-2</v>
      </c>
      <c r="AO47" s="1">
        <v>4.8000000000000004E-3</v>
      </c>
      <c r="AP47" s="1">
        <v>2.5000000000000001E-2</v>
      </c>
      <c r="AQ47" s="1">
        <v>2.5600000000000001E-2</v>
      </c>
      <c r="AR47" s="1">
        <v>17.247599999999998</v>
      </c>
      <c r="AS47" s="1">
        <v>1.6800000000000002E-2</v>
      </c>
      <c r="AT47" s="6">
        <v>102.18140000000001</v>
      </c>
      <c r="AU47" s="46" t="s">
        <v>121</v>
      </c>
      <c r="AV47" s="19"/>
      <c r="AW47" s="1"/>
      <c r="AX47" s="1"/>
      <c r="AY47" s="1"/>
      <c r="AZ47" s="2" t="s">
        <v>156</v>
      </c>
      <c r="BA47" s="6" t="s">
        <v>6</v>
      </c>
      <c r="BB47" s="5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6"/>
      <c r="CD47" s="1"/>
      <c r="CE47" s="5" t="s">
        <v>156</v>
      </c>
      <c r="CF47" s="6"/>
      <c r="CG47" s="5"/>
      <c r="CH47" s="1"/>
      <c r="CI47" s="1">
        <v>1.78</v>
      </c>
      <c r="CJ47" s="1"/>
      <c r="CK47" s="1"/>
      <c r="CL47" s="1"/>
      <c r="CM47" s="1"/>
      <c r="CN47" s="1"/>
      <c r="CO47" s="1"/>
      <c r="CP47" s="1"/>
      <c r="CQ47" s="1">
        <v>79.930000000000007</v>
      </c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>
        <v>18.25</v>
      </c>
      <c r="DH47" s="1"/>
      <c r="DI47" s="6">
        <v>99.960000000000008</v>
      </c>
      <c r="DJ47" s="1"/>
    </row>
    <row r="48" spans="1:114" x14ac:dyDescent="0.25">
      <c r="A48" s="34">
        <v>19</v>
      </c>
      <c r="B48" s="126" t="s">
        <v>53</v>
      </c>
      <c r="C48" s="19" t="s">
        <v>147</v>
      </c>
      <c r="D48" s="18">
        <v>119.08799999999999</v>
      </c>
      <c r="E48" s="19">
        <v>4.734</v>
      </c>
      <c r="F48" s="18">
        <v>8.4309999999999992</v>
      </c>
      <c r="G48" s="18">
        <v>4</v>
      </c>
      <c r="H48" s="18" t="s">
        <v>36</v>
      </c>
      <c r="I48" s="49" t="s">
        <v>126</v>
      </c>
      <c r="J48" s="48" t="s">
        <v>140</v>
      </c>
      <c r="K48" s="38"/>
      <c r="L48" s="5" t="s">
        <v>159</v>
      </c>
      <c r="M48" s="6" t="s">
        <v>54</v>
      </c>
      <c r="P48" s="5" t="s">
        <v>158</v>
      </c>
      <c r="Q48" s="6"/>
      <c r="R48" s="5">
        <v>3.78E-2</v>
      </c>
      <c r="S48" s="1">
        <v>0</v>
      </c>
      <c r="T48" s="1">
        <v>8.6199999999999985E-2</v>
      </c>
      <c r="U48" s="1">
        <v>1.4E-3</v>
      </c>
      <c r="V48" s="1">
        <v>3.5999999999999999E-3</v>
      </c>
      <c r="W48" s="1">
        <v>7.9399999999999998E-2</v>
      </c>
      <c r="X48" s="1">
        <v>1.72E-2</v>
      </c>
      <c r="Y48" s="1">
        <v>2.3399999999999997E-2</v>
      </c>
      <c r="Z48" s="1">
        <v>8.2000000000000007E-3</v>
      </c>
      <c r="AA48" s="1">
        <v>41.054200000000002</v>
      </c>
      <c r="AB48" s="1">
        <v>0</v>
      </c>
      <c r="AC48" s="1">
        <v>2.98E-2</v>
      </c>
      <c r="AD48" s="1">
        <v>0.02</v>
      </c>
      <c r="AE48" s="1">
        <v>1.5800000000000002E-2</v>
      </c>
      <c r="AF48" s="1">
        <v>7.4000000000000012E-3</v>
      </c>
      <c r="AG48" s="1">
        <v>2.3200000000000002E-2</v>
      </c>
      <c r="AH48" s="1">
        <v>2.4399999999999998E-2</v>
      </c>
      <c r="AI48" s="1">
        <v>9.4000000000000004E-3</v>
      </c>
      <c r="AJ48" s="1">
        <v>4.5199999999999997E-2</v>
      </c>
      <c r="AK48" s="1">
        <v>3.6600000000000001E-2</v>
      </c>
      <c r="AL48" s="1">
        <v>2.1999999999999999E-2</v>
      </c>
      <c r="AM48" s="1">
        <v>3.2199999999999999E-2</v>
      </c>
      <c r="AN48" s="1">
        <v>1.4799999999999999E-2</v>
      </c>
      <c r="AO48" s="1">
        <v>6.0000000000000001E-3</v>
      </c>
      <c r="AP48" s="1">
        <v>0</v>
      </c>
      <c r="AQ48" s="1">
        <v>2.6600000000000002E-2</v>
      </c>
      <c r="AR48" s="1">
        <v>62.292000000000009</v>
      </c>
      <c r="AS48" s="1">
        <v>2.8E-3</v>
      </c>
      <c r="AT48" s="6">
        <v>103.91960000000002</v>
      </c>
      <c r="AU48" s="46" t="s">
        <v>121</v>
      </c>
      <c r="AV48" s="19"/>
      <c r="AW48" s="1"/>
      <c r="AX48" s="1"/>
      <c r="AY48" s="1"/>
      <c r="AZ48" s="2" t="s">
        <v>158</v>
      </c>
      <c r="BA48" s="6" t="s">
        <v>8</v>
      </c>
      <c r="BB48" s="5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6"/>
      <c r="CD48" s="1"/>
      <c r="CE48" s="5" t="s">
        <v>158</v>
      </c>
      <c r="CF48" s="6"/>
      <c r="CG48" s="5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6">
        <v>0</v>
      </c>
      <c r="DJ48" s="1"/>
    </row>
    <row r="49" spans="1:114" x14ac:dyDescent="0.25">
      <c r="A49" s="34">
        <v>20</v>
      </c>
      <c r="B49" s="126" t="s">
        <v>42</v>
      </c>
      <c r="C49" s="19" t="s">
        <v>81</v>
      </c>
      <c r="D49" s="18">
        <v>134.86199999999999</v>
      </c>
      <c r="E49" s="19">
        <v>7.3120000000000003</v>
      </c>
      <c r="F49" s="18">
        <v>9.1760000000000002</v>
      </c>
      <c r="G49" s="18">
        <v>4</v>
      </c>
      <c r="H49" s="18" t="s">
        <v>36</v>
      </c>
      <c r="I49" s="49" t="s">
        <v>127</v>
      </c>
      <c r="J49" s="48" t="s">
        <v>132</v>
      </c>
      <c r="K49" s="38"/>
      <c r="L49" s="5" t="s">
        <v>160</v>
      </c>
      <c r="M49" s="6" t="s">
        <v>62</v>
      </c>
      <c r="P49" s="5" t="s">
        <v>159</v>
      </c>
      <c r="Q49" s="6"/>
      <c r="R49" s="5">
        <v>9.4000000000000004E-3</v>
      </c>
      <c r="S49" s="1">
        <v>0</v>
      </c>
      <c r="T49" s="1">
        <v>5.1200000000000002E-2</v>
      </c>
      <c r="U49" s="1">
        <v>4.1200000000000001E-2</v>
      </c>
      <c r="V49" s="1">
        <v>3.2000000000000002E-3</v>
      </c>
      <c r="W49" s="1">
        <v>0.19739999999999999</v>
      </c>
      <c r="X49" s="1">
        <v>2.5600000000000001E-2</v>
      </c>
      <c r="Y49" s="1">
        <v>8.6E-3</v>
      </c>
      <c r="Z49" s="1">
        <v>7.3999999999999995E-3</v>
      </c>
      <c r="AA49" s="1">
        <v>1.9599999999999999E-2</v>
      </c>
      <c r="AB49" s="1">
        <v>2.6600000000000002E-2</v>
      </c>
      <c r="AC49" s="1">
        <v>4.3999999999999997E-2</v>
      </c>
      <c r="AD49" s="1">
        <v>7.8800000000000009E-2</v>
      </c>
      <c r="AE49" s="1">
        <v>8.0000000000000002E-3</v>
      </c>
      <c r="AF49" s="1">
        <v>4.3200000000000002E-2</v>
      </c>
      <c r="AG49" s="1">
        <v>3.6799999999999999E-2</v>
      </c>
      <c r="AH49" s="1">
        <v>1.2199999999999999E-2</v>
      </c>
      <c r="AI49" s="1">
        <v>3.2199999999999999E-2</v>
      </c>
      <c r="AJ49" s="1">
        <v>6.3200000000000006E-2</v>
      </c>
      <c r="AK49" s="1">
        <v>0</v>
      </c>
      <c r="AL49" s="1">
        <v>5.5999999999999999E-3</v>
      </c>
      <c r="AM49" s="1">
        <v>1.9599999999999999E-2</v>
      </c>
      <c r="AN49" s="1">
        <v>1.6199999999999999E-2</v>
      </c>
      <c r="AO49" s="1">
        <v>1.1000000000000001E-2</v>
      </c>
      <c r="AP49" s="1">
        <v>4.5999999999999999E-3</v>
      </c>
      <c r="AQ49" s="1">
        <v>121.8058</v>
      </c>
      <c r="AR49" s="1">
        <v>1.0999999999999999E-2</v>
      </c>
      <c r="AS49" s="1">
        <v>0.82799999999999996</v>
      </c>
      <c r="AT49" s="6">
        <v>123.41040000000001</v>
      </c>
      <c r="AU49" s="46" t="s">
        <v>62</v>
      </c>
      <c r="AV49" s="19" t="s">
        <v>161</v>
      </c>
      <c r="AW49" s="1"/>
      <c r="AX49" s="1"/>
      <c r="AY49" s="1"/>
      <c r="AZ49" s="2" t="s">
        <v>159</v>
      </c>
      <c r="BA49" s="6" t="s">
        <v>54</v>
      </c>
      <c r="BB49" s="5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51">
        <v>6.7977058563713708E-3</v>
      </c>
      <c r="CD49" s="1"/>
      <c r="CE49" s="5" t="s">
        <v>160</v>
      </c>
      <c r="CF49" s="6"/>
      <c r="CG49" s="5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>
        <v>99.7</v>
      </c>
      <c r="DI49" s="6">
        <v>99.7</v>
      </c>
      <c r="DJ49" s="1"/>
    </row>
    <row r="50" spans="1:114" x14ac:dyDescent="0.25">
      <c r="A50" s="34">
        <v>21</v>
      </c>
      <c r="B50" s="126" t="s">
        <v>61</v>
      </c>
      <c r="C50" s="19" t="s">
        <v>147</v>
      </c>
      <c r="D50" s="18">
        <v>139.12100000000001</v>
      </c>
      <c r="E50" s="19">
        <v>1.1399999999999999</v>
      </c>
      <c r="F50" s="18">
        <v>4.548</v>
      </c>
      <c r="G50" s="18">
        <v>4</v>
      </c>
      <c r="H50" s="18" t="s">
        <v>36</v>
      </c>
      <c r="I50" s="49" t="s">
        <v>126</v>
      </c>
      <c r="J50" s="48" t="s">
        <v>140</v>
      </c>
      <c r="K50" s="38"/>
      <c r="L50" s="5" t="s">
        <v>162</v>
      </c>
      <c r="M50" s="6" t="s">
        <v>163</v>
      </c>
      <c r="P50" s="5" t="s">
        <v>160</v>
      </c>
      <c r="Q50" s="6"/>
      <c r="R50" s="5">
        <v>0.01</v>
      </c>
      <c r="S50" s="1">
        <v>0</v>
      </c>
      <c r="T50" s="1">
        <v>0</v>
      </c>
      <c r="U50" s="1">
        <v>0</v>
      </c>
      <c r="V50" s="1">
        <v>7.6000000000000009E-3</v>
      </c>
      <c r="W50" s="1">
        <v>0.50219999999999998</v>
      </c>
      <c r="X50" s="1">
        <v>1.8E-3</v>
      </c>
      <c r="Y50" s="1">
        <v>1.3557999999999999</v>
      </c>
      <c r="Z50" s="1">
        <v>0.01</v>
      </c>
      <c r="AA50" s="1">
        <v>4.8000000000000004E-3</v>
      </c>
      <c r="AB50" s="1">
        <v>5.7000000000000009E-2</v>
      </c>
      <c r="AC50" s="1">
        <v>6.0399999999999995E-2</v>
      </c>
      <c r="AD50" s="1">
        <v>0.12859999999999999</v>
      </c>
      <c r="AE50" s="1">
        <v>2.8E-3</v>
      </c>
      <c r="AF50" s="1">
        <v>0.10059999999999999</v>
      </c>
      <c r="AG50" s="1">
        <v>8.6599999999999996E-2</v>
      </c>
      <c r="AH50" s="1">
        <v>3.9E-2</v>
      </c>
      <c r="AI50" s="1">
        <v>5.1999999999999998E-3</v>
      </c>
      <c r="AJ50" s="1">
        <v>5.800000000000001E-2</v>
      </c>
      <c r="AK50" s="1">
        <v>8.0000000000000002E-3</v>
      </c>
      <c r="AL50" s="1">
        <v>0</v>
      </c>
      <c r="AM50" s="1">
        <v>3.9400000000000004E-2</v>
      </c>
      <c r="AN50" s="1">
        <v>1.04E-2</v>
      </c>
      <c r="AO50" s="1">
        <v>1.4E-3</v>
      </c>
      <c r="AP50" s="1">
        <v>1.06E-2</v>
      </c>
      <c r="AQ50" s="1">
        <v>0</v>
      </c>
      <c r="AR50" s="1">
        <v>2.8E-3</v>
      </c>
      <c r="AS50" s="1">
        <v>121.6712</v>
      </c>
      <c r="AT50" s="6">
        <v>124.1742</v>
      </c>
      <c r="AU50" s="46" t="s">
        <v>164</v>
      </c>
      <c r="AV50" s="19" t="s">
        <v>165</v>
      </c>
      <c r="AW50" s="1"/>
      <c r="AX50" s="1"/>
      <c r="AY50" s="1"/>
      <c r="AZ50" s="2" t="s">
        <v>160</v>
      </c>
      <c r="BA50" s="6" t="s">
        <v>62</v>
      </c>
      <c r="BB50" s="5"/>
      <c r="BC50" s="1"/>
      <c r="BD50" s="1"/>
      <c r="BE50" s="1"/>
      <c r="BF50" s="1"/>
      <c r="BG50" s="42">
        <v>4.1275174404460544E-3</v>
      </c>
      <c r="BH50" s="1"/>
      <c r="BI50" s="42">
        <v>1.1143146447146078E-2</v>
      </c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6"/>
      <c r="CD50" s="1"/>
      <c r="CE50" s="5" t="s">
        <v>159</v>
      </c>
      <c r="CF50" s="6"/>
      <c r="CG50" s="5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>
        <v>99.5</v>
      </c>
      <c r="DG50" s="1"/>
      <c r="DH50" s="1"/>
      <c r="DI50" s="6">
        <v>99.5</v>
      </c>
      <c r="DJ50" s="1"/>
    </row>
    <row r="51" spans="1:114" x14ac:dyDescent="0.25">
      <c r="A51" s="34">
        <v>22</v>
      </c>
      <c r="B51" s="126" t="s">
        <v>64</v>
      </c>
      <c r="C51" s="19" t="s">
        <v>147</v>
      </c>
      <c r="D51" s="18">
        <v>157.24600000000001</v>
      </c>
      <c r="E51" s="19">
        <v>2.0710000000000002</v>
      </c>
      <c r="F51" s="18">
        <v>5.2859999999999996</v>
      </c>
      <c r="G51" s="18">
        <v>4</v>
      </c>
      <c r="H51" s="18" t="s">
        <v>36</v>
      </c>
      <c r="I51" s="49" t="s">
        <v>126</v>
      </c>
      <c r="J51" s="48" t="s">
        <v>140</v>
      </c>
      <c r="K51" s="38"/>
      <c r="L51" s="5" t="s">
        <v>166</v>
      </c>
      <c r="M51" s="6" t="s">
        <v>43</v>
      </c>
      <c r="P51" s="5" t="s">
        <v>162</v>
      </c>
      <c r="Q51" s="6"/>
      <c r="R51" s="5">
        <v>4.2941999999999991</v>
      </c>
      <c r="S51" s="1">
        <v>0</v>
      </c>
      <c r="T51" s="1">
        <v>0</v>
      </c>
      <c r="U51" s="1">
        <v>30.2288</v>
      </c>
      <c r="V51" s="1">
        <v>7.1600000000000011E-2</v>
      </c>
      <c r="W51" s="1">
        <v>0.42559999999999992</v>
      </c>
      <c r="X51" s="1">
        <v>11.687000000000001</v>
      </c>
      <c r="Y51" s="1">
        <v>7.2000000000000008E-2</v>
      </c>
      <c r="Z51" s="1">
        <v>52.977199999999996</v>
      </c>
      <c r="AA51" s="1">
        <v>1.32E-2</v>
      </c>
      <c r="AB51" s="1">
        <v>3.1199999999999999E-2</v>
      </c>
      <c r="AC51" s="1">
        <v>9.1999999999999998E-3</v>
      </c>
      <c r="AD51" s="1">
        <v>3.32E-2</v>
      </c>
      <c r="AE51" s="1">
        <v>2.18E-2</v>
      </c>
      <c r="AF51" s="1">
        <v>3.2000000000000002E-3</v>
      </c>
      <c r="AG51" s="1">
        <v>7.3999999999999995E-3</v>
      </c>
      <c r="AH51" s="1">
        <v>2.7400000000000001E-2</v>
      </c>
      <c r="AI51" s="1">
        <v>0.42300000000000004</v>
      </c>
      <c r="AJ51" s="1">
        <v>3.6999999999999998E-2</v>
      </c>
      <c r="AK51" s="1">
        <v>4.2800000000000005E-2</v>
      </c>
      <c r="AL51" s="1">
        <v>1.8799999999999997E-2</v>
      </c>
      <c r="AM51" s="1">
        <v>1.34E-2</v>
      </c>
      <c r="AN51" s="1">
        <v>1.8599999999999998E-2</v>
      </c>
      <c r="AO51" s="1">
        <v>1.4E-3</v>
      </c>
      <c r="AP51" s="1">
        <v>6.8000000000000005E-3</v>
      </c>
      <c r="AQ51" s="1">
        <v>8.199999999999999E-3</v>
      </c>
      <c r="AR51" s="1">
        <v>2.7999999999999995E-3</v>
      </c>
      <c r="AS51" s="1">
        <v>0.10619999999999999</v>
      </c>
      <c r="AT51" s="6">
        <v>100.58200000000002</v>
      </c>
      <c r="AU51" s="46" t="s">
        <v>121</v>
      </c>
      <c r="AV51" s="19"/>
      <c r="AW51" s="1"/>
      <c r="AX51" s="1"/>
      <c r="AY51" s="1"/>
      <c r="AZ51" s="2" t="s">
        <v>162</v>
      </c>
      <c r="BA51" s="6" t="s">
        <v>163</v>
      </c>
      <c r="BB51" s="5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6"/>
      <c r="CD51" s="1"/>
      <c r="CE51" s="5" t="s">
        <v>162</v>
      </c>
      <c r="CF51" s="6"/>
      <c r="CG51" s="5">
        <v>4.3499999999999996</v>
      </c>
      <c r="CH51" s="1"/>
      <c r="CI51" s="1"/>
      <c r="CJ51" s="1">
        <v>28.53</v>
      </c>
      <c r="CK51" s="1"/>
      <c r="CL51" s="1">
        <v>0.41</v>
      </c>
      <c r="CM51" s="1">
        <v>11.8</v>
      </c>
      <c r="CN51" s="1">
        <v>7.0000000000000007E-2</v>
      </c>
      <c r="CO51" s="1">
        <v>54.21</v>
      </c>
      <c r="CP51" s="1"/>
      <c r="CQ51" s="1"/>
      <c r="CR51" s="1"/>
      <c r="CS51" s="1"/>
      <c r="CT51" s="1"/>
      <c r="CU51" s="1"/>
      <c r="CV51" s="1"/>
      <c r="CW51" s="1"/>
      <c r="CX51" s="1">
        <v>0.37</v>
      </c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6">
        <v>99.740000000000009</v>
      </c>
      <c r="DJ51" s="1"/>
    </row>
    <row r="52" spans="1:114" x14ac:dyDescent="0.25">
      <c r="A52" s="34">
        <v>23</v>
      </c>
      <c r="B52" s="127" t="s">
        <v>58</v>
      </c>
      <c r="C52" s="113" t="s">
        <v>139</v>
      </c>
      <c r="D52" s="53">
        <v>124.22199999999999</v>
      </c>
      <c r="E52" s="113">
        <v>9.9060000000000006</v>
      </c>
      <c r="F52" s="53">
        <v>5.3289999999999997</v>
      </c>
      <c r="G52" s="53">
        <v>4</v>
      </c>
      <c r="H52" s="54" t="s">
        <v>36</v>
      </c>
      <c r="I52" s="49" t="s">
        <v>126</v>
      </c>
      <c r="J52" s="48" t="s">
        <v>140</v>
      </c>
      <c r="K52" s="38"/>
      <c r="L52" s="5" t="s">
        <v>167</v>
      </c>
      <c r="M52" s="6" t="s">
        <v>55</v>
      </c>
      <c r="P52" s="5" t="s">
        <v>166</v>
      </c>
      <c r="Q52" s="6"/>
      <c r="R52" s="5">
        <v>25.843200000000003</v>
      </c>
      <c r="S52" s="1">
        <v>0</v>
      </c>
      <c r="T52" s="1">
        <v>1.1399999999999999E-2</v>
      </c>
      <c r="U52" s="1">
        <v>11.130399999999998</v>
      </c>
      <c r="V52" s="1">
        <v>0</v>
      </c>
      <c r="W52" s="1">
        <v>5.3999999999999992E-2</v>
      </c>
      <c r="X52" s="1">
        <v>8.6E-3</v>
      </c>
      <c r="Y52" s="1">
        <v>1.3000000000000001E-2</v>
      </c>
      <c r="Z52" s="1">
        <v>51.674199999999999</v>
      </c>
      <c r="AA52" s="1">
        <v>0</v>
      </c>
      <c r="AB52" s="1">
        <v>0.03</v>
      </c>
      <c r="AC52" s="1">
        <v>2.6800000000000001E-2</v>
      </c>
      <c r="AD52" s="1">
        <v>3.1600000000000003E-2</v>
      </c>
      <c r="AE52" s="1">
        <v>7.2000000000000007E-3</v>
      </c>
      <c r="AF52" s="1">
        <v>0</v>
      </c>
      <c r="AG52" s="1">
        <v>3.3199999999999993E-2</v>
      </c>
      <c r="AH52" s="1">
        <v>3.5799999999999998E-2</v>
      </c>
      <c r="AI52" s="1">
        <v>9.6000000000000009E-3</v>
      </c>
      <c r="AJ52" s="1">
        <v>3.5800000000000005E-2</v>
      </c>
      <c r="AK52" s="1">
        <v>3.7999999999999999E-2</v>
      </c>
      <c r="AL52" s="1">
        <v>2.1999999999999997E-3</v>
      </c>
      <c r="AM52" s="1">
        <v>2.9199999999999997E-2</v>
      </c>
      <c r="AN52" s="1">
        <v>4.0000000000000001E-3</v>
      </c>
      <c r="AO52" s="1">
        <v>7.5518000000000001</v>
      </c>
      <c r="AP52" s="1">
        <v>2.4000000000000002E-3</v>
      </c>
      <c r="AQ52" s="1">
        <v>6.0000000000000006E-4</v>
      </c>
      <c r="AR52" s="1">
        <v>0</v>
      </c>
      <c r="AS52" s="1">
        <v>1.0800000000000001E-2</v>
      </c>
      <c r="AT52" s="6">
        <v>96.583799999999997</v>
      </c>
      <c r="AU52" s="46" t="s">
        <v>121</v>
      </c>
      <c r="AV52" s="19"/>
      <c r="AW52" s="1"/>
      <c r="AX52" s="1"/>
      <c r="AY52" s="1"/>
      <c r="AZ52" s="2" t="s">
        <v>166</v>
      </c>
      <c r="BA52" s="6" t="s">
        <v>43</v>
      </c>
      <c r="BB52" s="5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6"/>
      <c r="CD52" s="1"/>
      <c r="CE52" s="5" t="s">
        <v>166</v>
      </c>
      <c r="CF52" s="6"/>
      <c r="CG52" s="5">
        <v>25.36</v>
      </c>
      <c r="CH52" s="1"/>
      <c r="CI52" s="1"/>
      <c r="CJ52" s="1">
        <v>10.67</v>
      </c>
      <c r="CK52" s="1">
        <v>7.0000000000000007E-2</v>
      </c>
      <c r="CL52" s="1"/>
      <c r="CM52" s="1"/>
      <c r="CN52" s="1"/>
      <c r="CO52" s="1">
        <v>50.77</v>
      </c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>
        <v>7.4</v>
      </c>
      <c r="DE52" s="1"/>
      <c r="DF52" s="1"/>
      <c r="DG52" s="1"/>
      <c r="DH52" s="1"/>
      <c r="DI52" s="6">
        <v>94.27000000000001</v>
      </c>
      <c r="DJ52" s="1" t="s">
        <v>168</v>
      </c>
    </row>
    <row r="53" spans="1:114" x14ac:dyDescent="0.25">
      <c r="A53" s="34">
        <v>24</v>
      </c>
      <c r="B53" s="126" t="s">
        <v>62</v>
      </c>
      <c r="C53" s="19" t="s">
        <v>169</v>
      </c>
      <c r="D53" s="18">
        <v>118.935</v>
      </c>
      <c r="E53" s="19">
        <v>3.3839999999999999</v>
      </c>
      <c r="F53" s="18">
        <v>9.9719999999999995</v>
      </c>
      <c r="G53" s="18">
        <v>5</v>
      </c>
      <c r="H53" s="48" t="s">
        <v>37</v>
      </c>
      <c r="I53" s="37" t="s">
        <v>170</v>
      </c>
      <c r="J53" s="36" t="s">
        <v>127</v>
      </c>
      <c r="K53" s="38"/>
      <c r="L53" s="5" t="s">
        <v>171</v>
      </c>
      <c r="M53" s="6" t="s">
        <v>6</v>
      </c>
      <c r="P53" s="5" t="s">
        <v>167</v>
      </c>
      <c r="Q53" s="6"/>
      <c r="R53" s="5">
        <v>3.8E-3</v>
      </c>
      <c r="S53" s="1">
        <v>0</v>
      </c>
      <c r="T53" s="1">
        <v>131.2732</v>
      </c>
      <c r="U53" s="1">
        <v>0</v>
      </c>
      <c r="V53" s="1">
        <v>5.5000000000000007E-2</v>
      </c>
      <c r="W53" s="1">
        <v>0.15080000000000002</v>
      </c>
      <c r="X53" s="1">
        <v>1.7600000000000001E-2</v>
      </c>
      <c r="Y53" s="1">
        <v>0.1038</v>
      </c>
      <c r="Z53" s="1">
        <v>0</v>
      </c>
      <c r="AA53" s="1">
        <v>1.72E-2</v>
      </c>
      <c r="AB53" s="1">
        <v>1.9276</v>
      </c>
      <c r="AC53" s="1">
        <v>0.98460000000000003</v>
      </c>
      <c r="AD53" s="1">
        <v>0.123</v>
      </c>
      <c r="AE53" s="1">
        <v>7.2000000000000007E-3</v>
      </c>
      <c r="AF53" s="1">
        <v>6.7799999999999999E-2</v>
      </c>
      <c r="AG53" s="1">
        <v>2.5999999999999999E-3</v>
      </c>
      <c r="AH53" s="1">
        <v>4.02E-2</v>
      </c>
      <c r="AI53" s="1">
        <v>2.06E-2</v>
      </c>
      <c r="AJ53" s="1">
        <v>0.11880000000000002</v>
      </c>
      <c r="AK53" s="1">
        <v>3.3000000000000002E-2</v>
      </c>
      <c r="AL53" s="1">
        <v>0</v>
      </c>
      <c r="AM53" s="1">
        <v>0.08</v>
      </c>
      <c r="AN53" s="1">
        <v>2.2164000000000001</v>
      </c>
      <c r="AO53" s="1">
        <v>1.72E-2</v>
      </c>
      <c r="AP53" s="1">
        <v>6.0000000000000012E-2</v>
      </c>
      <c r="AQ53" s="1">
        <v>3.0000000000000001E-3</v>
      </c>
      <c r="AR53" s="1">
        <v>3.8800000000000001E-2</v>
      </c>
      <c r="AS53" s="1">
        <v>4.9399999999999999E-2</v>
      </c>
      <c r="AT53" s="6">
        <v>137.41160000000002</v>
      </c>
      <c r="AU53" s="46" t="s">
        <v>172</v>
      </c>
      <c r="AV53" s="19" t="s">
        <v>173</v>
      </c>
      <c r="AW53" s="1"/>
      <c r="AX53" s="1"/>
      <c r="AY53" s="1"/>
      <c r="AZ53" s="2" t="s">
        <v>167</v>
      </c>
      <c r="BA53" s="6" t="s">
        <v>55</v>
      </c>
      <c r="BB53" s="5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42">
        <v>7.5003885027560844E-3</v>
      </c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42">
        <v>1.6883872717355867E-2</v>
      </c>
      <c r="BY53" s="1"/>
      <c r="BZ53" s="1"/>
      <c r="CA53" s="1"/>
      <c r="CB53" s="1"/>
      <c r="CC53" s="6"/>
      <c r="CD53" s="1"/>
      <c r="CE53" s="5" t="s">
        <v>167</v>
      </c>
      <c r="CF53" s="6"/>
      <c r="CG53" s="5"/>
      <c r="CH53" s="1"/>
      <c r="CI53" s="1">
        <v>96.87</v>
      </c>
      <c r="CJ53" s="1"/>
      <c r="CK53" s="1"/>
      <c r="CL53" s="1"/>
      <c r="CM53" s="1"/>
      <c r="CN53" s="1"/>
      <c r="CO53" s="1"/>
      <c r="CP53" s="1"/>
      <c r="CQ53" s="1">
        <v>3.1</v>
      </c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6">
        <v>99.97</v>
      </c>
      <c r="DJ53" s="1"/>
    </row>
    <row r="54" spans="1:114" x14ac:dyDescent="0.25">
      <c r="A54" s="34">
        <v>25</v>
      </c>
      <c r="B54" s="126" t="s">
        <v>54</v>
      </c>
      <c r="C54" s="19" t="s">
        <v>174</v>
      </c>
      <c r="D54" s="18">
        <v>132.47399999999999</v>
      </c>
      <c r="E54" s="19">
        <v>3.7839999999999998</v>
      </c>
      <c r="F54" s="18">
        <v>4.2629999999999999</v>
      </c>
      <c r="G54" s="18">
        <v>5</v>
      </c>
      <c r="H54" s="48" t="s">
        <v>37</v>
      </c>
      <c r="I54" s="49" t="s">
        <v>126</v>
      </c>
      <c r="J54" s="48" t="s">
        <v>140</v>
      </c>
      <c r="K54" s="38"/>
      <c r="L54" s="5" t="s">
        <v>175</v>
      </c>
      <c r="M54" s="6" t="s">
        <v>47</v>
      </c>
      <c r="P54" s="55" t="s">
        <v>171</v>
      </c>
      <c r="Q54" s="56"/>
      <c r="R54" s="55">
        <v>1.7000000000000001E-2</v>
      </c>
      <c r="S54" s="57">
        <v>0</v>
      </c>
      <c r="T54" s="57">
        <v>1.3492</v>
      </c>
      <c r="U54" s="57">
        <v>0</v>
      </c>
      <c r="V54" s="57">
        <v>5.0000000000000001E-3</v>
      </c>
      <c r="W54" s="57">
        <v>7.2999999999999995E-2</v>
      </c>
      <c r="X54" s="57">
        <v>4.9999999999999992E-3</v>
      </c>
      <c r="Y54" s="57">
        <v>9.6000000000000009E-3</v>
      </c>
      <c r="Z54" s="57">
        <v>33.386000000000003</v>
      </c>
      <c r="AA54" s="57">
        <v>6.5200000000000008E-2</v>
      </c>
      <c r="AB54" s="57">
        <v>65.983400000000003</v>
      </c>
      <c r="AC54" s="57">
        <v>1.78E-2</v>
      </c>
      <c r="AD54" s="57">
        <v>3.3399999999999999E-2</v>
      </c>
      <c r="AE54" s="57">
        <v>6.1999999999999998E-3</v>
      </c>
      <c r="AF54" s="57">
        <v>0</v>
      </c>
      <c r="AG54" s="57">
        <v>3.4599999999999999E-2</v>
      </c>
      <c r="AH54" s="57">
        <v>1.3999999999999999E-2</v>
      </c>
      <c r="AI54" s="57">
        <v>1.2000000000000001E-3</v>
      </c>
      <c r="AJ54" s="57">
        <v>4.2999999999999997E-2</v>
      </c>
      <c r="AK54" s="57">
        <v>3.9800000000000002E-2</v>
      </c>
      <c r="AL54" s="57">
        <v>0</v>
      </c>
      <c r="AM54" s="57">
        <v>4.2000000000000003E-2</v>
      </c>
      <c r="AN54" s="57">
        <v>4.0999999999999995E-2</v>
      </c>
      <c r="AO54" s="57">
        <v>1.2000000000000001E-3</v>
      </c>
      <c r="AP54" s="57">
        <v>7.0200000000000012E-2</v>
      </c>
      <c r="AQ54" s="57">
        <v>9.7999999999999997E-3</v>
      </c>
      <c r="AR54" s="57">
        <v>1.6000000000000001E-3</v>
      </c>
      <c r="AS54" s="57">
        <v>5.7999999999999996E-3</v>
      </c>
      <c r="AT54" s="56">
        <v>101.25499999999998</v>
      </c>
      <c r="AU54" s="58" t="s">
        <v>121</v>
      </c>
      <c r="AV54" s="19"/>
      <c r="AW54" s="1"/>
      <c r="AX54" s="1"/>
      <c r="AY54" s="1"/>
      <c r="AZ54" s="2" t="s">
        <v>171</v>
      </c>
      <c r="BA54" s="6" t="s">
        <v>6</v>
      </c>
      <c r="BB54" s="5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6"/>
      <c r="CD54" s="1"/>
      <c r="CE54" s="5" t="s">
        <v>171</v>
      </c>
      <c r="CF54" s="6"/>
      <c r="CG54" s="5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6">
        <v>0</v>
      </c>
      <c r="DJ54" s="1"/>
    </row>
    <row r="55" spans="1:114" x14ac:dyDescent="0.25">
      <c r="A55" s="34">
        <v>26</v>
      </c>
      <c r="B55" s="126" t="s">
        <v>7</v>
      </c>
      <c r="C55" s="19" t="s">
        <v>139</v>
      </c>
      <c r="D55" s="18">
        <v>183.31800000000001</v>
      </c>
      <c r="E55" s="19">
        <v>4.968</v>
      </c>
      <c r="F55" s="18">
        <v>7.0140000000000002</v>
      </c>
      <c r="G55" s="18">
        <v>5</v>
      </c>
      <c r="H55" s="48" t="s">
        <v>37</v>
      </c>
      <c r="I55" s="49" t="s">
        <v>126</v>
      </c>
      <c r="J55" s="48" t="s">
        <v>140</v>
      </c>
      <c r="K55" s="38"/>
      <c r="L55" s="5" t="s">
        <v>176</v>
      </c>
      <c r="M55" s="6" t="s">
        <v>41</v>
      </c>
      <c r="P55" s="5" t="s">
        <v>175</v>
      </c>
      <c r="Q55" s="6"/>
      <c r="R55" s="5">
        <v>0.1028</v>
      </c>
      <c r="S55" s="1">
        <v>0</v>
      </c>
      <c r="T55" s="1">
        <v>3.0000000000000006E-2</v>
      </c>
      <c r="U55" s="1">
        <v>6.0000000000000006E-4</v>
      </c>
      <c r="V55" s="1">
        <v>1E-3</v>
      </c>
      <c r="W55" s="1">
        <v>6.5600000000000006E-2</v>
      </c>
      <c r="X55" s="1">
        <v>8.0000000000000002E-3</v>
      </c>
      <c r="Y55" s="1">
        <v>6.4000000000000003E-3</v>
      </c>
      <c r="Z55" s="1">
        <v>2.8200000000000003E-2</v>
      </c>
      <c r="AA55" s="1">
        <v>67.654799999999994</v>
      </c>
      <c r="AB55" s="1">
        <v>0</v>
      </c>
      <c r="AC55" s="1">
        <v>8.2000000000000003E-2</v>
      </c>
      <c r="AD55" s="1">
        <v>35.0458</v>
      </c>
      <c r="AE55" s="1">
        <v>0</v>
      </c>
      <c r="AF55" s="1">
        <v>6.2E-2</v>
      </c>
      <c r="AG55" s="1">
        <v>0.05</v>
      </c>
      <c r="AH55" s="1">
        <v>2E-3</v>
      </c>
      <c r="AI55" s="1">
        <v>0</v>
      </c>
      <c r="AJ55" s="1">
        <v>0</v>
      </c>
      <c r="AK55" s="1">
        <v>5.5999999999999999E-3</v>
      </c>
      <c r="AL55" s="1">
        <v>0</v>
      </c>
      <c r="AM55" s="1">
        <v>0</v>
      </c>
      <c r="AN55" s="1">
        <v>0</v>
      </c>
      <c r="AO55" s="1">
        <v>4.1999999999999997E-3</v>
      </c>
      <c r="AP55" s="1">
        <v>3.5999999999999997E-2</v>
      </c>
      <c r="AQ55" s="1">
        <v>2.6200000000000001E-2</v>
      </c>
      <c r="AR55" s="1">
        <v>0</v>
      </c>
      <c r="AS55" s="1">
        <v>2.3E-2</v>
      </c>
      <c r="AT55" s="6">
        <v>103.23419999999997</v>
      </c>
      <c r="AU55" s="46" t="s">
        <v>121</v>
      </c>
      <c r="AV55" s="19"/>
      <c r="AW55" s="1"/>
      <c r="AX55" s="1"/>
      <c r="AY55" s="1"/>
      <c r="AZ55" s="2" t="s">
        <v>175</v>
      </c>
      <c r="BA55" s="6" t="s">
        <v>47</v>
      </c>
      <c r="BB55" s="5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6"/>
      <c r="CD55" s="1"/>
      <c r="CE55" s="5" t="s">
        <v>175</v>
      </c>
      <c r="CF55" s="6"/>
      <c r="CG55" s="5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6">
        <v>0</v>
      </c>
      <c r="DJ55" s="1"/>
    </row>
    <row r="56" spans="1:114" x14ac:dyDescent="0.25">
      <c r="A56" s="34">
        <v>27</v>
      </c>
      <c r="B56" s="126" t="s">
        <v>8</v>
      </c>
      <c r="C56" s="19" t="s">
        <v>139</v>
      </c>
      <c r="D56" s="18">
        <v>206.511</v>
      </c>
      <c r="E56" s="19">
        <v>6.3860000000000001</v>
      </c>
      <c r="F56" s="18">
        <v>6.6929999999999996</v>
      </c>
      <c r="G56" s="18">
        <v>5</v>
      </c>
      <c r="H56" s="48" t="s">
        <v>37</v>
      </c>
      <c r="I56" s="49" t="s">
        <v>126</v>
      </c>
      <c r="J56" s="48" t="s">
        <v>140</v>
      </c>
      <c r="K56" s="38"/>
      <c r="L56" s="7" t="s">
        <v>177</v>
      </c>
      <c r="M56" s="9" t="s">
        <v>58</v>
      </c>
      <c r="P56" s="5" t="s">
        <v>176</v>
      </c>
      <c r="Q56" s="6"/>
      <c r="R56" s="5">
        <v>0</v>
      </c>
      <c r="S56" s="1">
        <v>0.34040000000000004</v>
      </c>
      <c r="T56" s="1">
        <v>0.34460000000000002</v>
      </c>
      <c r="U56" s="1">
        <v>0</v>
      </c>
      <c r="V56" s="1">
        <v>0</v>
      </c>
      <c r="W56" s="1">
        <v>0.155</v>
      </c>
      <c r="X56" s="1">
        <v>2.1800000000000003E-2</v>
      </c>
      <c r="Y56" s="1">
        <v>0</v>
      </c>
      <c r="Z56" s="1">
        <v>0</v>
      </c>
      <c r="AA56" s="1">
        <v>1.24E-2</v>
      </c>
      <c r="AB56" s="1">
        <v>7.8600000000000003E-2</v>
      </c>
      <c r="AC56" s="1">
        <v>142.92960000000002</v>
      </c>
      <c r="AD56" s="1">
        <v>0.10899999999999999</v>
      </c>
      <c r="AE56" s="1">
        <v>2.5600000000000001E-2</v>
      </c>
      <c r="AF56" s="1">
        <v>3.04E-2</v>
      </c>
      <c r="AG56" s="1">
        <v>0.42220000000000002</v>
      </c>
      <c r="AH56" s="1">
        <v>0.193</v>
      </c>
      <c r="AI56" s="1">
        <v>3.5999999999999997E-2</v>
      </c>
      <c r="AJ56" s="1">
        <v>3.1199999999999999E-2</v>
      </c>
      <c r="AK56" s="1">
        <v>0.10059999999999999</v>
      </c>
      <c r="AL56" s="1">
        <v>2.1399999999999999E-2</v>
      </c>
      <c r="AM56" s="1">
        <v>0.1096</v>
      </c>
      <c r="AN56" s="1">
        <v>7.000000000000001E-3</v>
      </c>
      <c r="AO56" s="1">
        <v>2.6000000000000003E-3</v>
      </c>
      <c r="AP56" s="1">
        <v>0</v>
      </c>
      <c r="AQ56" s="1">
        <v>1.3600000000000001E-2</v>
      </c>
      <c r="AR56" s="1">
        <v>0</v>
      </c>
      <c r="AS56" s="1">
        <v>1.06E-2</v>
      </c>
      <c r="AT56" s="6">
        <v>144.99520000000004</v>
      </c>
      <c r="AU56" s="46" t="s">
        <v>178</v>
      </c>
      <c r="AV56" s="19" t="s">
        <v>179</v>
      </c>
      <c r="AW56" s="1"/>
      <c r="AX56" s="1"/>
      <c r="AY56" s="1"/>
      <c r="AZ56" s="2" t="s">
        <v>176</v>
      </c>
      <c r="BA56" s="6" t="s">
        <v>41</v>
      </c>
      <c r="BB56" s="5"/>
      <c r="BC56" s="42">
        <v>2.3815920565089387E-3</v>
      </c>
      <c r="BD56" s="42">
        <v>2.4109771523883085E-3</v>
      </c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42">
        <v>2.9539017810166681E-3</v>
      </c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6"/>
      <c r="CD56" s="1"/>
      <c r="CE56" s="5" t="s">
        <v>176</v>
      </c>
      <c r="CF56" s="6"/>
      <c r="CG56" s="5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>
        <v>99.995999999999995</v>
      </c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6">
        <v>99.995999999999995</v>
      </c>
      <c r="DJ56" s="1"/>
    </row>
    <row r="57" spans="1:114" x14ac:dyDescent="0.25">
      <c r="A57" s="59">
        <v>28</v>
      </c>
      <c r="B57" s="127" t="s">
        <v>43</v>
      </c>
      <c r="C57" s="113" t="s">
        <v>81</v>
      </c>
      <c r="D57" s="53">
        <v>151.464</v>
      </c>
      <c r="E57" s="113">
        <v>1.64</v>
      </c>
      <c r="F57" s="53">
        <v>1.2170000000000001</v>
      </c>
      <c r="G57" s="53">
        <v>5</v>
      </c>
      <c r="H57" s="54" t="s">
        <v>37</v>
      </c>
      <c r="I57" s="75" t="s">
        <v>118</v>
      </c>
      <c r="J57" s="54" t="s">
        <v>119</v>
      </c>
      <c r="K57" s="38"/>
      <c r="L57" s="18"/>
      <c r="M57" s="18"/>
      <c r="P57" s="7" t="s">
        <v>177</v>
      </c>
      <c r="Q57" s="9"/>
      <c r="R57" s="7">
        <v>1.2000000000000001E-3</v>
      </c>
      <c r="S57" s="8">
        <v>0</v>
      </c>
      <c r="T57" s="8">
        <v>1.1186</v>
      </c>
      <c r="U57" s="8">
        <v>0</v>
      </c>
      <c r="V57" s="8">
        <v>0</v>
      </c>
      <c r="W57" s="8">
        <v>0.11360000000000001</v>
      </c>
      <c r="X57" s="8">
        <v>1.3799999999999998E-2</v>
      </c>
      <c r="Y57" s="8">
        <v>1.2E-2</v>
      </c>
      <c r="Z57" s="8">
        <v>5.2600000000000001E-2</v>
      </c>
      <c r="AA57" s="8">
        <v>26.436200000000003</v>
      </c>
      <c r="AB57" s="8">
        <v>0</v>
      </c>
      <c r="AC57" s="8">
        <v>1.9167999999999998</v>
      </c>
      <c r="AD57" s="8">
        <v>0.11979999999999999</v>
      </c>
      <c r="AE57" s="8">
        <v>1.9800000000000002E-2</v>
      </c>
      <c r="AF57" s="8">
        <v>8.9200000000000002E-2</v>
      </c>
      <c r="AG57" s="8">
        <v>9.6000000000000009E-3</v>
      </c>
      <c r="AH57" s="8">
        <v>3.8800000000000001E-2</v>
      </c>
      <c r="AI57" s="8">
        <v>5.8000000000000005E-3</v>
      </c>
      <c r="AJ57" s="8">
        <v>9.4000000000000004E-3</v>
      </c>
      <c r="AK57" s="8">
        <v>5.4000000000000003E-3</v>
      </c>
      <c r="AL57" s="8">
        <v>0</v>
      </c>
      <c r="AM57" s="8">
        <v>8.320000000000001E-2</v>
      </c>
      <c r="AN57" s="8">
        <v>73.236799999999988</v>
      </c>
      <c r="AO57" s="8">
        <v>2E-3</v>
      </c>
      <c r="AP57" s="8">
        <v>4.7199999999999999E-2</v>
      </c>
      <c r="AQ57" s="8">
        <v>1.7599999999999998E-2</v>
      </c>
      <c r="AR57" s="8">
        <v>2.4000000000000002E-3</v>
      </c>
      <c r="AS57" s="8">
        <v>2.8E-3</v>
      </c>
      <c r="AT57" s="9">
        <v>103.35459999999999</v>
      </c>
      <c r="AU57" s="46" t="s">
        <v>180</v>
      </c>
      <c r="AV57" s="19" t="s">
        <v>181</v>
      </c>
      <c r="AW57" s="1"/>
      <c r="AX57" s="1"/>
      <c r="AY57" s="1"/>
      <c r="AZ57" s="10" t="s">
        <v>177</v>
      </c>
      <c r="BA57" s="9" t="s">
        <v>58</v>
      </c>
      <c r="BB57" s="7"/>
      <c r="BC57" s="8"/>
      <c r="BD57" s="60">
        <v>1.5273742162410158E-2</v>
      </c>
      <c r="BE57" s="8"/>
      <c r="BF57" s="8"/>
      <c r="BG57" s="8"/>
      <c r="BH57" s="8"/>
      <c r="BI57" s="8"/>
      <c r="BJ57" s="8"/>
      <c r="BK57" s="8"/>
      <c r="BL57" s="8"/>
      <c r="BM57" s="60">
        <v>2.617263452253512E-2</v>
      </c>
      <c r="BN57" s="8"/>
      <c r="BO57" s="8"/>
      <c r="BP57" s="8"/>
      <c r="BQ57" s="8"/>
      <c r="BR57" s="8"/>
      <c r="BS57" s="8"/>
      <c r="BT57" s="8"/>
      <c r="BU57" s="8"/>
      <c r="BV57" s="8"/>
      <c r="BW57" s="8"/>
      <c r="BX57" s="8"/>
      <c r="BY57" s="8"/>
      <c r="BZ57" s="8"/>
      <c r="CA57" s="8"/>
      <c r="CB57" s="8"/>
      <c r="CC57" s="9"/>
      <c r="CD57" s="1"/>
      <c r="CE57" s="7" t="s">
        <v>177</v>
      </c>
      <c r="CF57" s="9"/>
      <c r="CG57" s="7"/>
      <c r="CH57" s="8"/>
      <c r="CI57" s="8"/>
      <c r="CJ57" s="8"/>
      <c r="CK57" s="8"/>
      <c r="CL57" s="8"/>
      <c r="CM57" s="8"/>
      <c r="CN57" s="8"/>
      <c r="CO57" s="8"/>
      <c r="CP57" s="8"/>
      <c r="CQ57" s="8"/>
      <c r="CR57" s="8"/>
      <c r="CS57" s="8"/>
      <c r="CT57" s="8"/>
      <c r="CU57" s="8"/>
      <c r="CV57" s="8"/>
      <c r="CW57" s="8"/>
      <c r="CX57" s="8"/>
      <c r="CY57" s="8"/>
      <c r="CZ57" s="8"/>
      <c r="DA57" s="8"/>
      <c r="DB57" s="8"/>
      <c r="DC57" s="8"/>
      <c r="DD57" s="8"/>
      <c r="DE57" s="8"/>
      <c r="DF57" s="8"/>
      <c r="DG57" s="8"/>
      <c r="DH57" s="8"/>
      <c r="DI57" s="9">
        <v>0</v>
      </c>
      <c r="DJ57" s="1"/>
    </row>
    <row r="58" spans="1:114" s="62" customFormat="1" ht="15.75" thickBot="1" x14ac:dyDescent="0.3">
      <c r="A58" s="61"/>
      <c r="B58" s="128"/>
      <c r="C58" s="128"/>
      <c r="E58" s="128"/>
    </row>
    <row r="59" spans="1:114" s="14" customFormat="1" x14ac:dyDescent="0.25">
      <c r="A59" s="13"/>
      <c r="B59" s="122"/>
      <c r="C59" s="122"/>
      <c r="E59" s="122"/>
    </row>
    <row r="60" spans="1:114" ht="20.25" x14ac:dyDescent="0.25">
      <c r="A60" s="63" t="s">
        <v>1077</v>
      </c>
      <c r="B60" s="129"/>
      <c r="C60" s="136"/>
      <c r="D60" s="65"/>
      <c r="E60" s="139"/>
      <c r="F60" s="65"/>
      <c r="G60" s="64"/>
      <c r="H60" s="64"/>
      <c r="I60" s="1"/>
      <c r="J60" s="18"/>
      <c r="K60" s="18"/>
      <c r="L60" s="18"/>
      <c r="M60" s="18"/>
    </row>
    <row r="61" spans="1:114" ht="20.25" x14ac:dyDescent="0.25">
      <c r="A61" s="63"/>
      <c r="B61" s="129"/>
      <c r="C61" s="136"/>
      <c r="D61" s="65"/>
      <c r="E61" s="139"/>
      <c r="F61" s="65"/>
      <c r="G61" s="64"/>
      <c r="H61" s="64"/>
      <c r="I61" s="1"/>
      <c r="J61" s="18"/>
      <c r="K61" s="18"/>
      <c r="L61" s="18"/>
      <c r="M61" s="18"/>
    </row>
    <row r="62" spans="1:114" ht="18" x14ac:dyDescent="0.25">
      <c r="A62" s="15" t="s">
        <v>182</v>
      </c>
      <c r="C62" s="19"/>
      <c r="D62" s="18"/>
      <c r="E62" s="19"/>
      <c r="F62" s="1"/>
      <c r="G62" s="1"/>
      <c r="H62" s="1"/>
      <c r="I62" s="18"/>
      <c r="J62" s="19"/>
      <c r="K62" s="18"/>
      <c r="L62" s="18"/>
      <c r="M62" s="18"/>
    </row>
    <row r="63" spans="1:114" ht="15.75" x14ac:dyDescent="0.25">
      <c r="A63" s="34"/>
      <c r="B63" s="130" t="s">
        <v>26</v>
      </c>
      <c r="C63" s="19"/>
      <c r="D63" s="1"/>
      <c r="E63" s="19"/>
      <c r="F63" s="159" t="s">
        <v>27</v>
      </c>
      <c r="G63" s="145" t="s">
        <v>28</v>
      </c>
      <c r="H63" s="145" t="s">
        <v>29</v>
      </c>
      <c r="I63" s="145" t="s">
        <v>30</v>
      </c>
      <c r="J63" s="146" t="s">
        <v>31</v>
      </c>
      <c r="K63" s="18"/>
      <c r="L63" s="18"/>
      <c r="M63" s="66"/>
    </row>
    <row r="64" spans="1:114" x14ac:dyDescent="0.25">
      <c r="A64" s="34"/>
      <c r="B64" s="19" t="s">
        <v>183</v>
      </c>
      <c r="C64" s="19"/>
      <c r="D64" s="1"/>
      <c r="E64" s="19"/>
      <c r="F64" s="160" t="s">
        <v>33</v>
      </c>
      <c r="G64" s="21" t="s">
        <v>34</v>
      </c>
      <c r="H64" s="21" t="s">
        <v>35</v>
      </c>
      <c r="I64" s="21" t="s">
        <v>36</v>
      </c>
      <c r="J64" s="148" t="s">
        <v>37</v>
      </c>
      <c r="K64" s="18"/>
      <c r="L64" s="18"/>
      <c r="M64" s="1"/>
    </row>
    <row r="65" spans="1:13" x14ac:dyDescent="0.25">
      <c r="A65" s="34"/>
      <c r="B65" s="19" t="s">
        <v>184</v>
      </c>
      <c r="C65" s="19"/>
      <c r="D65" s="1"/>
      <c r="E65" s="19"/>
      <c r="F65" s="49" t="s">
        <v>185</v>
      </c>
      <c r="G65" s="119" t="s">
        <v>43</v>
      </c>
      <c r="H65" s="119" t="s">
        <v>47</v>
      </c>
      <c r="I65" s="119" t="s">
        <v>61</v>
      </c>
      <c r="J65" s="48" t="s">
        <v>54</v>
      </c>
      <c r="K65" s="18"/>
      <c r="L65" s="18"/>
      <c r="M65" s="1"/>
    </row>
    <row r="66" spans="1:13" x14ac:dyDescent="0.25">
      <c r="A66" s="34"/>
      <c r="B66" s="19" t="s">
        <v>44</v>
      </c>
      <c r="C66" s="19"/>
      <c r="D66" s="1"/>
      <c r="E66" s="19"/>
      <c r="F66" s="49" t="s">
        <v>5</v>
      </c>
      <c r="G66" s="119" t="s">
        <v>46</v>
      </c>
      <c r="H66" s="119" t="s">
        <v>57</v>
      </c>
      <c r="I66" s="119" t="s">
        <v>64</v>
      </c>
      <c r="J66" s="48" t="s">
        <v>62</v>
      </c>
      <c r="K66" s="18"/>
      <c r="L66" s="18"/>
      <c r="M66" s="1"/>
    </row>
    <row r="67" spans="1:13" x14ac:dyDescent="0.25">
      <c r="A67" s="34"/>
      <c r="B67" s="19" t="s">
        <v>49</v>
      </c>
      <c r="C67" s="19"/>
      <c r="D67" s="1"/>
      <c r="E67" s="19"/>
      <c r="F67" s="49" t="s">
        <v>50</v>
      </c>
      <c r="G67" s="119" t="s">
        <v>51</v>
      </c>
      <c r="H67" s="119" t="s">
        <v>9</v>
      </c>
      <c r="I67" s="119" t="s">
        <v>48</v>
      </c>
      <c r="J67" s="48" t="s">
        <v>186</v>
      </c>
      <c r="K67" s="18"/>
      <c r="L67" s="18"/>
      <c r="M67" s="19"/>
    </row>
    <row r="68" spans="1:13" x14ac:dyDescent="0.25">
      <c r="A68" s="34"/>
      <c r="B68" s="19"/>
      <c r="C68" s="19"/>
      <c r="D68" s="1"/>
      <c r="E68" s="19"/>
      <c r="F68" s="49"/>
      <c r="G68" s="119" t="s">
        <v>56</v>
      </c>
      <c r="H68" s="119" t="s">
        <v>63</v>
      </c>
      <c r="I68" s="119" t="s">
        <v>53</v>
      </c>
      <c r="J68" s="48"/>
      <c r="K68" s="18"/>
      <c r="L68" s="18"/>
      <c r="M68" s="18"/>
    </row>
    <row r="69" spans="1:13" x14ac:dyDescent="0.25">
      <c r="A69" s="34"/>
      <c r="B69" s="19"/>
      <c r="C69" s="19"/>
      <c r="D69" s="1"/>
      <c r="E69" s="19"/>
      <c r="F69" s="49"/>
      <c r="G69" s="119" t="s">
        <v>8</v>
      </c>
      <c r="H69" s="119"/>
      <c r="I69" s="119" t="s">
        <v>58</v>
      </c>
      <c r="J69" s="48"/>
      <c r="K69" s="18"/>
      <c r="L69" s="18"/>
      <c r="M69" s="18"/>
    </row>
    <row r="70" spans="1:13" x14ac:dyDescent="0.25">
      <c r="A70" s="34"/>
      <c r="B70" s="19"/>
      <c r="C70" s="19"/>
      <c r="D70" s="1"/>
      <c r="E70" s="19"/>
      <c r="F70" s="75"/>
      <c r="G70" s="53" t="s">
        <v>60</v>
      </c>
      <c r="H70" s="53"/>
      <c r="I70" s="53"/>
      <c r="J70" s="54"/>
      <c r="K70" s="18"/>
      <c r="L70" s="18"/>
      <c r="M70" s="18"/>
    </row>
    <row r="71" spans="1:13" x14ac:dyDescent="0.25">
      <c r="A71" s="34"/>
      <c r="B71" s="16"/>
      <c r="C71" s="19"/>
      <c r="D71" s="18"/>
      <c r="E71" s="19"/>
      <c r="F71" s="18"/>
      <c r="G71" s="18"/>
      <c r="H71" s="18"/>
      <c r="I71" s="1"/>
      <c r="J71" s="18"/>
      <c r="K71" s="18"/>
      <c r="L71" s="18"/>
      <c r="M71" s="18"/>
    </row>
    <row r="72" spans="1:13" ht="25.5" x14ac:dyDescent="0.25">
      <c r="A72" s="67" t="s">
        <v>66</v>
      </c>
      <c r="B72" s="131" t="s">
        <v>67</v>
      </c>
      <c r="C72" s="137" t="s">
        <v>68</v>
      </c>
      <c r="D72" s="24" t="s">
        <v>69</v>
      </c>
      <c r="E72" s="138" t="s">
        <v>70</v>
      </c>
      <c r="F72" s="24" t="s">
        <v>71</v>
      </c>
      <c r="G72" s="68" t="s">
        <v>72</v>
      </c>
      <c r="H72" s="68" t="s">
        <v>73</v>
      </c>
      <c r="I72" s="69" t="s">
        <v>74</v>
      </c>
      <c r="J72" s="70" t="s">
        <v>75</v>
      </c>
      <c r="K72" s="18"/>
      <c r="L72" s="28" t="s">
        <v>76</v>
      </c>
      <c r="M72" s="29" t="s">
        <v>77</v>
      </c>
    </row>
    <row r="73" spans="1:13" x14ac:dyDescent="0.25">
      <c r="A73" s="71">
        <v>1</v>
      </c>
      <c r="B73" s="124" t="s">
        <v>185</v>
      </c>
      <c r="C73" s="114" t="s">
        <v>187</v>
      </c>
      <c r="D73" s="18">
        <v>206.57300000000001</v>
      </c>
      <c r="E73" s="19">
        <v>53.780999999999999</v>
      </c>
      <c r="F73" s="18">
        <v>49.051000000000002</v>
      </c>
      <c r="G73" s="35">
        <v>1</v>
      </c>
      <c r="H73" s="36" t="s">
        <v>188</v>
      </c>
      <c r="I73" s="37" t="s">
        <v>189</v>
      </c>
      <c r="J73" s="36" t="s">
        <v>190</v>
      </c>
      <c r="K73" s="1"/>
      <c r="L73" s="1" t="s">
        <v>191</v>
      </c>
      <c r="M73" s="19" t="s">
        <v>185</v>
      </c>
    </row>
    <row r="74" spans="1:13" x14ac:dyDescent="0.25">
      <c r="A74" s="34">
        <v>2</v>
      </c>
      <c r="B74" s="126" t="s">
        <v>5</v>
      </c>
      <c r="C74" s="19" t="s">
        <v>187</v>
      </c>
      <c r="D74" s="18">
        <v>85.123999999999995</v>
      </c>
      <c r="E74" s="19">
        <v>9.657</v>
      </c>
      <c r="F74" s="18">
        <v>12.49</v>
      </c>
      <c r="G74" s="18">
        <v>1</v>
      </c>
      <c r="H74" s="48" t="s">
        <v>188</v>
      </c>
      <c r="I74" s="49" t="s">
        <v>127</v>
      </c>
      <c r="J74" s="48" t="s">
        <v>132</v>
      </c>
      <c r="K74" s="1"/>
      <c r="L74" s="1" t="s">
        <v>192</v>
      </c>
      <c r="M74" s="19" t="s">
        <v>185</v>
      </c>
    </row>
    <row r="75" spans="1:13" x14ac:dyDescent="0.25">
      <c r="A75" s="59">
        <v>3</v>
      </c>
      <c r="B75" s="127" t="s">
        <v>50</v>
      </c>
      <c r="C75" s="113" t="s">
        <v>187</v>
      </c>
      <c r="D75" s="53">
        <v>90.555000000000007</v>
      </c>
      <c r="E75" s="113">
        <v>6.5149999999999997</v>
      </c>
      <c r="F75" s="53">
        <v>7.6539999999999999</v>
      </c>
      <c r="G75" s="53">
        <v>1</v>
      </c>
      <c r="H75" s="54" t="s">
        <v>82</v>
      </c>
      <c r="I75" s="49" t="s">
        <v>189</v>
      </c>
      <c r="J75" s="48" t="s">
        <v>190</v>
      </c>
      <c r="K75" s="1"/>
      <c r="L75" s="1" t="s">
        <v>193</v>
      </c>
      <c r="M75" s="19" t="s">
        <v>5</v>
      </c>
    </row>
    <row r="76" spans="1:13" x14ac:dyDescent="0.25">
      <c r="A76" s="71">
        <v>4</v>
      </c>
      <c r="B76" s="124" t="s">
        <v>43</v>
      </c>
      <c r="C76" s="114" t="s">
        <v>187</v>
      </c>
      <c r="D76" s="18">
        <v>151.114</v>
      </c>
      <c r="E76" s="19">
        <v>1.64</v>
      </c>
      <c r="F76" s="18">
        <v>1.2170000000000001</v>
      </c>
      <c r="G76" s="35">
        <v>2</v>
      </c>
      <c r="H76" s="36" t="s">
        <v>34</v>
      </c>
      <c r="I76" s="49" t="s">
        <v>118</v>
      </c>
      <c r="J76" s="48" t="s">
        <v>119</v>
      </c>
      <c r="K76" s="1"/>
      <c r="L76" s="1" t="s">
        <v>194</v>
      </c>
      <c r="M76" s="19" t="s">
        <v>195</v>
      </c>
    </row>
    <row r="77" spans="1:13" x14ac:dyDescent="0.25">
      <c r="A77" s="34">
        <v>5</v>
      </c>
      <c r="B77" s="126" t="s">
        <v>46</v>
      </c>
      <c r="C77" s="19" t="s">
        <v>187</v>
      </c>
      <c r="D77" s="18">
        <v>107.26300000000001</v>
      </c>
      <c r="E77" s="19">
        <v>4.3860000000000001</v>
      </c>
      <c r="F77" s="18">
        <v>2.3540000000000001</v>
      </c>
      <c r="G77" s="18">
        <v>2</v>
      </c>
      <c r="H77" s="48" t="s">
        <v>34</v>
      </c>
      <c r="I77" s="49" t="s">
        <v>196</v>
      </c>
      <c r="J77" s="48" t="s">
        <v>132</v>
      </c>
      <c r="K77" s="1"/>
      <c r="L77" s="1" t="s">
        <v>197</v>
      </c>
      <c r="M77" s="19" t="s">
        <v>198</v>
      </c>
    </row>
    <row r="78" spans="1:13" x14ac:dyDescent="0.25">
      <c r="A78" s="34">
        <v>6</v>
      </c>
      <c r="B78" s="126" t="s">
        <v>51</v>
      </c>
      <c r="C78" s="19" t="s">
        <v>187</v>
      </c>
      <c r="D78" s="18">
        <v>87.759</v>
      </c>
      <c r="E78" s="19">
        <v>5.1120000000000001</v>
      </c>
      <c r="F78" s="18">
        <v>3.5640000000000001</v>
      </c>
      <c r="G78" s="18">
        <v>2</v>
      </c>
      <c r="H78" s="48" t="s">
        <v>34</v>
      </c>
      <c r="I78" s="49" t="s">
        <v>189</v>
      </c>
      <c r="J78" s="48" t="s">
        <v>190</v>
      </c>
      <c r="K78" s="1"/>
      <c r="L78" s="1" t="s">
        <v>199</v>
      </c>
      <c r="M78" s="19" t="s">
        <v>200</v>
      </c>
    </row>
    <row r="79" spans="1:13" x14ac:dyDescent="0.25">
      <c r="A79" s="34">
        <v>7</v>
      </c>
      <c r="B79" s="126" t="s">
        <v>56</v>
      </c>
      <c r="C79" s="19" t="s">
        <v>187</v>
      </c>
      <c r="D79" s="18">
        <v>227.63300000000001</v>
      </c>
      <c r="E79" s="19">
        <v>5.0339999999999998</v>
      </c>
      <c r="F79" s="18">
        <v>8.2010000000000005</v>
      </c>
      <c r="G79" s="18">
        <v>2</v>
      </c>
      <c r="H79" s="48" t="s">
        <v>34</v>
      </c>
      <c r="I79" s="49" t="s">
        <v>189</v>
      </c>
      <c r="J79" s="48" t="s">
        <v>190</v>
      </c>
      <c r="K79" s="1"/>
      <c r="L79" s="1" t="s">
        <v>201</v>
      </c>
      <c r="M79" s="19" t="s">
        <v>202</v>
      </c>
    </row>
    <row r="80" spans="1:13" x14ac:dyDescent="0.25">
      <c r="A80" s="34">
        <v>8</v>
      </c>
      <c r="B80" s="126" t="s">
        <v>8</v>
      </c>
      <c r="C80" s="19" t="s">
        <v>63</v>
      </c>
      <c r="D80" s="18">
        <v>206.14400000000001</v>
      </c>
      <c r="E80" s="19">
        <v>5.2930000000000064</v>
      </c>
      <c r="F80" s="18">
        <v>3.3389999999999986</v>
      </c>
      <c r="G80" s="18">
        <v>2</v>
      </c>
      <c r="H80" s="48" t="s">
        <v>34</v>
      </c>
      <c r="I80" s="49" t="s">
        <v>203</v>
      </c>
      <c r="J80" s="48" t="s">
        <v>204</v>
      </c>
      <c r="K80" s="1"/>
      <c r="L80" s="1" t="s">
        <v>205</v>
      </c>
      <c r="M80" s="19" t="s">
        <v>51</v>
      </c>
    </row>
    <row r="81" spans="1:13" x14ac:dyDescent="0.25">
      <c r="A81" s="59">
        <v>9</v>
      </c>
      <c r="B81" s="127" t="s">
        <v>60</v>
      </c>
      <c r="C81" s="113" t="s">
        <v>187</v>
      </c>
      <c r="D81" s="53">
        <v>196.744</v>
      </c>
      <c r="E81" s="113">
        <v>6.5209999999999999</v>
      </c>
      <c r="F81" s="53">
        <v>2.96</v>
      </c>
      <c r="G81" s="53">
        <v>2</v>
      </c>
      <c r="H81" s="54" t="s">
        <v>34</v>
      </c>
      <c r="I81" s="49" t="s">
        <v>189</v>
      </c>
      <c r="J81" s="48" t="s">
        <v>190</v>
      </c>
      <c r="K81" s="1"/>
      <c r="L81" s="1" t="s">
        <v>206</v>
      </c>
      <c r="M81" s="19" t="s">
        <v>207</v>
      </c>
    </row>
    <row r="82" spans="1:13" x14ac:dyDescent="0.25">
      <c r="A82" s="72">
        <v>10</v>
      </c>
      <c r="B82" s="124" t="s">
        <v>47</v>
      </c>
      <c r="C82" s="114" t="s">
        <v>208</v>
      </c>
      <c r="D82" s="35">
        <v>128.67500000000001</v>
      </c>
      <c r="E82" s="114">
        <v>1.1040000000000001</v>
      </c>
      <c r="F82" s="35">
        <v>1.1839999999999999</v>
      </c>
      <c r="G82" s="35">
        <v>3</v>
      </c>
      <c r="H82" s="36" t="s">
        <v>35</v>
      </c>
      <c r="I82" s="49" t="s">
        <v>203</v>
      </c>
      <c r="J82" s="48" t="s">
        <v>204</v>
      </c>
      <c r="K82" s="1"/>
      <c r="L82" s="1" t="s">
        <v>209</v>
      </c>
      <c r="M82" s="19" t="s">
        <v>210</v>
      </c>
    </row>
    <row r="83" spans="1:13" x14ac:dyDescent="0.25">
      <c r="A83" s="73">
        <v>11</v>
      </c>
      <c r="B83" s="126" t="s">
        <v>57</v>
      </c>
      <c r="C83" s="19" t="s">
        <v>208</v>
      </c>
      <c r="D83" s="18">
        <v>150.87899999999999</v>
      </c>
      <c r="E83" s="19">
        <v>1.202</v>
      </c>
      <c r="F83" s="18">
        <v>4.3460000000000001</v>
      </c>
      <c r="G83" s="18">
        <v>3</v>
      </c>
      <c r="H83" s="48" t="s">
        <v>35</v>
      </c>
      <c r="I83" s="49" t="s">
        <v>118</v>
      </c>
      <c r="J83" s="48" t="s">
        <v>119</v>
      </c>
      <c r="K83" s="1"/>
      <c r="L83" s="1" t="s">
        <v>211</v>
      </c>
      <c r="M83" s="19" t="s">
        <v>212</v>
      </c>
    </row>
    <row r="84" spans="1:13" x14ac:dyDescent="0.25">
      <c r="A84" s="73">
        <v>12</v>
      </c>
      <c r="B84" s="126" t="s">
        <v>9</v>
      </c>
      <c r="C84" s="19" t="s">
        <v>63</v>
      </c>
      <c r="D84" s="18">
        <v>178.137</v>
      </c>
      <c r="E84" s="19">
        <v>4.7489999999999997</v>
      </c>
      <c r="F84" s="18">
        <v>2.3340000000000001</v>
      </c>
      <c r="G84" s="18">
        <v>3</v>
      </c>
      <c r="H84" s="48" t="s">
        <v>35</v>
      </c>
      <c r="I84" s="49" t="s">
        <v>118</v>
      </c>
      <c r="J84" s="48" t="s">
        <v>119</v>
      </c>
      <c r="K84" s="1"/>
      <c r="L84" s="1" t="s">
        <v>213</v>
      </c>
      <c r="M84" s="19" t="s">
        <v>54</v>
      </c>
    </row>
    <row r="85" spans="1:13" x14ac:dyDescent="0.25">
      <c r="A85" s="74">
        <v>13</v>
      </c>
      <c r="B85" s="127" t="s">
        <v>63</v>
      </c>
      <c r="C85" s="113" t="s">
        <v>63</v>
      </c>
      <c r="D85" s="53">
        <v>185.39500000000001</v>
      </c>
      <c r="E85" s="113">
        <v>4.6580000000000004</v>
      </c>
      <c r="F85" s="53">
        <v>3.65</v>
      </c>
      <c r="G85" s="53">
        <v>3</v>
      </c>
      <c r="H85" s="54" t="s">
        <v>35</v>
      </c>
      <c r="I85" s="49" t="s">
        <v>118</v>
      </c>
      <c r="J85" s="48" t="s">
        <v>119</v>
      </c>
      <c r="K85" s="1"/>
      <c r="L85" s="1" t="s">
        <v>214</v>
      </c>
      <c r="M85" s="19" t="s">
        <v>62</v>
      </c>
    </row>
    <row r="86" spans="1:13" x14ac:dyDescent="0.25">
      <c r="A86" s="72">
        <v>14</v>
      </c>
      <c r="B86" s="124" t="s">
        <v>61</v>
      </c>
      <c r="C86" s="114" t="s">
        <v>208</v>
      </c>
      <c r="D86" s="18">
        <v>139.12100000000001</v>
      </c>
      <c r="E86" s="19">
        <v>1.1399999999999999</v>
      </c>
      <c r="F86" s="18">
        <v>4.548</v>
      </c>
      <c r="G86" s="35">
        <v>4</v>
      </c>
      <c r="H86" s="36" t="s">
        <v>36</v>
      </c>
      <c r="I86" s="49" t="s">
        <v>203</v>
      </c>
      <c r="J86" s="48" t="s">
        <v>204</v>
      </c>
      <c r="K86" s="1"/>
      <c r="L86" s="1" t="s">
        <v>215</v>
      </c>
      <c r="M86" s="19" t="s">
        <v>186</v>
      </c>
    </row>
    <row r="87" spans="1:13" x14ac:dyDescent="0.25">
      <c r="A87" s="73">
        <v>15</v>
      </c>
      <c r="B87" s="126" t="s">
        <v>64</v>
      </c>
      <c r="C87" s="19" t="s">
        <v>208</v>
      </c>
      <c r="D87" s="18">
        <v>157.24600000000001</v>
      </c>
      <c r="E87" s="19">
        <v>2.0710000000000002</v>
      </c>
      <c r="F87" s="18">
        <v>5.2859999999999996</v>
      </c>
      <c r="G87" s="18">
        <v>4</v>
      </c>
      <c r="H87" s="48" t="s">
        <v>36</v>
      </c>
      <c r="I87" s="49" t="s">
        <v>122</v>
      </c>
      <c r="J87" s="48" t="s">
        <v>83</v>
      </c>
      <c r="K87" s="1"/>
      <c r="L87" s="1" t="s">
        <v>216</v>
      </c>
      <c r="M87" s="19" t="s">
        <v>47</v>
      </c>
    </row>
    <row r="88" spans="1:13" x14ac:dyDescent="0.25">
      <c r="A88" s="73">
        <v>16</v>
      </c>
      <c r="B88" s="126" t="s">
        <v>48</v>
      </c>
      <c r="C88" s="19" t="s">
        <v>63</v>
      </c>
      <c r="D88" s="18">
        <v>116.373</v>
      </c>
      <c r="E88" s="19">
        <v>4.57</v>
      </c>
      <c r="F88" s="18">
        <v>11.148999999999999</v>
      </c>
      <c r="G88" s="18">
        <v>4</v>
      </c>
      <c r="H88" s="48" t="s">
        <v>36</v>
      </c>
      <c r="I88" s="49" t="s">
        <v>203</v>
      </c>
      <c r="J88" s="48" t="s">
        <v>204</v>
      </c>
      <c r="K88" s="18"/>
      <c r="L88" s="1" t="s">
        <v>217</v>
      </c>
      <c r="M88" s="19" t="s">
        <v>57</v>
      </c>
    </row>
    <row r="89" spans="1:13" x14ac:dyDescent="0.25">
      <c r="A89" s="73">
        <v>17</v>
      </c>
      <c r="B89" s="126" t="s">
        <v>53</v>
      </c>
      <c r="C89" s="19" t="s">
        <v>208</v>
      </c>
      <c r="D89" s="18">
        <v>119.08799999999999</v>
      </c>
      <c r="E89" s="19">
        <v>4.734</v>
      </c>
      <c r="F89" s="18">
        <v>8.4309999999999992</v>
      </c>
      <c r="G89" s="18">
        <v>4</v>
      </c>
      <c r="H89" s="48" t="s">
        <v>36</v>
      </c>
      <c r="I89" s="49" t="s">
        <v>203</v>
      </c>
      <c r="J89" s="48" t="s">
        <v>204</v>
      </c>
      <c r="K89" s="18"/>
      <c r="L89" s="1" t="s">
        <v>218</v>
      </c>
      <c r="M89" s="19" t="s">
        <v>63</v>
      </c>
    </row>
    <row r="90" spans="1:13" x14ac:dyDescent="0.25">
      <c r="A90" s="74">
        <v>18</v>
      </c>
      <c r="B90" s="127" t="s">
        <v>58</v>
      </c>
      <c r="C90" s="113" t="s">
        <v>63</v>
      </c>
      <c r="D90" s="53">
        <v>124.22199999999999</v>
      </c>
      <c r="E90" s="113">
        <v>9.9060000000000006</v>
      </c>
      <c r="F90" s="53">
        <v>5.3289999999999997</v>
      </c>
      <c r="G90" s="53">
        <v>4</v>
      </c>
      <c r="H90" s="54" t="s">
        <v>36</v>
      </c>
      <c r="I90" s="49" t="s">
        <v>203</v>
      </c>
      <c r="J90" s="48" t="s">
        <v>204</v>
      </c>
      <c r="K90" s="18"/>
      <c r="L90" s="1" t="s">
        <v>219</v>
      </c>
      <c r="M90" s="19" t="s">
        <v>61</v>
      </c>
    </row>
    <row r="91" spans="1:13" x14ac:dyDescent="0.25">
      <c r="A91" s="72">
        <v>19</v>
      </c>
      <c r="B91" s="124" t="s">
        <v>54</v>
      </c>
      <c r="C91" s="114" t="s">
        <v>220</v>
      </c>
      <c r="D91" s="18">
        <v>132.47800000000001</v>
      </c>
      <c r="E91" s="19">
        <v>3.26</v>
      </c>
      <c r="F91" s="18">
        <v>2.7829999999999999</v>
      </c>
      <c r="G91" s="35">
        <v>5</v>
      </c>
      <c r="H91" s="36" t="s">
        <v>37</v>
      </c>
      <c r="I91" s="49" t="s">
        <v>221</v>
      </c>
      <c r="J91" s="48" t="s">
        <v>118</v>
      </c>
      <c r="K91" s="18"/>
      <c r="L91" s="1" t="s">
        <v>222</v>
      </c>
      <c r="M91" s="19" t="s">
        <v>64</v>
      </c>
    </row>
    <row r="92" spans="1:13" x14ac:dyDescent="0.25">
      <c r="A92" s="73">
        <v>20</v>
      </c>
      <c r="B92" s="126" t="s">
        <v>62</v>
      </c>
      <c r="C92" s="19" t="s">
        <v>223</v>
      </c>
      <c r="D92" s="18">
        <v>118.926</v>
      </c>
      <c r="E92" s="19">
        <v>3.0230000000000001</v>
      </c>
      <c r="F92" s="18">
        <v>4.4580000000000002</v>
      </c>
      <c r="G92" s="18">
        <v>5</v>
      </c>
      <c r="H92" s="48" t="s">
        <v>37</v>
      </c>
      <c r="I92" s="49" t="s">
        <v>224</v>
      </c>
      <c r="J92" s="48" t="s">
        <v>225</v>
      </c>
      <c r="K92" s="18"/>
      <c r="L92" s="1" t="s">
        <v>226</v>
      </c>
      <c r="M92" s="19" t="s">
        <v>48</v>
      </c>
    </row>
    <row r="93" spans="1:13" x14ac:dyDescent="0.25">
      <c r="A93" s="74">
        <v>21</v>
      </c>
      <c r="B93" s="127" t="s">
        <v>186</v>
      </c>
      <c r="C93" s="113" t="s">
        <v>220</v>
      </c>
      <c r="D93" s="53">
        <v>169.262</v>
      </c>
      <c r="E93" s="113">
        <v>2.625</v>
      </c>
      <c r="F93" s="53">
        <v>8.6649999999999991</v>
      </c>
      <c r="G93" s="53">
        <v>5</v>
      </c>
      <c r="H93" s="54" t="s">
        <v>37</v>
      </c>
      <c r="I93" s="75" t="s">
        <v>227</v>
      </c>
      <c r="J93" s="54" t="s">
        <v>228</v>
      </c>
      <c r="K93" s="1"/>
      <c r="L93" s="1" t="s">
        <v>229</v>
      </c>
      <c r="M93" s="19" t="s">
        <v>53</v>
      </c>
    </row>
    <row r="94" spans="1:13" ht="15.75" thickBot="1" x14ac:dyDescent="0.3">
      <c r="A94" s="34"/>
      <c r="B94" s="132"/>
      <c r="C94" s="121"/>
      <c r="D94" s="119"/>
      <c r="E94" s="121"/>
      <c r="F94" s="119"/>
      <c r="G94" s="119"/>
      <c r="H94" s="119"/>
      <c r="I94" s="119"/>
      <c r="J94" s="119"/>
      <c r="K94" s="1"/>
      <c r="L94" s="77" t="s">
        <v>230</v>
      </c>
      <c r="M94" s="79" t="s">
        <v>58</v>
      </c>
    </row>
    <row r="95" spans="1:13" s="62" customFormat="1" ht="15.75" thickBot="1" x14ac:dyDescent="0.3">
      <c r="A95" s="76"/>
      <c r="B95" s="79"/>
      <c r="C95" s="79"/>
      <c r="D95" s="77"/>
      <c r="E95" s="79"/>
      <c r="F95" s="77"/>
      <c r="G95" s="77"/>
      <c r="H95" s="77"/>
      <c r="I95" s="77"/>
      <c r="J95" s="78"/>
      <c r="K95" s="78"/>
    </row>
    <row r="96" spans="1:13" s="14" customFormat="1" x14ac:dyDescent="0.25">
      <c r="A96" s="13"/>
      <c r="B96" s="122"/>
      <c r="C96" s="122"/>
      <c r="E96" s="122"/>
    </row>
    <row r="97" spans="1:26" s="1" customFormat="1" ht="18" x14ac:dyDescent="0.25">
      <c r="A97" s="15" t="s">
        <v>232</v>
      </c>
      <c r="B97" s="19"/>
      <c r="C97" s="19"/>
      <c r="E97" s="19"/>
      <c r="J97" s="18"/>
      <c r="L97" s="18"/>
      <c r="M97" s="18"/>
      <c r="N97" s="18"/>
    </row>
    <row r="98" spans="1:26" s="1" customFormat="1" ht="18" x14ac:dyDescent="0.25">
      <c r="A98" s="15"/>
      <c r="B98" s="19"/>
      <c r="C98" s="19"/>
      <c r="E98" s="19"/>
      <c r="J98" s="18"/>
      <c r="L98" s="18"/>
      <c r="M98" s="18"/>
      <c r="N98" s="18"/>
    </row>
    <row r="99" spans="1:26" s="1" customFormat="1" ht="18" x14ac:dyDescent="0.25">
      <c r="A99" s="15" t="s">
        <v>231</v>
      </c>
      <c r="B99" s="19"/>
      <c r="C99" s="19"/>
      <c r="E99" s="19"/>
      <c r="J99" s="18"/>
      <c r="L99" s="18"/>
      <c r="M99" s="18"/>
      <c r="N99" s="18"/>
    </row>
    <row r="100" spans="1:26" s="1" customFormat="1" ht="18" x14ac:dyDescent="0.25">
      <c r="A100" s="15"/>
      <c r="B100" s="19"/>
      <c r="C100" s="19"/>
      <c r="E100" s="19"/>
      <c r="J100" s="18"/>
      <c r="L100" s="18"/>
      <c r="M100" s="18"/>
      <c r="N100" s="18"/>
    </row>
    <row r="101" spans="1:26" s="1" customFormat="1" ht="15.75" x14ac:dyDescent="0.25">
      <c r="A101" s="20"/>
      <c r="B101" s="130" t="s">
        <v>26</v>
      </c>
      <c r="C101" s="19"/>
      <c r="E101" s="161" t="s">
        <v>27</v>
      </c>
      <c r="F101" s="162" t="s">
        <v>28</v>
      </c>
      <c r="G101" s="162" t="s">
        <v>29</v>
      </c>
      <c r="H101" s="162" t="s">
        <v>30</v>
      </c>
      <c r="I101" s="163" t="s">
        <v>31</v>
      </c>
      <c r="M101" s="18"/>
      <c r="N101" s="81" t="s">
        <v>93</v>
      </c>
      <c r="O101" s="81" t="s">
        <v>96</v>
      </c>
      <c r="P101" s="81" t="s">
        <v>97</v>
      </c>
      <c r="Q101" s="81" t="s">
        <v>89</v>
      </c>
      <c r="R101" s="81" t="s">
        <v>112</v>
      </c>
      <c r="S101" s="81" t="s">
        <v>113</v>
      </c>
      <c r="T101" s="81" t="s">
        <v>103</v>
      </c>
      <c r="U101" s="81" t="s">
        <v>102</v>
      </c>
      <c r="V101" s="81" t="s">
        <v>101</v>
      </c>
    </row>
    <row r="102" spans="1:26" s="1" customFormat="1" ht="12.75" x14ac:dyDescent="0.2">
      <c r="A102" s="20"/>
      <c r="B102" s="19" t="s">
        <v>183</v>
      </c>
      <c r="C102" s="19"/>
      <c r="E102" s="164" t="s">
        <v>82</v>
      </c>
      <c r="F102" s="82" t="s">
        <v>233</v>
      </c>
      <c r="G102" s="82" t="s">
        <v>188</v>
      </c>
      <c r="H102" s="82" t="s">
        <v>36</v>
      </c>
      <c r="I102" s="165" t="s">
        <v>234</v>
      </c>
      <c r="L102" s="83" t="s">
        <v>235</v>
      </c>
      <c r="M102" s="3"/>
      <c r="N102" s="84">
        <v>0.56000000000000005</v>
      </c>
      <c r="O102" s="84">
        <v>27.73</v>
      </c>
      <c r="P102" s="84"/>
      <c r="Q102" s="84"/>
      <c r="R102" s="84">
        <v>4.32</v>
      </c>
      <c r="S102" s="84"/>
      <c r="T102" s="84">
        <v>15.13</v>
      </c>
      <c r="U102" s="84">
        <v>36.08</v>
      </c>
      <c r="V102" s="85">
        <v>10.15</v>
      </c>
    </row>
    <row r="103" spans="1:26" s="1" customFormat="1" ht="12.75" x14ac:dyDescent="0.2">
      <c r="A103" s="20"/>
      <c r="B103" s="19" t="s">
        <v>236</v>
      </c>
      <c r="C103" s="19"/>
      <c r="E103" s="111" t="s">
        <v>59</v>
      </c>
      <c r="F103" s="119" t="s">
        <v>42</v>
      </c>
      <c r="G103" s="119" t="s">
        <v>5</v>
      </c>
      <c r="H103" s="119" t="s">
        <v>55</v>
      </c>
      <c r="I103" s="48" t="s">
        <v>51</v>
      </c>
      <c r="L103" s="86" t="s">
        <v>237</v>
      </c>
      <c r="M103" s="8"/>
      <c r="N103" s="87"/>
      <c r="O103" s="87"/>
      <c r="P103" s="87">
        <v>79.930000000000007</v>
      </c>
      <c r="Q103" s="87">
        <v>1.78</v>
      </c>
      <c r="R103" s="87"/>
      <c r="S103" s="87">
        <v>18.25</v>
      </c>
      <c r="T103" s="87"/>
      <c r="U103" s="87"/>
      <c r="V103" s="88"/>
    </row>
    <row r="104" spans="1:26" s="1" customFormat="1" ht="12.75" x14ac:dyDescent="0.2">
      <c r="A104" s="20"/>
      <c r="B104" s="19" t="s">
        <v>238</v>
      </c>
      <c r="C104" s="19"/>
      <c r="E104" s="111" t="s">
        <v>50</v>
      </c>
      <c r="F104" s="119" t="s">
        <v>52</v>
      </c>
      <c r="G104" s="119"/>
      <c r="H104" s="119" t="s">
        <v>48</v>
      </c>
      <c r="I104" s="48" t="s">
        <v>62</v>
      </c>
      <c r="M104" s="18"/>
      <c r="N104" s="18"/>
    </row>
    <row r="105" spans="1:26" s="1" customFormat="1" x14ac:dyDescent="0.25">
      <c r="A105" s="20"/>
      <c r="B105" s="116"/>
      <c r="C105" s="19"/>
      <c r="E105" s="111" t="s">
        <v>56</v>
      </c>
      <c r="F105" s="119" t="s">
        <v>63</v>
      </c>
      <c r="G105" s="119"/>
      <c r="H105" s="119" t="s">
        <v>9</v>
      </c>
      <c r="I105" s="48" t="s">
        <v>54</v>
      </c>
      <c r="M105" s="18"/>
      <c r="N105" s="18"/>
    </row>
    <row r="106" spans="1:26" x14ac:dyDescent="0.25">
      <c r="A106" s="89"/>
      <c r="E106" s="111" t="s">
        <v>60</v>
      </c>
      <c r="F106" s="119" t="s">
        <v>46</v>
      </c>
      <c r="G106" s="118"/>
      <c r="H106" s="119"/>
      <c r="I106" s="48" t="s">
        <v>8</v>
      </c>
    </row>
    <row r="107" spans="1:26" x14ac:dyDescent="0.25">
      <c r="A107" s="89"/>
      <c r="E107" s="166"/>
      <c r="F107" s="53" t="s">
        <v>6</v>
      </c>
      <c r="G107" s="167"/>
      <c r="H107" s="53"/>
      <c r="I107" s="168"/>
    </row>
    <row r="108" spans="1:26" x14ac:dyDescent="0.25">
      <c r="A108" s="89"/>
      <c r="H108" s="90"/>
      <c r="J108" s="90"/>
    </row>
    <row r="109" spans="1:26" s="93" customFormat="1" x14ac:dyDescent="0.25">
      <c r="A109" s="91"/>
      <c r="B109" s="133" t="s">
        <v>239</v>
      </c>
      <c r="C109" s="133" t="s">
        <v>240</v>
      </c>
      <c r="D109" s="92" t="s">
        <v>73</v>
      </c>
      <c r="E109" s="133" t="s">
        <v>72</v>
      </c>
      <c r="G109" s="92" t="s">
        <v>241</v>
      </c>
      <c r="H109" s="94" t="s">
        <v>242</v>
      </c>
      <c r="I109" s="94" t="s">
        <v>243</v>
      </c>
      <c r="J109" s="94" t="s">
        <v>244</v>
      </c>
      <c r="K109" s="94" t="s">
        <v>245</v>
      </c>
      <c r="L109" s="95"/>
      <c r="M109" s="92" t="s">
        <v>246</v>
      </c>
      <c r="N109" s="92" t="s">
        <v>247</v>
      </c>
      <c r="P109" s="92" t="s">
        <v>248</v>
      </c>
      <c r="Q109" s="92"/>
      <c r="R109" s="92"/>
      <c r="S109" s="92"/>
      <c r="U109" s="92" t="s">
        <v>249</v>
      </c>
      <c r="V109" s="92"/>
      <c r="W109" s="92"/>
      <c r="X109" s="92"/>
      <c r="Y109" s="92"/>
      <c r="Z109" s="92"/>
    </row>
    <row r="110" spans="1:26" x14ac:dyDescent="0.25">
      <c r="A110" s="89">
        <v>1</v>
      </c>
      <c r="B110" s="116" t="s">
        <v>59</v>
      </c>
      <c r="C110" s="116" t="s">
        <v>187</v>
      </c>
      <c r="D110" t="s">
        <v>82</v>
      </c>
      <c r="E110" s="116">
        <v>1</v>
      </c>
      <c r="G110">
        <v>107.26300000000001</v>
      </c>
      <c r="H110" s="90">
        <v>5</v>
      </c>
      <c r="I110" s="90">
        <v>5</v>
      </c>
      <c r="J110" s="90" t="s">
        <v>250</v>
      </c>
      <c r="K110" s="18" t="s">
        <v>251</v>
      </c>
      <c r="M110" t="s">
        <v>3</v>
      </c>
      <c r="N110" t="s">
        <v>252</v>
      </c>
      <c r="Q110" t="s">
        <v>67</v>
      </c>
      <c r="R110" t="s">
        <v>253</v>
      </c>
      <c r="S110" t="s">
        <v>254</v>
      </c>
      <c r="U110" t="s">
        <v>5</v>
      </c>
      <c r="V110" t="s">
        <v>255</v>
      </c>
      <c r="W110" s="90" t="s">
        <v>256</v>
      </c>
      <c r="X110">
        <v>4.4720000000000003E-2</v>
      </c>
      <c r="Y110" s="90" t="s">
        <v>257</v>
      </c>
      <c r="Z110" t="s">
        <v>60</v>
      </c>
    </row>
    <row r="111" spans="1:26" x14ac:dyDescent="0.25">
      <c r="A111" s="89">
        <v>2</v>
      </c>
      <c r="B111" s="116" t="s">
        <v>42</v>
      </c>
      <c r="C111" s="116" t="s">
        <v>187</v>
      </c>
      <c r="D111" t="s">
        <v>258</v>
      </c>
      <c r="E111" s="116">
        <v>2</v>
      </c>
      <c r="G111">
        <v>134.67500000000001</v>
      </c>
      <c r="H111" s="90">
        <v>4</v>
      </c>
      <c r="I111" s="90">
        <v>4</v>
      </c>
      <c r="J111" s="90" t="s">
        <v>250</v>
      </c>
      <c r="K111" s="18" t="s">
        <v>251</v>
      </c>
      <c r="M111" t="s">
        <v>1</v>
      </c>
      <c r="N111" t="s">
        <v>259</v>
      </c>
      <c r="P111">
        <v>1</v>
      </c>
      <c r="Q111" t="s">
        <v>3</v>
      </c>
      <c r="R111" t="s">
        <v>252</v>
      </c>
      <c r="S111" s="96">
        <v>100</v>
      </c>
      <c r="U111" t="s">
        <v>5</v>
      </c>
      <c r="V111" t="s">
        <v>255</v>
      </c>
      <c r="W111" s="90" t="s">
        <v>256</v>
      </c>
      <c r="X111">
        <v>2.4830000000000001E-2</v>
      </c>
      <c r="Y111" s="90" t="s">
        <v>257</v>
      </c>
      <c r="Z111" t="s">
        <v>42</v>
      </c>
    </row>
    <row r="112" spans="1:26" x14ac:dyDescent="0.25">
      <c r="A112" s="89">
        <v>3</v>
      </c>
      <c r="B112" s="116" t="s">
        <v>5</v>
      </c>
      <c r="C112" s="116" t="s">
        <v>187</v>
      </c>
      <c r="D112" t="s">
        <v>188</v>
      </c>
      <c r="E112" s="116">
        <v>3</v>
      </c>
      <c r="G112">
        <v>83.558000000000007</v>
      </c>
      <c r="H112" s="90">
        <v>6.5</v>
      </c>
      <c r="I112" s="90">
        <v>4.5</v>
      </c>
      <c r="J112" s="90" t="s">
        <v>250</v>
      </c>
      <c r="K112" s="18" t="s">
        <v>251</v>
      </c>
      <c r="M112" t="s">
        <v>5</v>
      </c>
      <c r="N112" t="s">
        <v>260</v>
      </c>
      <c r="P112">
        <v>2</v>
      </c>
      <c r="Q112" t="s">
        <v>1</v>
      </c>
      <c r="R112" t="s">
        <v>259</v>
      </c>
      <c r="S112" s="96">
        <v>89.765299999999996</v>
      </c>
      <c r="U112" t="s">
        <v>61</v>
      </c>
      <c r="V112" t="s">
        <v>255</v>
      </c>
      <c r="W112" s="90" t="s">
        <v>256</v>
      </c>
      <c r="X112" s="97">
        <v>0</v>
      </c>
      <c r="Y112" s="90" t="s">
        <v>257</v>
      </c>
      <c r="Z112" t="s">
        <v>9</v>
      </c>
    </row>
    <row r="113" spans="1:26" x14ac:dyDescent="0.25">
      <c r="A113" s="89">
        <v>4</v>
      </c>
      <c r="B113" s="116" t="s">
        <v>55</v>
      </c>
      <c r="C113" s="116" t="s">
        <v>63</v>
      </c>
      <c r="D113" t="s">
        <v>36</v>
      </c>
      <c r="E113" s="116">
        <v>4</v>
      </c>
      <c r="G113">
        <v>109.416</v>
      </c>
      <c r="H113" s="90">
        <v>3</v>
      </c>
      <c r="I113" s="90">
        <v>3</v>
      </c>
      <c r="J113" s="90" t="s">
        <v>250</v>
      </c>
      <c r="K113" s="18" t="s">
        <v>251</v>
      </c>
      <c r="M113" t="s">
        <v>261</v>
      </c>
      <c r="N113" t="s">
        <v>55</v>
      </c>
      <c r="P113">
        <v>3</v>
      </c>
      <c r="Q113" t="s">
        <v>5</v>
      </c>
      <c r="R113" t="s">
        <v>260</v>
      </c>
      <c r="S113" s="96">
        <v>21.67</v>
      </c>
      <c r="U113" t="s">
        <v>60</v>
      </c>
      <c r="V113" t="s">
        <v>255</v>
      </c>
      <c r="W113" s="90" t="s">
        <v>256</v>
      </c>
      <c r="X113">
        <v>0.22073999999999999</v>
      </c>
      <c r="Y113" s="90" t="s">
        <v>257</v>
      </c>
      <c r="Z113" t="s">
        <v>6</v>
      </c>
    </row>
    <row r="114" spans="1:26" x14ac:dyDescent="0.25">
      <c r="A114" s="89">
        <v>5</v>
      </c>
      <c r="B114" s="116" t="s">
        <v>51</v>
      </c>
      <c r="C114" s="116" t="s">
        <v>187</v>
      </c>
      <c r="D114" t="s">
        <v>37</v>
      </c>
      <c r="E114" s="116">
        <v>5</v>
      </c>
      <c r="G114">
        <v>88.147000000000006</v>
      </c>
      <c r="H114" s="90">
        <v>1.3</v>
      </c>
      <c r="I114" s="90">
        <v>4</v>
      </c>
      <c r="J114" s="90" t="s">
        <v>250</v>
      </c>
      <c r="K114" s="18" t="s">
        <v>251</v>
      </c>
      <c r="M114" t="s">
        <v>262</v>
      </c>
      <c r="N114" t="s">
        <v>51</v>
      </c>
      <c r="P114">
        <v>4</v>
      </c>
      <c r="Q114" t="s">
        <v>261</v>
      </c>
      <c r="R114" t="s">
        <v>55</v>
      </c>
      <c r="S114" s="96">
        <v>117.9282</v>
      </c>
      <c r="U114" t="s">
        <v>48</v>
      </c>
      <c r="V114" t="s">
        <v>255</v>
      </c>
      <c r="W114" s="90" t="s">
        <v>256</v>
      </c>
      <c r="X114">
        <v>4.8999999999999998E-4</v>
      </c>
      <c r="Y114" s="90" t="s">
        <v>257</v>
      </c>
      <c r="Z114" t="s">
        <v>8</v>
      </c>
    </row>
    <row r="115" spans="1:26" x14ac:dyDescent="0.25">
      <c r="A115" s="89">
        <v>6</v>
      </c>
      <c r="B115" s="116" t="s">
        <v>50</v>
      </c>
      <c r="C115" s="116" t="s">
        <v>187</v>
      </c>
      <c r="D115" t="s">
        <v>82</v>
      </c>
      <c r="E115" s="116">
        <v>1</v>
      </c>
      <c r="G115">
        <v>90.337000000000003</v>
      </c>
      <c r="H115" s="90">
        <v>5.8</v>
      </c>
      <c r="I115" s="90">
        <v>5.8</v>
      </c>
      <c r="J115" s="90" t="s">
        <v>250</v>
      </c>
      <c r="K115" s="18" t="s">
        <v>251</v>
      </c>
      <c r="M115" t="s">
        <v>263</v>
      </c>
      <c r="N115" t="s">
        <v>263</v>
      </c>
      <c r="P115">
        <v>5</v>
      </c>
      <c r="Q115" t="s">
        <v>262</v>
      </c>
      <c r="R115" t="s">
        <v>51</v>
      </c>
      <c r="S115" s="96">
        <v>166.1386</v>
      </c>
      <c r="U115" t="s">
        <v>54</v>
      </c>
      <c r="V115" t="s">
        <v>255</v>
      </c>
      <c r="W115" s="90" t="s">
        <v>256</v>
      </c>
      <c r="X115">
        <v>5.1999999999999995E-4</v>
      </c>
      <c r="Y115" s="90" t="s">
        <v>257</v>
      </c>
      <c r="Z115" t="s">
        <v>42</v>
      </c>
    </row>
    <row r="116" spans="1:26" x14ac:dyDescent="0.25">
      <c r="A116" s="89">
        <v>7</v>
      </c>
      <c r="B116" s="116" t="s">
        <v>52</v>
      </c>
      <c r="C116" s="116" t="s">
        <v>187</v>
      </c>
      <c r="D116" t="s">
        <v>258</v>
      </c>
      <c r="E116" s="116">
        <v>2</v>
      </c>
      <c r="G116">
        <v>146.19200000000001</v>
      </c>
      <c r="H116" s="90">
        <v>5</v>
      </c>
      <c r="I116" s="90">
        <v>5</v>
      </c>
      <c r="J116" s="90" t="s">
        <v>250</v>
      </c>
      <c r="K116" s="18" t="s">
        <v>251</v>
      </c>
      <c r="M116" t="s">
        <v>2</v>
      </c>
      <c r="N116" t="s">
        <v>52</v>
      </c>
      <c r="P116">
        <v>6</v>
      </c>
      <c r="Q116" t="s">
        <v>263</v>
      </c>
      <c r="R116" t="s">
        <v>263</v>
      </c>
      <c r="S116" s="96">
        <v>100</v>
      </c>
    </row>
    <row r="117" spans="1:26" x14ac:dyDescent="0.25">
      <c r="A117" s="89">
        <v>8</v>
      </c>
      <c r="B117" s="116" t="s">
        <v>48</v>
      </c>
      <c r="C117" s="116" t="s">
        <v>63</v>
      </c>
      <c r="D117" t="s">
        <v>36</v>
      </c>
      <c r="E117" s="116">
        <v>4</v>
      </c>
      <c r="G117">
        <v>116.545</v>
      </c>
      <c r="H117" s="90">
        <v>5</v>
      </c>
      <c r="I117" s="90">
        <v>5</v>
      </c>
      <c r="J117" s="90" t="s">
        <v>250</v>
      </c>
      <c r="K117" s="18" t="s">
        <v>251</v>
      </c>
      <c r="M117" t="s">
        <v>264</v>
      </c>
      <c r="N117" t="s">
        <v>48</v>
      </c>
      <c r="P117">
        <v>7</v>
      </c>
      <c r="Q117" t="s">
        <v>2</v>
      </c>
      <c r="R117" t="s">
        <v>52</v>
      </c>
      <c r="S117" s="96">
        <v>129.12270000000001</v>
      </c>
    </row>
    <row r="118" spans="1:26" x14ac:dyDescent="0.25">
      <c r="A118" s="89">
        <v>9</v>
      </c>
      <c r="B118" s="116" t="s">
        <v>62</v>
      </c>
      <c r="C118" s="116" t="s">
        <v>220</v>
      </c>
      <c r="D118" t="s">
        <v>37</v>
      </c>
      <c r="E118" s="116">
        <v>5</v>
      </c>
      <c r="G118">
        <v>125.20699999999999</v>
      </c>
      <c r="H118" s="90">
        <v>3.1</v>
      </c>
      <c r="I118" s="90">
        <v>3</v>
      </c>
      <c r="J118" s="90" t="s">
        <v>250</v>
      </c>
      <c r="K118" s="18" t="s">
        <v>251</v>
      </c>
      <c r="M118" t="s">
        <v>265</v>
      </c>
      <c r="N118" t="s">
        <v>62</v>
      </c>
      <c r="P118">
        <v>8</v>
      </c>
      <c r="Q118" t="s">
        <v>264</v>
      </c>
      <c r="R118" t="s">
        <v>48</v>
      </c>
      <c r="S118" s="96">
        <v>113.75579999999999</v>
      </c>
    </row>
    <row r="119" spans="1:26" x14ac:dyDescent="0.25">
      <c r="A119" s="89">
        <v>10</v>
      </c>
      <c r="B119" s="116" t="s">
        <v>56</v>
      </c>
      <c r="C119" s="116" t="s">
        <v>187</v>
      </c>
      <c r="D119" t="s">
        <v>82</v>
      </c>
      <c r="E119" s="116">
        <v>1</v>
      </c>
      <c r="G119">
        <v>77.058999999999997</v>
      </c>
      <c r="H119" s="90">
        <v>5</v>
      </c>
      <c r="I119" s="90">
        <v>5</v>
      </c>
      <c r="J119" s="90" t="s">
        <v>250</v>
      </c>
      <c r="K119" s="18" t="s">
        <v>251</v>
      </c>
      <c r="M119" t="s">
        <v>266</v>
      </c>
      <c r="N119" t="s">
        <v>267</v>
      </c>
      <c r="P119">
        <v>9</v>
      </c>
      <c r="Q119" t="s">
        <v>265</v>
      </c>
      <c r="R119" t="s">
        <v>62</v>
      </c>
      <c r="S119" s="96">
        <v>4.3680000000000003</v>
      </c>
    </row>
    <row r="120" spans="1:26" x14ac:dyDescent="0.25">
      <c r="A120" s="89">
        <v>11</v>
      </c>
      <c r="B120" s="116" t="s">
        <v>63</v>
      </c>
      <c r="C120" s="116" t="s">
        <v>63</v>
      </c>
      <c r="D120" t="s">
        <v>258</v>
      </c>
      <c r="E120" s="116">
        <v>2</v>
      </c>
      <c r="G120">
        <v>185.42500000000001</v>
      </c>
      <c r="H120" s="90">
        <v>4.5999999999999996</v>
      </c>
      <c r="I120" s="90">
        <v>3.7</v>
      </c>
      <c r="J120" s="90" t="s">
        <v>250</v>
      </c>
      <c r="K120" s="18" t="s">
        <v>251</v>
      </c>
      <c r="M120" t="s">
        <v>268</v>
      </c>
      <c r="N120" t="s">
        <v>269</v>
      </c>
      <c r="P120">
        <v>10</v>
      </c>
      <c r="Q120" t="s">
        <v>266</v>
      </c>
      <c r="R120" t="s">
        <v>267</v>
      </c>
      <c r="S120" s="96">
        <v>50.92</v>
      </c>
    </row>
    <row r="121" spans="1:26" x14ac:dyDescent="0.25">
      <c r="A121" s="89">
        <v>12</v>
      </c>
      <c r="B121" s="116" t="s">
        <v>54</v>
      </c>
      <c r="C121" s="116" t="s">
        <v>220</v>
      </c>
      <c r="D121" t="s">
        <v>37</v>
      </c>
      <c r="E121" s="116">
        <v>5</v>
      </c>
      <c r="G121">
        <v>132.53100000000001</v>
      </c>
      <c r="H121" s="90">
        <v>3.8</v>
      </c>
      <c r="I121" s="90">
        <v>3.9</v>
      </c>
      <c r="J121" s="90" t="s">
        <v>250</v>
      </c>
      <c r="K121" s="18" t="s">
        <v>251</v>
      </c>
      <c r="M121" t="s">
        <v>270</v>
      </c>
      <c r="N121" t="s">
        <v>271</v>
      </c>
      <c r="P121">
        <v>11</v>
      </c>
      <c r="Q121" t="s">
        <v>268</v>
      </c>
      <c r="R121" t="s">
        <v>269</v>
      </c>
      <c r="S121" s="96">
        <v>83.1614</v>
      </c>
    </row>
    <row r="122" spans="1:26" x14ac:dyDescent="0.25">
      <c r="A122" s="89">
        <v>13</v>
      </c>
      <c r="B122" s="116" t="s">
        <v>60</v>
      </c>
      <c r="C122" s="116" t="s">
        <v>187</v>
      </c>
      <c r="D122" t="s">
        <v>82</v>
      </c>
      <c r="E122" s="116">
        <v>1</v>
      </c>
      <c r="G122">
        <v>66.492999999999995</v>
      </c>
      <c r="H122" s="90">
        <v>4.5</v>
      </c>
      <c r="I122" s="90">
        <v>5</v>
      </c>
      <c r="J122" s="90" t="s">
        <v>250</v>
      </c>
      <c r="K122" s="18" t="s">
        <v>251</v>
      </c>
      <c r="M122" t="s">
        <v>272</v>
      </c>
      <c r="N122" t="s">
        <v>271</v>
      </c>
      <c r="P122">
        <v>12</v>
      </c>
      <c r="Q122" t="s">
        <v>270</v>
      </c>
      <c r="R122" t="s">
        <v>271</v>
      </c>
      <c r="S122" s="96">
        <v>4.32</v>
      </c>
    </row>
    <row r="123" spans="1:26" x14ac:dyDescent="0.25">
      <c r="A123" s="89">
        <v>14</v>
      </c>
      <c r="B123" s="116" t="s">
        <v>46</v>
      </c>
      <c r="C123" s="116" t="s">
        <v>187</v>
      </c>
      <c r="D123" t="s">
        <v>34</v>
      </c>
      <c r="E123" s="116">
        <v>2</v>
      </c>
      <c r="G123">
        <v>107.542</v>
      </c>
      <c r="H123" s="90">
        <v>5</v>
      </c>
      <c r="I123" s="90">
        <v>4.5</v>
      </c>
      <c r="J123" s="90" t="s">
        <v>250</v>
      </c>
      <c r="K123" s="18" t="s">
        <v>251</v>
      </c>
      <c r="M123" t="s">
        <v>4</v>
      </c>
      <c r="N123" t="s">
        <v>267</v>
      </c>
      <c r="P123">
        <v>13</v>
      </c>
      <c r="Q123" t="s">
        <v>272</v>
      </c>
      <c r="R123" t="s">
        <v>271</v>
      </c>
      <c r="S123" s="96">
        <v>27.73</v>
      </c>
    </row>
    <row r="124" spans="1:26" x14ac:dyDescent="0.25">
      <c r="A124" s="89">
        <v>15</v>
      </c>
      <c r="B124" s="116" t="s">
        <v>8</v>
      </c>
      <c r="C124" s="116" t="s">
        <v>63</v>
      </c>
      <c r="D124" t="s">
        <v>37</v>
      </c>
      <c r="E124" s="116">
        <v>5</v>
      </c>
      <c r="G124">
        <v>206.54300000000001</v>
      </c>
      <c r="H124" s="90">
        <v>5</v>
      </c>
      <c r="I124" s="90">
        <v>5</v>
      </c>
      <c r="J124" s="90" t="s">
        <v>250</v>
      </c>
      <c r="K124" s="18" t="s">
        <v>251</v>
      </c>
      <c r="M124" t="s">
        <v>273</v>
      </c>
      <c r="N124" t="s">
        <v>8</v>
      </c>
      <c r="P124">
        <v>14</v>
      </c>
      <c r="Q124" t="s">
        <v>4</v>
      </c>
      <c r="R124" t="s">
        <v>267</v>
      </c>
      <c r="S124" s="96">
        <v>47.991999999999997</v>
      </c>
      <c r="U124" s="90"/>
    </row>
    <row r="125" spans="1:26" x14ac:dyDescent="0.25">
      <c r="A125" s="89">
        <v>16</v>
      </c>
      <c r="B125" s="116" t="s">
        <v>6</v>
      </c>
      <c r="C125" s="116" t="s">
        <v>63</v>
      </c>
      <c r="D125" t="s">
        <v>34</v>
      </c>
      <c r="E125" s="116">
        <v>2</v>
      </c>
      <c r="G125">
        <v>194.43700000000001</v>
      </c>
      <c r="H125" s="90">
        <v>5</v>
      </c>
      <c r="I125" s="90">
        <v>5</v>
      </c>
      <c r="J125" s="90" t="s">
        <v>250</v>
      </c>
      <c r="K125" s="18" t="s">
        <v>251</v>
      </c>
      <c r="M125" t="s">
        <v>274</v>
      </c>
      <c r="N125" t="s">
        <v>275</v>
      </c>
      <c r="P125">
        <v>15</v>
      </c>
      <c r="Q125" t="s">
        <v>276</v>
      </c>
      <c r="R125" t="s">
        <v>61</v>
      </c>
      <c r="S125" s="96">
        <v>115.8468</v>
      </c>
      <c r="U125" s="90"/>
    </row>
    <row r="126" spans="1:26" x14ac:dyDescent="0.25">
      <c r="A126" s="89">
        <v>17</v>
      </c>
      <c r="B126" s="116" t="s">
        <v>57</v>
      </c>
      <c r="C126" s="116" t="s">
        <v>63</v>
      </c>
      <c r="D126" t="s">
        <v>36</v>
      </c>
      <c r="E126" s="116">
        <v>5</v>
      </c>
      <c r="G126">
        <v>165.12200000000001</v>
      </c>
      <c r="H126" s="90">
        <v>3.1</v>
      </c>
      <c r="I126" s="90">
        <v>3.94</v>
      </c>
      <c r="J126" s="90" t="s">
        <v>250</v>
      </c>
      <c r="K126" s="18" t="s">
        <v>251</v>
      </c>
      <c r="M126" t="s">
        <v>277</v>
      </c>
      <c r="N126" t="s">
        <v>271</v>
      </c>
      <c r="P126">
        <v>16</v>
      </c>
      <c r="Q126" t="s">
        <v>273</v>
      </c>
      <c r="R126" t="s">
        <v>8</v>
      </c>
      <c r="S126" s="96">
        <v>126.9936</v>
      </c>
      <c r="U126" s="90"/>
    </row>
    <row r="127" spans="1:26" x14ac:dyDescent="0.25">
      <c r="A127" s="89">
        <v>18</v>
      </c>
      <c r="B127" s="116" t="s">
        <v>9</v>
      </c>
      <c r="C127" s="116" t="s">
        <v>63</v>
      </c>
      <c r="D127" t="s">
        <v>36</v>
      </c>
      <c r="E127" s="116">
        <v>4</v>
      </c>
      <c r="G127">
        <v>178.31399999999999</v>
      </c>
      <c r="H127" s="90">
        <v>1.5</v>
      </c>
      <c r="I127" s="90">
        <v>2.5499999999999998</v>
      </c>
      <c r="J127" s="90" t="s">
        <v>250</v>
      </c>
      <c r="K127" s="18" t="s">
        <v>251</v>
      </c>
      <c r="M127" t="s">
        <v>278</v>
      </c>
      <c r="N127" t="s">
        <v>271</v>
      </c>
      <c r="P127">
        <v>17</v>
      </c>
      <c r="Q127" t="s">
        <v>274</v>
      </c>
      <c r="R127" t="s">
        <v>275</v>
      </c>
      <c r="S127" s="96">
        <v>79.930000000000007</v>
      </c>
      <c r="U127" s="90"/>
    </row>
    <row r="128" spans="1:26" x14ac:dyDescent="0.25">
      <c r="A128" s="89"/>
      <c r="P128">
        <v>18</v>
      </c>
      <c r="Q128" t="s">
        <v>277</v>
      </c>
      <c r="R128" t="s">
        <v>271</v>
      </c>
      <c r="S128" s="96">
        <v>10.15</v>
      </c>
      <c r="U128" s="90"/>
    </row>
    <row r="129" spans="1:193" x14ac:dyDescent="0.25">
      <c r="A129" s="89"/>
      <c r="P129">
        <v>19</v>
      </c>
      <c r="Q129" t="s">
        <v>278</v>
      </c>
      <c r="R129" t="s">
        <v>271</v>
      </c>
      <c r="S129" s="96">
        <v>36.08</v>
      </c>
      <c r="U129" s="90"/>
    </row>
    <row r="130" spans="1:193" s="62" customFormat="1" ht="15.75" thickBot="1" x14ac:dyDescent="0.3">
      <c r="A130" s="61"/>
      <c r="B130" s="128"/>
      <c r="C130" s="128"/>
      <c r="E130" s="128"/>
    </row>
    <row r="131" spans="1:193" x14ac:dyDescent="0.25">
      <c r="A131" s="98"/>
      <c r="B131" s="99"/>
      <c r="C131" s="99"/>
      <c r="D131" s="99"/>
      <c r="T131" s="64"/>
      <c r="V131" s="64"/>
      <c r="W131" s="64"/>
      <c r="X131" s="64"/>
      <c r="Y131" s="64"/>
      <c r="Z131" s="64"/>
      <c r="AA131" s="64"/>
      <c r="AB131" s="64"/>
    </row>
    <row r="132" spans="1:193" x14ac:dyDescent="0.25">
      <c r="A132" s="16"/>
      <c r="B132" s="16"/>
      <c r="C132" s="16"/>
      <c r="D132" s="16"/>
      <c r="T132" s="101"/>
      <c r="V132" s="101"/>
      <c r="W132" s="101"/>
      <c r="X132" s="101"/>
      <c r="Y132" s="101"/>
      <c r="Z132" s="101"/>
      <c r="AA132" s="101"/>
      <c r="AB132" s="102"/>
    </row>
    <row r="133" spans="1:193" s="172" customFormat="1" ht="15.75" x14ac:dyDescent="0.25">
      <c r="A133" s="140" t="s">
        <v>1100</v>
      </c>
      <c r="B133" s="175"/>
      <c r="C133" s="175"/>
      <c r="D133" s="176"/>
      <c r="E133" s="175"/>
      <c r="F133" s="176"/>
      <c r="G133" s="176"/>
      <c r="H133" s="176"/>
      <c r="I133" s="176"/>
      <c r="J133" s="176"/>
      <c r="K133" s="176"/>
      <c r="L133" s="176"/>
      <c r="M133" s="176"/>
      <c r="N133" s="176"/>
      <c r="O133" s="176"/>
      <c r="P133" s="176"/>
      <c r="Q133" s="176"/>
      <c r="R133" s="176"/>
      <c r="S133" s="176"/>
      <c r="T133" s="176"/>
      <c r="U133" s="176"/>
      <c r="V133" s="176"/>
      <c r="W133" s="176"/>
      <c r="X133" s="176"/>
      <c r="Y133" s="176"/>
      <c r="Z133" s="176"/>
      <c r="AA133" s="176"/>
      <c r="AB133" s="176"/>
      <c r="AC133" s="176"/>
      <c r="AD133" s="176"/>
      <c r="AE133" s="176"/>
      <c r="AF133" s="176"/>
      <c r="AG133" s="176"/>
      <c r="AH133" s="176"/>
      <c r="AI133" s="176"/>
      <c r="AJ133" s="176"/>
      <c r="AK133" s="176"/>
      <c r="AL133" s="176"/>
      <c r="AM133" s="176"/>
      <c r="AN133" s="176"/>
      <c r="AO133" s="176"/>
      <c r="AP133" s="176"/>
      <c r="AQ133" s="176"/>
      <c r="AR133" s="176"/>
      <c r="AS133" s="176"/>
      <c r="AT133" s="176"/>
      <c r="AU133" s="176"/>
      <c r="AV133" s="176"/>
      <c r="AW133" s="176"/>
      <c r="AX133" s="176"/>
      <c r="AY133" s="176"/>
      <c r="AZ133" s="176"/>
      <c r="BA133" s="176"/>
      <c r="BB133" s="176"/>
      <c r="BC133" s="176"/>
      <c r="BD133" s="176"/>
      <c r="BE133" s="176"/>
      <c r="BF133" s="176"/>
      <c r="BG133" s="176"/>
      <c r="BH133" s="176"/>
      <c r="BI133" s="176"/>
      <c r="BJ133" s="176"/>
      <c r="BK133" s="176"/>
      <c r="BL133" s="176"/>
      <c r="BM133" s="176"/>
      <c r="BN133" s="176"/>
      <c r="BO133" s="176"/>
      <c r="BP133" s="176"/>
      <c r="BQ133" s="176"/>
      <c r="BR133" s="176"/>
      <c r="BS133" s="176"/>
      <c r="BT133" s="176"/>
      <c r="BU133" s="176"/>
      <c r="BV133" s="176"/>
      <c r="BW133" s="176"/>
      <c r="BX133" s="176"/>
      <c r="BY133" s="176"/>
      <c r="BZ133" s="176"/>
      <c r="CA133" s="176"/>
      <c r="CB133" s="176"/>
      <c r="CC133" s="176"/>
      <c r="CD133" s="176"/>
      <c r="CE133" s="176"/>
      <c r="CF133" s="176"/>
      <c r="CG133" s="176"/>
      <c r="CH133" s="176"/>
      <c r="CI133" s="176"/>
      <c r="CJ133" s="176"/>
      <c r="CK133" s="176"/>
      <c r="CL133" s="176"/>
      <c r="CM133" s="176"/>
      <c r="CN133" s="176"/>
      <c r="CO133" s="176"/>
      <c r="CP133" s="176"/>
      <c r="CQ133" s="176"/>
      <c r="CR133" s="176"/>
      <c r="CS133" s="176"/>
      <c r="CT133" s="176"/>
      <c r="CU133" s="176"/>
      <c r="CV133" s="176"/>
      <c r="CW133" s="176"/>
      <c r="CX133" s="176"/>
      <c r="CY133" s="176"/>
      <c r="CZ133" s="176"/>
      <c r="DA133" s="176"/>
      <c r="DB133" s="176"/>
      <c r="DC133" s="176"/>
      <c r="DD133" s="176"/>
      <c r="DE133" s="176"/>
      <c r="DF133" s="176"/>
      <c r="DG133" s="176"/>
      <c r="DH133" s="176"/>
      <c r="DI133" s="176"/>
      <c r="DJ133" s="176"/>
      <c r="DK133" s="176"/>
      <c r="DL133" s="176"/>
      <c r="DM133" s="176"/>
      <c r="DN133" s="176"/>
      <c r="DO133" s="176"/>
      <c r="DP133" s="176"/>
      <c r="DQ133" s="176"/>
      <c r="DR133" s="176"/>
      <c r="DS133" s="176"/>
      <c r="DT133" s="176"/>
      <c r="DU133" s="176"/>
      <c r="DV133" s="176"/>
      <c r="DW133" s="176"/>
      <c r="DX133" s="176"/>
      <c r="DY133" s="176"/>
      <c r="DZ133" s="176"/>
      <c r="EA133" s="176"/>
      <c r="EB133" s="176"/>
      <c r="EC133" s="176"/>
      <c r="ED133" s="176"/>
      <c r="EE133" s="176"/>
      <c r="EF133" s="176"/>
      <c r="EG133" s="176"/>
      <c r="EH133" s="176"/>
      <c r="EI133" s="176"/>
      <c r="EJ133" s="176"/>
      <c r="EK133" s="176"/>
      <c r="EL133" s="176"/>
      <c r="EM133" s="176"/>
      <c r="EN133" s="176"/>
      <c r="EO133" s="176"/>
      <c r="EP133" s="176"/>
      <c r="EQ133" s="176"/>
      <c r="ER133" s="176"/>
      <c r="ES133" s="176"/>
      <c r="ET133" s="176"/>
      <c r="EU133" s="176"/>
      <c r="EV133" s="176"/>
      <c r="EW133" s="176"/>
      <c r="EX133" s="176"/>
      <c r="EY133" s="176"/>
      <c r="EZ133" s="176"/>
      <c r="FA133" s="176"/>
      <c r="FB133" s="176"/>
      <c r="FC133" s="176"/>
      <c r="FD133" s="176"/>
      <c r="FE133" s="176"/>
      <c r="FF133" s="176"/>
      <c r="FG133" s="176"/>
      <c r="FH133" s="176"/>
      <c r="FI133" s="176"/>
      <c r="FJ133" s="176"/>
      <c r="FK133" s="176"/>
      <c r="FL133" s="176"/>
      <c r="FM133" s="176"/>
      <c r="FN133" s="176"/>
      <c r="FO133" s="176"/>
      <c r="FP133" s="176"/>
      <c r="FQ133" s="176"/>
      <c r="FR133" s="176"/>
      <c r="FS133" s="176"/>
      <c r="FT133" s="176"/>
      <c r="FU133" s="176"/>
      <c r="FV133" s="176"/>
      <c r="FW133" s="176"/>
      <c r="FX133" s="176"/>
      <c r="FY133" s="176"/>
      <c r="FZ133" s="176"/>
      <c r="GA133" s="176"/>
      <c r="GB133" s="176"/>
      <c r="GC133" s="176"/>
      <c r="GD133" s="176"/>
      <c r="GE133" s="176"/>
      <c r="GF133" s="176"/>
      <c r="GG133" s="176"/>
      <c r="GH133" s="176"/>
      <c r="GI133" s="176"/>
      <c r="GJ133" s="176"/>
      <c r="GK133" s="176"/>
    </row>
    <row r="134" spans="1:193" ht="18" x14ac:dyDescent="0.25">
      <c r="A134" s="142"/>
      <c r="B134" s="99"/>
      <c r="C134" s="99"/>
      <c r="D134" s="100"/>
      <c r="E134" s="99"/>
      <c r="F134" s="100"/>
      <c r="G134" s="100"/>
      <c r="H134" s="100"/>
      <c r="I134" s="100"/>
      <c r="J134" s="100"/>
      <c r="K134" s="100"/>
      <c r="L134" s="100"/>
      <c r="M134" s="100"/>
      <c r="N134" s="100"/>
      <c r="O134" s="100"/>
      <c r="P134" s="100"/>
      <c r="Q134" s="100"/>
      <c r="R134" s="100"/>
      <c r="S134" s="100"/>
      <c r="T134" s="100"/>
      <c r="U134" s="100"/>
      <c r="V134" s="100"/>
      <c r="W134" s="100"/>
      <c r="X134" s="100"/>
      <c r="Y134" s="100"/>
      <c r="Z134" s="100"/>
      <c r="AA134" s="100"/>
      <c r="AB134" s="100"/>
      <c r="AC134" s="100"/>
      <c r="AD134" s="100"/>
      <c r="AE134" s="100"/>
      <c r="AF134" s="100"/>
      <c r="AG134" s="100"/>
      <c r="AH134" s="100"/>
      <c r="AI134" s="100"/>
      <c r="AJ134" s="100"/>
      <c r="AK134" s="100"/>
      <c r="AL134" s="100"/>
      <c r="AM134" s="100"/>
      <c r="AN134" s="100"/>
      <c r="AO134" s="100"/>
      <c r="AP134" s="100"/>
      <c r="AQ134" s="100"/>
      <c r="AR134" s="100"/>
      <c r="AS134" s="100"/>
      <c r="AT134" s="100"/>
      <c r="AU134" s="100"/>
      <c r="AV134" s="100"/>
      <c r="AW134" s="100"/>
      <c r="AX134" s="100"/>
      <c r="AY134" s="100"/>
      <c r="AZ134" s="100"/>
      <c r="BA134" s="100"/>
      <c r="BB134" s="100"/>
      <c r="BC134" s="100"/>
      <c r="BD134" s="100"/>
      <c r="BE134" s="100"/>
      <c r="BF134" s="100"/>
      <c r="BG134" s="100"/>
      <c r="BH134" s="100"/>
      <c r="BI134" s="100"/>
      <c r="BJ134" s="100"/>
      <c r="BK134" s="100"/>
      <c r="BL134" s="100"/>
      <c r="BM134" s="100"/>
      <c r="BN134" s="100"/>
      <c r="BO134" s="100"/>
      <c r="BP134" s="100"/>
      <c r="BQ134" s="100"/>
      <c r="BR134" s="100"/>
      <c r="BS134" s="100"/>
      <c r="BT134" s="100"/>
      <c r="BU134" s="100"/>
      <c r="BV134" s="100"/>
      <c r="BW134" s="100"/>
      <c r="BX134" s="100"/>
      <c r="BY134" s="100"/>
      <c r="BZ134" s="100"/>
      <c r="CA134" s="100"/>
      <c r="CB134" s="100"/>
      <c r="CC134" s="100"/>
      <c r="CD134" s="100"/>
      <c r="CE134" s="100"/>
      <c r="CF134" s="100"/>
      <c r="CG134" s="100"/>
      <c r="CH134" s="100"/>
      <c r="CI134" s="100"/>
      <c r="CJ134" s="100"/>
      <c r="CK134" s="100"/>
      <c r="CL134" s="100"/>
      <c r="CM134" s="100"/>
      <c r="CN134" s="100"/>
      <c r="CO134" s="100"/>
      <c r="CP134" s="100"/>
      <c r="CQ134" s="100"/>
      <c r="CR134" s="100"/>
      <c r="CS134" s="100"/>
      <c r="CT134" s="100"/>
      <c r="CU134" s="100"/>
      <c r="CV134" s="100"/>
      <c r="CW134" s="100"/>
      <c r="CX134" s="100"/>
      <c r="CY134" s="100"/>
      <c r="CZ134" s="100"/>
      <c r="DA134" s="100"/>
      <c r="DB134" s="100"/>
      <c r="DC134" s="100"/>
      <c r="DD134" s="100"/>
      <c r="DE134" s="100"/>
      <c r="DF134" s="100"/>
      <c r="DG134" s="100"/>
      <c r="DH134" s="100"/>
      <c r="DI134" s="100"/>
      <c r="DJ134" s="100"/>
      <c r="DK134" s="100"/>
      <c r="DL134" s="100"/>
      <c r="DM134" s="100"/>
      <c r="DN134" s="100"/>
      <c r="DO134" s="100"/>
      <c r="DP134" s="100"/>
      <c r="DQ134" s="100"/>
      <c r="DR134" s="100"/>
      <c r="DS134" s="100"/>
      <c r="DT134" s="100"/>
      <c r="DU134" s="100"/>
      <c r="DV134" s="100"/>
      <c r="DW134" s="100"/>
      <c r="DX134" s="100"/>
      <c r="DY134" s="100"/>
      <c r="DZ134" s="100"/>
      <c r="EA134" s="100"/>
      <c r="EB134" s="100"/>
      <c r="EC134" s="100"/>
      <c r="ED134" s="100"/>
      <c r="EE134" s="100"/>
      <c r="EF134" s="100"/>
      <c r="EG134" s="100"/>
      <c r="EH134" s="100"/>
      <c r="EI134" s="100"/>
      <c r="EJ134" s="100"/>
      <c r="EK134" s="100"/>
      <c r="EL134" s="100"/>
      <c r="EM134" s="100"/>
      <c r="EN134" s="100"/>
      <c r="EO134" s="100"/>
      <c r="EP134" s="100"/>
      <c r="EQ134" s="100"/>
      <c r="ER134" s="100"/>
      <c r="ES134" s="100"/>
      <c r="ET134" s="100"/>
      <c r="EU134" s="100"/>
      <c r="EV134" s="100"/>
      <c r="EW134" s="100"/>
      <c r="EX134" s="100"/>
      <c r="EY134" s="100"/>
      <c r="EZ134" s="100"/>
      <c r="FA134" s="100"/>
      <c r="FB134" s="100"/>
      <c r="FC134" s="100"/>
      <c r="FD134" s="100"/>
      <c r="FE134" s="100"/>
      <c r="FF134" s="100"/>
      <c r="FG134" s="100"/>
      <c r="FH134" s="100"/>
      <c r="FI134" s="100"/>
      <c r="FJ134" s="100"/>
      <c r="FK134" s="100"/>
      <c r="FL134" s="100"/>
      <c r="FM134" s="100"/>
      <c r="FN134" s="100"/>
      <c r="FO134" s="100"/>
      <c r="FP134" s="100"/>
      <c r="FQ134" s="100"/>
      <c r="FR134" s="100"/>
      <c r="FS134" s="100"/>
      <c r="FT134" s="100"/>
      <c r="FU134" s="100"/>
      <c r="FV134" s="100"/>
      <c r="FW134" s="100"/>
      <c r="FX134" s="100"/>
      <c r="FY134" s="100"/>
      <c r="FZ134" s="100"/>
      <c r="GA134" s="100"/>
      <c r="GB134" s="100"/>
      <c r="GC134" s="100"/>
      <c r="GD134" s="100"/>
      <c r="GE134" s="100"/>
      <c r="GF134" s="100"/>
      <c r="GG134" s="100"/>
      <c r="GH134" s="100"/>
      <c r="GI134" s="100"/>
      <c r="GJ134" s="100"/>
      <c r="GK134" s="100"/>
    </row>
    <row r="135" spans="1:193" ht="15.75" x14ac:dyDescent="0.25">
      <c r="A135" s="140" t="s">
        <v>1089</v>
      </c>
      <c r="B135" s="99"/>
      <c r="C135" s="99"/>
      <c r="D135" s="100"/>
      <c r="E135" s="99"/>
      <c r="F135" s="100"/>
      <c r="G135" s="100"/>
      <c r="H135" s="100"/>
      <c r="I135" s="100"/>
      <c r="J135" s="100"/>
      <c r="K135" s="100"/>
      <c r="L135" s="100"/>
      <c r="M135" s="100"/>
      <c r="N135" s="100"/>
      <c r="O135" s="100"/>
      <c r="P135" s="100"/>
      <c r="Q135" s="100"/>
      <c r="R135" s="100"/>
      <c r="S135" s="100"/>
      <c r="T135" s="100"/>
      <c r="U135" s="100"/>
      <c r="V135" s="100"/>
      <c r="W135" s="100"/>
      <c r="X135" s="100"/>
      <c r="Y135" s="100"/>
      <c r="Z135" s="100"/>
      <c r="AA135" s="100"/>
      <c r="AB135" s="100"/>
      <c r="AC135" s="100"/>
      <c r="AD135" s="100"/>
      <c r="AE135" s="100"/>
      <c r="AF135" s="100"/>
      <c r="AG135" s="100"/>
      <c r="AH135" s="100"/>
      <c r="AI135" s="100"/>
      <c r="AJ135" s="100"/>
      <c r="AK135" s="100"/>
      <c r="AL135" s="100"/>
      <c r="AM135" s="100"/>
      <c r="AN135" s="100"/>
      <c r="AO135" s="100"/>
      <c r="AP135" s="100"/>
      <c r="AQ135" s="100"/>
      <c r="AR135" s="100"/>
      <c r="AS135" s="100"/>
      <c r="AT135" s="100"/>
      <c r="AU135" s="100"/>
      <c r="AV135" s="100"/>
      <c r="AW135" s="100"/>
      <c r="AX135" s="100"/>
      <c r="AY135" s="100"/>
      <c r="AZ135" s="100"/>
      <c r="BA135" s="100"/>
      <c r="BB135" s="100"/>
      <c r="BC135" s="100"/>
      <c r="BD135" s="100"/>
      <c r="BE135" s="100"/>
      <c r="BF135" s="100"/>
      <c r="BG135" s="100"/>
      <c r="BH135" s="100"/>
      <c r="BI135" s="100"/>
      <c r="BJ135" s="100"/>
      <c r="BK135" s="100"/>
      <c r="BL135" s="100"/>
      <c r="BM135" s="100"/>
      <c r="BN135" s="100"/>
      <c r="BO135" s="100"/>
      <c r="BP135" s="100"/>
      <c r="BQ135" s="100"/>
      <c r="BR135" s="100"/>
      <c r="BS135" s="100"/>
      <c r="BT135" s="100"/>
      <c r="BU135" s="100"/>
      <c r="BV135" s="100"/>
      <c r="BW135" s="100"/>
      <c r="BX135" s="100"/>
      <c r="BY135" s="100"/>
      <c r="BZ135" s="100"/>
      <c r="CA135" s="100"/>
      <c r="CB135" s="100"/>
      <c r="CC135" s="100"/>
      <c r="CD135" s="100"/>
      <c r="CE135" s="100"/>
      <c r="CF135" s="100"/>
      <c r="CG135" s="100"/>
      <c r="CH135" s="100"/>
      <c r="CI135" s="100"/>
      <c r="CJ135" s="100"/>
      <c r="CK135" s="100"/>
      <c r="CL135" s="100"/>
      <c r="CM135" s="100"/>
      <c r="CN135" s="100"/>
      <c r="CO135" s="100"/>
      <c r="CP135" s="100"/>
      <c r="CQ135" s="100"/>
      <c r="CR135" s="100"/>
      <c r="CS135" s="100"/>
      <c r="CT135" s="100"/>
      <c r="CU135" s="100"/>
      <c r="CV135" s="100"/>
      <c r="CW135" s="100"/>
      <c r="CX135" s="100"/>
      <c r="CY135" s="100"/>
      <c r="CZ135" s="100"/>
      <c r="DA135" s="100"/>
      <c r="DB135" s="100"/>
      <c r="DC135" s="100"/>
      <c r="DD135" s="100"/>
      <c r="DE135" s="100"/>
      <c r="DF135" s="100"/>
      <c r="DG135" s="100"/>
      <c r="DH135" s="100"/>
      <c r="DI135" s="100"/>
      <c r="DJ135" s="100"/>
      <c r="DK135" s="100"/>
      <c r="DL135" s="100"/>
      <c r="DM135" s="100"/>
      <c r="DN135" s="100"/>
      <c r="DO135" s="100"/>
      <c r="DP135" s="100"/>
      <c r="DQ135" s="100"/>
      <c r="DR135" s="100"/>
      <c r="DS135" s="100"/>
      <c r="DT135" s="100"/>
      <c r="DU135" s="100"/>
      <c r="DV135" s="100"/>
      <c r="DW135" s="100"/>
      <c r="DX135" s="100"/>
      <c r="DY135" s="100"/>
      <c r="DZ135" s="100"/>
      <c r="EA135" s="100"/>
      <c r="EB135" s="100"/>
      <c r="EC135" s="100"/>
      <c r="ED135" s="100"/>
      <c r="EE135" s="100"/>
      <c r="EF135" s="100"/>
      <c r="EG135" s="100"/>
      <c r="EH135" s="100"/>
      <c r="EI135" s="100"/>
      <c r="EJ135" s="100"/>
      <c r="EK135" s="100"/>
      <c r="EL135" s="100"/>
      <c r="EM135" s="100"/>
      <c r="EN135" s="100"/>
      <c r="EO135" s="100"/>
      <c r="EP135" s="100"/>
      <c r="EQ135" s="100"/>
      <c r="ER135" s="100"/>
      <c r="ES135" s="100"/>
      <c r="ET135" s="100"/>
      <c r="EU135" s="100"/>
      <c r="EV135" s="100"/>
      <c r="EW135" s="100"/>
      <c r="EX135" s="100"/>
      <c r="EY135" s="100"/>
      <c r="EZ135" s="100"/>
      <c r="FA135" s="100"/>
      <c r="FB135" s="100"/>
      <c r="FC135" s="100"/>
      <c r="FD135" s="100"/>
      <c r="FE135" s="100"/>
      <c r="FF135" s="100"/>
      <c r="FG135" s="100"/>
      <c r="FH135" s="100"/>
      <c r="FI135" s="100"/>
      <c r="FJ135" s="100"/>
      <c r="FK135" s="100"/>
      <c r="FL135" s="100"/>
      <c r="FM135" s="100"/>
      <c r="FN135" s="100"/>
      <c r="FO135" s="100"/>
      <c r="FP135" s="100"/>
      <c r="FQ135" s="100"/>
      <c r="FR135" s="100"/>
      <c r="FS135" s="100"/>
      <c r="FT135" s="100"/>
      <c r="FU135" s="100"/>
      <c r="FV135" s="100"/>
      <c r="FW135" s="100"/>
      <c r="FX135" s="100"/>
      <c r="FY135" s="100"/>
      <c r="FZ135" s="100"/>
      <c r="GA135" s="100"/>
      <c r="GB135" s="100"/>
      <c r="GC135" s="100"/>
      <c r="GD135" s="100"/>
      <c r="GE135" s="100"/>
      <c r="GF135" s="100"/>
      <c r="GG135" s="100"/>
      <c r="GH135" s="100"/>
      <c r="GI135" s="100"/>
      <c r="GJ135" s="100"/>
      <c r="GK135" s="100"/>
    </row>
    <row r="136" spans="1:193" x14ac:dyDescent="0.25">
      <c r="B136" s="99"/>
      <c r="C136" s="99"/>
      <c r="D136" s="100"/>
      <c r="E136" s="99"/>
      <c r="F136" s="99"/>
      <c r="G136" s="99" t="s">
        <v>280</v>
      </c>
      <c r="H136" s="99"/>
      <c r="I136" s="99"/>
      <c r="J136" s="99"/>
      <c r="K136" s="99"/>
      <c r="L136" s="99"/>
      <c r="M136" s="99"/>
      <c r="N136" s="99"/>
      <c r="O136" s="99"/>
      <c r="P136" s="99"/>
      <c r="Q136" s="99"/>
      <c r="R136" s="99"/>
      <c r="S136" s="99"/>
      <c r="T136" s="99"/>
      <c r="U136" s="99"/>
      <c r="V136" s="99"/>
      <c r="W136" s="99"/>
      <c r="X136" s="99"/>
      <c r="Y136" s="99"/>
      <c r="Z136" s="99"/>
      <c r="AA136" s="99"/>
      <c r="AB136" s="99"/>
      <c r="AC136" s="99"/>
      <c r="AD136" s="99"/>
      <c r="AE136" s="99"/>
      <c r="AF136" s="99"/>
      <c r="AG136" s="99"/>
      <c r="AH136" s="99"/>
      <c r="AI136" s="99"/>
      <c r="AJ136" s="99"/>
      <c r="AK136" s="99"/>
      <c r="AL136" s="99" t="s">
        <v>281</v>
      </c>
      <c r="AM136" s="99"/>
      <c r="AN136" s="99"/>
      <c r="AO136" s="99"/>
      <c r="AP136" s="99"/>
      <c r="AQ136" s="99"/>
      <c r="AR136" s="99"/>
      <c r="AS136" s="99"/>
      <c r="AT136" s="99"/>
      <c r="AU136" s="99"/>
      <c r="AV136" s="99"/>
      <c r="AW136" s="99"/>
      <c r="AX136" s="99"/>
      <c r="AY136" s="99"/>
      <c r="AZ136" s="99"/>
      <c r="BA136" s="99"/>
      <c r="BB136" s="99"/>
      <c r="BC136" s="99"/>
      <c r="BD136" s="99"/>
      <c r="BE136" s="99"/>
      <c r="BF136" s="99"/>
      <c r="BG136" s="99"/>
      <c r="BH136" s="99"/>
      <c r="BI136" s="99"/>
      <c r="BJ136" s="99"/>
      <c r="BK136" s="99"/>
      <c r="BL136" s="99"/>
      <c r="BM136" s="99"/>
      <c r="BN136" s="99"/>
      <c r="BO136" s="99"/>
      <c r="BP136" s="99"/>
      <c r="BQ136" s="99" t="s">
        <v>282</v>
      </c>
      <c r="BR136" s="99"/>
      <c r="BS136" s="99"/>
      <c r="BT136" s="99"/>
      <c r="BU136" s="99"/>
      <c r="BV136" s="99"/>
      <c r="BW136" s="99"/>
      <c r="BX136" s="99"/>
      <c r="BY136" s="99"/>
      <c r="BZ136" s="99"/>
      <c r="CA136" s="99"/>
      <c r="CB136" s="99"/>
      <c r="CC136" s="99"/>
      <c r="CD136" s="99"/>
      <c r="CE136" s="99"/>
      <c r="CF136" s="99"/>
      <c r="CG136" s="99"/>
      <c r="CH136" s="99"/>
      <c r="CI136" s="99"/>
      <c r="CJ136" s="99"/>
      <c r="CK136" s="99"/>
      <c r="CL136" s="99"/>
      <c r="CM136" s="99"/>
      <c r="CN136" s="99"/>
      <c r="CO136" s="99"/>
      <c r="CP136" s="99"/>
      <c r="CQ136" s="99"/>
      <c r="CR136" s="99"/>
      <c r="CS136" s="99"/>
      <c r="CT136" s="99"/>
      <c r="CU136" s="99"/>
      <c r="CV136" s="99" t="s">
        <v>283</v>
      </c>
      <c r="CW136" s="99"/>
      <c r="CX136" s="99"/>
      <c r="CY136" s="99"/>
      <c r="CZ136" s="99"/>
      <c r="DA136" s="99"/>
      <c r="DB136" s="99"/>
      <c r="DC136" s="99"/>
      <c r="DD136" s="99"/>
      <c r="DE136" s="99"/>
      <c r="DF136" s="99"/>
      <c r="DG136" s="99"/>
      <c r="DH136" s="99"/>
      <c r="DI136" s="99"/>
      <c r="DJ136" s="99"/>
      <c r="DK136" s="99"/>
      <c r="DL136" s="99"/>
      <c r="DM136" s="99"/>
      <c r="DN136" s="99"/>
      <c r="DO136" s="99"/>
      <c r="DP136" s="99"/>
      <c r="DQ136" s="99"/>
      <c r="DR136" s="99"/>
      <c r="DS136" s="99"/>
      <c r="DT136" s="99"/>
      <c r="DU136" s="99"/>
      <c r="DV136" s="99"/>
      <c r="DW136" s="99"/>
      <c r="DX136" s="99"/>
      <c r="DY136" s="99"/>
      <c r="DZ136" s="99"/>
      <c r="EA136" s="99" t="s">
        <v>284</v>
      </c>
      <c r="EB136" s="99"/>
      <c r="EC136" s="99"/>
      <c r="ED136" s="99"/>
      <c r="EE136" s="99"/>
      <c r="EF136" s="99"/>
      <c r="EG136" s="99"/>
      <c r="EH136" s="99"/>
      <c r="EI136" s="99"/>
      <c r="EJ136" s="99"/>
      <c r="EK136" s="99"/>
      <c r="EL136" s="99"/>
      <c r="EM136" s="99"/>
      <c r="EN136" s="99"/>
      <c r="EO136" s="99"/>
      <c r="EP136" s="99"/>
      <c r="EQ136" s="99"/>
      <c r="ER136" s="99"/>
      <c r="ES136" s="99"/>
      <c r="ET136" s="99"/>
      <c r="EU136" s="99"/>
      <c r="EV136" s="99"/>
      <c r="EW136" s="99"/>
      <c r="EX136" s="99"/>
      <c r="EY136" s="99"/>
      <c r="EZ136" s="99"/>
      <c r="FA136" s="99"/>
      <c r="FB136" s="99"/>
      <c r="FC136" s="99"/>
      <c r="FD136" s="99"/>
      <c r="FE136" s="99"/>
      <c r="FF136" s="99" t="s">
        <v>285</v>
      </c>
      <c r="FG136" s="99"/>
      <c r="FH136" s="99"/>
      <c r="FI136" s="99"/>
      <c r="FJ136" s="99"/>
      <c r="FK136" s="99"/>
      <c r="FL136" s="99"/>
      <c r="FM136" s="99"/>
      <c r="FN136" s="99"/>
      <c r="FO136" s="99"/>
      <c r="FP136" s="99"/>
      <c r="FQ136" s="99"/>
      <c r="FR136" s="99"/>
      <c r="FS136" s="99"/>
      <c r="FT136" s="99"/>
      <c r="FU136" s="99"/>
      <c r="FV136" s="99"/>
      <c r="FW136" s="99"/>
      <c r="FX136" s="99"/>
      <c r="FY136" s="99"/>
      <c r="FZ136" s="99"/>
      <c r="GA136" s="99"/>
      <c r="GB136" s="99"/>
      <c r="GC136" s="99"/>
      <c r="GD136" s="99"/>
      <c r="GE136" s="99"/>
      <c r="GF136" s="99"/>
      <c r="GG136" s="99"/>
      <c r="GH136" s="99"/>
      <c r="GI136" s="99"/>
      <c r="GJ136" s="99"/>
      <c r="GK136" s="99"/>
    </row>
    <row r="137" spans="1:193" x14ac:dyDescent="0.25">
      <c r="A137" s="103" t="s">
        <v>1078</v>
      </c>
      <c r="B137" s="134" t="s">
        <v>286</v>
      </c>
      <c r="C137" s="134" t="s">
        <v>287</v>
      </c>
      <c r="D137" s="104" t="s">
        <v>11</v>
      </c>
      <c r="E137" s="134" t="s">
        <v>288</v>
      </c>
      <c r="F137" s="104" t="s">
        <v>289</v>
      </c>
      <c r="G137" s="104" t="s">
        <v>95</v>
      </c>
      <c r="H137" s="104" t="s">
        <v>94</v>
      </c>
      <c r="I137" s="104" t="s">
        <v>90</v>
      </c>
      <c r="J137" s="104" t="s">
        <v>91</v>
      </c>
      <c r="K137" s="104" t="s">
        <v>100</v>
      </c>
      <c r="L137" s="104" t="s">
        <v>104</v>
      </c>
      <c r="M137" s="104" t="s">
        <v>87</v>
      </c>
      <c r="N137" s="104" t="s">
        <v>92</v>
      </c>
      <c r="O137" s="104" t="s">
        <v>93</v>
      </c>
      <c r="P137" s="104" t="s">
        <v>96</v>
      </c>
      <c r="Q137" s="104" t="s">
        <v>88</v>
      </c>
      <c r="R137" s="104" t="s">
        <v>110</v>
      </c>
      <c r="S137" s="104" t="s">
        <v>111</v>
      </c>
      <c r="T137" s="104" t="s">
        <v>98</v>
      </c>
      <c r="U137" s="104" t="s">
        <v>97</v>
      </c>
      <c r="V137" s="104" t="s">
        <v>89</v>
      </c>
      <c r="W137" s="104" t="s">
        <v>112</v>
      </c>
      <c r="X137" s="104" t="s">
        <v>114</v>
      </c>
      <c r="Y137" s="104" t="s">
        <v>113</v>
      </c>
      <c r="Z137" s="104" t="s">
        <v>103</v>
      </c>
      <c r="AA137" s="104" t="s">
        <v>102</v>
      </c>
      <c r="AB137" s="104" t="s">
        <v>106</v>
      </c>
      <c r="AC137" s="104" t="s">
        <v>101</v>
      </c>
      <c r="AD137" s="104" t="s">
        <v>290</v>
      </c>
      <c r="AE137" s="104" t="s">
        <v>99</v>
      </c>
      <c r="AF137" s="104" t="s">
        <v>108</v>
      </c>
      <c r="AG137" s="104" t="s">
        <v>109</v>
      </c>
      <c r="AH137" s="104" t="s">
        <v>107</v>
      </c>
      <c r="AI137" s="104" t="s">
        <v>291</v>
      </c>
      <c r="AJ137" s="104" t="s">
        <v>0</v>
      </c>
      <c r="AK137" s="100"/>
      <c r="AL137" s="105" t="s">
        <v>292</v>
      </c>
      <c r="AM137" s="105" t="s">
        <v>293</v>
      </c>
      <c r="AN137" s="105" t="s">
        <v>294</v>
      </c>
      <c r="AO137" s="105" t="s">
        <v>295</v>
      </c>
      <c r="AP137" s="105" t="s">
        <v>296</v>
      </c>
      <c r="AQ137" s="105" t="s">
        <v>297</v>
      </c>
      <c r="AR137" s="105" t="s">
        <v>298</v>
      </c>
      <c r="AS137" s="105" t="s">
        <v>299</v>
      </c>
      <c r="AT137" s="105" t="s">
        <v>300</v>
      </c>
      <c r="AU137" s="105" t="s">
        <v>301</v>
      </c>
      <c r="AV137" s="105" t="s">
        <v>88</v>
      </c>
      <c r="AW137" s="105" t="s">
        <v>110</v>
      </c>
      <c r="AX137" s="105" t="s">
        <v>302</v>
      </c>
      <c r="AY137" s="105" t="s">
        <v>303</v>
      </c>
      <c r="AZ137" s="105" t="s">
        <v>304</v>
      </c>
      <c r="BA137" s="105" t="s">
        <v>305</v>
      </c>
      <c r="BB137" s="105" t="s">
        <v>306</v>
      </c>
      <c r="BC137" s="105" t="s">
        <v>307</v>
      </c>
      <c r="BD137" s="105" t="s">
        <v>308</v>
      </c>
      <c r="BE137" s="105" t="s">
        <v>309</v>
      </c>
      <c r="BF137" s="105" t="s">
        <v>310</v>
      </c>
      <c r="BG137" s="105" t="s">
        <v>311</v>
      </c>
      <c r="BH137" s="105" t="s">
        <v>312</v>
      </c>
      <c r="BI137" s="105" t="s">
        <v>313</v>
      </c>
      <c r="BJ137" s="105" t="s">
        <v>314</v>
      </c>
      <c r="BK137" s="105" t="s">
        <v>315</v>
      </c>
      <c r="BL137" s="105" t="s">
        <v>316</v>
      </c>
      <c r="BM137" s="105" t="s">
        <v>317</v>
      </c>
      <c r="BN137" s="105" t="s">
        <v>186</v>
      </c>
      <c r="BO137" s="105" t="s">
        <v>185</v>
      </c>
      <c r="BP137" s="100"/>
      <c r="BQ137" s="105" t="s">
        <v>95</v>
      </c>
      <c r="BR137" s="105" t="s">
        <v>94</v>
      </c>
      <c r="BS137" s="105" t="s">
        <v>90</v>
      </c>
      <c r="BT137" s="105" t="s">
        <v>91</v>
      </c>
      <c r="BU137" s="105" t="s">
        <v>100</v>
      </c>
      <c r="BV137" s="105" t="s">
        <v>104</v>
      </c>
      <c r="BW137" s="105" t="s">
        <v>87</v>
      </c>
      <c r="BX137" s="105" t="s">
        <v>92</v>
      </c>
      <c r="BY137" s="105" t="s">
        <v>93</v>
      </c>
      <c r="BZ137" s="105" t="s">
        <v>96</v>
      </c>
      <c r="CA137" s="105" t="s">
        <v>88</v>
      </c>
      <c r="CB137" s="105" t="s">
        <v>110</v>
      </c>
      <c r="CC137" s="105" t="s">
        <v>111</v>
      </c>
      <c r="CD137" s="105" t="s">
        <v>98</v>
      </c>
      <c r="CE137" s="105" t="s">
        <v>97</v>
      </c>
      <c r="CF137" s="105" t="s">
        <v>89</v>
      </c>
      <c r="CG137" s="105" t="s">
        <v>112</v>
      </c>
      <c r="CH137" s="105" t="s">
        <v>114</v>
      </c>
      <c r="CI137" s="105" t="s">
        <v>113</v>
      </c>
      <c r="CJ137" s="105" t="s">
        <v>103</v>
      </c>
      <c r="CK137" s="105" t="s">
        <v>102</v>
      </c>
      <c r="CL137" s="105" t="s">
        <v>106</v>
      </c>
      <c r="CM137" s="105" t="s">
        <v>101</v>
      </c>
      <c r="CN137" s="105" t="s">
        <v>105</v>
      </c>
      <c r="CO137" s="105" t="s">
        <v>99</v>
      </c>
      <c r="CP137" s="105" t="s">
        <v>108</v>
      </c>
      <c r="CQ137" s="105" t="s">
        <v>109</v>
      </c>
      <c r="CR137" s="105" t="s">
        <v>107</v>
      </c>
      <c r="CS137" s="105" t="s">
        <v>291</v>
      </c>
      <c r="CT137" s="105" t="s">
        <v>318</v>
      </c>
      <c r="CU137" s="100"/>
      <c r="CV137" s="104" t="s">
        <v>56</v>
      </c>
      <c r="CW137" s="104" t="s">
        <v>51</v>
      </c>
      <c r="CX137" s="104" t="s">
        <v>50</v>
      </c>
      <c r="CY137" s="104" t="s">
        <v>59</v>
      </c>
      <c r="CZ137" s="104" t="s">
        <v>52</v>
      </c>
      <c r="DA137" s="104" t="s">
        <v>42</v>
      </c>
      <c r="DB137" s="104" t="s">
        <v>39</v>
      </c>
      <c r="DC137" s="104" t="s">
        <v>40</v>
      </c>
      <c r="DD137" s="104" t="s">
        <v>46</v>
      </c>
      <c r="DE137" s="104" t="s">
        <v>60</v>
      </c>
      <c r="DF137" s="104" t="s">
        <v>88</v>
      </c>
      <c r="DG137" s="104" t="s">
        <v>110</v>
      </c>
      <c r="DH137" s="104" t="s">
        <v>7</v>
      </c>
      <c r="DI137" s="104" t="s">
        <v>41</v>
      </c>
      <c r="DJ137" s="104" t="s">
        <v>6</v>
      </c>
      <c r="DK137" s="104" t="s">
        <v>55</v>
      </c>
      <c r="DL137" s="104" t="s">
        <v>54</v>
      </c>
      <c r="DM137" s="104" t="s">
        <v>62</v>
      </c>
      <c r="DN137" s="104" t="s">
        <v>8</v>
      </c>
      <c r="DO137" s="104" t="s">
        <v>63</v>
      </c>
      <c r="DP137" s="104" t="s">
        <v>9</v>
      </c>
      <c r="DQ137" s="104" t="s">
        <v>64</v>
      </c>
      <c r="DR137" s="104" t="s">
        <v>57</v>
      </c>
      <c r="DS137" s="104" t="s">
        <v>61</v>
      </c>
      <c r="DT137" s="104" t="s">
        <v>47</v>
      </c>
      <c r="DU137" s="104" t="s">
        <v>53</v>
      </c>
      <c r="DV137" s="104" t="s">
        <v>58</v>
      </c>
      <c r="DW137" s="104" t="s">
        <v>48</v>
      </c>
      <c r="DX137" s="104" t="s">
        <v>186</v>
      </c>
      <c r="DY137" s="104" t="s">
        <v>185</v>
      </c>
      <c r="DZ137" s="100"/>
      <c r="EA137" s="105" t="s">
        <v>292</v>
      </c>
      <c r="EB137" s="105" t="s">
        <v>293</v>
      </c>
      <c r="EC137" s="105" t="s">
        <v>294</v>
      </c>
      <c r="ED137" s="105" t="s">
        <v>295</v>
      </c>
      <c r="EE137" s="105" t="s">
        <v>296</v>
      </c>
      <c r="EF137" s="105" t="s">
        <v>297</v>
      </c>
      <c r="EG137" s="105" t="s">
        <v>298</v>
      </c>
      <c r="EH137" s="105" t="s">
        <v>299</v>
      </c>
      <c r="EI137" s="105" t="s">
        <v>300</v>
      </c>
      <c r="EJ137" s="105" t="s">
        <v>301</v>
      </c>
      <c r="EK137" s="105" t="s">
        <v>88</v>
      </c>
      <c r="EL137" s="105" t="s">
        <v>110</v>
      </c>
      <c r="EM137" s="105" t="s">
        <v>302</v>
      </c>
      <c r="EN137" s="105" t="s">
        <v>303</v>
      </c>
      <c r="EO137" s="105" t="s">
        <v>304</v>
      </c>
      <c r="EP137" s="105" t="s">
        <v>305</v>
      </c>
      <c r="EQ137" s="105" t="s">
        <v>306</v>
      </c>
      <c r="ER137" s="105" t="s">
        <v>307</v>
      </c>
      <c r="ES137" s="105" t="s">
        <v>308</v>
      </c>
      <c r="ET137" s="105" t="s">
        <v>309</v>
      </c>
      <c r="EU137" s="105" t="s">
        <v>310</v>
      </c>
      <c r="EV137" s="105" t="s">
        <v>311</v>
      </c>
      <c r="EW137" s="105" t="s">
        <v>312</v>
      </c>
      <c r="EX137" s="105" t="s">
        <v>313</v>
      </c>
      <c r="EY137" s="105" t="s">
        <v>314</v>
      </c>
      <c r="EZ137" s="105" t="s">
        <v>315</v>
      </c>
      <c r="FA137" s="105" t="s">
        <v>316</v>
      </c>
      <c r="FB137" s="105" t="s">
        <v>317</v>
      </c>
      <c r="FC137" s="105" t="s">
        <v>186</v>
      </c>
      <c r="FD137" s="105" t="s">
        <v>185</v>
      </c>
      <c r="FE137" s="100"/>
      <c r="FF137" s="105" t="s">
        <v>292</v>
      </c>
      <c r="FG137" s="105" t="s">
        <v>293</v>
      </c>
      <c r="FH137" s="105" t="s">
        <v>294</v>
      </c>
      <c r="FI137" s="105" t="s">
        <v>295</v>
      </c>
      <c r="FJ137" s="105" t="s">
        <v>296</v>
      </c>
      <c r="FK137" s="105" t="s">
        <v>297</v>
      </c>
      <c r="FL137" s="105" t="s">
        <v>298</v>
      </c>
      <c r="FM137" s="105" t="s">
        <v>299</v>
      </c>
      <c r="FN137" s="105" t="s">
        <v>300</v>
      </c>
      <c r="FO137" s="105" t="s">
        <v>301</v>
      </c>
      <c r="FP137" s="105" t="s">
        <v>88</v>
      </c>
      <c r="FQ137" s="105" t="s">
        <v>110</v>
      </c>
      <c r="FR137" s="105" t="s">
        <v>302</v>
      </c>
      <c r="FS137" s="105" t="s">
        <v>303</v>
      </c>
      <c r="FT137" s="105" t="s">
        <v>304</v>
      </c>
      <c r="FU137" s="105" t="s">
        <v>305</v>
      </c>
      <c r="FV137" s="105" t="s">
        <v>306</v>
      </c>
      <c r="FW137" s="105" t="s">
        <v>307</v>
      </c>
      <c r="FX137" s="105" t="s">
        <v>308</v>
      </c>
      <c r="FY137" s="105" t="s">
        <v>309</v>
      </c>
      <c r="FZ137" s="105" t="s">
        <v>310</v>
      </c>
      <c r="GA137" s="105" t="s">
        <v>311</v>
      </c>
      <c r="GB137" s="105" t="s">
        <v>312</v>
      </c>
      <c r="GC137" s="105" t="s">
        <v>313</v>
      </c>
      <c r="GD137" s="105" t="s">
        <v>314</v>
      </c>
      <c r="GE137" s="105" t="s">
        <v>315</v>
      </c>
      <c r="GF137" s="105" t="s">
        <v>316</v>
      </c>
      <c r="GG137" s="105" t="s">
        <v>317</v>
      </c>
      <c r="GH137" s="105" t="s">
        <v>186</v>
      </c>
      <c r="GI137" s="105" t="s">
        <v>185</v>
      </c>
      <c r="GJ137" s="100"/>
      <c r="GK137" s="100"/>
    </row>
    <row r="138" spans="1:193" x14ac:dyDescent="0.25">
      <c r="A138" s="98" t="s">
        <v>1073</v>
      </c>
      <c r="B138" s="99" t="s">
        <v>17</v>
      </c>
      <c r="C138" s="99" t="s">
        <v>319</v>
      </c>
      <c r="D138" s="100" t="s">
        <v>320</v>
      </c>
      <c r="E138" s="99" t="s">
        <v>321</v>
      </c>
      <c r="F138" s="100"/>
      <c r="G138" s="106">
        <v>30.385000000000002</v>
      </c>
      <c r="H138" s="106">
        <v>0.312</v>
      </c>
      <c r="I138" s="106">
        <v>10.724</v>
      </c>
      <c r="J138" s="106">
        <v>0.52900000000000003</v>
      </c>
      <c r="K138" s="106">
        <v>1.2450000000000001</v>
      </c>
      <c r="L138" s="106">
        <v>16.661999999999999</v>
      </c>
      <c r="M138" s="106">
        <v>0.252</v>
      </c>
      <c r="N138" s="106">
        <v>0.10299999999999999</v>
      </c>
      <c r="O138" s="106">
        <v>10.398</v>
      </c>
      <c r="P138" s="106">
        <v>0</v>
      </c>
      <c r="Q138" s="106">
        <v>4.8191586824840059E-2</v>
      </c>
      <c r="R138" s="106">
        <v>0.53100000000000003</v>
      </c>
      <c r="S138" s="106">
        <v>0.01</v>
      </c>
      <c r="T138" s="106">
        <v>0</v>
      </c>
      <c r="U138" s="106">
        <v>0</v>
      </c>
      <c r="V138" s="106">
        <v>0</v>
      </c>
      <c r="W138" s="106">
        <v>0.32700000000000001</v>
      </c>
      <c r="X138" s="106">
        <v>0</v>
      </c>
      <c r="Y138" s="106">
        <v>5.6975581952749793E-2</v>
      </c>
      <c r="Z138" s="106">
        <v>4.9410000000000007</v>
      </c>
      <c r="AA138" s="106">
        <v>10.232988184392877</v>
      </c>
      <c r="AB138" s="106">
        <v>1.02</v>
      </c>
      <c r="AC138" s="106">
        <v>3.3229999999999995</v>
      </c>
      <c r="AD138" s="106">
        <v>9.9000000000000005E-2</v>
      </c>
      <c r="AE138" s="106">
        <v>0.23200000000000001</v>
      </c>
      <c r="AF138" s="106">
        <v>0</v>
      </c>
      <c r="AG138" s="106">
        <v>0</v>
      </c>
      <c r="AH138" s="106">
        <v>0</v>
      </c>
      <c r="AI138" s="106"/>
      <c r="AJ138" s="106">
        <v>91.291068275958565</v>
      </c>
      <c r="AK138" s="100"/>
      <c r="AL138" s="106">
        <v>14.203908002991772</v>
      </c>
      <c r="AM138" s="106">
        <v>0.18703914633415264</v>
      </c>
      <c r="AN138" s="106">
        <v>5.6755755490870605</v>
      </c>
      <c r="AO138" s="106">
        <v>0.31902062477385118</v>
      </c>
      <c r="AP138" s="106">
        <v>0.96421933085501876</v>
      </c>
      <c r="AQ138" s="106">
        <v>12.95141857753595</v>
      </c>
      <c r="AR138" s="106">
        <v>0.18694362017804153</v>
      </c>
      <c r="AS138" s="106">
        <v>8.5505562012286235E-2</v>
      </c>
      <c r="AT138" s="106">
        <v>7.4313893653516292</v>
      </c>
      <c r="AU138" s="106">
        <v>0</v>
      </c>
      <c r="AV138" s="106">
        <v>4.8191586824840059E-2</v>
      </c>
      <c r="AW138" s="106">
        <v>0.53100000000000003</v>
      </c>
      <c r="AX138" s="106">
        <v>6.9905627403005939E-3</v>
      </c>
      <c r="AY138" s="106">
        <v>0</v>
      </c>
      <c r="AZ138" s="106">
        <v>0</v>
      </c>
      <c r="BA138" s="106">
        <v>0</v>
      </c>
      <c r="BB138" s="106">
        <v>0.30589335827876524</v>
      </c>
      <c r="BC138" s="106">
        <v>0</v>
      </c>
      <c r="BD138" s="106">
        <v>4.4866195726238123E-2</v>
      </c>
      <c r="BE138" s="106">
        <v>4.2129945429740792</v>
      </c>
      <c r="BF138" s="106">
        <v>8.7364365955714813</v>
      </c>
      <c r="BG138" s="106">
        <v>0.87157139195078193</v>
      </c>
      <c r="BH138" s="106">
        <v>2.8489368998628253</v>
      </c>
      <c r="BI138" s="106">
        <v>8.5374266988616776E-2</v>
      </c>
      <c r="BJ138" s="106">
        <v>0.2012840534443866</v>
      </c>
      <c r="BK138" s="106">
        <v>0</v>
      </c>
      <c r="BL138" s="106">
        <v>0</v>
      </c>
      <c r="BM138" s="106">
        <v>0</v>
      </c>
      <c r="BN138" s="106"/>
      <c r="BO138" s="106"/>
      <c r="BP138" s="106"/>
      <c r="BQ138" s="106">
        <v>2.2247680000000002E-2</v>
      </c>
      <c r="BR138" s="106">
        <v>1.417885E-2</v>
      </c>
      <c r="BS138" s="106">
        <v>8.5027499999999999E-3</v>
      </c>
      <c r="BT138" s="106">
        <v>7.2960799999999991E-3</v>
      </c>
      <c r="BU138" s="106">
        <v>9.42576E-3</v>
      </c>
      <c r="BV138" s="106">
        <v>8.6195500000000001E-3</v>
      </c>
      <c r="BW138" s="106">
        <v>1.1727600000000001E-2</v>
      </c>
      <c r="BX138" s="106">
        <v>3.37288E-3</v>
      </c>
      <c r="BY138" s="106">
        <v>8.5351200000000002E-3</v>
      </c>
      <c r="BZ138" s="106">
        <v>2.0166079999999999E-2</v>
      </c>
      <c r="CA138" s="106">
        <v>1.43E-2</v>
      </c>
      <c r="CB138" s="106">
        <v>1.04E-2</v>
      </c>
      <c r="CC138" s="106">
        <v>9.1552000000000005E-3</v>
      </c>
      <c r="CD138" s="106">
        <v>1.5996409999999999E-2</v>
      </c>
      <c r="CE138" s="106">
        <v>2.1072479999999998E-2</v>
      </c>
      <c r="CF138" s="106">
        <v>6.4861500000000004E-3</v>
      </c>
      <c r="CG138" s="106">
        <v>6.3070999999999995E-3</v>
      </c>
      <c r="CH138" s="106">
        <v>6.8064000000000006E-3</v>
      </c>
      <c r="CI138" s="106">
        <v>1.01592E-2</v>
      </c>
      <c r="CJ138" s="106">
        <v>2.0054880000000001E-2</v>
      </c>
      <c r="CK138" s="106">
        <v>2.0614879999999999E-2</v>
      </c>
      <c r="CL138" s="106">
        <v>2.2118669999999997E-2</v>
      </c>
      <c r="CM138" s="106">
        <v>2.7876960000000003E-2</v>
      </c>
      <c r="CN138" s="106">
        <v>2.1568560000000001E-2</v>
      </c>
      <c r="CO138" s="106">
        <v>2.9160780000000001E-2</v>
      </c>
      <c r="CP138" s="106">
        <v>2.2150609999999998E-2</v>
      </c>
      <c r="CQ138" s="106">
        <v>1.1892399999999999E-2</v>
      </c>
      <c r="CR138" s="106">
        <v>1.229796E-2</v>
      </c>
      <c r="CS138" s="106"/>
      <c r="CT138" s="106"/>
      <c r="CU138" s="106"/>
      <c r="CV138" s="106">
        <f t="shared" ref="CV138:CV201" si="0">BQ138/2.1392</f>
        <v>1.04E-2</v>
      </c>
      <c r="CW138" s="106">
        <f t="shared" ref="CW138:CW201" si="1">BR138/1.6681</f>
        <v>8.5000000000000006E-3</v>
      </c>
      <c r="CX138" s="106">
        <f t="shared" ref="CX138:CX201" si="2">BS138/1.8895</f>
        <v>4.4999999999999997E-3</v>
      </c>
      <c r="CY138" s="106">
        <f t="shared" ref="CY138:CY201" si="3">BT138/1.6582</f>
        <v>4.3999999999999994E-3</v>
      </c>
      <c r="CZ138" s="106">
        <f t="shared" ref="CZ138:CZ201" si="4">BU138/1.2912</f>
        <v>7.3000000000000009E-3</v>
      </c>
      <c r="DA138" s="106">
        <f t="shared" ref="DA138:DA201" si="5">BV138/1.2865</f>
        <v>6.7000000000000002E-3</v>
      </c>
      <c r="DB138" s="106">
        <f t="shared" ref="DB138:DB201" si="6">BW138/1.348</f>
        <v>8.7000000000000011E-3</v>
      </c>
      <c r="DC138" s="106">
        <f t="shared" ref="DC138:DC201" si="7">BX138/1.2046</f>
        <v>2.8000000000000004E-3</v>
      </c>
      <c r="DD138" s="106">
        <f t="shared" ref="DD138:DD201" si="8">BY138/1.3992</f>
        <v>6.1000000000000004E-3</v>
      </c>
      <c r="DE138" s="106">
        <f t="shared" ref="DE138:DE201" si="9">BZ138/2.2916</f>
        <v>8.8000000000000005E-3</v>
      </c>
      <c r="DF138" s="106">
        <f t="shared" ref="DF138:DF201" si="10">CA138</f>
        <v>1.43E-2</v>
      </c>
      <c r="DG138" s="106">
        <f t="shared" ref="DG138:DG201" si="11">CB138</f>
        <v>1.04E-2</v>
      </c>
      <c r="DH138" s="106">
        <f t="shared" ref="DH138:DH201" si="12">CC138/1.4305</f>
        <v>6.4000000000000003E-3</v>
      </c>
      <c r="DI138" s="106">
        <f t="shared" ref="DI138:DI201" si="13">CD138/1.2211</f>
        <v>1.3099999999999999E-2</v>
      </c>
      <c r="DJ138" s="106">
        <f t="shared" ref="DJ138:DJ201" si="14">CE138/1.3508</f>
        <v>1.5599999999999998E-2</v>
      </c>
      <c r="DK138" s="106">
        <f t="shared" ref="DK138:DK201" si="15">CF138/1.1793</f>
        <v>5.5000000000000005E-3</v>
      </c>
      <c r="DL138" s="106">
        <f t="shared" ref="DL138:DL201" si="16">CG138/1.069</f>
        <v>5.8999999999999999E-3</v>
      </c>
      <c r="DM138" s="106">
        <f t="shared" ref="DM138:DM201" si="17">CH138/1.1344</f>
        <v>6.0000000000000001E-3</v>
      </c>
      <c r="DN138" s="106">
        <f t="shared" ref="DN138:DN201" si="18">CI138/1.2699</f>
        <v>8.0000000000000002E-3</v>
      </c>
      <c r="DO138" s="106">
        <f t="shared" ref="DO138:DO201" si="19">CJ138/1.1728</f>
        <v>1.7100000000000001E-2</v>
      </c>
      <c r="DP138" s="106">
        <f t="shared" ref="DP138:DP201" si="20">CK138/1.1713</f>
        <v>1.7599999999999998E-2</v>
      </c>
      <c r="DQ138" s="106">
        <f t="shared" ref="DQ138:DQ201" si="21">CL138/1.1703</f>
        <v>1.89E-2</v>
      </c>
      <c r="DR138" s="106">
        <f t="shared" ref="DR138:DR201" si="22">CM138/1.1664</f>
        <v>2.3900000000000001E-2</v>
      </c>
      <c r="DS138" s="106">
        <f t="shared" ref="DS138:DS201" si="23">CN138/1.1596</f>
        <v>1.8600000000000002E-2</v>
      </c>
      <c r="DT138" s="106">
        <f t="shared" ref="DT138:DT201" si="24">CO138/1.1526</f>
        <v>2.53E-2</v>
      </c>
      <c r="DU138" s="106">
        <f t="shared" ref="DU138:DU201" si="25">CP138/1.1477</f>
        <v>1.9299999999999998E-2</v>
      </c>
      <c r="DV138" s="106">
        <f t="shared" ref="DV138:DV201" si="26">CQ138/1.1435</f>
        <v>1.04E-2</v>
      </c>
      <c r="DW138" s="106">
        <f t="shared" ref="DW138:DW201" si="27">CR138/1.1387</f>
        <v>1.0799999999999999E-2</v>
      </c>
      <c r="DX138" s="106"/>
      <c r="DY138" s="106"/>
      <c r="DZ138" s="106"/>
      <c r="EA138" s="100">
        <v>0.39</v>
      </c>
      <c r="EB138" s="100">
        <v>2.83</v>
      </c>
      <c r="EC138" s="100">
        <v>0.2</v>
      </c>
      <c r="ED138" s="100">
        <v>1.47</v>
      </c>
      <c r="EE138" s="100">
        <v>1.02</v>
      </c>
      <c r="EF138" s="100">
        <v>0.17</v>
      </c>
      <c r="EG138" s="100">
        <v>7.02</v>
      </c>
      <c r="EH138" s="100">
        <v>3.38</v>
      </c>
      <c r="EI138" s="100">
        <v>0.23</v>
      </c>
      <c r="EJ138" s="100">
        <v>67.209999999999994</v>
      </c>
      <c r="EK138" s="100">
        <v>4.51</v>
      </c>
      <c r="EL138" s="100">
        <v>0.88</v>
      </c>
      <c r="EM138" s="100">
        <v>82.37</v>
      </c>
      <c r="EN138" s="100">
        <v>397.98</v>
      </c>
      <c r="EO138" s="100">
        <v>100</v>
      </c>
      <c r="EP138" s="100">
        <v>100</v>
      </c>
      <c r="EQ138" s="100">
        <v>2.3199999999999998</v>
      </c>
      <c r="ER138" s="100">
        <v>100</v>
      </c>
      <c r="ES138" s="100">
        <v>19.2</v>
      </c>
      <c r="ET138" s="100">
        <v>0.82</v>
      </c>
      <c r="EU138" s="100">
        <v>0.54</v>
      </c>
      <c r="EV138" s="100">
        <v>2.13</v>
      </c>
      <c r="EW138" s="100">
        <v>1.1599999999999999</v>
      </c>
      <c r="EX138" s="100">
        <v>8.94</v>
      </c>
      <c r="EY138" s="100">
        <v>23.46</v>
      </c>
      <c r="EZ138" s="100">
        <v>100</v>
      </c>
      <c r="FA138" s="100">
        <v>18.670000000000002</v>
      </c>
      <c r="FB138" s="100">
        <v>100</v>
      </c>
      <c r="FC138" s="100"/>
      <c r="FD138" s="100"/>
      <c r="FE138" s="100"/>
      <c r="FF138" s="106">
        <v>5.5395241211667917E-2</v>
      </c>
      <c r="FG138" s="106">
        <v>5.2932078412565205E-3</v>
      </c>
      <c r="FH138" s="106">
        <v>1.1351151098174122E-2</v>
      </c>
      <c r="FI138" s="106">
        <v>4.6896031841756119E-3</v>
      </c>
      <c r="FJ138" s="106">
        <v>9.835037174721192E-3</v>
      </c>
      <c r="FK138" s="106">
        <v>2.2017411581811117E-2</v>
      </c>
      <c r="FL138" s="106">
        <v>1.3123442136498515E-2</v>
      </c>
      <c r="FM138" s="106">
        <v>2.8900879960152745E-3</v>
      </c>
      <c r="FN138" s="106">
        <v>1.7092195540308747E-2</v>
      </c>
      <c r="FO138" s="106">
        <v>0</v>
      </c>
      <c r="FP138" s="106">
        <v>2.1734405658002868E-3</v>
      </c>
      <c r="FQ138" s="106">
        <v>4.6728000000000004E-3</v>
      </c>
      <c r="FR138" s="106">
        <v>5.7581265291855996E-3</v>
      </c>
      <c r="FS138" s="106">
        <v>0</v>
      </c>
      <c r="FT138" s="106">
        <v>0</v>
      </c>
      <c r="FU138" s="106">
        <v>0</v>
      </c>
      <c r="FV138" s="106">
        <v>7.096725912067353E-3</v>
      </c>
      <c r="FW138" s="106">
        <v>0</v>
      </c>
      <c r="FX138" s="106">
        <v>8.6143095794377206E-3</v>
      </c>
      <c r="FY138" s="106">
        <v>3.4546555252387444E-2</v>
      </c>
      <c r="FZ138" s="106">
        <v>4.7176757616086001E-2</v>
      </c>
      <c r="GA138" s="106">
        <v>1.8564470648551653E-2</v>
      </c>
      <c r="GB138" s="106">
        <v>3.3047668038408771E-2</v>
      </c>
      <c r="GC138" s="106">
        <v>7.6324594687823396E-3</v>
      </c>
      <c r="GD138" s="106">
        <v>4.7221238938053099E-2</v>
      </c>
      <c r="GE138" s="106">
        <v>0</v>
      </c>
      <c r="GF138" s="106">
        <v>0</v>
      </c>
      <c r="GG138" s="106">
        <v>0</v>
      </c>
      <c r="GH138" s="100"/>
      <c r="GI138" s="100"/>
      <c r="GJ138" s="100"/>
      <c r="GK138" s="100"/>
    </row>
    <row r="139" spans="1:193" x14ac:dyDescent="0.25">
      <c r="A139" s="98" t="s">
        <v>1073</v>
      </c>
      <c r="B139" s="99" t="s">
        <v>17</v>
      </c>
      <c r="C139" s="99" t="s">
        <v>319</v>
      </c>
      <c r="D139" s="100" t="s">
        <v>320</v>
      </c>
      <c r="E139" s="99" t="s">
        <v>322</v>
      </c>
      <c r="F139" s="100"/>
      <c r="G139" s="106">
        <v>30.245000000000001</v>
      </c>
      <c r="H139" s="106">
        <v>0.21296657056065854</v>
      </c>
      <c r="I139" s="106">
        <v>10.462999999999999</v>
      </c>
      <c r="J139" s="106">
        <v>0.63300000000000001</v>
      </c>
      <c r="K139" s="106">
        <v>1.25</v>
      </c>
      <c r="L139" s="106">
        <v>17.175999999999998</v>
      </c>
      <c r="M139" s="106">
        <v>0.29799999999999999</v>
      </c>
      <c r="N139" s="106">
        <v>9.7987617447678671E-2</v>
      </c>
      <c r="O139" s="106">
        <v>10.263999999999999</v>
      </c>
      <c r="P139" s="106">
        <v>0</v>
      </c>
      <c r="Q139" s="106">
        <v>0</v>
      </c>
      <c r="R139" s="106">
        <v>0.52300000000000002</v>
      </c>
      <c r="S139" s="106">
        <v>0</v>
      </c>
      <c r="T139" s="106">
        <v>0</v>
      </c>
      <c r="U139" s="106">
        <v>2.8000000000000001E-2</v>
      </c>
      <c r="V139" s="106">
        <v>0</v>
      </c>
      <c r="W139" s="106">
        <v>0.27600000000000002</v>
      </c>
      <c r="X139" s="106">
        <v>0</v>
      </c>
      <c r="Y139" s="106">
        <v>5.7987790976374902E-2</v>
      </c>
      <c r="Z139" s="106">
        <v>4.6660000000000004</v>
      </c>
      <c r="AA139" s="106">
        <v>10.167</v>
      </c>
      <c r="AB139" s="106">
        <v>1.0580000000000001</v>
      </c>
      <c r="AC139" s="106">
        <v>3.4329999999999998</v>
      </c>
      <c r="AD139" s="106">
        <v>0.128</v>
      </c>
      <c r="AE139" s="106">
        <v>0.23799999999999999</v>
      </c>
      <c r="AF139" s="106">
        <v>0</v>
      </c>
      <c r="AG139" s="106">
        <v>0</v>
      </c>
      <c r="AH139" s="106">
        <v>1.2999999999999999E-2</v>
      </c>
      <c r="AI139" s="106"/>
      <c r="AJ139" s="106">
        <v>91.109953178984725</v>
      </c>
      <c r="AK139" s="100"/>
      <c r="AL139" s="106">
        <v>14.138462976813761</v>
      </c>
      <c r="AM139" s="106">
        <v>0.12767014601082582</v>
      </c>
      <c r="AN139" s="106">
        <v>5.5374437681926434</v>
      </c>
      <c r="AO139" s="106">
        <v>0.38173923531540227</v>
      </c>
      <c r="AP139" s="106">
        <v>0.9680916976456011</v>
      </c>
      <c r="AQ139" s="106">
        <v>13.350952195880295</v>
      </c>
      <c r="AR139" s="106">
        <v>0.22106824925816021</v>
      </c>
      <c r="AS139" s="106">
        <v>8.1344527185521071E-2</v>
      </c>
      <c r="AT139" s="106">
        <v>7.3356203544882783</v>
      </c>
      <c r="AU139" s="106">
        <v>0</v>
      </c>
      <c r="AV139" s="106">
        <v>0</v>
      </c>
      <c r="AW139" s="106">
        <v>0.52300000000000002</v>
      </c>
      <c r="AX139" s="106">
        <v>0</v>
      </c>
      <c r="AY139" s="106">
        <v>0</v>
      </c>
      <c r="AZ139" s="106">
        <v>2.0728457210541902E-2</v>
      </c>
      <c r="BA139" s="106">
        <v>0</v>
      </c>
      <c r="BB139" s="106">
        <v>0.25818521983161835</v>
      </c>
      <c r="BC139" s="106">
        <v>0</v>
      </c>
      <c r="BD139" s="106">
        <v>4.5663273467497364E-2</v>
      </c>
      <c r="BE139" s="106">
        <v>3.9785129604365621</v>
      </c>
      <c r="BF139" s="106">
        <v>8.6800990352599676</v>
      </c>
      <c r="BG139" s="106">
        <v>0.90404169870973272</v>
      </c>
      <c r="BH139" s="106">
        <v>2.9432441700960217</v>
      </c>
      <c r="BI139" s="106">
        <v>0.11038289065194895</v>
      </c>
      <c r="BJ139" s="106">
        <v>0.20648967551622416</v>
      </c>
      <c r="BK139" s="106">
        <v>0</v>
      </c>
      <c r="BL139" s="106">
        <v>0</v>
      </c>
      <c r="BM139" s="106">
        <v>1.1416527619214894E-2</v>
      </c>
      <c r="BN139" s="106"/>
      <c r="BO139" s="106"/>
      <c r="BP139" s="106"/>
      <c r="BQ139" s="106">
        <v>2.2033759999999999E-2</v>
      </c>
      <c r="BR139" s="106">
        <v>1.4345659999999998E-2</v>
      </c>
      <c r="BS139" s="106">
        <v>8.5027499999999999E-3</v>
      </c>
      <c r="BT139" s="106">
        <v>7.4618999999999996E-3</v>
      </c>
      <c r="BU139" s="106">
        <v>9.6839999999999982E-3</v>
      </c>
      <c r="BV139" s="106">
        <v>8.6195500000000001E-3</v>
      </c>
      <c r="BW139" s="106">
        <v>1.2132E-2</v>
      </c>
      <c r="BX139" s="106">
        <v>3.37288E-3</v>
      </c>
      <c r="BY139" s="106">
        <v>8.3952000000000002E-3</v>
      </c>
      <c r="BZ139" s="106">
        <v>2.17702E-2</v>
      </c>
      <c r="CA139" s="106">
        <v>1.41E-2</v>
      </c>
      <c r="CB139" s="106">
        <v>1.03E-2</v>
      </c>
      <c r="CC139" s="106">
        <v>9.298250000000001E-3</v>
      </c>
      <c r="CD139" s="106">
        <v>1.5874300000000001E-2</v>
      </c>
      <c r="CE139" s="106">
        <v>1.8505959999999998E-2</v>
      </c>
      <c r="CF139" s="106">
        <v>6.60408E-3</v>
      </c>
      <c r="CG139" s="106">
        <v>6.3070999999999995E-3</v>
      </c>
      <c r="CH139" s="106">
        <v>6.6929600000000004E-3</v>
      </c>
      <c r="CI139" s="106">
        <v>9.9052199999999993E-3</v>
      </c>
      <c r="CJ139" s="106">
        <v>2.040672E-2</v>
      </c>
      <c r="CK139" s="106">
        <v>2.0146360000000002E-2</v>
      </c>
      <c r="CL139" s="106">
        <v>2.2352729999999998E-2</v>
      </c>
      <c r="CM139" s="106">
        <v>2.7876960000000003E-2</v>
      </c>
      <c r="CN139" s="106">
        <v>2.1568560000000001E-2</v>
      </c>
      <c r="CO139" s="106">
        <v>2.8815000000000004E-2</v>
      </c>
      <c r="CP139" s="106">
        <v>2.1921070000000001E-2</v>
      </c>
      <c r="CQ139" s="106">
        <v>1.1778049999999998E-2</v>
      </c>
      <c r="CR139" s="106">
        <v>1.1956350000000001E-2</v>
      </c>
      <c r="CS139" s="106"/>
      <c r="CT139" s="106"/>
      <c r="CU139" s="106"/>
      <c r="CV139" s="106">
        <f t="shared" si="0"/>
        <v>1.0299999999999998E-2</v>
      </c>
      <c r="CW139" s="106">
        <f t="shared" si="1"/>
        <v>8.6E-3</v>
      </c>
      <c r="CX139" s="106">
        <f t="shared" si="2"/>
        <v>4.4999999999999997E-3</v>
      </c>
      <c r="CY139" s="106">
        <f t="shared" si="3"/>
        <v>4.4999999999999997E-3</v>
      </c>
      <c r="CZ139" s="106">
        <f t="shared" si="4"/>
        <v>7.4999999999999989E-3</v>
      </c>
      <c r="DA139" s="106">
        <f t="shared" si="5"/>
        <v>6.7000000000000002E-3</v>
      </c>
      <c r="DB139" s="106">
        <f t="shared" si="6"/>
        <v>8.9999999999999993E-3</v>
      </c>
      <c r="DC139" s="106">
        <f t="shared" si="7"/>
        <v>2.8000000000000004E-3</v>
      </c>
      <c r="DD139" s="106">
        <f t="shared" si="8"/>
        <v>6.0000000000000001E-3</v>
      </c>
      <c r="DE139" s="106">
        <f t="shared" si="9"/>
        <v>9.4999999999999998E-3</v>
      </c>
      <c r="DF139" s="106">
        <f t="shared" si="10"/>
        <v>1.41E-2</v>
      </c>
      <c r="DG139" s="106">
        <f t="shared" si="11"/>
        <v>1.03E-2</v>
      </c>
      <c r="DH139" s="106">
        <f t="shared" si="12"/>
        <v>6.5000000000000006E-3</v>
      </c>
      <c r="DI139" s="106">
        <f t="shared" si="13"/>
        <v>1.2999999999999999E-2</v>
      </c>
      <c r="DJ139" s="106">
        <f t="shared" si="14"/>
        <v>1.3699999999999999E-2</v>
      </c>
      <c r="DK139" s="106">
        <f t="shared" si="15"/>
        <v>5.5999999999999999E-3</v>
      </c>
      <c r="DL139" s="106">
        <f t="shared" si="16"/>
        <v>5.8999999999999999E-3</v>
      </c>
      <c r="DM139" s="106">
        <f t="shared" si="17"/>
        <v>5.8999999999999999E-3</v>
      </c>
      <c r="DN139" s="106">
        <f t="shared" si="18"/>
        <v>7.7999999999999996E-3</v>
      </c>
      <c r="DO139" s="106">
        <f t="shared" si="19"/>
        <v>1.7399999999999999E-2</v>
      </c>
      <c r="DP139" s="106">
        <f t="shared" si="20"/>
        <v>1.72E-2</v>
      </c>
      <c r="DQ139" s="106">
        <f t="shared" si="21"/>
        <v>1.9099999999999999E-2</v>
      </c>
      <c r="DR139" s="106">
        <f t="shared" si="22"/>
        <v>2.3900000000000001E-2</v>
      </c>
      <c r="DS139" s="106">
        <f t="shared" si="23"/>
        <v>1.8600000000000002E-2</v>
      </c>
      <c r="DT139" s="106">
        <f t="shared" si="24"/>
        <v>2.5000000000000001E-2</v>
      </c>
      <c r="DU139" s="106">
        <f t="shared" si="25"/>
        <v>1.9100000000000002E-2</v>
      </c>
      <c r="DV139" s="106">
        <f t="shared" si="26"/>
        <v>1.0299999999999998E-2</v>
      </c>
      <c r="DW139" s="106">
        <f t="shared" si="27"/>
        <v>1.0500000000000001E-2</v>
      </c>
      <c r="DX139" s="106"/>
      <c r="DY139" s="106"/>
      <c r="DZ139" s="106"/>
      <c r="EA139" s="100">
        <v>0.39</v>
      </c>
      <c r="EB139" s="100">
        <v>4.05</v>
      </c>
      <c r="EC139" s="100">
        <v>0.21</v>
      </c>
      <c r="ED139" s="100">
        <v>1.3</v>
      </c>
      <c r="EE139" s="100">
        <v>1.03</v>
      </c>
      <c r="EF139" s="100">
        <v>0.17</v>
      </c>
      <c r="EG139" s="100">
        <v>6.28</v>
      </c>
      <c r="EH139" s="100">
        <v>3.5</v>
      </c>
      <c r="EI139" s="100">
        <v>0.24</v>
      </c>
      <c r="EJ139" s="100">
        <v>100</v>
      </c>
      <c r="EK139" s="100">
        <v>5.07</v>
      </c>
      <c r="EL139" s="100">
        <v>0.89</v>
      </c>
      <c r="EM139" s="100">
        <v>185.33</v>
      </c>
      <c r="EN139" s="100">
        <v>100</v>
      </c>
      <c r="EO139" s="100">
        <v>54.31</v>
      </c>
      <c r="EP139" s="100">
        <v>100</v>
      </c>
      <c r="EQ139" s="100">
        <v>2.71</v>
      </c>
      <c r="ER139" s="100">
        <v>225.41</v>
      </c>
      <c r="ES139" s="100">
        <v>18.57</v>
      </c>
      <c r="ET139" s="100">
        <v>0.85</v>
      </c>
      <c r="EU139" s="100">
        <v>0.54</v>
      </c>
      <c r="EV139" s="100">
        <v>2.09</v>
      </c>
      <c r="EW139" s="100">
        <v>1.1399999999999999</v>
      </c>
      <c r="EX139" s="100">
        <v>8.73</v>
      </c>
      <c r="EY139" s="100">
        <v>18.05</v>
      </c>
      <c r="EZ139" s="100">
        <v>470.22</v>
      </c>
      <c r="FA139" s="100">
        <v>17.28</v>
      </c>
      <c r="FB139" s="100">
        <v>87.16</v>
      </c>
      <c r="FC139" s="100"/>
      <c r="FD139" s="100"/>
      <c r="FE139" s="100"/>
      <c r="FF139" s="106">
        <v>5.5140005609573675E-2</v>
      </c>
      <c r="FG139" s="106">
        <v>5.1706409134384462E-3</v>
      </c>
      <c r="FH139" s="106">
        <v>1.1628631913204551E-2</v>
      </c>
      <c r="FI139" s="106">
        <v>4.96261005910023E-3</v>
      </c>
      <c r="FJ139" s="106">
        <v>9.9713444857496922E-3</v>
      </c>
      <c r="FK139" s="106">
        <v>2.2696618732996502E-2</v>
      </c>
      <c r="FL139" s="106">
        <v>1.3883086053412463E-2</v>
      </c>
      <c r="FM139" s="106">
        <v>2.8470584514932377E-3</v>
      </c>
      <c r="FN139" s="106">
        <v>1.7605488850771865E-2</v>
      </c>
      <c r="FO139" s="106">
        <v>0</v>
      </c>
      <c r="FP139" s="106">
        <v>0</v>
      </c>
      <c r="FQ139" s="106">
        <v>4.6547000000000003E-3</v>
      </c>
      <c r="FR139" s="106">
        <v>0</v>
      </c>
      <c r="FS139" s="106">
        <v>0</v>
      </c>
      <c r="FT139" s="106">
        <v>1.1257625111045307E-2</v>
      </c>
      <c r="FU139" s="106">
        <v>0</v>
      </c>
      <c r="FV139" s="106">
        <v>6.9968194574368571E-3</v>
      </c>
      <c r="FW139" s="106">
        <v>0</v>
      </c>
      <c r="FX139" s="106">
        <v>8.4796698829142612E-3</v>
      </c>
      <c r="FY139" s="106">
        <v>3.3817360163710779E-2</v>
      </c>
      <c r="FZ139" s="106">
        <v>4.6872534790403826E-2</v>
      </c>
      <c r="GA139" s="106">
        <v>1.8894471503033413E-2</v>
      </c>
      <c r="GB139" s="106">
        <v>3.3552983539094645E-2</v>
      </c>
      <c r="GC139" s="106">
        <v>9.6364263539151437E-3</v>
      </c>
      <c r="GD139" s="106">
        <v>3.7271386430678462E-2</v>
      </c>
      <c r="GE139" s="106">
        <v>0</v>
      </c>
      <c r="GF139" s="106">
        <v>0</v>
      </c>
      <c r="GG139" s="106">
        <v>9.9506454729077001E-3</v>
      </c>
      <c r="GH139" s="100"/>
      <c r="GI139" s="100"/>
      <c r="GJ139" s="100"/>
      <c r="GK139" s="100"/>
    </row>
    <row r="140" spans="1:193" x14ac:dyDescent="0.25">
      <c r="A140" s="98" t="s">
        <v>1073</v>
      </c>
      <c r="B140" s="99" t="s">
        <v>17</v>
      </c>
      <c r="C140" s="99" t="s">
        <v>319</v>
      </c>
      <c r="D140" s="100" t="s">
        <v>320</v>
      </c>
      <c r="E140" s="99" t="s">
        <v>323</v>
      </c>
      <c r="F140" s="100"/>
      <c r="G140" s="106">
        <v>30.777000000000001</v>
      </c>
      <c r="H140" s="106">
        <v>0.22700000000000001</v>
      </c>
      <c r="I140" s="106">
        <v>11.795999999999999</v>
      </c>
      <c r="J140" s="106">
        <v>0.34499999999999997</v>
      </c>
      <c r="K140" s="106">
        <v>1.212</v>
      </c>
      <c r="L140" s="106">
        <v>17.457999999999998</v>
      </c>
      <c r="M140" s="106">
        <v>0.18999999999999997</v>
      </c>
      <c r="N140" s="106">
        <v>0.104</v>
      </c>
      <c r="O140" s="106">
        <v>11.324</v>
      </c>
      <c r="P140" s="106">
        <v>0</v>
      </c>
      <c r="Q140" s="106">
        <v>0</v>
      </c>
      <c r="R140" s="106">
        <v>0.35799999999999998</v>
      </c>
      <c r="S140" s="106">
        <v>0.161</v>
      </c>
      <c r="T140" s="106">
        <v>0</v>
      </c>
      <c r="U140" s="106">
        <v>0</v>
      </c>
      <c r="V140" s="106">
        <v>0</v>
      </c>
      <c r="W140" s="106">
        <v>0.25900000000000001</v>
      </c>
      <c r="X140" s="106">
        <v>0</v>
      </c>
      <c r="Y140" s="106">
        <v>8.5606869439271663E-2</v>
      </c>
      <c r="Z140" s="106">
        <v>4.1689999999999996</v>
      </c>
      <c r="AA140" s="106">
        <v>9.0829556914732841</v>
      </c>
      <c r="AB140" s="106">
        <v>0.90900000000000003</v>
      </c>
      <c r="AC140" s="106">
        <v>2.9630000000000001</v>
      </c>
      <c r="AD140" s="106">
        <v>0.11600000000000001</v>
      </c>
      <c r="AE140" s="106">
        <v>0.19500000000000001</v>
      </c>
      <c r="AF140" s="106">
        <v>0</v>
      </c>
      <c r="AG140" s="106">
        <v>0</v>
      </c>
      <c r="AH140" s="106">
        <v>0</v>
      </c>
      <c r="AI140" s="106"/>
      <c r="AJ140" s="106">
        <v>91.650797760912553</v>
      </c>
      <c r="AK140" s="100"/>
      <c r="AL140" s="106">
        <v>14.387154076290201</v>
      </c>
      <c r="AM140" s="106">
        <v>0.13608296864696362</v>
      </c>
      <c r="AN140" s="106">
        <v>6.2429214077798356</v>
      </c>
      <c r="AO140" s="106">
        <v>0.20805692920033772</v>
      </c>
      <c r="AP140" s="106">
        <v>0.9386617100371748</v>
      </c>
      <c r="AQ140" s="106">
        <v>13.570151574038087</v>
      </c>
      <c r="AR140" s="106">
        <v>0.14094955489614241</v>
      </c>
      <c r="AS140" s="106">
        <v>8.6335713099784162E-2</v>
      </c>
      <c r="AT140" s="106">
        <v>8.093196112064037</v>
      </c>
      <c r="AU140" s="106">
        <v>0</v>
      </c>
      <c r="AV140" s="106">
        <v>0</v>
      </c>
      <c r="AW140" s="106">
        <v>0.35799999999999998</v>
      </c>
      <c r="AX140" s="106">
        <v>0.11254806011883955</v>
      </c>
      <c r="AY140" s="106">
        <v>0</v>
      </c>
      <c r="AZ140" s="106">
        <v>0</v>
      </c>
      <c r="BA140" s="106">
        <v>0</v>
      </c>
      <c r="BB140" s="106">
        <v>0.24228250701590273</v>
      </c>
      <c r="BC140" s="106">
        <v>0</v>
      </c>
      <c r="BD140" s="106">
        <v>6.7412291864927684E-2</v>
      </c>
      <c r="BE140" s="106">
        <v>3.5547407912687579</v>
      </c>
      <c r="BF140" s="106">
        <v>7.7545937774039819</v>
      </c>
      <c r="BG140" s="106">
        <v>0.77672391694437337</v>
      </c>
      <c r="BH140" s="106">
        <v>2.5402949245541837</v>
      </c>
      <c r="BI140" s="106">
        <v>0.10003449465332874</v>
      </c>
      <c r="BJ140" s="106">
        <v>0.16918271733472148</v>
      </c>
      <c r="BK140" s="106">
        <v>0</v>
      </c>
      <c r="BL140" s="106">
        <v>0</v>
      </c>
      <c r="BM140" s="106">
        <v>0</v>
      </c>
      <c r="BN140" s="106"/>
      <c r="BO140" s="106"/>
      <c r="BP140" s="106"/>
      <c r="BQ140" s="106">
        <v>2.2675520000000005E-2</v>
      </c>
      <c r="BR140" s="106">
        <v>1.3845229999999998E-2</v>
      </c>
      <c r="BS140" s="106">
        <v>8.5027499999999999E-3</v>
      </c>
      <c r="BT140" s="106">
        <v>7.4618999999999996E-3</v>
      </c>
      <c r="BU140" s="106">
        <v>9.42576E-3</v>
      </c>
      <c r="BV140" s="106">
        <v>8.4908999999999991E-3</v>
      </c>
      <c r="BW140" s="106">
        <v>1.1997200000000001E-2</v>
      </c>
      <c r="BX140" s="106">
        <v>3.2524200000000002E-3</v>
      </c>
      <c r="BY140" s="106">
        <v>8.1153600000000003E-3</v>
      </c>
      <c r="BZ140" s="106">
        <v>2.1082719999999999E-2</v>
      </c>
      <c r="CA140" s="106">
        <v>1.41E-2</v>
      </c>
      <c r="CB140" s="106">
        <v>1.03E-2</v>
      </c>
      <c r="CC140" s="106">
        <v>9.298250000000001E-3</v>
      </c>
      <c r="CD140" s="106">
        <v>1.5507969999999999E-2</v>
      </c>
      <c r="CE140" s="106">
        <v>2.0397079999999998E-2</v>
      </c>
      <c r="CF140" s="106">
        <v>6.60408E-3</v>
      </c>
      <c r="CG140" s="106">
        <v>6.2001999999999995E-3</v>
      </c>
      <c r="CH140" s="106">
        <v>6.6929600000000004E-3</v>
      </c>
      <c r="CI140" s="106">
        <v>1.003221E-2</v>
      </c>
      <c r="CJ140" s="106">
        <v>1.99376E-2</v>
      </c>
      <c r="CK140" s="106">
        <v>1.9794970000000002E-2</v>
      </c>
      <c r="CL140" s="106">
        <v>2.1767579999999998E-2</v>
      </c>
      <c r="CM140" s="106">
        <v>2.6827200000000006E-2</v>
      </c>
      <c r="CN140" s="106">
        <v>2.133664E-2</v>
      </c>
      <c r="CO140" s="106">
        <v>2.8584480000000002E-2</v>
      </c>
      <c r="CP140" s="106">
        <v>2.2035839999999998E-2</v>
      </c>
      <c r="CQ140" s="106">
        <v>1.1778049999999998E-2</v>
      </c>
      <c r="CR140" s="106">
        <v>1.1956350000000001E-2</v>
      </c>
      <c r="CS140" s="106"/>
      <c r="CT140" s="106"/>
      <c r="CU140" s="106"/>
      <c r="CV140" s="106">
        <f t="shared" si="0"/>
        <v>1.0600000000000002E-2</v>
      </c>
      <c r="CW140" s="106">
        <f t="shared" si="1"/>
        <v>8.3000000000000001E-3</v>
      </c>
      <c r="CX140" s="106">
        <f t="shared" si="2"/>
        <v>4.4999999999999997E-3</v>
      </c>
      <c r="CY140" s="106">
        <f t="shared" si="3"/>
        <v>4.4999999999999997E-3</v>
      </c>
      <c r="CZ140" s="106">
        <f t="shared" si="4"/>
        <v>7.3000000000000009E-3</v>
      </c>
      <c r="DA140" s="106">
        <f t="shared" si="5"/>
        <v>6.5999999999999991E-3</v>
      </c>
      <c r="DB140" s="106">
        <f t="shared" si="6"/>
        <v>8.8999999999999999E-3</v>
      </c>
      <c r="DC140" s="106">
        <f t="shared" si="7"/>
        <v>2.7000000000000006E-3</v>
      </c>
      <c r="DD140" s="106">
        <f t="shared" si="8"/>
        <v>5.8000000000000005E-3</v>
      </c>
      <c r="DE140" s="106">
        <f t="shared" si="9"/>
        <v>9.1999999999999998E-3</v>
      </c>
      <c r="DF140" s="106">
        <f t="shared" si="10"/>
        <v>1.41E-2</v>
      </c>
      <c r="DG140" s="106">
        <f t="shared" si="11"/>
        <v>1.03E-2</v>
      </c>
      <c r="DH140" s="106">
        <f t="shared" si="12"/>
        <v>6.5000000000000006E-3</v>
      </c>
      <c r="DI140" s="106">
        <f t="shared" si="13"/>
        <v>1.2699999999999999E-2</v>
      </c>
      <c r="DJ140" s="106">
        <f t="shared" si="14"/>
        <v>1.5099999999999999E-2</v>
      </c>
      <c r="DK140" s="106">
        <f t="shared" si="15"/>
        <v>5.5999999999999999E-3</v>
      </c>
      <c r="DL140" s="106">
        <f t="shared" si="16"/>
        <v>5.7999999999999996E-3</v>
      </c>
      <c r="DM140" s="106">
        <f t="shared" si="17"/>
        <v>5.8999999999999999E-3</v>
      </c>
      <c r="DN140" s="106">
        <f t="shared" si="18"/>
        <v>7.899999999999999E-3</v>
      </c>
      <c r="DO140" s="106">
        <f t="shared" si="19"/>
        <v>1.6999999999999998E-2</v>
      </c>
      <c r="DP140" s="106">
        <f t="shared" si="20"/>
        <v>1.6900000000000002E-2</v>
      </c>
      <c r="DQ140" s="106">
        <f t="shared" si="21"/>
        <v>1.8599999999999998E-2</v>
      </c>
      <c r="DR140" s="106">
        <f t="shared" si="22"/>
        <v>2.3000000000000003E-2</v>
      </c>
      <c r="DS140" s="106">
        <f t="shared" si="23"/>
        <v>1.84E-2</v>
      </c>
      <c r="DT140" s="106">
        <f t="shared" si="24"/>
        <v>2.4799999999999999E-2</v>
      </c>
      <c r="DU140" s="106">
        <f t="shared" si="25"/>
        <v>1.9199999999999998E-2</v>
      </c>
      <c r="DV140" s="106">
        <f t="shared" si="26"/>
        <v>1.0299999999999998E-2</v>
      </c>
      <c r="DW140" s="106">
        <f t="shared" si="27"/>
        <v>1.0500000000000001E-2</v>
      </c>
      <c r="DX140" s="106"/>
      <c r="DY140" s="106"/>
      <c r="DZ140" s="106"/>
      <c r="EA140" s="100">
        <v>0.38</v>
      </c>
      <c r="EB140" s="100">
        <v>3.72</v>
      </c>
      <c r="EC140" s="100">
        <v>0.19</v>
      </c>
      <c r="ED140" s="100">
        <v>2.04</v>
      </c>
      <c r="EE140" s="100">
        <v>1.04</v>
      </c>
      <c r="EF140" s="100">
        <v>0.17</v>
      </c>
      <c r="EG140" s="100">
        <v>8.92</v>
      </c>
      <c r="EH140" s="100">
        <v>3.33</v>
      </c>
      <c r="EI140" s="100">
        <v>0.22</v>
      </c>
      <c r="EJ140" s="100">
        <v>100</v>
      </c>
      <c r="EK140" s="100">
        <v>6.65</v>
      </c>
      <c r="EL140" s="100">
        <v>1.1499999999999999</v>
      </c>
      <c r="EM140" s="100">
        <v>5.83</v>
      </c>
      <c r="EN140" s="100">
        <v>100.11</v>
      </c>
      <c r="EO140" s="100">
        <v>100</v>
      </c>
      <c r="EP140" s="100">
        <v>100</v>
      </c>
      <c r="EQ140" s="100">
        <v>2.86</v>
      </c>
      <c r="ER140" s="100">
        <v>100</v>
      </c>
      <c r="ES140" s="100">
        <v>12.65</v>
      </c>
      <c r="ET140" s="100">
        <v>0.91</v>
      </c>
      <c r="EU140" s="100">
        <v>0.57999999999999996</v>
      </c>
      <c r="EV140" s="100">
        <v>2.34</v>
      </c>
      <c r="EW140" s="100">
        <v>1.24</v>
      </c>
      <c r="EX140" s="100">
        <v>10.53</v>
      </c>
      <c r="EY140" s="100">
        <v>19.8</v>
      </c>
      <c r="EZ140" s="100">
        <v>100</v>
      </c>
      <c r="FA140" s="100">
        <v>20.100000000000001</v>
      </c>
      <c r="FB140" s="100">
        <v>100</v>
      </c>
      <c r="FC140" s="100"/>
      <c r="FD140" s="100"/>
      <c r="FE140" s="100"/>
      <c r="FF140" s="106">
        <v>5.4671185489902768E-2</v>
      </c>
      <c r="FG140" s="106">
        <v>5.0622864336670476E-3</v>
      </c>
      <c r="FH140" s="106">
        <v>1.1861550674781687E-2</v>
      </c>
      <c r="FI140" s="106">
        <v>4.24436135568689E-3</v>
      </c>
      <c r="FJ140" s="106">
        <v>9.762081784386617E-3</v>
      </c>
      <c r="FK140" s="106">
        <v>2.3069257675864749E-2</v>
      </c>
      <c r="FL140" s="106">
        <v>1.2572700296735904E-2</v>
      </c>
      <c r="FM140" s="106">
        <v>2.8749792462228127E-3</v>
      </c>
      <c r="FN140" s="106">
        <v>1.7805031446540883E-2</v>
      </c>
      <c r="FO140" s="106">
        <v>0</v>
      </c>
      <c r="FP140" s="106">
        <v>0</v>
      </c>
      <c r="FQ140" s="106">
        <v>4.117E-3</v>
      </c>
      <c r="FR140" s="106">
        <v>6.5615519049283455E-3</v>
      </c>
      <c r="FS140" s="106">
        <v>0</v>
      </c>
      <c r="FT140" s="106">
        <v>0</v>
      </c>
      <c r="FU140" s="106">
        <v>0</v>
      </c>
      <c r="FV140" s="106">
        <v>6.929279700654818E-3</v>
      </c>
      <c r="FW140" s="106">
        <v>0</v>
      </c>
      <c r="FX140" s="106">
        <v>8.5276549209133516E-3</v>
      </c>
      <c r="FY140" s="106">
        <v>3.2348141200545695E-2</v>
      </c>
      <c r="FZ140" s="106">
        <v>4.4976643908943091E-2</v>
      </c>
      <c r="GA140" s="106">
        <v>1.8175339656498334E-2</v>
      </c>
      <c r="GB140" s="106">
        <v>3.149965706447188E-2</v>
      </c>
      <c r="GC140" s="106">
        <v>1.0533632286995515E-2</v>
      </c>
      <c r="GD140" s="106">
        <v>3.3498178032274853E-2</v>
      </c>
      <c r="GE140" s="106">
        <v>0</v>
      </c>
      <c r="GF140" s="106">
        <v>0</v>
      </c>
      <c r="GG140" s="106">
        <v>0</v>
      </c>
      <c r="GH140" s="100"/>
      <c r="GI140" s="100"/>
      <c r="GJ140" s="100"/>
      <c r="GK140" s="100"/>
    </row>
    <row r="141" spans="1:193" x14ac:dyDescent="0.25">
      <c r="A141" s="98" t="s">
        <v>1073</v>
      </c>
      <c r="B141" s="99" t="s">
        <v>17</v>
      </c>
      <c r="C141" s="99" t="s">
        <v>319</v>
      </c>
      <c r="D141" s="100" t="s">
        <v>320</v>
      </c>
      <c r="E141" s="99" t="s">
        <v>324</v>
      </c>
      <c r="F141" s="100"/>
      <c r="G141" s="106">
        <v>30.594999999999999</v>
      </c>
      <c r="H141" s="106">
        <v>0.29299999999999998</v>
      </c>
      <c r="I141" s="106">
        <v>10.616</v>
      </c>
      <c r="J141" s="106">
        <v>0.56999999999999995</v>
      </c>
      <c r="K141" s="106">
        <v>1.1519999999999999</v>
      </c>
      <c r="L141" s="106">
        <v>17.573</v>
      </c>
      <c r="M141" s="106">
        <v>0.27400000000000002</v>
      </c>
      <c r="N141" s="106">
        <v>9.9999999999999992E-2</v>
      </c>
      <c r="O141" s="106">
        <v>11.204999999999998</v>
      </c>
      <c r="P141" s="106">
        <v>0</v>
      </c>
      <c r="Q141" s="106">
        <v>0</v>
      </c>
      <c r="R141" s="106">
        <v>0.442</v>
      </c>
      <c r="S141" s="106">
        <v>0</v>
      </c>
      <c r="T141" s="106">
        <v>0</v>
      </c>
      <c r="U141" s="106">
        <v>0</v>
      </c>
      <c r="V141" s="106">
        <v>0</v>
      </c>
      <c r="W141" s="106">
        <v>0.315</v>
      </c>
      <c r="X141" s="106">
        <v>0</v>
      </c>
      <c r="Y141" s="106">
        <v>2.5999999999999999E-2</v>
      </c>
      <c r="Z141" s="106">
        <v>4.4509999999999996</v>
      </c>
      <c r="AA141" s="106">
        <v>9.4030000000000022</v>
      </c>
      <c r="AB141" s="106">
        <v>1.008</v>
      </c>
      <c r="AC141" s="106">
        <v>3.226</v>
      </c>
      <c r="AD141" s="106">
        <v>0.128</v>
      </c>
      <c r="AE141" s="106">
        <v>0.22800000000000001</v>
      </c>
      <c r="AF141" s="106">
        <v>0</v>
      </c>
      <c r="AG141" s="106">
        <v>0</v>
      </c>
      <c r="AH141" s="106">
        <v>0</v>
      </c>
      <c r="AI141" s="106"/>
      <c r="AJ141" s="106">
        <v>91.50528479999997</v>
      </c>
      <c r="AK141" s="100"/>
      <c r="AL141" s="106">
        <v>14.302075542258786</v>
      </c>
      <c r="AM141" s="106">
        <v>0.17564894190995745</v>
      </c>
      <c r="AN141" s="106">
        <v>5.6184175707859225</v>
      </c>
      <c r="AO141" s="106">
        <v>0.34374623085273187</v>
      </c>
      <c r="AP141" s="106">
        <v>0.89219330855018586</v>
      </c>
      <c r="AQ141" s="106">
        <v>13.65954139137194</v>
      </c>
      <c r="AR141" s="106">
        <v>0.20326409495548961</v>
      </c>
      <c r="AS141" s="106">
        <v>8.3015108749792468E-2</v>
      </c>
      <c r="AT141" s="106">
        <v>8.0081475128644932</v>
      </c>
      <c r="AU141" s="106">
        <v>0</v>
      </c>
      <c r="AV141" s="106">
        <v>0</v>
      </c>
      <c r="AW141" s="106">
        <v>0.442</v>
      </c>
      <c r="AX141" s="106">
        <v>0</v>
      </c>
      <c r="AY141" s="106">
        <v>0</v>
      </c>
      <c r="AZ141" s="106">
        <v>0</v>
      </c>
      <c r="BA141" s="106">
        <v>0</v>
      </c>
      <c r="BB141" s="106">
        <v>0.29466791393826008</v>
      </c>
      <c r="BC141" s="106">
        <v>0</v>
      </c>
      <c r="BD141" s="106">
        <v>2.0474053075045278E-2</v>
      </c>
      <c r="BE141" s="106">
        <v>3.7951909959072299</v>
      </c>
      <c r="BF141" s="106">
        <v>8.0278323230598492</v>
      </c>
      <c r="BG141" s="106">
        <v>0.86131761086900804</v>
      </c>
      <c r="BH141" s="106">
        <v>2.7657750342935525</v>
      </c>
      <c r="BI141" s="106">
        <v>0.11038289065194895</v>
      </c>
      <c r="BJ141" s="106">
        <v>0.19781363872982821</v>
      </c>
      <c r="BK141" s="106">
        <v>0</v>
      </c>
      <c r="BL141" s="106">
        <v>0</v>
      </c>
      <c r="BM141" s="106">
        <v>0</v>
      </c>
      <c r="BN141" s="106"/>
      <c r="BO141" s="106"/>
      <c r="BP141" s="106"/>
      <c r="BQ141" s="106">
        <v>2.1392000000000001E-2</v>
      </c>
      <c r="BR141" s="106">
        <v>1.4012039999999998E-2</v>
      </c>
      <c r="BS141" s="106">
        <v>8.5027499999999999E-3</v>
      </c>
      <c r="BT141" s="106">
        <v>7.4618999999999996E-3</v>
      </c>
      <c r="BU141" s="106">
        <v>9.55488E-3</v>
      </c>
      <c r="BV141" s="106">
        <v>8.6195500000000001E-3</v>
      </c>
      <c r="BW141" s="106">
        <v>1.1727600000000001E-2</v>
      </c>
      <c r="BX141" s="106">
        <v>3.2524200000000002E-3</v>
      </c>
      <c r="BY141" s="106">
        <v>8.5351200000000002E-3</v>
      </c>
      <c r="BZ141" s="106">
        <v>2.0624400000000001E-2</v>
      </c>
      <c r="CA141" s="106">
        <v>1.3899999999999999E-2</v>
      </c>
      <c r="CB141" s="106">
        <v>1.0200000000000001E-2</v>
      </c>
      <c r="CC141" s="106">
        <v>9.298250000000001E-3</v>
      </c>
      <c r="CD141" s="106">
        <v>1.5874300000000001E-2</v>
      </c>
      <c r="CE141" s="106">
        <v>2.0397079999999998E-2</v>
      </c>
      <c r="CF141" s="106">
        <v>6.4861500000000004E-3</v>
      </c>
      <c r="CG141" s="106">
        <v>6.2001999999999995E-3</v>
      </c>
      <c r="CH141" s="106">
        <v>6.6929600000000004E-3</v>
      </c>
      <c r="CI141" s="106">
        <v>1.003221E-2</v>
      </c>
      <c r="CJ141" s="106">
        <v>1.9703040000000002E-2</v>
      </c>
      <c r="CK141" s="106">
        <v>2.0497749999999999E-2</v>
      </c>
      <c r="CL141" s="106">
        <v>2.1533519999999997E-2</v>
      </c>
      <c r="CM141" s="106">
        <v>2.7177120000000003E-2</v>
      </c>
      <c r="CN141" s="106">
        <v>2.133664E-2</v>
      </c>
      <c r="CO141" s="106">
        <v>2.8584480000000002E-2</v>
      </c>
      <c r="CP141" s="106">
        <v>2.1806299999999997E-2</v>
      </c>
      <c r="CQ141" s="106">
        <v>1.1663700000000001E-2</v>
      </c>
      <c r="CR141" s="106">
        <v>1.218409E-2</v>
      </c>
      <c r="CS141" s="106"/>
      <c r="CT141" s="106"/>
      <c r="CU141" s="106"/>
      <c r="CV141" s="106">
        <f t="shared" si="0"/>
        <v>0.01</v>
      </c>
      <c r="CW141" s="106">
        <f t="shared" si="1"/>
        <v>8.3999999999999995E-3</v>
      </c>
      <c r="CX141" s="106">
        <f t="shared" si="2"/>
        <v>4.4999999999999997E-3</v>
      </c>
      <c r="CY141" s="106">
        <f t="shared" si="3"/>
        <v>4.4999999999999997E-3</v>
      </c>
      <c r="CZ141" s="106">
        <f t="shared" si="4"/>
        <v>7.4000000000000003E-3</v>
      </c>
      <c r="DA141" s="106">
        <f t="shared" si="5"/>
        <v>6.7000000000000002E-3</v>
      </c>
      <c r="DB141" s="106">
        <f t="shared" si="6"/>
        <v>8.7000000000000011E-3</v>
      </c>
      <c r="DC141" s="106">
        <f t="shared" si="7"/>
        <v>2.7000000000000006E-3</v>
      </c>
      <c r="DD141" s="106">
        <f t="shared" si="8"/>
        <v>6.1000000000000004E-3</v>
      </c>
      <c r="DE141" s="106">
        <f t="shared" si="9"/>
        <v>9.0000000000000011E-3</v>
      </c>
      <c r="DF141" s="106">
        <f t="shared" si="10"/>
        <v>1.3899999999999999E-2</v>
      </c>
      <c r="DG141" s="106">
        <f t="shared" si="11"/>
        <v>1.0200000000000001E-2</v>
      </c>
      <c r="DH141" s="106">
        <f t="shared" si="12"/>
        <v>6.5000000000000006E-3</v>
      </c>
      <c r="DI141" s="106">
        <f t="shared" si="13"/>
        <v>1.2999999999999999E-2</v>
      </c>
      <c r="DJ141" s="106">
        <f t="shared" si="14"/>
        <v>1.5099999999999999E-2</v>
      </c>
      <c r="DK141" s="106">
        <f t="shared" si="15"/>
        <v>5.5000000000000005E-3</v>
      </c>
      <c r="DL141" s="106">
        <f t="shared" si="16"/>
        <v>5.7999999999999996E-3</v>
      </c>
      <c r="DM141" s="106">
        <f t="shared" si="17"/>
        <v>5.8999999999999999E-3</v>
      </c>
      <c r="DN141" s="106">
        <f t="shared" si="18"/>
        <v>7.899999999999999E-3</v>
      </c>
      <c r="DO141" s="106">
        <f t="shared" si="19"/>
        <v>1.6799999999999999E-2</v>
      </c>
      <c r="DP141" s="106">
        <f t="shared" si="20"/>
        <v>1.7499999999999998E-2</v>
      </c>
      <c r="DQ141" s="106">
        <f t="shared" si="21"/>
        <v>1.84E-2</v>
      </c>
      <c r="DR141" s="106">
        <f t="shared" si="22"/>
        <v>2.3300000000000001E-2</v>
      </c>
      <c r="DS141" s="106">
        <f t="shared" si="23"/>
        <v>1.84E-2</v>
      </c>
      <c r="DT141" s="106">
        <f t="shared" si="24"/>
        <v>2.4799999999999999E-2</v>
      </c>
      <c r="DU141" s="106">
        <f t="shared" si="25"/>
        <v>1.9E-2</v>
      </c>
      <c r="DV141" s="106">
        <f t="shared" si="26"/>
        <v>1.0200000000000001E-2</v>
      </c>
      <c r="DW141" s="106">
        <f t="shared" si="27"/>
        <v>1.0699999999999999E-2</v>
      </c>
      <c r="DX141" s="106"/>
      <c r="DY141" s="106"/>
      <c r="DZ141" s="106"/>
      <c r="EA141" s="100">
        <v>0.39</v>
      </c>
      <c r="EB141" s="100">
        <v>2.99</v>
      </c>
      <c r="EC141" s="100">
        <v>0.2</v>
      </c>
      <c r="ED141" s="100">
        <v>1.4</v>
      </c>
      <c r="EE141" s="100">
        <v>1.08</v>
      </c>
      <c r="EF141" s="100">
        <v>0.17</v>
      </c>
      <c r="EG141" s="100">
        <v>6.55</v>
      </c>
      <c r="EH141" s="100">
        <v>3.4</v>
      </c>
      <c r="EI141" s="100">
        <v>0.23</v>
      </c>
      <c r="EJ141" s="100">
        <v>339.6</v>
      </c>
      <c r="EK141" s="100">
        <v>5.43</v>
      </c>
      <c r="EL141" s="100">
        <v>1</v>
      </c>
      <c r="EM141" s="100">
        <v>100</v>
      </c>
      <c r="EN141" s="100">
        <v>100</v>
      </c>
      <c r="EO141" s="100">
        <v>100</v>
      </c>
      <c r="EP141" s="100">
        <v>100</v>
      </c>
      <c r="EQ141" s="100">
        <v>2.38</v>
      </c>
      <c r="ER141" s="100">
        <v>100</v>
      </c>
      <c r="ES141" s="100">
        <v>40.770000000000003</v>
      </c>
      <c r="ET141" s="100">
        <v>0.87</v>
      </c>
      <c r="EU141" s="100">
        <v>0.56999999999999995</v>
      </c>
      <c r="EV141" s="100">
        <v>2.12</v>
      </c>
      <c r="EW141" s="100">
        <v>1.18</v>
      </c>
      <c r="EX141" s="100">
        <v>9.0299999999999994</v>
      </c>
      <c r="EY141" s="100">
        <v>17.97</v>
      </c>
      <c r="EZ141" s="100">
        <v>100</v>
      </c>
      <c r="FA141" s="100">
        <v>21.38</v>
      </c>
      <c r="FB141" s="100">
        <v>100</v>
      </c>
      <c r="FC141" s="100"/>
      <c r="FD141" s="100"/>
      <c r="FE141" s="100"/>
      <c r="FF141" s="106">
        <v>5.5778094614809266E-2</v>
      </c>
      <c r="FG141" s="106">
        <v>5.2519033631077284E-3</v>
      </c>
      <c r="FH141" s="106">
        <v>1.1236835141571845E-2</v>
      </c>
      <c r="FI141" s="106">
        <v>4.8124472319382456E-3</v>
      </c>
      <c r="FJ141" s="106">
        <v>9.6356877323420086E-3</v>
      </c>
      <c r="FK141" s="106">
        <v>2.32212203653323E-2</v>
      </c>
      <c r="FL141" s="106">
        <v>1.3313798219584569E-2</v>
      </c>
      <c r="FM141" s="106">
        <v>2.8225136974929441E-3</v>
      </c>
      <c r="FN141" s="106">
        <v>1.8418739279588335E-2</v>
      </c>
      <c r="FO141" s="106">
        <v>0</v>
      </c>
      <c r="FP141" s="106">
        <v>0</v>
      </c>
      <c r="FQ141" s="106">
        <v>4.4200000000000003E-3</v>
      </c>
      <c r="FR141" s="106">
        <v>0</v>
      </c>
      <c r="FS141" s="106">
        <v>0</v>
      </c>
      <c r="FT141" s="106">
        <v>0</v>
      </c>
      <c r="FU141" s="106">
        <v>0</v>
      </c>
      <c r="FV141" s="106">
        <v>7.0130963517305899E-3</v>
      </c>
      <c r="FW141" s="106">
        <v>0</v>
      </c>
      <c r="FX141" s="106">
        <v>8.3472714386959596E-3</v>
      </c>
      <c r="FY141" s="106">
        <v>3.3018161664392899E-2</v>
      </c>
      <c r="FZ141" s="106">
        <v>4.5758644241441132E-2</v>
      </c>
      <c r="GA141" s="106">
        <v>1.8259933350422971E-2</v>
      </c>
      <c r="GB141" s="106">
        <v>3.2636145404663919E-2</v>
      </c>
      <c r="GC141" s="106">
        <v>9.9675750258709887E-3</v>
      </c>
      <c r="GD141" s="106">
        <v>3.5547110879750127E-2</v>
      </c>
      <c r="GE141" s="106">
        <v>0</v>
      </c>
      <c r="GF141" s="106">
        <v>0</v>
      </c>
      <c r="GG141" s="106">
        <v>0</v>
      </c>
      <c r="GH141" s="100"/>
      <c r="GI141" s="100"/>
      <c r="GJ141" s="100"/>
      <c r="GK141" s="100"/>
    </row>
    <row r="142" spans="1:193" x14ac:dyDescent="0.25">
      <c r="A142" s="98" t="s">
        <v>1073</v>
      </c>
      <c r="B142" s="99" t="s">
        <v>17</v>
      </c>
      <c r="C142" s="99" t="s">
        <v>319</v>
      </c>
      <c r="D142" s="100" t="s">
        <v>320</v>
      </c>
      <c r="E142" s="99" t="s">
        <v>325</v>
      </c>
      <c r="F142" s="100"/>
      <c r="G142" s="106">
        <v>30.08</v>
      </c>
      <c r="H142" s="106">
        <v>0.2397325644852685</v>
      </c>
      <c r="I142" s="106">
        <v>10.226000000000001</v>
      </c>
      <c r="J142" s="106">
        <v>0.36799999999999999</v>
      </c>
      <c r="K142" s="106">
        <v>1.1719999999999999</v>
      </c>
      <c r="L142" s="106">
        <v>18.225000000000001</v>
      </c>
      <c r="M142" s="106">
        <v>0.24299999999999999</v>
      </c>
      <c r="N142" s="106">
        <v>0.20690093958142927</v>
      </c>
      <c r="O142" s="106">
        <v>10.571999999999999</v>
      </c>
      <c r="P142" s="106">
        <v>0</v>
      </c>
      <c r="Q142" s="106">
        <v>2.7755297572129484E-2</v>
      </c>
      <c r="R142" s="106">
        <v>0.313</v>
      </c>
      <c r="S142" s="106">
        <v>1.3745004772988985E-2</v>
      </c>
      <c r="T142" s="106">
        <v>0</v>
      </c>
      <c r="U142" s="106">
        <v>0</v>
      </c>
      <c r="V142" s="106">
        <v>0</v>
      </c>
      <c r="W142" s="106">
        <v>0.32500000000000001</v>
      </c>
      <c r="X142" s="106">
        <v>0</v>
      </c>
      <c r="Y142" s="106">
        <v>1.4965814733849713E-2</v>
      </c>
      <c r="Z142" s="106">
        <v>4.6539999999999999</v>
      </c>
      <c r="AA142" s="106">
        <v>9.8469940921964358</v>
      </c>
      <c r="AB142" s="106">
        <v>1.04</v>
      </c>
      <c r="AC142" s="106">
        <v>3.359</v>
      </c>
      <c r="AD142" s="106">
        <v>0.11600000000000001</v>
      </c>
      <c r="AE142" s="106">
        <v>0.21200000000000002</v>
      </c>
      <c r="AF142" s="106">
        <v>0</v>
      </c>
      <c r="AG142" s="106">
        <v>0</v>
      </c>
      <c r="AH142" s="106">
        <v>0</v>
      </c>
      <c r="AI142" s="106"/>
      <c r="AJ142" s="106">
        <v>91.172793157534485</v>
      </c>
      <c r="AK142" s="100"/>
      <c r="AL142" s="106">
        <v>14.061331338818247</v>
      </c>
      <c r="AM142" s="106">
        <v>0.14371594298019813</v>
      </c>
      <c r="AN142" s="106">
        <v>5.4120137602540357</v>
      </c>
      <c r="AO142" s="106">
        <v>0.22192739114702692</v>
      </c>
      <c r="AP142" s="106">
        <v>0.90768277571251554</v>
      </c>
      <c r="AQ142" s="106">
        <v>14.166342790516907</v>
      </c>
      <c r="AR142" s="106">
        <v>0.18026706231454004</v>
      </c>
      <c r="AS142" s="106">
        <v>0.17175903999786593</v>
      </c>
      <c r="AT142" s="106">
        <v>7.5557461406518005</v>
      </c>
      <c r="AU142" s="106">
        <v>0</v>
      </c>
      <c r="AV142" s="106">
        <v>2.7755297572129484E-2</v>
      </c>
      <c r="AW142" s="106">
        <v>0.313</v>
      </c>
      <c r="AX142" s="106">
        <v>9.6085318231310616E-3</v>
      </c>
      <c r="AY142" s="106">
        <v>0</v>
      </c>
      <c r="AZ142" s="106">
        <v>0</v>
      </c>
      <c r="BA142" s="106">
        <v>0</v>
      </c>
      <c r="BB142" s="106">
        <v>0.30402245088868102</v>
      </c>
      <c r="BC142" s="106">
        <v>0</v>
      </c>
      <c r="BD142" s="106">
        <v>1.1785034045082063E-2</v>
      </c>
      <c r="BE142" s="106">
        <v>3.9682810368349246</v>
      </c>
      <c r="BF142" s="106">
        <v>8.4068932743075528</v>
      </c>
      <c r="BG142" s="106">
        <v>0.88866102708707184</v>
      </c>
      <c r="BH142" s="106">
        <v>2.8798010973936896</v>
      </c>
      <c r="BI142" s="106">
        <v>0.10003449465332874</v>
      </c>
      <c r="BJ142" s="106">
        <v>0.18393197987159465</v>
      </c>
      <c r="BK142" s="106">
        <v>0</v>
      </c>
      <c r="BL142" s="106">
        <v>0</v>
      </c>
      <c r="BM142" s="106">
        <v>0</v>
      </c>
      <c r="BN142" s="106"/>
      <c r="BO142" s="106"/>
      <c r="BP142" s="106"/>
      <c r="BQ142" s="106">
        <v>2.0964160000000003E-2</v>
      </c>
      <c r="BR142" s="106">
        <v>1.417885E-2</v>
      </c>
      <c r="BS142" s="106">
        <v>8.3137999999999997E-3</v>
      </c>
      <c r="BT142" s="106">
        <v>7.4618999999999996E-3</v>
      </c>
      <c r="BU142" s="106">
        <v>9.8131199999999998E-3</v>
      </c>
      <c r="BV142" s="106">
        <v>8.4908999999999991E-3</v>
      </c>
      <c r="BW142" s="106">
        <v>1.1727600000000001E-2</v>
      </c>
      <c r="BX142" s="106">
        <v>3.37288E-3</v>
      </c>
      <c r="BY142" s="106">
        <v>8.3952000000000002E-3</v>
      </c>
      <c r="BZ142" s="106">
        <v>2.1082719999999999E-2</v>
      </c>
      <c r="CA142" s="106">
        <v>1.44E-2</v>
      </c>
      <c r="CB142" s="106">
        <v>1.03E-2</v>
      </c>
      <c r="CC142" s="106">
        <v>9.298250000000001E-3</v>
      </c>
      <c r="CD142" s="106">
        <v>1.5874300000000001E-2</v>
      </c>
      <c r="CE142" s="106">
        <v>2.0261999999999999E-2</v>
      </c>
      <c r="CF142" s="106">
        <v>6.4861500000000004E-3</v>
      </c>
      <c r="CG142" s="106">
        <v>6.2001999999999995E-3</v>
      </c>
      <c r="CH142" s="106">
        <v>6.8064000000000006E-3</v>
      </c>
      <c r="CI142" s="106">
        <v>1.003221E-2</v>
      </c>
      <c r="CJ142" s="106">
        <v>1.9703040000000002E-2</v>
      </c>
      <c r="CK142" s="106">
        <v>2.1317660000000002E-2</v>
      </c>
      <c r="CL142" s="106">
        <v>2.2118669999999997E-2</v>
      </c>
      <c r="CM142" s="106">
        <v>2.7993600000000004E-2</v>
      </c>
      <c r="CN142" s="106">
        <v>2.1800480000000001E-2</v>
      </c>
      <c r="CO142" s="106">
        <v>2.8930260000000003E-2</v>
      </c>
      <c r="CP142" s="106">
        <v>2.2150609999999998E-2</v>
      </c>
      <c r="CQ142" s="106">
        <v>1.1778049999999998E-2</v>
      </c>
      <c r="CR142" s="106">
        <v>1.218409E-2</v>
      </c>
      <c r="CS142" s="106"/>
      <c r="CT142" s="106"/>
      <c r="CU142" s="106"/>
      <c r="CV142" s="106">
        <f t="shared" si="0"/>
        <v>9.7999999999999997E-3</v>
      </c>
      <c r="CW142" s="106">
        <f t="shared" si="1"/>
        <v>8.5000000000000006E-3</v>
      </c>
      <c r="CX142" s="106">
        <f t="shared" si="2"/>
        <v>4.4000000000000003E-3</v>
      </c>
      <c r="CY142" s="106">
        <f t="shared" si="3"/>
        <v>4.4999999999999997E-3</v>
      </c>
      <c r="CZ142" s="106">
        <f t="shared" si="4"/>
        <v>7.6000000000000009E-3</v>
      </c>
      <c r="DA142" s="106">
        <f t="shared" si="5"/>
        <v>6.5999999999999991E-3</v>
      </c>
      <c r="DB142" s="106">
        <f t="shared" si="6"/>
        <v>8.7000000000000011E-3</v>
      </c>
      <c r="DC142" s="106">
        <f t="shared" si="7"/>
        <v>2.8000000000000004E-3</v>
      </c>
      <c r="DD142" s="106">
        <f t="shared" si="8"/>
        <v>6.0000000000000001E-3</v>
      </c>
      <c r="DE142" s="106">
        <f t="shared" si="9"/>
        <v>9.1999999999999998E-3</v>
      </c>
      <c r="DF142" s="106">
        <f t="shared" si="10"/>
        <v>1.44E-2</v>
      </c>
      <c r="DG142" s="106">
        <f t="shared" si="11"/>
        <v>1.03E-2</v>
      </c>
      <c r="DH142" s="106">
        <f t="shared" si="12"/>
        <v>6.5000000000000006E-3</v>
      </c>
      <c r="DI142" s="106">
        <f t="shared" si="13"/>
        <v>1.2999999999999999E-2</v>
      </c>
      <c r="DJ142" s="106">
        <f t="shared" si="14"/>
        <v>1.4999999999999999E-2</v>
      </c>
      <c r="DK142" s="106">
        <f t="shared" si="15"/>
        <v>5.5000000000000005E-3</v>
      </c>
      <c r="DL142" s="106">
        <f t="shared" si="16"/>
        <v>5.7999999999999996E-3</v>
      </c>
      <c r="DM142" s="106">
        <f t="shared" si="17"/>
        <v>6.0000000000000001E-3</v>
      </c>
      <c r="DN142" s="106">
        <f t="shared" si="18"/>
        <v>7.899999999999999E-3</v>
      </c>
      <c r="DO142" s="106">
        <f t="shared" si="19"/>
        <v>1.6799999999999999E-2</v>
      </c>
      <c r="DP142" s="106">
        <f t="shared" si="20"/>
        <v>1.8200000000000001E-2</v>
      </c>
      <c r="DQ142" s="106">
        <f t="shared" si="21"/>
        <v>1.89E-2</v>
      </c>
      <c r="DR142" s="106">
        <f t="shared" si="22"/>
        <v>2.4E-2</v>
      </c>
      <c r="DS142" s="106">
        <f t="shared" si="23"/>
        <v>1.8800000000000001E-2</v>
      </c>
      <c r="DT142" s="106">
        <f t="shared" si="24"/>
        <v>2.5100000000000001E-2</v>
      </c>
      <c r="DU142" s="106">
        <f t="shared" si="25"/>
        <v>1.9299999999999998E-2</v>
      </c>
      <c r="DV142" s="106">
        <f t="shared" si="26"/>
        <v>1.0299999999999998E-2</v>
      </c>
      <c r="DW142" s="106">
        <f t="shared" si="27"/>
        <v>1.0699999999999999E-2</v>
      </c>
      <c r="DX142" s="106"/>
      <c r="DY142" s="106"/>
      <c r="DZ142" s="106"/>
      <c r="EA142" s="100">
        <v>0.39</v>
      </c>
      <c r="EB142" s="100">
        <v>3.58</v>
      </c>
      <c r="EC142" s="100">
        <v>0.21</v>
      </c>
      <c r="ED142" s="100">
        <v>1.96</v>
      </c>
      <c r="EE142" s="100">
        <v>1.08</v>
      </c>
      <c r="EF142" s="100">
        <v>0.16</v>
      </c>
      <c r="EG142" s="100">
        <v>7.29</v>
      </c>
      <c r="EH142" s="100">
        <v>2.21</v>
      </c>
      <c r="EI142" s="100">
        <v>0.23</v>
      </c>
      <c r="EJ142" s="100">
        <v>153.62</v>
      </c>
      <c r="EK142" s="100">
        <v>4.8</v>
      </c>
      <c r="EL142" s="100">
        <v>1.26</v>
      </c>
      <c r="EM142" s="100">
        <v>61.19</v>
      </c>
      <c r="EN142" s="100">
        <v>964.23</v>
      </c>
      <c r="EO142" s="100">
        <v>458.88</v>
      </c>
      <c r="EP142" s="100">
        <v>100</v>
      </c>
      <c r="EQ142" s="100">
        <v>2.31</v>
      </c>
      <c r="ER142" s="100">
        <v>31.65</v>
      </c>
      <c r="ES142" s="100">
        <v>70.11</v>
      </c>
      <c r="ET142" s="100">
        <v>0.85</v>
      </c>
      <c r="EU142" s="100">
        <v>0.56000000000000005</v>
      </c>
      <c r="EV142" s="100">
        <v>2.1</v>
      </c>
      <c r="EW142" s="100">
        <v>1.1599999999999999</v>
      </c>
      <c r="EX142" s="100">
        <v>9.94</v>
      </c>
      <c r="EY142" s="100">
        <v>19.940000000000001</v>
      </c>
      <c r="EZ142" s="100">
        <v>147.47999999999999</v>
      </c>
      <c r="FA142" s="100">
        <v>15.81</v>
      </c>
      <c r="FB142" s="100">
        <v>100</v>
      </c>
      <c r="FC142" s="100"/>
      <c r="FD142" s="100"/>
      <c r="FE142" s="100"/>
      <c r="FF142" s="106">
        <v>5.4839192221391171E-2</v>
      </c>
      <c r="FG142" s="106">
        <v>5.1450307586910927E-3</v>
      </c>
      <c r="FH142" s="106">
        <v>1.1365228896533474E-2</v>
      </c>
      <c r="FI142" s="106">
        <v>4.3497768664817272E-3</v>
      </c>
      <c r="FJ142" s="106">
        <v>9.8029739776951692E-3</v>
      </c>
      <c r="FK142" s="106">
        <v>2.2666148464827052E-2</v>
      </c>
      <c r="FL142" s="106">
        <v>1.3141468842729971E-2</v>
      </c>
      <c r="FM142" s="106">
        <v>3.7958747839528365E-3</v>
      </c>
      <c r="FN142" s="106">
        <v>1.737821612349914E-2</v>
      </c>
      <c r="FO142" s="106">
        <v>0</v>
      </c>
      <c r="FP142" s="106">
        <v>1.3322542834622152E-3</v>
      </c>
      <c r="FQ142" s="106">
        <v>3.9437999999999999E-3</v>
      </c>
      <c r="FR142" s="106">
        <v>5.8794606225738965E-3</v>
      </c>
      <c r="FS142" s="106">
        <v>0</v>
      </c>
      <c r="FT142" s="106">
        <v>0</v>
      </c>
      <c r="FU142" s="106">
        <v>0</v>
      </c>
      <c r="FV142" s="106">
        <v>7.0229186155285313E-3</v>
      </c>
      <c r="FW142" s="106">
        <v>0</v>
      </c>
      <c r="FX142" s="106">
        <v>8.2624873690070339E-3</v>
      </c>
      <c r="FY142" s="106">
        <v>3.3730388813096861E-2</v>
      </c>
      <c r="FZ142" s="106">
        <v>4.7078602336122301E-2</v>
      </c>
      <c r="GA142" s="106">
        <v>1.866188156882851E-2</v>
      </c>
      <c r="GB142" s="106">
        <v>3.3405692729766796E-2</v>
      </c>
      <c r="GC142" s="106">
        <v>9.9434287685408757E-3</v>
      </c>
      <c r="GD142" s="106">
        <v>3.6676036786395978E-2</v>
      </c>
      <c r="GE142" s="106">
        <v>0</v>
      </c>
      <c r="GF142" s="106">
        <v>0</v>
      </c>
      <c r="GG142" s="106">
        <v>0</v>
      </c>
      <c r="GH142" s="100"/>
      <c r="GI142" s="100"/>
      <c r="GJ142" s="100"/>
      <c r="GK142" s="100"/>
    </row>
    <row r="143" spans="1:193" x14ac:dyDescent="0.25">
      <c r="A143" s="98" t="s">
        <v>1073</v>
      </c>
      <c r="B143" s="99" t="s">
        <v>17</v>
      </c>
      <c r="C143" s="99" t="s">
        <v>319</v>
      </c>
      <c r="D143" s="100" t="s">
        <v>320</v>
      </c>
      <c r="E143" s="99" t="s">
        <v>326</v>
      </c>
      <c r="F143" s="100"/>
      <c r="G143" s="106">
        <v>34.951999999999998</v>
      </c>
      <c r="H143" s="106">
        <v>0.45159557397313421</v>
      </c>
      <c r="I143" s="106">
        <v>11.955</v>
      </c>
      <c r="J143" s="106">
        <v>0.629</v>
      </c>
      <c r="K143" s="106">
        <v>1.2989999999999999</v>
      </c>
      <c r="L143" s="106">
        <v>13.683999999999999</v>
      </c>
      <c r="M143" s="106">
        <v>0.17399999999999999</v>
      </c>
      <c r="N143" s="106">
        <v>1.3409981540413836</v>
      </c>
      <c r="O143" s="106">
        <v>8.4410000000000007</v>
      </c>
      <c r="P143" s="106">
        <v>0</v>
      </c>
      <c r="Q143" s="106">
        <v>9.0141443179043754E-2</v>
      </c>
      <c r="R143" s="106">
        <v>3.9E-2</v>
      </c>
      <c r="S143" s="106">
        <v>8.9908930276067486E-2</v>
      </c>
      <c r="T143" s="106">
        <v>0</v>
      </c>
      <c r="U143" s="106">
        <v>0</v>
      </c>
      <c r="V143" s="106">
        <v>0</v>
      </c>
      <c r="W143" s="106">
        <v>0.55800000000000005</v>
      </c>
      <c r="X143" s="106">
        <v>4.2393350253873439E-2</v>
      </c>
      <c r="Y143" s="106">
        <v>0.28178023757474813</v>
      </c>
      <c r="Z143" s="106">
        <v>3.9910000000000001</v>
      </c>
      <c r="AA143" s="106">
        <v>8.224976368785752</v>
      </c>
      <c r="AB143" s="106">
        <v>0.92</v>
      </c>
      <c r="AC143" s="106">
        <v>2.9830000000000001</v>
      </c>
      <c r="AD143" s="106">
        <v>0.16700000000000001</v>
      </c>
      <c r="AE143" s="106">
        <v>0.29600000000000004</v>
      </c>
      <c r="AF143" s="106">
        <v>0</v>
      </c>
      <c r="AG143" s="106">
        <v>0</v>
      </c>
      <c r="AH143" s="106">
        <v>1.4999999999999999E-2</v>
      </c>
      <c r="AI143" s="106"/>
      <c r="AJ143" s="106">
        <v>90.578037096361328</v>
      </c>
      <c r="AK143" s="100"/>
      <c r="AL143" s="106">
        <v>16.338818249813013</v>
      </c>
      <c r="AM143" s="106">
        <v>0.27072452129556634</v>
      </c>
      <c r="AN143" s="106">
        <v>6.3270706536120667</v>
      </c>
      <c r="AO143" s="106">
        <v>0.37932698106380414</v>
      </c>
      <c r="AP143" s="106">
        <v>1.0060408921933086</v>
      </c>
      <c r="AQ143" s="106">
        <v>10.636610959968907</v>
      </c>
      <c r="AR143" s="106">
        <v>0.12908011869436201</v>
      </c>
      <c r="AS143" s="106">
        <v>1.113231075910164</v>
      </c>
      <c r="AT143" s="106">
        <v>6.0327329902801603</v>
      </c>
      <c r="AU143" s="106">
        <v>0</v>
      </c>
      <c r="AV143" s="106">
        <v>9.0141443179043754E-2</v>
      </c>
      <c r="AW143" s="106">
        <v>3.9E-2</v>
      </c>
      <c r="AX143" s="106">
        <v>6.2851401800816137E-2</v>
      </c>
      <c r="AY143" s="106">
        <v>0</v>
      </c>
      <c r="AZ143" s="106">
        <v>0</v>
      </c>
      <c r="BA143" s="106">
        <v>0</v>
      </c>
      <c r="BB143" s="106">
        <v>0.52198316183348936</v>
      </c>
      <c r="BC143" s="106">
        <v>3.7370724835925101E-2</v>
      </c>
      <c r="BD143" s="106">
        <v>0.22189167460016387</v>
      </c>
      <c r="BE143" s="106">
        <v>3.4029672578444745</v>
      </c>
      <c r="BF143" s="106">
        <v>7.0220920078423559</v>
      </c>
      <c r="BG143" s="106">
        <v>0.78612321626933279</v>
      </c>
      <c r="BH143" s="106">
        <v>2.5574417009602195</v>
      </c>
      <c r="BI143" s="106">
        <v>0.14401517764746466</v>
      </c>
      <c r="BJ143" s="106">
        <v>0.25681068887732084</v>
      </c>
      <c r="BK143" s="106">
        <v>0</v>
      </c>
      <c r="BL143" s="106">
        <v>0</v>
      </c>
      <c r="BM143" s="106">
        <v>1.3172916483709492E-2</v>
      </c>
      <c r="BN143" s="106"/>
      <c r="BO143" s="106"/>
      <c r="BP143" s="106"/>
      <c r="BQ143" s="106">
        <v>2.1605920000000004E-2</v>
      </c>
      <c r="BR143" s="106">
        <v>1.3511609999999999E-2</v>
      </c>
      <c r="BS143" s="106">
        <v>8.6917000000000001E-3</v>
      </c>
      <c r="BT143" s="106">
        <v>7.4618999999999996E-3</v>
      </c>
      <c r="BU143" s="106">
        <v>9.42576E-3</v>
      </c>
      <c r="BV143" s="106">
        <v>8.2336000000000006E-3</v>
      </c>
      <c r="BW143" s="106">
        <v>1.1997200000000001E-2</v>
      </c>
      <c r="BX143" s="106">
        <v>3.2524200000000002E-3</v>
      </c>
      <c r="BY143" s="106">
        <v>8.3952000000000002E-3</v>
      </c>
      <c r="BZ143" s="106">
        <v>1.9936919999999997E-2</v>
      </c>
      <c r="CA143" s="106">
        <v>1.38E-2</v>
      </c>
      <c r="CB143" s="106">
        <v>9.9000000000000008E-3</v>
      </c>
      <c r="CC143" s="106">
        <v>9.1552000000000005E-3</v>
      </c>
      <c r="CD143" s="106">
        <v>1.5141640000000001E-2</v>
      </c>
      <c r="CE143" s="106">
        <v>2.0397079999999998E-2</v>
      </c>
      <c r="CF143" s="106">
        <v>6.60408E-3</v>
      </c>
      <c r="CG143" s="106">
        <v>6.0933000000000003E-3</v>
      </c>
      <c r="CH143" s="106">
        <v>6.579520000000001E-3</v>
      </c>
      <c r="CI143" s="106">
        <v>9.9052199999999993E-3</v>
      </c>
      <c r="CJ143" s="106">
        <v>1.9820320000000002E-2</v>
      </c>
      <c r="CK143" s="106">
        <v>2.0614879999999999E-2</v>
      </c>
      <c r="CL143" s="106">
        <v>2.0831339999999997E-2</v>
      </c>
      <c r="CM143" s="106">
        <v>2.5310880000000004E-2</v>
      </c>
      <c r="CN143" s="106">
        <v>2.0640879999999997E-2</v>
      </c>
      <c r="CO143" s="106">
        <v>2.7431880000000002E-2</v>
      </c>
      <c r="CP143" s="106">
        <v>2.146199E-2</v>
      </c>
      <c r="CQ143" s="106">
        <v>1.132065E-2</v>
      </c>
      <c r="CR143" s="106">
        <v>1.172861E-2</v>
      </c>
      <c r="CS143" s="106"/>
      <c r="CT143" s="106"/>
      <c r="CU143" s="106"/>
      <c r="CV143" s="106">
        <f t="shared" si="0"/>
        <v>1.0100000000000001E-2</v>
      </c>
      <c r="CW143" s="106">
        <f t="shared" si="1"/>
        <v>8.0999999999999996E-3</v>
      </c>
      <c r="CX143" s="106">
        <f t="shared" si="2"/>
        <v>4.5999999999999999E-3</v>
      </c>
      <c r="CY143" s="106">
        <f t="shared" si="3"/>
        <v>4.4999999999999997E-3</v>
      </c>
      <c r="CZ143" s="106">
        <f t="shared" si="4"/>
        <v>7.3000000000000009E-3</v>
      </c>
      <c r="DA143" s="106">
        <f t="shared" si="5"/>
        <v>6.4000000000000003E-3</v>
      </c>
      <c r="DB143" s="106">
        <f t="shared" si="6"/>
        <v>8.8999999999999999E-3</v>
      </c>
      <c r="DC143" s="106">
        <f t="shared" si="7"/>
        <v>2.7000000000000006E-3</v>
      </c>
      <c r="DD143" s="106">
        <f t="shared" si="8"/>
        <v>6.0000000000000001E-3</v>
      </c>
      <c r="DE143" s="106">
        <f t="shared" si="9"/>
        <v>8.6999999999999994E-3</v>
      </c>
      <c r="DF143" s="106">
        <f t="shared" si="10"/>
        <v>1.38E-2</v>
      </c>
      <c r="DG143" s="106">
        <f t="shared" si="11"/>
        <v>9.9000000000000008E-3</v>
      </c>
      <c r="DH143" s="106">
        <f t="shared" si="12"/>
        <v>6.4000000000000003E-3</v>
      </c>
      <c r="DI143" s="106">
        <f t="shared" si="13"/>
        <v>1.24E-2</v>
      </c>
      <c r="DJ143" s="106">
        <f t="shared" si="14"/>
        <v>1.5099999999999999E-2</v>
      </c>
      <c r="DK143" s="106">
        <f t="shared" si="15"/>
        <v>5.5999999999999999E-3</v>
      </c>
      <c r="DL143" s="106">
        <f t="shared" si="16"/>
        <v>5.7000000000000002E-3</v>
      </c>
      <c r="DM143" s="106">
        <f t="shared" si="17"/>
        <v>5.8000000000000005E-3</v>
      </c>
      <c r="DN143" s="106">
        <f t="shared" si="18"/>
        <v>7.7999999999999996E-3</v>
      </c>
      <c r="DO143" s="106">
        <f t="shared" si="19"/>
        <v>1.6900000000000002E-2</v>
      </c>
      <c r="DP143" s="106">
        <f t="shared" si="20"/>
        <v>1.7599999999999998E-2</v>
      </c>
      <c r="DQ143" s="106">
        <f t="shared" si="21"/>
        <v>1.78E-2</v>
      </c>
      <c r="DR143" s="106">
        <f t="shared" si="22"/>
        <v>2.1700000000000001E-2</v>
      </c>
      <c r="DS143" s="106">
        <f t="shared" si="23"/>
        <v>1.7799999999999996E-2</v>
      </c>
      <c r="DT143" s="106">
        <f t="shared" si="24"/>
        <v>2.3800000000000002E-2</v>
      </c>
      <c r="DU143" s="106">
        <f t="shared" si="25"/>
        <v>1.8700000000000001E-2</v>
      </c>
      <c r="DV143" s="106">
        <f t="shared" si="26"/>
        <v>9.9000000000000008E-3</v>
      </c>
      <c r="DW143" s="106">
        <f t="shared" si="27"/>
        <v>1.03E-2</v>
      </c>
      <c r="DX143" s="106"/>
      <c r="DY143" s="106"/>
      <c r="DZ143" s="106"/>
      <c r="EA143" s="100">
        <v>0.36</v>
      </c>
      <c r="EB143" s="100">
        <v>1.99</v>
      </c>
      <c r="EC143" s="100">
        <v>0.19</v>
      </c>
      <c r="ED143" s="100">
        <v>1.27</v>
      </c>
      <c r="EE143" s="100">
        <v>0.99</v>
      </c>
      <c r="EF143" s="100">
        <v>0.19</v>
      </c>
      <c r="EG143" s="100">
        <v>9.25</v>
      </c>
      <c r="EH143" s="100">
        <v>0.81</v>
      </c>
      <c r="EI143" s="100">
        <v>0.26</v>
      </c>
      <c r="EJ143" s="100">
        <v>132.41999999999999</v>
      </c>
      <c r="EK143" s="100">
        <v>4.82</v>
      </c>
      <c r="EL143" s="100">
        <v>6.55</v>
      </c>
      <c r="EM143" s="100">
        <v>10.050000000000001</v>
      </c>
      <c r="EN143" s="100">
        <v>191.91</v>
      </c>
      <c r="EO143" s="100">
        <v>100</v>
      </c>
      <c r="EP143" s="100">
        <v>107.59</v>
      </c>
      <c r="EQ143" s="100">
        <v>1.43</v>
      </c>
      <c r="ER143" s="100">
        <v>1.63</v>
      </c>
      <c r="ES143" s="100">
        <v>4.3</v>
      </c>
      <c r="ET143" s="100">
        <v>0.93</v>
      </c>
      <c r="EU143" s="100">
        <v>0.61</v>
      </c>
      <c r="EV143" s="100">
        <v>2.25</v>
      </c>
      <c r="EW143" s="100">
        <v>1.21</v>
      </c>
      <c r="EX143" s="100">
        <v>6.81</v>
      </c>
      <c r="EY143" s="100">
        <v>13.31</v>
      </c>
      <c r="EZ143" s="100">
        <v>429.67</v>
      </c>
      <c r="FA143" s="100">
        <v>21.34</v>
      </c>
      <c r="FB143" s="100">
        <v>76.150000000000006</v>
      </c>
      <c r="FC143" s="100"/>
      <c r="FD143" s="100"/>
      <c r="FE143" s="100"/>
      <c r="FF143" s="106">
        <v>5.8819745699326846E-2</v>
      </c>
      <c r="FG143" s="106">
        <v>5.3874179737817707E-3</v>
      </c>
      <c r="FH143" s="106">
        <v>1.2021434241862927E-2</v>
      </c>
      <c r="FI143" s="106">
        <v>4.8174526595103125E-3</v>
      </c>
      <c r="FJ143" s="106">
        <v>9.9598048327137548E-3</v>
      </c>
      <c r="FK143" s="106">
        <v>2.0209560823940924E-2</v>
      </c>
      <c r="FL143" s="106">
        <v>1.1939910979228486E-2</v>
      </c>
      <c r="FM143" s="106">
        <v>9.0171717148723306E-3</v>
      </c>
      <c r="FN143" s="106">
        <v>1.5685105774728415E-2</v>
      </c>
      <c r="FO143" s="106">
        <v>0</v>
      </c>
      <c r="FP143" s="106">
        <v>4.3448175612299089E-3</v>
      </c>
      <c r="FQ143" s="106">
        <v>2.5544999999999999E-3</v>
      </c>
      <c r="FR143" s="106">
        <v>6.3165658809820223E-3</v>
      </c>
      <c r="FS143" s="106">
        <v>0</v>
      </c>
      <c r="FT143" s="106">
        <v>0</v>
      </c>
      <c r="FU143" s="106">
        <v>0</v>
      </c>
      <c r="FV143" s="106">
        <v>7.4643592142188981E-3</v>
      </c>
      <c r="FW143" s="106">
        <v>6.091428148255791E-4</v>
      </c>
      <c r="FX143" s="106">
        <v>9.5413420078070462E-3</v>
      </c>
      <c r="FY143" s="106">
        <v>3.1647595497953616E-2</v>
      </c>
      <c r="FZ143" s="106">
        <v>4.2834761247838367E-2</v>
      </c>
      <c r="GA143" s="106">
        <v>1.7687772366059989E-2</v>
      </c>
      <c r="GB143" s="106">
        <v>3.0945044581618654E-2</v>
      </c>
      <c r="GC143" s="106">
        <v>9.8074335977923425E-3</v>
      </c>
      <c r="GD143" s="106">
        <v>3.4181502689571402E-2</v>
      </c>
      <c r="GE143" s="106">
        <v>0</v>
      </c>
      <c r="GF143" s="106">
        <v>0</v>
      </c>
      <c r="GG143" s="106">
        <v>1.0031175902344779E-2</v>
      </c>
      <c r="GH143" s="100"/>
      <c r="GI143" s="100"/>
      <c r="GJ143" s="100"/>
      <c r="GK143" s="100"/>
    </row>
    <row r="144" spans="1:193" x14ac:dyDescent="0.25">
      <c r="A144" s="98" t="s">
        <v>1073</v>
      </c>
      <c r="B144" s="99" t="s">
        <v>17</v>
      </c>
      <c r="C144" s="99" t="s">
        <v>319</v>
      </c>
      <c r="D144" s="100" t="s">
        <v>320</v>
      </c>
      <c r="E144" s="99" t="s">
        <v>327</v>
      </c>
      <c r="F144" s="100"/>
      <c r="G144" s="106">
        <v>30.513999999999999</v>
      </c>
      <c r="H144" s="106">
        <v>0.54783285280329286</v>
      </c>
      <c r="I144" s="106">
        <v>9.5109999999999992</v>
      </c>
      <c r="J144" s="106">
        <v>1.361</v>
      </c>
      <c r="K144" s="106">
        <v>1.0089999999999999</v>
      </c>
      <c r="L144" s="106">
        <v>17.831</v>
      </c>
      <c r="M144" s="106">
        <v>0.23799999999999999</v>
      </c>
      <c r="N144" s="106">
        <v>0.11093808723839331</v>
      </c>
      <c r="O144" s="106">
        <v>8.7270000000000003</v>
      </c>
      <c r="P144" s="106">
        <v>0</v>
      </c>
      <c r="Q144" s="106">
        <v>7.3869152200299965E-2</v>
      </c>
      <c r="R144" s="106">
        <v>0.159</v>
      </c>
      <c r="S144" s="106">
        <v>0.19599999999999998</v>
      </c>
      <c r="T144" s="106">
        <v>2.203705241080987E-2</v>
      </c>
      <c r="U144" s="106">
        <v>0</v>
      </c>
      <c r="V144" s="106">
        <v>0</v>
      </c>
      <c r="W144" s="106">
        <v>0.89</v>
      </c>
      <c r="X144" s="106">
        <v>0</v>
      </c>
      <c r="Y144" s="106">
        <v>0.32552140627389597</v>
      </c>
      <c r="Z144" s="106">
        <v>4.3319999999999999</v>
      </c>
      <c r="AA144" s="106">
        <v>9.1059291063572552</v>
      </c>
      <c r="AB144" s="106">
        <v>0.98699999999999999</v>
      </c>
      <c r="AC144" s="106">
        <v>3.4790000000000001</v>
      </c>
      <c r="AD144" s="106">
        <v>0.22900000000000001</v>
      </c>
      <c r="AE144" s="106">
        <v>0.34</v>
      </c>
      <c r="AF144" s="106">
        <v>0</v>
      </c>
      <c r="AG144" s="106">
        <v>1.5330517398429319E-2</v>
      </c>
      <c r="AH144" s="106">
        <v>0</v>
      </c>
      <c r="AI144" s="106"/>
      <c r="AJ144" s="106">
        <v>89.937481474690813</v>
      </c>
      <c r="AK144" s="100"/>
      <c r="AL144" s="106">
        <v>14.264210919970081</v>
      </c>
      <c r="AM144" s="106">
        <v>0.32841727282734423</v>
      </c>
      <c r="AN144" s="106">
        <v>5.0336067742789092</v>
      </c>
      <c r="AO144" s="106">
        <v>0.8207695091062599</v>
      </c>
      <c r="AP144" s="106">
        <v>0.78144361833952913</v>
      </c>
      <c r="AQ144" s="106">
        <v>13.860085503303537</v>
      </c>
      <c r="AR144" s="106">
        <v>0.17655786350148367</v>
      </c>
      <c r="AS144" s="106">
        <v>9.2095373765891844E-2</v>
      </c>
      <c r="AT144" s="106">
        <v>6.2371355060034306</v>
      </c>
      <c r="AU144" s="106">
        <v>0</v>
      </c>
      <c r="AV144" s="106">
        <v>7.3869152200299965E-2</v>
      </c>
      <c r="AW144" s="106">
        <v>0.159</v>
      </c>
      <c r="AX144" s="106">
        <v>0.13701502970989163</v>
      </c>
      <c r="AY144" s="106">
        <v>1.8046885931381432E-2</v>
      </c>
      <c r="AZ144" s="106">
        <v>0</v>
      </c>
      <c r="BA144" s="106">
        <v>0</v>
      </c>
      <c r="BB144" s="106">
        <v>0.83255378858746498</v>
      </c>
      <c r="BC144" s="106">
        <v>0</v>
      </c>
      <c r="BD144" s="106">
        <v>0.25633625188904319</v>
      </c>
      <c r="BE144" s="106">
        <v>3.6937244201909958</v>
      </c>
      <c r="BF144" s="106">
        <v>7.7742073818468835</v>
      </c>
      <c r="BG144" s="106">
        <v>0.84337349397590367</v>
      </c>
      <c r="BH144" s="106">
        <v>2.9826817558299039</v>
      </c>
      <c r="BI144" s="106">
        <v>0.19748189030700242</v>
      </c>
      <c r="BJ144" s="106">
        <v>0.29498525073746312</v>
      </c>
      <c r="BK144" s="106">
        <v>0</v>
      </c>
      <c r="BL144" s="106">
        <v>1.3406661476545099E-2</v>
      </c>
      <c r="BM144" s="106">
        <v>0</v>
      </c>
      <c r="BN144" s="106"/>
      <c r="BO144" s="106"/>
      <c r="BP144" s="106"/>
      <c r="BQ144" s="106">
        <v>2.1178080000000002E-2</v>
      </c>
      <c r="BR144" s="106">
        <v>1.417885E-2</v>
      </c>
      <c r="BS144" s="106">
        <v>8.5027499999999999E-3</v>
      </c>
      <c r="BT144" s="106">
        <v>7.6277199999999993E-3</v>
      </c>
      <c r="BU144" s="106">
        <v>9.42576E-3</v>
      </c>
      <c r="BV144" s="106">
        <v>8.6195500000000001E-3</v>
      </c>
      <c r="BW144" s="106">
        <v>1.1458000000000001E-2</v>
      </c>
      <c r="BX144" s="106">
        <v>3.2524200000000002E-3</v>
      </c>
      <c r="BY144" s="106">
        <v>8.3952000000000002E-3</v>
      </c>
      <c r="BZ144" s="106">
        <v>2.1541039999999997E-2</v>
      </c>
      <c r="CA144" s="106">
        <v>1.41E-2</v>
      </c>
      <c r="CB144" s="106">
        <v>1.0200000000000001E-2</v>
      </c>
      <c r="CC144" s="106">
        <v>9.298250000000001E-3</v>
      </c>
      <c r="CD144" s="106">
        <v>1.5507969999999999E-2</v>
      </c>
      <c r="CE144" s="106">
        <v>1.9856760000000001E-2</v>
      </c>
      <c r="CF144" s="106">
        <v>6.60408E-3</v>
      </c>
      <c r="CG144" s="106">
        <v>6.2001999999999995E-3</v>
      </c>
      <c r="CH144" s="106">
        <v>6.6929600000000004E-3</v>
      </c>
      <c r="CI144" s="106">
        <v>1.003221E-2</v>
      </c>
      <c r="CJ144" s="106">
        <v>1.9351199999999999E-2</v>
      </c>
      <c r="CK144" s="106">
        <v>2.0029230000000002E-2</v>
      </c>
      <c r="CL144" s="106">
        <v>2.1884609999999999E-2</v>
      </c>
      <c r="CM144" s="106">
        <v>2.6593920000000004E-2</v>
      </c>
      <c r="CN144" s="106">
        <v>2.1684520000000002E-2</v>
      </c>
      <c r="CO144" s="106">
        <v>2.812344E-2</v>
      </c>
      <c r="CP144" s="106">
        <v>2.2150609999999998E-2</v>
      </c>
      <c r="CQ144" s="106">
        <v>1.1663700000000001E-2</v>
      </c>
      <c r="CR144" s="106">
        <v>1.2070220000000001E-2</v>
      </c>
      <c r="CS144" s="106"/>
      <c r="CT144" s="106"/>
      <c r="CU144" s="106"/>
      <c r="CV144" s="106">
        <f t="shared" si="0"/>
        <v>9.8999999999999991E-3</v>
      </c>
      <c r="CW144" s="106">
        <f t="shared" si="1"/>
        <v>8.5000000000000006E-3</v>
      </c>
      <c r="CX144" s="106">
        <f t="shared" si="2"/>
        <v>4.4999999999999997E-3</v>
      </c>
      <c r="CY144" s="106">
        <f t="shared" si="3"/>
        <v>4.5999999999999999E-3</v>
      </c>
      <c r="CZ144" s="106">
        <f t="shared" si="4"/>
        <v>7.3000000000000009E-3</v>
      </c>
      <c r="DA144" s="106">
        <f t="shared" si="5"/>
        <v>6.7000000000000002E-3</v>
      </c>
      <c r="DB144" s="106">
        <f t="shared" si="6"/>
        <v>8.5000000000000006E-3</v>
      </c>
      <c r="DC144" s="106">
        <f t="shared" si="7"/>
        <v>2.7000000000000006E-3</v>
      </c>
      <c r="DD144" s="106">
        <f t="shared" si="8"/>
        <v>6.0000000000000001E-3</v>
      </c>
      <c r="DE144" s="106">
        <f t="shared" si="9"/>
        <v>9.3999999999999986E-3</v>
      </c>
      <c r="DF144" s="106">
        <f t="shared" si="10"/>
        <v>1.41E-2</v>
      </c>
      <c r="DG144" s="106">
        <f t="shared" si="11"/>
        <v>1.0200000000000001E-2</v>
      </c>
      <c r="DH144" s="106">
        <f t="shared" si="12"/>
        <v>6.5000000000000006E-3</v>
      </c>
      <c r="DI144" s="106">
        <f t="shared" si="13"/>
        <v>1.2699999999999999E-2</v>
      </c>
      <c r="DJ144" s="106">
        <f t="shared" si="14"/>
        <v>1.4700000000000001E-2</v>
      </c>
      <c r="DK144" s="106">
        <f t="shared" si="15"/>
        <v>5.5999999999999999E-3</v>
      </c>
      <c r="DL144" s="106">
        <f t="shared" si="16"/>
        <v>5.7999999999999996E-3</v>
      </c>
      <c r="DM144" s="106">
        <f t="shared" si="17"/>
        <v>5.8999999999999999E-3</v>
      </c>
      <c r="DN144" s="106">
        <f t="shared" si="18"/>
        <v>7.899999999999999E-3</v>
      </c>
      <c r="DO144" s="106">
        <f t="shared" si="19"/>
        <v>1.6499999999999997E-2</v>
      </c>
      <c r="DP144" s="106">
        <f t="shared" si="20"/>
        <v>1.7100000000000001E-2</v>
      </c>
      <c r="DQ144" s="106">
        <f t="shared" si="21"/>
        <v>1.8700000000000001E-2</v>
      </c>
      <c r="DR144" s="106">
        <f t="shared" si="22"/>
        <v>2.2800000000000001E-2</v>
      </c>
      <c r="DS144" s="106">
        <f t="shared" si="23"/>
        <v>1.8700000000000001E-2</v>
      </c>
      <c r="DT144" s="106">
        <f t="shared" si="24"/>
        <v>2.4399999999999998E-2</v>
      </c>
      <c r="DU144" s="106">
        <f t="shared" si="25"/>
        <v>1.9299999999999998E-2</v>
      </c>
      <c r="DV144" s="106">
        <f t="shared" si="26"/>
        <v>1.0200000000000001E-2</v>
      </c>
      <c r="DW144" s="106">
        <f t="shared" si="27"/>
        <v>1.06E-2</v>
      </c>
      <c r="DX144" s="106"/>
      <c r="DY144" s="106"/>
      <c r="DZ144" s="106"/>
      <c r="EA144" s="100">
        <v>0.39</v>
      </c>
      <c r="EB144" s="100">
        <v>1.75</v>
      </c>
      <c r="EC144" s="100">
        <v>0.22</v>
      </c>
      <c r="ED144" s="100">
        <v>0.78</v>
      </c>
      <c r="EE144" s="100">
        <v>1.17</v>
      </c>
      <c r="EF144" s="100">
        <v>0.17</v>
      </c>
      <c r="EG144" s="100">
        <v>7.26</v>
      </c>
      <c r="EH144" s="100">
        <v>3.22</v>
      </c>
      <c r="EI144" s="100">
        <v>0.26</v>
      </c>
      <c r="EJ144" s="100">
        <v>62.88</v>
      </c>
      <c r="EK144" s="100">
        <v>4.37</v>
      </c>
      <c r="EL144" s="100">
        <v>2.06</v>
      </c>
      <c r="EM144" s="100">
        <v>4.8499999999999996</v>
      </c>
      <c r="EN144" s="100">
        <v>62.34</v>
      </c>
      <c r="EO144" s="100">
        <v>88.28</v>
      </c>
      <c r="EP144" s="100">
        <v>100</v>
      </c>
      <c r="EQ144" s="100">
        <v>0.98</v>
      </c>
      <c r="ER144" s="100">
        <v>50.7</v>
      </c>
      <c r="ES144" s="100">
        <v>3.8</v>
      </c>
      <c r="ET144" s="100">
        <v>0.88</v>
      </c>
      <c r="EU144" s="100">
        <v>0.57999999999999996</v>
      </c>
      <c r="EV144" s="100">
        <v>2.1800000000000002</v>
      </c>
      <c r="EW144" s="100">
        <v>1.1000000000000001</v>
      </c>
      <c r="EX144" s="100">
        <v>6.22</v>
      </c>
      <c r="EY144" s="100">
        <v>10.02</v>
      </c>
      <c r="EZ144" s="100">
        <v>100</v>
      </c>
      <c r="FA144" s="100">
        <v>13.78</v>
      </c>
      <c r="FB144" s="100">
        <v>102.88</v>
      </c>
      <c r="FC144" s="100"/>
      <c r="FD144" s="100"/>
      <c r="FE144" s="100"/>
      <c r="FF144" s="106">
        <v>5.5630422587883317E-2</v>
      </c>
      <c r="FG144" s="106">
        <v>5.7473022744785243E-3</v>
      </c>
      <c r="FH144" s="106">
        <v>1.1073934903413601E-2</v>
      </c>
      <c r="FI144" s="106">
        <v>6.4020021710288278E-3</v>
      </c>
      <c r="FJ144" s="106">
        <v>9.1428903345724902E-3</v>
      </c>
      <c r="FK144" s="106">
        <v>2.3562145355616015E-2</v>
      </c>
      <c r="FL144" s="106">
        <v>1.2818100890207714E-2</v>
      </c>
      <c r="FM144" s="106">
        <v>2.9654710352617175E-3</v>
      </c>
      <c r="FN144" s="106">
        <v>1.621655231560892E-2</v>
      </c>
      <c r="FO144" s="106">
        <v>0</v>
      </c>
      <c r="FP144" s="106">
        <v>3.2280819511531088E-3</v>
      </c>
      <c r="FQ144" s="106">
        <v>3.2753999999999999E-3</v>
      </c>
      <c r="FR144" s="106">
        <v>6.6452289409297434E-3</v>
      </c>
      <c r="FS144" s="106">
        <v>1.1250428689623186E-2</v>
      </c>
      <c r="FT144" s="106">
        <v>0</v>
      </c>
      <c r="FU144" s="106">
        <v>0</v>
      </c>
      <c r="FV144" s="106">
        <v>8.159027128157156E-3</v>
      </c>
      <c r="FW144" s="106">
        <v>0</v>
      </c>
      <c r="FX144" s="106">
        <v>9.7407775717836403E-3</v>
      </c>
      <c r="FY144" s="106">
        <v>3.2504774897680763E-2</v>
      </c>
      <c r="FZ144" s="106">
        <v>4.5090402814711925E-2</v>
      </c>
      <c r="GA144" s="106">
        <v>1.83855421686747E-2</v>
      </c>
      <c r="GB144" s="106">
        <v>3.2809499314128944E-2</v>
      </c>
      <c r="GC144" s="106">
        <v>1.228337357709555E-2</v>
      </c>
      <c r="GD144" s="106">
        <v>2.9557522123893804E-2</v>
      </c>
      <c r="GE144" s="106">
        <v>0</v>
      </c>
      <c r="GF144" s="106">
        <v>1.8474379514679146E-3</v>
      </c>
      <c r="GG144" s="106">
        <v>0</v>
      </c>
      <c r="GH144" s="100"/>
      <c r="GI144" s="100"/>
      <c r="GJ144" s="100"/>
      <c r="GK144" s="100"/>
    </row>
    <row r="145" spans="1:193" x14ac:dyDescent="0.25">
      <c r="A145" s="98" t="s">
        <v>1073</v>
      </c>
      <c r="B145" s="99" t="s">
        <v>17</v>
      </c>
      <c r="C145" s="99" t="s">
        <v>319</v>
      </c>
      <c r="D145" s="100" t="s">
        <v>320</v>
      </c>
      <c r="E145" s="99" t="s">
        <v>328</v>
      </c>
      <c r="F145" s="100"/>
      <c r="G145" s="106">
        <v>30.31</v>
      </c>
      <c r="H145" s="106">
        <v>0.42700000000000005</v>
      </c>
      <c r="I145" s="106">
        <v>10.531000000000001</v>
      </c>
      <c r="J145" s="106">
        <v>0.252</v>
      </c>
      <c r="K145" s="106">
        <v>1.042</v>
      </c>
      <c r="L145" s="106">
        <v>17.448</v>
      </c>
      <c r="M145" s="106">
        <v>0.34200000000000003</v>
      </c>
      <c r="N145" s="106">
        <v>9.2999999999999999E-2</v>
      </c>
      <c r="O145" s="106">
        <v>9.6679999999999993</v>
      </c>
      <c r="P145" s="106">
        <v>0</v>
      </c>
      <c r="Q145" s="106">
        <v>7.0126014081984975E-2</v>
      </c>
      <c r="R145" s="106">
        <v>0.16700000000000001</v>
      </c>
      <c r="S145" s="106">
        <v>0.10365393504905646</v>
      </c>
      <c r="T145" s="106">
        <v>2.0606803499983839E-2</v>
      </c>
      <c r="U145" s="106">
        <v>0</v>
      </c>
      <c r="V145" s="106">
        <v>9.2862200459677708E-3</v>
      </c>
      <c r="W145" s="106">
        <v>0.503</v>
      </c>
      <c r="X145" s="106">
        <v>0</v>
      </c>
      <c r="Y145" s="106">
        <v>0.3477460523085979</v>
      </c>
      <c r="Z145" s="106">
        <v>4.556</v>
      </c>
      <c r="AA145" s="106">
        <v>9.7979320602590363</v>
      </c>
      <c r="AB145" s="106">
        <v>1.0609999999999999</v>
      </c>
      <c r="AC145" s="106">
        <v>3.6960000000000002</v>
      </c>
      <c r="AD145" s="106">
        <v>0.189</v>
      </c>
      <c r="AE145" s="106">
        <v>0.38700000000000001</v>
      </c>
      <c r="AF145" s="106">
        <v>0</v>
      </c>
      <c r="AG145" s="106">
        <v>2.9409578349768196E-2</v>
      </c>
      <c r="AH145" s="106">
        <v>0</v>
      </c>
      <c r="AI145" s="106"/>
      <c r="AJ145" s="106">
        <v>90.983555399064471</v>
      </c>
      <c r="AK145" s="100"/>
      <c r="AL145" s="106">
        <v>14.168848167539265</v>
      </c>
      <c r="AM145" s="106">
        <v>0.25597985732270251</v>
      </c>
      <c r="AN145" s="106">
        <v>5.5734321249007674</v>
      </c>
      <c r="AO145" s="106">
        <v>0.15197201785068148</v>
      </c>
      <c r="AP145" s="106">
        <v>0.8070012391573731</v>
      </c>
      <c r="AQ145" s="106">
        <v>13.56237854644384</v>
      </c>
      <c r="AR145" s="106">
        <v>0.25370919881305637</v>
      </c>
      <c r="AS145" s="106">
        <v>7.7204051137306995E-2</v>
      </c>
      <c r="AT145" s="106">
        <v>6.9096626643796446</v>
      </c>
      <c r="AU145" s="106">
        <v>0</v>
      </c>
      <c r="AV145" s="106">
        <v>7.0126014081984975E-2</v>
      </c>
      <c r="AW145" s="106">
        <v>0.16700000000000001</v>
      </c>
      <c r="AX145" s="106">
        <v>7.245993362394719E-2</v>
      </c>
      <c r="AY145" s="106">
        <v>1.6875606829894224E-2</v>
      </c>
      <c r="AZ145" s="106">
        <v>0</v>
      </c>
      <c r="BA145" s="106">
        <v>7.8743492291764357E-3</v>
      </c>
      <c r="BB145" s="106">
        <v>0.47053320860617404</v>
      </c>
      <c r="BC145" s="106">
        <v>0</v>
      </c>
      <c r="BD145" s="106">
        <v>0.2738373512155271</v>
      </c>
      <c r="BE145" s="106">
        <v>3.8847203274215549</v>
      </c>
      <c r="BF145" s="106">
        <v>8.3650064545880962</v>
      </c>
      <c r="BG145" s="106">
        <v>0.90660514398017611</v>
      </c>
      <c r="BH145" s="106">
        <v>3.168724279835391</v>
      </c>
      <c r="BI145" s="106">
        <v>0.16298723697826836</v>
      </c>
      <c r="BJ145" s="106">
        <v>0.33576262363352422</v>
      </c>
      <c r="BK145" s="106">
        <v>0</v>
      </c>
      <c r="BL145" s="106">
        <v>2.5718914166828331E-2</v>
      </c>
      <c r="BM145" s="106">
        <v>0</v>
      </c>
      <c r="BN145" s="106"/>
      <c r="BO145" s="106"/>
      <c r="BP145" s="106"/>
      <c r="BQ145" s="106">
        <v>1.9894560000000002E-2</v>
      </c>
      <c r="BR145" s="106">
        <v>1.417885E-2</v>
      </c>
      <c r="BS145" s="106">
        <v>8.6917000000000001E-3</v>
      </c>
      <c r="BT145" s="106">
        <v>7.4618999999999996E-3</v>
      </c>
      <c r="BU145" s="106">
        <v>9.8131199999999998E-3</v>
      </c>
      <c r="BV145" s="106">
        <v>8.8768500000000004E-3</v>
      </c>
      <c r="BW145" s="106">
        <v>1.2132E-2</v>
      </c>
      <c r="BX145" s="106">
        <v>3.4933399999999997E-3</v>
      </c>
      <c r="BY145" s="106">
        <v>8.2552800000000003E-3</v>
      </c>
      <c r="BZ145" s="106">
        <v>2.1999359999999999E-2</v>
      </c>
      <c r="CA145" s="106">
        <v>1.41E-2</v>
      </c>
      <c r="CB145" s="106">
        <v>1.03E-2</v>
      </c>
      <c r="CC145" s="106">
        <v>9.4413000000000014E-3</v>
      </c>
      <c r="CD145" s="106">
        <v>1.5874300000000001E-2</v>
      </c>
      <c r="CE145" s="106">
        <v>2.0937399999999998E-2</v>
      </c>
      <c r="CF145" s="106">
        <v>6.4861500000000004E-3</v>
      </c>
      <c r="CG145" s="106">
        <v>6.3070999999999995E-3</v>
      </c>
      <c r="CH145" s="106">
        <v>6.8064000000000006E-3</v>
      </c>
      <c r="CI145" s="106">
        <v>1.0286190000000001E-2</v>
      </c>
      <c r="CJ145" s="106">
        <v>2.0289440000000002E-2</v>
      </c>
      <c r="CK145" s="106">
        <v>2.0966269999999999E-2</v>
      </c>
      <c r="CL145" s="106">
        <v>2.2118669999999997E-2</v>
      </c>
      <c r="CM145" s="106">
        <v>2.7293760000000004E-2</v>
      </c>
      <c r="CN145" s="106">
        <v>2.1568560000000001E-2</v>
      </c>
      <c r="CO145" s="106">
        <v>2.9045519999999998E-2</v>
      </c>
      <c r="CP145" s="106">
        <v>2.2265379999999998E-2</v>
      </c>
      <c r="CQ145" s="106">
        <v>1.1778049999999998E-2</v>
      </c>
      <c r="CR145" s="106">
        <v>1.218409E-2</v>
      </c>
      <c r="CS145" s="106"/>
      <c r="CT145" s="106"/>
      <c r="CU145" s="106"/>
      <c r="CV145" s="106">
        <f t="shared" si="0"/>
        <v>9.2999999999999992E-3</v>
      </c>
      <c r="CW145" s="106">
        <f t="shared" si="1"/>
        <v>8.5000000000000006E-3</v>
      </c>
      <c r="CX145" s="106">
        <f t="shared" si="2"/>
        <v>4.5999999999999999E-3</v>
      </c>
      <c r="CY145" s="106">
        <f t="shared" si="3"/>
        <v>4.4999999999999997E-3</v>
      </c>
      <c r="CZ145" s="106">
        <f t="shared" si="4"/>
        <v>7.6000000000000009E-3</v>
      </c>
      <c r="DA145" s="106">
        <f t="shared" si="5"/>
        <v>6.9000000000000008E-3</v>
      </c>
      <c r="DB145" s="106">
        <f t="shared" si="6"/>
        <v>8.9999999999999993E-3</v>
      </c>
      <c r="DC145" s="106">
        <f t="shared" si="7"/>
        <v>2.9000000000000002E-3</v>
      </c>
      <c r="DD145" s="106">
        <f t="shared" si="8"/>
        <v>5.8999999999999999E-3</v>
      </c>
      <c r="DE145" s="106">
        <f t="shared" si="9"/>
        <v>9.6000000000000009E-3</v>
      </c>
      <c r="DF145" s="106">
        <f t="shared" si="10"/>
        <v>1.41E-2</v>
      </c>
      <c r="DG145" s="106">
        <f t="shared" si="11"/>
        <v>1.03E-2</v>
      </c>
      <c r="DH145" s="106">
        <f t="shared" si="12"/>
        <v>6.6000000000000008E-3</v>
      </c>
      <c r="DI145" s="106">
        <f t="shared" si="13"/>
        <v>1.2999999999999999E-2</v>
      </c>
      <c r="DJ145" s="106">
        <f t="shared" si="14"/>
        <v>1.5499999999999998E-2</v>
      </c>
      <c r="DK145" s="106">
        <f t="shared" si="15"/>
        <v>5.5000000000000005E-3</v>
      </c>
      <c r="DL145" s="106">
        <f t="shared" si="16"/>
        <v>5.8999999999999999E-3</v>
      </c>
      <c r="DM145" s="106">
        <f t="shared" si="17"/>
        <v>6.0000000000000001E-3</v>
      </c>
      <c r="DN145" s="106">
        <f t="shared" si="18"/>
        <v>8.0999999999999996E-3</v>
      </c>
      <c r="DO145" s="106">
        <f t="shared" si="19"/>
        <v>1.7299999999999999E-2</v>
      </c>
      <c r="DP145" s="106">
        <f t="shared" si="20"/>
        <v>1.7899999999999999E-2</v>
      </c>
      <c r="DQ145" s="106">
        <f t="shared" si="21"/>
        <v>1.89E-2</v>
      </c>
      <c r="DR145" s="106">
        <f t="shared" si="22"/>
        <v>2.3400000000000001E-2</v>
      </c>
      <c r="DS145" s="106">
        <f t="shared" si="23"/>
        <v>1.8600000000000002E-2</v>
      </c>
      <c r="DT145" s="106">
        <f t="shared" si="24"/>
        <v>2.5199999999999997E-2</v>
      </c>
      <c r="DU145" s="106">
        <f t="shared" si="25"/>
        <v>1.9400000000000001E-2</v>
      </c>
      <c r="DV145" s="106">
        <f t="shared" si="26"/>
        <v>1.0299999999999998E-2</v>
      </c>
      <c r="DW145" s="106">
        <f t="shared" si="27"/>
        <v>1.0699999999999999E-2</v>
      </c>
      <c r="DX145" s="106"/>
      <c r="DY145" s="106"/>
      <c r="DZ145" s="106"/>
      <c r="EA145" s="100">
        <v>0.39</v>
      </c>
      <c r="EB145" s="100">
        <v>2.15</v>
      </c>
      <c r="EC145" s="100">
        <v>0.21</v>
      </c>
      <c r="ED145" s="100">
        <v>2.67</v>
      </c>
      <c r="EE145" s="100">
        <v>1.1599999999999999</v>
      </c>
      <c r="EF145" s="100">
        <v>0.17</v>
      </c>
      <c r="EG145" s="100">
        <v>5.64</v>
      </c>
      <c r="EH145" s="100">
        <v>3.65</v>
      </c>
      <c r="EI145" s="100">
        <v>0.24</v>
      </c>
      <c r="EJ145" s="100">
        <v>445.49</v>
      </c>
      <c r="EK145" s="100">
        <v>4.24</v>
      </c>
      <c r="EL145" s="100">
        <v>2.0299999999999998</v>
      </c>
      <c r="EM145" s="100">
        <v>8.94</v>
      </c>
      <c r="EN145" s="100">
        <v>68.569999999999993</v>
      </c>
      <c r="EO145" s="100">
        <v>100</v>
      </c>
      <c r="EP145" s="100">
        <v>59.79</v>
      </c>
      <c r="EQ145" s="100">
        <v>1.6</v>
      </c>
      <c r="ER145" s="100">
        <v>100</v>
      </c>
      <c r="ES145" s="100">
        <v>3.66</v>
      </c>
      <c r="ET145" s="100">
        <v>0.86</v>
      </c>
      <c r="EU145" s="100">
        <v>0.56000000000000005</v>
      </c>
      <c r="EV145" s="100">
        <v>2.0699999999999998</v>
      </c>
      <c r="EW145" s="100">
        <v>1.07</v>
      </c>
      <c r="EX145" s="100">
        <v>5.45</v>
      </c>
      <c r="EY145" s="100">
        <v>12.46</v>
      </c>
      <c r="EZ145" s="100">
        <v>105.42</v>
      </c>
      <c r="FA145" s="100">
        <v>11.93</v>
      </c>
      <c r="FB145" s="100">
        <v>123.55</v>
      </c>
      <c r="FC145" s="100"/>
      <c r="FD145" s="100"/>
      <c r="FE145" s="100"/>
      <c r="FF145" s="106">
        <v>5.5258507853403138E-2</v>
      </c>
      <c r="FG145" s="106">
        <v>5.5035669324381038E-3</v>
      </c>
      <c r="FH145" s="106">
        <v>1.1704207462291611E-2</v>
      </c>
      <c r="FI145" s="106">
        <v>4.0576528766131954E-3</v>
      </c>
      <c r="FJ145" s="106">
        <v>9.3612143742255269E-3</v>
      </c>
      <c r="FK145" s="106">
        <v>2.3056043528954531E-2</v>
      </c>
      <c r="FL145" s="106">
        <v>1.430919881305638E-2</v>
      </c>
      <c r="FM145" s="106">
        <v>2.8179478665117052E-3</v>
      </c>
      <c r="FN145" s="106">
        <v>1.6583190394511147E-2</v>
      </c>
      <c r="FO145" s="106">
        <v>0</v>
      </c>
      <c r="FP145" s="106">
        <v>2.9733429970761629E-3</v>
      </c>
      <c r="FQ145" s="106">
        <v>3.3901000000000001E-3</v>
      </c>
      <c r="FR145" s="106">
        <v>6.4779180659808779E-3</v>
      </c>
      <c r="FS145" s="106">
        <v>1.1571603603258469E-2</v>
      </c>
      <c r="FT145" s="106">
        <v>0</v>
      </c>
      <c r="FU145" s="106">
        <v>4.7080734041245907E-3</v>
      </c>
      <c r="FV145" s="106">
        <v>7.5285313376987845E-3</v>
      </c>
      <c r="FW145" s="106">
        <v>0</v>
      </c>
      <c r="FX145" s="106">
        <v>1.0022447054488293E-2</v>
      </c>
      <c r="FY145" s="106">
        <v>3.3408594815825372E-2</v>
      </c>
      <c r="FZ145" s="106">
        <v>4.6844036145693345E-2</v>
      </c>
      <c r="GA145" s="106">
        <v>1.8766726480389646E-2</v>
      </c>
      <c r="GB145" s="106">
        <v>3.390534979423869E-2</v>
      </c>
      <c r="GC145" s="106">
        <v>8.882804415315625E-3</v>
      </c>
      <c r="GD145" s="106">
        <v>4.1836022904737119E-2</v>
      </c>
      <c r="GE145" s="106">
        <v>0</v>
      </c>
      <c r="GF145" s="106">
        <v>3.0682664601026201E-3</v>
      </c>
      <c r="GG145" s="106">
        <v>0</v>
      </c>
      <c r="GH145" s="100"/>
      <c r="GI145" s="100"/>
      <c r="GJ145" s="100"/>
      <c r="GK145" s="100"/>
    </row>
    <row r="146" spans="1:193" x14ac:dyDescent="0.25">
      <c r="A146" s="98" t="s">
        <v>1073</v>
      </c>
      <c r="B146" s="99" t="s">
        <v>17</v>
      </c>
      <c r="C146" s="99" t="s">
        <v>319</v>
      </c>
      <c r="D146" s="100" t="s">
        <v>320</v>
      </c>
      <c r="E146" s="99" t="s">
        <v>329</v>
      </c>
      <c r="F146" s="100"/>
      <c r="G146" s="106">
        <v>34.658999999999999</v>
      </c>
      <c r="H146" s="106">
        <v>0.125</v>
      </c>
      <c r="I146" s="106">
        <v>18.934000000000001</v>
      </c>
      <c r="J146" s="106">
        <v>7.9000000000000001E-2</v>
      </c>
      <c r="K146" s="106">
        <v>0.45600000000000002</v>
      </c>
      <c r="L146" s="106">
        <v>10.725</v>
      </c>
      <c r="M146" s="106">
        <v>7.5999999999999998E-2</v>
      </c>
      <c r="N146" s="106">
        <v>6.8000000000000005E-2</v>
      </c>
      <c r="O146" s="106">
        <v>17.228999999999999</v>
      </c>
      <c r="P146" s="106">
        <v>2.3E-2</v>
      </c>
      <c r="Q146" s="106">
        <v>0</v>
      </c>
      <c r="R146" s="106">
        <v>0.374</v>
      </c>
      <c r="S146" s="106">
        <v>9.0675548893733304E-3</v>
      </c>
      <c r="T146" s="106">
        <v>0</v>
      </c>
      <c r="U146" s="106">
        <v>0</v>
      </c>
      <c r="V146" s="106">
        <v>0</v>
      </c>
      <c r="W146" s="106">
        <v>0.16800000000000001</v>
      </c>
      <c r="X146" s="106">
        <v>0</v>
      </c>
      <c r="Y146" s="106">
        <v>0.88297069834329978</v>
      </c>
      <c r="Z146" s="106">
        <v>1.385</v>
      </c>
      <c r="AA146" s="106">
        <v>3.6829763687857517</v>
      </c>
      <c r="AB146" s="106">
        <v>0.43600000000000005</v>
      </c>
      <c r="AC146" s="106">
        <v>1.913</v>
      </c>
      <c r="AD146" s="106">
        <v>0.33</v>
      </c>
      <c r="AE146" s="106">
        <v>0.35599999999999993</v>
      </c>
      <c r="AF146" s="106">
        <v>0.161</v>
      </c>
      <c r="AG146" s="106">
        <v>8.0109965739339054E-2</v>
      </c>
      <c r="AH146" s="106">
        <v>3.6999999999999998E-2</v>
      </c>
      <c r="AI146" s="106"/>
      <c r="AJ146" s="106">
        <v>92.104750187757759</v>
      </c>
      <c r="AK146" s="100"/>
      <c r="AL146" s="106">
        <v>16.201851159311889</v>
      </c>
      <c r="AM146" s="106">
        <v>7.4935555422336791E-2</v>
      </c>
      <c r="AN146" s="106">
        <v>10.020640381053189</v>
      </c>
      <c r="AO146" s="106">
        <v>4.7642021469062844E-2</v>
      </c>
      <c r="AP146" s="106">
        <v>0.35315985130111527</v>
      </c>
      <c r="AQ146" s="106">
        <v>8.3365720948309363</v>
      </c>
      <c r="AR146" s="106">
        <v>5.637982195845697E-2</v>
      </c>
      <c r="AS146" s="106">
        <v>5.6450273949858881E-2</v>
      </c>
      <c r="AT146" s="106">
        <v>12.313464837049741</v>
      </c>
      <c r="AU146" s="106">
        <v>1.0036655611799616E-2</v>
      </c>
      <c r="AV146" s="106">
        <v>0</v>
      </c>
      <c r="AW146" s="106">
        <v>0.374</v>
      </c>
      <c r="AX146" s="106">
        <v>6.3387311355283674E-3</v>
      </c>
      <c r="AY146" s="106">
        <v>0</v>
      </c>
      <c r="AZ146" s="106">
        <v>0</v>
      </c>
      <c r="BA146" s="106">
        <v>0</v>
      </c>
      <c r="BB146" s="106">
        <v>0.15715622076707206</v>
      </c>
      <c r="BC146" s="106">
        <v>0</v>
      </c>
      <c r="BD146" s="106">
        <v>0.69530726698425049</v>
      </c>
      <c r="BE146" s="106">
        <v>1.1809345156889495</v>
      </c>
      <c r="BF146" s="106">
        <v>3.1443493287678237</v>
      </c>
      <c r="BG146" s="106">
        <v>0.37255404597111857</v>
      </c>
      <c r="BH146" s="106">
        <v>1.6400891632373114</v>
      </c>
      <c r="BI146" s="106">
        <v>0.28458088996205588</v>
      </c>
      <c r="BJ146" s="106">
        <v>0.30886690959569663</v>
      </c>
      <c r="BK146" s="106">
        <v>0.14028056112224449</v>
      </c>
      <c r="BL146" s="106">
        <v>7.0056813064572857E-2</v>
      </c>
      <c r="BM146" s="106">
        <v>3.249319399315008E-2</v>
      </c>
      <c r="BN146" s="106"/>
      <c r="BO146" s="106"/>
      <c r="BP146" s="106"/>
      <c r="BQ146" s="106">
        <v>1.8611040000000002E-2</v>
      </c>
      <c r="BR146" s="106">
        <v>1.217713E-2</v>
      </c>
      <c r="BS146" s="106">
        <v>8.3137999999999997E-3</v>
      </c>
      <c r="BT146" s="106">
        <v>7.6277199999999993E-3</v>
      </c>
      <c r="BU146" s="106">
        <v>8.7801599999999987E-3</v>
      </c>
      <c r="BV146" s="106">
        <v>7.7190000000000002E-3</v>
      </c>
      <c r="BW146" s="106">
        <v>1.1458000000000001E-2</v>
      </c>
      <c r="BX146" s="106">
        <v>2.8910399999999997E-3</v>
      </c>
      <c r="BY146" s="106">
        <v>7.8355200000000003E-3</v>
      </c>
      <c r="BZ146" s="106">
        <v>1.8791119999999998E-2</v>
      </c>
      <c r="CA146" s="106">
        <v>1.41E-2</v>
      </c>
      <c r="CB146" s="106">
        <v>9.1999999999999998E-3</v>
      </c>
      <c r="CC146" s="106">
        <v>8.4399499999999999E-3</v>
      </c>
      <c r="CD146" s="106">
        <v>1.4164760000000002E-2</v>
      </c>
      <c r="CE146" s="106">
        <v>1.89112E-2</v>
      </c>
      <c r="CF146" s="106">
        <v>6.36822E-3</v>
      </c>
      <c r="CG146" s="106">
        <v>5.7726000000000001E-3</v>
      </c>
      <c r="CH146" s="106">
        <v>6.4660800000000008E-3</v>
      </c>
      <c r="CI146" s="106">
        <v>9.5242500000000015E-3</v>
      </c>
      <c r="CJ146" s="106">
        <v>1.7943839999999999E-2</v>
      </c>
      <c r="CK146" s="106">
        <v>1.8623670000000002E-2</v>
      </c>
      <c r="CL146" s="106">
        <v>1.9426979999999996E-2</v>
      </c>
      <c r="CM146" s="106">
        <v>2.4494400000000003E-2</v>
      </c>
      <c r="CN146" s="106">
        <v>1.8901480000000002E-2</v>
      </c>
      <c r="CO146" s="106">
        <v>2.5472460000000002E-2</v>
      </c>
      <c r="CP146" s="106">
        <v>1.9855209999999998E-2</v>
      </c>
      <c r="CQ146" s="106">
        <v>1.05202E-2</v>
      </c>
      <c r="CR146" s="106">
        <v>1.081765E-2</v>
      </c>
      <c r="CS146" s="106"/>
      <c r="CT146" s="106"/>
      <c r="CU146" s="106"/>
      <c r="CV146" s="106">
        <f t="shared" si="0"/>
        <v>8.6999999999999994E-3</v>
      </c>
      <c r="CW146" s="106">
        <f t="shared" si="1"/>
        <v>7.3000000000000001E-3</v>
      </c>
      <c r="CX146" s="106">
        <f t="shared" si="2"/>
        <v>4.4000000000000003E-3</v>
      </c>
      <c r="CY146" s="106">
        <f t="shared" si="3"/>
        <v>4.5999999999999999E-3</v>
      </c>
      <c r="CZ146" s="106">
        <f t="shared" si="4"/>
        <v>6.7999999999999996E-3</v>
      </c>
      <c r="DA146" s="106">
        <f t="shared" si="5"/>
        <v>6.0000000000000001E-3</v>
      </c>
      <c r="DB146" s="106">
        <f t="shared" si="6"/>
        <v>8.5000000000000006E-3</v>
      </c>
      <c r="DC146" s="106">
        <f t="shared" si="7"/>
        <v>2.3999999999999998E-3</v>
      </c>
      <c r="DD146" s="106">
        <f t="shared" si="8"/>
        <v>5.5999999999999999E-3</v>
      </c>
      <c r="DE146" s="106">
        <f t="shared" si="9"/>
        <v>8.199999999999999E-3</v>
      </c>
      <c r="DF146" s="106">
        <f t="shared" si="10"/>
        <v>1.41E-2</v>
      </c>
      <c r="DG146" s="106">
        <f t="shared" si="11"/>
        <v>9.1999999999999998E-3</v>
      </c>
      <c r="DH146" s="106">
        <f t="shared" si="12"/>
        <v>5.8999999999999999E-3</v>
      </c>
      <c r="DI146" s="106">
        <f t="shared" si="13"/>
        <v>1.1600000000000001E-2</v>
      </c>
      <c r="DJ146" s="106">
        <f t="shared" si="14"/>
        <v>1.4E-2</v>
      </c>
      <c r="DK146" s="106">
        <f t="shared" si="15"/>
        <v>5.4000000000000003E-3</v>
      </c>
      <c r="DL146" s="106">
        <f t="shared" si="16"/>
        <v>5.4000000000000003E-3</v>
      </c>
      <c r="DM146" s="106">
        <f t="shared" si="17"/>
        <v>5.7000000000000002E-3</v>
      </c>
      <c r="DN146" s="106">
        <f t="shared" si="18"/>
        <v>7.5000000000000006E-3</v>
      </c>
      <c r="DO146" s="106">
        <f t="shared" si="19"/>
        <v>1.5299999999999998E-2</v>
      </c>
      <c r="DP146" s="106">
        <f t="shared" si="20"/>
        <v>1.5900000000000001E-2</v>
      </c>
      <c r="DQ146" s="106">
        <f t="shared" si="21"/>
        <v>1.66E-2</v>
      </c>
      <c r="DR146" s="106">
        <f t="shared" si="22"/>
        <v>2.1000000000000001E-2</v>
      </c>
      <c r="DS146" s="106">
        <f t="shared" si="23"/>
        <v>1.6300000000000002E-2</v>
      </c>
      <c r="DT146" s="106">
        <f t="shared" si="24"/>
        <v>2.2100000000000002E-2</v>
      </c>
      <c r="DU146" s="106">
        <f t="shared" si="25"/>
        <v>1.7299999999999999E-2</v>
      </c>
      <c r="DV146" s="106">
        <f t="shared" si="26"/>
        <v>9.1999999999999998E-3</v>
      </c>
      <c r="DW146" s="106">
        <f t="shared" si="27"/>
        <v>9.4999999999999998E-3</v>
      </c>
      <c r="DX146" s="106"/>
      <c r="DY146" s="106"/>
      <c r="DZ146" s="106"/>
      <c r="EA146" s="100">
        <v>0.36</v>
      </c>
      <c r="EB146" s="100">
        <v>6.01</v>
      </c>
      <c r="EC146" s="100">
        <v>0.14000000000000001</v>
      </c>
      <c r="ED146" s="100">
        <v>6.55</v>
      </c>
      <c r="EE146" s="100">
        <v>2.0299999999999998</v>
      </c>
      <c r="EF146" s="100">
        <v>0.22</v>
      </c>
      <c r="EG146" s="100">
        <v>16.920000000000002</v>
      </c>
      <c r="EH146" s="100">
        <v>4.26</v>
      </c>
      <c r="EI146" s="100">
        <v>0.18</v>
      </c>
      <c r="EJ146" s="100">
        <v>34.31</v>
      </c>
      <c r="EK146" s="100">
        <v>39.25</v>
      </c>
      <c r="EL146" s="100">
        <v>1.08</v>
      </c>
      <c r="EM146" s="100">
        <v>63.71</v>
      </c>
      <c r="EN146" s="100">
        <v>180.39</v>
      </c>
      <c r="EO146" s="100">
        <v>228.15</v>
      </c>
      <c r="EP146" s="100">
        <v>100</v>
      </c>
      <c r="EQ146" s="100">
        <v>4.0199999999999996</v>
      </c>
      <c r="ER146" s="100">
        <v>100</v>
      </c>
      <c r="ES146" s="100">
        <v>1.65</v>
      </c>
      <c r="ET146" s="100">
        <v>1.81</v>
      </c>
      <c r="EU146" s="100">
        <v>0.98</v>
      </c>
      <c r="EV146" s="100">
        <v>4.2699999999999996</v>
      </c>
      <c r="EW146" s="100">
        <v>1.67</v>
      </c>
      <c r="EX146" s="100">
        <v>5.31</v>
      </c>
      <c r="EY146" s="100">
        <v>6.58</v>
      </c>
      <c r="EZ146" s="100">
        <v>11.54</v>
      </c>
      <c r="FA146" s="100">
        <v>8.34</v>
      </c>
      <c r="FB146" s="100">
        <v>28.37</v>
      </c>
      <c r="FC146" s="100"/>
      <c r="FD146" s="100"/>
      <c r="FE146" s="100"/>
      <c r="FF146" s="106">
        <v>5.8326664173522801E-2</v>
      </c>
      <c r="FG146" s="106">
        <v>4.5036268808824409E-3</v>
      </c>
      <c r="FH146" s="106">
        <v>1.4028896533474467E-2</v>
      </c>
      <c r="FI146" s="106">
        <v>3.1205524062236163E-3</v>
      </c>
      <c r="FJ146" s="106">
        <v>7.1691449814126392E-3</v>
      </c>
      <c r="FK146" s="106">
        <v>1.8340458608628062E-2</v>
      </c>
      <c r="FL146" s="106">
        <v>9.5394658753709203E-3</v>
      </c>
      <c r="FM146" s="106">
        <v>2.4047816702639883E-3</v>
      </c>
      <c r="FN146" s="106">
        <v>2.2164236706689534E-2</v>
      </c>
      <c r="FO146" s="106">
        <v>3.4435765404084487E-3</v>
      </c>
      <c r="FP146" s="106">
        <v>0</v>
      </c>
      <c r="FQ146" s="106">
        <v>4.0392000000000006E-3</v>
      </c>
      <c r="FR146" s="106">
        <v>4.0384056064451225E-3</v>
      </c>
      <c r="FS146" s="106">
        <v>0</v>
      </c>
      <c r="FT146" s="106">
        <v>0</v>
      </c>
      <c r="FU146" s="106">
        <v>0</v>
      </c>
      <c r="FV146" s="106">
        <v>6.317680074836296E-3</v>
      </c>
      <c r="FW146" s="106">
        <v>0</v>
      </c>
      <c r="FX146" s="106">
        <v>1.1472569905240133E-2</v>
      </c>
      <c r="FY146" s="106">
        <v>2.1374914733969987E-2</v>
      </c>
      <c r="FZ146" s="106">
        <v>3.0814623421924672E-2</v>
      </c>
      <c r="GA146" s="106">
        <v>1.5908057762966762E-2</v>
      </c>
      <c r="GB146" s="106">
        <v>2.7389489026063099E-2</v>
      </c>
      <c r="GC146" s="106">
        <v>1.5111245256985166E-2</v>
      </c>
      <c r="GD146" s="106">
        <v>2.0323442651396836E-2</v>
      </c>
      <c r="GE146" s="106">
        <v>1.6188376753507011E-2</v>
      </c>
      <c r="GF146" s="106">
        <v>5.8427382095853761E-3</v>
      </c>
      <c r="GG146" s="106">
        <v>9.2183191358566775E-3</v>
      </c>
      <c r="GH146" s="100"/>
      <c r="GI146" s="100"/>
      <c r="GJ146" s="100"/>
      <c r="GK146" s="100"/>
    </row>
    <row r="147" spans="1:193" x14ac:dyDescent="0.25">
      <c r="A147" s="98" t="s">
        <v>1073</v>
      </c>
      <c r="B147" s="99" t="s">
        <v>17</v>
      </c>
      <c r="C147" s="99" t="s">
        <v>319</v>
      </c>
      <c r="D147" s="100" t="s">
        <v>320</v>
      </c>
      <c r="E147" s="99" t="s">
        <v>330</v>
      </c>
      <c r="F147" s="100"/>
      <c r="G147" s="106">
        <v>34.18</v>
      </c>
      <c r="H147" s="106">
        <v>8.6999999999999994E-2</v>
      </c>
      <c r="I147" s="106">
        <v>18.457000000000001</v>
      </c>
      <c r="J147" s="106">
        <v>9.8000000000000004E-2</v>
      </c>
      <c r="K147" s="106">
        <v>0.49</v>
      </c>
      <c r="L147" s="106">
        <v>10.66</v>
      </c>
      <c r="M147" s="106">
        <v>7.0000000000000007E-2</v>
      </c>
      <c r="N147" s="106">
        <v>6.7000000000000004E-2</v>
      </c>
      <c r="O147" s="106">
        <v>16.137</v>
      </c>
      <c r="P147" s="106">
        <v>0</v>
      </c>
      <c r="Q147" s="106">
        <v>0</v>
      </c>
      <c r="R147" s="106">
        <v>0.36899999999999999</v>
      </c>
      <c r="S147" s="106">
        <v>2.0138643705261777E-2</v>
      </c>
      <c r="T147" s="106">
        <v>0</v>
      </c>
      <c r="U147" s="106">
        <v>0</v>
      </c>
      <c r="V147" s="106">
        <v>0</v>
      </c>
      <c r="W147" s="106">
        <v>0.216</v>
      </c>
      <c r="X147" s="106">
        <v>0</v>
      </c>
      <c r="Y147" s="106">
        <v>1.2239413966865995</v>
      </c>
      <c r="Z147" s="106">
        <v>1.6180000000000001</v>
      </c>
      <c r="AA147" s="106">
        <v>4.3449793226875331</v>
      </c>
      <c r="AB147" s="106">
        <v>0.55000000000000004</v>
      </c>
      <c r="AC147" s="106">
        <v>2.431</v>
      </c>
      <c r="AD147" s="106">
        <v>0.378</v>
      </c>
      <c r="AE147" s="106">
        <v>0.44800000000000001</v>
      </c>
      <c r="AF147" s="106">
        <v>0.21199999999999999</v>
      </c>
      <c r="AG147" s="106">
        <v>7.9327481098494579E-2</v>
      </c>
      <c r="AH147" s="106">
        <v>4.2000000000000003E-2</v>
      </c>
      <c r="AI147" s="106"/>
      <c r="AJ147" s="106">
        <v>92.095140444177872</v>
      </c>
      <c r="AK147" s="100"/>
      <c r="AL147" s="106">
        <v>15.977935676888555</v>
      </c>
      <c r="AM147" s="106">
        <v>5.2155146573946404E-2</v>
      </c>
      <c r="AN147" s="106">
        <v>9.7681926435564979</v>
      </c>
      <c r="AO147" s="106">
        <v>5.910022916415391E-2</v>
      </c>
      <c r="AP147" s="106">
        <v>0.3794919454770756</v>
      </c>
      <c r="AQ147" s="106">
        <v>8.2860474154683246</v>
      </c>
      <c r="AR147" s="106">
        <v>5.192878338278932E-2</v>
      </c>
      <c r="AS147" s="106">
        <v>5.5620122862360954E-2</v>
      </c>
      <c r="AT147" s="106">
        <v>11.533018867924529</v>
      </c>
      <c r="AU147" s="106">
        <v>0</v>
      </c>
      <c r="AV147" s="106">
        <v>0</v>
      </c>
      <c r="AW147" s="106">
        <v>0.36899999999999999</v>
      </c>
      <c r="AX147" s="106">
        <v>1.4078045232619208E-2</v>
      </c>
      <c r="AY147" s="106">
        <v>0</v>
      </c>
      <c r="AZ147" s="106">
        <v>0</v>
      </c>
      <c r="BA147" s="106">
        <v>0</v>
      </c>
      <c r="BB147" s="106">
        <v>0.20205799812909261</v>
      </c>
      <c r="BC147" s="106">
        <v>0</v>
      </c>
      <c r="BD147" s="106">
        <v>0.96380927371178793</v>
      </c>
      <c r="BE147" s="106">
        <v>1.3796043656207366</v>
      </c>
      <c r="BF147" s="106">
        <v>3.7095358342760463</v>
      </c>
      <c r="BG147" s="106">
        <v>0.46996496624797068</v>
      </c>
      <c r="BH147" s="106">
        <v>2.084190672153635</v>
      </c>
      <c r="BI147" s="106">
        <v>0.32597447395653673</v>
      </c>
      <c r="BJ147" s="106">
        <v>0.38868644803053964</v>
      </c>
      <c r="BK147" s="106">
        <v>0.18471726060817287</v>
      </c>
      <c r="BL147" s="106">
        <v>6.9372523916479745E-2</v>
      </c>
      <c r="BM147" s="106">
        <v>3.6884166154386583E-2</v>
      </c>
      <c r="BN147" s="106"/>
      <c r="BO147" s="106"/>
      <c r="BP147" s="106"/>
      <c r="BQ147" s="106">
        <v>1.946672E-2</v>
      </c>
      <c r="BR147" s="106">
        <v>1.2510749999999999E-2</v>
      </c>
      <c r="BS147" s="106">
        <v>8.5027499999999999E-3</v>
      </c>
      <c r="BT147" s="106">
        <v>7.2960799999999991E-3</v>
      </c>
      <c r="BU147" s="106">
        <v>9.0383999999999985E-3</v>
      </c>
      <c r="BV147" s="106">
        <v>7.8476499999999994E-3</v>
      </c>
      <c r="BW147" s="106">
        <v>1.1188399999999999E-2</v>
      </c>
      <c r="BX147" s="106">
        <v>3.1319599999999996E-3</v>
      </c>
      <c r="BY147" s="106">
        <v>7.9754400000000003E-3</v>
      </c>
      <c r="BZ147" s="106">
        <v>2.0624400000000001E-2</v>
      </c>
      <c r="CA147" s="106">
        <v>1.44E-2</v>
      </c>
      <c r="CB147" s="106">
        <v>9.4000000000000004E-3</v>
      </c>
      <c r="CC147" s="106">
        <v>8.7260500000000008E-3</v>
      </c>
      <c r="CD147" s="106">
        <v>1.440898E-2</v>
      </c>
      <c r="CE147" s="106">
        <v>2.012692E-2</v>
      </c>
      <c r="CF147" s="106">
        <v>6.36822E-3</v>
      </c>
      <c r="CG147" s="106">
        <v>5.7726000000000001E-3</v>
      </c>
      <c r="CH147" s="106">
        <v>6.4660800000000008E-3</v>
      </c>
      <c r="CI147" s="106">
        <v>9.6512400000000002E-3</v>
      </c>
      <c r="CJ147" s="106">
        <v>1.7709280000000001E-2</v>
      </c>
      <c r="CK147" s="106">
        <v>1.8857929999999998E-2</v>
      </c>
      <c r="CL147" s="106">
        <v>1.9192919999999999E-2</v>
      </c>
      <c r="CM147" s="106">
        <v>2.4377760000000002E-2</v>
      </c>
      <c r="CN147" s="106">
        <v>1.9481279999999997E-2</v>
      </c>
      <c r="CO147" s="106">
        <v>2.6740320000000001E-2</v>
      </c>
      <c r="CP147" s="106">
        <v>2.0199519999999999E-2</v>
      </c>
      <c r="CQ147" s="106">
        <v>1.0748899999999999E-2</v>
      </c>
      <c r="CR147" s="106">
        <v>1.104539E-2</v>
      </c>
      <c r="CS147" s="106"/>
      <c r="CT147" s="106"/>
      <c r="CU147" s="106"/>
      <c r="CV147" s="106">
        <f t="shared" si="0"/>
        <v>9.0999999999999987E-3</v>
      </c>
      <c r="CW147" s="106">
        <f t="shared" si="1"/>
        <v>7.4999999999999997E-3</v>
      </c>
      <c r="CX147" s="106">
        <f t="shared" si="2"/>
        <v>4.4999999999999997E-3</v>
      </c>
      <c r="CY147" s="106">
        <f t="shared" si="3"/>
        <v>4.3999999999999994E-3</v>
      </c>
      <c r="CZ147" s="106">
        <f t="shared" si="4"/>
        <v>6.9999999999999993E-3</v>
      </c>
      <c r="DA147" s="106">
        <f t="shared" si="5"/>
        <v>6.0999999999999995E-3</v>
      </c>
      <c r="DB147" s="106">
        <f t="shared" si="6"/>
        <v>8.2999999999999984E-3</v>
      </c>
      <c r="DC147" s="106">
        <f t="shared" si="7"/>
        <v>2.5999999999999999E-3</v>
      </c>
      <c r="DD147" s="106">
        <f t="shared" si="8"/>
        <v>5.7000000000000002E-3</v>
      </c>
      <c r="DE147" s="106">
        <f t="shared" si="9"/>
        <v>9.0000000000000011E-3</v>
      </c>
      <c r="DF147" s="106">
        <f t="shared" si="10"/>
        <v>1.44E-2</v>
      </c>
      <c r="DG147" s="106">
        <f t="shared" si="11"/>
        <v>9.4000000000000004E-3</v>
      </c>
      <c r="DH147" s="106">
        <f t="shared" si="12"/>
        <v>6.1000000000000004E-3</v>
      </c>
      <c r="DI147" s="106">
        <f t="shared" si="13"/>
        <v>1.18E-2</v>
      </c>
      <c r="DJ147" s="106">
        <f t="shared" si="14"/>
        <v>1.49E-2</v>
      </c>
      <c r="DK147" s="106">
        <f t="shared" si="15"/>
        <v>5.4000000000000003E-3</v>
      </c>
      <c r="DL147" s="106">
        <f t="shared" si="16"/>
        <v>5.4000000000000003E-3</v>
      </c>
      <c r="DM147" s="106">
        <f t="shared" si="17"/>
        <v>5.7000000000000002E-3</v>
      </c>
      <c r="DN147" s="106">
        <f t="shared" si="18"/>
        <v>7.6E-3</v>
      </c>
      <c r="DO147" s="106">
        <f t="shared" si="19"/>
        <v>1.5100000000000001E-2</v>
      </c>
      <c r="DP147" s="106">
        <f t="shared" si="20"/>
        <v>1.61E-2</v>
      </c>
      <c r="DQ147" s="106">
        <f t="shared" si="21"/>
        <v>1.6400000000000001E-2</v>
      </c>
      <c r="DR147" s="106">
        <f t="shared" si="22"/>
        <v>2.0899999999999998E-2</v>
      </c>
      <c r="DS147" s="106">
        <f t="shared" si="23"/>
        <v>1.6799999999999999E-2</v>
      </c>
      <c r="DT147" s="106">
        <f t="shared" si="24"/>
        <v>2.3199999999999998E-2</v>
      </c>
      <c r="DU147" s="106">
        <f t="shared" si="25"/>
        <v>1.7600000000000001E-2</v>
      </c>
      <c r="DV147" s="106">
        <f t="shared" si="26"/>
        <v>9.3999999999999986E-3</v>
      </c>
      <c r="DW147" s="106">
        <f t="shared" si="27"/>
        <v>9.7000000000000003E-3</v>
      </c>
      <c r="DX147" s="106"/>
      <c r="DY147" s="106"/>
      <c r="DZ147" s="106"/>
      <c r="EA147" s="100">
        <v>0.36</v>
      </c>
      <c r="EB147" s="100">
        <v>8.66</v>
      </c>
      <c r="EC147" s="100">
        <v>0.14000000000000001</v>
      </c>
      <c r="ED147" s="100">
        <v>5.29</v>
      </c>
      <c r="EE147" s="100">
        <v>1.95</v>
      </c>
      <c r="EF147" s="100">
        <v>0.22</v>
      </c>
      <c r="EG147" s="100">
        <v>17.96</v>
      </c>
      <c r="EH147" s="100">
        <v>4.42</v>
      </c>
      <c r="EI147" s="100">
        <v>0.19</v>
      </c>
      <c r="EJ147" s="100">
        <v>206.93</v>
      </c>
      <c r="EK147" s="100">
        <v>14.82</v>
      </c>
      <c r="EL147" s="100">
        <v>1.0900000000000001</v>
      </c>
      <c r="EM147" s="100">
        <v>34.4</v>
      </c>
      <c r="EN147" s="100">
        <v>197.01</v>
      </c>
      <c r="EO147" s="100">
        <v>100</v>
      </c>
      <c r="EP147" s="100">
        <v>100</v>
      </c>
      <c r="EQ147" s="100">
        <v>3.19</v>
      </c>
      <c r="ER147" s="100">
        <v>100</v>
      </c>
      <c r="ES147" s="100">
        <v>1.32</v>
      </c>
      <c r="ET147" s="100">
        <v>1.62</v>
      </c>
      <c r="EU147" s="100">
        <v>0.89</v>
      </c>
      <c r="EV147" s="100">
        <v>3.4</v>
      </c>
      <c r="EW147" s="100">
        <v>1.4</v>
      </c>
      <c r="EX147" s="100">
        <v>4.4000000000000004</v>
      </c>
      <c r="EY147" s="100">
        <v>6.04</v>
      </c>
      <c r="EZ147" s="100">
        <v>8.99</v>
      </c>
      <c r="FA147" s="100">
        <v>8.5399999999999991</v>
      </c>
      <c r="FB147" s="100">
        <v>25.59</v>
      </c>
      <c r="FC147" s="100"/>
      <c r="FD147" s="100"/>
      <c r="FE147" s="100"/>
      <c r="FF147" s="106">
        <v>5.7520568436798793E-2</v>
      </c>
      <c r="FG147" s="106">
        <v>4.5166356933037588E-3</v>
      </c>
      <c r="FH147" s="106">
        <v>1.3675469700979099E-2</v>
      </c>
      <c r="FI147" s="106">
        <v>3.1264021227837419E-3</v>
      </c>
      <c r="FJ147" s="106">
        <v>7.4000929368029742E-3</v>
      </c>
      <c r="FK147" s="106">
        <v>1.8229304314030314E-2</v>
      </c>
      <c r="FL147" s="106">
        <v>9.326409495548962E-3</v>
      </c>
      <c r="FM147" s="106">
        <v>2.4584094305163538E-3</v>
      </c>
      <c r="FN147" s="106">
        <v>2.1912735849056605E-2</v>
      </c>
      <c r="FO147" s="106">
        <v>0</v>
      </c>
      <c r="FP147" s="106">
        <v>0</v>
      </c>
      <c r="FQ147" s="106">
        <v>4.0220999999999998E-3</v>
      </c>
      <c r="FR147" s="106">
        <v>4.8428475600210069E-3</v>
      </c>
      <c r="FS147" s="106">
        <v>0</v>
      </c>
      <c r="FT147" s="106">
        <v>0</v>
      </c>
      <c r="FU147" s="106">
        <v>0</v>
      </c>
      <c r="FV147" s="106">
        <v>6.4456501403180539E-3</v>
      </c>
      <c r="FW147" s="106">
        <v>0</v>
      </c>
      <c r="FX147" s="106">
        <v>1.2722282412995601E-2</v>
      </c>
      <c r="FY147" s="106">
        <v>2.2349590723055937E-2</v>
      </c>
      <c r="FZ147" s="106">
        <v>3.3014868925056812E-2</v>
      </c>
      <c r="GA147" s="106">
        <v>1.5978808852431005E-2</v>
      </c>
      <c r="GB147" s="106">
        <v>2.9178669410150886E-2</v>
      </c>
      <c r="GC147" s="106">
        <v>1.4342876854087618E-2</v>
      </c>
      <c r="GD147" s="106">
        <v>2.3476661461044594E-2</v>
      </c>
      <c r="GE147" s="106">
        <v>1.6606081728674744E-2</v>
      </c>
      <c r="GF147" s="106">
        <v>5.9244135424673695E-3</v>
      </c>
      <c r="GG147" s="106">
        <v>9.438658118907527E-3</v>
      </c>
      <c r="GH147" s="100"/>
      <c r="GI147" s="100"/>
      <c r="GJ147" s="100"/>
      <c r="GK147" s="100"/>
    </row>
    <row r="148" spans="1:193" x14ac:dyDescent="0.25">
      <c r="A148" s="98" t="s">
        <v>1073</v>
      </c>
      <c r="B148" s="99" t="s">
        <v>17</v>
      </c>
      <c r="C148" s="99" t="s">
        <v>319</v>
      </c>
      <c r="D148" s="100" t="s">
        <v>320</v>
      </c>
      <c r="E148" s="99" t="s">
        <v>331</v>
      </c>
      <c r="F148" s="100"/>
      <c r="G148" s="106">
        <v>35.692</v>
      </c>
      <c r="H148" s="106">
        <v>9.2999999999999999E-2</v>
      </c>
      <c r="I148" s="106">
        <v>19.239000000000001</v>
      </c>
      <c r="J148" s="106">
        <v>0.109</v>
      </c>
      <c r="K148" s="106">
        <v>0.45800000000000002</v>
      </c>
      <c r="L148" s="106">
        <v>10.141</v>
      </c>
      <c r="M148" s="106">
        <v>7.4999999999999997E-2</v>
      </c>
      <c r="N148" s="106">
        <v>7.6000000000000012E-2</v>
      </c>
      <c r="O148" s="106">
        <v>16.489999999999998</v>
      </c>
      <c r="P148" s="106">
        <v>0</v>
      </c>
      <c r="Q148" s="106">
        <v>0</v>
      </c>
      <c r="R148" s="106">
        <v>0.13900000000000001</v>
      </c>
      <c r="S148" s="106">
        <v>3.6284355263553787E-2</v>
      </c>
      <c r="T148" s="106">
        <v>2.0492866973980294E-2</v>
      </c>
      <c r="U148" s="106">
        <v>0</v>
      </c>
      <c r="V148" s="106">
        <v>0</v>
      </c>
      <c r="W148" s="106">
        <v>0.23499999999999999</v>
      </c>
      <c r="X148" s="106">
        <v>0</v>
      </c>
      <c r="Y148" s="106">
        <v>1.2979023278109991</v>
      </c>
      <c r="Z148" s="106">
        <v>1.425</v>
      </c>
      <c r="AA148" s="106">
        <v>3.4299291063572559</v>
      </c>
      <c r="AB148" s="106">
        <v>0.379</v>
      </c>
      <c r="AC148" s="106">
        <v>1.5780000000000001</v>
      </c>
      <c r="AD148" s="106">
        <v>0.29399999999999998</v>
      </c>
      <c r="AE148" s="106">
        <v>0.28899999999999998</v>
      </c>
      <c r="AF148" s="106">
        <v>0.20399999999999999</v>
      </c>
      <c r="AG148" s="106">
        <v>0.10006425758159788</v>
      </c>
      <c r="AH148" s="106">
        <v>6.5000000000000002E-2</v>
      </c>
      <c r="AI148" s="106"/>
      <c r="AJ148" s="106">
        <v>91.834314513987351</v>
      </c>
      <c r="AK148" s="100"/>
      <c r="AL148" s="106">
        <v>16.684741959611067</v>
      </c>
      <c r="AM148" s="106">
        <v>5.5752053234218578E-2</v>
      </c>
      <c r="AN148" s="106">
        <v>10.182058745699921</v>
      </c>
      <c r="AO148" s="106">
        <v>6.5733928356048729E-2</v>
      </c>
      <c r="AP148" s="106">
        <v>0.35470879801734823</v>
      </c>
      <c r="AQ148" s="106">
        <v>7.8826272833268556</v>
      </c>
      <c r="AR148" s="106">
        <v>5.5637982195845689E-2</v>
      </c>
      <c r="AS148" s="106">
        <v>6.3091482649842281E-2</v>
      </c>
      <c r="AT148" s="106">
        <v>11.785305889079472</v>
      </c>
      <c r="AU148" s="106">
        <v>0</v>
      </c>
      <c r="AV148" s="106">
        <v>0</v>
      </c>
      <c r="AW148" s="106">
        <v>0.13900000000000001</v>
      </c>
      <c r="AX148" s="106">
        <v>2.5364806196122882E-2</v>
      </c>
      <c r="AY148" s="106">
        <v>1.6782300363590446E-2</v>
      </c>
      <c r="AZ148" s="106">
        <v>0</v>
      </c>
      <c r="BA148" s="106">
        <v>0</v>
      </c>
      <c r="BB148" s="106">
        <v>0.21983161833489243</v>
      </c>
      <c r="BC148" s="106">
        <v>0</v>
      </c>
      <c r="BD148" s="106">
        <v>1.0220508133010466</v>
      </c>
      <c r="BE148" s="106">
        <v>1.2150409276944065</v>
      </c>
      <c r="BF148" s="106">
        <v>2.9283096613653683</v>
      </c>
      <c r="BG148" s="106">
        <v>0.32384858583269249</v>
      </c>
      <c r="BH148" s="106">
        <v>1.3528806584362139</v>
      </c>
      <c r="BI148" s="106">
        <v>0.25353570196619524</v>
      </c>
      <c r="BJ148" s="106">
        <v>0.25073746312684364</v>
      </c>
      <c r="BK148" s="106">
        <v>0.17774679794371351</v>
      </c>
      <c r="BL148" s="106">
        <v>8.7507002694882277E-2</v>
      </c>
      <c r="BM148" s="106">
        <v>5.7082638096074473E-2</v>
      </c>
      <c r="BN148" s="106"/>
      <c r="BO148" s="106"/>
      <c r="BP148" s="106"/>
      <c r="BQ148" s="106">
        <v>2.2247680000000002E-2</v>
      </c>
      <c r="BR148" s="106">
        <v>1.2343939999999999E-2</v>
      </c>
      <c r="BS148" s="106">
        <v>8.5027499999999999E-3</v>
      </c>
      <c r="BT148" s="106">
        <v>7.7935399999999998E-3</v>
      </c>
      <c r="BU148" s="106">
        <v>8.5219200000000005E-3</v>
      </c>
      <c r="BV148" s="106">
        <v>7.8476499999999994E-3</v>
      </c>
      <c r="BW148" s="106">
        <v>1.10536E-2</v>
      </c>
      <c r="BX148" s="106">
        <v>3.0114999999999999E-3</v>
      </c>
      <c r="BY148" s="106">
        <v>7.6956000000000004E-3</v>
      </c>
      <c r="BZ148" s="106">
        <v>2.085356E-2</v>
      </c>
      <c r="CA148" s="106">
        <v>1.41E-2</v>
      </c>
      <c r="CB148" s="106">
        <v>9.1999999999999998E-3</v>
      </c>
      <c r="CC148" s="106">
        <v>8.7260500000000008E-3</v>
      </c>
      <c r="CD148" s="106">
        <v>1.3798430000000002E-2</v>
      </c>
      <c r="CE148" s="106">
        <v>1.89112E-2</v>
      </c>
      <c r="CF148" s="106">
        <v>6.4861500000000004E-3</v>
      </c>
      <c r="CG148" s="106">
        <v>5.5587999999999992E-3</v>
      </c>
      <c r="CH148" s="106">
        <v>6.4660800000000008E-3</v>
      </c>
      <c r="CI148" s="106">
        <v>9.3972599999999993E-3</v>
      </c>
      <c r="CJ148" s="106">
        <v>1.806112E-2</v>
      </c>
      <c r="CK148" s="106">
        <v>1.8506540000000002E-2</v>
      </c>
      <c r="CL148" s="106">
        <v>1.8958859999999998E-2</v>
      </c>
      <c r="CM148" s="106">
        <v>2.5427520000000002E-2</v>
      </c>
      <c r="CN148" s="106">
        <v>1.878552E-2</v>
      </c>
      <c r="CO148" s="106">
        <v>2.5818240000000003E-2</v>
      </c>
      <c r="CP148" s="106">
        <v>1.9855209999999998E-2</v>
      </c>
      <c r="CQ148" s="106">
        <v>1.05202E-2</v>
      </c>
      <c r="CR148" s="106">
        <v>1.081765E-2</v>
      </c>
      <c r="CS148" s="106"/>
      <c r="CT148" s="106"/>
      <c r="CU148" s="106"/>
      <c r="CV148" s="106">
        <f t="shared" si="0"/>
        <v>1.04E-2</v>
      </c>
      <c r="CW148" s="106">
        <f t="shared" si="1"/>
        <v>7.4000000000000003E-3</v>
      </c>
      <c r="CX148" s="106">
        <f t="shared" si="2"/>
        <v>4.4999999999999997E-3</v>
      </c>
      <c r="CY148" s="106">
        <f t="shared" si="3"/>
        <v>4.7000000000000002E-3</v>
      </c>
      <c r="CZ148" s="106">
        <f t="shared" si="4"/>
        <v>6.6000000000000008E-3</v>
      </c>
      <c r="DA148" s="106">
        <f t="shared" si="5"/>
        <v>6.0999999999999995E-3</v>
      </c>
      <c r="DB148" s="106">
        <f t="shared" si="6"/>
        <v>8.199999999999999E-3</v>
      </c>
      <c r="DC148" s="106">
        <f t="shared" si="7"/>
        <v>2.5000000000000001E-3</v>
      </c>
      <c r="DD148" s="106">
        <f t="shared" si="8"/>
        <v>5.5000000000000005E-3</v>
      </c>
      <c r="DE148" s="106">
        <f t="shared" si="9"/>
        <v>9.1000000000000004E-3</v>
      </c>
      <c r="DF148" s="106">
        <f t="shared" si="10"/>
        <v>1.41E-2</v>
      </c>
      <c r="DG148" s="106">
        <f t="shared" si="11"/>
        <v>9.1999999999999998E-3</v>
      </c>
      <c r="DH148" s="106">
        <f t="shared" si="12"/>
        <v>6.1000000000000004E-3</v>
      </c>
      <c r="DI148" s="106">
        <f t="shared" si="13"/>
        <v>1.1300000000000001E-2</v>
      </c>
      <c r="DJ148" s="106">
        <f t="shared" si="14"/>
        <v>1.4E-2</v>
      </c>
      <c r="DK148" s="106">
        <f t="shared" si="15"/>
        <v>5.5000000000000005E-3</v>
      </c>
      <c r="DL148" s="106">
        <f t="shared" si="16"/>
        <v>5.1999999999999998E-3</v>
      </c>
      <c r="DM148" s="106">
        <f t="shared" si="17"/>
        <v>5.7000000000000002E-3</v>
      </c>
      <c r="DN148" s="106">
        <f t="shared" si="18"/>
        <v>7.3999999999999995E-3</v>
      </c>
      <c r="DO148" s="106">
        <f t="shared" si="19"/>
        <v>1.5399999999999999E-2</v>
      </c>
      <c r="DP148" s="106">
        <f t="shared" si="20"/>
        <v>1.5800000000000002E-2</v>
      </c>
      <c r="DQ148" s="106">
        <f t="shared" si="21"/>
        <v>1.6199999999999999E-2</v>
      </c>
      <c r="DR148" s="106">
        <f t="shared" si="22"/>
        <v>2.18E-2</v>
      </c>
      <c r="DS148" s="106">
        <f t="shared" si="23"/>
        <v>1.6199999999999999E-2</v>
      </c>
      <c r="DT148" s="106">
        <f t="shared" si="24"/>
        <v>2.24E-2</v>
      </c>
      <c r="DU148" s="106">
        <f t="shared" si="25"/>
        <v>1.7299999999999999E-2</v>
      </c>
      <c r="DV148" s="106">
        <f t="shared" si="26"/>
        <v>9.1999999999999998E-3</v>
      </c>
      <c r="DW148" s="106">
        <f t="shared" si="27"/>
        <v>9.4999999999999998E-3</v>
      </c>
      <c r="DX148" s="106"/>
      <c r="DY148" s="106"/>
      <c r="DZ148" s="106"/>
      <c r="EA148" s="100">
        <v>0.35</v>
      </c>
      <c r="EB148" s="100">
        <v>8.1</v>
      </c>
      <c r="EC148" s="100">
        <v>0.14000000000000001</v>
      </c>
      <c r="ED148" s="100">
        <v>4.92</v>
      </c>
      <c r="EE148" s="100">
        <v>2</v>
      </c>
      <c r="EF148" s="100">
        <v>0.23</v>
      </c>
      <c r="EG148" s="100">
        <v>16.36</v>
      </c>
      <c r="EH148" s="100">
        <v>4.04</v>
      </c>
      <c r="EI148" s="100">
        <v>0.19</v>
      </c>
      <c r="EJ148" s="100">
        <v>5775.15</v>
      </c>
      <c r="EK148" s="100">
        <v>28.02</v>
      </c>
      <c r="EL148" s="100">
        <v>2.21</v>
      </c>
      <c r="EM148" s="100">
        <v>20.440000000000001</v>
      </c>
      <c r="EN148" s="100">
        <v>58.1</v>
      </c>
      <c r="EO148" s="100">
        <v>100</v>
      </c>
      <c r="EP148" s="100">
        <v>100</v>
      </c>
      <c r="EQ148" s="100">
        <v>2.89</v>
      </c>
      <c r="ER148" s="100">
        <v>100</v>
      </c>
      <c r="ES148" s="100">
        <v>1.26</v>
      </c>
      <c r="ET148" s="100">
        <v>1.78</v>
      </c>
      <c r="EU148" s="100">
        <v>1.02</v>
      </c>
      <c r="EV148" s="100">
        <v>4.76</v>
      </c>
      <c r="EW148" s="100">
        <v>1.99</v>
      </c>
      <c r="EX148" s="100">
        <v>6.45</v>
      </c>
      <c r="EY148" s="100">
        <v>7.43</v>
      </c>
      <c r="EZ148" s="100">
        <v>9.16</v>
      </c>
      <c r="FA148" s="100">
        <v>7.24</v>
      </c>
      <c r="FB148" s="100">
        <v>16.04</v>
      </c>
      <c r="FC148" s="100"/>
      <c r="FD148" s="100"/>
      <c r="FE148" s="100"/>
      <c r="FF148" s="106">
        <v>5.8396596858638725E-2</v>
      </c>
      <c r="FG148" s="106">
        <v>4.5159163119717046E-3</v>
      </c>
      <c r="FH148" s="106">
        <v>1.4254882243979892E-2</v>
      </c>
      <c r="FI148" s="106">
        <v>3.2341092751175973E-3</v>
      </c>
      <c r="FJ148" s="106">
        <v>7.0941759603469646E-3</v>
      </c>
      <c r="FK148" s="106">
        <v>1.8130042751651768E-2</v>
      </c>
      <c r="FL148" s="106">
        <v>9.1023738872403545E-3</v>
      </c>
      <c r="FM148" s="106">
        <v>2.5488958990536282E-3</v>
      </c>
      <c r="FN148" s="106">
        <v>2.2392081189250998E-2</v>
      </c>
      <c r="FO148" s="106">
        <v>0</v>
      </c>
      <c r="FP148" s="106">
        <v>0</v>
      </c>
      <c r="FQ148" s="106">
        <v>3.0718999999999998E-3</v>
      </c>
      <c r="FR148" s="106">
        <v>5.184566386487518E-3</v>
      </c>
      <c r="FS148" s="106">
        <v>9.750516511246048E-3</v>
      </c>
      <c r="FT148" s="106">
        <v>0</v>
      </c>
      <c r="FU148" s="106">
        <v>0</v>
      </c>
      <c r="FV148" s="106">
        <v>6.3531337698783915E-3</v>
      </c>
      <c r="FW148" s="106">
        <v>0</v>
      </c>
      <c r="FX148" s="106">
        <v>1.2877840247593187E-2</v>
      </c>
      <c r="FY148" s="106">
        <v>2.1627728512960437E-2</v>
      </c>
      <c r="FZ148" s="106">
        <v>2.9868758545926757E-2</v>
      </c>
      <c r="GA148" s="106">
        <v>1.5415192685636162E-2</v>
      </c>
      <c r="GB148" s="106">
        <v>2.6922325102880656E-2</v>
      </c>
      <c r="GC148" s="106">
        <v>1.6353052776819595E-2</v>
      </c>
      <c r="GD148" s="106">
        <v>1.8629793510324479E-2</v>
      </c>
      <c r="GE148" s="106">
        <v>1.6281606691644159E-2</v>
      </c>
      <c r="GF148" s="106">
        <v>6.3355069951094778E-3</v>
      </c>
      <c r="GG148" s="106">
        <v>9.1560551506103451E-3</v>
      </c>
      <c r="GH148" s="100"/>
      <c r="GI148" s="100"/>
      <c r="GJ148" s="100"/>
      <c r="GK148" s="100"/>
    </row>
    <row r="149" spans="1:193" x14ac:dyDescent="0.25">
      <c r="A149" s="98" t="s">
        <v>1073</v>
      </c>
      <c r="B149" s="99" t="s">
        <v>17</v>
      </c>
      <c r="C149" s="99" t="s">
        <v>319</v>
      </c>
      <c r="D149" s="100" t="s">
        <v>320</v>
      </c>
      <c r="E149" s="99" t="s">
        <v>332</v>
      </c>
      <c r="F149" s="100"/>
      <c r="G149" s="106">
        <v>35.299999999999997</v>
      </c>
      <c r="H149" s="106">
        <v>0.08</v>
      </c>
      <c r="I149" s="106">
        <v>19.645</v>
      </c>
      <c r="J149" s="106">
        <v>7.3999999999999996E-2</v>
      </c>
      <c r="K149" s="106">
        <v>0.42099999999999993</v>
      </c>
      <c r="L149" s="106">
        <v>10.551</v>
      </c>
      <c r="M149" s="106">
        <v>7.1999999999999995E-2</v>
      </c>
      <c r="N149" s="106">
        <v>7.0999999999999994E-2</v>
      </c>
      <c r="O149" s="106">
        <v>18.16</v>
      </c>
      <c r="P149" s="106">
        <v>0</v>
      </c>
      <c r="Q149" s="106">
        <v>0</v>
      </c>
      <c r="R149" s="106">
        <v>0.41799999999999998</v>
      </c>
      <c r="S149" s="106">
        <v>0</v>
      </c>
      <c r="T149" s="106">
        <v>0</v>
      </c>
      <c r="U149" s="106">
        <v>0</v>
      </c>
      <c r="V149" s="106">
        <v>0</v>
      </c>
      <c r="W149" s="106">
        <v>0.13500000000000001</v>
      </c>
      <c r="X149" s="106">
        <v>0</v>
      </c>
      <c r="Y149" s="106">
        <v>1.1609755819527499</v>
      </c>
      <c r="Z149" s="106">
        <v>0.999</v>
      </c>
      <c r="AA149" s="106">
        <v>2.7469999999999999</v>
      </c>
      <c r="AB149" s="106">
        <v>0.313</v>
      </c>
      <c r="AC149" s="106">
        <v>1.4419999999999999</v>
      </c>
      <c r="AD149" s="106">
        <v>0.26300000000000001</v>
      </c>
      <c r="AE149" s="106">
        <v>0.27600000000000002</v>
      </c>
      <c r="AF149" s="106">
        <v>0.19199999999999998</v>
      </c>
      <c r="AG149" s="106">
        <v>8.9692237623847676E-2</v>
      </c>
      <c r="AH149" s="106">
        <v>0.05</v>
      </c>
      <c r="AI149" s="106"/>
      <c r="AJ149" s="106">
        <v>92.365367019576581</v>
      </c>
      <c r="AK149" s="100"/>
      <c r="AL149" s="106">
        <v>16.501495886312636</v>
      </c>
      <c r="AM149" s="106">
        <v>4.7958755470295551E-2</v>
      </c>
      <c r="AN149" s="106">
        <v>10.396930404869012</v>
      </c>
      <c r="AO149" s="106">
        <v>4.462670365456519E-2</v>
      </c>
      <c r="AP149" s="106">
        <v>0.3260532837670384</v>
      </c>
      <c r="AQ149" s="106">
        <v>8.2013214146910229</v>
      </c>
      <c r="AR149" s="106">
        <v>5.3412462908011861E-2</v>
      </c>
      <c r="AS149" s="106">
        <v>5.8940727212352648E-2</v>
      </c>
      <c r="AT149" s="106">
        <v>12.978845054316752</v>
      </c>
      <c r="AU149" s="106">
        <v>0</v>
      </c>
      <c r="AV149" s="106">
        <v>0</v>
      </c>
      <c r="AW149" s="106">
        <v>0.41799999999999998</v>
      </c>
      <c r="AX149" s="106">
        <v>0</v>
      </c>
      <c r="AY149" s="106">
        <v>0</v>
      </c>
      <c r="AZ149" s="106">
        <v>0</v>
      </c>
      <c r="BA149" s="106">
        <v>0</v>
      </c>
      <c r="BB149" s="106">
        <v>0.1262862488306829</v>
      </c>
      <c r="BC149" s="106">
        <v>0</v>
      </c>
      <c r="BD149" s="106">
        <v>0.91422598783585307</v>
      </c>
      <c r="BE149" s="106">
        <v>0.85180763983628915</v>
      </c>
      <c r="BF149" s="106">
        <v>2.3452574063006915</v>
      </c>
      <c r="BG149" s="106">
        <v>0.26745278988293603</v>
      </c>
      <c r="BH149" s="106">
        <v>1.2362825788751712</v>
      </c>
      <c r="BI149" s="106">
        <v>0.22680234563642637</v>
      </c>
      <c r="BJ149" s="106">
        <v>0.23945861530452889</v>
      </c>
      <c r="BK149" s="106">
        <v>0.16729110394702448</v>
      </c>
      <c r="BL149" s="106">
        <v>7.8436587340487696E-2</v>
      </c>
      <c r="BM149" s="106">
        <v>4.3909721612364977E-2</v>
      </c>
      <c r="BN149" s="106"/>
      <c r="BO149" s="106"/>
      <c r="BP149" s="106"/>
      <c r="BQ149" s="106">
        <v>2.1819840000000004E-2</v>
      </c>
      <c r="BR149" s="106">
        <v>1.2010319999999998E-2</v>
      </c>
      <c r="BS149" s="106">
        <v>8.3137999999999997E-3</v>
      </c>
      <c r="BT149" s="106">
        <v>7.6277199999999993E-3</v>
      </c>
      <c r="BU149" s="106">
        <v>8.134559999999999E-3</v>
      </c>
      <c r="BV149" s="106">
        <v>7.5903499999999992E-3</v>
      </c>
      <c r="BW149" s="106">
        <v>1.1188399999999999E-2</v>
      </c>
      <c r="BX149" s="106">
        <v>2.8910399999999997E-3</v>
      </c>
      <c r="BY149" s="106">
        <v>7.8355200000000003E-3</v>
      </c>
      <c r="BZ149" s="106">
        <v>1.924944E-2</v>
      </c>
      <c r="CA149" s="106">
        <v>1.4200000000000001E-2</v>
      </c>
      <c r="CB149" s="106">
        <v>9.1999999999999998E-3</v>
      </c>
      <c r="CC149" s="106">
        <v>8.5830000000000021E-3</v>
      </c>
      <c r="CD149" s="106">
        <v>1.4164760000000002E-2</v>
      </c>
      <c r="CE149" s="106">
        <v>1.9316440000000001E-2</v>
      </c>
      <c r="CF149" s="106">
        <v>6.2502900000000004E-3</v>
      </c>
      <c r="CG149" s="106">
        <v>5.5587999999999992E-3</v>
      </c>
      <c r="CH149" s="106">
        <v>6.4660800000000008E-3</v>
      </c>
      <c r="CI149" s="106">
        <v>9.6512400000000002E-3</v>
      </c>
      <c r="CJ149" s="106">
        <v>1.7240160000000001E-2</v>
      </c>
      <c r="CK149" s="106">
        <v>1.8506540000000002E-2</v>
      </c>
      <c r="CL149" s="106">
        <v>1.8958859999999998E-2</v>
      </c>
      <c r="CM149" s="106">
        <v>2.2394879999999999E-2</v>
      </c>
      <c r="CN149" s="106">
        <v>1.85536E-2</v>
      </c>
      <c r="CO149" s="106">
        <v>2.5587720000000001E-2</v>
      </c>
      <c r="CP149" s="106">
        <v>1.9625669999999998E-2</v>
      </c>
      <c r="CQ149" s="106">
        <v>1.05202E-2</v>
      </c>
      <c r="CR149" s="106">
        <v>1.081765E-2</v>
      </c>
      <c r="CS149" s="106"/>
      <c r="CT149" s="106"/>
      <c r="CU149" s="106"/>
      <c r="CV149" s="106">
        <f t="shared" si="0"/>
        <v>1.0200000000000001E-2</v>
      </c>
      <c r="CW149" s="106">
        <f t="shared" si="1"/>
        <v>7.1999999999999989E-3</v>
      </c>
      <c r="CX149" s="106">
        <f t="shared" si="2"/>
        <v>4.4000000000000003E-3</v>
      </c>
      <c r="CY149" s="106">
        <f t="shared" si="3"/>
        <v>4.5999999999999999E-3</v>
      </c>
      <c r="CZ149" s="106">
        <f t="shared" si="4"/>
        <v>6.3E-3</v>
      </c>
      <c r="DA149" s="106">
        <f t="shared" si="5"/>
        <v>5.8999999999999999E-3</v>
      </c>
      <c r="DB149" s="106">
        <f t="shared" si="6"/>
        <v>8.2999999999999984E-3</v>
      </c>
      <c r="DC149" s="106">
        <f t="shared" si="7"/>
        <v>2.3999999999999998E-3</v>
      </c>
      <c r="DD149" s="106">
        <f t="shared" si="8"/>
        <v>5.5999999999999999E-3</v>
      </c>
      <c r="DE149" s="106">
        <f t="shared" si="9"/>
        <v>8.3999999999999995E-3</v>
      </c>
      <c r="DF149" s="106">
        <f t="shared" si="10"/>
        <v>1.4200000000000001E-2</v>
      </c>
      <c r="DG149" s="106">
        <f t="shared" si="11"/>
        <v>9.1999999999999998E-3</v>
      </c>
      <c r="DH149" s="106">
        <f t="shared" si="12"/>
        <v>6.000000000000001E-3</v>
      </c>
      <c r="DI149" s="106">
        <f t="shared" si="13"/>
        <v>1.1600000000000001E-2</v>
      </c>
      <c r="DJ149" s="106">
        <f t="shared" si="14"/>
        <v>1.43E-2</v>
      </c>
      <c r="DK149" s="106">
        <f t="shared" si="15"/>
        <v>5.3E-3</v>
      </c>
      <c r="DL149" s="106">
        <f t="shared" si="16"/>
        <v>5.1999999999999998E-3</v>
      </c>
      <c r="DM149" s="106">
        <f t="shared" si="17"/>
        <v>5.7000000000000002E-3</v>
      </c>
      <c r="DN149" s="106">
        <f t="shared" si="18"/>
        <v>7.6E-3</v>
      </c>
      <c r="DO149" s="106">
        <f t="shared" si="19"/>
        <v>1.47E-2</v>
      </c>
      <c r="DP149" s="106">
        <f t="shared" si="20"/>
        <v>1.5800000000000002E-2</v>
      </c>
      <c r="DQ149" s="106">
        <f t="shared" si="21"/>
        <v>1.6199999999999999E-2</v>
      </c>
      <c r="DR149" s="106">
        <f t="shared" si="22"/>
        <v>1.9199999999999998E-2</v>
      </c>
      <c r="DS149" s="106">
        <f t="shared" si="23"/>
        <v>1.6E-2</v>
      </c>
      <c r="DT149" s="106">
        <f t="shared" si="24"/>
        <v>2.2200000000000001E-2</v>
      </c>
      <c r="DU149" s="106">
        <f t="shared" si="25"/>
        <v>1.7100000000000001E-2</v>
      </c>
      <c r="DV149" s="106">
        <f t="shared" si="26"/>
        <v>9.1999999999999998E-3</v>
      </c>
      <c r="DW149" s="106">
        <f t="shared" si="27"/>
        <v>9.4999999999999998E-3</v>
      </c>
      <c r="DX149" s="106"/>
      <c r="DY149" s="106"/>
      <c r="DZ149" s="106"/>
      <c r="EA149" s="100">
        <v>0.35</v>
      </c>
      <c r="EB149" s="100">
        <v>9.1999999999999993</v>
      </c>
      <c r="EC149" s="100">
        <v>0.14000000000000001</v>
      </c>
      <c r="ED149" s="100">
        <v>6.81</v>
      </c>
      <c r="EE149" s="100">
        <v>2.09</v>
      </c>
      <c r="EF149" s="100">
        <v>0.22</v>
      </c>
      <c r="EG149" s="100">
        <v>16.93</v>
      </c>
      <c r="EH149" s="100">
        <v>4.17</v>
      </c>
      <c r="EI149" s="100">
        <v>0.18</v>
      </c>
      <c r="EJ149" s="100">
        <v>60.59</v>
      </c>
      <c r="EK149" s="100">
        <v>162.05000000000001</v>
      </c>
      <c r="EL149" s="100">
        <v>1.01</v>
      </c>
      <c r="EM149" s="100">
        <v>78.260000000000005</v>
      </c>
      <c r="EN149" s="100">
        <v>100</v>
      </c>
      <c r="EO149" s="100">
        <v>100</v>
      </c>
      <c r="EP149" s="100">
        <v>100</v>
      </c>
      <c r="EQ149" s="100">
        <v>4.79</v>
      </c>
      <c r="ER149" s="100">
        <v>100</v>
      </c>
      <c r="ES149" s="100">
        <v>1.36</v>
      </c>
      <c r="ET149" s="100">
        <v>2.23</v>
      </c>
      <c r="EU149" s="100">
        <v>1.17</v>
      </c>
      <c r="EV149" s="100">
        <v>5.71</v>
      </c>
      <c r="EW149" s="100">
        <v>1.98</v>
      </c>
      <c r="EX149" s="100">
        <v>6.7</v>
      </c>
      <c r="EY149" s="100">
        <v>8.17</v>
      </c>
      <c r="EZ149" s="100">
        <v>9.61</v>
      </c>
      <c r="FA149" s="100">
        <v>7.7</v>
      </c>
      <c r="FB149" s="100">
        <v>20.94</v>
      </c>
      <c r="FC149" s="100"/>
      <c r="FD149" s="100"/>
      <c r="FE149" s="100"/>
      <c r="FF149" s="106">
        <v>5.7755235602094217E-2</v>
      </c>
      <c r="FG149" s="106">
        <v>4.4122055032671907E-3</v>
      </c>
      <c r="FH149" s="106">
        <v>1.455570256681662E-2</v>
      </c>
      <c r="FI149" s="106">
        <v>3.039078518875889E-3</v>
      </c>
      <c r="FJ149" s="106">
        <v>6.8145136307311022E-3</v>
      </c>
      <c r="FK149" s="106">
        <v>1.8042907112320251E-2</v>
      </c>
      <c r="FL149" s="106">
        <v>9.0427299703264089E-3</v>
      </c>
      <c r="FM149" s="106">
        <v>2.4578283247551056E-3</v>
      </c>
      <c r="FN149" s="106">
        <v>2.3361921097770154E-2</v>
      </c>
      <c r="FO149" s="106">
        <v>0</v>
      </c>
      <c r="FP149" s="106">
        <v>0</v>
      </c>
      <c r="FQ149" s="106">
        <v>4.2217999999999995E-3</v>
      </c>
      <c r="FR149" s="106">
        <v>0</v>
      </c>
      <c r="FS149" s="106">
        <v>0</v>
      </c>
      <c r="FT149" s="106">
        <v>0</v>
      </c>
      <c r="FU149" s="106">
        <v>0</v>
      </c>
      <c r="FV149" s="106">
        <v>6.0491113189897108E-3</v>
      </c>
      <c r="FW149" s="106">
        <v>0</v>
      </c>
      <c r="FX149" s="106">
        <v>1.2433473434567603E-2</v>
      </c>
      <c r="FY149" s="106">
        <v>1.8995310368349248E-2</v>
      </c>
      <c r="FZ149" s="106">
        <v>2.7439511653718086E-2</v>
      </c>
      <c r="GA149" s="106">
        <v>1.5271554302315646E-2</v>
      </c>
      <c r="GB149" s="106">
        <v>2.447839506172839E-2</v>
      </c>
      <c r="GC149" s="106">
        <v>1.5195757157640568E-2</v>
      </c>
      <c r="GD149" s="106">
        <v>1.956376887038001E-2</v>
      </c>
      <c r="GE149" s="106">
        <v>1.6076675089309052E-2</v>
      </c>
      <c r="GF149" s="106">
        <v>6.0396172252175527E-3</v>
      </c>
      <c r="GG149" s="106">
        <v>9.1946957056292262E-3</v>
      </c>
      <c r="GH149" s="100"/>
      <c r="GI149" s="100"/>
      <c r="GJ149" s="100"/>
      <c r="GK149" s="100"/>
    </row>
    <row r="150" spans="1:193" x14ac:dyDescent="0.25">
      <c r="A150" s="98" t="s">
        <v>1073</v>
      </c>
      <c r="B150" s="99" t="s">
        <v>17</v>
      </c>
      <c r="C150" s="99" t="s">
        <v>319</v>
      </c>
      <c r="D150" s="100" t="s">
        <v>320</v>
      </c>
      <c r="E150" s="99" t="s">
        <v>333</v>
      </c>
      <c r="F150" s="100"/>
      <c r="G150" s="106">
        <v>35.972000000000001</v>
      </c>
      <c r="H150" s="106">
        <v>0.06</v>
      </c>
      <c r="I150" s="106">
        <v>20.628</v>
      </c>
      <c r="J150" s="106">
        <v>0.13900000000000001</v>
      </c>
      <c r="K150" s="106">
        <v>0.47099999999999997</v>
      </c>
      <c r="L150" s="106">
        <v>9.7240000000000002</v>
      </c>
      <c r="M150" s="106">
        <v>0.21900000000000003</v>
      </c>
      <c r="N150" s="106">
        <v>0.11799999999999999</v>
      </c>
      <c r="O150" s="106">
        <v>16.161999999999999</v>
      </c>
      <c r="P150" s="106">
        <v>0</v>
      </c>
      <c r="Q150" s="106">
        <v>0</v>
      </c>
      <c r="R150" s="106">
        <v>0.154</v>
      </c>
      <c r="S150" s="106">
        <v>0</v>
      </c>
      <c r="T150" s="106">
        <v>1.637729665960282E-2</v>
      </c>
      <c r="U150" s="106">
        <v>0</v>
      </c>
      <c r="V150" s="106">
        <v>0</v>
      </c>
      <c r="W150" s="106">
        <v>0.14899999999999999</v>
      </c>
      <c r="X150" s="106">
        <v>0</v>
      </c>
      <c r="Y150" s="106">
        <v>0.76100000000000001</v>
      </c>
      <c r="Z150" s="106">
        <v>1.3759999999999999</v>
      </c>
      <c r="AA150" s="106">
        <v>4.0809468297679423</v>
      </c>
      <c r="AB150" s="106">
        <v>0.4</v>
      </c>
      <c r="AC150" s="106">
        <v>1.369</v>
      </c>
      <c r="AD150" s="106">
        <v>0.17299999999999996</v>
      </c>
      <c r="AE150" s="106">
        <v>0.17699999999999999</v>
      </c>
      <c r="AF150" s="106">
        <v>0.106</v>
      </c>
      <c r="AG150" s="106">
        <v>2.9459702270334065E-2</v>
      </c>
      <c r="AH150" s="106">
        <v>2.1000000000000001E-2</v>
      </c>
      <c r="AI150" s="106"/>
      <c r="AJ150" s="106">
        <v>92.27104142869787</v>
      </c>
      <c r="AK150" s="100"/>
      <c r="AL150" s="106">
        <v>16.815632011967089</v>
      </c>
      <c r="AM150" s="106">
        <v>3.5969066602721658E-2</v>
      </c>
      <c r="AN150" s="106">
        <v>10.917173855517333</v>
      </c>
      <c r="AO150" s="106">
        <v>8.3825835243034635E-2</v>
      </c>
      <c r="AP150" s="106">
        <v>0.36477695167286245</v>
      </c>
      <c r="AQ150" s="106">
        <v>7.5584920326467158</v>
      </c>
      <c r="AR150" s="106">
        <v>0.16246290801186944</v>
      </c>
      <c r="AS150" s="106">
        <v>9.7957828324755108E-2</v>
      </c>
      <c r="AT150" s="106">
        <v>11.55088622069754</v>
      </c>
      <c r="AU150" s="106">
        <v>0</v>
      </c>
      <c r="AV150" s="106">
        <v>0</v>
      </c>
      <c r="AW150" s="106">
        <v>0.154</v>
      </c>
      <c r="AX150" s="106">
        <v>0</v>
      </c>
      <c r="AY150" s="106">
        <v>1.3411920939810678E-2</v>
      </c>
      <c r="AZ150" s="106">
        <v>0</v>
      </c>
      <c r="BA150" s="106">
        <v>0</v>
      </c>
      <c r="BB150" s="106">
        <v>0.13938260056127222</v>
      </c>
      <c r="BC150" s="106">
        <v>0</v>
      </c>
      <c r="BD150" s="106">
        <v>0.59925978423497916</v>
      </c>
      <c r="BE150" s="106">
        <v>1.1732605729877215</v>
      </c>
      <c r="BF150" s="106">
        <v>3.4841175017228228</v>
      </c>
      <c r="BG150" s="106">
        <v>0.34179270272579687</v>
      </c>
      <c r="BH150" s="106">
        <v>1.1736968449931411</v>
      </c>
      <c r="BI150" s="106">
        <v>0.14918937564677473</v>
      </c>
      <c r="BJ150" s="106">
        <v>0.15356585111920873</v>
      </c>
      <c r="BK150" s="106">
        <v>9.2358630304086434E-2</v>
      </c>
      <c r="BL150" s="106">
        <v>2.5762747940825594E-2</v>
      </c>
      <c r="BM150" s="106">
        <v>1.8442083077193291E-2</v>
      </c>
      <c r="BN150" s="106"/>
      <c r="BO150" s="106"/>
      <c r="BP150" s="106"/>
      <c r="BQ150" s="106">
        <v>2.1392000000000001E-2</v>
      </c>
      <c r="BR150" s="106">
        <v>1.217713E-2</v>
      </c>
      <c r="BS150" s="106">
        <v>8.5027499999999999E-3</v>
      </c>
      <c r="BT150" s="106">
        <v>7.4618999999999996E-3</v>
      </c>
      <c r="BU150" s="106">
        <v>8.2636799999999989E-3</v>
      </c>
      <c r="BV150" s="106">
        <v>7.4617000000000008E-3</v>
      </c>
      <c r="BW150" s="106">
        <v>1.0110000000000001E-2</v>
      </c>
      <c r="BX150" s="106">
        <v>2.7705799999999995E-3</v>
      </c>
      <c r="BY150" s="106">
        <v>7.8355200000000003E-3</v>
      </c>
      <c r="BZ150" s="106">
        <v>1.9707759999999998E-2</v>
      </c>
      <c r="CA150" s="106">
        <v>1.43E-2</v>
      </c>
      <c r="CB150" s="106">
        <v>9.1000000000000004E-3</v>
      </c>
      <c r="CC150" s="106">
        <v>8.7260500000000008E-3</v>
      </c>
      <c r="CD150" s="106">
        <v>1.3798430000000002E-2</v>
      </c>
      <c r="CE150" s="106">
        <v>1.8370879999999999E-2</v>
      </c>
      <c r="CF150" s="106">
        <v>6.36822E-3</v>
      </c>
      <c r="CG150" s="106">
        <v>5.5587999999999992E-3</v>
      </c>
      <c r="CH150" s="106">
        <v>6.3526400000000005E-3</v>
      </c>
      <c r="CI150" s="106">
        <v>9.3972599999999993E-3</v>
      </c>
      <c r="CJ150" s="106">
        <v>1.7240160000000001E-2</v>
      </c>
      <c r="CK150" s="106">
        <v>1.8506540000000002E-2</v>
      </c>
      <c r="CL150" s="106">
        <v>1.9075889999999998E-2</v>
      </c>
      <c r="CM150" s="106">
        <v>2.3911200000000004E-2</v>
      </c>
      <c r="CN150" s="106">
        <v>1.85536E-2</v>
      </c>
      <c r="CO150" s="106">
        <v>2.5587720000000001E-2</v>
      </c>
      <c r="CP150" s="106">
        <v>1.9625669999999998E-2</v>
      </c>
      <c r="CQ150" s="106">
        <v>1.0405849999999999E-2</v>
      </c>
      <c r="CR150" s="106">
        <v>1.0703780000000001E-2</v>
      </c>
      <c r="CS150" s="106"/>
      <c r="CT150" s="106"/>
      <c r="CU150" s="106"/>
      <c r="CV150" s="106">
        <f t="shared" si="0"/>
        <v>0.01</v>
      </c>
      <c r="CW150" s="106">
        <f t="shared" si="1"/>
        <v>7.3000000000000001E-3</v>
      </c>
      <c r="CX150" s="106">
        <f t="shared" si="2"/>
        <v>4.4999999999999997E-3</v>
      </c>
      <c r="CY150" s="106">
        <f t="shared" si="3"/>
        <v>4.4999999999999997E-3</v>
      </c>
      <c r="CZ150" s="106">
        <f t="shared" si="4"/>
        <v>6.3999999999999994E-3</v>
      </c>
      <c r="DA150" s="106">
        <f t="shared" si="5"/>
        <v>5.8000000000000005E-3</v>
      </c>
      <c r="DB150" s="106">
        <f t="shared" si="6"/>
        <v>7.5000000000000006E-3</v>
      </c>
      <c r="DC150" s="106">
        <f t="shared" si="7"/>
        <v>2.3E-3</v>
      </c>
      <c r="DD150" s="106">
        <f t="shared" si="8"/>
        <v>5.5999999999999999E-3</v>
      </c>
      <c r="DE150" s="106">
        <f t="shared" si="9"/>
        <v>8.6E-3</v>
      </c>
      <c r="DF150" s="106">
        <f t="shared" si="10"/>
        <v>1.43E-2</v>
      </c>
      <c r="DG150" s="106">
        <f t="shared" si="11"/>
        <v>9.1000000000000004E-3</v>
      </c>
      <c r="DH150" s="106">
        <f t="shared" si="12"/>
        <v>6.1000000000000004E-3</v>
      </c>
      <c r="DI150" s="106">
        <f t="shared" si="13"/>
        <v>1.1300000000000001E-2</v>
      </c>
      <c r="DJ150" s="106">
        <f t="shared" si="14"/>
        <v>1.3599999999999999E-2</v>
      </c>
      <c r="DK150" s="106">
        <f t="shared" si="15"/>
        <v>5.4000000000000003E-3</v>
      </c>
      <c r="DL150" s="106">
        <f t="shared" si="16"/>
        <v>5.1999999999999998E-3</v>
      </c>
      <c r="DM150" s="106">
        <f t="shared" si="17"/>
        <v>5.5999999999999999E-3</v>
      </c>
      <c r="DN150" s="106">
        <f t="shared" si="18"/>
        <v>7.3999999999999995E-3</v>
      </c>
      <c r="DO150" s="106">
        <f t="shared" si="19"/>
        <v>1.47E-2</v>
      </c>
      <c r="DP150" s="106">
        <f t="shared" si="20"/>
        <v>1.5800000000000002E-2</v>
      </c>
      <c r="DQ150" s="106">
        <f t="shared" si="21"/>
        <v>1.6299999999999999E-2</v>
      </c>
      <c r="DR150" s="106">
        <f t="shared" si="22"/>
        <v>2.0500000000000001E-2</v>
      </c>
      <c r="DS150" s="106">
        <f t="shared" si="23"/>
        <v>1.6E-2</v>
      </c>
      <c r="DT150" s="106">
        <f t="shared" si="24"/>
        <v>2.2200000000000001E-2</v>
      </c>
      <c r="DU150" s="106">
        <f t="shared" si="25"/>
        <v>1.7100000000000001E-2</v>
      </c>
      <c r="DV150" s="106">
        <f t="shared" si="26"/>
        <v>9.1000000000000004E-3</v>
      </c>
      <c r="DW150" s="106">
        <f t="shared" si="27"/>
        <v>9.4000000000000004E-3</v>
      </c>
      <c r="DX150" s="106"/>
      <c r="DY150" s="106"/>
      <c r="DZ150" s="106"/>
      <c r="EA150" s="100">
        <v>0.35</v>
      </c>
      <c r="EB150" s="100">
        <v>12.14</v>
      </c>
      <c r="EC150" s="100">
        <v>0.13</v>
      </c>
      <c r="ED150" s="100">
        <v>3.86</v>
      </c>
      <c r="EE150" s="100">
        <v>1.93</v>
      </c>
      <c r="EF150" s="100">
        <v>0.23</v>
      </c>
      <c r="EG150" s="100">
        <v>6.33</v>
      </c>
      <c r="EH150" s="100">
        <v>3.01</v>
      </c>
      <c r="EI150" s="100">
        <v>0.19</v>
      </c>
      <c r="EJ150" s="100">
        <v>133.34</v>
      </c>
      <c r="EK150" s="100">
        <v>100</v>
      </c>
      <c r="EL150" s="100">
        <v>2.06</v>
      </c>
      <c r="EM150" s="100">
        <v>100</v>
      </c>
      <c r="EN150" s="100">
        <v>79.06</v>
      </c>
      <c r="EO150" s="100">
        <v>100</v>
      </c>
      <c r="EP150" s="100">
        <v>100</v>
      </c>
      <c r="EQ150" s="100">
        <v>4.41</v>
      </c>
      <c r="ER150" s="100">
        <v>100</v>
      </c>
      <c r="ES150" s="100">
        <v>1.85</v>
      </c>
      <c r="ET150" s="100">
        <v>1.8</v>
      </c>
      <c r="EU150" s="100">
        <v>0.92</v>
      </c>
      <c r="EV150" s="100">
        <v>4.55</v>
      </c>
      <c r="EW150" s="100">
        <v>2.14</v>
      </c>
      <c r="EX150" s="100">
        <v>10.24</v>
      </c>
      <c r="EY150" s="100">
        <v>12.18</v>
      </c>
      <c r="EZ150" s="100">
        <v>17.2</v>
      </c>
      <c r="FA150" s="100">
        <v>15.29</v>
      </c>
      <c r="FB150" s="100">
        <v>49.97</v>
      </c>
      <c r="FC150" s="100"/>
      <c r="FD150" s="100"/>
      <c r="FE150" s="100"/>
      <c r="FF150" s="106">
        <v>5.8854712041884805E-2</v>
      </c>
      <c r="FG150" s="106">
        <v>4.3666446855704097E-3</v>
      </c>
      <c r="FH150" s="106">
        <v>1.4192326012172532E-2</v>
      </c>
      <c r="FI150" s="106">
        <v>3.2356772403811366E-3</v>
      </c>
      <c r="FJ150" s="106">
        <v>7.0401951672862447E-3</v>
      </c>
      <c r="FK150" s="106">
        <v>1.7384531675087446E-2</v>
      </c>
      <c r="FL150" s="106">
        <v>1.0283902077151335E-2</v>
      </c>
      <c r="FM150" s="106">
        <v>2.9485306325751286E-3</v>
      </c>
      <c r="FN150" s="106">
        <v>2.1946683819325328E-2</v>
      </c>
      <c r="FO150" s="106">
        <v>0</v>
      </c>
      <c r="FP150" s="106">
        <v>0</v>
      </c>
      <c r="FQ150" s="106">
        <v>3.1724000000000001E-3</v>
      </c>
      <c r="FR150" s="106">
        <v>0</v>
      </c>
      <c r="FS150" s="106">
        <v>1.0603464695014322E-2</v>
      </c>
      <c r="FT150" s="106">
        <v>0</v>
      </c>
      <c r="FU150" s="106">
        <v>0</v>
      </c>
      <c r="FV150" s="106">
        <v>6.1467726847521048E-3</v>
      </c>
      <c r="FW150" s="106">
        <v>0</v>
      </c>
      <c r="FX150" s="106">
        <v>1.1086306008347115E-2</v>
      </c>
      <c r="FY150" s="106">
        <v>2.1118690313778988E-2</v>
      </c>
      <c r="FZ150" s="106">
        <v>3.2053881015849967E-2</v>
      </c>
      <c r="GA150" s="106">
        <v>1.5551567974023758E-2</v>
      </c>
      <c r="GB150" s="106">
        <v>2.5117112482853223E-2</v>
      </c>
      <c r="GC150" s="106">
        <v>1.5276992066229733E-2</v>
      </c>
      <c r="GD150" s="106">
        <v>1.8704320666319621E-2</v>
      </c>
      <c r="GE150" s="106">
        <v>1.5885684412302866E-2</v>
      </c>
      <c r="GF150" s="106">
        <v>3.9391241601522331E-3</v>
      </c>
      <c r="GG150" s="106">
        <v>9.2155089136734866E-3</v>
      </c>
      <c r="GH150" s="100"/>
      <c r="GI150" s="100"/>
      <c r="GJ150" s="100"/>
      <c r="GK150" s="100"/>
    </row>
    <row r="151" spans="1:193" x14ac:dyDescent="0.25">
      <c r="A151" s="98" t="s">
        <v>1073</v>
      </c>
      <c r="B151" s="99" t="s">
        <v>17</v>
      </c>
      <c r="C151" s="99" t="s">
        <v>319</v>
      </c>
      <c r="D151" s="100" t="s">
        <v>320</v>
      </c>
      <c r="E151" s="99" t="s">
        <v>334</v>
      </c>
      <c r="F151" s="100"/>
      <c r="G151" s="106">
        <v>37.30899999999999</v>
      </c>
      <c r="H151" s="106">
        <v>0.10100000000000001</v>
      </c>
      <c r="I151" s="106">
        <v>19.654</v>
      </c>
      <c r="J151" s="106">
        <v>0.11600000000000002</v>
      </c>
      <c r="K151" s="106">
        <v>0.48199999999999998</v>
      </c>
      <c r="L151" s="106">
        <v>8.2949999999999999</v>
      </c>
      <c r="M151" s="106">
        <v>0.20799999999999996</v>
      </c>
      <c r="N151" s="106">
        <v>0.13600000000000001</v>
      </c>
      <c r="O151" s="106">
        <v>13.919</v>
      </c>
      <c r="P151" s="106">
        <v>2.4E-2</v>
      </c>
      <c r="Q151" s="106">
        <v>0</v>
      </c>
      <c r="R151" s="106">
        <v>4.4999999999999998E-2</v>
      </c>
      <c r="S151" s="106">
        <v>0</v>
      </c>
      <c r="T151" s="106">
        <v>0</v>
      </c>
      <c r="U151" s="106">
        <v>2.7E-2</v>
      </c>
      <c r="V151" s="106">
        <v>0</v>
      </c>
      <c r="W151" s="106">
        <v>0.183</v>
      </c>
      <c r="X151" s="106">
        <v>0</v>
      </c>
      <c r="Y151" s="106">
        <v>1.0959829073669249</v>
      </c>
      <c r="Z151" s="106">
        <v>1.845</v>
      </c>
      <c r="AA151" s="106">
        <v>5.274</v>
      </c>
      <c r="AB151" s="106">
        <v>0.50800000000000001</v>
      </c>
      <c r="AC151" s="106">
        <v>1.708</v>
      </c>
      <c r="AD151" s="106">
        <v>0.25700000000000001</v>
      </c>
      <c r="AE151" s="106">
        <v>0.19400000000000001</v>
      </c>
      <c r="AF151" s="106">
        <v>0.13700000000000001</v>
      </c>
      <c r="AG151" s="106">
        <v>9.4241693781614677E-2</v>
      </c>
      <c r="AH151" s="106">
        <v>6.6000000000000003E-2</v>
      </c>
      <c r="AI151" s="106"/>
      <c r="AJ151" s="106">
        <v>91.668072601148538</v>
      </c>
      <c r="AK151" s="100"/>
      <c r="AL151" s="106">
        <v>17.440632011967086</v>
      </c>
      <c r="AM151" s="106">
        <v>6.0547928781248136E-2</v>
      </c>
      <c r="AN151" s="106">
        <v>10.401693569727442</v>
      </c>
      <c r="AO151" s="106">
        <v>6.9955373296345449E-2</v>
      </c>
      <c r="AP151" s="106">
        <v>0.37329615861214377</v>
      </c>
      <c r="AQ151" s="106">
        <v>6.4477263894286825</v>
      </c>
      <c r="AR151" s="106">
        <v>0.15430267062314537</v>
      </c>
      <c r="AS151" s="106">
        <v>0.11290054789971776</v>
      </c>
      <c r="AT151" s="106">
        <v>9.9478273299028022</v>
      </c>
      <c r="AU151" s="106">
        <v>1.0473031942747426E-2</v>
      </c>
      <c r="AV151" s="106">
        <v>0</v>
      </c>
      <c r="AW151" s="106">
        <v>4.4999999999999998E-2</v>
      </c>
      <c r="AX151" s="106">
        <v>0</v>
      </c>
      <c r="AY151" s="106">
        <v>0</v>
      </c>
      <c r="AZ151" s="106">
        <v>1.9988155167308262E-2</v>
      </c>
      <c r="BA151" s="106">
        <v>0</v>
      </c>
      <c r="BB151" s="106">
        <v>0.17118802619270346</v>
      </c>
      <c r="BC151" s="106">
        <v>0</v>
      </c>
      <c r="BD151" s="106">
        <v>0.86304662364510976</v>
      </c>
      <c r="BE151" s="106">
        <v>1.5731582537517053</v>
      </c>
      <c r="BF151" s="106">
        <v>4.5026893195594635</v>
      </c>
      <c r="BG151" s="106">
        <v>0.43407673246176198</v>
      </c>
      <c r="BH151" s="106">
        <v>1.4643347050754456</v>
      </c>
      <c r="BI151" s="106">
        <v>0.22162814763711625</v>
      </c>
      <c r="BJ151" s="106">
        <v>0.1683151136560819</v>
      </c>
      <c r="BK151" s="106">
        <v>0.11936917312886644</v>
      </c>
      <c r="BL151" s="106">
        <v>8.2415123551914896E-2</v>
      </c>
      <c r="BM151" s="106">
        <v>5.7960832528321772E-2</v>
      </c>
      <c r="BN151" s="106"/>
      <c r="BO151" s="106"/>
      <c r="BP151" s="106"/>
      <c r="BQ151" s="106">
        <v>1.8611040000000002E-2</v>
      </c>
      <c r="BR151" s="106">
        <v>1.2510749999999999E-2</v>
      </c>
      <c r="BS151" s="106">
        <v>8.5027499999999999E-3</v>
      </c>
      <c r="BT151" s="106">
        <v>7.6277199999999993E-3</v>
      </c>
      <c r="BU151" s="106">
        <v>8.5219200000000005E-3</v>
      </c>
      <c r="BV151" s="106">
        <v>7.7190000000000002E-3</v>
      </c>
      <c r="BW151" s="106">
        <v>1.10536E-2</v>
      </c>
      <c r="BX151" s="106">
        <v>3.1319599999999996E-3</v>
      </c>
      <c r="BY151" s="106">
        <v>7.5556799999999995E-3</v>
      </c>
      <c r="BZ151" s="106">
        <v>1.8791119999999998E-2</v>
      </c>
      <c r="CA151" s="106">
        <v>1.43E-2</v>
      </c>
      <c r="CB151" s="106">
        <v>9.1999999999999998E-3</v>
      </c>
      <c r="CC151" s="106">
        <v>8.4399499999999999E-3</v>
      </c>
      <c r="CD151" s="106">
        <v>1.4164760000000002E-2</v>
      </c>
      <c r="CE151" s="106">
        <v>1.7965639999999998E-2</v>
      </c>
      <c r="CF151" s="106">
        <v>6.36822E-3</v>
      </c>
      <c r="CG151" s="106">
        <v>5.6657000000000001E-3</v>
      </c>
      <c r="CH151" s="106">
        <v>6.3526400000000005E-3</v>
      </c>
      <c r="CI151" s="106">
        <v>9.2702700000000006E-3</v>
      </c>
      <c r="CJ151" s="106">
        <v>1.7005600000000003E-2</v>
      </c>
      <c r="CK151" s="106">
        <v>1.8038020000000002E-2</v>
      </c>
      <c r="CL151" s="106">
        <v>1.9426979999999996E-2</v>
      </c>
      <c r="CM151" s="106">
        <v>2.3677920000000002E-2</v>
      </c>
      <c r="CN151" s="106">
        <v>1.901744E-2</v>
      </c>
      <c r="CO151" s="106">
        <v>2.5587720000000001E-2</v>
      </c>
      <c r="CP151" s="106">
        <v>2.0084749999999998E-2</v>
      </c>
      <c r="CQ151" s="106">
        <v>1.05202E-2</v>
      </c>
      <c r="CR151" s="106">
        <v>1.093152E-2</v>
      </c>
      <c r="CS151" s="106"/>
      <c r="CT151" s="106"/>
      <c r="CU151" s="106"/>
      <c r="CV151" s="106">
        <f t="shared" si="0"/>
        <v>8.6999999999999994E-3</v>
      </c>
      <c r="CW151" s="106">
        <f t="shared" si="1"/>
        <v>7.4999999999999997E-3</v>
      </c>
      <c r="CX151" s="106">
        <f t="shared" si="2"/>
        <v>4.4999999999999997E-3</v>
      </c>
      <c r="CY151" s="106">
        <f t="shared" si="3"/>
        <v>4.5999999999999999E-3</v>
      </c>
      <c r="CZ151" s="106">
        <f t="shared" si="4"/>
        <v>6.6000000000000008E-3</v>
      </c>
      <c r="DA151" s="106">
        <f t="shared" si="5"/>
        <v>6.0000000000000001E-3</v>
      </c>
      <c r="DB151" s="106">
        <f t="shared" si="6"/>
        <v>8.199999999999999E-3</v>
      </c>
      <c r="DC151" s="106">
        <f t="shared" si="7"/>
        <v>2.5999999999999999E-3</v>
      </c>
      <c r="DD151" s="106">
        <f t="shared" si="8"/>
        <v>5.3999999999999994E-3</v>
      </c>
      <c r="DE151" s="106">
        <f t="shared" si="9"/>
        <v>8.199999999999999E-3</v>
      </c>
      <c r="DF151" s="106">
        <f t="shared" si="10"/>
        <v>1.43E-2</v>
      </c>
      <c r="DG151" s="106">
        <f t="shared" si="11"/>
        <v>9.1999999999999998E-3</v>
      </c>
      <c r="DH151" s="106">
        <f t="shared" si="12"/>
        <v>5.8999999999999999E-3</v>
      </c>
      <c r="DI151" s="106">
        <f t="shared" si="13"/>
        <v>1.1600000000000001E-2</v>
      </c>
      <c r="DJ151" s="106">
        <f t="shared" si="14"/>
        <v>1.3299999999999999E-2</v>
      </c>
      <c r="DK151" s="106">
        <f t="shared" si="15"/>
        <v>5.4000000000000003E-3</v>
      </c>
      <c r="DL151" s="106">
        <f t="shared" si="16"/>
        <v>5.3E-3</v>
      </c>
      <c r="DM151" s="106">
        <f t="shared" si="17"/>
        <v>5.5999999999999999E-3</v>
      </c>
      <c r="DN151" s="106">
        <f t="shared" si="18"/>
        <v>7.3000000000000001E-3</v>
      </c>
      <c r="DO151" s="106">
        <f t="shared" si="19"/>
        <v>1.4500000000000001E-2</v>
      </c>
      <c r="DP151" s="106">
        <f t="shared" si="20"/>
        <v>1.5400000000000002E-2</v>
      </c>
      <c r="DQ151" s="106">
        <f t="shared" si="21"/>
        <v>1.66E-2</v>
      </c>
      <c r="DR151" s="106">
        <f t="shared" si="22"/>
        <v>2.0299999999999999E-2</v>
      </c>
      <c r="DS151" s="106">
        <f t="shared" si="23"/>
        <v>1.6400000000000001E-2</v>
      </c>
      <c r="DT151" s="106">
        <f t="shared" si="24"/>
        <v>2.2200000000000001E-2</v>
      </c>
      <c r="DU151" s="106">
        <f t="shared" si="25"/>
        <v>1.7499999999999998E-2</v>
      </c>
      <c r="DV151" s="106">
        <f t="shared" si="26"/>
        <v>9.1999999999999998E-3</v>
      </c>
      <c r="DW151" s="106">
        <f t="shared" si="27"/>
        <v>9.5999999999999992E-3</v>
      </c>
      <c r="DX151" s="106"/>
      <c r="DY151" s="106"/>
      <c r="DZ151" s="106"/>
      <c r="EA151" s="100">
        <v>0.34</v>
      </c>
      <c r="EB151" s="100">
        <v>7.53</v>
      </c>
      <c r="EC151" s="100">
        <v>0.14000000000000001</v>
      </c>
      <c r="ED151" s="100">
        <v>4.6399999999999997</v>
      </c>
      <c r="EE151" s="100">
        <v>1.92</v>
      </c>
      <c r="EF151" s="100">
        <v>0.25</v>
      </c>
      <c r="EG151" s="100">
        <v>6.95</v>
      </c>
      <c r="EH151" s="100">
        <v>2.83</v>
      </c>
      <c r="EI151" s="100">
        <v>0.2</v>
      </c>
      <c r="EJ151" s="100">
        <v>33.799999999999997</v>
      </c>
      <c r="EK151" s="100">
        <v>450.79</v>
      </c>
      <c r="EL151" s="100">
        <v>5.77</v>
      </c>
      <c r="EM151" s="100">
        <v>118.44</v>
      </c>
      <c r="EN151" s="100">
        <v>100</v>
      </c>
      <c r="EO151" s="100">
        <v>54.9</v>
      </c>
      <c r="EP151" s="100">
        <v>100</v>
      </c>
      <c r="EQ151" s="100">
        <v>3.71</v>
      </c>
      <c r="ER151" s="100">
        <v>100</v>
      </c>
      <c r="ES151" s="100">
        <v>1.42</v>
      </c>
      <c r="ET151" s="100">
        <v>1.47</v>
      </c>
      <c r="EU151" s="100">
        <v>0.79</v>
      </c>
      <c r="EV151" s="100">
        <v>3.71</v>
      </c>
      <c r="EW151" s="100">
        <v>1.79</v>
      </c>
      <c r="EX151" s="100">
        <v>9.6199999999999992</v>
      </c>
      <c r="EY151" s="100">
        <v>8.3699999999999992</v>
      </c>
      <c r="EZ151" s="100">
        <v>13.69</v>
      </c>
      <c r="FA151" s="100">
        <v>7.93</v>
      </c>
      <c r="FB151" s="100">
        <v>16.12</v>
      </c>
      <c r="FC151" s="100"/>
      <c r="FD151" s="100"/>
      <c r="FE151" s="100"/>
      <c r="FF151" s="106">
        <v>5.9298148840688097E-2</v>
      </c>
      <c r="FG151" s="106">
        <v>4.559259037227985E-3</v>
      </c>
      <c r="FH151" s="106">
        <v>1.4562370997618422E-2</v>
      </c>
      <c r="FI151" s="106">
        <v>3.2459293209504288E-3</v>
      </c>
      <c r="FJ151" s="106">
        <v>7.1672862453531598E-3</v>
      </c>
      <c r="FK151" s="106">
        <v>1.6119315973571708E-2</v>
      </c>
      <c r="FL151" s="106">
        <v>1.0724035608308605E-2</v>
      </c>
      <c r="FM151" s="106">
        <v>3.1950855055620131E-3</v>
      </c>
      <c r="FN151" s="106">
        <v>1.9895654659805605E-2</v>
      </c>
      <c r="FO151" s="106">
        <v>3.5398847966486295E-3</v>
      </c>
      <c r="FP151" s="106">
        <v>0</v>
      </c>
      <c r="FQ151" s="106">
        <v>2.5964999999999998E-3</v>
      </c>
      <c r="FR151" s="106">
        <v>0</v>
      </c>
      <c r="FS151" s="106">
        <v>0</v>
      </c>
      <c r="FT151" s="106">
        <v>1.0973497186852234E-2</v>
      </c>
      <c r="FU151" s="106">
        <v>0</v>
      </c>
      <c r="FV151" s="106">
        <v>6.3510757717492984E-3</v>
      </c>
      <c r="FW151" s="106">
        <v>0</v>
      </c>
      <c r="FX151" s="106">
        <v>1.2255262055760557E-2</v>
      </c>
      <c r="FY151" s="106">
        <v>2.3125426330150068E-2</v>
      </c>
      <c r="FZ151" s="106">
        <v>3.5571245624519764E-2</v>
      </c>
      <c r="GA151" s="106">
        <v>1.6104246774331369E-2</v>
      </c>
      <c r="GB151" s="106">
        <v>2.6211591220850476E-2</v>
      </c>
      <c r="GC151" s="106">
        <v>2.1320627802690582E-2</v>
      </c>
      <c r="GD151" s="106">
        <v>1.4087975013014054E-2</v>
      </c>
      <c r="GE151" s="106">
        <v>1.6341639801341814E-2</v>
      </c>
      <c r="GF151" s="106">
        <v>6.5355192976668504E-3</v>
      </c>
      <c r="GG151" s="106">
        <v>9.343286203565471E-3</v>
      </c>
      <c r="GH151" s="100"/>
      <c r="GI151" s="100"/>
      <c r="GJ151" s="100"/>
      <c r="GK151" s="100"/>
    </row>
    <row r="152" spans="1:193" x14ac:dyDescent="0.25">
      <c r="A152" s="98" t="s">
        <v>1073</v>
      </c>
      <c r="B152" s="99" t="s">
        <v>17</v>
      </c>
      <c r="C152" s="99" t="s">
        <v>319</v>
      </c>
      <c r="D152" s="100" t="s">
        <v>320</v>
      </c>
      <c r="E152" s="99" t="s">
        <v>335</v>
      </c>
      <c r="F152" s="100"/>
      <c r="G152" s="106">
        <v>36.988999999999997</v>
      </c>
      <c r="H152" s="106">
        <v>0.10199999999999999</v>
      </c>
      <c r="I152" s="106">
        <v>19.905999999999999</v>
      </c>
      <c r="J152" s="106">
        <v>0.161</v>
      </c>
      <c r="K152" s="106">
        <v>0.51100000000000001</v>
      </c>
      <c r="L152" s="106">
        <v>7.4980000000000002</v>
      </c>
      <c r="M152" s="106">
        <v>0.13400000000000001</v>
      </c>
      <c r="N152" s="106">
        <v>9.9999999999999992E-2</v>
      </c>
      <c r="O152" s="106">
        <v>14.048999999999999</v>
      </c>
      <c r="P152" s="106">
        <v>0</v>
      </c>
      <c r="Q152" s="106">
        <v>0</v>
      </c>
      <c r="R152" s="106">
        <v>0.11899999999999999</v>
      </c>
      <c r="S152" s="106">
        <v>2.8557564435351301E-2</v>
      </c>
      <c r="T152" s="106">
        <v>1.7231140628754943E-2</v>
      </c>
      <c r="U152" s="106">
        <v>0</v>
      </c>
      <c r="V152" s="106">
        <v>0</v>
      </c>
      <c r="W152" s="106">
        <v>0.17599999999999999</v>
      </c>
      <c r="X152" s="106">
        <v>0</v>
      </c>
      <c r="Y152" s="106">
        <v>1.5849218622487993</v>
      </c>
      <c r="Z152" s="106">
        <v>1.7359999999999998</v>
      </c>
      <c r="AA152" s="106">
        <v>4.9299379680625988</v>
      </c>
      <c r="AB152" s="106">
        <v>0.51200000000000001</v>
      </c>
      <c r="AC152" s="106">
        <v>1.62</v>
      </c>
      <c r="AD152" s="106">
        <v>0.28100000000000003</v>
      </c>
      <c r="AE152" s="106">
        <v>0.25900000000000001</v>
      </c>
      <c r="AF152" s="106">
        <v>0.189</v>
      </c>
      <c r="AG152" s="106">
        <v>0.11890876672387543</v>
      </c>
      <c r="AH152" s="106">
        <v>8.5999999999999993E-2</v>
      </c>
      <c r="AI152" s="106"/>
      <c r="AJ152" s="106">
        <v>91.080710902099383</v>
      </c>
      <c r="AK152" s="100"/>
      <c r="AL152" s="106">
        <v>17.291043380703062</v>
      </c>
      <c r="AM152" s="106">
        <v>6.1147413224626822E-2</v>
      </c>
      <c r="AN152" s="106">
        <v>10.535062185763429</v>
      </c>
      <c r="AO152" s="106">
        <v>9.7093233626824274E-2</v>
      </c>
      <c r="AP152" s="106">
        <v>0.39575588599752171</v>
      </c>
      <c r="AQ152" s="106">
        <v>5.8282160901671203</v>
      </c>
      <c r="AR152" s="106">
        <v>9.9406528189910984E-2</v>
      </c>
      <c r="AS152" s="106">
        <v>8.3015108749792468E-2</v>
      </c>
      <c r="AT152" s="106">
        <v>10.04073756432247</v>
      </c>
      <c r="AU152" s="106">
        <v>0</v>
      </c>
      <c r="AV152" s="106">
        <v>0</v>
      </c>
      <c r="AW152" s="106">
        <v>0.11899999999999999</v>
      </c>
      <c r="AX152" s="106">
        <v>1.9963344589550017E-2</v>
      </c>
      <c r="AY152" s="106">
        <v>1.4111162581897423E-2</v>
      </c>
      <c r="AZ152" s="106">
        <v>0</v>
      </c>
      <c r="BA152" s="106">
        <v>0</v>
      </c>
      <c r="BB152" s="106">
        <v>0.1646398503274088</v>
      </c>
      <c r="BC152" s="106">
        <v>0</v>
      </c>
      <c r="BD152" s="106">
        <v>1.2480682433646737</v>
      </c>
      <c r="BE152" s="106">
        <v>1.4802182810368347</v>
      </c>
      <c r="BF152" s="106">
        <v>4.208945588715614</v>
      </c>
      <c r="BG152" s="106">
        <v>0.43749465948901994</v>
      </c>
      <c r="BH152" s="106">
        <v>1.3888888888888888</v>
      </c>
      <c r="BI152" s="106">
        <v>0.2423249396343567</v>
      </c>
      <c r="BJ152" s="106">
        <v>0.22470935276765572</v>
      </c>
      <c r="BK152" s="106">
        <v>0.16467718044785223</v>
      </c>
      <c r="BL152" s="106">
        <v>0.10398667837680406</v>
      </c>
      <c r="BM152" s="106">
        <v>7.552472117326775E-2</v>
      </c>
      <c r="BN152" s="106"/>
      <c r="BO152" s="106"/>
      <c r="BP152" s="106"/>
      <c r="BQ152" s="106">
        <v>2.1605920000000004E-2</v>
      </c>
      <c r="BR152" s="106">
        <v>1.217713E-2</v>
      </c>
      <c r="BS152" s="106">
        <v>8.5027499999999999E-3</v>
      </c>
      <c r="BT152" s="106">
        <v>7.6277199999999993E-3</v>
      </c>
      <c r="BU152" s="106">
        <v>8.2636799999999989E-3</v>
      </c>
      <c r="BV152" s="106">
        <v>7.7190000000000002E-3</v>
      </c>
      <c r="BW152" s="106">
        <v>1.1458000000000001E-2</v>
      </c>
      <c r="BX152" s="106">
        <v>2.7705799999999995E-3</v>
      </c>
      <c r="BY152" s="106">
        <v>7.8355200000000003E-3</v>
      </c>
      <c r="BZ152" s="106">
        <v>1.9707759999999998E-2</v>
      </c>
      <c r="CA152" s="106">
        <v>1.4200000000000001E-2</v>
      </c>
      <c r="CB152" s="106">
        <v>9.2999999999999992E-3</v>
      </c>
      <c r="CC152" s="106">
        <v>8.7260500000000008E-3</v>
      </c>
      <c r="CD152" s="106">
        <v>1.404265E-2</v>
      </c>
      <c r="CE152" s="106">
        <v>1.9316440000000001E-2</v>
      </c>
      <c r="CF152" s="106">
        <v>6.4861500000000004E-3</v>
      </c>
      <c r="CG152" s="106">
        <v>5.6657000000000001E-3</v>
      </c>
      <c r="CH152" s="106">
        <v>6.3526400000000005E-3</v>
      </c>
      <c r="CI152" s="106">
        <v>9.6512400000000002E-3</v>
      </c>
      <c r="CJ152" s="106">
        <v>1.7240160000000001E-2</v>
      </c>
      <c r="CK152" s="106">
        <v>1.8038020000000002E-2</v>
      </c>
      <c r="CL152" s="106">
        <v>1.9075889999999998E-2</v>
      </c>
      <c r="CM152" s="106">
        <v>2.4960960000000004E-2</v>
      </c>
      <c r="CN152" s="106">
        <v>1.85536E-2</v>
      </c>
      <c r="CO152" s="106">
        <v>2.5933500000000005E-2</v>
      </c>
      <c r="CP152" s="106">
        <v>2.0084749999999998E-2</v>
      </c>
      <c r="CQ152" s="106">
        <v>1.063455E-2</v>
      </c>
      <c r="CR152" s="106">
        <v>1.093152E-2</v>
      </c>
      <c r="CS152" s="106"/>
      <c r="CT152" s="106"/>
      <c r="CU152" s="106"/>
      <c r="CV152" s="106">
        <f t="shared" si="0"/>
        <v>1.0100000000000001E-2</v>
      </c>
      <c r="CW152" s="106">
        <f t="shared" si="1"/>
        <v>7.3000000000000001E-3</v>
      </c>
      <c r="CX152" s="106">
        <f t="shared" si="2"/>
        <v>4.4999999999999997E-3</v>
      </c>
      <c r="CY152" s="106">
        <f t="shared" si="3"/>
        <v>4.5999999999999999E-3</v>
      </c>
      <c r="CZ152" s="106">
        <f t="shared" si="4"/>
        <v>6.3999999999999994E-3</v>
      </c>
      <c r="DA152" s="106">
        <f t="shared" si="5"/>
        <v>6.0000000000000001E-3</v>
      </c>
      <c r="DB152" s="106">
        <f t="shared" si="6"/>
        <v>8.5000000000000006E-3</v>
      </c>
      <c r="DC152" s="106">
        <f t="shared" si="7"/>
        <v>2.3E-3</v>
      </c>
      <c r="DD152" s="106">
        <f t="shared" si="8"/>
        <v>5.5999999999999999E-3</v>
      </c>
      <c r="DE152" s="106">
        <f t="shared" si="9"/>
        <v>8.6E-3</v>
      </c>
      <c r="DF152" s="106">
        <f t="shared" si="10"/>
        <v>1.4200000000000001E-2</v>
      </c>
      <c r="DG152" s="106">
        <f t="shared" si="11"/>
        <v>9.2999999999999992E-3</v>
      </c>
      <c r="DH152" s="106">
        <f t="shared" si="12"/>
        <v>6.1000000000000004E-3</v>
      </c>
      <c r="DI152" s="106">
        <f t="shared" si="13"/>
        <v>1.15E-2</v>
      </c>
      <c r="DJ152" s="106">
        <f t="shared" si="14"/>
        <v>1.43E-2</v>
      </c>
      <c r="DK152" s="106">
        <f t="shared" si="15"/>
        <v>5.5000000000000005E-3</v>
      </c>
      <c r="DL152" s="106">
        <f t="shared" si="16"/>
        <v>5.3E-3</v>
      </c>
      <c r="DM152" s="106">
        <f t="shared" si="17"/>
        <v>5.5999999999999999E-3</v>
      </c>
      <c r="DN152" s="106">
        <f t="shared" si="18"/>
        <v>7.6E-3</v>
      </c>
      <c r="DO152" s="106">
        <f t="shared" si="19"/>
        <v>1.47E-2</v>
      </c>
      <c r="DP152" s="106">
        <f t="shared" si="20"/>
        <v>1.5400000000000002E-2</v>
      </c>
      <c r="DQ152" s="106">
        <f t="shared" si="21"/>
        <v>1.6299999999999999E-2</v>
      </c>
      <c r="DR152" s="106">
        <f t="shared" si="22"/>
        <v>2.1400000000000002E-2</v>
      </c>
      <c r="DS152" s="106">
        <f t="shared" si="23"/>
        <v>1.6E-2</v>
      </c>
      <c r="DT152" s="106">
        <f t="shared" si="24"/>
        <v>2.2500000000000003E-2</v>
      </c>
      <c r="DU152" s="106">
        <f t="shared" si="25"/>
        <v>1.7499999999999998E-2</v>
      </c>
      <c r="DV152" s="106">
        <f t="shared" si="26"/>
        <v>9.2999999999999992E-3</v>
      </c>
      <c r="DW152" s="106">
        <f t="shared" si="27"/>
        <v>9.5999999999999992E-3</v>
      </c>
      <c r="DX152" s="106"/>
      <c r="DY152" s="106"/>
      <c r="DZ152" s="106"/>
      <c r="EA152" s="100">
        <v>0.35</v>
      </c>
      <c r="EB152" s="100">
        <v>7.28</v>
      </c>
      <c r="EC152" s="100">
        <v>0.14000000000000001</v>
      </c>
      <c r="ED152" s="100">
        <v>3.44</v>
      </c>
      <c r="EE152" s="100">
        <v>1.82</v>
      </c>
      <c r="EF152" s="100">
        <v>0.27</v>
      </c>
      <c r="EG152" s="100">
        <v>10.1</v>
      </c>
      <c r="EH152" s="100">
        <v>3.35</v>
      </c>
      <c r="EI152" s="100">
        <v>0.2</v>
      </c>
      <c r="EJ152" s="100">
        <v>198.86</v>
      </c>
      <c r="EK152" s="100">
        <v>17.239999999999998</v>
      </c>
      <c r="EL152" s="100">
        <v>2.5</v>
      </c>
      <c r="EM152" s="100">
        <v>26.4</v>
      </c>
      <c r="EN152" s="100">
        <v>66.569999999999993</v>
      </c>
      <c r="EO152" s="100">
        <v>100</v>
      </c>
      <c r="EP152" s="100">
        <v>100</v>
      </c>
      <c r="EQ152" s="100">
        <v>3.83</v>
      </c>
      <c r="ER152" s="100">
        <v>100</v>
      </c>
      <c r="ES152" s="100">
        <v>1.1200000000000001</v>
      </c>
      <c r="ET152" s="100">
        <v>1.54</v>
      </c>
      <c r="EU152" s="100">
        <v>0.82</v>
      </c>
      <c r="EV152" s="100">
        <v>3.62</v>
      </c>
      <c r="EW152" s="100">
        <v>1.91</v>
      </c>
      <c r="EX152" s="100">
        <v>7.11</v>
      </c>
      <c r="EY152" s="100">
        <v>7.79</v>
      </c>
      <c r="EZ152" s="100">
        <v>9.99</v>
      </c>
      <c r="FA152" s="100">
        <v>6.79</v>
      </c>
      <c r="FB152" s="100">
        <v>12.47</v>
      </c>
      <c r="FC152" s="100"/>
      <c r="FD152" s="100"/>
      <c r="FE152" s="100"/>
      <c r="FF152" s="106">
        <v>6.0518651832460711E-2</v>
      </c>
      <c r="FG152" s="106">
        <v>4.4515316827528325E-3</v>
      </c>
      <c r="FH152" s="106">
        <v>1.4749087060068803E-2</v>
      </c>
      <c r="FI152" s="106">
        <v>3.3400072367627551E-3</v>
      </c>
      <c r="FJ152" s="106">
        <v>7.2027571251548957E-3</v>
      </c>
      <c r="FK152" s="106">
        <v>1.5736183443451224E-2</v>
      </c>
      <c r="FL152" s="106">
        <v>1.0040059347181008E-2</v>
      </c>
      <c r="FM152" s="106">
        <v>2.7810061431180477E-3</v>
      </c>
      <c r="FN152" s="106">
        <v>2.008147512864494E-2</v>
      </c>
      <c r="FO152" s="106">
        <v>0</v>
      </c>
      <c r="FP152" s="106">
        <v>0</v>
      </c>
      <c r="FQ152" s="106">
        <v>2.9750000000000002E-3</v>
      </c>
      <c r="FR152" s="106">
        <v>5.270322971641205E-3</v>
      </c>
      <c r="FS152" s="106">
        <v>9.3938009307691136E-3</v>
      </c>
      <c r="FT152" s="106">
        <v>0</v>
      </c>
      <c r="FU152" s="106">
        <v>0</v>
      </c>
      <c r="FV152" s="106">
        <v>6.3057062675397572E-3</v>
      </c>
      <c r="FW152" s="106">
        <v>0</v>
      </c>
      <c r="FX152" s="106">
        <v>1.3978364325684348E-2</v>
      </c>
      <c r="FY152" s="106">
        <v>2.2795361527967257E-2</v>
      </c>
      <c r="FZ152" s="106">
        <v>3.4513353827468028E-2</v>
      </c>
      <c r="GA152" s="106">
        <v>1.5837306673502523E-2</v>
      </c>
      <c r="GB152" s="106">
        <v>2.6527777777777775E-2</v>
      </c>
      <c r="GC152" s="106">
        <v>1.7229303208002759E-2</v>
      </c>
      <c r="GD152" s="106">
        <v>1.7504858580600378E-2</v>
      </c>
      <c r="GE152" s="106">
        <v>1.6451250326740437E-2</v>
      </c>
      <c r="GF152" s="106">
        <v>7.0606954617849962E-3</v>
      </c>
      <c r="GG152" s="106">
        <v>9.4179327303064893E-3</v>
      </c>
      <c r="GH152" s="100"/>
      <c r="GI152" s="100"/>
      <c r="GJ152" s="100"/>
      <c r="GK152" s="100"/>
    </row>
    <row r="153" spans="1:193" x14ac:dyDescent="0.25">
      <c r="A153" s="98" t="s">
        <v>1073</v>
      </c>
      <c r="B153" s="99" t="s">
        <v>17</v>
      </c>
      <c r="C153" s="99" t="s">
        <v>319</v>
      </c>
      <c r="D153" s="100" t="s">
        <v>320</v>
      </c>
      <c r="E153" s="99" t="s">
        <v>336</v>
      </c>
      <c r="F153" s="100"/>
      <c r="G153" s="106">
        <v>37.892999999999994</v>
      </c>
      <c r="H153" s="106">
        <v>7.4999999999999997E-2</v>
      </c>
      <c r="I153" s="106">
        <v>20.486999999999998</v>
      </c>
      <c r="J153" s="106">
        <v>0.13600000000000001</v>
      </c>
      <c r="K153" s="106">
        <v>0.59099999999999997</v>
      </c>
      <c r="L153" s="106">
        <v>7.2469999999999999</v>
      </c>
      <c r="M153" s="106">
        <v>0.107</v>
      </c>
      <c r="N153" s="106">
        <v>0.156</v>
      </c>
      <c r="O153" s="106">
        <v>12.295</v>
      </c>
      <c r="P153" s="106">
        <v>0</v>
      </c>
      <c r="Q153" s="106">
        <v>0</v>
      </c>
      <c r="R153" s="106">
        <v>7.5999999999999998E-2</v>
      </c>
      <c r="S153" s="106">
        <v>0</v>
      </c>
      <c r="T153" s="106">
        <v>1.7702248050160577E-2</v>
      </c>
      <c r="U153" s="106">
        <v>0</v>
      </c>
      <c r="V153" s="106">
        <v>0</v>
      </c>
      <c r="W153" s="106">
        <v>0.10199999999999999</v>
      </c>
      <c r="X153" s="106">
        <v>0</v>
      </c>
      <c r="Y153" s="106">
        <v>1.0659877909763749</v>
      </c>
      <c r="Z153" s="106">
        <v>1.4930000000000001</v>
      </c>
      <c r="AA153" s="106">
        <v>5.6229379680625993</v>
      </c>
      <c r="AB153" s="106">
        <v>0.55400000000000005</v>
      </c>
      <c r="AC153" s="106">
        <v>1.6240000000000001</v>
      </c>
      <c r="AD153" s="106">
        <v>0.23700000000000002</v>
      </c>
      <c r="AE153" s="106">
        <v>0.22500000000000001</v>
      </c>
      <c r="AF153" s="106">
        <v>0.156</v>
      </c>
      <c r="AG153" s="106">
        <v>0.10174871064922984</v>
      </c>
      <c r="AH153" s="106">
        <v>8.5999999999999993E-2</v>
      </c>
      <c r="AI153" s="106"/>
      <c r="AJ153" s="106">
        <v>90.331231117738355</v>
      </c>
      <c r="AK153" s="100"/>
      <c r="AL153" s="106">
        <v>17.713631264023931</v>
      </c>
      <c r="AM153" s="106">
        <v>4.4961333253402076E-2</v>
      </c>
      <c r="AN153" s="106">
        <v>10.842550939401958</v>
      </c>
      <c r="AO153" s="106">
        <v>8.2016644554336035E-2</v>
      </c>
      <c r="AP153" s="106">
        <v>0.45771375464684017</v>
      </c>
      <c r="AQ153" s="106">
        <v>5.6331130975514965</v>
      </c>
      <c r="AR153" s="106">
        <v>7.9376854599406521E-2</v>
      </c>
      <c r="AS153" s="106">
        <v>0.12950356964967624</v>
      </c>
      <c r="AT153" s="106">
        <v>8.787164093767867</v>
      </c>
      <c r="AU153" s="106">
        <v>0</v>
      </c>
      <c r="AV153" s="106">
        <v>0</v>
      </c>
      <c r="AW153" s="106">
        <v>7.5999999999999998E-2</v>
      </c>
      <c r="AX153" s="106">
        <v>0</v>
      </c>
      <c r="AY153" s="106">
        <v>1.4496968348342132E-2</v>
      </c>
      <c r="AZ153" s="106">
        <v>0</v>
      </c>
      <c r="BA153" s="106">
        <v>0</v>
      </c>
      <c r="BB153" s="106">
        <v>9.5416276894293731E-2</v>
      </c>
      <c r="BC153" s="106">
        <v>0</v>
      </c>
      <c r="BD153" s="106">
        <v>0.83942656191540654</v>
      </c>
      <c r="BE153" s="106">
        <v>1.2730218281036836</v>
      </c>
      <c r="BF153" s="106">
        <v>4.8005958917976601</v>
      </c>
      <c r="BG153" s="106">
        <v>0.47338289327522864</v>
      </c>
      <c r="BH153" s="106">
        <v>1.3923182441700961</v>
      </c>
      <c r="BI153" s="106">
        <v>0.20438082097274923</v>
      </c>
      <c r="BJ153" s="106">
        <v>0.19521082769390941</v>
      </c>
      <c r="BK153" s="106">
        <v>0.13592402195695741</v>
      </c>
      <c r="BL153" s="106">
        <v>8.8980070528403885E-2</v>
      </c>
      <c r="BM153" s="106">
        <v>7.552472117326775E-2</v>
      </c>
      <c r="BN153" s="106"/>
      <c r="BO153" s="106"/>
      <c r="BP153" s="106"/>
      <c r="BQ153" s="106">
        <v>2.0322400000000001E-2</v>
      </c>
      <c r="BR153" s="106">
        <v>1.2677559999999999E-2</v>
      </c>
      <c r="BS153" s="106">
        <v>8.8806500000000003E-3</v>
      </c>
      <c r="BT153" s="106">
        <v>8.1251799999999992E-3</v>
      </c>
      <c r="BU153" s="106">
        <v>8.6510399999999987E-3</v>
      </c>
      <c r="BV153" s="106">
        <v>7.5903499999999992E-3</v>
      </c>
      <c r="BW153" s="106">
        <v>1.1188399999999999E-2</v>
      </c>
      <c r="BX153" s="106">
        <v>3.2524200000000002E-3</v>
      </c>
      <c r="BY153" s="106">
        <v>7.5556799999999995E-3</v>
      </c>
      <c r="BZ153" s="106">
        <v>2.1311879999999998E-2</v>
      </c>
      <c r="CA153" s="106">
        <v>1.43E-2</v>
      </c>
      <c r="CB153" s="106">
        <v>8.8999999999999999E-3</v>
      </c>
      <c r="CC153" s="106">
        <v>8.7260500000000008E-3</v>
      </c>
      <c r="CD153" s="106">
        <v>1.404265E-2</v>
      </c>
      <c r="CE153" s="106">
        <v>2.0532159999999997E-2</v>
      </c>
      <c r="CF153" s="106">
        <v>6.60408E-3</v>
      </c>
      <c r="CG153" s="106">
        <v>5.5587999999999992E-3</v>
      </c>
      <c r="CH153" s="106">
        <v>6.3526400000000005E-3</v>
      </c>
      <c r="CI153" s="106">
        <v>9.6512400000000002E-3</v>
      </c>
      <c r="CJ153" s="106">
        <v>1.8178400000000001E-2</v>
      </c>
      <c r="CK153" s="106">
        <v>1.7686629999999998E-2</v>
      </c>
      <c r="CL153" s="106">
        <v>1.9192919999999999E-2</v>
      </c>
      <c r="CM153" s="106">
        <v>2.3677920000000002E-2</v>
      </c>
      <c r="CN153" s="106">
        <v>1.8437639999999998E-2</v>
      </c>
      <c r="CO153" s="106">
        <v>2.4896160000000001E-2</v>
      </c>
      <c r="CP153" s="106">
        <v>1.9625669999999998E-2</v>
      </c>
      <c r="CQ153" s="106">
        <v>1.0177150000000001E-2</v>
      </c>
      <c r="CR153" s="106">
        <v>1.0703780000000001E-2</v>
      </c>
      <c r="CS153" s="106"/>
      <c r="CT153" s="106"/>
      <c r="CU153" s="106"/>
      <c r="CV153" s="106">
        <f t="shared" si="0"/>
        <v>9.4999999999999998E-3</v>
      </c>
      <c r="CW153" s="106">
        <f t="shared" si="1"/>
        <v>7.6E-3</v>
      </c>
      <c r="CX153" s="106">
        <f t="shared" si="2"/>
        <v>4.7000000000000002E-3</v>
      </c>
      <c r="CY153" s="106">
        <f t="shared" si="3"/>
        <v>4.8999999999999998E-3</v>
      </c>
      <c r="CZ153" s="106">
        <f t="shared" si="4"/>
        <v>6.6999999999999994E-3</v>
      </c>
      <c r="DA153" s="106">
        <f t="shared" si="5"/>
        <v>5.8999999999999999E-3</v>
      </c>
      <c r="DB153" s="106">
        <f t="shared" si="6"/>
        <v>8.2999999999999984E-3</v>
      </c>
      <c r="DC153" s="106">
        <f t="shared" si="7"/>
        <v>2.7000000000000006E-3</v>
      </c>
      <c r="DD153" s="106">
        <f t="shared" si="8"/>
        <v>5.3999999999999994E-3</v>
      </c>
      <c r="DE153" s="106">
        <f t="shared" si="9"/>
        <v>9.2999999999999992E-3</v>
      </c>
      <c r="DF153" s="106">
        <f t="shared" si="10"/>
        <v>1.43E-2</v>
      </c>
      <c r="DG153" s="106">
        <f t="shared" si="11"/>
        <v>8.8999999999999999E-3</v>
      </c>
      <c r="DH153" s="106">
        <f t="shared" si="12"/>
        <v>6.1000000000000004E-3</v>
      </c>
      <c r="DI153" s="106">
        <f t="shared" si="13"/>
        <v>1.15E-2</v>
      </c>
      <c r="DJ153" s="106">
        <f t="shared" si="14"/>
        <v>1.5199999999999998E-2</v>
      </c>
      <c r="DK153" s="106">
        <f t="shared" si="15"/>
        <v>5.5999999999999999E-3</v>
      </c>
      <c r="DL153" s="106">
        <f t="shared" si="16"/>
        <v>5.1999999999999998E-3</v>
      </c>
      <c r="DM153" s="106">
        <f t="shared" si="17"/>
        <v>5.5999999999999999E-3</v>
      </c>
      <c r="DN153" s="106">
        <f t="shared" si="18"/>
        <v>7.6E-3</v>
      </c>
      <c r="DO153" s="106">
        <f t="shared" si="19"/>
        <v>1.55E-2</v>
      </c>
      <c r="DP153" s="106">
        <f t="shared" si="20"/>
        <v>1.5099999999999999E-2</v>
      </c>
      <c r="DQ153" s="106">
        <f t="shared" si="21"/>
        <v>1.6400000000000001E-2</v>
      </c>
      <c r="DR153" s="106">
        <f t="shared" si="22"/>
        <v>2.0299999999999999E-2</v>
      </c>
      <c r="DS153" s="106">
        <f t="shared" si="23"/>
        <v>1.5899999999999997E-2</v>
      </c>
      <c r="DT153" s="106">
        <f t="shared" si="24"/>
        <v>2.1599999999999998E-2</v>
      </c>
      <c r="DU153" s="106">
        <f t="shared" si="25"/>
        <v>1.7100000000000001E-2</v>
      </c>
      <c r="DV153" s="106">
        <f t="shared" si="26"/>
        <v>8.9000000000000017E-3</v>
      </c>
      <c r="DW153" s="106">
        <f t="shared" si="27"/>
        <v>9.4000000000000004E-3</v>
      </c>
      <c r="DX153" s="106"/>
      <c r="DY153" s="106"/>
      <c r="DZ153" s="106"/>
      <c r="EA153" s="100">
        <v>0.34</v>
      </c>
      <c r="EB153" s="100">
        <v>10.09</v>
      </c>
      <c r="EC153" s="100">
        <v>0.14000000000000001</v>
      </c>
      <c r="ED153" s="100">
        <v>4.21</v>
      </c>
      <c r="EE153" s="100">
        <v>1.66</v>
      </c>
      <c r="EF153" s="100">
        <v>0.27</v>
      </c>
      <c r="EG153" s="100">
        <v>12</v>
      </c>
      <c r="EH153" s="100">
        <v>2.63</v>
      </c>
      <c r="EI153" s="100">
        <v>0.22</v>
      </c>
      <c r="EJ153" s="100">
        <v>59.52</v>
      </c>
      <c r="EK153" s="100">
        <v>100</v>
      </c>
      <c r="EL153" s="100">
        <v>3.59</v>
      </c>
      <c r="EM153" s="100">
        <v>166.16</v>
      </c>
      <c r="EN153" s="100">
        <v>66.650000000000006</v>
      </c>
      <c r="EO153" s="100">
        <v>707.35</v>
      </c>
      <c r="EP153" s="100">
        <v>100</v>
      </c>
      <c r="EQ153" s="100">
        <v>6.33</v>
      </c>
      <c r="ER153" s="100">
        <v>100</v>
      </c>
      <c r="ES153" s="100">
        <v>1.48</v>
      </c>
      <c r="ET153" s="100">
        <v>1.73</v>
      </c>
      <c r="EU153" s="100">
        <v>0.76</v>
      </c>
      <c r="EV153" s="100">
        <v>3.4</v>
      </c>
      <c r="EW153" s="100">
        <v>1.86</v>
      </c>
      <c r="EX153" s="100">
        <v>8.1</v>
      </c>
      <c r="EY153" s="100">
        <v>8.82</v>
      </c>
      <c r="EZ153" s="100">
        <v>11.74</v>
      </c>
      <c r="FA153" s="100">
        <v>7.48</v>
      </c>
      <c r="FB153" s="100">
        <v>12.1</v>
      </c>
      <c r="FC153" s="100"/>
      <c r="FD153" s="100"/>
      <c r="FE153" s="100"/>
      <c r="FF153" s="106">
        <v>6.0226346297681373E-2</v>
      </c>
      <c r="FG153" s="106">
        <v>4.53659852526827E-3</v>
      </c>
      <c r="FH153" s="106">
        <v>1.5179571315162744E-2</v>
      </c>
      <c r="FI153" s="106">
        <v>3.4529007357375469E-3</v>
      </c>
      <c r="FJ153" s="106">
        <v>7.5980483271375467E-3</v>
      </c>
      <c r="FK153" s="106">
        <v>1.5209405363389042E-2</v>
      </c>
      <c r="FL153" s="106">
        <v>9.525222551928782E-3</v>
      </c>
      <c r="FM153" s="106">
        <v>3.4059438817864852E-3</v>
      </c>
      <c r="FN153" s="106">
        <v>1.9331761006289309E-2</v>
      </c>
      <c r="FO153" s="106">
        <v>0</v>
      </c>
      <c r="FP153" s="106">
        <v>0</v>
      </c>
      <c r="FQ153" s="106">
        <v>2.7284000000000002E-3</v>
      </c>
      <c r="FR153" s="106">
        <v>0</v>
      </c>
      <c r="FS153" s="106">
        <v>9.6622294041700321E-3</v>
      </c>
      <c r="FT153" s="106">
        <v>0</v>
      </c>
      <c r="FU153" s="106">
        <v>0</v>
      </c>
      <c r="FV153" s="106">
        <v>6.039850327408793E-3</v>
      </c>
      <c r="FW153" s="106">
        <v>0</v>
      </c>
      <c r="FX153" s="106">
        <v>1.2423513116348017E-2</v>
      </c>
      <c r="FY153" s="106">
        <v>2.2023277626193726E-2</v>
      </c>
      <c r="FZ153" s="106">
        <v>3.6484528777662215E-2</v>
      </c>
      <c r="GA153" s="106">
        <v>1.6095018371357774E-2</v>
      </c>
      <c r="GB153" s="106">
        <v>2.5897119341563791E-2</v>
      </c>
      <c r="GC153" s="106">
        <v>1.6554846498792689E-2</v>
      </c>
      <c r="GD153" s="106">
        <v>1.7217595002602809E-2</v>
      </c>
      <c r="GE153" s="106">
        <v>1.5957480177746799E-2</v>
      </c>
      <c r="GF153" s="106">
        <v>6.655709275524611E-3</v>
      </c>
      <c r="GG153" s="106">
        <v>9.1384912619653976E-3</v>
      </c>
      <c r="GH153" s="100"/>
      <c r="GI153" s="100"/>
      <c r="GJ153" s="100"/>
      <c r="GK153" s="100"/>
    </row>
    <row r="154" spans="1:193" x14ac:dyDescent="0.25">
      <c r="A154" s="98" t="s">
        <v>1073</v>
      </c>
      <c r="B154" s="99" t="s">
        <v>17</v>
      </c>
      <c r="C154" s="99" t="s">
        <v>319</v>
      </c>
      <c r="D154" s="100" t="s">
        <v>320</v>
      </c>
      <c r="E154" s="99" t="s">
        <v>337</v>
      </c>
      <c r="F154" s="100"/>
      <c r="G154" s="106">
        <v>38.140999999999998</v>
      </c>
      <c r="H154" s="106">
        <v>8.6999999999999994E-2</v>
      </c>
      <c r="I154" s="106">
        <v>21.038</v>
      </c>
      <c r="J154" s="106">
        <v>0.10199999999999999</v>
      </c>
      <c r="K154" s="106">
        <v>0.51200000000000001</v>
      </c>
      <c r="L154" s="106">
        <v>7.3279999999999994</v>
      </c>
      <c r="M154" s="106">
        <v>0.13800000000000001</v>
      </c>
      <c r="N154" s="106">
        <v>0.17600000000000002</v>
      </c>
      <c r="O154" s="106">
        <v>12.467000000000001</v>
      </c>
      <c r="P154" s="106">
        <v>0</v>
      </c>
      <c r="Q154" s="106">
        <v>0</v>
      </c>
      <c r="R154" s="106">
        <v>4.1000000000000002E-2</v>
      </c>
      <c r="S154" s="106">
        <v>0</v>
      </c>
      <c r="T154" s="106">
        <v>0</v>
      </c>
      <c r="U154" s="106">
        <v>0</v>
      </c>
      <c r="V154" s="106">
        <v>0</v>
      </c>
      <c r="W154" s="106">
        <v>0.13300000000000001</v>
      </c>
      <c r="X154" s="106">
        <v>0</v>
      </c>
      <c r="Y154" s="106">
        <v>0.99298046556219988</v>
      </c>
      <c r="Z154" s="106">
        <v>1.671</v>
      </c>
      <c r="AA154" s="106">
        <v>5.5660000000000007</v>
      </c>
      <c r="AB154" s="106">
        <v>0.57799999999999996</v>
      </c>
      <c r="AC154" s="106">
        <v>1.6539999999999999</v>
      </c>
      <c r="AD154" s="106">
        <v>0.21699999999999997</v>
      </c>
      <c r="AE154" s="106">
        <v>0.17899999999999999</v>
      </c>
      <c r="AF154" s="106">
        <v>0.151</v>
      </c>
      <c r="AG154" s="106">
        <v>9.5477653047820646E-2</v>
      </c>
      <c r="AH154" s="106">
        <v>6.6000000000000003E-2</v>
      </c>
      <c r="AI154" s="106"/>
      <c r="AJ154" s="106">
        <v>91.324208518610021</v>
      </c>
      <c r="AK154" s="100"/>
      <c r="AL154" s="106">
        <v>17.829562453253551</v>
      </c>
      <c r="AM154" s="106">
        <v>5.2155146573946404E-2</v>
      </c>
      <c r="AN154" s="106">
        <v>11.134162476845727</v>
      </c>
      <c r="AO154" s="106">
        <v>6.1512483415752023E-2</v>
      </c>
      <c r="AP154" s="106">
        <v>0.39653035935563818</v>
      </c>
      <c r="AQ154" s="106">
        <v>5.6960746210649047</v>
      </c>
      <c r="AR154" s="106">
        <v>0.10237388724035608</v>
      </c>
      <c r="AS154" s="106">
        <v>0.14610659139963475</v>
      </c>
      <c r="AT154" s="106">
        <v>8.910091480846198</v>
      </c>
      <c r="AU154" s="106">
        <v>0</v>
      </c>
      <c r="AV154" s="106">
        <v>0</v>
      </c>
      <c r="AW154" s="106">
        <v>4.1000000000000002E-2</v>
      </c>
      <c r="AX154" s="106">
        <v>0</v>
      </c>
      <c r="AY154" s="106">
        <v>0</v>
      </c>
      <c r="AZ154" s="106">
        <v>0</v>
      </c>
      <c r="BA154" s="106">
        <v>0</v>
      </c>
      <c r="BB154" s="106">
        <v>0.12441534144059871</v>
      </c>
      <c r="BC154" s="106">
        <v>0</v>
      </c>
      <c r="BD154" s="106">
        <v>0.78193595209244815</v>
      </c>
      <c r="BE154" s="106">
        <v>1.4247953615279672</v>
      </c>
      <c r="BF154" s="106">
        <v>4.7519849739605569</v>
      </c>
      <c r="BG154" s="106">
        <v>0.49389045543877641</v>
      </c>
      <c r="BH154" s="106">
        <v>1.4180384087791493</v>
      </c>
      <c r="BI154" s="106">
        <v>0.18713349430838219</v>
      </c>
      <c r="BJ154" s="106">
        <v>0.15530105847648792</v>
      </c>
      <c r="BK154" s="106">
        <v>0.1315674827916703</v>
      </c>
      <c r="BL154" s="106">
        <v>8.3495979928133499E-2</v>
      </c>
      <c r="BM154" s="106">
        <v>5.7960832528321772E-2</v>
      </c>
      <c r="BN154" s="106"/>
      <c r="BO154" s="106"/>
      <c r="BP154" s="106"/>
      <c r="BQ154" s="106">
        <v>1.9894560000000002E-2</v>
      </c>
      <c r="BR154" s="106">
        <v>1.2510749999999999E-2</v>
      </c>
      <c r="BS154" s="106">
        <v>8.8806500000000003E-3</v>
      </c>
      <c r="BT154" s="106">
        <v>7.9593599999999987E-3</v>
      </c>
      <c r="BU154" s="106">
        <v>8.7801599999999987E-3</v>
      </c>
      <c r="BV154" s="106">
        <v>7.7190000000000002E-3</v>
      </c>
      <c r="BW154" s="106">
        <v>1.1323200000000002E-2</v>
      </c>
      <c r="BX154" s="106">
        <v>2.8910399999999997E-3</v>
      </c>
      <c r="BY154" s="106">
        <v>7.6956000000000004E-3</v>
      </c>
      <c r="BZ154" s="106">
        <v>2.0395239999999999E-2</v>
      </c>
      <c r="CA154" s="106">
        <v>1.46E-2</v>
      </c>
      <c r="CB154" s="106">
        <v>8.9999999999999993E-3</v>
      </c>
      <c r="CC154" s="106">
        <v>8.5830000000000021E-3</v>
      </c>
      <c r="CD154" s="106">
        <v>1.404265E-2</v>
      </c>
      <c r="CE154" s="106">
        <v>2.0397079999999998E-2</v>
      </c>
      <c r="CF154" s="106">
        <v>6.60408E-3</v>
      </c>
      <c r="CG154" s="106">
        <v>5.6657000000000001E-3</v>
      </c>
      <c r="CH154" s="106">
        <v>6.3526400000000005E-3</v>
      </c>
      <c r="CI154" s="106">
        <v>9.6512400000000002E-3</v>
      </c>
      <c r="CJ154" s="106">
        <v>1.7474720000000003E-2</v>
      </c>
      <c r="CK154" s="106">
        <v>1.7803759999999998E-2</v>
      </c>
      <c r="CL154" s="106">
        <v>1.9075889999999998E-2</v>
      </c>
      <c r="CM154" s="106">
        <v>2.321136E-2</v>
      </c>
      <c r="CN154" s="106">
        <v>1.8669559999999998E-2</v>
      </c>
      <c r="CO154" s="106">
        <v>2.4780900000000002E-2</v>
      </c>
      <c r="CP154" s="106">
        <v>1.9510899999999998E-2</v>
      </c>
      <c r="CQ154" s="106">
        <v>1.0291499999999999E-2</v>
      </c>
      <c r="CR154" s="106">
        <v>1.0703780000000001E-2</v>
      </c>
      <c r="CS154" s="106"/>
      <c r="CT154" s="106"/>
      <c r="CU154" s="106"/>
      <c r="CV154" s="106">
        <f t="shared" si="0"/>
        <v>9.2999999999999992E-3</v>
      </c>
      <c r="CW154" s="106">
        <f t="shared" si="1"/>
        <v>7.4999999999999997E-3</v>
      </c>
      <c r="CX154" s="106">
        <f t="shared" si="2"/>
        <v>4.7000000000000002E-3</v>
      </c>
      <c r="CY154" s="106">
        <f t="shared" si="3"/>
        <v>4.7999999999999996E-3</v>
      </c>
      <c r="CZ154" s="106">
        <f t="shared" si="4"/>
        <v>6.7999999999999996E-3</v>
      </c>
      <c r="DA154" s="106">
        <f t="shared" si="5"/>
        <v>6.0000000000000001E-3</v>
      </c>
      <c r="DB154" s="106">
        <f t="shared" si="6"/>
        <v>8.4000000000000012E-3</v>
      </c>
      <c r="DC154" s="106">
        <f t="shared" si="7"/>
        <v>2.3999999999999998E-3</v>
      </c>
      <c r="DD154" s="106">
        <f t="shared" si="8"/>
        <v>5.5000000000000005E-3</v>
      </c>
      <c r="DE154" s="106">
        <f t="shared" si="9"/>
        <v>8.8999999999999999E-3</v>
      </c>
      <c r="DF154" s="106">
        <f t="shared" si="10"/>
        <v>1.46E-2</v>
      </c>
      <c r="DG154" s="106">
        <f t="shared" si="11"/>
        <v>8.9999999999999993E-3</v>
      </c>
      <c r="DH154" s="106">
        <f t="shared" si="12"/>
        <v>6.000000000000001E-3</v>
      </c>
      <c r="DI154" s="106">
        <f t="shared" si="13"/>
        <v>1.15E-2</v>
      </c>
      <c r="DJ154" s="106">
        <f t="shared" si="14"/>
        <v>1.5099999999999999E-2</v>
      </c>
      <c r="DK154" s="106">
        <f t="shared" si="15"/>
        <v>5.5999999999999999E-3</v>
      </c>
      <c r="DL154" s="106">
        <f t="shared" si="16"/>
        <v>5.3E-3</v>
      </c>
      <c r="DM154" s="106">
        <f t="shared" si="17"/>
        <v>5.5999999999999999E-3</v>
      </c>
      <c r="DN154" s="106">
        <f t="shared" si="18"/>
        <v>7.6E-3</v>
      </c>
      <c r="DO154" s="106">
        <f t="shared" si="19"/>
        <v>1.4900000000000002E-2</v>
      </c>
      <c r="DP154" s="106">
        <f t="shared" si="20"/>
        <v>1.5199999999999998E-2</v>
      </c>
      <c r="DQ154" s="106">
        <f t="shared" si="21"/>
        <v>1.6299999999999999E-2</v>
      </c>
      <c r="DR154" s="106">
        <f t="shared" si="22"/>
        <v>1.9899999999999998E-2</v>
      </c>
      <c r="DS154" s="106">
        <f t="shared" si="23"/>
        <v>1.61E-2</v>
      </c>
      <c r="DT154" s="106">
        <f t="shared" si="24"/>
        <v>2.1500000000000002E-2</v>
      </c>
      <c r="DU154" s="106">
        <f t="shared" si="25"/>
        <v>1.6999999999999998E-2</v>
      </c>
      <c r="DV154" s="106">
        <f t="shared" si="26"/>
        <v>8.9999999999999993E-3</v>
      </c>
      <c r="DW154" s="106">
        <f t="shared" si="27"/>
        <v>9.4000000000000004E-3</v>
      </c>
      <c r="DX154" s="106"/>
      <c r="DY154" s="106"/>
      <c r="DZ154" s="106"/>
      <c r="EA154" s="100">
        <v>0.34</v>
      </c>
      <c r="EB154" s="100">
        <v>8.66</v>
      </c>
      <c r="EC154" s="100">
        <v>0.13</v>
      </c>
      <c r="ED154" s="100">
        <v>5.35</v>
      </c>
      <c r="EE154" s="100">
        <v>1.87</v>
      </c>
      <c r="EF154" s="100">
        <v>0.27</v>
      </c>
      <c r="EG154" s="100">
        <v>9.76</v>
      </c>
      <c r="EH154" s="100">
        <v>2.41</v>
      </c>
      <c r="EI154" s="100">
        <v>0.22</v>
      </c>
      <c r="EJ154" s="100">
        <v>166.47</v>
      </c>
      <c r="EK154" s="100">
        <v>100</v>
      </c>
      <c r="EL154" s="100">
        <v>6.19</v>
      </c>
      <c r="EM154" s="100">
        <v>107.72</v>
      </c>
      <c r="EN154" s="100">
        <v>100</v>
      </c>
      <c r="EO154" s="100">
        <v>100</v>
      </c>
      <c r="EP154" s="100">
        <v>100</v>
      </c>
      <c r="EQ154" s="100">
        <v>4.96</v>
      </c>
      <c r="ER154" s="100">
        <v>100</v>
      </c>
      <c r="ES154" s="100">
        <v>1.56</v>
      </c>
      <c r="ET154" s="100">
        <v>1.58</v>
      </c>
      <c r="EU154" s="100">
        <v>0.77</v>
      </c>
      <c r="EV154" s="100">
        <v>3.24</v>
      </c>
      <c r="EW154" s="100">
        <v>1.81</v>
      </c>
      <c r="EX154" s="100">
        <v>10.210000000000001</v>
      </c>
      <c r="EY154" s="100">
        <v>9.57</v>
      </c>
      <c r="EZ154" s="100">
        <v>12.06</v>
      </c>
      <c r="FA154" s="100">
        <v>7.92</v>
      </c>
      <c r="FB154" s="100">
        <v>15.79</v>
      </c>
      <c r="FC154" s="100"/>
      <c r="FD154" s="100"/>
      <c r="FE154" s="100"/>
      <c r="FF154" s="106">
        <v>6.0620512341062076E-2</v>
      </c>
      <c r="FG154" s="106">
        <v>4.5166356933037588E-3</v>
      </c>
      <c r="FH154" s="106">
        <v>1.4474411219899445E-2</v>
      </c>
      <c r="FI154" s="106">
        <v>3.2909178627427331E-3</v>
      </c>
      <c r="FJ154" s="106">
        <v>7.4151177199504349E-3</v>
      </c>
      <c r="FK154" s="106">
        <v>1.5379401476875243E-2</v>
      </c>
      <c r="FL154" s="106">
        <v>9.9916913946587523E-3</v>
      </c>
      <c r="FM154" s="106">
        <v>3.5211688527311976E-3</v>
      </c>
      <c r="FN154" s="106">
        <v>1.9602201257861638E-2</v>
      </c>
      <c r="FO154" s="106">
        <v>0</v>
      </c>
      <c r="FP154" s="106">
        <v>0</v>
      </c>
      <c r="FQ154" s="106">
        <v>2.5379000000000001E-3</v>
      </c>
      <c r="FR154" s="106">
        <v>0</v>
      </c>
      <c r="FS154" s="106">
        <v>0</v>
      </c>
      <c r="FT154" s="106">
        <v>0</v>
      </c>
      <c r="FU154" s="106">
        <v>0</v>
      </c>
      <c r="FV154" s="106">
        <v>6.1710009354536957E-3</v>
      </c>
      <c r="FW154" s="106">
        <v>0</v>
      </c>
      <c r="FX154" s="106">
        <v>1.2198200852642192E-2</v>
      </c>
      <c r="FY154" s="106">
        <v>2.2511766712141883E-2</v>
      </c>
      <c r="FZ154" s="106">
        <v>3.659028429949629E-2</v>
      </c>
      <c r="GA154" s="106">
        <v>1.6002050756216357E-2</v>
      </c>
      <c r="GB154" s="106">
        <v>2.5666495198902604E-2</v>
      </c>
      <c r="GC154" s="106">
        <v>1.9106329768885825E-2</v>
      </c>
      <c r="GD154" s="106">
        <v>1.4862311296199896E-2</v>
      </c>
      <c r="GE154" s="106">
        <v>1.5867038424675437E-2</v>
      </c>
      <c r="GF154" s="106">
        <v>6.6128816103081722E-3</v>
      </c>
      <c r="GG154" s="106">
        <v>9.1520154562220075E-3</v>
      </c>
      <c r="GH154" s="100"/>
      <c r="GI154" s="100"/>
      <c r="GJ154" s="100"/>
      <c r="GK154" s="100"/>
    </row>
    <row r="155" spans="1:193" x14ac:dyDescent="0.25">
      <c r="A155" s="98" t="s">
        <v>1073</v>
      </c>
      <c r="B155" s="99" t="s">
        <v>17</v>
      </c>
      <c r="C155" s="99" t="s">
        <v>319</v>
      </c>
      <c r="D155" s="100" t="s">
        <v>320</v>
      </c>
      <c r="E155" s="99" t="s">
        <v>338</v>
      </c>
      <c r="F155" s="100"/>
      <c r="G155" s="106">
        <v>38.150999999999996</v>
      </c>
      <c r="H155" s="106">
        <v>0.10299999999999999</v>
      </c>
      <c r="I155" s="106">
        <v>20.202999999999999</v>
      </c>
      <c r="J155" s="106">
        <v>9.7000000000000003E-2</v>
      </c>
      <c r="K155" s="106">
        <v>0.56599999999999995</v>
      </c>
      <c r="L155" s="106">
        <v>6.2889999999999997</v>
      </c>
      <c r="M155" s="106">
        <v>0.10199999999999999</v>
      </c>
      <c r="N155" s="106">
        <v>0.16300000000000001</v>
      </c>
      <c r="O155" s="106">
        <v>11.246</v>
      </c>
      <c r="P155" s="106">
        <v>0</v>
      </c>
      <c r="Q155" s="106">
        <v>0</v>
      </c>
      <c r="R155" s="106">
        <v>4.8000000000000001E-2</v>
      </c>
      <c r="S155" s="106">
        <v>0</v>
      </c>
      <c r="T155" s="106">
        <v>1.4382736547746491E-2</v>
      </c>
      <c r="U155" s="106">
        <v>0</v>
      </c>
      <c r="V155" s="106">
        <v>0</v>
      </c>
      <c r="W155" s="106">
        <v>0.16400000000000001</v>
      </c>
      <c r="X155" s="106">
        <v>0</v>
      </c>
      <c r="Y155" s="106">
        <v>0.97098046556219986</v>
      </c>
      <c r="Z155" s="106">
        <v>1.8420000000000001</v>
      </c>
      <c r="AA155" s="106">
        <v>6.6079497836697225</v>
      </c>
      <c r="AB155" s="106">
        <v>0.67800000000000005</v>
      </c>
      <c r="AC155" s="106">
        <v>1.837</v>
      </c>
      <c r="AD155" s="106">
        <v>0.22</v>
      </c>
      <c r="AE155" s="106">
        <v>0.21099999999999999</v>
      </c>
      <c r="AF155" s="106">
        <v>0.14299999999999999</v>
      </c>
      <c r="AG155" s="106">
        <v>7.8954552404168155E-2</v>
      </c>
      <c r="AH155" s="106">
        <v>0.113</v>
      </c>
      <c r="AI155" s="106"/>
      <c r="AJ155" s="106">
        <v>89.837438738183835</v>
      </c>
      <c r="AK155" s="100"/>
      <c r="AL155" s="106">
        <v>17.834237097980552</v>
      </c>
      <c r="AM155" s="106">
        <v>6.1746897668005514E-2</v>
      </c>
      <c r="AN155" s="106">
        <v>10.692246626091558</v>
      </c>
      <c r="AO155" s="106">
        <v>5.8497165601254376E-2</v>
      </c>
      <c r="AP155" s="106">
        <v>0.43835192069392814</v>
      </c>
      <c r="AQ155" s="106">
        <v>4.8884570540225418</v>
      </c>
      <c r="AR155" s="106">
        <v>7.5667655786350138E-2</v>
      </c>
      <c r="AS155" s="106">
        <v>0.13531462726216173</v>
      </c>
      <c r="AT155" s="106">
        <v>8.0374499714122365</v>
      </c>
      <c r="AU155" s="106">
        <v>0</v>
      </c>
      <c r="AV155" s="106">
        <v>0</v>
      </c>
      <c r="AW155" s="106">
        <v>4.8000000000000001E-2</v>
      </c>
      <c r="AX155" s="106">
        <v>0</v>
      </c>
      <c r="AY155" s="106">
        <v>1.1778508351278756E-2</v>
      </c>
      <c r="AZ155" s="106">
        <v>0</v>
      </c>
      <c r="BA155" s="106">
        <v>0</v>
      </c>
      <c r="BB155" s="106">
        <v>0.15341440598690367</v>
      </c>
      <c r="BC155" s="106">
        <v>0</v>
      </c>
      <c r="BD155" s="106">
        <v>0.76461175333664055</v>
      </c>
      <c r="BE155" s="106">
        <v>1.570600272851296</v>
      </c>
      <c r="BF155" s="106">
        <v>5.6415519368818599</v>
      </c>
      <c r="BG155" s="106">
        <v>0.57933863112022566</v>
      </c>
      <c r="BH155" s="106">
        <v>1.5749314128943757</v>
      </c>
      <c r="BI155" s="106">
        <v>0.18972059330803726</v>
      </c>
      <c r="BJ155" s="106">
        <v>0.18306437619295504</v>
      </c>
      <c r="BK155" s="106">
        <v>0.12459702012721094</v>
      </c>
      <c r="BL155" s="106">
        <v>6.9046394756596546E-2</v>
      </c>
      <c r="BM155" s="106">
        <v>9.9235970843944851E-2</v>
      </c>
      <c r="BN155" s="106"/>
      <c r="BO155" s="106"/>
      <c r="BP155" s="106"/>
      <c r="BQ155" s="106">
        <v>2.2461600000000002E-2</v>
      </c>
      <c r="BR155" s="106">
        <v>1.2510749999999999E-2</v>
      </c>
      <c r="BS155" s="106">
        <v>9.0696000000000006E-3</v>
      </c>
      <c r="BT155" s="106">
        <v>8.2909999999999998E-3</v>
      </c>
      <c r="BU155" s="106">
        <v>8.5219200000000005E-3</v>
      </c>
      <c r="BV155" s="106">
        <v>7.7190000000000002E-3</v>
      </c>
      <c r="BW155" s="106">
        <v>1.18624E-2</v>
      </c>
      <c r="BX155" s="106">
        <v>3.0114999999999999E-3</v>
      </c>
      <c r="BY155" s="106">
        <v>7.5556799999999995E-3</v>
      </c>
      <c r="BZ155" s="106">
        <v>2.1311879999999998E-2</v>
      </c>
      <c r="CA155" s="106">
        <v>1.46E-2</v>
      </c>
      <c r="CB155" s="106">
        <v>9.1000000000000004E-3</v>
      </c>
      <c r="CC155" s="106">
        <v>8.5830000000000021E-3</v>
      </c>
      <c r="CD155" s="106">
        <v>1.392054E-2</v>
      </c>
      <c r="CE155" s="106">
        <v>2.0937399999999998E-2</v>
      </c>
      <c r="CF155" s="106">
        <v>6.8399400000000001E-3</v>
      </c>
      <c r="CG155" s="106">
        <v>5.5587999999999992E-3</v>
      </c>
      <c r="CH155" s="106">
        <v>6.3526400000000005E-3</v>
      </c>
      <c r="CI155" s="106">
        <v>9.7782300000000006E-3</v>
      </c>
      <c r="CJ155" s="106">
        <v>1.806112E-2</v>
      </c>
      <c r="CK155" s="106">
        <v>1.7920889999999998E-2</v>
      </c>
      <c r="CL155" s="106">
        <v>1.9075889999999998E-2</v>
      </c>
      <c r="CM155" s="106">
        <v>2.4027840000000002E-2</v>
      </c>
      <c r="CN155" s="106">
        <v>1.878552E-2</v>
      </c>
      <c r="CO155" s="106">
        <v>2.5472460000000002E-2</v>
      </c>
      <c r="CP155" s="106">
        <v>1.9740439999999998E-2</v>
      </c>
      <c r="CQ155" s="106">
        <v>1.0405849999999999E-2</v>
      </c>
      <c r="CR155" s="106">
        <v>1.0703780000000001E-2</v>
      </c>
      <c r="CS155" s="106"/>
      <c r="CT155" s="106"/>
      <c r="CU155" s="106"/>
      <c r="CV155" s="106">
        <f t="shared" si="0"/>
        <v>1.0499999999999999E-2</v>
      </c>
      <c r="CW155" s="106">
        <f t="shared" si="1"/>
        <v>7.4999999999999997E-3</v>
      </c>
      <c r="CX155" s="106">
        <f t="shared" si="2"/>
        <v>4.8000000000000004E-3</v>
      </c>
      <c r="CY155" s="106">
        <f t="shared" si="3"/>
        <v>5.0000000000000001E-3</v>
      </c>
      <c r="CZ155" s="106">
        <f t="shared" si="4"/>
        <v>6.6000000000000008E-3</v>
      </c>
      <c r="DA155" s="106">
        <f t="shared" si="5"/>
        <v>6.0000000000000001E-3</v>
      </c>
      <c r="DB155" s="106">
        <f t="shared" si="6"/>
        <v>8.8000000000000005E-3</v>
      </c>
      <c r="DC155" s="106">
        <f t="shared" si="7"/>
        <v>2.5000000000000001E-3</v>
      </c>
      <c r="DD155" s="106">
        <f t="shared" si="8"/>
        <v>5.3999999999999994E-3</v>
      </c>
      <c r="DE155" s="106">
        <f t="shared" si="9"/>
        <v>9.2999999999999992E-3</v>
      </c>
      <c r="DF155" s="106">
        <f t="shared" si="10"/>
        <v>1.46E-2</v>
      </c>
      <c r="DG155" s="106">
        <f t="shared" si="11"/>
        <v>9.1000000000000004E-3</v>
      </c>
      <c r="DH155" s="106">
        <f t="shared" si="12"/>
        <v>6.000000000000001E-3</v>
      </c>
      <c r="DI155" s="106">
        <f t="shared" si="13"/>
        <v>1.14E-2</v>
      </c>
      <c r="DJ155" s="106">
        <f t="shared" si="14"/>
        <v>1.5499999999999998E-2</v>
      </c>
      <c r="DK155" s="106">
        <f t="shared" si="15"/>
        <v>5.7999999999999996E-3</v>
      </c>
      <c r="DL155" s="106">
        <f t="shared" si="16"/>
        <v>5.1999999999999998E-3</v>
      </c>
      <c r="DM155" s="106">
        <f t="shared" si="17"/>
        <v>5.5999999999999999E-3</v>
      </c>
      <c r="DN155" s="106">
        <f t="shared" si="18"/>
        <v>7.7000000000000002E-3</v>
      </c>
      <c r="DO155" s="106">
        <f t="shared" si="19"/>
        <v>1.5399999999999999E-2</v>
      </c>
      <c r="DP155" s="106">
        <f t="shared" si="20"/>
        <v>1.5299999999999998E-2</v>
      </c>
      <c r="DQ155" s="106">
        <f t="shared" si="21"/>
        <v>1.6299999999999999E-2</v>
      </c>
      <c r="DR155" s="106">
        <f t="shared" si="22"/>
        <v>2.06E-2</v>
      </c>
      <c r="DS155" s="106">
        <f t="shared" si="23"/>
        <v>1.6199999999999999E-2</v>
      </c>
      <c r="DT155" s="106">
        <f t="shared" si="24"/>
        <v>2.2100000000000002E-2</v>
      </c>
      <c r="DU155" s="106">
        <f t="shared" si="25"/>
        <v>1.72E-2</v>
      </c>
      <c r="DV155" s="106">
        <f t="shared" si="26"/>
        <v>9.1000000000000004E-3</v>
      </c>
      <c r="DW155" s="106">
        <f t="shared" si="27"/>
        <v>9.4000000000000004E-3</v>
      </c>
      <c r="DX155" s="106"/>
      <c r="DY155" s="106"/>
      <c r="DZ155" s="106"/>
      <c r="EA155" s="100">
        <v>0.34</v>
      </c>
      <c r="EB155" s="100">
        <v>7.4</v>
      </c>
      <c r="EC155" s="100">
        <v>0.14000000000000001</v>
      </c>
      <c r="ED155" s="100">
        <v>5.8</v>
      </c>
      <c r="EE155" s="100">
        <v>1.7</v>
      </c>
      <c r="EF155" s="100">
        <v>0.28999999999999998</v>
      </c>
      <c r="EG155" s="100">
        <v>13.22</v>
      </c>
      <c r="EH155" s="100">
        <v>2.54</v>
      </c>
      <c r="EI155" s="100">
        <v>0.23</v>
      </c>
      <c r="EJ155" s="100">
        <v>57.21</v>
      </c>
      <c r="EK155" s="100">
        <v>55.29</v>
      </c>
      <c r="EL155" s="100">
        <v>5.47</v>
      </c>
      <c r="EM155" s="100">
        <v>104.4</v>
      </c>
      <c r="EN155" s="100">
        <v>79.489999999999995</v>
      </c>
      <c r="EO155" s="100">
        <v>534.15</v>
      </c>
      <c r="EP155" s="100">
        <v>100</v>
      </c>
      <c r="EQ155" s="100">
        <v>4.0599999999999996</v>
      </c>
      <c r="ER155" s="100">
        <v>100</v>
      </c>
      <c r="ES155" s="100">
        <v>1.6</v>
      </c>
      <c r="ET155" s="100">
        <v>1.5</v>
      </c>
      <c r="EU155" s="100">
        <v>0.7</v>
      </c>
      <c r="EV155" s="100">
        <v>2.8</v>
      </c>
      <c r="EW155" s="100">
        <v>1.71</v>
      </c>
      <c r="EX155" s="100">
        <v>8.73</v>
      </c>
      <c r="EY155" s="100">
        <v>9.64</v>
      </c>
      <c r="EZ155" s="100">
        <v>12.88</v>
      </c>
      <c r="FA155" s="100">
        <v>9.52</v>
      </c>
      <c r="FB155" s="100">
        <v>9.24</v>
      </c>
      <c r="FC155" s="100"/>
      <c r="FD155" s="100"/>
      <c r="FE155" s="100"/>
      <c r="FF155" s="106">
        <v>6.0636406133133883E-2</v>
      </c>
      <c r="FG155" s="106">
        <v>4.5692704274324083E-3</v>
      </c>
      <c r="FH155" s="106">
        <v>1.4969145276528184E-2</v>
      </c>
      <c r="FI155" s="106">
        <v>3.3928356048727537E-3</v>
      </c>
      <c r="FJ155" s="106">
        <v>7.4519826517967791E-3</v>
      </c>
      <c r="FK155" s="106">
        <v>1.4176525456665371E-2</v>
      </c>
      <c r="FL155" s="106">
        <v>1.0003264094955489E-2</v>
      </c>
      <c r="FM155" s="106">
        <v>3.4369915324589076E-3</v>
      </c>
      <c r="FN155" s="106">
        <v>1.8486134934248142E-2</v>
      </c>
      <c r="FO155" s="106">
        <v>0</v>
      </c>
      <c r="FP155" s="106">
        <v>0</v>
      </c>
      <c r="FQ155" s="106">
        <v>2.6256000000000001E-3</v>
      </c>
      <c r="FR155" s="106">
        <v>0</v>
      </c>
      <c r="FS155" s="106">
        <v>9.3627362884314818E-3</v>
      </c>
      <c r="FT155" s="106">
        <v>0</v>
      </c>
      <c r="FU155" s="106">
        <v>0</v>
      </c>
      <c r="FV155" s="106">
        <v>6.2286248830682889E-3</v>
      </c>
      <c r="FW155" s="106">
        <v>0</v>
      </c>
      <c r="FX155" s="106">
        <v>1.2233788053386249E-2</v>
      </c>
      <c r="FY155" s="106">
        <v>2.3559004092769439E-2</v>
      </c>
      <c r="FZ155" s="106">
        <v>3.9490863558173016E-2</v>
      </c>
      <c r="GA155" s="106">
        <v>1.6221481671366316E-2</v>
      </c>
      <c r="GB155" s="106">
        <v>2.6931327160493825E-2</v>
      </c>
      <c r="GC155" s="106">
        <v>1.6562607795791651E-2</v>
      </c>
      <c r="GD155" s="106">
        <v>1.7647405865000867E-2</v>
      </c>
      <c r="GE155" s="106">
        <v>1.6048096192384769E-2</v>
      </c>
      <c r="GF155" s="106">
        <v>6.5732167808279906E-3</v>
      </c>
      <c r="GG155" s="106">
        <v>9.1694037059805045E-3</v>
      </c>
      <c r="GH155" s="100"/>
      <c r="GI155" s="100"/>
      <c r="GJ155" s="100"/>
      <c r="GK155" s="100"/>
    </row>
    <row r="156" spans="1:193" x14ac:dyDescent="0.25">
      <c r="A156" s="98" t="s">
        <v>1073</v>
      </c>
      <c r="B156" s="99" t="s">
        <v>17</v>
      </c>
      <c r="C156" s="99" t="s">
        <v>319</v>
      </c>
      <c r="D156" s="100" t="s">
        <v>320</v>
      </c>
      <c r="E156" s="99" t="s">
        <v>339</v>
      </c>
      <c r="F156" s="100"/>
      <c r="G156" s="106">
        <v>36.853000000000002</v>
      </c>
      <c r="H156" s="106">
        <v>8.5000000000000006E-2</v>
      </c>
      <c r="I156" s="106">
        <v>21.210999999999999</v>
      </c>
      <c r="J156" s="106">
        <v>0.13100000000000001</v>
      </c>
      <c r="K156" s="106">
        <v>0.433</v>
      </c>
      <c r="L156" s="106">
        <v>9.157</v>
      </c>
      <c r="M156" s="106">
        <v>0.222</v>
      </c>
      <c r="N156" s="106">
        <v>0.14399999999999999</v>
      </c>
      <c r="O156" s="106">
        <v>15.426</v>
      </c>
      <c r="P156" s="106">
        <v>0</v>
      </c>
      <c r="Q156" s="106">
        <v>0</v>
      </c>
      <c r="R156" s="106">
        <v>0.16900000000000001</v>
      </c>
      <c r="S156" s="106">
        <v>1.435721104269979E-2</v>
      </c>
      <c r="T156" s="106">
        <v>0</v>
      </c>
      <c r="U156" s="106">
        <v>0</v>
      </c>
      <c r="V156" s="106">
        <v>0</v>
      </c>
      <c r="W156" s="106">
        <v>0.13500000000000001</v>
      </c>
      <c r="X156" s="106">
        <v>0</v>
      </c>
      <c r="Y156" s="106">
        <v>1.3209560475149495</v>
      </c>
      <c r="Z156" s="106">
        <v>1.163</v>
      </c>
      <c r="AA156" s="106">
        <v>3.254</v>
      </c>
      <c r="AB156" s="106">
        <v>0.33399999999999996</v>
      </c>
      <c r="AC156" s="106">
        <v>1.165</v>
      </c>
      <c r="AD156" s="106">
        <v>0.25800000000000001</v>
      </c>
      <c r="AE156" s="106">
        <v>0.16800000000000001</v>
      </c>
      <c r="AF156" s="106">
        <v>0.19999999999999998</v>
      </c>
      <c r="AG156" s="106">
        <v>0.10735710548019839</v>
      </c>
      <c r="AH156" s="106">
        <v>8.4000000000000005E-2</v>
      </c>
      <c r="AI156" s="106"/>
      <c r="AJ156" s="106">
        <v>91.996543964037883</v>
      </c>
      <c r="AK156" s="100"/>
      <c r="AL156" s="106">
        <v>17.227468212415854</v>
      </c>
      <c r="AM156" s="106">
        <v>5.0956177687189026E-2</v>
      </c>
      <c r="AN156" s="106">
        <v>11.225721090235512</v>
      </c>
      <c r="AO156" s="106">
        <v>7.9001326739838382E-2</v>
      </c>
      <c r="AP156" s="106">
        <v>0.3353469640644362</v>
      </c>
      <c r="AQ156" s="106">
        <v>7.1177613680528564</v>
      </c>
      <c r="AR156" s="106">
        <v>0.16468842729970326</v>
      </c>
      <c r="AS156" s="106">
        <v>0.11954175659970115</v>
      </c>
      <c r="AT156" s="106">
        <v>11.024871355060034</v>
      </c>
      <c r="AU156" s="106">
        <v>0</v>
      </c>
      <c r="AV156" s="106">
        <v>0</v>
      </c>
      <c r="AW156" s="106">
        <v>0.16900000000000001</v>
      </c>
      <c r="AX156" s="106">
        <v>1.0036498456972938E-2</v>
      </c>
      <c r="AY156" s="106">
        <v>0</v>
      </c>
      <c r="AZ156" s="106">
        <v>0</v>
      </c>
      <c r="BA156" s="106">
        <v>0</v>
      </c>
      <c r="BB156" s="106">
        <v>0.1262862488306829</v>
      </c>
      <c r="BC156" s="106">
        <v>0</v>
      </c>
      <c r="BD156" s="106">
        <v>1.0402047779470427</v>
      </c>
      <c r="BE156" s="106">
        <v>0.99164392905866305</v>
      </c>
      <c r="BF156" s="106">
        <v>2.7781097925382054</v>
      </c>
      <c r="BG156" s="106">
        <v>0.28539690677604035</v>
      </c>
      <c r="BH156" s="106">
        <v>0.99879972565157749</v>
      </c>
      <c r="BI156" s="106">
        <v>0.22249051397033462</v>
      </c>
      <c r="BJ156" s="106">
        <v>0.14575741801145237</v>
      </c>
      <c r="BK156" s="106">
        <v>0.17426156661148384</v>
      </c>
      <c r="BL156" s="106">
        <v>9.3884657175512365E-2</v>
      </c>
      <c r="BM156" s="106">
        <v>7.3768332308773166E-2</v>
      </c>
      <c r="BN156" s="106"/>
      <c r="BO156" s="106"/>
      <c r="BP156" s="106"/>
      <c r="BQ156" s="106">
        <v>2.1178080000000002E-2</v>
      </c>
      <c r="BR156" s="106">
        <v>1.2343939999999999E-2</v>
      </c>
      <c r="BS156" s="106">
        <v>8.5027499999999999E-3</v>
      </c>
      <c r="BT156" s="106">
        <v>7.9593599999999987E-3</v>
      </c>
      <c r="BU156" s="106">
        <v>8.5219200000000005E-3</v>
      </c>
      <c r="BV156" s="106">
        <v>7.3330499999999998E-3</v>
      </c>
      <c r="BW156" s="106">
        <v>1.0784E-2</v>
      </c>
      <c r="BX156" s="106">
        <v>2.8910399999999997E-3</v>
      </c>
      <c r="BY156" s="106">
        <v>7.8355200000000003E-3</v>
      </c>
      <c r="BZ156" s="106">
        <v>1.9478599999999999E-2</v>
      </c>
      <c r="CA156" s="106">
        <v>1.43E-2</v>
      </c>
      <c r="CB156" s="106">
        <v>8.9999999999999993E-3</v>
      </c>
      <c r="CC156" s="106">
        <v>8.4399499999999999E-3</v>
      </c>
      <c r="CD156" s="106">
        <v>1.3798430000000002E-2</v>
      </c>
      <c r="CE156" s="106">
        <v>1.8641040000000001E-2</v>
      </c>
      <c r="CF156" s="106">
        <v>6.4861500000000004E-3</v>
      </c>
      <c r="CG156" s="106">
        <v>5.4519E-3</v>
      </c>
      <c r="CH156" s="106">
        <v>6.2392000000000003E-3</v>
      </c>
      <c r="CI156" s="106">
        <v>9.3972599999999993E-3</v>
      </c>
      <c r="CJ156" s="106">
        <v>1.7826560000000002E-2</v>
      </c>
      <c r="CK156" s="106">
        <v>1.8155150000000002E-2</v>
      </c>
      <c r="CL156" s="106">
        <v>1.8373709999999998E-2</v>
      </c>
      <c r="CM156" s="106">
        <v>2.356128E-2</v>
      </c>
      <c r="CN156" s="106">
        <v>1.8669559999999998E-2</v>
      </c>
      <c r="CO156" s="106">
        <v>2.53572E-2</v>
      </c>
      <c r="CP156" s="106">
        <v>1.9396130000000001E-2</v>
      </c>
      <c r="CQ156" s="106">
        <v>1.0291499999999999E-2</v>
      </c>
      <c r="CR156" s="106">
        <v>1.0703780000000001E-2</v>
      </c>
      <c r="CS156" s="106"/>
      <c r="CT156" s="106"/>
      <c r="CU156" s="106"/>
      <c r="CV156" s="106">
        <f t="shared" si="0"/>
        <v>9.8999999999999991E-3</v>
      </c>
      <c r="CW156" s="106">
        <f t="shared" si="1"/>
        <v>7.4000000000000003E-3</v>
      </c>
      <c r="CX156" s="106">
        <f t="shared" si="2"/>
        <v>4.4999999999999997E-3</v>
      </c>
      <c r="CY156" s="106">
        <f t="shared" si="3"/>
        <v>4.7999999999999996E-3</v>
      </c>
      <c r="CZ156" s="106">
        <f t="shared" si="4"/>
        <v>6.6000000000000008E-3</v>
      </c>
      <c r="DA156" s="106">
        <f t="shared" si="5"/>
        <v>5.7000000000000002E-3</v>
      </c>
      <c r="DB156" s="106">
        <f t="shared" si="6"/>
        <v>8.0000000000000002E-3</v>
      </c>
      <c r="DC156" s="106">
        <f t="shared" si="7"/>
        <v>2.3999999999999998E-3</v>
      </c>
      <c r="DD156" s="106">
        <f t="shared" si="8"/>
        <v>5.5999999999999999E-3</v>
      </c>
      <c r="DE156" s="106">
        <f t="shared" si="9"/>
        <v>8.5000000000000006E-3</v>
      </c>
      <c r="DF156" s="106">
        <f t="shared" si="10"/>
        <v>1.43E-2</v>
      </c>
      <c r="DG156" s="106">
        <f t="shared" si="11"/>
        <v>8.9999999999999993E-3</v>
      </c>
      <c r="DH156" s="106">
        <f t="shared" si="12"/>
        <v>5.8999999999999999E-3</v>
      </c>
      <c r="DI156" s="106">
        <f t="shared" si="13"/>
        <v>1.1300000000000001E-2</v>
      </c>
      <c r="DJ156" s="106">
        <f t="shared" si="14"/>
        <v>1.3800000000000002E-2</v>
      </c>
      <c r="DK156" s="106">
        <f t="shared" si="15"/>
        <v>5.5000000000000005E-3</v>
      </c>
      <c r="DL156" s="106">
        <f t="shared" si="16"/>
        <v>5.1000000000000004E-3</v>
      </c>
      <c r="DM156" s="106">
        <f t="shared" si="17"/>
        <v>5.4999999999999997E-3</v>
      </c>
      <c r="DN156" s="106">
        <f t="shared" si="18"/>
        <v>7.3999999999999995E-3</v>
      </c>
      <c r="DO156" s="106">
        <f t="shared" si="19"/>
        <v>1.52E-2</v>
      </c>
      <c r="DP156" s="106">
        <f t="shared" si="20"/>
        <v>1.5500000000000002E-2</v>
      </c>
      <c r="DQ156" s="106">
        <f t="shared" si="21"/>
        <v>1.5699999999999999E-2</v>
      </c>
      <c r="DR156" s="106">
        <f t="shared" si="22"/>
        <v>2.0199999999999999E-2</v>
      </c>
      <c r="DS156" s="106">
        <f t="shared" si="23"/>
        <v>1.61E-2</v>
      </c>
      <c r="DT156" s="106">
        <f t="shared" si="24"/>
        <v>2.1999999999999999E-2</v>
      </c>
      <c r="DU156" s="106">
        <f t="shared" si="25"/>
        <v>1.6900000000000002E-2</v>
      </c>
      <c r="DV156" s="106">
        <f t="shared" si="26"/>
        <v>8.9999999999999993E-3</v>
      </c>
      <c r="DW156" s="106">
        <f t="shared" si="27"/>
        <v>9.4000000000000004E-3</v>
      </c>
      <c r="DX156" s="106"/>
      <c r="DY156" s="106"/>
      <c r="DZ156" s="106"/>
      <c r="EA156" s="100">
        <v>0.34</v>
      </c>
      <c r="EB156" s="100">
        <v>8.7899999999999991</v>
      </c>
      <c r="EC156" s="100">
        <v>0.13</v>
      </c>
      <c r="ED156" s="100">
        <v>4.21</v>
      </c>
      <c r="EE156" s="100">
        <v>2.09</v>
      </c>
      <c r="EF156" s="100">
        <v>0.24</v>
      </c>
      <c r="EG156" s="100">
        <v>6.37</v>
      </c>
      <c r="EH156" s="100">
        <v>2.7</v>
      </c>
      <c r="EI156" s="100">
        <v>0.19</v>
      </c>
      <c r="EJ156" s="100">
        <v>65.73</v>
      </c>
      <c r="EK156" s="100">
        <v>100</v>
      </c>
      <c r="EL156" s="100">
        <v>1.86</v>
      </c>
      <c r="EM156" s="100">
        <v>45.73</v>
      </c>
      <c r="EN156" s="100">
        <v>100</v>
      </c>
      <c r="EO156" s="100">
        <v>94.9</v>
      </c>
      <c r="EP156" s="100">
        <v>100</v>
      </c>
      <c r="EQ156" s="100">
        <v>4.79</v>
      </c>
      <c r="ER156" s="100">
        <v>100</v>
      </c>
      <c r="ES156" s="100">
        <v>1.25</v>
      </c>
      <c r="ET156" s="100">
        <v>2.04</v>
      </c>
      <c r="EU156" s="100">
        <v>1.05</v>
      </c>
      <c r="EV156" s="100">
        <v>5.21</v>
      </c>
      <c r="EW156" s="100">
        <v>2.41</v>
      </c>
      <c r="EX156" s="100">
        <v>10.87</v>
      </c>
      <c r="EY156" s="100">
        <v>8.27</v>
      </c>
      <c r="EZ156" s="100">
        <v>9.15</v>
      </c>
      <c r="FA156" s="100">
        <v>6.82</v>
      </c>
      <c r="FB156" s="100">
        <v>12.44</v>
      </c>
      <c r="FC156" s="100"/>
      <c r="FD156" s="100"/>
      <c r="FE156" s="100"/>
      <c r="FF156" s="106">
        <v>5.8573391922213905E-2</v>
      </c>
      <c r="FG156" s="106">
        <v>4.4790480187039154E-3</v>
      </c>
      <c r="FH156" s="106">
        <v>1.4593437417306164E-2</v>
      </c>
      <c r="FI156" s="106">
        <v>3.3259558557471956E-3</v>
      </c>
      <c r="FJ156" s="106">
        <v>7.0087515489467159E-3</v>
      </c>
      <c r="FK156" s="106">
        <v>1.7082627283326855E-2</v>
      </c>
      <c r="FL156" s="106">
        <v>1.0490652818991099E-2</v>
      </c>
      <c r="FM156" s="106">
        <v>3.2276274281919314E-3</v>
      </c>
      <c r="FN156" s="106">
        <v>2.0947255574614066E-2</v>
      </c>
      <c r="FO156" s="106">
        <v>0</v>
      </c>
      <c r="FP156" s="106">
        <v>0</v>
      </c>
      <c r="FQ156" s="106">
        <v>3.1434000000000006E-3</v>
      </c>
      <c r="FR156" s="106">
        <v>4.5896907443737246E-3</v>
      </c>
      <c r="FS156" s="106">
        <v>0</v>
      </c>
      <c r="FT156" s="106">
        <v>0</v>
      </c>
      <c r="FU156" s="106">
        <v>0</v>
      </c>
      <c r="FV156" s="106">
        <v>6.0491113189897108E-3</v>
      </c>
      <c r="FW156" s="106">
        <v>0</v>
      </c>
      <c r="FX156" s="106">
        <v>1.3002559724338034E-2</v>
      </c>
      <c r="FY156" s="106">
        <v>2.0229536152796729E-2</v>
      </c>
      <c r="FZ156" s="106">
        <v>2.9170152821651158E-2</v>
      </c>
      <c r="GA156" s="106">
        <v>1.4869178843031702E-2</v>
      </c>
      <c r="GB156" s="106">
        <v>2.4071073388203017E-2</v>
      </c>
      <c r="GC156" s="106">
        <v>2.4184718868575372E-2</v>
      </c>
      <c r="GD156" s="106">
        <v>1.205413846954711E-2</v>
      </c>
      <c r="GE156" s="106">
        <v>1.5944933344950771E-2</v>
      </c>
      <c r="GF156" s="106">
        <v>6.4029336193699429E-3</v>
      </c>
      <c r="GG156" s="106">
        <v>9.1767805392113811E-3</v>
      </c>
      <c r="GH156" s="100"/>
      <c r="GI156" s="100"/>
      <c r="GJ156" s="100"/>
      <c r="GK156" s="100"/>
    </row>
    <row r="157" spans="1:193" x14ac:dyDescent="0.25">
      <c r="A157" s="98" t="s">
        <v>1073</v>
      </c>
      <c r="B157" s="99" t="s">
        <v>17</v>
      </c>
      <c r="C157" s="99" t="s">
        <v>319</v>
      </c>
      <c r="D157" s="100" t="s">
        <v>320</v>
      </c>
      <c r="E157" s="99" t="s">
        <v>340</v>
      </c>
      <c r="F157" s="100"/>
      <c r="G157" s="106">
        <v>33.536999999999999</v>
      </c>
      <c r="H157" s="106">
        <v>0.10199999999999999</v>
      </c>
      <c r="I157" s="106">
        <v>16.283000000000001</v>
      </c>
      <c r="J157" s="106">
        <v>9.4E-2</v>
      </c>
      <c r="K157" s="106">
        <v>0.44400000000000006</v>
      </c>
      <c r="L157" s="106">
        <v>11.962999999999999</v>
      </c>
      <c r="M157" s="106">
        <v>0.17899999999999999</v>
      </c>
      <c r="N157" s="106">
        <v>8.6999999999999994E-2</v>
      </c>
      <c r="O157" s="106">
        <v>13.73</v>
      </c>
      <c r="P157" s="106">
        <v>0</v>
      </c>
      <c r="Q157" s="106">
        <v>0</v>
      </c>
      <c r="R157" s="106">
        <v>0.43</v>
      </c>
      <c r="S157" s="106">
        <v>0</v>
      </c>
      <c r="T157" s="106">
        <v>0</v>
      </c>
      <c r="U157" s="106">
        <v>0</v>
      </c>
      <c r="V157" s="106">
        <v>0</v>
      </c>
      <c r="W157" s="106">
        <v>0.36</v>
      </c>
      <c r="X157" s="106">
        <v>0</v>
      </c>
      <c r="Y157" s="106">
        <v>0.68498046556219994</v>
      </c>
      <c r="Z157" s="106">
        <v>2.9079999999999999</v>
      </c>
      <c r="AA157" s="106">
        <v>7.4169675070804084</v>
      </c>
      <c r="AB157" s="106">
        <v>0.79500000000000004</v>
      </c>
      <c r="AC157" s="106">
        <v>2.5919999999999996</v>
      </c>
      <c r="AD157" s="106">
        <v>0.32200000000000001</v>
      </c>
      <c r="AE157" s="106">
        <v>0.35299999999999998</v>
      </c>
      <c r="AF157" s="106">
        <v>9.1999999999999998E-2</v>
      </c>
      <c r="AG157" s="106">
        <v>5.6967134744961588E-2</v>
      </c>
      <c r="AH157" s="106">
        <v>2.3E-2</v>
      </c>
      <c r="AI157" s="106"/>
      <c r="AJ157" s="106">
        <v>92.355907107387594</v>
      </c>
      <c r="AK157" s="100"/>
      <c r="AL157" s="106">
        <v>15.677356020942407</v>
      </c>
      <c r="AM157" s="106">
        <v>6.1147413224626822E-2</v>
      </c>
      <c r="AN157" s="106">
        <v>8.6176237099761845</v>
      </c>
      <c r="AO157" s="106">
        <v>5.668797491255579E-2</v>
      </c>
      <c r="AP157" s="106">
        <v>0.34386617100371752</v>
      </c>
      <c r="AQ157" s="106">
        <v>9.2988729109988331</v>
      </c>
      <c r="AR157" s="106">
        <v>0.13278931750741838</v>
      </c>
      <c r="AS157" s="106">
        <v>7.2223144612319448E-2</v>
      </c>
      <c r="AT157" s="106">
        <v>9.8127501429388229</v>
      </c>
      <c r="AU157" s="106">
        <v>0</v>
      </c>
      <c r="AV157" s="106">
        <v>0</v>
      </c>
      <c r="AW157" s="106">
        <v>0.43</v>
      </c>
      <c r="AX157" s="106">
        <v>0</v>
      </c>
      <c r="AY157" s="106">
        <v>0</v>
      </c>
      <c r="AZ157" s="106">
        <v>0</v>
      </c>
      <c r="BA157" s="106">
        <v>0</v>
      </c>
      <c r="BB157" s="106">
        <v>0.33676333021515437</v>
      </c>
      <c r="BC157" s="106">
        <v>0</v>
      </c>
      <c r="BD157" s="106">
        <v>0.53939716951114258</v>
      </c>
      <c r="BE157" s="106">
        <v>2.4795361527967255</v>
      </c>
      <c r="BF157" s="106">
        <v>6.3322526313330556</v>
      </c>
      <c r="BG157" s="106">
        <v>0.67931299666752121</v>
      </c>
      <c r="BH157" s="106">
        <v>2.2222222222222219</v>
      </c>
      <c r="BI157" s="106">
        <v>0.27768195929630907</v>
      </c>
      <c r="BJ157" s="106">
        <v>0.30626409855977788</v>
      </c>
      <c r="BK157" s="106">
        <v>8.0160320641282562E-2</v>
      </c>
      <c r="BL157" s="106">
        <v>4.9818220153005327E-2</v>
      </c>
      <c r="BM157" s="106">
        <v>2.019847194168789E-2</v>
      </c>
      <c r="BN157" s="106"/>
      <c r="BO157" s="106"/>
      <c r="BP157" s="106"/>
      <c r="BQ157" s="106">
        <v>1.9894560000000002E-2</v>
      </c>
      <c r="BR157" s="106">
        <v>1.3177990000000001E-2</v>
      </c>
      <c r="BS157" s="106">
        <v>8.5027499999999999E-3</v>
      </c>
      <c r="BT157" s="106">
        <v>7.7935399999999998E-3</v>
      </c>
      <c r="BU157" s="106">
        <v>8.9092800000000003E-3</v>
      </c>
      <c r="BV157" s="106">
        <v>8.2336000000000006E-3</v>
      </c>
      <c r="BW157" s="106">
        <v>1.1727600000000001E-2</v>
      </c>
      <c r="BX157" s="106">
        <v>3.2524200000000002E-3</v>
      </c>
      <c r="BY157" s="106">
        <v>7.9754400000000003E-3</v>
      </c>
      <c r="BZ157" s="106">
        <v>2.17702E-2</v>
      </c>
      <c r="CA157" s="106">
        <v>1.44E-2</v>
      </c>
      <c r="CB157" s="106">
        <v>9.7999999999999997E-3</v>
      </c>
      <c r="CC157" s="106">
        <v>9.1552000000000005E-3</v>
      </c>
      <c r="CD157" s="106">
        <v>1.489742E-2</v>
      </c>
      <c r="CE157" s="106">
        <v>2.0802319999999999E-2</v>
      </c>
      <c r="CF157" s="106">
        <v>6.60408E-3</v>
      </c>
      <c r="CG157" s="106">
        <v>5.8794999999999993E-3</v>
      </c>
      <c r="CH157" s="106">
        <v>6.4660800000000008E-3</v>
      </c>
      <c r="CI157" s="106">
        <v>9.5242500000000015E-3</v>
      </c>
      <c r="CJ157" s="106">
        <v>1.9116640000000001E-2</v>
      </c>
      <c r="CK157" s="106">
        <v>1.9794970000000002E-2</v>
      </c>
      <c r="CL157" s="106">
        <v>2.0597279999999999E-2</v>
      </c>
      <c r="CM157" s="106">
        <v>2.6360640000000001E-2</v>
      </c>
      <c r="CN157" s="106">
        <v>2.0061079999999998E-2</v>
      </c>
      <c r="CO157" s="106">
        <v>2.6855580000000004E-2</v>
      </c>
      <c r="CP157" s="106">
        <v>2.123245E-2</v>
      </c>
      <c r="CQ157" s="106">
        <v>1.1206300000000001E-2</v>
      </c>
      <c r="CR157" s="106">
        <v>1.150087E-2</v>
      </c>
      <c r="CS157" s="106"/>
      <c r="CT157" s="106"/>
      <c r="CU157" s="106"/>
      <c r="CV157" s="106">
        <f t="shared" si="0"/>
        <v>9.2999999999999992E-3</v>
      </c>
      <c r="CW157" s="106">
        <f t="shared" si="1"/>
        <v>7.9000000000000008E-3</v>
      </c>
      <c r="CX157" s="106">
        <f t="shared" si="2"/>
        <v>4.4999999999999997E-3</v>
      </c>
      <c r="CY157" s="106">
        <f t="shared" si="3"/>
        <v>4.7000000000000002E-3</v>
      </c>
      <c r="CZ157" s="106">
        <f t="shared" si="4"/>
        <v>6.9000000000000008E-3</v>
      </c>
      <c r="DA157" s="106">
        <f t="shared" si="5"/>
        <v>6.4000000000000003E-3</v>
      </c>
      <c r="DB157" s="106">
        <f t="shared" si="6"/>
        <v>8.7000000000000011E-3</v>
      </c>
      <c r="DC157" s="106">
        <f t="shared" si="7"/>
        <v>2.7000000000000006E-3</v>
      </c>
      <c r="DD157" s="106">
        <f t="shared" si="8"/>
        <v>5.7000000000000002E-3</v>
      </c>
      <c r="DE157" s="106">
        <f t="shared" si="9"/>
        <v>9.4999999999999998E-3</v>
      </c>
      <c r="DF157" s="106">
        <f t="shared" si="10"/>
        <v>1.44E-2</v>
      </c>
      <c r="DG157" s="106">
        <f t="shared" si="11"/>
        <v>9.7999999999999997E-3</v>
      </c>
      <c r="DH157" s="106">
        <f t="shared" si="12"/>
        <v>6.4000000000000003E-3</v>
      </c>
      <c r="DI157" s="106">
        <f t="shared" si="13"/>
        <v>1.2199999999999999E-2</v>
      </c>
      <c r="DJ157" s="106">
        <f t="shared" si="14"/>
        <v>1.5399999999999999E-2</v>
      </c>
      <c r="DK157" s="106">
        <f t="shared" si="15"/>
        <v>5.5999999999999999E-3</v>
      </c>
      <c r="DL157" s="106">
        <f t="shared" si="16"/>
        <v>5.4999999999999997E-3</v>
      </c>
      <c r="DM157" s="106">
        <f t="shared" si="17"/>
        <v>5.7000000000000002E-3</v>
      </c>
      <c r="DN157" s="106">
        <f t="shared" si="18"/>
        <v>7.5000000000000006E-3</v>
      </c>
      <c r="DO157" s="106">
        <f t="shared" si="19"/>
        <v>1.6299999999999999E-2</v>
      </c>
      <c r="DP157" s="106">
        <f t="shared" si="20"/>
        <v>1.6900000000000002E-2</v>
      </c>
      <c r="DQ157" s="106">
        <f t="shared" si="21"/>
        <v>1.7600000000000001E-2</v>
      </c>
      <c r="DR157" s="106">
        <f t="shared" si="22"/>
        <v>2.2599999999999999E-2</v>
      </c>
      <c r="DS157" s="106">
        <f t="shared" si="23"/>
        <v>1.7299999999999999E-2</v>
      </c>
      <c r="DT157" s="106">
        <f t="shared" si="24"/>
        <v>2.3300000000000001E-2</v>
      </c>
      <c r="DU157" s="106">
        <f t="shared" si="25"/>
        <v>1.8500000000000003E-2</v>
      </c>
      <c r="DV157" s="106">
        <f t="shared" si="26"/>
        <v>9.8000000000000014E-3</v>
      </c>
      <c r="DW157" s="106">
        <f t="shared" si="27"/>
        <v>1.01E-2</v>
      </c>
      <c r="DX157" s="106"/>
      <c r="DY157" s="106"/>
      <c r="DZ157" s="106"/>
      <c r="EA157" s="100">
        <v>0.37</v>
      </c>
      <c r="EB157" s="100">
        <v>7.63</v>
      </c>
      <c r="EC157" s="100">
        <v>0.16</v>
      </c>
      <c r="ED157" s="100">
        <v>6.08</v>
      </c>
      <c r="EE157" s="100">
        <v>2.08</v>
      </c>
      <c r="EF157" s="100">
        <v>0.21</v>
      </c>
      <c r="EG157" s="100">
        <v>8.65</v>
      </c>
      <c r="EH157" s="100">
        <v>3.78</v>
      </c>
      <c r="EI157" s="100">
        <v>0.2</v>
      </c>
      <c r="EJ157" s="100">
        <v>100</v>
      </c>
      <c r="EK157" s="100">
        <v>10.56</v>
      </c>
      <c r="EL157" s="100">
        <v>1.01</v>
      </c>
      <c r="EM157" s="100">
        <v>104.45</v>
      </c>
      <c r="EN157" s="100">
        <v>137.26</v>
      </c>
      <c r="EO157" s="100">
        <v>100</v>
      </c>
      <c r="EP157" s="100">
        <v>100</v>
      </c>
      <c r="EQ157" s="100">
        <v>2.06</v>
      </c>
      <c r="ER157" s="100">
        <v>100</v>
      </c>
      <c r="ES157" s="100">
        <v>2.02</v>
      </c>
      <c r="ET157" s="100">
        <v>1.1299999999999999</v>
      </c>
      <c r="EU157" s="100">
        <v>0.66</v>
      </c>
      <c r="EV157" s="100">
        <v>2.57</v>
      </c>
      <c r="EW157" s="100">
        <v>1.38</v>
      </c>
      <c r="EX157" s="100">
        <v>5.64</v>
      </c>
      <c r="EY157" s="100">
        <v>7.04</v>
      </c>
      <c r="EZ157" s="100">
        <v>21.35</v>
      </c>
      <c r="FA157" s="100">
        <v>10.37</v>
      </c>
      <c r="FB157" s="100">
        <v>48.53</v>
      </c>
      <c r="FC157" s="100"/>
      <c r="FD157" s="100"/>
      <c r="FE157" s="100"/>
      <c r="FF157" s="106">
        <v>5.8006217277486907E-2</v>
      </c>
      <c r="FG157" s="106">
        <v>4.6655476290390257E-3</v>
      </c>
      <c r="FH157" s="106">
        <v>1.3788197935961895E-2</v>
      </c>
      <c r="FI157" s="106">
        <v>3.4466288746833919E-3</v>
      </c>
      <c r="FJ157" s="106">
        <v>7.1524163568773245E-3</v>
      </c>
      <c r="FK157" s="106">
        <v>1.9527633113097548E-2</v>
      </c>
      <c r="FL157" s="106">
        <v>1.148627596439169E-2</v>
      </c>
      <c r="FM157" s="106">
        <v>2.730034866345675E-3</v>
      </c>
      <c r="FN157" s="106">
        <v>1.9625500285877645E-2</v>
      </c>
      <c r="FO157" s="106">
        <v>0</v>
      </c>
      <c r="FP157" s="106">
        <v>0</v>
      </c>
      <c r="FQ157" s="106">
        <v>4.3429999999999996E-3</v>
      </c>
      <c r="FR157" s="106">
        <v>0</v>
      </c>
      <c r="FS157" s="106">
        <v>0</v>
      </c>
      <c r="FT157" s="106">
        <v>0</v>
      </c>
      <c r="FU157" s="106">
        <v>0</v>
      </c>
      <c r="FV157" s="106">
        <v>6.9373246024321805E-3</v>
      </c>
      <c r="FW157" s="106">
        <v>0</v>
      </c>
      <c r="FX157" s="106">
        <v>1.089582282412508E-2</v>
      </c>
      <c r="FY157" s="106">
        <v>2.8018758526602995E-2</v>
      </c>
      <c r="FZ157" s="106">
        <v>4.1792867366798166E-2</v>
      </c>
      <c r="GA157" s="106">
        <v>1.7458344014355292E-2</v>
      </c>
      <c r="GB157" s="106">
        <v>3.0666666666666662E-2</v>
      </c>
      <c r="GC157" s="106">
        <v>1.5661262504311831E-2</v>
      </c>
      <c r="GD157" s="106">
        <v>2.1560992538608364E-2</v>
      </c>
      <c r="GE157" s="106">
        <v>1.7114228456913828E-2</v>
      </c>
      <c r="GF157" s="106">
        <v>5.1661494298666519E-3</v>
      </c>
      <c r="GG157" s="106">
        <v>9.8023184333011337E-3</v>
      </c>
      <c r="GH157" s="100"/>
      <c r="GI157" s="100"/>
      <c r="GJ157" s="100"/>
      <c r="GK157" s="100"/>
    </row>
    <row r="158" spans="1:193" x14ac:dyDescent="0.25">
      <c r="A158" s="98" t="s">
        <v>1073</v>
      </c>
      <c r="B158" s="99" t="s">
        <v>17</v>
      </c>
      <c r="C158" s="99" t="s">
        <v>319</v>
      </c>
      <c r="D158" s="100" t="s">
        <v>320</v>
      </c>
      <c r="E158" s="99" t="s">
        <v>341</v>
      </c>
      <c r="F158" s="100"/>
      <c r="G158" s="106">
        <v>42.277999999999999</v>
      </c>
      <c r="H158" s="106">
        <v>0.11162113302079704</v>
      </c>
      <c r="I158" s="106">
        <v>20.757000000000001</v>
      </c>
      <c r="J158" s="106">
        <v>0.188</v>
      </c>
      <c r="K158" s="106">
        <v>0.38300000000000001</v>
      </c>
      <c r="L158" s="106">
        <v>6.3710000000000013</v>
      </c>
      <c r="M158" s="106">
        <v>0.11700000000000001</v>
      </c>
      <c r="N158" s="106">
        <v>0.27585966440702486</v>
      </c>
      <c r="O158" s="106">
        <v>11.128</v>
      </c>
      <c r="P158" s="106">
        <v>0</v>
      </c>
      <c r="Q158" s="106">
        <v>0</v>
      </c>
      <c r="R158" s="106">
        <v>1.4E-2</v>
      </c>
      <c r="S158" s="106">
        <v>0</v>
      </c>
      <c r="T158" s="106">
        <v>0</v>
      </c>
      <c r="U158" s="106">
        <v>0</v>
      </c>
      <c r="V158" s="106">
        <v>0</v>
      </c>
      <c r="W158" s="106">
        <v>0.20899999999999999</v>
      </c>
      <c r="X158" s="106">
        <v>0</v>
      </c>
      <c r="Y158" s="106">
        <v>1.1909804655621998</v>
      </c>
      <c r="Z158" s="106">
        <v>1.2529999999999999</v>
      </c>
      <c r="AA158" s="106">
        <v>3.7080000000000002</v>
      </c>
      <c r="AB158" s="106">
        <v>0.371</v>
      </c>
      <c r="AC158" s="106">
        <v>1.4359999999999999</v>
      </c>
      <c r="AD158" s="106">
        <v>0.26400000000000001</v>
      </c>
      <c r="AE158" s="106">
        <v>0.22</v>
      </c>
      <c r="AF158" s="106">
        <v>0.20899999999999999</v>
      </c>
      <c r="AG158" s="106">
        <v>0.10568014841261809</v>
      </c>
      <c r="AH158" s="106">
        <v>6.0999999999999999E-2</v>
      </c>
      <c r="AI158" s="106"/>
      <c r="AJ158" s="106">
        <v>90.647983011402644</v>
      </c>
      <c r="AK158" s="100"/>
      <c r="AL158" s="106">
        <v>19.763462976813759</v>
      </c>
      <c r="AM158" s="106">
        <v>6.6915132798271715E-2</v>
      </c>
      <c r="AN158" s="106">
        <v>10.985445885154803</v>
      </c>
      <c r="AO158" s="106">
        <v>0.11337594982511158</v>
      </c>
      <c r="AP158" s="106">
        <v>0.29662329615861216</v>
      </c>
      <c r="AQ158" s="106">
        <v>4.9521958802953758</v>
      </c>
      <c r="AR158" s="106">
        <v>8.6795252225519287E-2</v>
      </c>
      <c r="AS158" s="106">
        <v>0.22900520040430425</v>
      </c>
      <c r="AT158" s="106">
        <v>7.9531160663236138</v>
      </c>
      <c r="AU158" s="106">
        <v>0</v>
      </c>
      <c r="AV158" s="106">
        <v>0</v>
      </c>
      <c r="AW158" s="106">
        <v>1.4E-2</v>
      </c>
      <c r="AX158" s="106">
        <v>0</v>
      </c>
      <c r="AY158" s="106">
        <v>0</v>
      </c>
      <c r="AZ158" s="106">
        <v>0</v>
      </c>
      <c r="BA158" s="106">
        <v>0</v>
      </c>
      <c r="BB158" s="106">
        <v>0.19550982226379796</v>
      </c>
      <c r="BC158" s="106">
        <v>0</v>
      </c>
      <c r="BD158" s="106">
        <v>0.93785374089471596</v>
      </c>
      <c r="BE158" s="106">
        <v>1.0683833560709413</v>
      </c>
      <c r="BF158" s="106">
        <v>3.1657133099974391</v>
      </c>
      <c r="BG158" s="106">
        <v>0.31701273177817657</v>
      </c>
      <c r="BH158" s="106">
        <v>1.2311385459533606</v>
      </c>
      <c r="BI158" s="106">
        <v>0.22766471196964472</v>
      </c>
      <c r="BJ158" s="106">
        <v>0.19087280930071143</v>
      </c>
      <c r="BK158" s="106">
        <v>0.18210333710900062</v>
      </c>
      <c r="BL158" s="106">
        <v>9.2418144654672588E-2</v>
      </c>
      <c r="BM158" s="106">
        <v>5.3569860367085269E-2</v>
      </c>
      <c r="BN158" s="106"/>
      <c r="BO158" s="106"/>
      <c r="BP158" s="106"/>
      <c r="BQ158" s="106">
        <v>1.8611040000000002E-2</v>
      </c>
      <c r="BR158" s="106">
        <v>1.217713E-2</v>
      </c>
      <c r="BS158" s="106">
        <v>8.5027499999999999E-3</v>
      </c>
      <c r="BT158" s="106">
        <v>7.6277199999999993E-3</v>
      </c>
      <c r="BU158" s="106">
        <v>8.2636799999999989E-3</v>
      </c>
      <c r="BV158" s="106">
        <v>7.5903499999999992E-3</v>
      </c>
      <c r="BW158" s="106">
        <v>1.0784E-2</v>
      </c>
      <c r="BX158" s="106">
        <v>2.8910399999999997E-3</v>
      </c>
      <c r="BY158" s="106">
        <v>7.4157600000000004E-3</v>
      </c>
      <c r="BZ158" s="106">
        <v>2.0624400000000001E-2</v>
      </c>
      <c r="CA158" s="106">
        <v>1.41E-2</v>
      </c>
      <c r="CB158" s="106">
        <v>8.8000000000000005E-3</v>
      </c>
      <c r="CC158" s="106">
        <v>8.1538500000000007E-3</v>
      </c>
      <c r="CD158" s="106">
        <v>1.3554210000000001E-2</v>
      </c>
      <c r="CE158" s="106">
        <v>1.877612E-2</v>
      </c>
      <c r="CF158" s="106">
        <v>6.36822E-3</v>
      </c>
      <c r="CG158" s="106">
        <v>5.4519E-3</v>
      </c>
      <c r="CH158" s="106">
        <v>6.1257600000000001E-3</v>
      </c>
      <c r="CI158" s="106">
        <v>9.0162900000000015E-3</v>
      </c>
      <c r="CJ158" s="106">
        <v>1.7592E-2</v>
      </c>
      <c r="CK158" s="106">
        <v>1.7100980000000002E-2</v>
      </c>
      <c r="CL158" s="106">
        <v>1.8607769999999999E-2</v>
      </c>
      <c r="CM158" s="106">
        <v>2.3094720000000003E-2</v>
      </c>
      <c r="CN158" s="106">
        <v>1.808976E-2</v>
      </c>
      <c r="CO158" s="106">
        <v>2.5126680000000002E-2</v>
      </c>
      <c r="CP158" s="106">
        <v>1.893705E-2</v>
      </c>
      <c r="CQ158" s="106">
        <v>1.00628E-2</v>
      </c>
      <c r="CR158" s="106">
        <v>1.0476040000000001E-2</v>
      </c>
      <c r="CS158" s="106"/>
      <c r="CT158" s="106"/>
      <c r="CU158" s="106"/>
      <c r="CV158" s="106">
        <f t="shared" si="0"/>
        <v>8.6999999999999994E-3</v>
      </c>
      <c r="CW158" s="106">
        <f t="shared" si="1"/>
        <v>7.3000000000000001E-3</v>
      </c>
      <c r="CX158" s="106">
        <f t="shared" si="2"/>
        <v>4.4999999999999997E-3</v>
      </c>
      <c r="CY158" s="106">
        <f t="shared" si="3"/>
        <v>4.5999999999999999E-3</v>
      </c>
      <c r="CZ158" s="106">
        <f t="shared" si="4"/>
        <v>6.3999999999999994E-3</v>
      </c>
      <c r="DA158" s="106">
        <f t="shared" si="5"/>
        <v>5.8999999999999999E-3</v>
      </c>
      <c r="DB158" s="106">
        <f t="shared" si="6"/>
        <v>8.0000000000000002E-3</v>
      </c>
      <c r="DC158" s="106">
        <f t="shared" si="7"/>
        <v>2.3999999999999998E-3</v>
      </c>
      <c r="DD158" s="106">
        <f t="shared" si="8"/>
        <v>5.3E-3</v>
      </c>
      <c r="DE158" s="106">
        <f t="shared" si="9"/>
        <v>9.0000000000000011E-3</v>
      </c>
      <c r="DF158" s="106">
        <f t="shared" si="10"/>
        <v>1.41E-2</v>
      </c>
      <c r="DG158" s="106">
        <f t="shared" si="11"/>
        <v>8.8000000000000005E-3</v>
      </c>
      <c r="DH158" s="106">
        <f t="shared" si="12"/>
        <v>5.7000000000000002E-3</v>
      </c>
      <c r="DI158" s="106">
        <f t="shared" si="13"/>
        <v>1.11E-2</v>
      </c>
      <c r="DJ158" s="106">
        <f t="shared" si="14"/>
        <v>1.3900000000000001E-2</v>
      </c>
      <c r="DK158" s="106">
        <f t="shared" si="15"/>
        <v>5.4000000000000003E-3</v>
      </c>
      <c r="DL158" s="106">
        <f t="shared" si="16"/>
        <v>5.1000000000000004E-3</v>
      </c>
      <c r="DM158" s="106">
        <f t="shared" si="17"/>
        <v>5.3999999999999994E-3</v>
      </c>
      <c r="DN158" s="106">
        <f t="shared" si="18"/>
        <v>7.1000000000000013E-3</v>
      </c>
      <c r="DO158" s="106">
        <f t="shared" si="19"/>
        <v>1.4999999999999999E-2</v>
      </c>
      <c r="DP158" s="106">
        <f t="shared" si="20"/>
        <v>1.4600000000000002E-2</v>
      </c>
      <c r="DQ158" s="106">
        <f t="shared" si="21"/>
        <v>1.5900000000000001E-2</v>
      </c>
      <c r="DR158" s="106">
        <f t="shared" si="22"/>
        <v>1.9800000000000002E-2</v>
      </c>
      <c r="DS158" s="106">
        <f t="shared" si="23"/>
        <v>1.5600000000000001E-2</v>
      </c>
      <c r="DT158" s="106">
        <f t="shared" si="24"/>
        <v>2.18E-2</v>
      </c>
      <c r="DU158" s="106">
        <f t="shared" si="25"/>
        <v>1.6500000000000001E-2</v>
      </c>
      <c r="DV158" s="106">
        <f t="shared" si="26"/>
        <v>8.8000000000000005E-3</v>
      </c>
      <c r="DW158" s="106">
        <f t="shared" si="27"/>
        <v>9.1999999999999998E-3</v>
      </c>
      <c r="DX158" s="106"/>
      <c r="DY158" s="106"/>
      <c r="DZ158" s="106"/>
      <c r="EA158" s="100">
        <v>0.32</v>
      </c>
      <c r="EB158" s="100">
        <v>6.7</v>
      </c>
      <c r="EC158" s="100">
        <v>0.13</v>
      </c>
      <c r="ED158" s="100">
        <v>2.9</v>
      </c>
      <c r="EE158" s="100">
        <v>2.25</v>
      </c>
      <c r="EF158" s="100">
        <v>0.28999999999999998</v>
      </c>
      <c r="EG158" s="100">
        <v>10.46</v>
      </c>
      <c r="EH158" s="100">
        <v>1.87</v>
      </c>
      <c r="EI158" s="100">
        <v>0.23</v>
      </c>
      <c r="EJ158" s="100">
        <v>100</v>
      </c>
      <c r="EK158" s="100">
        <v>100</v>
      </c>
      <c r="EL158" s="100">
        <v>16.579999999999998</v>
      </c>
      <c r="EM158" s="100">
        <v>93.51</v>
      </c>
      <c r="EN158" s="100">
        <v>5284.02</v>
      </c>
      <c r="EO158" s="100">
        <v>88.1</v>
      </c>
      <c r="EP158" s="100">
        <v>100</v>
      </c>
      <c r="EQ158" s="100">
        <v>3.18</v>
      </c>
      <c r="ER158" s="100">
        <v>20.45</v>
      </c>
      <c r="ES158" s="100">
        <v>1.35</v>
      </c>
      <c r="ET158" s="100">
        <v>1.92</v>
      </c>
      <c r="EU158" s="100">
        <v>0.96</v>
      </c>
      <c r="EV158" s="100">
        <v>4.78</v>
      </c>
      <c r="EW158" s="100">
        <v>2.02</v>
      </c>
      <c r="EX158" s="100">
        <v>8.1199999999999992</v>
      </c>
      <c r="EY158" s="100">
        <v>8.0399999999999991</v>
      </c>
      <c r="EZ158" s="100">
        <v>8.5500000000000007</v>
      </c>
      <c r="FA158" s="100">
        <v>7.27</v>
      </c>
      <c r="FB158" s="100">
        <v>16.82</v>
      </c>
      <c r="FC158" s="100"/>
      <c r="FD158" s="100"/>
      <c r="FE158" s="100"/>
      <c r="FF158" s="106">
        <v>6.3243081525804032E-2</v>
      </c>
      <c r="FG158" s="106">
        <v>4.4833138974842051E-3</v>
      </c>
      <c r="FH158" s="106">
        <v>1.4281079650701243E-2</v>
      </c>
      <c r="FI158" s="106">
        <v>3.2879025449282354E-3</v>
      </c>
      <c r="FJ158" s="106">
        <v>6.6740241635687737E-3</v>
      </c>
      <c r="FK158" s="106">
        <v>1.4361368052856588E-2</v>
      </c>
      <c r="FL158" s="106">
        <v>9.0787833827893193E-3</v>
      </c>
      <c r="FM158" s="106">
        <v>4.2823972475604898E-3</v>
      </c>
      <c r="FN158" s="106">
        <v>1.8292166952544313E-2</v>
      </c>
      <c r="FO158" s="106">
        <v>0</v>
      </c>
      <c r="FP158" s="106">
        <v>0</v>
      </c>
      <c r="FQ158" s="106">
        <v>2.3211999999999998E-3</v>
      </c>
      <c r="FR158" s="106">
        <v>0</v>
      </c>
      <c r="FS158" s="106">
        <v>0</v>
      </c>
      <c r="FT158" s="106">
        <v>0</v>
      </c>
      <c r="FU158" s="106">
        <v>0</v>
      </c>
      <c r="FV158" s="106">
        <v>6.2172123479887756E-3</v>
      </c>
      <c r="FW158" s="106">
        <v>0</v>
      </c>
      <c r="FX158" s="106">
        <v>1.2661025502078666E-2</v>
      </c>
      <c r="FY158" s="106">
        <v>2.0512960436562071E-2</v>
      </c>
      <c r="FZ158" s="106">
        <v>3.0390847775975411E-2</v>
      </c>
      <c r="GA158" s="106">
        <v>1.5153208578996841E-2</v>
      </c>
      <c r="GB158" s="106">
        <v>2.4868998628257883E-2</v>
      </c>
      <c r="GC158" s="106">
        <v>1.8486374611935148E-2</v>
      </c>
      <c r="GD158" s="106">
        <v>1.5346173867777197E-2</v>
      </c>
      <c r="GE158" s="106">
        <v>1.5569835322819555E-2</v>
      </c>
      <c r="GF158" s="106">
        <v>6.718799116394697E-3</v>
      </c>
      <c r="GG158" s="106">
        <v>9.0104505137437434E-3</v>
      </c>
      <c r="GH158" s="100"/>
      <c r="GI158" s="100"/>
      <c r="GJ158" s="100"/>
      <c r="GK158" s="100"/>
    </row>
    <row r="159" spans="1:193" x14ac:dyDescent="0.25">
      <c r="A159" s="98" t="s">
        <v>1073</v>
      </c>
      <c r="B159" s="99" t="s">
        <v>17</v>
      </c>
      <c r="C159" s="99" t="s">
        <v>319</v>
      </c>
      <c r="D159" s="100" t="s">
        <v>320</v>
      </c>
      <c r="E159" s="99" t="s">
        <v>342</v>
      </c>
      <c r="F159" s="100"/>
      <c r="G159" s="106">
        <v>41.145000000000003</v>
      </c>
      <c r="H159" s="106">
        <v>9.5743707631715635E-2</v>
      </c>
      <c r="I159" s="106">
        <v>22.393999999999998</v>
      </c>
      <c r="J159" s="106">
        <v>7.0000000000000007E-2</v>
      </c>
      <c r="K159" s="106">
        <v>0.39800000000000002</v>
      </c>
      <c r="L159" s="106">
        <v>6.2830000000000004</v>
      </c>
      <c r="M159" s="106">
        <v>0.35399999999999998</v>
      </c>
      <c r="N159" s="106">
        <v>0.34890506709886976</v>
      </c>
      <c r="O159" s="106">
        <v>13.02</v>
      </c>
      <c r="P159" s="106">
        <v>0</v>
      </c>
      <c r="Q159" s="106">
        <v>0</v>
      </c>
      <c r="R159" s="106">
        <v>3.7999999999999999E-2</v>
      </c>
      <c r="S159" s="106">
        <v>0</v>
      </c>
      <c r="T159" s="106">
        <v>1.3382736547746488E-2</v>
      </c>
      <c r="U159" s="106">
        <v>2.5000000000000001E-2</v>
      </c>
      <c r="V159" s="106">
        <v>0</v>
      </c>
      <c r="W159" s="106">
        <v>5.8999999999999997E-2</v>
      </c>
      <c r="X159" s="106">
        <v>0</v>
      </c>
      <c r="Y159" s="106">
        <v>1.087</v>
      </c>
      <c r="Z159" s="106">
        <v>0.78300000000000003</v>
      </c>
      <c r="AA159" s="106">
        <v>3.0339527375715036</v>
      </c>
      <c r="AB159" s="106">
        <v>0.32500000000000007</v>
      </c>
      <c r="AC159" s="106">
        <v>1.0449999999999999</v>
      </c>
      <c r="AD159" s="106">
        <v>0.248</v>
      </c>
      <c r="AE159" s="106">
        <v>0.17499999999999999</v>
      </c>
      <c r="AF159" s="106">
        <v>0.184</v>
      </c>
      <c r="AG159" s="106">
        <v>7.8974630745013263E-2</v>
      </c>
      <c r="AH159" s="106">
        <v>5.2999999999999999E-2</v>
      </c>
      <c r="AI159" s="106"/>
      <c r="AJ159" s="106">
        <v>91.248386079594852</v>
      </c>
      <c r="AK159" s="100"/>
      <c r="AL159" s="106">
        <v>19.233825729244575</v>
      </c>
      <c r="AM159" s="106">
        <v>5.7396863276611497E-2</v>
      </c>
      <c r="AN159" s="106">
        <v>11.851812648848901</v>
      </c>
      <c r="AO159" s="106">
        <v>4.2214449402967077E-2</v>
      </c>
      <c r="AP159" s="106">
        <v>0.3082403965303594</v>
      </c>
      <c r="AQ159" s="106">
        <v>4.8837932374659934</v>
      </c>
      <c r="AR159" s="106">
        <v>0.26261127596439165</v>
      </c>
      <c r="AS159" s="106">
        <v>0.2896439208856631</v>
      </c>
      <c r="AT159" s="106">
        <v>9.305317324185248</v>
      </c>
      <c r="AU159" s="106">
        <v>0</v>
      </c>
      <c r="AV159" s="106">
        <v>0</v>
      </c>
      <c r="AW159" s="106">
        <v>3.7999999999999999E-2</v>
      </c>
      <c r="AX159" s="106">
        <v>0</v>
      </c>
      <c r="AY159" s="106">
        <v>1.0959574603018989E-2</v>
      </c>
      <c r="AZ159" s="106">
        <v>1.8507551080840984E-2</v>
      </c>
      <c r="BA159" s="106">
        <v>0</v>
      </c>
      <c r="BB159" s="106">
        <v>5.5191768007483627E-2</v>
      </c>
      <c r="BC159" s="106">
        <v>0</v>
      </c>
      <c r="BD159" s="106">
        <v>0.85597291125285446</v>
      </c>
      <c r="BE159" s="106">
        <v>0.66763301500682126</v>
      </c>
      <c r="BF159" s="106">
        <v>2.5902439490920375</v>
      </c>
      <c r="BG159" s="106">
        <v>0.27770657096470996</v>
      </c>
      <c r="BH159" s="106">
        <v>0.89591906721536341</v>
      </c>
      <c r="BI159" s="106">
        <v>0.21386685063815108</v>
      </c>
      <c r="BJ159" s="106">
        <v>0.15183064376192953</v>
      </c>
      <c r="BK159" s="106">
        <v>0.16032064128256512</v>
      </c>
      <c r="BL159" s="106">
        <v>6.9063953428083316E-2</v>
      </c>
      <c r="BM159" s="106">
        <v>4.6544304909106875E-2</v>
      </c>
      <c r="BN159" s="106"/>
      <c r="BO159" s="106"/>
      <c r="BP159" s="106"/>
      <c r="BQ159" s="106">
        <v>2.053632E-2</v>
      </c>
      <c r="BR159" s="106">
        <v>1.2010319999999998E-2</v>
      </c>
      <c r="BS159" s="106">
        <v>8.5027499999999999E-3</v>
      </c>
      <c r="BT159" s="106">
        <v>7.7935399999999998E-3</v>
      </c>
      <c r="BU159" s="106">
        <v>7.7471999999999992E-3</v>
      </c>
      <c r="BV159" s="106">
        <v>7.0757499999999996E-3</v>
      </c>
      <c r="BW159" s="106">
        <v>1.0379600000000001E-2</v>
      </c>
      <c r="BX159" s="106">
        <v>2.7705799999999995E-3</v>
      </c>
      <c r="BY159" s="106">
        <v>7.2758399999999996E-3</v>
      </c>
      <c r="BZ159" s="106">
        <v>2.1311879999999998E-2</v>
      </c>
      <c r="CA159" s="106">
        <v>1.43E-2</v>
      </c>
      <c r="CB159" s="106">
        <v>8.6E-3</v>
      </c>
      <c r="CC159" s="106">
        <v>8.1538500000000007E-3</v>
      </c>
      <c r="CD159" s="106">
        <v>1.3309990000000002E-2</v>
      </c>
      <c r="CE159" s="106">
        <v>1.877612E-2</v>
      </c>
      <c r="CF159" s="106">
        <v>6.4861500000000004E-3</v>
      </c>
      <c r="CG159" s="106">
        <v>5.3449999999999999E-3</v>
      </c>
      <c r="CH159" s="106">
        <v>6.0123200000000007E-3</v>
      </c>
      <c r="CI159" s="106">
        <v>9.1432800000000002E-3</v>
      </c>
      <c r="CJ159" s="106">
        <v>1.6536479999999999E-2</v>
      </c>
      <c r="CK159" s="106">
        <v>1.8389410000000002E-2</v>
      </c>
      <c r="CL159" s="106">
        <v>1.8022619999999996E-2</v>
      </c>
      <c r="CM159" s="106">
        <v>2.21616E-2</v>
      </c>
      <c r="CN159" s="106">
        <v>1.785784E-2</v>
      </c>
      <c r="CO159" s="106">
        <v>2.3628300000000001E-2</v>
      </c>
      <c r="CP159" s="106">
        <v>1.8592739999999996E-2</v>
      </c>
      <c r="CQ159" s="106">
        <v>9.8341000000000001E-3</v>
      </c>
      <c r="CR159" s="106">
        <v>1.036217E-2</v>
      </c>
      <c r="CS159" s="106"/>
      <c r="CT159" s="106"/>
      <c r="CU159" s="106"/>
      <c r="CV159" s="106">
        <f t="shared" si="0"/>
        <v>9.5999999999999992E-3</v>
      </c>
      <c r="CW159" s="106">
        <f t="shared" si="1"/>
        <v>7.1999999999999989E-3</v>
      </c>
      <c r="CX159" s="106">
        <f t="shared" si="2"/>
        <v>4.4999999999999997E-3</v>
      </c>
      <c r="CY159" s="106">
        <f t="shared" si="3"/>
        <v>4.7000000000000002E-3</v>
      </c>
      <c r="CZ159" s="106">
        <f t="shared" si="4"/>
        <v>6.0000000000000001E-3</v>
      </c>
      <c r="DA159" s="106">
        <f t="shared" si="5"/>
        <v>5.4999999999999997E-3</v>
      </c>
      <c r="DB159" s="106">
        <f t="shared" si="6"/>
        <v>7.7000000000000002E-3</v>
      </c>
      <c r="DC159" s="106">
        <f t="shared" si="7"/>
        <v>2.3E-3</v>
      </c>
      <c r="DD159" s="106">
        <f t="shared" si="8"/>
        <v>5.1999999999999998E-3</v>
      </c>
      <c r="DE159" s="106">
        <f t="shared" si="9"/>
        <v>9.2999999999999992E-3</v>
      </c>
      <c r="DF159" s="106">
        <f t="shared" si="10"/>
        <v>1.43E-2</v>
      </c>
      <c r="DG159" s="106">
        <f t="shared" si="11"/>
        <v>8.6E-3</v>
      </c>
      <c r="DH159" s="106">
        <f t="shared" si="12"/>
        <v>5.7000000000000002E-3</v>
      </c>
      <c r="DI159" s="106">
        <f t="shared" si="13"/>
        <v>1.0900000000000002E-2</v>
      </c>
      <c r="DJ159" s="106">
        <f t="shared" si="14"/>
        <v>1.3900000000000001E-2</v>
      </c>
      <c r="DK159" s="106">
        <f t="shared" si="15"/>
        <v>5.5000000000000005E-3</v>
      </c>
      <c r="DL159" s="106">
        <f t="shared" si="16"/>
        <v>5.0000000000000001E-3</v>
      </c>
      <c r="DM159" s="106">
        <f t="shared" si="17"/>
        <v>5.3E-3</v>
      </c>
      <c r="DN159" s="106">
        <f t="shared" si="18"/>
        <v>7.1999999999999998E-3</v>
      </c>
      <c r="DO159" s="106">
        <f t="shared" si="19"/>
        <v>1.4099999999999998E-2</v>
      </c>
      <c r="DP159" s="106">
        <f t="shared" si="20"/>
        <v>1.5700000000000002E-2</v>
      </c>
      <c r="DQ159" s="106">
        <f t="shared" si="21"/>
        <v>1.5399999999999999E-2</v>
      </c>
      <c r="DR159" s="106">
        <f t="shared" si="22"/>
        <v>1.9E-2</v>
      </c>
      <c r="DS159" s="106">
        <f t="shared" si="23"/>
        <v>1.54E-2</v>
      </c>
      <c r="DT159" s="106">
        <f t="shared" si="24"/>
        <v>2.0500000000000001E-2</v>
      </c>
      <c r="DU159" s="106">
        <f t="shared" si="25"/>
        <v>1.6199999999999999E-2</v>
      </c>
      <c r="DV159" s="106">
        <f t="shared" si="26"/>
        <v>8.6E-3</v>
      </c>
      <c r="DW159" s="106">
        <f t="shared" si="27"/>
        <v>9.1000000000000004E-3</v>
      </c>
      <c r="DX159" s="106"/>
      <c r="DY159" s="106"/>
      <c r="DZ159" s="106"/>
      <c r="EA159" s="100">
        <v>0.32</v>
      </c>
      <c r="EB159" s="100">
        <v>7.71</v>
      </c>
      <c r="EC159" s="100">
        <v>0.13</v>
      </c>
      <c r="ED159" s="100">
        <v>7.04</v>
      </c>
      <c r="EE159" s="100">
        <v>2.12</v>
      </c>
      <c r="EF159" s="100">
        <v>0.28999999999999998</v>
      </c>
      <c r="EG159" s="100">
        <v>4.3099999999999996</v>
      </c>
      <c r="EH159" s="100">
        <v>1.64</v>
      </c>
      <c r="EI159" s="100">
        <v>0.21</v>
      </c>
      <c r="EJ159" s="100">
        <v>100</v>
      </c>
      <c r="EK159" s="100">
        <v>100</v>
      </c>
      <c r="EL159" s="100">
        <v>6.61</v>
      </c>
      <c r="EM159" s="100">
        <v>100</v>
      </c>
      <c r="EN159" s="100">
        <v>82.51</v>
      </c>
      <c r="EO159" s="100">
        <v>63.33</v>
      </c>
      <c r="EP159" s="100">
        <v>100</v>
      </c>
      <c r="EQ159" s="100">
        <v>10.41</v>
      </c>
      <c r="ER159" s="100">
        <v>29.94</v>
      </c>
      <c r="ES159" s="100">
        <v>1.43</v>
      </c>
      <c r="ET159" s="100">
        <v>2.62</v>
      </c>
      <c r="EU159" s="100">
        <v>1.1000000000000001</v>
      </c>
      <c r="EV159" s="100">
        <v>5.27</v>
      </c>
      <c r="EW159" s="100">
        <v>2.5299999999999998</v>
      </c>
      <c r="EX159" s="100">
        <v>10.029999999999999</v>
      </c>
      <c r="EY159" s="100">
        <v>8.09</v>
      </c>
      <c r="EZ159" s="100">
        <v>9.5</v>
      </c>
      <c r="FA159" s="100">
        <v>8.99</v>
      </c>
      <c r="FB159" s="100">
        <v>19.2</v>
      </c>
      <c r="FC159" s="100"/>
      <c r="FD159" s="100"/>
      <c r="FE159" s="100"/>
      <c r="FF159" s="106">
        <v>6.1548242333582644E-2</v>
      </c>
      <c r="FG159" s="106">
        <v>4.4252981586267465E-3</v>
      </c>
      <c r="FH159" s="106">
        <v>1.5407356443503569E-2</v>
      </c>
      <c r="FI159" s="106">
        <v>2.9718972379688823E-3</v>
      </c>
      <c r="FJ159" s="106">
        <v>6.5346964064436188E-3</v>
      </c>
      <c r="FK159" s="106">
        <v>1.416300038865138E-2</v>
      </c>
      <c r="FL159" s="106">
        <v>1.1318545994065281E-2</v>
      </c>
      <c r="FM159" s="106">
        <v>4.7501603025248739E-3</v>
      </c>
      <c r="FN159" s="106">
        <v>1.9541166380789021E-2</v>
      </c>
      <c r="FO159" s="106">
        <v>0</v>
      </c>
      <c r="FP159" s="106">
        <v>0</v>
      </c>
      <c r="FQ159" s="106">
        <v>2.5118000000000002E-3</v>
      </c>
      <c r="FR159" s="106">
        <v>0</v>
      </c>
      <c r="FS159" s="106">
        <v>9.0427450049509681E-3</v>
      </c>
      <c r="FT159" s="106">
        <v>1.1720832099496594E-2</v>
      </c>
      <c r="FU159" s="106">
        <v>0</v>
      </c>
      <c r="FV159" s="106">
        <v>5.7454630495790459E-3</v>
      </c>
      <c r="FW159" s="106">
        <v>0</v>
      </c>
      <c r="FX159" s="106">
        <v>1.2240412630915819E-2</v>
      </c>
      <c r="FY159" s="106">
        <v>1.7491984993178718E-2</v>
      </c>
      <c r="FZ159" s="106">
        <v>2.8492683440012417E-2</v>
      </c>
      <c r="GA159" s="106">
        <v>1.4635136289840214E-2</v>
      </c>
      <c r="GB159" s="106">
        <v>2.2666752400548693E-2</v>
      </c>
      <c r="GC159" s="106">
        <v>2.1450845119006554E-2</v>
      </c>
      <c r="GD159" s="106">
        <v>1.22830990803401E-2</v>
      </c>
      <c r="GE159" s="106">
        <v>1.5230460921843688E-2</v>
      </c>
      <c r="GF159" s="106">
        <v>6.2088494131846902E-3</v>
      </c>
      <c r="GG159" s="106">
        <v>8.9365065425485203E-3</v>
      </c>
      <c r="GH159" s="100"/>
      <c r="GI159" s="100"/>
      <c r="GJ159" s="100"/>
      <c r="GK159" s="100"/>
    </row>
    <row r="160" spans="1:193" x14ac:dyDescent="0.25">
      <c r="A160" s="98" t="s">
        <v>1073</v>
      </c>
      <c r="B160" s="99" t="s">
        <v>17</v>
      </c>
      <c r="C160" s="99" t="s">
        <v>319</v>
      </c>
      <c r="D160" s="100" t="s">
        <v>320</v>
      </c>
      <c r="E160" s="99" t="s">
        <v>343</v>
      </c>
      <c r="F160" s="100"/>
      <c r="G160" s="106">
        <v>37.264000000000003</v>
      </c>
      <c r="H160" s="106">
        <v>0.16371027819237421</v>
      </c>
      <c r="I160" s="106">
        <v>18.972000000000001</v>
      </c>
      <c r="J160" s="106">
        <v>0.13700000000000001</v>
      </c>
      <c r="K160" s="106">
        <v>0.57399999999999995</v>
      </c>
      <c r="L160" s="106">
        <v>5.9639999999999995</v>
      </c>
      <c r="M160" s="106">
        <v>9.4E-2</v>
      </c>
      <c r="N160" s="106">
        <v>9.4892684546548395E-2</v>
      </c>
      <c r="O160" s="106">
        <v>12.739000000000003</v>
      </c>
      <c r="P160" s="106">
        <v>0</v>
      </c>
      <c r="Q160" s="106">
        <v>0</v>
      </c>
      <c r="R160" s="106">
        <v>0.02</v>
      </c>
      <c r="S160" s="106">
        <v>1.2344993886744766</v>
      </c>
      <c r="T160" s="106">
        <v>1.6556092019312695E-2</v>
      </c>
      <c r="U160" s="106">
        <v>0</v>
      </c>
      <c r="V160" s="106">
        <v>0</v>
      </c>
      <c r="W160" s="106">
        <v>0.20599999999999999</v>
      </c>
      <c r="X160" s="106">
        <v>0</v>
      </c>
      <c r="Y160" s="106">
        <v>2.0659721621409743</v>
      </c>
      <c r="Z160" s="106">
        <v>2.008</v>
      </c>
      <c r="AA160" s="106">
        <v>5.3219350141608173</v>
      </c>
      <c r="AB160" s="106">
        <v>0.59099999999999997</v>
      </c>
      <c r="AC160" s="106">
        <v>1.9750000000000001</v>
      </c>
      <c r="AD160" s="106">
        <v>0.438</v>
      </c>
      <c r="AE160" s="106">
        <v>0.27600000000000002</v>
      </c>
      <c r="AF160" s="106">
        <v>0.30199999999999999</v>
      </c>
      <c r="AG160" s="106">
        <v>0.18804212919994573</v>
      </c>
      <c r="AH160" s="106">
        <v>0.188</v>
      </c>
      <c r="AI160" s="106"/>
      <c r="AJ160" s="106">
        <v>90.829095748934449</v>
      </c>
      <c r="AK160" s="100"/>
      <c r="AL160" s="106">
        <v>17.419596110695586</v>
      </c>
      <c r="AM160" s="106">
        <v>9.8141764997526665E-2</v>
      </c>
      <c r="AN160" s="106">
        <v>10.040751521566554</v>
      </c>
      <c r="AO160" s="106">
        <v>8.2619708117235569E-2</v>
      </c>
      <c r="AP160" s="106">
        <v>0.44454770755885997</v>
      </c>
      <c r="AQ160" s="106">
        <v>4.6358336572094831</v>
      </c>
      <c r="AR160" s="106">
        <v>6.9732937685459934E-2</v>
      </c>
      <c r="AS160" s="106">
        <v>7.8775265271914668E-2</v>
      </c>
      <c r="AT160" s="106">
        <v>9.1044882790165822</v>
      </c>
      <c r="AU160" s="106">
        <v>0</v>
      </c>
      <c r="AV160" s="106">
        <v>0</v>
      </c>
      <c r="AW160" s="106">
        <v>0.02</v>
      </c>
      <c r="AX160" s="106">
        <v>0.86298454293916571</v>
      </c>
      <c r="AY160" s="106">
        <v>1.355834249390934E-2</v>
      </c>
      <c r="AZ160" s="106">
        <v>0</v>
      </c>
      <c r="BA160" s="106">
        <v>0</v>
      </c>
      <c r="BB160" s="106">
        <v>0.19270346117867165</v>
      </c>
      <c r="BC160" s="106">
        <v>0</v>
      </c>
      <c r="BD160" s="106">
        <v>1.6268778345861676</v>
      </c>
      <c r="BE160" s="106">
        <v>1.7121418826739425</v>
      </c>
      <c r="BF160" s="106">
        <v>4.5436139453264044</v>
      </c>
      <c r="BG160" s="106">
        <v>0.50499871827736476</v>
      </c>
      <c r="BH160" s="106">
        <v>1.6932441700960219</v>
      </c>
      <c r="BI160" s="106">
        <v>0.37771645394963782</v>
      </c>
      <c r="BJ160" s="106">
        <v>0.23945861530452889</v>
      </c>
      <c r="BK160" s="106">
        <v>0.2631349655833406</v>
      </c>
      <c r="BL160" s="106">
        <v>0.16444436309571117</v>
      </c>
      <c r="BM160" s="106">
        <v>0.16510055326249232</v>
      </c>
      <c r="BN160" s="106"/>
      <c r="BO160" s="106"/>
      <c r="BP160" s="106"/>
      <c r="BQ160" s="106">
        <v>1.9038880000000005E-2</v>
      </c>
      <c r="BR160" s="106">
        <v>1.2343939999999999E-2</v>
      </c>
      <c r="BS160" s="106">
        <v>8.6917000000000001E-3</v>
      </c>
      <c r="BT160" s="106">
        <v>7.6277199999999993E-3</v>
      </c>
      <c r="BU160" s="106">
        <v>8.7801599999999987E-3</v>
      </c>
      <c r="BV160" s="106">
        <v>7.8476499999999994E-3</v>
      </c>
      <c r="BW160" s="106">
        <v>1.1727600000000001E-2</v>
      </c>
      <c r="BX160" s="106">
        <v>3.0114999999999999E-3</v>
      </c>
      <c r="BY160" s="106">
        <v>7.6956000000000004E-3</v>
      </c>
      <c r="BZ160" s="106">
        <v>1.9936919999999997E-2</v>
      </c>
      <c r="CA160" s="106">
        <v>1.44E-2</v>
      </c>
      <c r="CB160" s="106">
        <v>9.5999999999999992E-3</v>
      </c>
      <c r="CC160" s="106">
        <v>8.5830000000000021E-3</v>
      </c>
      <c r="CD160" s="106">
        <v>1.4286870000000002E-2</v>
      </c>
      <c r="CE160" s="106">
        <v>1.9046279999999999E-2</v>
      </c>
      <c r="CF160" s="106">
        <v>6.4861500000000004E-3</v>
      </c>
      <c r="CG160" s="106">
        <v>5.7726000000000001E-3</v>
      </c>
      <c r="CH160" s="106">
        <v>6.4660800000000008E-3</v>
      </c>
      <c r="CI160" s="106">
        <v>9.6512400000000002E-3</v>
      </c>
      <c r="CJ160" s="106">
        <v>1.806112E-2</v>
      </c>
      <c r="CK160" s="106">
        <v>1.8389410000000002E-2</v>
      </c>
      <c r="CL160" s="106">
        <v>1.9426979999999996E-2</v>
      </c>
      <c r="CM160" s="106">
        <v>2.4377760000000002E-2</v>
      </c>
      <c r="CN160" s="106">
        <v>1.9133400000000002E-2</v>
      </c>
      <c r="CO160" s="106">
        <v>2.5587720000000001E-2</v>
      </c>
      <c r="CP160" s="106">
        <v>2.0314289999999999E-2</v>
      </c>
      <c r="CQ160" s="106">
        <v>1.0977599999999999E-2</v>
      </c>
      <c r="CR160" s="106">
        <v>1.1159260000000001E-2</v>
      </c>
      <c r="CS160" s="106"/>
      <c r="CT160" s="106"/>
      <c r="CU160" s="106"/>
      <c r="CV160" s="106">
        <f t="shared" si="0"/>
        <v>8.9000000000000017E-3</v>
      </c>
      <c r="CW160" s="106">
        <f t="shared" si="1"/>
        <v>7.4000000000000003E-3</v>
      </c>
      <c r="CX160" s="106">
        <f t="shared" si="2"/>
        <v>4.5999999999999999E-3</v>
      </c>
      <c r="CY160" s="106">
        <f t="shared" si="3"/>
        <v>4.5999999999999999E-3</v>
      </c>
      <c r="CZ160" s="106">
        <f t="shared" si="4"/>
        <v>6.7999999999999996E-3</v>
      </c>
      <c r="DA160" s="106">
        <f t="shared" si="5"/>
        <v>6.0999999999999995E-3</v>
      </c>
      <c r="DB160" s="106">
        <f t="shared" si="6"/>
        <v>8.7000000000000011E-3</v>
      </c>
      <c r="DC160" s="106">
        <f t="shared" si="7"/>
        <v>2.5000000000000001E-3</v>
      </c>
      <c r="DD160" s="106">
        <f t="shared" si="8"/>
        <v>5.5000000000000005E-3</v>
      </c>
      <c r="DE160" s="106">
        <f t="shared" si="9"/>
        <v>8.6999999999999994E-3</v>
      </c>
      <c r="DF160" s="106">
        <f t="shared" si="10"/>
        <v>1.44E-2</v>
      </c>
      <c r="DG160" s="106">
        <f t="shared" si="11"/>
        <v>9.5999999999999992E-3</v>
      </c>
      <c r="DH160" s="106">
        <f t="shared" si="12"/>
        <v>6.000000000000001E-3</v>
      </c>
      <c r="DI160" s="106">
        <f t="shared" si="13"/>
        <v>1.17E-2</v>
      </c>
      <c r="DJ160" s="106">
        <f t="shared" si="14"/>
        <v>1.41E-2</v>
      </c>
      <c r="DK160" s="106">
        <f t="shared" si="15"/>
        <v>5.5000000000000005E-3</v>
      </c>
      <c r="DL160" s="106">
        <f t="shared" si="16"/>
        <v>5.4000000000000003E-3</v>
      </c>
      <c r="DM160" s="106">
        <f t="shared" si="17"/>
        <v>5.7000000000000002E-3</v>
      </c>
      <c r="DN160" s="106">
        <f t="shared" si="18"/>
        <v>7.6E-3</v>
      </c>
      <c r="DO160" s="106">
        <f t="shared" si="19"/>
        <v>1.5399999999999999E-2</v>
      </c>
      <c r="DP160" s="106">
        <f t="shared" si="20"/>
        <v>1.5700000000000002E-2</v>
      </c>
      <c r="DQ160" s="106">
        <f t="shared" si="21"/>
        <v>1.66E-2</v>
      </c>
      <c r="DR160" s="106">
        <f t="shared" si="22"/>
        <v>2.0899999999999998E-2</v>
      </c>
      <c r="DS160" s="106">
        <f t="shared" si="23"/>
        <v>1.6500000000000001E-2</v>
      </c>
      <c r="DT160" s="106">
        <f t="shared" si="24"/>
        <v>2.2200000000000001E-2</v>
      </c>
      <c r="DU160" s="106">
        <f t="shared" si="25"/>
        <v>1.77E-2</v>
      </c>
      <c r="DV160" s="106">
        <f t="shared" si="26"/>
        <v>9.5999999999999992E-3</v>
      </c>
      <c r="DW160" s="106">
        <f t="shared" si="27"/>
        <v>9.7999999999999997E-3</v>
      </c>
      <c r="DX160" s="106"/>
      <c r="DY160" s="106"/>
      <c r="DZ160" s="106"/>
      <c r="EA160" s="100">
        <v>0.34</v>
      </c>
      <c r="EB160" s="100">
        <v>4.71</v>
      </c>
      <c r="EC160" s="100">
        <v>0.14000000000000001</v>
      </c>
      <c r="ED160" s="100">
        <v>3.94</v>
      </c>
      <c r="EE160" s="100">
        <v>1.71</v>
      </c>
      <c r="EF160" s="100">
        <v>0.3</v>
      </c>
      <c r="EG160" s="100">
        <v>13.89</v>
      </c>
      <c r="EH160" s="100">
        <v>3.52</v>
      </c>
      <c r="EI160" s="100">
        <v>0.21</v>
      </c>
      <c r="EJ160" s="100">
        <v>46.37</v>
      </c>
      <c r="EK160" s="100">
        <v>11.55</v>
      </c>
      <c r="EL160" s="100">
        <v>12.43</v>
      </c>
      <c r="EM160" s="100">
        <v>1.08</v>
      </c>
      <c r="EN160" s="100">
        <v>65.510000000000005</v>
      </c>
      <c r="EO160" s="100">
        <v>100</v>
      </c>
      <c r="EP160" s="100">
        <v>100</v>
      </c>
      <c r="EQ160" s="100">
        <v>3.38</v>
      </c>
      <c r="ER160" s="100">
        <v>28.81</v>
      </c>
      <c r="ES160" s="100">
        <v>0.94</v>
      </c>
      <c r="ET160" s="100">
        <v>1.42</v>
      </c>
      <c r="EU160" s="100">
        <v>0.79</v>
      </c>
      <c r="EV160" s="100">
        <v>3.22</v>
      </c>
      <c r="EW160" s="100">
        <v>1.63</v>
      </c>
      <c r="EX160" s="100">
        <v>6.85</v>
      </c>
      <c r="EY160" s="100">
        <v>5.0999999999999996</v>
      </c>
      <c r="EZ160" s="100">
        <v>6.38</v>
      </c>
      <c r="FA160" s="100">
        <v>4.9000000000000004</v>
      </c>
      <c r="FB160" s="100">
        <v>5.9</v>
      </c>
      <c r="FC160" s="100"/>
      <c r="FD160" s="100"/>
      <c r="FE160" s="100"/>
      <c r="FF160" s="106">
        <v>5.9226626776364998E-2</v>
      </c>
      <c r="FG160" s="106">
        <v>4.6224771313835063E-3</v>
      </c>
      <c r="FH160" s="106">
        <v>1.4057052130193178E-2</v>
      </c>
      <c r="FI160" s="106">
        <v>3.2552164998190811E-3</v>
      </c>
      <c r="FJ160" s="106">
        <v>7.6017657992565055E-3</v>
      </c>
      <c r="FK160" s="106">
        <v>1.3907500971628449E-2</v>
      </c>
      <c r="FL160" s="106">
        <v>9.6859050445103848E-3</v>
      </c>
      <c r="FM160" s="106">
        <v>2.7728893375713964E-3</v>
      </c>
      <c r="FN160" s="106">
        <v>1.9119425385934821E-2</v>
      </c>
      <c r="FO160" s="106">
        <v>0</v>
      </c>
      <c r="FP160" s="106">
        <v>0</v>
      </c>
      <c r="FQ160" s="106">
        <v>2.4859999999999999E-3</v>
      </c>
      <c r="FR160" s="106">
        <v>9.3202330637429907E-3</v>
      </c>
      <c r="FS160" s="106">
        <v>8.8820701677600079E-3</v>
      </c>
      <c r="FT160" s="106">
        <v>0</v>
      </c>
      <c r="FU160" s="106">
        <v>0</v>
      </c>
      <c r="FV160" s="106">
        <v>6.5133769878391009E-3</v>
      </c>
      <c r="FW160" s="106">
        <v>0</v>
      </c>
      <c r="FX160" s="106">
        <v>1.5292651645109973E-2</v>
      </c>
      <c r="FY160" s="106">
        <v>2.4312414733969983E-2</v>
      </c>
      <c r="FZ160" s="106">
        <v>3.5894550168078597E-2</v>
      </c>
      <c r="GA160" s="106">
        <v>1.6260958728531144E-2</v>
      </c>
      <c r="GB160" s="106">
        <v>2.7599879972565154E-2</v>
      </c>
      <c r="GC160" s="106">
        <v>2.5873577095550188E-2</v>
      </c>
      <c r="GD160" s="106">
        <v>1.2212389380530972E-2</v>
      </c>
      <c r="GE160" s="106">
        <v>1.6788010804217129E-2</v>
      </c>
      <c r="GF160" s="106">
        <v>8.0577737916898481E-3</v>
      </c>
      <c r="GG160" s="106">
        <v>9.740932642487047E-3</v>
      </c>
      <c r="GH160" s="100"/>
      <c r="GI160" s="100"/>
      <c r="GJ160" s="100"/>
      <c r="GK160" s="100"/>
    </row>
    <row r="161" spans="1:193" x14ac:dyDescent="0.25">
      <c r="A161" s="98" t="s">
        <v>1073</v>
      </c>
      <c r="B161" s="99" t="s">
        <v>17</v>
      </c>
      <c r="C161" s="99" t="s">
        <v>319</v>
      </c>
      <c r="D161" s="100" t="s">
        <v>320</v>
      </c>
      <c r="E161" s="99" t="s">
        <v>344</v>
      </c>
      <c r="F161" s="100"/>
      <c r="G161" s="106">
        <v>38.104999999999997</v>
      </c>
      <c r="H161" s="106">
        <v>6.679942336395138E-2</v>
      </c>
      <c r="I161" s="106">
        <v>19.777999999999999</v>
      </c>
      <c r="J161" s="106">
        <v>0.10100000000000001</v>
      </c>
      <c r="K161" s="106">
        <v>0.51900000000000002</v>
      </c>
      <c r="L161" s="106">
        <v>6.4880000000000004</v>
      </c>
      <c r="M161" s="106">
        <v>0.14499999999999999</v>
      </c>
      <c r="N161" s="106">
        <v>8.5925704686071969E-2</v>
      </c>
      <c r="O161" s="106">
        <v>14.064</v>
      </c>
      <c r="P161" s="106">
        <v>0</v>
      </c>
      <c r="Q161" s="106">
        <v>0</v>
      </c>
      <c r="R161" s="106">
        <v>2.1999999999999999E-2</v>
      </c>
      <c r="S161" s="106">
        <v>0.53846472774816123</v>
      </c>
      <c r="T161" s="106">
        <v>0</v>
      </c>
      <c r="U161" s="106">
        <v>0</v>
      </c>
      <c r="V161" s="106">
        <v>0</v>
      </c>
      <c r="W161" s="106">
        <v>0.13300000000000001</v>
      </c>
      <c r="X161" s="106">
        <v>0</v>
      </c>
      <c r="Y161" s="106">
        <v>1.8646741000343137</v>
      </c>
      <c r="Z161" s="106">
        <v>1.6410000000000002</v>
      </c>
      <c r="AA161" s="106">
        <v>4.2139645531786281</v>
      </c>
      <c r="AB161" s="106">
        <v>0.39600000000000007</v>
      </c>
      <c r="AC161" s="106">
        <v>1.506</v>
      </c>
      <c r="AD161" s="106">
        <v>0.32200000000000001</v>
      </c>
      <c r="AE161" s="106">
        <v>0.21299999999999999</v>
      </c>
      <c r="AF161" s="106">
        <v>0.249</v>
      </c>
      <c r="AG161" s="106">
        <v>0.18128862076613816</v>
      </c>
      <c r="AH161" s="106">
        <v>0.14099999999999999</v>
      </c>
      <c r="AI161" s="106"/>
      <c r="AJ161" s="106">
        <v>90.769153929777261</v>
      </c>
      <c r="AK161" s="100"/>
      <c r="AL161" s="106">
        <v>17.812733732236346</v>
      </c>
      <c r="AM161" s="106">
        <v>4.0045215133356141E-2</v>
      </c>
      <c r="AN161" s="106">
        <v>10.467319396665784</v>
      </c>
      <c r="AO161" s="106">
        <v>6.0909419852852496E-2</v>
      </c>
      <c r="AP161" s="106">
        <v>0.40195167286245359</v>
      </c>
      <c r="AQ161" s="106">
        <v>5.0431403031480766</v>
      </c>
      <c r="AR161" s="106">
        <v>0.107566765578635</v>
      </c>
      <c r="AS161" s="106">
        <v>7.1331317189168172E-2</v>
      </c>
      <c r="AT161" s="106">
        <v>10.051457975986278</v>
      </c>
      <c r="AU161" s="106">
        <v>0</v>
      </c>
      <c r="AV161" s="106">
        <v>0</v>
      </c>
      <c r="AW161" s="106">
        <v>2.1999999999999999E-2</v>
      </c>
      <c r="AX161" s="106">
        <v>0.3764171462762399</v>
      </c>
      <c r="AY161" s="106">
        <v>0</v>
      </c>
      <c r="AZ161" s="106">
        <v>0</v>
      </c>
      <c r="BA161" s="106">
        <v>0</v>
      </c>
      <c r="BB161" s="106">
        <v>0.12441534144059871</v>
      </c>
      <c r="BC161" s="106">
        <v>0</v>
      </c>
      <c r="BD161" s="106">
        <v>1.468362941990955</v>
      </c>
      <c r="BE161" s="106">
        <v>1.3992155525238745</v>
      </c>
      <c r="BF161" s="106">
        <v>3.5976816811906667</v>
      </c>
      <c r="BG161" s="106">
        <v>0.33837477569853891</v>
      </c>
      <c r="BH161" s="106">
        <v>1.2911522633744854</v>
      </c>
      <c r="BI161" s="106">
        <v>0.27768195929630907</v>
      </c>
      <c r="BJ161" s="106">
        <v>0.18479958355023424</v>
      </c>
      <c r="BK161" s="106">
        <v>0.21695565043129739</v>
      </c>
      <c r="BL161" s="106">
        <v>0.15853836533986723</v>
      </c>
      <c r="BM161" s="106">
        <v>0.12382541494686922</v>
      </c>
      <c r="BN161" s="106"/>
      <c r="BO161" s="106"/>
      <c r="BP161" s="106"/>
      <c r="BQ161" s="106">
        <v>2.0964160000000003E-2</v>
      </c>
      <c r="BR161" s="106">
        <v>1.2510749999999999E-2</v>
      </c>
      <c r="BS161" s="106">
        <v>8.5027499999999999E-3</v>
      </c>
      <c r="BT161" s="106">
        <v>7.4618999999999996E-3</v>
      </c>
      <c r="BU161" s="106">
        <v>8.6510399999999987E-3</v>
      </c>
      <c r="BV161" s="106">
        <v>7.5903499999999992E-3</v>
      </c>
      <c r="BW161" s="106">
        <v>1.0649200000000001E-2</v>
      </c>
      <c r="BX161" s="106">
        <v>2.8910399999999997E-3</v>
      </c>
      <c r="BY161" s="106">
        <v>7.5556799999999995E-3</v>
      </c>
      <c r="BZ161" s="106">
        <v>1.924944E-2</v>
      </c>
      <c r="CA161" s="106">
        <v>1.43E-2</v>
      </c>
      <c r="CB161" s="106">
        <v>9.1999999999999998E-3</v>
      </c>
      <c r="CC161" s="106">
        <v>8.2969000000000011E-3</v>
      </c>
      <c r="CD161" s="106">
        <v>1.392054E-2</v>
      </c>
      <c r="CE161" s="106">
        <v>1.945152E-2</v>
      </c>
      <c r="CF161" s="106">
        <v>6.36822E-3</v>
      </c>
      <c r="CG161" s="106">
        <v>5.5587999999999992E-3</v>
      </c>
      <c r="CH161" s="106">
        <v>6.3526400000000005E-3</v>
      </c>
      <c r="CI161" s="106">
        <v>9.3972599999999993E-3</v>
      </c>
      <c r="CJ161" s="106">
        <v>1.712288E-2</v>
      </c>
      <c r="CK161" s="106">
        <v>1.7569499999999998E-2</v>
      </c>
      <c r="CL161" s="106">
        <v>1.9192919999999999E-2</v>
      </c>
      <c r="CM161" s="106">
        <v>2.3094720000000003E-2</v>
      </c>
      <c r="CN161" s="106">
        <v>1.8669559999999998E-2</v>
      </c>
      <c r="CO161" s="106">
        <v>2.5241940000000001E-2</v>
      </c>
      <c r="CP161" s="106">
        <v>1.9969979999999998E-2</v>
      </c>
      <c r="CQ161" s="106">
        <v>1.05202E-2</v>
      </c>
      <c r="CR161" s="106">
        <v>1.093152E-2</v>
      </c>
      <c r="CS161" s="106"/>
      <c r="CT161" s="106"/>
      <c r="CU161" s="106"/>
      <c r="CV161" s="106">
        <f t="shared" si="0"/>
        <v>9.7999999999999997E-3</v>
      </c>
      <c r="CW161" s="106">
        <f t="shared" si="1"/>
        <v>7.4999999999999997E-3</v>
      </c>
      <c r="CX161" s="106">
        <f t="shared" si="2"/>
        <v>4.4999999999999997E-3</v>
      </c>
      <c r="CY161" s="106">
        <f t="shared" si="3"/>
        <v>4.4999999999999997E-3</v>
      </c>
      <c r="CZ161" s="106">
        <f t="shared" si="4"/>
        <v>6.6999999999999994E-3</v>
      </c>
      <c r="DA161" s="106">
        <f t="shared" si="5"/>
        <v>5.8999999999999999E-3</v>
      </c>
      <c r="DB161" s="106">
        <f t="shared" si="6"/>
        <v>7.9000000000000008E-3</v>
      </c>
      <c r="DC161" s="106">
        <f t="shared" si="7"/>
        <v>2.3999999999999998E-3</v>
      </c>
      <c r="DD161" s="106">
        <f t="shared" si="8"/>
        <v>5.3999999999999994E-3</v>
      </c>
      <c r="DE161" s="106">
        <f t="shared" si="9"/>
        <v>8.3999999999999995E-3</v>
      </c>
      <c r="DF161" s="106">
        <f t="shared" si="10"/>
        <v>1.43E-2</v>
      </c>
      <c r="DG161" s="106">
        <f t="shared" si="11"/>
        <v>9.1999999999999998E-3</v>
      </c>
      <c r="DH161" s="106">
        <f t="shared" si="12"/>
        <v>5.8000000000000005E-3</v>
      </c>
      <c r="DI161" s="106">
        <f t="shared" si="13"/>
        <v>1.14E-2</v>
      </c>
      <c r="DJ161" s="106">
        <f t="shared" si="14"/>
        <v>1.44E-2</v>
      </c>
      <c r="DK161" s="106">
        <f t="shared" si="15"/>
        <v>5.4000000000000003E-3</v>
      </c>
      <c r="DL161" s="106">
        <f t="shared" si="16"/>
        <v>5.1999999999999998E-3</v>
      </c>
      <c r="DM161" s="106">
        <f t="shared" si="17"/>
        <v>5.5999999999999999E-3</v>
      </c>
      <c r="DN161" s="106">
        <f t="shared" si="18"/>
        <v>7.3999999999999995E-3</v>
      </c>
      <c r="DO161" s="106">
        <f t="shared" si="19"/>
        <v>1.4599999999999998E-2</v>
      </c>
      <c r="DP161" s="106">
        <f t="shared" si="20"/>
        <v>1.4999999999999998E-2</v>
      </c>
      <c r="DQ161" s="106">
        <f t="shared" si="21"/>
        <v>1.6400000000000001E-2</v>
      </c>
      <c r="DR161" s="106">
        <f t="shared" si="22"/>
        <v>1.9800000000000002E-2</v>
      </c>
      <c r="DS161" s="106">
        <f t="shared" si="23"/>
        <v>1.61E-2</v>
      </c>
      <c r="DT161" s="106">
        <f t="shared" si="24"/>
        <v>2.1899999999999999E-2</v>
      </c>
      <c r="DU161" s="106">
        <f t="shared" si="25"/>
        <v>1.7399999999999999E-2</v>
      </c>
      <c r="DV161" s="106">
        <f t="shared" si="26"/>
        <v>9.1999999999999998E-3</v>
      </c>
      <c r="DW161" s="106">
        <f t="shared" si="27"/>
        <v>9.5999999999999992E-3</v>
      </c>
      <c r="DX161" s="106"/>
      <c r="DY161" s="106"/>
      <c r="DZ161" s="106"/>
      <c r="EA161" s="100">
        <v>0.34</v>
      </c>
      <c r="EB161" s="100">
        <v>11.3</v>
      </c>
      <c r="EC161" s="100">
        <v>0.14000000000000001</v>
      </c>
      <c r="ED161" s="100">
        <v>5.03</v>
      </c>
      <c r="EE161" s="100">
        <v>1.84</v>
      </c>
      <c r="EF161" s="100">
        <v>0.28999999999999998</v>
      </c>
      <c r="EG161" s="100">
        <v>8.83</v>
      </c>
      <c r="EH161" s="100">
        <v>3.71</v>
      </c>
      <c r="EI161" s="100">
        <v>0.2</v>
      </c>
      <c r="EJ161" s="100">
        <v>56.6</v>
      </c>
      <c r="EK161" s="100">
        <v>35.909999999999997</v>
      </c>
      <c r="EL161" s="100">
        <v>11.05</v>
      </c>
      <c r="EM161" s="100">
        <v>1.94</v>
      </c>
      <c r="EN161" s="100">
        <v>115.75</v>
      </c>
      <c r="EO161" s="100">
        <v>100</v>
      </c>
      <c r="EP161" s="100">
        <v>100</v>
      </c>
      <c r="EQ161" s="100">
        <v>4.8899999999999997</v>
      </c>
      <c r="ER161" s="100">
        <v>39.46</v>
      </c>
      <c r="ES161" s="100">
        <v>1</v>
      </c>
      <c r="ET161" s="100">
        <v>1.6</v>
      </c>
      <c r="EU161" s="100">
        <v>0.9</v>
      </c>
      <c r="EV161" s="100">
        <v>4.6100000000000003</v>
      </c>
      <c r="EW161" s="100">
        <v>1.95</v>
      </c>
      <c r="EX161" s="100">
        <v>8.6300000000000008</v>
      </c>
      <c r="EY161" s="100">
        <v>6.69</v>
      </c>
      <c r="EZ161" s="100">
        <v>7.58</v>
      </c>
      <c r="FA161" s="100">
        <v>4.82</v>
      </c>
      <c r="FB161" s="100">
        <v>7.69</v>
      </c>
      <c r="FC161" s="100"/>
      <c r="FD161" s="100"/>
      <c r="FE161" s="100"/>
      <c r="FF161" s="106">
        <v>6.0563294689603579E-2</v>
      </c>
      <c r="FG161" s="106">
        <v>4.525109310069244E-3</v>
      </c>
      <c r="FH161" s="106">
        <v>1.46542471553321E-2</v>
      </c>
      <c r="FI161" s="106">
        <v>3.0637438185984809E-3</v>
      </c>
      <c r="FJ161" s="106">
        <v>7.395910780669146E-3</v>
      </c>
      <c r="FK161" s="106">
        <v>1.4625106879129421E-2</v>
      </c>
      <c r="FL161" s="106">
        <v>9.4981454005934711E-3</v>
      </c>
      <c r="FM161" s="106">
        <v>2.6463918677181392E-3</v>
      </c>
      <c r="FN161" s="106">
        <v>2.0102915951972555E-2</v>
      </c>
      <c r="FO161" s="106">
        <v>0</v>
      </c>
      <c r="FP161" s="106">
        <v>0</v>
      </c>
      <c r="FQ161" s="106">
        <v>2.431E-3</v>
      </c>
      <c r="FR161" s="106">
        <v>7.3024926377590546E-3</v>
      </c>
      <c r="FS161" s="106">
        <v>0</v>
      </c>
      <c r="FT161" s="106">
        <v>0</v>
      </c>
      <c r="FU161" s="106">
        <v>0</v>
      </c>
      <c r="FV161" s="106">
        <v>6.0839101964452764E-3</v>
      </c>
      <c r="FW161" s="106">
        <v>0</v>
      </c>
      <c r="FX161" s="106">
        <v>1.468362941990955E-2</v>
      </c>
      <c r="FY161" s="106">
        <v>2.2387448840381994E-2</v>
      </c>
      <c r="FZ161" s="106">
        <v>3.2379135130716004E-2</v>
      </c>
      <c r="GA161" s="106">
        <v>1.5599077159702645E-2</v>
      </c>
      <c r="GB161" s="106">
        <v>2.5177469135802464E-2</v>
      </c>
      <c r="GC161" s="106">
        <v>2.3963953087271474E-2</v>
      </c>
      <c r="GD161" s="106">
        <v>1.2363092139510671E-2</v>
      </c>
      <c r="GE161" s="106">
        <v>1.6445238302692344E-2</v>
      </c>
      <c r="GF161" s="106">
        <v>7.6415492093816007E-3</v>
      </c>
      <c r="GG161" s="106">
        <v>9.5221744094142434E-3</v>
      </c>
      <c r="GH161" s="100"/>
      <c r="GI161" s="100"/>
      <c r="GJ161" s="100"/>
      <c r="GK161" s="100"/>
    </row>
    <row r="162" spans="1:193" x14ac:dyDescent="0.25">
      <c r="A162" s="98" t="s">
        <v>1073</v>
      </c>
      <c r="B162" s="99" t="s">
        <v>17</v>
      </c>
      <c r="C162" s="99" t="s">
        <v>319</v>
      </c>
      <c r="D162" s="100" t="s">
        <v>320</v>
      </c>
      <c r="E162" s="99" t="s">
        <v>345</v>
      </c>
      <c r="F162" s="100"/>
      <c r="G162" s="106">
        <v>32.186999999999998</v>
      </c>
      <c r="H162" s="106">
        <v>0.4188774253890814</v>
      </c>
      <c r="I162" s="106">
        <v>12.695</v>
      </c>
      <c r="J162" s="106">
        <v>0.627</v>
      </c>
      <c r="K162" s="106">
        <v>0.79700000000000015</v>
      </c>
      <c r="L162" s="106">
        <v>13.907</v>
      </c>
      <c r="M162" s="106">
        <v>0.27200000000000002</v>
      </c>
      <c r="N162" s="106">
        <v>0.16395459730815509</v>
      </c>
      <c r="O162" s="106">
        <v>10.532</v>
      </c>
      <c r="P162" s="106">
        <v>3.4000000000000002E-2</v>
      </c>
      <c r="Q162" s="106">
        <v>0.36571617878711454</v>
      </c>
      <c r="R162" s="106">
        <v>9.7000000000000003E-2</v>
      </c>
      <c r="S162" s="106">
        <v>0.41264863415928377</v>
      </c>
      <c r="T162" s="106">
        <v>0</v>
      </c>
      <c r="U162" s="106">
        <v>0.10100000000000001</v>
      </c>
      <c r="V162" s="106">
        <v>0</v>
      </c>
      <c r="W162" s="106">
        <v>0.46899999999999997</v>
      </c>
      <c r="X162" s="106">
        <v>0</v>
      </c>
      <c r="Y162" s="106">
        <v>1.8779842092343912</v>
      </c>
      <c r="Z162" s="106">
        <v>3.63</v>
      </c>
      <c r="AA162" s="106">
        <v>8.2879763687857526</v>
      </c>
      <c r="AB162" s="106">
        <v>0.84899999999999998</v>
      </c>
      <c r="AC162" s="106">
        <v>3.0950000000000002</v>
      </c>
      <c r="AD162" s="106">
        <v>0.48299999999999998</v>
      </c>
      <c r="AE162" s="106">
        <v>0.42599999999999999</v>
      </c>
      <c r="AF162" s="106">
        <v>0.184</v>
      </c>
      <c r="AG162" s="106">
        <v>0.17746175231114109</v>
      </c>
      <c r="AH162" s="106">
        <v>0.217</v>
      </c>
      <c r="AI162" s="106"/>
      <c r="AJ162" s="106">
        <v>92.130732883087646</v>
      </c>
      <c r="AK162" s="100"/>
      <c r="AL162" s="106">
        <v>15.046278982797304</v>
      </c>
      <c r="AM162" s="106">
        <v>0.25111050020327402</v>
      </c>
      <c r="AN162" s="106">
        <v>6.7187086530828264</v>
      </c>
      <c r="AO162" s="106">
        <v>0.3781208539380051</v>
      </c>
      <c r="AP162" s="106">
        <v>0.61725526641883532</v>
      </c>
      <c r="AQ162" s="106">
        <v>10.809949475320638</v>
      </c>
      <c r="AR162" s="106">
        <v>0.20178041543026706</v>
      </c>
      <c r="AS162" s="106">
        <v>0.13610708725564927</v>
      </c>
      <c r="AT162" s="106">
        <v>7.5271583762149801</v>
      </c>
      <c r="AU162" s="106">
        <v>1.4836795252225522E-2</v>
      </c>
      <c r="AV162" s="106">
        <v>0.36571617878711454</v>
      </c>
      <c r="AW162" s="106">
        <v>9.7000000000000003E-2</v>
      </c>
      <c r="AX162" s="106">
        <v>0.28846461667898199</v>
      </c>
      <c r="AY162" s="106">
        <v>0</v>
      </c>
      <c r="AZ162" s="106">
        <v>7.4770506366597572E-2</v>
      </c>
      <c r="BA162" s="106">
        <v>0</v>
      </c>
      <c r="BB162" s="106">
        <v>0.43872778297474274</v>
      </c>
      <c r="BC162" s="106">
        <v>0</v>
      </c>
      <c r="BD162" s="106">
        <v>1.4788441682293025</v>
      </c>
      <c r="BE162" s="106">
        <v>3.0951568894952248</v>
      </c>
      <c r="BF162" s="106">
        <v>7.0758783990316338</v>
      </c>
      <c r="BG162" s="106">
        <v>0.72545501153550374</v>
      </c>
      <c r="BH162" s="106">
        <v>2.6534636488340193</v>
      </c>
      <c r="BI162" s="106">
        <v>0.41652293894446363</v>
      </c>
      <c r="BJ162" s="106">
        <v>0.36959916710046847</v>
      </c>
      <c r="BK162" s="106">
        <v>0.16032064128256512</v>
      </c>
      <c r="BL162" s="106">
        <v>0.15519173791966864</v>
      </c>
      <c r="BM162" s="106">
        <v>0.19056819179766399</v>
      </c>
      <c r="BN162" s="106"/>
      <c r="BO162" s="106"/>
      <c r="BP162" s="106"/>
      <c r="BQ162" s="106">
        <v>2.2033759999999999E-2</v>
      </c>
      <c r="BR162" s="106">
        <v>1.367842E-2</v>
      </c>
      <c r="BS162" s="106">
        <v>8.5027499999999999E-3</v>
      </c>
      <c r="BT162" s="106">
        <v>7.7935399999999998E-3</v>
      </c>
      <c r="BU162" s="106">
        <v>9.55488E-3</v>
      </c>
      <c r="BV162" s="106">
        <v>8.6195500000000001E-3</v>
      </c>
      <c r="BW162" s="106">
        <v>1.1323200000000002E-2</v>
      </c>
      <c r="BX162" s="106">
        <v>3.37288E-3</v>
      </c>
      <c r="BY162" s="106">
        <v>8.1153600000000003E-3</v>
      </c>
      <c r="BZ162" s="106">
        <v>2.1999359999999999E-2</v>
      </c>
      <c r="CA162" s="106">
        <v>1.41E-2</v>
      </c>
      <c r="CB162" s="106">
        <v>1.01E-2</v>
      </c>
      <c r="CC162" s="106">
        <v>9.0121500000000018E-3</v>
      </c>
      <c r="CD162" s="106">
        <v>1.5752190000000003E-2</v>
      </c>
      <c r="CE162" s="106">
        <v>2.0802319999999999E-2</v>
      </c>
      <c r="CF162" s="106">
        <v>6.60408E-3</v>
      </c>
      <c r="CG162" s="106">
        <v>6.0933000000000003E-3</v>
      </c>
      <c r="CH162" s="106">
        <v>6.8064000000000006E-3</v>
      </c>
      <c r="CI162" s="106">
        <v>9.9052199999999993E-3</v>
      </c>
      <c r="CJ162" s="106">
        <v>1.99376E-2</v>
      </c>
      <c r="CK162" s="106">
        <v>2.0497749999999999E-2</v>
      </c>
      <c r="CL162" s="106">
        <v>2.1299459999999999E-2</v>
      </c>
      <c r="CM162" s="106">
        <v>2.8343520000000001E-2</v>
      </c>
      <c r="CN162" s="106">
        <v>2.0988759999999999E-2</v>
      </c>
      <c r="CO162" s="106">
        <v>2.8008180000000004E-2</v>
      </c>
      <c r="CP162" s="106">
        <v>2.2150609999999998E-2</v>
      </c>
      <c r="CQ162" s="106">
        <v>1.154935E-2</v>
      </c>
      <c r="CR162" s="106">
        <v>1.1956350000000001E-2</v>
      </c>
      <c r="CS162" s="106"/>
      <c r="CT162" s="106"/>
      <c r="CU162" s="106"/>
      <c r="CV162" s="106">
        <f t="shared" si="0"/>
        <v>1.0299999999999998E-2</v>
      </c>
      <c r="CW162" s="106">
        <f t="shared" si="1"/>
        <v>8.2000000000000007E-3</v>
      </c>
      <c r="CX162" s="106">
        <f t="shared" si="2"/>
        <v>4.4999999999999997E-3</v>
      </c>
      <c r="CY162" s="106">
        <f t="shared" si="3"/>
        <v>4.7000000000000002E-3</v>
      </c>
      <c r="CZ162" s="106">
        <f t="shared" si="4"/>
        <v>7.4000000000000003E-3</v>
      </c>
      <c r="DA162" s="106">
        <f t="shared" si="5"/>
        <v>6.7000000000000002E-3</v>
      </c>
      <c r="DB162" s="106">
        <f t="shared" si="6"/>
        <v>8.4000000000000012E-3</v>
      </c>
      <c r="DC162" s="106">
        <f t="shared" si="7"/>
        <v>2.8000000000000004E-3</v>
      </c>
      <c r="DD162" s="106">
        <f t="shared" si="8"/>
        <v>5.8000000000000005E-3</v>
      </c>
      <c r="DE162" s="106">
        <f t="shared" si="9"/>
        <v>9.6000000000000009E-3</v>
      </c>
      <c r="DF162" s="106">
        <f t="shared" si="10"/>
        <v>1.41E-2</v>
      </c>
      <c r="DG162" s="106">
        <f t="shared" si="11"/>
        <v>1.01E-2</v>
      </c>
      <c r="DH162" s="106">
        <f t="shared" si="12"/>
        <v>6.3000000000000009E-3</v>
      </c>
      <c r="DI162" s="106">
        <f t="shared" si="13"/>
        <v>1.2900000000000002E-2</v>
      </c>
      <c r="DJ162" s="106">
        <f t="shared" si="14"/>
        <v>1.5399999999999999E-2</v>
      </c>
      <c r="DK162" s="106">
        <f t="shared" si="15"/>
        <v>5.5999999999999999E-3</v>
      </c>
      <c r="DL162" s="106">
        <f t="shared" si="16"/>
        <v>5.7000000000000002E-3</v>
      </c>
      <c r="DM162" s="106">
        <f t="shared" si="17"/>
        <v>6.0000000000000001E-3</v>
      </c>
      <c r="DN162" s="106">
        <f t="shared" si="18"/>
        <v>7.7999999999999996E-3</v>
      </c>
      <c r="DO162" s="106">
        <f t="shared" si="19"/>
        <v>1.6999999999999998E-2</v>
      </c>
      <c r="DP162" s="106">
        <f t="shared" si="20"/>
        <v>1.7499999999999998E-2</v>
      </c>
      <c r="DQ162" s="106">
        <f t="shared" si="21"/>
        <v>1.8200000000000001E-2</v>
      </c>
      <c r="DR162" s="106">
        <f t="shared" si="22"/>
        <v>2.4299999999999999E-2</v>
      </c>
      <c r="DS162" s="106">
        <f t="shared" si="23"/>
        <v>1.8099999999999998E-2</v>
      </c>
      <c r="DT162" s="106">
        <f t="shared" si="24"/>
        <v>2.4300000000000002E-2</v>
      </c>
      <c r="DU162" s="106">
        <f t="shared" si="25"/>
        <v>1.9299999999999998E-2</v>
      </c>
      <c r="DV162" s="106">
        <f t="shared" si="26"/>
        <v>1.01E-2</v>
      </c>
      <c r="DW162" s="106">
        <f t="shared" si="27"/>
        <v>1.0500000000000001E-2</v>
      </c>
      <c r="DX162" s="106"/>
      <c r="DY162" s="106"/>
      <c r="DZ162" s="106"/>
      <c r="EA162" s="100">
        <v>0.38</v>
      </c>
      <c r="EB162" s="100">
        <v>2.17</v>
      </c>
      <c r="EC162" s="100">
        <v>0.18</v>
      </c>
      <c r="ED162" s="100">
        <v>1.29</v>
      </c>
      <c r="EE162" s="100">
        <v>1.39</v>
      </c>
      <c r="EF162" s="100">
        <v>0.19</v>
      </c>
      <c r="EG162" s="100">
        <v>6.18</v>
      </c>
      <c r="EH162" s="100">
        <v>2.5499999999999998</v>
      </c>
      <c r="EI162" s="100">
        <v>0.23</v>
      </c>
      <c r="EJ162" s="100">
        <v>27.76</v>
      </c>
      <c r="EK162" s="100">
        <v>2.84</v>
      </c>
      <c r="EL162" s="100">
        <v>3.1</v>
      </c>
      <c r="EM162" s="100">
        <v>2.5099999999999998</v>
      </c>
      <c r="EN162" s="100">
        <v>200.44</v>
      </c>
      <c r="EO162" s="100">
        <v>17.72</v>
      </c>
      <c r="EP162" s="100">
        <v>100</v>
      </c>
      <c r="EQ162" s="100">
        <v>1.67</v>
      </c>
      <c r="ER162" s="100">
        <v>68.790000000000006</v>
      </c>
      <c r="ES162" s="100">
        <v>1</v>
      </c>
      <c r="ET162" s="100">
        <v>0.99</v>
      </c>
      <c r="EU162" s="100">
        <v>0.61</v>
      </c>
      <c r="EV162" s="100">
        <v>2.4500000000000002</v>
      </c>
      <c r="EW162" s="100">
        <v>1.24</v>
      </c>
      <c r="EX162" s="100">
        <v>4.87</v>
      </c>
      <c r="EY162" s="100">
        <v>4.96</v>
      </c>
      <c r="EZ162" s="100">
        <v>11.16</v>
      </c>
      <c r="FA162" s="100">
        <v>4.74</v>
      </c>
      <c r="FB162" s="100">
        <v>5.43</v>
      </c>
      <c r="FC162" s="100"/>
      <c r="FD162" s="100"/>
      <c r="FE162" s="100"/>
      <c r="FF162" s="106">
        <v>5.7175860134629754E-2</v>
      </c>
      <c r="FG162" s="106">
        <v>5.4490978544110462E-3</v>
      </c>
      <c r="FH162" s="106">
        <v>1.2093675575549087E-2</v>
      </c>
      <c r="FI162" s="106">
        <v>4.8777590158002654E-3</v>
      </c>
      <c r="FJ162" s="106">
        <v>8.5798482032218102E-3</v>
      </c>
      <c r="FK162" s="106">
        <v>2.0538904003109211E-2</v>
      </c>
      <c r="FL162" s="106">
        <v>1.2470029673590503E-2</v>
      </c>
      <c r="FM162" s="106">
        <v>3.4707307250190561E-3</v>
      </c>
      <c r="FN162" s="106">
        <v>1.7312464265294453E-2</v>
      </c>
      <c r="FO162" s="106">
        <v>4.1186943620178046E-3</v>
      </c>
      <c r="FP162" s="106">
        <v>1.0386339477554051E-2</v>
      </c>
      <c r="FQ162" s="106">
        <v>3.0070000000000001E-3</v>
      </c>
      <c r="FR162" s="106">
        <v>7.2404618786424471E-3</v>
      </c>
      <c r="FS162" s="106">
        <v>0</v>
      </c>
      <c r="FT162" s="106">
        <v>1.3249333728161089E-2</v>
      </c>
      <c r="FU162" s="106">
        <v>0</v>
      </c>
      <c r="FV162" s="106">
        <v>7.3267539756782032E-3</v>
      </c>
      <c r="FW162" s="106">
        <v>0</v>
      </c>
      <c r="FX162" s="106">
        <v>1.4788441682293025E-2</v>
      </c>
      <c r="FY162" s="106">
        <v>3.0642053206002724E-2</v>
      </c>
      <c r="FZ162" s="106">
        <v>4.3162858234092966E-2</v>
      </c>
      <c r="GA162" s="106">
        <v>1.7773647782619841E-2</v>
      </c>
      <c r="GB162" s="106">
        <v>3.2902949245541838E-2</v>
      </c>
      <c r="GC162" s="106">
        <v>2.0284667126595379E-2</v>
      </c>
      <c r="GD162" s="106">
        <v>1.8332118688183234E-2</v>
      </c>
      <c r="GE162" s="106">
        <v>1.7891783567134268E-2</v>
      </c>
      <c r="GF162" s="106">
        <v>7.3560883773922947E-3</v>
      </c>
      <c r="GG162" s="106">
        <v>1.0347852814613154E-2</v>
      </c>
      <c r="GH162" s="100"/>
      <c r="GI162" s="100"/>
      <c r="GJ162" s="100"/>
      <c r="GK162" s="100"/>
    </row>
    <row r="163" spans="1:193" x14ac:dyDescent="0.25">
      <c r="A163" s="98" t="s">
        <v>1073</v>
      </c>
      <c r="B163" s="99" t="s">
        <v>17</v>
      </c>
      <c r="C163" s="99" t="s">
        <v>319</v>
      </c>
      <c r="D163" s="100" t="s">
        <v>320</v>
      </c>
      <c r="E163" s="99" t="s">
        <v>346</v>
      </c>
      <c r="F163" s="100"/>
      <c r="G163" s="106">
        <v>32.408999999999999</v>
      </c>
      <c r="H163" s="106">
        <v>0.39655427414211419</v>
      </c>
      <c r="I163" s="106">
        <v>12.372</v>
      </c>
      <c r="J163" s="106">
        <v>0.93400000000000005</v>
      </c>
      <c r="K163" s="106">
        <v>0.748</v>
      </c>
      <c r="L163" s="106">
        <v>13.930999999999999</v>
      </c>
      <c r="M163" s="106">
        <v>0.215</v>
      </c>
      <c r="N163" s="106">
        <v>0.19783489930238218</v>
      </c>
      <c r="O163" s="106">
        <v>10.417</v>
      </c>
      <c r="P163" s="106">
        <v>2.5000000000000001E-2</v>
      </c>
      <c r="Q163" s="106">
        <v>0.50342382506226635</v>
      </c>
      <c r="R163" s="106">
        <v>0.10100000000000001</v>
      </c>
      <c r="S163" s="106">
        <v>0.40326614131876726</v>
      </c>
      <c r="T163" s="106">
        <v>0</v>
      </c>
      <c r="U163" s="106">
        <v>4.4999999999999998E-2</v>
      </c>
      <c r="V163" s="106">
        <v>0</v>
      </c>
      <c r="W163" s="106">
        <v>0.46600000000000003</v>
      </c>
      <c r="X163" s="106">
        <v>0</v>
      </c>
      <c r="Y163" s="106">
        <v>1.9560061854769164</v>
      </c>
      <c r="Z163" s="106">
        <v>3.411</v>
      </c>
      <c r="AA163" s="106">
        <v>7.7029556914732851</v>
      </c>
      <c r="AB163" s="106">
        <v>0.83499999999999996</v>
      </c>
      <c r="AC163" s="106">
        <v>3.0339999999999998</v>
      </c>
      <c r="AD163" s="106">
        <v>0.41699999999999998</v>
      </c>
      <c r="AE163" s="106">
        <v>0.36099999999999999</v>
      </c>
      <c r="AF163" s="106">
        <v>0.20499999999999999</v>
      </c>
      <c r="AG163" s="106">
        <v>0.18838143894776058</v>
      </c>
      <c r="AH163" s="106">
        <v>0.22499999999999998</v>
      </c>
      <c r="AI163" s="106"/>
      <c r="AJ163" s="106">
        <v>91.264645082989759</v>
      </c>
      <c r="AK163" s="100"/>
      <c r="AL163" s="106">
        <v>15.150056095736723</v>
      </c>
      <c r="AM163" s="106">
        <v>0.2377281183035275</v>
      </c>
      <c r="AN163" s="106">
        <v>6.547763958719238</v>
      </c>
      <c r="AO163" s="106">
        <v>0.56326136774816071</v>
      </c>
      <c r="AP163" s="106">
        <v>0.5793060718711277</v>
      </c>
      <c r="AQ163" s="106">
        <v>10.828604741546831</v>
      </c>
      <c r="AR163" s="106">
        <v>0.15949554896142432</v>
      </c>
      <c r="AS163" s="106">
        <v>0.16423285680091498</v>
      </c>
      <c r="AT163" s="106">
        <v>7.4449685534591197</v>
      </c>
      <c r="AU163" s="106">
        <v>1.0909408273695236E-2</v>
      </c>
      <c r="AV163" s="106">
        <v>0.50342382506226635</v>
      </c>
      <c r="AW163" s="106">
        <v>0.10100000000000001</v>
      </c>
      <c r="AX163" s="106">
        <v>0.28190572619277682</v>
      </c>
      <c r="AY163" s="106">
        <v>0</v>
      </c>
      <c r="AZ163" s="106">
        <v>3.3313591945513768E-2</v>
      </c>
      <c r="BA163" s="106">
        <v>0</v>
      </c>
      <c r="BB163" s="106">
        <v>0.43592142188961652</v>
      </c>
      <c r="BC163" s="106">
        <v>0</v>
      </c>
      <c r="BD163" s="106">
        <v>1.540283632945048</v>
      </c>
      <c r="BE163" s="106">
        <v>2.9084242837653478</v>
      </c>
      <c r="BF163" s="106">
        <v>6.5764156846864896</v>
      </c>
      <c r="BG163" s="106">
        <v>0.71349226694010082</v>
      </c>
      <c r="BH163" s="106">
        <v>2.60116598079561</v>
      </c>
      <c r="BI163" s="106">
        <v>0.35960676095205241</v>
      </c>
      <c r="BJ163" s="106">
        <v>0.31320492798889465</v>
      </c>
      <c r="BK163" s="106">
        <v>0.17861810577677092</v>
      </c>
      <c r="BL163" s="106">
        <v>0.16474109221491962</v>
      </c>
      <c r="BM163" s="106">
        <v>0.19759374725564238</v>
      </c>
      <c r="BN163" s="106"/>
      <c r="BO163" s="106"/>
      <c r="BP163" s="106"/>
      <c r="BQ163" s="106">
        <v>2.053632E-2</v>
      </c>
      <c r="BR163" s="106">
        <v>1.3845229999999998E-2</v>
      </c>
      <c r="BS163" s="106">
        <v>8.5027499999999999E-3</v>
      </c>
      <c r="BT163" s="106">
        <v>7.2960799999999991E-3</v>
      </c>
      <c r="BU163" s="106">
        <v>9.55488E-3</v>
      </c>
      <c r="BV163" s="106">
        <v>8.3622499999999999E-3</v>
      </c>
      <c r="BW163" s="106">
        <v>1.24016E-2</v>
      </c>
      <c r="BX163" s="106">
        <v>3.37288E-3</v>
      </c>
      <c r="BY163" s="106">
        <v>8.5351200000000002E-3</v>
      </c>
      <c r="BZ163" s="106">
        <v>2.1311879999999998E-2</v>
      </c>
      <c r="CA163" s="106">
        <v>1.4E-2</v>
      </c>
      <c r="CB163" s="106">
        <v>1.01E-2</v>
      </c>
      <c r="CC163" s="106">
        <v>9.1552000000000005E-3</v>
      </c>
      <c r="CD163" s="106">
        <v>1.5385859999999999E-2</v>
      </c>
      <c r="CE163" s="106">
        <v>1.945152E-2</v>
      </c>
      <c r="CF163" s="106">
        <v>6.4861500000000004E-3</v>
      </c>
      <c r="CG163" s="106">
        <v>6.0933000000000003E-3</v>
      </c>
      <c r="CH163" s="106">
        <v>6.6929600000000004E-3</v>
      </c>
      <c r="CI163" s="106">
        <v>1.003221E-2</v>
      </c>
      <c r="CJ163" s="106">
        <v>1.899936E-2</v>
      </c>
      <c r="CK163" s="106">
        <v>2.0380619999999999E-2</v>
      </c>
      <c r="CL163" s="106">
        <v>2.1065399999999998E-2</v>
      </c>
      <c r="CM163" s="106">
        <v>2.7060480000000001E-2</v>
      </c>
      <c r="CN163" s="106">
        <v>2.1220679999999999E-2</v>
      </c>
      <c r="CO163" s="106">
        <v>2.8008180000000004E-2</v>
      </c>
      <c r="CP163" s="106">
        <v>2.1921070000000001E-2</v>
      </c>
      <c r="CQ163" s="106">
        <v>1.154935E-2</v>
      </c>
      <c r="CR163" s="106">
        <v>1.1956350000000001E-2</v>
      </c>
      <c r="CS163" s="106"/>
      <c r="CT163" s="106"/>
      <c r="CU163" s="106"/>
      <c r="CV163" s="106">
        <f t="shared" si="0"/>
        <v>9.5999999999999992E-3</v>
      </c>
      <c r="CW163" s="106">
        <f t="shared" si="1"/>
        <v>8.3000000000000001E-3</v>
      </c>
      <c r="CX163" s="106">
        <f t="shared" si="2"/>
        <v>4.4999999999999997E-3</v>
      </c>
      <c r="CY163" s="106">
        <f t="shared" si="3"/>
        <v>4.3999999999999994E-3</v>
      </c>
      <c r="CZ163" s="106">
        <f t="shared" si="4"/>
        <v>7.4000000000000003E-3</v>
      </c>
      <c r="DA163" s="106">
        <f t="shared" si="5"/>
        <v>6.4999999999999997E-3</v>
      </c>
      <c r="DB163" s="106">
        <f t="shared" si="6"/>
        <v>9.1999999999999998E-3</v>
      </c>
      <c r="DC163" s="106">
        <f t="shared" si="7"/>
        <v>2.8000000000000004E-3</v>
      </c>
      <c r="DD163" s="106">
        <f t="shared" si="8"/>
        <v>6.1000000000000004E-3</v>
      </c>
      <c r="DE163" s="106">
        <f t="shared" si="9"/>
        <v>9.2999999999999992E-3</v>
      </c>
      <c r="DF163" s="106">
        <f t="shared" si="10"/>
        <v>1.4E-2</v>
      </c>
      <c r="DG163" s="106">
        <f t="shared" si="11"/>
        <v>1.01E-2</v>
      </c>
      <c r="DH163" s="106">
        <f t="shared" si="12"/>
        <v>6.4000000000000003E-3</v>
      </c>
      <c r="DI163" s="106">
        <f t="shared" si="13"/>
        <v>1.2599999999999998E-2</v>
      </c>
      <c r="DJ163" s="106">
        <f t="shared" si="14"/>
        <v>1.44E-2</v>
      </c>
      <c r="DK163" s="106">
        <f t="shared" si="15"/>
        <v>5.5000000000000005E-3</v>
      </c>
      <c r="DL163" s="106">
        <f t="shared" si="16"/>
        <v>5.7000000000000002E-3</v>
      </c>
      <c r="DM163" s="106">
        <f t="shared" si="17"/>
        <v>5.8999999999999999E-3</v>
      </c>
      <c r="DN163" s="106">
        <f t="shared" si="18"/>
        <v>7.899999999999999E-3</v>
      </c>
      <c r="DO163" s="106">
        <f t="shared" si="19"/>
        <v>1.6199999999999999E-2</v>
      </c>
      <c r="DP163" s="106">
        <f t="shared" si="20"/>
        <v>1.7399999999999999E-2</v>
      </c>
      <c r="DQ163" s="106">
        <f t="shared" si="21"/>
        <v>1.7999999999999999E-2</v>
      </c>
      <c r="DR163" s="106">
        <f t="shared" si="22"/>
        <v>2.3199999999999998E-2</v>
      </c>
      <c r="DS163" s="106">
        <f t="shared" si="23"/>
        <v>1.83E-2</v>
      </c>
      <c r="DT163" s="106">
        <f t="shared" si="24"/>
        <v>2.4300000000000002E-2</v>
      </c>
      <c r="DU163" s="106">
        <f t="shared" si="25"/>
        <v>1.9100000000000002E-2</v>
      </c>
      <c r="DV163" s="106">
        <f t="shared" si="26"/>
        <v>1.01E-2</v>
      </c>
      <c r="DW163" s="106">
        <f t="shared" si="27"/>
        <v>1.0500000000000001E-2</v>
      </c>
      <c r="DX163" s="106"/>
      <c r="DY163" s="106"/>
      <c r="DZ163" s="106"/>
      <c r="EA163" s="100">
        <v>0.37</v>
      </c>
      <c r="EB163" s="100">
        <v>2.27</v>
      </c>
      <c r="EC163" s="100">
        <v>0.18</v>
      </c>
      <c r="ED163" s="100">
        <v>0.95</v>
      </c>
      <c r="EE163" s="100">
        <v>1.45</v>
      </c>
      <c r="EF163" s="100">
        <v>0.19</v>
      </c>
      <c r="EG163" s="100">
        <v>7.89</v>
      </c>
      <c r="EH163" s="100">
        <v>2.2799999999999998</v>
      </c>
      <c r="EI163" s="100">
        <v>0.24</v>
      </c>
      <c r="EJ163" s="100">
        <v>36.07</v>
      </c>
      <c r="EK163" s="100">
        <v>2.41</v>
      </c>
      <c r="EL163" s="100">
        <v>2.98</v>
      </c>
      <c r="EM163" s="100">
        <v>2.57</v>
      </c>
      <c r="EN163" s="100">
        <v>104.07</v>
      </c>
      <c r="EO163" s="100">
        <v>36.33</v>
      </c>
      <c r="EP163" s="100">
        <v>100</v>
      </c>
      <c r="EQ163" s="100">
        <v>1.67</v>
      </c>
      <c r="ER163" s="100">
        <v>19.04</v>
      </c>
      <c r="ES163" s="100">
        <v>0.98</v>
      </c>
      <c r="ET163" s="100">
        <v>1.02</v>
      </c>
      <c r="EU163" s="100">
        <v>0.64</v>
      </c>
      <c r="EV163" s="100">
        <v>2.48</v>
      </c>
      <c r="EW163" s="100">
        <v>1.23</v>
      </c>
      <c r="EX163" s="100">
        <v>5.78</v>
      </c>
      <c r="EY163" s="100">
        <v>5.7</v>
      </c>
      <c r="EZ163" s="100">
        <v>9.9600000000000009</v>
      </c>
      <c r="FA163" s="100">
        <v>4.55</v>
      </c>
      <c r="FB163" s="100">
        <v>5.26</v>
      </c>
      <c r="FC163" s="100"/>
      <c r="FD163" s="100"/>
      <c r="FE163" s="100"/>
      <c r="FF163" s="106">
        <v>5.6055207554225876E-2</v>
      </c>
      <c r="FG163" s="106">
        <v>5.3964282854900743E-3</v>
      </c>
      <c r="FH163" s="106">
        <v>1.1785975125694629E-2</v>
      </c>
      <c r="FI163" s="106">
        <v>5.3509829936075268E-3</v>
      </c>
      <c r="FJ163" s="106">
        <v>8.3999380421313514E-3</v>
      </c>
      <c r="FK163" s="106">
        <v>2.057434900893898E-2</v>
      </c>
      <c r="FL163" s="106">
        <v>1.2584198813056379E-2</v>
      </c>
      <c r="FM163" s="106">
        <v>3.7445091350608614E-3</v>
      </c>
      <c r="FN163" s="106">
        <v>1.7867924528301885E-2</v>
      </c>
      <c r="FO163" s="106">
        <v>3.9350235643218715E-3</v>
      </c>
      <c r="FP163" s="106">
        <v>1.2132514184000619E-2</v>
      </c>
      <c r="FQ163" s="106">
        <v>3.0098000000000004E-3</v>
      </c>
      <c r="FR163" s="106">
        <v>7.2449771631543638E-3</v>
      </c>
      <c r="FS163" s="106">
        <v>0</v>
      </c>
      <c r="FT163" s="106">
        <v>1.2102827953805151E-2</v>
      </c>
      <c r="FU163" s="106">
        <v>0</v>
      </c>
      <c r="FV163" s="106">
        <v>7.2798877455565961E-3</v>
      </c>
      <c r="FW163" s="106">
        <v>0</v>
      </c>
      <c r="FX163" s="106">
        <v>1.509477960286147E-2</v>
      </c>
      <c r="FY163" s="106">
        <v>2.9665927694406548E-2</v>
      </c>
      <c r="FZ163" s="106">
        <v>4.2089060381993539E-2</v>
      </c>
      <c r="GA163" s="106">
        <v>1.76946082201145E-2</v>
      </c>
      <c r="GB163" s="106">
        <v>3.1994341563786007E-2</v>
      </c>
      <c r="GC163" s="106">
        <v>2.078527078302863E-2</v>
      </c>
      <c r="GD163" s="106">
        <v>1.7852680895366995E-2</v>
      </c>
      <c r="GE163" s="106">
        <v>1.7790363335366384E-2</v>
      </c>
      <c r="GF163" s="106">
        <v>7.4957196957788422E-3</v>
      </c>
      <c r="GG163" s="106">
        <v>1.039343110564679E-2</v>
      </c>
      <c r="GH163" s="100"/>
      <c r="GI163" s="100"/>
      <c r="GJ163" s="100"/>
      <c r="GK163" s="100"/>
    </row>
    <row r="164" spans="1:193" x14ac:dyDescent="0.25">
      <c r="A164" s="98" t="s">
        <v>1073</v>
      </c>
      <c r="B164" s="99" t="s">
        <v>17</v>
      </c>
      <c r="C164" s="99" t="s">
        <v>319</v>
      </c>
      <c r="D164" s="100" t="s">
        <v>320</v>
      </c>
      <c r="E164" s="99" t="s">
        <v>347</v>
      </c>
      <c r="F164" s="100"/>
      <c r="G164" s="106">
        <v>31.234999999999999</v>
      </c>
      <c r="H164" s="106">
        <v>0.25700000000000001</v>
      </c>
      <c r="I164" s="106">
        <v>13.84</v>
      </c>
      <c r="J164" s="106">
        <v>0.46400000000000008</v>
      </c>
      <c r="K164" s="106">
        <v>0.71</v>
      </c>
      <c r="L164" s="106">
        <v>14.315</v>
      </c>
      <c r="M164" s="106">
        <v>0.18999999999999997</v>
      </c>
      <c r="N164" s="106">
        <v>8.2000000000000003E-2</v>
      </c>
      <c r="O164" s="106">
        <v>12.211</v>
      </c>
      <c r="P164" s="106">
        <v>0</v>
      </c>
      <c r="Q164" s="106">
        <v>0</v>
      </c>
      <c r="R164" s="106">
        <v>0.251</v>
      </c>
      <c r="S164" s="106">
        <v>0.21696180514716942</v>
      </c>
      <c r="T164" s="106">
        <v>0</v>
      </c>
      <c r="U164" s="106">
        <v>0</v>
      </c>
      <c r="V164" s="106">
        <v>0</v>
      </c>
      <c r="W164" s="106">
        <v>0.245</v>
      </c>
      <c r="X164" s="106">
        <v>0</v>
      </c>
      <c r="Y164" s="106">
        <v>0.65246768656994536</v>
      </c>
      <c r="Z164" s="106">
        <v>3.6819999999999999</v>
      </c>
      <c r="AA164" s="106">
        <v>8.4390000000000001</v>
      </c>
      <c r="AB164" s="106">
        <v>0.86199999999999999</v>
      </c>
      <c r="AC164" s="106">
        <v>3.4159999999999999</v>
      </c>
      <c r="AD164" s="106">
        <v>0.28100000000000003</v>
      </c>
      <c r="AE164" s="106">
        <v>0.45</v>
      </c>
      <c r="AF164" s="106">
        <v>5.7000000000000002E-2</v>
      </c>
      <c r="AG164" s="106">
        <v>3.4096425133672587E-2</v>
      </c>
      <c r="AH164" s="106">
        <v>9.1999999999999998E-2</v>
      </c>
      <c r="AI164" s="106"/>
      <c r="AJ164" s="106">
        <v>91.9259003168508</v>
      </c>
      <c r="AK164" s="100"/>
      <c r="AL164" s="106">
        <v>14.601252804786835</v>
      </c>
      <c r="AM164" s="106">
        <v>0.15406750194832444</v>
      </c>
      <c r="AN164" s="106">
        <v>7.3246890711828527</v>
      </c>
      <c r="AO164" s="106">
        <v>0.2798214931853818</v>
      </c>
      <c r="AP164" s="106">
        <v>0.5498760842627014</v>
      </c>
      <c r="AQ164" s="106">
        <v>11.127089001165954</v>
      </c>
      <c r="AR164" s="106">
        <v>0.14094955489614241</v>
      </c>
      <c r="AS164" s="106">
        <v>6.8072389174829828E-2</v>
      </c>
      <c r="AT164" s="106">
        <v>8.7271297884505437</v>
      </c>
      <c r="AU164" s="106">
        <v>0</v>
      </c>
      <c r="AV164" s="106">
        <v>0</v>
      </c>
      <c r="AW164" s="106">
        <v>0.251</v>
      </c>
      <c r="AX164" s="106">
        <v>0.15166851111301602</v>
      </c>
      <c r="AY164" s="106">
        <v>0</v>
      </c>
      <c r="AZ164" s="106">
        <v>0</v>
      </c>
      <c r="BA164" s="106">
        <v>0</v>
      </c>
      <c r="BB164" s="106">
        <v>0.22918615528531339</v>
      </c>
      <c r="BC164" s="106">
        <v>0</v>
      </c>
      <c r="BD164" s="106">
        <v>0.51379454017634885</v>
      </c>
      <c r="BE164" s="106">
        <v>3.1394952251023192</v>
      </c>
      <c r="BF164" s="106">
        <v>7.204815162639802</v>
      </c>
      <c r="BG164" s="106">
        <v>0.73656327437409219</v>
      </c>
      <c r="BH164" s="106">
        <v>2.9286694101508912</v>
      </c>
      <c r="BI164" s="106">
        <v>0.2423249396343567</v>
      </c>
      <c r="BJ164" s="106">
        <v>0.39042165538781881</v>
      </c>
      <c r="BK164" s="106">
        <v>4.9664546484272896E-2</v>
      </c>
      <c r="BL164" s="106">
        <v>2.9817599592192906E-2</v>
      </c>
      <c r="BM164" s="106">
        <v>8.079388776675156E-2</v>
      </c>
      <c r="BN164" s="106"/>
      <c r="BO164" s="106"/>
      <c r="BP164" s="106"/>
      <c r="BQ164" s="106">
        <v>2.1605920000000004E-2</v>
      </c>
      <c r="BR164" s="106">
        <v>1.367842E-2</v>
      </c>
      <c r="BS164" s="106">
        <v>8.3137999999999997E-3</v>
      </c>
      <c r="BT164" s="106">
        <v>7.4618999999999996E-3</v>
      </c>
      <c r="BU164" s="106">
        <v>9.2966400000000001E-3</v>
      </c>
      <c r="BV164" s="106">
        <v>8.4908999999999991E-3</v>
      </c>
      <c r="BW164" s="106">
        <v>1.18624E-2</v>
      </c>
      <c r="BX164" s="106">
        <v>3.1319599999999996E-3</v>
      </c>
      <c r="BY164" s="106">
        <v>8.1153600000000003E-3</v>
      </c>
      <c r="BZ164" s="106">
        <v>2.0624400000000001E-2</v>
      </c>
      <c r="CA164" s="106">
        <v>1.41E-2</v>
      </c>
      <c r="CB164" s="106">
        <v>1.01E-2</v>
      </c>
      <c r="CC164" s="106">
        <v>9.1552000000000005E-3</v>
      </c>
      <c r="CD164" s="106">
        <v>1.5630080000000001E-2</v>
      </c>
      <c r="CE164" s="106">
        <v>2.0261999999999999E-2</v>
      </c>
      <c r="CF164" s="106">
        <v>6.4861500000000004E-3</v>
      </c>
      <c r="CG164" s="106">
        <v>5.9863999999999994E-3</v>
      </c>
      <c r="CH164" s="106">
        <v>6.6929600000000004E-3</v>
      </c>
      <c r="CI164" s="106">
        <v>9.9052199999999993E-3</v>
      </c>
      <c r="CJ164" s="106">
        <v>1.899936E-2</v>
      </c>
      <c r="CK164" s="106">
        <v>2.0966269999999999E-2</v>
      </c>
      <c r="CL164" s="106">
        <v>2.1182429999999999E-2</v>
      </c>
      <c r="CM164" s="106">
        <v>2.6593920000000004E-2</v>
      </c>
      <c r="CN164" s="106">
        <v>2.0524919999999999E-2</v>
      </c>
      <c r="CO164" s="106">
        <v>2.8008180000000004E-2</v>
      </c>
      <c r="CP164" s="106">
        <v>2.157676E-2</v>
      </c>
      <c r="CQ164" s="106">
        <v>1.154935E-2</v>
      </c>
      <c r="CR164" s="106">
        <v>1.1842480000000001E-2</v>
      </c>
      <c r="CS164" s="106"/>
      <c r="CT164" s="106"/>
      <c r="CU164" s="106"/>
      <c r="CV164" s="106">
        <f t="shared" si="0"/>
        <v>1.0100000000000001E-2</v>
      </c>
      <c r="CW164" s="106">
        <f t="shared" si="1"/>
        <v>8.2000000000000007E-3</v>
      </c>
      <c r="CX164" s="106">
        <f t="shared" si="2"/>
        <v>4.4000000000000003E-3</v>
      </c>
      <c r="CY164" s="106">
        <f t="shared" si="3"/>
        <v>4.4999999999999997E-3</v>
      </c>
      <c r="CZ164" s="106">
        <f t="shared" si="4"/>
        <v>7.2000000000000007E-3</v>
      </c>
      <c r="DA164" s="106">
        <f t="shared" si="5"/>
        <v>6.5999999999999991E-3</v>
      </c>
      <c r="DB164" s="106">
        <f t="shared" si="6"/>
        <v>8.8000000000000005E-3</v>
      </c>
      <c r="DC164" s="106">
        <f t="shared" si="7"/>
        <v>2.5999999999999999E-3</v>
      </c>
      <c r="DD164" s="106">
        <f t="shared" si="8"/>
        <v>5.8000000000000005E-3</v>
      </c>
      <c r="DE164" s="106">
        <f t="shared" si="9"/>
        <v>9.0000000000000011E-3</v>
      </c>
      <c r="DF164" s="106">
        <f t="shared" si="10"/>
        <v>1.41E-2</v>
      </c>
      <c r="DG164" s="106">
        <f t="shared" si="11"/>
        <v>1.01E-2</v>
      </c>
      <c r="DH164" s="106">
        <f t="shared" si="12"/>
        <v>6.4000000000000003E-3</v>
      </c>
      <c r="DI164" s="106">
        <f t="shared" si="13"/>
        <v>1.2800000000000001E-2</v>
      </c>
      <c r="DJ164" s="106">
        <f t="shared" si="14"/>
        <v>1.4999999999999999E-2</v>
      </c>
      <c r="DK164" s="106">
        <f t="shared" si="15"/>
        <v>5.5000000000000005E-3</v>
      </c>
      <c r="DL164" s="106">
        <f t="shared" si="16"/>
        <v>5.5999999999999999E-3</v>
      </c>
      <c r="DM164" s="106">
        <f t="shared" si="17"/>
        <v>5.8999999999999999E-3</v>
      </c>
      <c r="DN164" s="106">
        <f t="shared" si="18"/>
        <v>7.7999999999999996E-3</v>
      </c>
      <c r="DO164" s="106">
        <f t="shared" si="19"/>
        <v>1.6199999999999999E-2</v>
      </c>
      <c r="DP164" s="106">
        <f t="shared" si="20"/>
        <v>1.7899999999999999E-2</v>
      </c>
      <c r="DQ164" s="106">
        <f t="shared" si="21"/>
        <v>1.8100000000000002E-2</v>
      </c>
      <c r="DR164" s="106">
        <f t="shared" si="22"/>
        <v>2.2800000000000001E-2</v>
      </c>
      <c r="DS164" s="106">
        <f t="shared" si="23"/>
        <v>1.77E-2</v>
      </c>
      <c r="DT164" s="106">
        <f t="shared" si="24"/>
        <v>2.4300000000000002E-2</v>
      </c>
      <c r="DU164" s="106">
        <f t="shared" si="25"/>
        <v>1.8800000000000001E-2</v>
      </c>
      <c r="DV164" s="106">
        <f t="shared" si="26"/>
        <v>1.01E-2</v>
      </c>
      <c r="DW164" s="106">
        <f t="shared" si="27"/>
        <v>1.04E-2</v>
      </c>
      <c r="DX164" s="106"/>
      <c r="DY164" s="106"/>
      <c r="DZ164" s="106"/>
      <c r="EA164" s="100">
        <v>0.38</v>
      </c>
      <c r="EB164" s="100">
        <v>3.33</v>
      </c>
      <c r="EC164" s="100">
        <v>0.17</v>
      </c>
      <c r="ED164" s="100">
        <v>1.59</v>
      </c>
      <c r="EE164" s="100">
        <v>1.49</v>
      </c>
      <c r="EF164" s="100">
        <v>0.19</v>
      </c>
      <c r="EG164" s="100">
        <v>8.56</v>
      </c>
      <c r="EH164" s="100">
        <v>3.86</v>
      </c>
      <c r="EI164" s="100">
        <v>0.22</v>
      </c>
      <c r="EJ164" s="100">
        <v>58.44</v>
      </c>
      <c r="EK164" s="100">
        <v>7.2</v>
      </c>
      <c r="EL164" s="100">
        <v>1.45</v>
      </c>
      <c r="EM164" s="100">
        <v>4.41</v>
      </c>
      <c r="EN164" s="100">
        <v>100</v>
      </c>
      <c r="EO164" s="100">
        <v>98.49</v>
      </c>
      <c r="EP164" s="100">
        <v>100</v>
      </c>
      <c r="EQ164" s="100">
        <v>2.93</v>
      </c>
      <c r="ER164" s="100">
        <v>100</v>
      </c>
      <c r="ES164" s="100">
        <v>2.14</v>
      </c>
      <c r="ET164" s="100">
        <v>0.97</v>
      </c>
      <c r="EU164" s="100">
        <v>0.61</v>
      </c>
      <c r="EV164" s="100">
        <v>2.42</v>
      </c>
      <c r="EW164" s="100">
        <v>1.1200000000000001</v>
      </c>
      <c r="EX164" s="100">
        <v>4.54</v>
      </c>
      <c r="EY164" s="100">
        <v>8.27</v>
      </c>
      <c r="EZ164" s="100">
        <v>34.47</v>
      </c>
      <c r="FA164" s="100">
        <v>12.6</v>
      </c>
      <c r="FB164" s="100">
        <v>12.46</v>
      </c>
      <c r="FC164" s="100"/>
      <c r="FD164" s="100"/>
      <c r="FE164" s="100"/>
      <c r="FF164" s="106">
        <v>5.5484760658189976E-2</v>
      </c>
      <c r="FG164" s="106">
        <v>5.1304478148792047E-3</v>
      </c>
      <c r="FH164" s="106">
        <v>1.245197142101085E-2</v>
      </c>
      <c r="FI164" s="106">
        <v>4.4491617416475707E-3</v>
      </c>
      <c r="FJ164" s="106">
        <v>8.1931536555142504E-3</v>
      </c>
      <c r="FK164" s="106">
        <v>2.1141469102215312E-2</v>
      </c>
      <c r="FL164" s="106">
        <v>1.2065281899109792E-2</v>
      </c>
      <c r="FM164" s="106">
        <v>2.6275942221484312E-3</v>
      </c>
      <c r="FN164" s="106">
        <v>1.9199685534591199E-2</v>
      </c>
      <c r="FO164" s="106">
        <v>0</v>
      </c>
      <c r="FP164" s="106">
        <v>0</v>
      </c>
      <c r="FQ164" s="106">
        <v>3.6394999999999999E-3</v>
      </c>
      <c r="FR164" s="106">
        <v>6.6885813400840068E-3</v>
      </c>
      <c r="FS164" s="106">
        <v>0</v>
      </c>
      <c r="FT164" s="106">
        <v>0</v>
      </c>
      <c r="FU164" s="106">
        <v>0</v>
      </c>
      <c r="FV164" s="106">
        <v>6.715154349859683E-3</v>
      </c>
      <c r="FW164" s="106">
        <v>0</v>
      </c>
      <c r="FX164" s="106">
        <v>1.0995203159773866E-2</v>
      </c>
      <c r="FY164" s="106">
        <v>3.0453103683492497E-2</v>
      </c>
      <c r="FZ164" s="106">
        <v>4.394937249210279E-2</v>
      </c>
      <c r="GA164" s="106">
        <v>1.7824831239853029E-2</v>
      </c>
      <c r="GB164" s="106">
        <v>3.2801097393689985E-2</v>
      </c>
      <c r="GC164" s="106">
        <v>1.1001552259399795E-2</v>
      </c>
      <c r="GD164" s="106">
        <v>3.2287870900572613E-2</v>
      </c>
      <c r="GE164" s="106">
        <v>1.7119369173128868E-2</v>
      </c>
      <c r="GF164" s="106">
        <v>3.7570175486163061E-3</v>
      </c>
      <c r="GG164" s="106">
        <v>1.0066918415737244E-2</v>
      </c>
      <c r="GH164" s="100"/>
      <c r="GI164" s="100"/>
      <c r="GJ164" s="100"/>
      <c r="GK164" s="100"/>
    </row>
    <row r="165" spans="1:193" x14ac:dyDescent="0.25">
      <c r="A165" s="98" t="s">
        <v>1073</v>
      </c>
      <c r="B165" s="99" t="s">
        <v>17</v>
      </c>
      <c r="C165" s="99" t="s">
        <v>319</v>
      </c>
      <c r="D165" s="100" t="s">
        <v>320</v>
      </c>
      <c r="E165" s="99" t="s">
        <v>348</v>
      </c>
      <c r="F165" s="100"/>
      <c r="G165" s="106">
        <v>32.238</v>
      </c>
      <c r="H165" s="106">
        <v>0.193</v>
      </c>
      <c r="I165" s="106">
        <v>14.635</v>
      </c>
      <c r="J165" s="106">
        <v>0.41299999999999998</v>
      </c>
      <c r="K165" s="106">
        <v>0.71499999999999986</v>
      </c>
      <c r="L165" s="106">
        <v>14.295</v>
      </c>
      <c r="M165" s="106">
        <v>0.16800000000000001</v>
      </c>
      <c r="N165" s="106">
        <v>7.0999999999999994E-2</v>
      </c>
      <c r="O165" s="106">
        <v>13.033999999999999</v>
      </c>
      <c r="P165" s="106">
        <v>0</v>
      </c>
      <c r="Q165" s="106">
        <v>0</v>
      </c>
      <c r="R165" s="106">
        <v>0.20799999999999999</v>
      </c>
      <c r="S165" s="106">
        <v>0.20088894936802348</v>
      </c>
      <c r="T165" s="106">
        <v>4.5408909182269024E-2</v>
      </c>
      <c r="U165" s="106">
        <v>7.5999999999999998E-2</v>
      </c>
      <c r="V165" s="106">
        <v>0</v>
      </c>
      <c r="W165" s="106">
        <v>0.189</v>
      </c>
      <c r="X165" s="106">
        <v>0</v>
      </c>
      <c r="Y165" s="106">
        <v>0.66250675544554594</v>
      </c>
      <c r="Z165" s="106">
        <v>3.42</v>
      </c>
      <c r="AA165" s="106">
        <v>7.6578582127145118</v>
      </c>
      <c r="AB165" s="106">
        <v>0.74799999999999989</v>
      </c>
      <c r="AC165" s="106">
        <v>2.6850000000000001</v>
      </c>
      <c r="AD165" s="106">
        <v>0.219</v>
      </c>
      <c r="AE165" s="106">
        <v>0.312</v>
      </c>
      <c r="AF165" s="106">
        <v>6.0999999999999999E-2</v>
      </c>
      <c r="AG165" s="106">
        <v>5.1163352936489666E-2</v>
      </c>
      <c r="AH165" s="106">
        <v>8.6999999999999994E-2</v>
      </c>
      <c r="AI165" s="106"/>
      <c r="AJ165" s="106">
        <v>92.337901379646823</v>
      </c>
      <c r="AK165" s="100"/>
      <c r="AL165" s="106">
        <v>15.07011967090501</v>
      </c>
      <c r="AM165" s="106">
        <v>0.11570049757208802</v>
      </c>
      <c r="AN165" s="106">
        <v>7.7454353003440062</v>
      </c>
      <c r="AO165" s="106">
        <v>0.24906525147750574</v>
      </c>
      <c r="AP165" s="106">
        <v>0.55374845105328374</v>
      </c>
      <c r="AQ165" s="106">
        <v>11.111542945977458</v>
      </c>
      <c r="AR165" s="106">
        <v>0.12462908011869436</v>
      </c>
      <c r="AS165" s="106">
        <v>5.8940727212352648E-2</v>
      </c>
      <c r="AT165" s="106">
        <v>9.3153230417381359</v>
      </c>
      <c r="AU165" s="106">
        <v>0</v>
      </c>
      <c r="AV165" s="106">
        <v>0</v>
      </c>
      <c r="AW165" s="106">
        <v>0.20799999999999999</v>
      </c>
      <c r="AX165" s="106">
        <v>0.14043268043902374</v>
      </c>
      <c r="AY165" s="106">
        <v>3.7186888201022866E-2</v>
      </c>
      <c r="AZ165" s="106">
        <v>5.6262955285756588E-2</v>
      </c>
      <c r="BA165" s="106">
        <v>0</v>
      </c>
      <c r="BB165" s="106">
        <v>0.17680074836295603</v>
      </c>
      <c r="BC165" s="106">
        <v>0</v>
      </c>
      <c r="BD165" s="106">
        <v>0.52169994129108266</v>
      </c>
      <c r="BE165" s="106">
        <v>2.9160982264665756</v>
      </c>
      <c r="BF165" s="106">
        <v>6.5379136111282437</v>
      </c>
      <c r="BG165" s="106">
        <v>0.63915235409724003</v>
      </c>
      <c r="BH165" s="106">
        <v>2.3019547325102878</v>
      </c>
      <c r="BI165" s="106">
        <v>0.18885822697481891</v>
      </c>
      <c r="BJ165" s="106">
        <v>0.27069234773555439</v>
      </c>
      <c r="BK165" s="106">
        <v>5.3149777816502569E-2</v>
      </c>
      <c r="BL165" s="106">
        <v>4.4742766013545841E-2</v>
      </c>
      <c r="BM165" s="106">
        <v>7.6402915605515057E-2</v>
      </c>
      <c r="BN165" s="106"/>
      <c r="BO165" s="106"/>
      <c r="BP165" s="106"/>
      <c r="BQ165" s="106">
        <v>2.0322400000000001E-2</v>
      </c>
      <c r="BR165" s="106">
        <v>1.3511609999999999E-2</v>
      </c>
      <c r="BS165" s="106">
        <v>8.3137999999999997E-3</v>
      </c>
      <c r="BT165" s="106">
        <v>7.2960799999999991E-3</v>
      </c>
      <c r="BU165" s="106">
        <v>9.1675199999999984E-3</v>
      </c>
      <c r="BV165" s="106">
        <v>8.1049499999999997E-3</v>
      </c>
      <c r="BW165" s="106">
        <v>1.1323200000000002E-2</v>
      </c>
      <c r="BX165" s="106">
        <v>3.2524200000000002E-3</v>
      </c>
      <c r="BY165" s="106">
        <v>8.1153600000000003E-3</v>
      </c>
      <c r="BZ165" s="106">
        <v>2.0624400000000001E-2</v>
      </c>
      <c r="CA165" s="106">
        <v>1.4E-2</v>
      </c>
      <c r="CB165" s="106">
        <v>9.7999999999999997E-3</v>
      </c>
      <c r="CC165" s="106">
        <v>9.1552000000000005E-3</v>
      </c>
      <c r="CD165" s="106">
        <v>1.4775310000000002E-2</v>
      </c>
      <c r="CE165" s="106">
        <v>1.9316440000000001E-2</v>
      </c>
      <c r="CF165" s="106">
        <v>6.36822E-3</v>
      </c>
      <c r="CG165" s="106">
        <v>5.9863999999999994E-3</v>
      </c>
      <c r="CH165" s="106">
        <v>6.579520000000001E-3</v>
      </c>
      <c r="CI165" s="106">
        <v>9.9052199999999993E-3</v>
      </c>
      <c r="CJ165" s="106">
        <v>1.899936E-2</v>
      </c>
      <c r="CK165" s="106">
        <v>1.9677840000000002E-2</v>
      </c>
      <c r="CL165" s="106">
        <v>2.0831339999999997E-2</v>
      </c>
      <c r="CM165" s="106">
        <v>2.5544160000000003E-2</v>
      </c>
      <c r="CN165" s="106">
        <v>2.0293000000000002E-2</v>
      </c>
      <c r="CO165" s="106">
        <v>2.7547140000000001E-2</v>
      </c>
      <c r="CP165" s="106">
        <v>2.123245E-2</v>
      </c>
      <c r="CQ165" s="106">
        <v>1.1206300000000001E-2</v>
      </c>
      <c r="CR165" s="106">
        <v>1.161474E-2</v>
      </c>
      <c r="CS165" s="106"/>
      <c r="CT165" s="106"/>
      <c r="CU165" s="106"/>
      <c r="CV165" s="106">
        <f t="shared" si="0"/>
        <v>9.4999999999999998E-3</v>
      </c>
      <c r="CW165" s="106">
        <f t="shared" si="1"/>
        <v>8.0999999999999996E-3</v>
      </c>
      <c r="CX165" s="106">
        <f t="shared" si="2"/>
        <v>4.4000000000000003E-3</v>
      </c>
      <c r="CY165" s="106">
        <f t="shared" si="3"/>
        <v>4.3999999999999994E-3</v>
      </c>
      <c r="CZ165" s="106">
        <f t="shared" si="4"/>
        <v>7.0999999999999995E-3</v>
      </c>
      <c r="DA165" s="106">
        <f t="shared" si="5"/>
        <v>6.3E-3</v>
      </c>
      <c r="DB165" s="106">
        <f t="shared" si="6"/>
        <v>8.4000000000000012E-3</v>
      </c>
      <c r="DC165" s="106">
        <f t="shared" si="7"/>
        <v>2.7000000000000006E-3</v>
      </c>
      <c r="DD165" s="106">
        <f t="shared" si="8"/>
        <v>5.8000000000000005E-3</v>
      </c>
      <c r="DE165" s="106">
        <f t="shared" si="9"/>
        <v>9.0000000000000011E-3</v>
      </c>
      <c r="DF165" s="106">
        <f t="shared" si="10"/>
        <v>1.4E-2</v>
      </c>
      <c r="DG165" s="106">
        <f t="shared" si="11"/>
        <v>9.7999999999999997E-3</v>
      </c>
      <c r="DH165" s="106">
        <f t="shared" si="12"/>
        <v>6.4000000000000003E-3</v>
      </c>
      <c r="DI165" s="106">
        <f t="shared" si="13"/>
        <v>1.2100000000000001E-2</v>
      </c>
      <c r="DJ165" s="106">
        <f t="shared" si="14"/>
        <v>1.43E-2</v>
      </c>
      <c r="DK165" s="106">
        <f t="shared" si="15"/>
        <v>5.4000000000000003E-3</v>
      </c>
      <c r="DL165" s="106">
        <f t="shared" si="16"/>
        <v>5.5999999999999999E-3</v>
      </c>
      <c r="DM165" s="106">
        <f t="shared" si="17"/>
        <v>5.8000000000000005E-3</v>
      </c>
      <c r="DN165" s="106">
        <f t="shared" si="18"/>
        <v>7.7999999999999996E-3</v>
      </c>
      <c r="DO165" s="106">
        <f t="shared" si="19"/>
        <v>1.6199999999999999E-2</v>
      </c>
      <c r="DP165" s="106">
        <f t="shared" si="20"/>
        <v>1.6800000000000002E-2</v>
      </c>
      <c r="DQ165" s="106">
        <f t="shared" si="21"/>
        <v>1.78E-2</v>
      </c>
      <c r="DR165" s="106">
        <f t="shared" si="22"/>
        <v>2.1899999999999999E-2</v>
      </c>
      <c r="DS165" s="106">
        <f t="shared" si="23"/>
        <v>1.7500000000000002E-2</v>
      </c>
      <c r="DT165" s="106">
        <f t="shared" si="24"/>
        <v>2.3900000000000001E-2</v>
      </c>
      <c r="DU165" s="106">
        <f t="shared" si="25"/>
        <v>1.8500000000000003E-2</v>
      </c>
      <c r="DV165" s="106">
        <f t="shared" si="26"/>
        <v>9.8000000000000014E-3</v>
      </c>
      <c r="DW165" s="106">
        <f t="shared" si="27"/>
        <v>1.0199999999999999E-2</v>
      </c>
      <c r="DX165" s="106"/>
      <c r="DY165" s="106"/>
      <c r="DZ165" s="106"/>
      <c r="EA165" s="100">
        <v>0.37</v>
      </c>
      <c r="EB165" s="100">
        <v>4.3</v>
      </c>
      <c r="EC165" s="100">
        <v>0.17</v>
      </c>
      <c r="ED165" s="100">
        <v>1.7</v>
      </c>
      <c r="EE165" s="100">
        <v>1.48</v>
      </c>
      <c r="EF165" s="100">
        <v>0.19</v>
      </c>
      <c r="EG165" s="100">
        <v>9.07</v>
      </c>
      <c r="EH165" s="100">
        <v>4.32</v>
      </c>
      <c r="EI165" s="100">
        <v>0.21</v>
      </c>
      <c r="EJ165" s="100">
        <v>47.23</v>
      </c>
      <c r="EK165" s="100">
        <v>9.31</v>
      </c>
      <c r="EL165" s="100">
        <v>1.66</v>
      </c>
      <c r="EM165" s="100">
        <v>4.67</v>
      </c>
      <c r="EN165" s="100">
        <v>30.96</v>
      </c>
      <c r="EO165" s="100">
        <v>21.88</v>
      </c>
      <c r="EP165" s="100">
        <v>100</v>
      </c>
      <c r="EQ165" s="100">
        <v>3.73</v>
      </c>
      <c r="ER165" s="100">
        <v>100</v>
      </c>
      <c r="ES165" s="100">
        <v>2.1</v>
      </c>
      <c r="ET165" s="100">
        <v>1.02</v>
      </c>
      <c r="EU165" s="100">
        <v>0.64</v>
      </c>
      <c r="EV165" s="100">
        <v>2.71</v>
      </c>
      <c r="EW165" s="100">
        <v>1.31</v>
      </c>
      <c r="EX165" s="100">
        <v>6.4</v>
      </c>
      <c r="EY165" s="100">
        <v>10.33</v>
      </c>
      <c r="EZ165" s="100">
        <v>32.31</v>
      </c>
      <c r="FA165" s="100">
        <v>10.25</v>
      </c>
      <c r="FB165" s="100">
        <v>13.01</v>
      </c>
      <c r="FC165" s="100"/>
      <c r="FD165" s="100"/>
      <c r="FE165" s="100"/>
      <c r="FF165" s="106">
        <v>5.5759442782348539E-2</v>
      </c>
      <c r="FG165" s="106">
        <v>4.9751213955997846E-3</v>
      </c>
      <c r="FH165" s="106">
        <v>1.3167240010584811E-2</v>
      </c>
      <c r="FI165" s="106">
        <v>4.2341092751175978E-3</v>
      </c>
      <c r="FJ165" s="106">
        <v>8.1954770755885992E-3</v>
      </c>
      <c r="FK165" s="106">
        <v>2.1111931597357171E-2</v>
      </c>
      <c r="FL165" s="106">
        <v>1.1303857566765579E-2</v>
      </c>
      <c r="FM165" s="106">
        <v>2.5462394155736346E-3</v>
      </c>
      <c r="FN165" s="106">
        <v>1.9562178387650085E-2</v>
      </c>
      <c r="FO165" s="106">
        <v>0</v>
      </c>
      <c r="FP165" s="106">
        <v>0</v>
      </c>
      <c r="FQ165" s="106">
        <v>3.4527999999999998E-3</v>
      </c>
      <c r="FR165" s="106">
        <v>6.5582061765024086E-3</v>
      </c>
      <c r="FS165" s="106">
        <v>1.1513060587036678E-2</v>
      </c>
      <c r="FT165" s="106">
        <v>1.2310334616523541E-2</v>
      </c>
      <c r="FU165" s="106">
        <v>0</v>
      </c>
      <c r="FV165" s="106">
        <v>6.5946679139382604E-3</v>
      </c>
      <c r="FW165" s="106">
        <v>0</v>
      </c>
      <c r="FX165" s="106">
        <v>1.0955698767112736E-2</v>
      </c>
      <c r="FY165" s="106">
        <v>2.9744201909959071E-2</v>
      </c>
      <c r="FZ165" s="106">
        <v>4.1842647111220758E-2</v>
      </c>
      <c r="GA165" s="106">
        <v>1.7321028796035205E-2</v>
      </c>
      <c r="GB165" s="106">
        <v>3.0155606995884772E-2</v>
      </c>
      <c r="GC165" s="106">
        <v>1.208692652638841E-2</v>
      </c>
      <c r="GD165" s="106">
        <v>2.7962519521082769E-2</v>
      </c>
      <c r="GE165" s="106">
        <v>1.717269321251198E-2</v>
      </c>
      <c r="GF165" s="106">
        <v>4.5861335163884485E-3</v>
      </c>
      <c r="GG165" s="106">
        <v>9.940019320277509E-3</v>
      </c>
      <c r="GH165" s="100"/>
      <c r="GI165" s="100"/>
      <c r="GJ165" s="100"/>
      <c r="GK165" s="100"/>
    </row>
    <row r="166" spans="1:193" x14ac:dyDescent="0.25">
      <c r="A166" s="98" t="s">
        <v>1073</v>
      </c>
      <c r="B166" s="99" t="s">
        <v>17</v>
      </c>
      <c r="C166" s="99" t="s">
        <v>319</v>
      </c>
      <c r="D166" s="100" t="s">
        <v>320</v>
      </c>
      <c r="E166" s="99" t="s">
        <v>349</v>
      </c>
      <c r="F166" s="100"/>
      <c r="G166" s="106">
        <v>31.358000000000001</v>
      </c>
      <c r="H166" s="106">
        <v>0.26200000000000001</v>
      </c>
      <c r="I166" s="106">
        <v>13.731999999999999</v>
      </c>
      <c r="J166" s="106">
        <v>0.439</v>
      </c>
      <c r="K166" s="106">
        <v>0.83599999999999997</v>
      </c>
      <c r="L166" s="106">
        <v>14.424999999999999</v>
      </c>
      <c r="M166" s="106">
        <v>0.189</v>
      </c>
      <c r="N166" s="106">
        <v>7.8E-2</v>
      </c>
      <c r="O166" s="106">
        <v>11.643000000000002</v>
      </c>
      <c r="P166" s="106">
        <v>0</v>
      </c>
      <c r="Q166" s="106">
        <v>0</v>
      </c>
      <c r="R166" s="106">
        <v>0.22800000000000001</v>
      </c>
      <c r="S166" s="106">
        <v>0.29839717285878792</v>
      </c>
      <c r="T166" s="106">
        <v>0</v>
      </c>
      <c r="U166" s="106">
        <v>5.7000000000000002E-2</v>
      </c>
      <c r="V166" s="106">
        <v>0</v>
      </c>
      <c r="W166" s="106">
        <v>0.215</v>
      </c>
      <c r="X166" s="106">
        <v>0</v>
      </c>
      <c r="Y166" s="106">
        <v>0.81326745858249372</v>
      </c>
      <c r="Z166" s="106">
        <v>3.93</v>
      </c>
      <c r="AA166" s="106">
        <v>8.5349763687857525</v>
      </c>
      <c r="AB166" s="106">
        <v>0.83699999999999997</v>
      </c>
      <c r="AC166" s="106">
        <v>3.0049999999999999</v>
      </c>
      <c r="AD166" s="106">
        <v>0.26100000000000001</v>
      </c>
      <c r="AE166" s="106">
        <v>0.35099999999999998</v>
      </c>
      <c r="AF166" s="106">
        <v>8.7999999999999995E-2</v>
      </c>
      <c r="AG166" s="106">
        <v>6.6728322218178621E-2</v>
      </c>
      <c r="AH166" s="106">
        <v>0.13900000000000001</v>
      </c>
      <c r="AI166" s="106"/>
      <c r="AJ166" s="106">
        <v>91.734932522445192</v>
      </c>
      <c r="AK166" s="100"/>
      <c r="AL166" s="106">
        <v>14.658750934928944</v>
      </c>
      <c r="AM166" s="106">
        <v>0.15706492416521792</v>
      </c>
      <c r="AN166" s="106">
        <v>7.2675310928817147</v>
      </c>
      <c r="AO166" s="106">
        <v>0.26474490411289353</v>
      </c>
      <c r="AP166" s="106">
        <v>0.64745972738537794</v>
      </c>
      <c r="AQ166" s="106">
        <v>11.212592304702682</v>
      </c>
      <c r="AR166" s="106">
        <v>0.14020771513353114</v>
      </c>
      <c r="AS166" s="106">
        <v>6.4751784824838121E-2</v>
      </c>
      <c r="AT166" s="106">
        <v>8.3211835334476856</v>
      </c>
      <c r="AU166" s="106">
        <v>0</v>
      </c>
      <c r="AV166" s="106">
        <v>0</v>
      </c>
      <c r="AW166" s="106">
        <v>0.22800000000000001</v>
      </c>
      <c r="AX166" s="106">
        <v>0.20859641583976785</v>
      </c>
      <c r="AY166" s="106">
        <v>0</v>
      </c>
      <c r="AZ166" s="106">
        <v>4.2197216464317441E-2</v>
      </c>
      <c r="BA166" s="106">
        <v>0</v>
      </c>
      <c r="BB166" s="106">
        <v>0.20112254443405053</v>
      </c>
      <c r="BC166" s="106">
        <v>0</v>
      </c>
      <c r="BD166" s="106">
        <v>0.64041850427789093</v>
      </c>
      <c r="BE166" s="106">
        <v>3.3509549795361528</v>
      </c>
      <c r="BF166" s="106">
        <v>7.2867552025832429</v>
      </c>
      <c r="BG166" s="106">
        <v>0.71520123045372985</v>
      </c>
      <c r="BH166" s="106">
        <v>2.5763031550068582</v>
      </c>
      <c r="BI166" s="106">
        <v>0.22507761296998965</v>
      </c>
      <c r="BJ166" s="106">
        <v>0.30452889120249865</v>
      </c>
      <c r="BK166" s="106">
        <v>7.6675089309052882E-2</v>
      </c>
      <c r="BL166" s="106">
        <v>5.8354457558529624E-2</v>
      </c>
      <c r="BM166" s="106">
        <v>0.12206902608237465</v>
      </c>
      <c r="BN166" s="106"/>
      <c r="BO166" s="106"/>
      <c r="BP166" s="106"/>
      <c r="BQ166" s="106">
        <v>2.1605920000000004E-2</v>
      </c>
      <c r="BR166" s="106">
        <v>1.3845229999999998E-2</v>
      </c>
      <c r="BS166" s="106">
        <v>8.5027499999999999E-3</v>
      </c>
      <c r="BT166" s="106">
        <v>7.2960799999999991E-3</v>
      </c>
      <c r="BU166" s="106">
        <v>9.8131199999999998E-3</v>
      </c>
      <c r="BV166" s="106">
        <v>8.4908999999999991E-3</v>
      </c>
      <c r="BW166" s="106">
        <v>1.1727600000000001E-2</v>
      </c>
      <c r="BX166" s="106">
        <v>3.37288E-3</v>
      </c>
      <c r="BY166" s="106">
        <v>8.3952000000000002E-3</v>
      </c>
      <c r="BZ166" s="106">
        <v>2.0624400000000001E-2</v>
      </c>
      <c r="CA166" s="106">
        <v>1.41E-2</v>
      </c>
      <c r="CB166" s="106">
        <v>1.01E-2</v>
      </c>
      <c r="CC166" s="106">
        <v>9.298250000000001E-3</v>
      </c>
      <c r="CD166" s="106">
        <v>1.5507969999999999E-2</v>
      </c>
      <c r="CE166" s="106">
        <v>1.9046279999999999E-2</v>
      </c>
      <c r="CF166" s="106">
        <v>6.4861500000000004E-3</v>
      </c>
      <c r="CG166" s="106">
        <v>6.0933000000000003E-3</v>
      </c>
      <c r="CH166" s="106">
        <v>6.6929600000000004E-3</v>
      </c>
      <c r="CI166" s="106">
        <v>9.9052199999999993E-3</v>
      </c>
      <c r="CJ166" s="106">
        <v>1.8882080000000002E-2</v>
      </c>
      <c r="CK166" s="106">
        <v>1.9912100000000002E-2</v>
      </c>
      <c r="CL166" s="106">
        <v>2.1299459999999999E-2</v>
      </c>
      <c r="CM166" s="106">
        <v>2.7060480000000001E-2</v>
      </c>
      <c r="CN166" s="106">
        <v>2.0988759999999999E-2</v>
      </c>
      <c r="CO166" s="106">
        <v>2.8353960000000001E-2</v>
      </c>
      <c r="CP166" s="106">
        <v>2.157676E-2</v>
      </c>
      <c r="CQ166" s="106">
        <v>1.154935E-2</v>
      </c>
      <c r="CR166" s="106">
        <v>1.1842480000000001E-2</v>
      </c>
      <c r="CS166" s="106"/>
      <c r="CT166" s="106"/>
      <c r="CU166" s="106"/>
      <c r="CV166" s="106">
        <f t="shared" si="0"/>
        <v>1.0100000000000001E-2</v>
      </c>
      <c r="CW166" s="106">
        <f t="shared" si="1"/>
        <v>8.3000000000000001E-3</v>
      </c>
      <c r="CX166" s="106">
        <f t="shared" si="2"/>
        <v>4.4999999999999997E-3</v>
      </c>
      <c r="CY166" s="106">
        <f t="shared" si="3"/>
        <v>4.3999999999999994E-3</v>
      </c>
      <c r="CZ166" s="106">
        <f t="shared" si="4"/>
        <v>7.6000000000000009E-3</v>
      </c>
      <c r="DA166" s="106">
        <f t="shared" si="5"/>
        <v>6.5999999999999991E-3</v>
      </c>
      <c r="DB166" s="106">
        <f t="shared" si="6"/>
        <v>8.7000000000000011E-3</v>
      </c>
      <c r="DC166" s="106">
        <f t="shared" si="7"/>
        <v>2.8000000000000004E-3</v>
      </c>
      <c r="DD166" s="106">
        <f t="shared" si="8"/>
        <v>6.0000000000000001E-3</v>
      </c>
      <c r="DE166" s="106">
        <f t="shared" si="9"/>
        <v>9.0000000000000011E-3</v>
      </c>
      <c r="DF166" s="106">
        <f t="shared" si="10"/>
        <v>1.41E-2</v>
      </c>
      <c r="DG166" s="106">
        <f t="shared" si="11"/>
        <v>1.01E-2</v>
      </c>
      <c r="DH166" s="106">
        <f t="shared" si="12"/>
        <v>6.5000000000000006E-3</v>
      </c>
      <c r="DI166" s="106">
        <f t="shared" si="13"/>
        <v>1.2699999999999999E-2</v>
      </c>
      <c r="DJ166" s="106">
        <f t="shared" si="14"/>
        <v>1.41E-2</v>
      </c>
      <c r="DK166" s="106">
        <f t="shared" si="15"/>
        <v>5.5000000000000005E-3</v>
      </c>
      <c r="DL166" s="106">
        <f t="shared" si="16"/>
        <v>5.7000000000000002E-3</v>
      </c>
      <c r="DM166" s="106">
        <f t="shared" si="17"/>
        <v>5.8999999999999999E-3</v>
      </c>
      <c r="DN166" s="106">
        <f t="shared" si="18"/>
        <v>7.7999999999999996E-3</v>
      </c>
      <c r="DO166" s="106">
        <f t="shared" si="19"/>
        <v>1.61E-2</v>
      </c>
      <c r="DP166" s="106">
        <f t="shared" si="20"/>
        <v>1.7000000000000001E-2</v>
      </c>
      <c r="DQ166" s="106">
        <f t="shared" si="21"/>
        <v>1.8200000000000001E-2</v>
      </c>
      <c r="DR166" s="106">
        <f t="shared" si="22"/>
        <v>2.3199999999999998E-2</v>
      </c>
      <c r="DS166" s="106">
        <f t="shared" si="23"/>
        <v>1.8099999999999998E-2</v>
      </c>
      <c r="DT166" s="106">
        <f t="shared" si="24"/>
        <v>2.46E-2</v>
      </c>
      <c r="DU166" s="106">
        <f t="shared" si="25"/>
        <v>1.8800000000000001E-2</v>
      </c>
      <c r="DV166" s="106">
        <f t="shared" si="26"/>
        <v>1.01E-2</v>
      </c>
      <c r="DW166" s="106">
        <f t="shared" si="27"/>
        <v>1.04E-2</v>
      </c>
      <c r="DX166" s="106"/>
      <c r="DY166" s="106"/>
      <c r="DZ166" s="106"/>
      <c r="EA166" s="100">
        <v>0.38</v>
      </c>
      <c r="EB166" s="100">
        <v>3.3</v>
      </c>
      <c r="EC166" s="100">
        <v>0.18</v>
      </c>
      <c r="ED166" s="100">
        <v>1.63</v>
      </c>
      <c r="EE166" s="100">
        <v>1.36</v>
      </c>
      <c r="EF166" s="100">
        <v>0.19</v>
      </c>
      <c r="EG166" s="100">
        <v>8.5299999999999994</v>
      </c>
      <c r="EH166" s="100">
        <v>4.09</v>
      </c>
      <c r="EI166" s="100">
        <v>0.22</v>
      </c>
      <c r="EJ166" s="100">
        <v>44.31</v>
      </c>
      <c r="EK166" s="100">
        <v>6.03</v>
      </c>
      <c r="EL166" s="100">
        <v>1.59</v>
      </c>
      <c r="EM166" s="100">
        <v>3.34</v>
      </c>
      <c r="EN166" s="100">
        <v>194.36</v>
      </c>
      <c r="EO166" s="100">
        <v>28.13</v>
      </c>
      <c r="EP166" s="100">
        <v>100</v>
      </c>
      <c r="EQ166" s="100">
        <v>3.36</v>
      </c>
      <c r="ER166" s="100">
        <v>100</v>
      </c>
      <c r="ES166" s="100">
        <v>1.8</v>
      </c>
      <c r="ET166" s="100">
        <v>0.93</v>
      </c>
      <c r="EU166" s="100">
        <v>0.6</v>
      </c>
      <c r="EV166" s="100">
        <v>2.4900000000000002</v>
      </c>
      <c r="EW166" s="100">
        <v>1.24</v>
      </c>
      <c r="EX166" s="100">
        <v>5.85</v>
      </c>
      <c r="EY166" s="100">
        <v>8.9600000000000009</v>
      </c>
      <c r="EZ166" s="100">
        <v>22.5</v>
      </c>
      <c r="FA166" s="100">
        <v>9.02</v>
      </c>
      <c r="FB166" s="100">
        <v>8.3000000000000007</v>
      </c>
      <c r="FC166" s="100"/>
      <c r="FD166" s="100"/>
      <c r="FE166" s="100"/>
      <c r="FF166" s="106">
        <v>5.5703253552729988E-2</v>
      </c>
      <c r="FG166" s="106">
        <v>5.1831424974521914E-3</v>
      </c>
      <c r="FH166" s="106">
        <v>1.3081555967187086E-2</v>
      </c>
      <c r="FI166" s="106">
        <v>4.3153419370401645E-3</v>
      </c>
      <c r="FJ166" s="106">
        <v>8.8054522924411408E-3</v>
      </c>
      <c r="FK166" s="106">
        <v>2.1303925378935096E-2</v>
      </c>
      <c r="FL166" s="106">
        <v>1.1959718100890205E-2</v>
      </c>
      <c r="FM166" s="106">
        <v>2.6483479993358789E-3</v>
      </c>
      <c r="FN166" s="106">
        <v>1.8306603773584909E-2</v>
      </c>
      <c r="FO166" s="106">
        <v>0</v>
      </c>
      <c r="FP166" s="106">
        <v>0</v>
      </c>
      <c r="FQ166" s="106">
        <v>3.6252000000000003E-3</v>
      </c>
      <c r="FR166" s="106">
        <v>6.9671202890482457E-3</v>
      </c>
      <c r="FS166" s="106">
        <v>0</v>
      </c>
      <c r="FT166" s="106">
        <v>1.1870076991412496E-2</v>
      </c>
      <c r="FU166" s="106">
        <v>0</v>
      </c>
      <c r="FV166" s="106">
        <v>6.7577174929840979E-3</v>
      </c>
      <c r="FW166" s="106">
        <v>0</v>
      </c>
      <c r="FX166" s="106">
        <v>1.1527533077002038E-2</v>
      </c>
      <c r="FY166" s="106">
        <v>3.1163881309686225E-2</v>
      </c>
      <c r="FZ166" s="106">
        <v>4.3720531215499459E-2</v>
      </c>
      <c r="GA166" s="106">
        <v>1.7808510638297876E-2</v>
      </c>
      <c r="GB166" s="106">
        <v>3.1946159122085038E-2</v>
      </c>
      <c r="GC166" s="106">
        <v>1.3167040358744393E-2</v>
      </c>
      <c r="GD166" s="106">
        <v>2.7285788651743883E-2</v>
      </c>
      <c r="GE166" s="106">
        <v>1.7251895094536899E-2</v>
      </c>
      <c r="GF166" s="106">
        <v>5.2635720717793726E-3</v>
      </c>
      <c r="GG166" s="106">
        <v>1.0131729164837096E-2</v>
      </c>
      <c r="GH166" s="100"/>
      <c r="GI166" s="100"/>
      <c r="GJ166" s="100"/>
      <c r="GK166" s="100"/>
    </row>
    <row r="167" spans="1:193" x14ac:dyDescent="0.25">
      <c r="A167" s="98" t="s">
        <v>1073</v>
      </c>
      <c r="B167" s="99" t="s">
        <v>17</v>
      </c>
      <c r="C167" s="99" t="s">
        <v>319</v>
      </c>
      <c r="D167" s="100" t="s">
        <v>320</v>
      </c>
      <c r="E167" s="99" t="s">
        <v>350</v>
      </c>
      <c r="F167" s="100"/>
      <c r="G167" s="106">
        <v>31.765999999999998</v>
      </c>
      <c r="H167" s="106">
        <v>0.18794428426776427</v>
      </c>
      <c r="I167" s="106">
        <v>15.124000000000001</v>
      </c>
      <c r="J167" s="106">
        <v>0.47499999999999998</v>
      </c>
      <c r="K167" s="106">
        <v>0.66400000000000003</v>
      </c>
      <c r="L167" s="106">
        <v>13.879</v>
      </c>
      <c r="M167" s="106">
        <v>0.14799999999999999</v>
      </c>
      <c r="N167" s="106">
        <v>0.13997936241279779</v>
      </c>
      <c r="O167" s="106">
        <v>12.586999999999998</v>
      </c>
      <c r="P167" s="106">
        <v>0</v>
      </c>
      <c r="Q167" s="106">
        <v>0</v>
      </c>
      <c r="R167" s="106">
        <v>0.113</v>
      </c>
      <c r="S167" s="106">
        <v>0.3640710888158884</v>
      </c>
      <c r="T167" s="106">
        <v>0</v>
      </c>
      <c r="U167" s="106">
        <v>0</v>
      </c>
      <c r="V167" s="106">
        <v>0</v>
      </c>
      <c r="W167" s="106">
        <v>0.19400000000000001</v>
      </c>
      <c r="X167" s="106">
        <v>0</v>
      </c>
      <c r="Y167" s="106">
        <v>0.65310874127536744</v>
      </c>
      <c r="Z167" s="106">
        <v>3.7240000000000002</v>
      </c>
      <c r="AA167" s="106">
        <v>8.0709999999999997</v>
      </c>
      <c r="AB167" s="106">
        <v>0.77200000000000002</v>
      </c>
      <c r="AC167" s="106">
        <v>2.6779999999999999</v>
      </c>
      <c r="AD167" s="106">
        <v>0.189</v>
      </c>
      <c r="AE167" s="106">
        <v>0.27</v>
      </c>
      <c r="AF167" s="106">
        <v>5.0999999999999997E-2</v>
      </c>
      <c r="AG167" s="106">
        <v>5.8555451235084995E-2</v>
      </c>
      <c r="AH167" s="106">
        <v>9.2999999999999999E-2</v>
      </c>
      <c r="AI167" s="106"/>
      <c r="AJ167" s="106">
        <v>92.176166128006898</v>
      </c>
      <c r="AK167" s="100"/>
      <c r="AL167" s="106">
        <v>14.849476439790573</v>
      </c>
      <c r="AM167" s="106">
        <v>0.11266967464046777</v>
      </c>
      <c r="AN167" s="106">
        <v>8.0042339243186031</v>
      </c>
      <c r="AO167" s="106">
        <v>0.28645519237727657</v>
      </c>
      <c r="AP167" s="106">
        <v>0.51425030978934327</v>
      </c>
      <c r="AQ167" s="106">
        <v>10.788184998056742</v>
      </c>
      <c r="AR167" s="106">
        <v>0.10979228486646883</v>
      </c>
      <c r="AS167" s="106">
        <v>0.11620401993425021</v>
      </c>
      <c r="AT167" s="106">
        <v>8.9958547741566601</v>
      </c>
      <c r="AU167" s="106">
        <v>0</v>
      </c>
      <c r="AV167" s="106">
        <v>0</v>
      </c>
      <c r="AW167" s="106">
        <v>0.113</v>
      </c>
      <c r="AX167" s="106">
        <v>0.25450617882970178</v>
      </c>
      <c r="AY167" s="106">
        <v>0</v>
      </c>
      <c r="AZ167" s="106">
        <v>0</v>
      </c>
      <c r="BA167" s="106">
        <v>0</v>
      </c>
      <c r="BB167" s="106">
        <v>0.18147801683816653</v>
      </c>
      <c r="BC167" s="106">
        <v>0</v>
      </c>
      <c r="BD167" s="106">
        <v>0.5142993474095342</v>
      </c>
      <c r="BE167" s="106">
        <v>3.1753069577080493</v>
      </c>
      <c r="BF167" s="106">
        <v>6.8906343379151371</v>
      </c>
      <c r="BG167" s="106">
        <v>0.6596599162607879</v>
      </c>
      <c r="BH167" s="106">
        <v>2.2959533607681752</v>
      </c>
      <c r="BI167" s="106">
        <v>0.16298723697826836</v>
      </c>
      <c r="BJ167" s="106">
        <v>0.2342529932326913</v>
      </c>
      <c r="BK167" s="106">
        <v>4.4436699485928377E-2</v>
      </c>
      <c r="BL167" s="106">
        <v>5.120721577182772E-2</v>
      </c>
      <c r="BM167" s="106">
        <v>8.1672082198998852E-2</v>
      </c>
      <c r="BN167" s="106"/>
      <c r="BO167" s="106"/>
      <c r="BP167" s="106"/>
      <c r="BQ167" s="106">
        <v>2.0108480000000001E-2</v>
      </c>
      <c r="BR167" s="106">
        <v>1.3511609999999999E-2</v>
      </c>
      <c r="BS167" s="106">
        <v>8.5027499999999999E-3</v>
      </c>
      <c r="BT167" s="106">
        <v>7.4618999999999996E-3</v>
      </c>
      <c r="BU167" s="106">
        <v>9.2966400000000001E-3</v>
      </c>
      <c r="BV167" s="106">
        <v>8.2336000000000006E-3</v>
      </c>
      <c r="BW167" s="106">
        <v>1.1997200000000001E-2</v>
      </c>
      <c r="BX167" s="106">
        <v>3.1319599999999996E-3</v>
      </c>
      <c r="BY167" s="106">
        <v>8.3952000000000002E-3</v>
      </c>
      <c r="BZ167" s="106">
        <v>2.085356E-2</v>
      </c>
      <c r="CA167" s="106">
        <v>1.41E-2</v>
      </c>
      <c r="CB167" s="106">
        <v>0.01</v>
      </c>
      <c r="CC167" s="106">
        <v>9.0121500000000018E-3</v>
      </c>
      <c r="CD167" s="106">
        <v>1.5385859999999999E-2</v>
      </c>
      <c r="CE167" s="106">
        <v>1.9856760000000001E-2</v>
      </c>
      <c r="CF167" s="106">
        <v>6.60408E-3</v>
      </c>
      <c r="CG167" s="106">
        <v>5.9863999999999994E-3</v>
      </c>
      <c r="CH167" s="106">
        <v>6.579520000000001E-3</v>
      </c>
      <c r="CI167" s="106">
        <v>9.9052199999999993E-3</v>
      </c>
      <c r="CJ167" s="106">
        <v>1.9585760000000001E-2</v>
      </c>
      <c r="CK167" s="106">
        <v>1.9794970000000002E-2</v>
      </c>
      <c r="CL167" s="106">
        <v>2.0597279999999999E-2</v>
      </c>
      <c r="CM167" s="106">
        <v>2.5894080000000003E-2</v>
      </c>
      <c r="CN167" s="106">
        <v>2.0293000000000002E-2</v>
      </c>
      <c r="CO167" s="106">
        <v>2.7777660000000003E-2</v>
      </c>
      <c r="CP167" s="106">
        <v>2.146199E-2</v>
      </c>
      <c r="CQ167" s="106">
        <v>1.1434999999999999E-2</v>
      </c>
      <c r="CR167" s="106">
        <v>1.172861E-2</v>
      </c>
      <c r="CS167" s="106"/>
      <c r="CT167" s="106"/>
      <c r="CU167" s="106"/>
      <c r="CV167" s="106">
        <f t="shared" si="0"/>
        <v>9.4000000000000004E-3</v>
      </c>
      <c r="CW167" s="106">
        <f t="shared" si="1"/>
        <v>8.0999999999999996E-3</v>
      </c>
      <c r="CX167" s="106">
        <f t="shared" si="2"/>
        <v>4.4999999999999997E-3</v>
      </c>
      <c r="CY167" s="106">
        <f t="shared" si="3"/>
        <v>4.4999999999999997E-3</v>
      </c>
      <c r="CZ167" s="106">
        <f t="shared" si="4"/>
        <v>7.2000000000000007E-3</v>
      </c>
      <c r="DA167" s="106">
        <f t="shared" si="5"/>
        <v>6.4000000000000003E-3</v>
      </c>
      <c r="DB167" s="106">
        <f t="shared" si="6"/>
        <v>8.8999999999999999E-3</v>
      </c>
      <c r="DC167" s="106">
        <f t="shared" si="7"/>
        <v>2.5999999999999999E-3</v>
      </c>
      <c r="DD167" s="106">
        <f t="shared" si="8"/>
        <v>6.0000000000000001E-3</v>
      </c>
      <c r="DE167" s="106">
        <f t="shared" si="9"/>
        <v>9.1000000000000004E-3</v>
      </c>
      <c r="DF167" s="106">
        <f t="shared" si="10"/>
        <v>1.41E-2</v>
      </c>
      <c r="DG167" s="106">
        <f t="shared" si="11"/>
        <v>0.01</v>
      </c>
      <c r="DH167" s="106">
        <f t="shared" si="12"/>
        <v>6.3000000000000009E-3</v>
      </c>
      <c r="DI167" s="106">
        <f t="shared" si="13"/>
        <v>1.2599999999999998E-2</v>
      </c>
      <c r="DJ167" s="106">
        <f t="shared" si="14"/>
        <v>1.4700000000000001E-2</v>
      </c>
      <c r="DK167" s="106">
        <f t="shared" si="15"/>
        <v>5.5999999999999999E-3</v>
      </c>
      <c r="DL167" s="106">
        <f t="shared" si="16"/>
        <v>5.5999999999999999E-3</v>
      </c>
      <c r="DM167" s="106">
        <f t="shared" si="17"/>
        <v>5.8000000000000005E-3</v>
      </c>
      <c r="DN167" s="106">
        <f t="shared" si="18"/>
        <v>7.7999999999999996E-3</v>
      </c>
      <c r="DO167" s="106">
        <f t="shared" si="19"/>
        <v>1.67E-2</v>
      </c>
      <c r="DP167" s="106">
        <f t="shared" si="20"/>
        <v>1.6900000000000002E-2</v>
      </c>
      <c r="DQ167" s="106">
        <f t="shared" si="21"/>
        <v>1.7600000000000001E-2</v>
      </c>
      <c r="DR167" s="106">
        <f t="shared" si="22"/>
        <v>2.2200000000000001E-2</v>
      </c>
      <c r="DS167" s="106">
        <f t="shared" si="23"/>
        <v>1.7500000000000002E-2</v>
      </c>
      <c r="DT167" s="106">
        <f t="shared" si="24"/>
        <v>2.41E-2</v>
      </c>
      <c r="DU167" s="106">
        <f t="shared" si="25"/>
        <v>1.8700000000000001E-2</v>
      </c>
      <c r="DV167" s="106">
        <f t="shared" si="26"/>
        <v>0.01</v>
      </c>
      <c r="DW167" s="106">
        <f t="shared" si="27"/>
        <v>1.03E-2</v>
      </c>
      <c r="DX167" s="106"/>
      <c r="DY167" s="106"/>
      <c r="DZ167" s="106"/>
      <c r="EA167" s="100">
        <v>0.38</v>
      </c>
      <c r="EB167" s="100">
        <v>4.41</v>
      </c>
      <c r="EC167" s="100">
        <v>0.17</v>
      </c>
      <c r="ED167" s="100">
        <v>1.54</v>
      </c>
      <c r="EE167" s="100">
        <v>1.57</v>
      </c>
      <c r="EF167" s="100">
        <v>0.19</v>
      </c>
      <c r="EG167" s="100">
        <v>10.54</v>
      </c>
      <c r="EH167" s="100">
        <v>2.75</v>
      </c>
      <c r="EI167" s="100">
        <v>0.21</v>
      </c>
      <c r="EJ167" s="100">
        <v>53.86</v>
      </c>
      <c r="EK167" s="100">
        <v>7.11</v>
      </c>
      <c r="EL167" s="100">
        <v>2.76</v>
      </c>
      <c r="EM167" s="100">
        <v>2.77</v>
      </c>
      <c r="EN167" s="100">
        <v>100</v>
      </c>
      <c r="EO167" s="100">
        <v>100</v>
      </c>
      <c r="EP167" s="100">
        <v>100</v>
      </c>
      <c r="EQ167" s="100">
        <v>3.66</v>
      </c>
      <c r="ER167" s="100">
        <v>141.32</v>
      </c>
      <c r="ES167" s="100">
        <v>2.12</v>
      </c>
      <c r="ET167" s="100">
        <v>0.97</v>
      </c>
      <c r="EU167" s="100">
        <v>0.62</v>
      </c>
      <c r="EV167" s="100">
        <v>2.62</v>
      </c>
      <c r="EW167" s="100">
        <v>1.32</v>
      </c>
      <c r="EX167" s="100">
        <v>7.31</v>
      </c>
      <c r="EY167" s="100">
        <v>12.02</v>
      </c>
      <c r="EZ167" s="100">
        <v>38.57</v>
      </c>
      <c r="FA167" s="100">
        <v>9.75</v>
      </c>
      <c r="FB167" s="100">
        <v>12.21</v>
      </c>
      <c r="FC167" s="100"/>
      <c r="FD167" s="100"/>
      <c r="FE167" s="100"/>
      <c r="FF167" s="106">
        <v>5.6428010471204181E-2</v>
      </c>
      <c r="FG167" s="106">
        <v>4.9687326516446289E-3</v>
      </c>
      <c r="FH167" s="106">
        <v>1.3607197671341626E-2</v>
      </c>
      <c r="FI167" s="106">
        <v>4.4114099626100592E-3</v>
      </c>
      <c r="FJ167" s="106">
        <v>8.0737298636926903E-3</v>
      </c>
      <c r="FK167" s="106">
        <v>2.049755149630781E-2</v>
      </c>
      <c r="FL167" s="106">
        <v>1.1572106824925814E-2</v>
      </c>
      <c r="FM167" s="106">
        <v>3.195610548191881E-3</v>
      </c>
      <c r="FN167" s="106">
        <v>1.8891295025728984E-2</v>
      </c>
      <c r="FO167" s="106">
        <v>0</v>
      </c>
      <c r="FP167" s="106">
        <v>0</v>
      </c>
      <c r="FQ167" s="106">
        <v>3.1188000000000001E-3</v>
      </c>
      <c r="FR167" s="106">
        <v>7.0498211535827389E-3</v>
      </c>
      <c r="FS167" s="106">
        <v>0</v>
      </c>
      <c r="FT167" s="106">
        <v>0</v>
      </c>
      <c r="FU167" s="106">
        <v>0</v>
      </c>
      <c r="FV167" s="106">
        <v>6.6420954162768947E-3</v>
      </c>
      <c r="FW167" s="106">
        <v>0</v>
      </c>
      <c r="FX167" s="106">
        <v>1.0903146165082126E-2</v>
      </c>
      <c r="FY167" s="106">
        <v>3.080047748976808E-2</v>
      </c>
      <c r="FZ167" s="106">
        <v>4.2721932895073846E-2</v>
      </c>
      <c r="GA167" s="106">
        <v>1.7283089806032645E-2</v>
      </c>
      <c r="GB167" s="106">
        <v>3.0306584362139913E-2</v>
      </c>
      <c r="GC167" s="106">
        <v>1.1914367023111418E-2</v>
      </c>
      <c r="GD167" s="106">
        <v>2.8157209786569496E-2</v>
      </c>
      <c r="GE167" s="106">
        <v>1.7139234991722575E-2</v>
      </c>
      <c r="GF167" s="106">
        <v>4.9927035377532025E-3</v>
      </c>
      <c r="GG167" s="106">
        <v>9.9721612364977608E-3</v>
      </c>
      <c r="GH167" s="100"/>
      <c r="GI167" s="100"/>
      <c r="GJ167" s="100"/>
      <c r="GK167" s="100"/>
    </row>
    <row r="168" spans="1:193" x14ac:dyDescent="0.25">
      <c r="A168" s="98" t="s">
        <v>1073</v>
      </c>
      <c r="B168" s="99" t="s">
        <v>17</v>
      </c>
      <c r="C168" s="99" t="s">
        <v>319</v>
      </c>
      <c r="D168" s="100" t="s">
        <v>320</v>
      </c>
      <c r="E168" s="99" t="s">
        <v>351</v>
      </c>
      <c r="F168" s="100"/>
      <c r="G168" s="106">
        <v>31.587</v>
      </c>
      <c r="H168" s="106">
        <v>0.252</v>
      </c>
      <c r="I168" s="106">
        <v>13.811</v>
      </c>
      <c r="J168" s="106">
        <v>0.43300000000000005</v>
      </c>
      <c r="K168" s="106">
        <v>0.89600000000000002</v>
      </c>
      <c r="L168" s="106">
        <v>13.88</v>
      </c>
      <c r="M168" s="106">
        <v>0.188</v>
      </c>
      <c r="N168" s="106">
        <v>8.3000000000000004E-2</v>
      </c>
      <c r="O168" s="106">
        <v>11.609</v>
      </c>
      <c r="P168" s="106">
        <v>2.1999999999999999E-2</v>
      </c>
      <c r="Q168" s="106">
        <v>3.0248239980737546E-2</v>
      </c>
      <c r="R168" s="106">
        <v>0.184</v>
      </c>
      <c r="S168" s="106">
        <v>0.44175968479126038</v>
      </c>
      <c r="T168" s="106">
        <v>0</v>
      </c>
      <c r="U168" s="106">
        <v>6.4000000000000001E-2</v>
      </c>
      <c r="V168" s="106">
        <v>0</v>
      </c>
      <c r="W168" s="106">
        <v>0.221</v>
      </c>
      <c r="X168" s="106">
        <v>0</v>
      </c>
      <c r="Y168" s="106">
        <v>0.89091583870209079</v>
      </c>
      <c r="Z168" s="106">
        <v>3.9420000000000002</v>
      </c>
      <c r="AA168" s="106">
        <v>8.6089822765893143</v>
      </c>
      <c r="AB168" s="106">
        <v>0.81599999999999995</v>
      </c>
      <c r="AC168" s="106">
        <v>2.9060000000000001</v>
      </c>
      <c r="AD168" s="106">
        <v>0.24</v>
      </c>
      <c r="AE168" s="106">
        <v>0.32100000000000001</v>
      </c>
      <c r="AF168" s="106">
        <v>0.123</v>
      </c>
      <c r="AG168" s="106">
        <v>0.10455210484494412</v>
      </c>
      <c r="AH168" s="106">
        <v>0.16900000000000001</v>
      </c>
      <c r="AI168" s="106"/>
      <c r="AJ168" s="106">
        <v>91.769210211052467</v>
      </c>
      <c r="AK168" s="100"/>
      <c r="AL168" s="106">
        <v>14.765800299177261</v>
      </c>
      <c r="AM168" s="106">
        <v>0.15107007973143097</v>
      </c>
      <c r="AN168" s="106">
        <v>7.3093410955279179</v>
      </c>
      <c r="AO168" s="106">
        <v>0.26112652273549636</v>
      </c>
      <c r="AP168" s="106">
        <v>0.69392812887236688</v>
      </c>
      <c r="AQ168" s="106">
        <v>10.788962300816168</v>
      </c>
      <c r="AR168" s="106">
        <v>0.13946587537091987</v>
      </c>
      <c r="AS168" s="106">
        <v>6.8902540262327755E-2</v>
      </c>
      <c r="AT168" s="106">
        <v>8.2968839336763871</v>
      </c>
      <c r="AU168" s="106">
        <v>9.6002792808518068E-3</v>
      </c>
      <c r="AV168" s="106">
        <v>3.0248239980737546E-2</v>
      </c>
      <c r="AW168" s="106">
        <v>0.184</v>
      </c>
      <c r="AX168" s="106">
        <v>0.30881487926687196</v>
      </c>
      <c r="AY168" s="106">
        <v>0</v>
      </c>
      <c r="AZ168" s="106">
        <v>4.7379330766952915E-2</v>
      </c>
      <c r="BA168" s="106">
        <v>0</v>
      </c>
      <c r="BB168" s="106">
        <v>0.20673526660430311</v>
      </c>
      <c r="BC168" s="106">
        <v>0</v>
      </c>
      <c r="BD168" s="106">
        <v>0.70156377565327255</v>
      </c>
      <c r="BE168" s="106">
        <v>3.3611869031377899</v>
      </c>
      <c r="BF168" s="106">
        <v>7.3499379122251467</v>
      </c>
      <c r="BG168" s="106">
        <v>0.69725711356062547</v>
      </c>
      <c r="BH168" s="106">
        <v>2.4914266117969821</v>
      </c>
      <c r="BI168" s="106">
        <v>0.20696791997240427</v>
      </c>
      <c r="BJ168" s="106">
        <v>0.27850078084331076</v>
      </c>
      <c r="BK168" s="106">
        <v>0.10717086346606257</v>
      </c>
      <c r="BL168" s="106">
        <v>9.1431661429771868E-2</v>
      </c>
      <c r="BM168" s="106">
        <v>0.14841485904979362</v>
      </c>
      <c r="BN168" s="106"/>
      <c r="BO168" s="106"/>
      <c r="BP168" s="106"/>
      <c r="BQ168" s="106">
        <v>2.0964160000000003E-2</v>
      </c>
      <c r="BR168" s="106">
        <v>1.3845229999999998E-2</v>
      </c>
      <c r="BS168" s="106">
        <v>8.5027499999999999E-3</v>
      </c>
      <c r="BT168" s="106">
        <v>7.2960799999999991E-3</v>
      </c>
      <c r="BU168" s="106">
        <v>9.42576E-3</v>
      </c>
      <c r="BV168" s="106">
        <v>8.3622499999999999E-3</v>
      </c>
      <c r="BW168" s="106">
        <v>1.1997200000000001E-2</v>
      </c>
      <c r="BX168" s="106">
        <v>3.37288E-3</v>
      </c>
      <c r="BY168" s="106">
        <v>8.1153600000000003E-3</v>
      </c>
      <c r="BZ168" s="106">
        <v>2.085356E-2</v>
      </c>
      <c r="CA168" s="106">
        <v>1.41E-2</v>
      </c>
      <c r="CB168" s="106">
        <v>9.9000000000000008E-3</v>
      </c>
      <c r="CC168" s="106">
        <v>9.1552000000000005E-3</v>
      </c>
      <c r="CD168" s="106">
        <v>1.5507969999999999E-2</v>
      </c>
      <c r="CE168" s="106">
        <v>1.9856760000000001E-2</v>
      </c>
      <c r="CF168" s="106">
        <v>6.60408E-3</v>
      </c>
      <c r="CG168" s="106">
        <v>6.0933000000000003E-3</v>
      </c>
      <c r="CH168" s="106">
        <v>6.6929600000000004E-3</v>
      </c>
      <c r="CI168" s="106">
        <v>1.003221E-2</v>
      </c>
      <c r="CJ168" s="106">
        <v>1.8647520000000001E-2</v>
      </c>
      <c r="CK168" s="106">
        <v>1.9912100000000002E-2</v>
      </c>
      <c r="CL168" s="106">
        <v>2.1533519999999997E-2</v>
      </c>
      <c r="CM168" s="106">
        <v>2.6360640000000001E-2</v>
      </c>
      <c r="CN168" s="106">
        <v>2.0872799999999997E-2</v>
      </c>
      <c r="CO168" s="106">
        <v>2.8815000000000004E-2</v>
      </c>
      <c r="CP168" s="106">
        <v>2.157676E-2</v>
      </c>
      <c r="CQ168" s="106">
        <v>1.132065E-2</v>
      </c>
      <c r="CR168" s="106">
        <v>1.1842480000000001E-2</v>
      </c>
      <c r="CS168" s="106"/>
      <c r="CT168" s="106"/>
      <c r="CU168" s="106"/>
      <c r="CV168" s="106">
        <f t="shared" si="0"/>
        <v>9.7999999999999997E-3</v>
      </c>
      <c r="CW168" s="106">
        <f t="shared" si="1"/>
        <v>8.3000000000000001E-3</v>
      </c>
      <c r="CX168" s="106">
        <f t="shared" si="2"/>
        <v>4.4999999999999997E-3</v>
      </c>
      <c r="CY168" s="106">
        <f t="shared" si="3"/>
        <v>4.3999999999999994E-3</v>
      </c>
      <c r="CZ168" s="106">
        <f t="shared" si="4"/>
        <v>7.3000000000000009E-3</v>
      </c>
      <c r="DA168" s="106">
        <f t="shared" si="5"/>
        <v>6.4999999999999997E-3</v>
      </c>
      <c r="DB168" s="106">
        <f t="shared" si="6"/>
        <v>8.8999999999999999E-3</v>
      </c>
      <c r="DC168" s="106">
        <f t="shared" si="7"/>
        <v>2.8000000000000004E-3</v>
      </c>
      <c r="DD168" s="106">
        <f t="shared" si="8"/>
        <v>5.8000000000000005E-3</v>
      </c>
      <c r="DE168" s="106">
        <f t="shared" si="9"/>
        <v>9.1000000000000004E-3</v>
      </c>
      <c r="DF168" s="106">
        <f t="shared" si="10"/>
        <v>1.41E-2</v>
      </c>
      <c r="DG168" s="106">
        <f t="shared" si="11"/>
        <v>9.9000000000000008E-3</v>
      </c>
      <c r="DH168" s="106">
        <f t="shared" si="12"/>
        <v>6.4000000000000003E-3</v>
      </c>
      <c r="DI168" s="106">
        <f t="shared" si="13"/>
        <v>1.2699999999999999E-2</v>
      </c>
      <c r="DJ168" s="106">
        <f t="shared" si="14"/>
        <v>1.4700000000000001E-2</v>
      </c>
      <c r="DK168" s="106">
        <f t="shared" si="15"/>
        <v>5.5999999999999999E-3</v>
      </c>
      <c r="DL168" s="106">
        <f t="shared" si="16"/>
        <v>5.7000000000000002E-3</v>
      </c>
      <c r="DM168" s="106">
        <f t="shared" si="17"/>
        <v>5.8999999999999999E-3</v>
      </c>
      <c r="DN168" s="106">
        <f t="shared" si="18"/>
        <v>7.899999999999999E-3</v>
      </c>
      <c r="DO168" s="106">
        <f t="shared" si="19"/>
        <v>1.5900000000000001E-2</v>
      </c>
      <c r="DP168" s="106">
        <f t="shared" si="20"/>
        <v>1.7000000000000001E-2</v>
      </c>
      <c r="DQ168" s="106">
        <f t="shared" si="21"/>
        <v>1.84E-2</v>
      </c>
      <c r="DR168" s="106">
        <f t="shared" si="22"/>
        <v>2.2599999999999999E-2</v>
      </c>
      <c r="DS168" s="106">
        <f t="shared" si="23"/>
        <v>1.7999999999999999E-2</v>
      </c>
      <c r="DT168" s="106">
        <f t="shared" si="24"/>
        <v>2.5000000000000001E-2</v>
      </c>
      <c r="DU168" s="106">
        <f t="shared" si="25"/>
        <v>1.8800000000000001E-2</v>
      </c>
      <c r="DV168" s="106">
        <f t="shared" si="26"/>
        <v>9.9000000000000008E-3</v>
      </c>
      <c r="DW168" s="106">
        <f t="shared" si="27"/>
        <v>1.04E-2</v>
      </c>
      <c r="DX168" s="106"/>
      <c r="DY168" s="106"/>
      <c r="DZ168" s="106"/>
      <c r="EA168" s="100">
        <v>0.38</v>
      </c>
      <c r="EB168" s="100">
        <v>3.41</v>
      </c>
      <c r="EC168" s="100">
        <v>0.17</v>
      </c>
      <c r="ED168" s="100">
        <v>1.66</v>
      </c>
      <c r="EE168" s="100">
        <v>1.28</v>
      </c>
      <c r="EF168" s="100">
        <v>0.19</v>
      </c>
      <c r="EG168" s="100">
        <v>8.68</v>
      </c>
      <c r="EH168" s="100">
        <v>3.9</v>
      </c>
      <c r="EI168" s="100">
        <v>0.22</v>
      </c>
      <c r="EJ168" s="100">
        <v>40.159999999999997</v>
      </c>
      <c r="EK168" s="100">
        <v>5.73</v>
      </c>
      <c r="EL168" s="100">
        <v>1.87</v>
      </c>
      <c r="EM168" s="100">
        <v>2.39</v>
      </c>
      <c r="EN168" s="100">
        <v>264.91000000000003</v>
      </c>
      <c r="EO168" s="100">
        <v>26.29</v>
      </c>
      <c r="EP168" s="100">
        <v>100</v>
      </c>
      <c r="EQ168" s="100">
        <v>3.27</v>
      </c>
      <c r="ER168" s="100">
        <v>100</v>
      </c>
      <c r="ES168" s="100">
        <v>1.69</v>
      </c>
      <c r="ET168" s="100">
        <v>0.93</v>
      </c>
      <c r="EU168" s="100">
        <v>0.6</v>
      </c>
      <c r="EV168" s="100">
        <v>2.57</v>
      </c>
      <c r="EW168" s="100">
        <v>1.26</v>
      </c>
      <c r="EX168" s="100">
        <v>6.36</v>
      </c>
      <c r="EY168" s="100">
        <v>9.85</v>
      </c>
      <c r="EZ168" s="100">
        <v>16.16</v>
      </c>
      <c r="FA168" s="100">
        <v>6.85</v>
      </c>
      <c r="FB168" s="100">
        <v>6.92</v>
      </c>
      <c r="FC168" s="100"/>
      <c r="FD168" s="100"/>
      <c r="FE168" s="100"/>
      <c r="FF168" s="106">
        <v>5.6110041136873595E-2</v>
      </c>
      <c r="FG168" s="106">
        <v>5.1514897188417955E-3</v>
      </c>
      <c r="FH168" s="106">
        <v>1.2425879862397462E-2</v>
      </c>
      <c r="FI168" s="106">
        <v>4.3347002774092392E-3</v>
      </c>
      <c r="FJ168" s="106">
        <v>8.8822800495662966E-3</v>
      </c>
      <c r="FK168" s="106">
        <v>2.049902837155072E-2</v>
      </c>
      <c r="FL168" s="106">
        <v>1.2105637982195844E-2</v>
      </c>
      <c r="FM168" s="106">
        <v>2.6871990702307825E-3</v>
      </c>
      <c r="FN168" s="106">
        <v>1.8253144654088053E-2</v>
      </c>
      <c r="FO168" s="106">
        <v>3.8554721591900851E-3</v>
      </c>
      <c r="FP168" s="106">
        <v>1.7332241508962614E-3</v>
      </c>
      <c r="FQ168" s="106">
        <v>3.4408000000000004E-3</v>
      </c>
      <c r="FR168" s="106">
        <v>7.3806756144782397E-3</v>
      </c>
      <c r="FS168" s="106">
        <v>0</v>
      </c>
      <c r="FT168" s="106">
        <v>1.2456026058631919E-2</v>
      </c>
      <c r="FU168" s="106">
        <v>0</v>
      </c>
      <c r="FV168" s="106">
        <v>6.760243217960712E-3</v>
      </c>
      <c r="FW168" s="106">
        <v>0</v>
      </c>
      <c r="FX168" s="106">
        <v>1.1856427808540305E-2</v>
      </c>
      <c r="FY168" s="106">
        <v>3.1259038199181452E-2</v>
      </c>
      <c r="FZ168" s="106">
        <v>4.4099627473350882E-2</v>
      </c>
      <c r="GA168" s="106">
        <v>1.7919507818508072E-2</v>
      </c>
      <c r="GB168" s="106">
        <v>3.1391975308641976E-2</v>
      </c>
      <c r="GC168" s="106">
        <v>1.3163159710244912E-2</v>
      </c>
      <c r="GD168" s="106">
        <v>2.7432326913066105E-2</v>
      </c>
      <c r="GE168" s="106">
        <v>1.7318811536115711E-2</v>
      </c>
      <c r="GF168" s="106">
        <v>6.2630688079393718E-3</v>
      </c>
      <c r="GG168" s="106">
        <v>1.0270308246245719E-2</v>
      </c>
      <c r="GH168" s="100"/>
      <c r="GI168" s="100"/>
      <c r="GJ168" s="100"/>
      <c r="GK168" s="100"/>
    </row>
    <row r="169" spans="1:193" x14ac:dyDescent="0.25">
      <c r="A169" s="98" t="s">
        <v>1073</v>
      </c>
      <c r="B169" s="99" t="s">
        <v>17</v>
      </c>
      <c r="C169" s="99" t="s">
        <v>319</v>
      </c>
      <c r="D169" s="100" t="s">
        <v>320</v>
      </c>
      <c r="E169" s="99" t="s">
        <v>352</v>
      </c>
      <c r="F169" s="100"/>
      <c r="G169" s="106">
        <v>32.034999999999997</v>
      </c>
      <c r="H169" s="106">
        <v>0.14299999999999999</v>
      </c>
      <c r="I169" s="106">
        <v>15.132999999999999</v>
      </c>
      <c r="J169" s="106">
        <v>0.42699999999999994</v>
      </c>
      <c r="K169" s="106">
        <v>0.68300000000000005</v>
      </c>
      <c r="L169" s="106">
        <v>14.077</v>
      </c>
      <c r="M169" s="106">
        <v>0.113</v>
      </c>
      <c r="N169" s="106">
        <v>7.0999999999999994E-2</v>
      </c>
      <c r="O169" s="106">
        <v>12.932</v>
      </c>
      <c r="P169" s="106">
        <v>0</v>
      </c>
      <c r="Q169" s="106">
        <v>0</v>
      </c>
      <c r="R169" s="106">
        <v>0.10299999999999999</v>
      </c>
      <c r="S169" s="106">
        <v>0.18377966569930443</v>
      </c>
      <c r="T169" s="106">
        <v>0</v>
      </c>
      <c r="U169" s="106">
        <v>0</v>
      </c>
      <c r="V169" s="106">
        <v>0</v>
      </c>
      <c r="W169" s="106">
        <v>0.20300000000000001</v>
      </c>
      <c r="X169" s="106">
        <v>0</v>
      </c>
      <c r="Y169" s="106">
        <v>0.61854826612587122</v>
      </c>
      <c r="Z169" s="106">
        <v>3.319</v>
      </c>
      <c r="AA169" s="106">
        <v>7.6109999999999998</v>
      </c>
      <c r="AB169" s="106">
        <v>0.84699999999999998</v>
      </c>
      <c r="AC169" s="106">
        <v>3.0230000000000001</v>
      </c>
      <c r="AD169" s="106">
        <v>0.26300000000000001</v>
      </c>
      <c r="AE169" s="106">
        <v>0.38</v>
      </c>
      <c r="AF169" s="106">
        <v>6.7000000000000004E-2</v>
      </c>
      <c r="AG169" s="106">
        <v>5.8892865987195862E-2</v>
      </c>
      <c r="AH169" s="106">
        <v>5.800000000000001E-2</v>
      </c>
      <c r="AI169" s="106"/>
      <c r="AJ169" s="106">
        <v>92.325983997812344</v>
      </c>
      <c r="AK169" s="100"/>
      <c r="AL169" s="106">
        <v>14.975224382946893</v>
      </c>
      <c r="AM169" s="106">
        <v>8.5726275403153279E-2</v>
      </c>
      <c r="AN169" s="106">
        <v>8.008997089177031</v>
      </c>
      <c r="AO169" s="106">
        <v>0.25750814135809913</v>
      </c>
      <c r="AP169" s="106">
        <v>0.52896530359355642</v>
      </c>
      <c r="AQ169" s="106">
        <v>10.942090944422853</v>
      </c>
      <c r="AR169" s="106">
        <v>8.3827893175074178E-2</v>
      </c>
      <c r="AS169" s="106">
        <v>5.8940727212352648E-2</v>
      </c>
      <c r="AT169" s="106">
        <v>9.2424242424242422</v>
      </c>
      <c r="AU169" s="106">
        <v>0</v>
      </c>
      <c r="AV169" s="106">
        <v>0</v>
      </c>
      <c r="AW169" s="106">
        <v>0.10299999999999999</v>
      </c>
      <c r="AX169" s="106">
        <v>0.12847232834624567</v>
      </c>
      <c r="AY169" s="106">
        <v>0</v>
      </c>
      <c r="AZ169" s="106">
        <v>0</v>
      </c>
      <c r="BA169" s="106">
        <v>0</v>
      </c>
      <c r="BB169" s="106">
        <v>0.18989710009354538</v>
      </c>
      <c r="BC169" s="106">
        <v>0</v>
      </c>
      <c r="BD169" s="106">
        <v>0.48708423192839689</v>
      </c>
      <c r="BE169" s="106">
        <v>2.8299795361527966</v>
      </c>
      <c r="BF169" s="106">
        <v>6.4979083070093058</v>
      </c>
      <c r="BG169" s="106">
        <v>0.72374604802187481</v>
      </c>
      <c r="BH169" s="106">
        <v>2.5917352537722906</v>
      </c>
      <c r="BI169" s="106">
        <v>0.22680234563642637</v>
      </c>
      <c r="BJ169" s="106">
        <v>0.32968939788304702</v>
      </c>
      <c r="BK169" s="106">
        <v>5.8377624814847089E-2</v>
      </c>
      <c r="BL169" s="106">
        <v>5.1502287701964029E-2</v>
      </c>
      <c r="BM169" s="106">
        <v>5.0935277070343378E-2</v>
      </c>
      <c r="BN169" s="106"/>
      <c r="BO169" s="106"/>
      <c r="BP169" s="106"/>
      <c r="BQ169" s="106">
        <v>2.0108480000000001E-2</v>
      </c>
      <c r="BR169" s="106">
        <v>1.3511609999999999E-2</v>
      </c>
      <c r="BS169" s="106">
        <v>8.5027499999999999E-3</v>
      </c>
      <c r="BT169" s="106">
        <v>7.2960799999999991E-3</v>
      </c>
      <c r="BU169" s="106">
        <v>9.42576E-3</v>
      </c>
      <c r="BV169" s="106">
        <v>8.3622499999999999E-3</v>
      </c>
      <c r="BW169" s="106">
        <v>1.18624E-2</v>
      </c>
      <c r="BX169" s="106">
        <v>3.2524200000000002E-3</v>
      </c>
      <c r="BY169" s="106">
        <v>8.2552800000000003E-3</v>
      </c>
      <c r="BZ169" s="106">
        <v>2.1082719999999999E-2</v>
      </c>
      <c r="CA169" s="106">
        <v>1.41E-2</v>
      </c>
      <c r="CB169" s="106">
        <v>9.9000000000000008E-3</v>
      </c>
      <c r="CC169" s="106">
        <v>8.8690999999999996E-3</v>
      </c>
      <c r="CD169" s="106">
        <v>1.5263750000000001E-2</v>
      </c>
      <c r="CE169" s="106">
        <v>1.9586600000000003E-2</v>
      </c>
      <c r="CF169" s="106">
        <v>6.36822E-3</v>
      </c>
      <c r="CG169" s="106">
        <v>5.8794999999999993E-3</v>
      </c>
      <c r="CH169" s="106">
        <v>6.4660800000000008E-3</v>
      </c>
      <c r="CI169" s="106">
        <v>9.5242500000000015E-3</v>
      </c>
      <c r="CJ169" s="106">
        <v>1.9585760000000001E-2</v>
      </c>
      <c r="CK169" s="106">
        <v>2.0732009999999999E-2</v>
      </c>
      <c r="CL169" s="106">
        <v>2.0480249999999998E-2</v>
      </c>
      <c r="CM169" s="106">
        <v>2.6127360000000006E-2</v>
      </c>
      <c r="CN169" s="106">
        <v>2.0524919999999999E-2</v>
      </c>
      <c r="CO169" s="106">
        <v>2.731662E-2</v>
      </c>
      <c r="CP169" s="106">
        <v>2.123245E-2</v>
      </c>
      <c r="CQ169" s="106">
        <v>1.132065E-2</v>
      </c>
      <c r="CR169" s="106">
        <v>1.1842480000000001E-2</v>
      </c>
      <c r="CS169" s="106"/>
      <c r="CT169" s="106"/>
      <c r="CU169" s="106"/>
      <c r="CV169" s="106">
        <f t="shared" si="0"/>
        <v>9.4000000000000004E-3</v>
      </c>
      <c r="CW169" s="106">
        <f t="shared" si="1"/>
        <v>8.0999999999999996E-3</v>
      </c>
      <c r="CX169" s="106">
        <f t="shared" si="2"/>
        <v>4.4999999999999997E-3</v>
      </c>
      <c r="CY169" s="106">
        <f t="shared" si="3"/>
        <v>4.3999999999999994E-3</v>
      </c>
      <c r="CZ169" s="106">
        <f t="shared" si="4"/>
        <v>7.3000000000000009E-3</v>
      </c>
      <c r="DA169" s="106">
        <f t="shared" si="5"/>
        <v>6.4999999999999997E-3</v>
      </c>
      <c r="DB169" s="106">
        <f t="shared" si="6"/>
        <v>8.8000000000000005E-3</v>
      </c>
      <c r="DC169" s="106">
        <f t="shared" si="7"/>
        <v>2.7000000000000006E-3</v>
      </c>
      <c r="DD169" s="106">
        <f t="shared" si="8"/>
        <v>5.8999999999999999E-3</v>
      </c>
      <c r="DE169" s="106">
        <f t="shared" si="9"/>
        <v>9.1999999999999998E-3</v>
      </c>
      <c r="DF169" s="106">
        <f t="shared" si="10"/>
        <v>1.41E-2</v>
      </c>
      <c r="DG169" s="106">
        <f t="shared" si="11"/>
        <v>9.9000000000000008E-3</v>
      </c>
      <c r="DH169" s="106">
        <f t="shared" si="12"/>
        <v>6.1999999999999989E-3</v>
      </c>
      <c r="DI169" s="106">
        <f t="shared" si="13"/>
        <v>1.2500000000000001E-2</v>
      </c>
      <c r="DJ169" s="106">
        <f t="shared" si="14"/>
        <v>1.4500000000000002E-2</v>
      </c>
      <c r="DK169" s="106">
        <f t="shared" si="15"/>
        <v>5.4000000000000003E-3</v>
      </c>
      <c r="DL169" s="106">
        <f t="shared" si="16"/>
        <v>5.4999999999999997E-3</v>
      </c>
      <c r="DM169" s="106">
        <f t="shared" si="17"/>
        <v>5.7000000000000002E-3</v>
      </c>
      <c r="DN169" s="106">
        <f t="shared" si="18"/>
        <v>7.5000000000000006E-3</v>
      </c>
      <c r="DO169" s="106">
        <f t="shared" si="19"/>
        <v>1.67E-2</v>
      </c>
      <c r="DP169" s="106">
        <f t="shared" si="20"/>
        <v>1.7699999999999997E-2</v>
      </c>
      <c r="DQ169" s="106">
        <f t="shared" si="21"/>
        <v>1.7500000000000002E-2</v>
      </c>
      <c r="DR169" s="106">
        <f t="shared" si="22"/>
        <v>2.2400000000000003E-2</v>
      </c>
      <c r="DS169" s="106">
        <f t="shared" si="23"/>
        <v>1.77E-2</v>
      </c>
      <c r="DT169" s="106">
        <f t="shared" si="24"/>
        <v>2.3699999999999999E-2</v>
      </c>
      <c r="DU169" s="106">
        <f t="shared" si="25"/>
        <v>1.8500000000000003E-2</v>
      </c>
      <c r="DV169" s="106">
        <f t="shared" si="26"/>
        <v>9.9000000000000008E-3</v>
      </c>
      <c r="DW169" s="106">
        <f t="shared" si="27"/>
        <v>1.04E-2</v>
      </c>
      <c r="DX169" s="106"/>
      <c r="DY169" s="106"/>
      <c r="DZ169" s="106"/>
      <c r="EA169" s="100">
        <v>0.38</v>
      </c>
      <c r="EB169" s="100">
        <v>5.69</v>
      </c>
      <c r="EC169" s="100">
        <v>0.17</v>
      </c>
      <c r="ED169" s="100">
        <v>1.66</v>
      </c>
      <c r="EE169" s="100">
        <v>1.54</v>
      </c>
      <c r="EF169" s="100">
        <v>0.19</v>
      </c>
      <c r="EG169" s="100">
        <v>13.2</v>
      </c>
      <c r="EH169" s="100">
        <v>4.29</v>
      </c>
      <c r="EI169" s="100">
        <v>0.21</v>
      </c>
      <c r="EJ169" s="100">
        <v>42.82</v>
      </c>
      <c r="EK169" s="100">
        <v>12.78</v>
      </c>
      <c r="EL169" s="100">
        <v>2.85</v>
      </c>
      <c r="EM169" s="100">
        <v>4.95</v>
      </c>
      <c r="EN169" s="100">
        <v>100</v>
      </c>
      <c r="EO169" s="100">
        <v>100</v>
      </c>
      <c r="EP169" s="100">
        <v>100</v>
      </c>
      <c r="EQ169" s="100">
        <v>3.44</v>
      </c>
      <c r="ER169" s="100">
        <v>100</v>
      </c>
      <c r="ES169" s="100">
        <v>2.17</v>
      </c>
      <c r="ET169" s="100">
        <v>1.04</v>
      </c>
      <c r="EU169" s="100">
        <v>0.65</v>
      </c>
      <c r="EV169" s="100">
        <v>2.39</v>
      </c>
      <c r="EW169" s="100">
        <v>1.22</v>
      </c>
      <c r="EX169" s="100">
        <v>5.34</v>
      </c>
      <c r="EY169" s="100">
        <v>8.6</v>
      </c>
      <c r="EZ169" s="100">
        <v>29.12</v>
      </c>
      <c r="FA169" s="100">
        <v>9.61</v>
      </c>
      <c r="FB169" s="100">
        <v>19.62</v>
      </c>
      <c r="FC169" s="100"/>
      <c r="FD169" s="100"/>
      <c r="FE169" s="100"/>
      <c r="FF169" s="106">
        <v>5.6905852655198194E-2</v>
      </c>
      <c r="FG169" s="106">
        <v>4.8778250704394222E-3</v>
      </c>
      <c r="FH169" s="106">
        <v>1.3615295051600954E-2</v>
      </c>
      <c r="FI169" s="106">
        <v>4.2746351465444456E-3</v>
      </c>
      <c r="FJ169" s="106">
        <v>8.1460656753407686E-3</v>
      </c>
      <c r="FK169" s="106">
        <v>2.0789972794403422E-2</v>
      </c>
      <c r="FL169" s="106">
        <v>1.1065281899109792E-2</v>
      </c>
      <c r="FM169" s="106">
        <v>2.5285571974099285E-3</v>
      </c>
      <c r="FN169" s="106">
        <v>1.9409090909090907E-2</v>
      </c>
      <c r="FO169" s="106">
        <v>0</v>
      </c>
      <c r="FP169" s="106">
        <v>0</v>
      </c>
      <c r="FQ169" s="106">
        <v>2.9354999999999997E-3</v>
      </c>
      <c r="FR169" s="106">
        <v>6.3593802531391611E-3</v>
      </c>
      <c r="FS169" s="106">
        <v>0</v>
      </c>
      <c r="FT169" s="106">
        <v>0</v>
      </c>
      <c r="FU169" s="106">
        <v>0</v>
      </c>
      <c r="FV169" s="106">
        <v>6.5324602432179609E-3</v>
      </c>
      <c r="FW169" s="106">
        <v>0</v>
      </c>
      <c r="FX169" s="106">
        <v>1.0569727832846213E-2</v>
      </c>
      <c r="FY169" s="106">
        <v>2.9431787175989082E-2</v>
      </c>
      <c r="FZ169" s="106">
        <v>4.2236403995560494E-2</v>
      </c>
      <c r="GA169" s="106">
        <v>1.729753054772281E-2</v>
      </c>
      <c r="GB169" s="106">
        <v>3.1619170096021942E-2</v>
      </c>
      <c r="GC169" s="106">
        <v>1.2111245256985167E-2</v>
      </c>
      <c r="GD169" s="106">
        <v>2.835328821794204E-2</v>
      </c>
      <c r="GE169" s="106">
        <v>1.6999564346083473E-2</v>
      </c>
      <c r="GF169" s="106">
        <v>4.9493698481587424E-3</v>
      </c>
      <c r="GG169" s="106">
        <v>9.993501361201371E-3</v>
      </c>
      <c r="GH169" s="100"/>
      <c r="GI169" s="100"/>
      <c r="GJ169" s="100"/>
      <c r="GK169" s="100"/>
    </row>
    <row r="170" spans="1:193" x14ac:dyDescent="0.25">
      <c r="A170" s="98" t="s">
        <v>1073</v>
      </c>
      <c r="B170" s="99" t="s">
        <v>17</v>
      </c>
      <c r="C170" s="99" t="s">
        <v>319</v>
      </c>
      <c r="D170" s="100" t="s">
        <v>320</v>
      </c>
      <c r="E170" s="99" t="s">
        <v>353</v>
      </c>
      <c r="F170" s="100"/>
      <c r="G170" s="106">
        <v>32.271999999999998</v>
      </c>
      <c r="H170" s="106">
        <v>0.13700000000000001</v>
      </c>
      <c r="I170" s="106">
        <v>15.229000000000001</v>
      </c>
      <c r="J170" s="106">
        <v>0.35699999999999998</v>
      </c>
      <c r="K170" s="106">
        <v>0.72899999999999998</v>
      </c>
      <c r="L170" s="106">
        <v>13.240000000000002</v>
      </c>
      <c r="M170" s="106">
        <v>0.14199999999999999</v>
      </c>
      <c r="N170" s="106">
        <v>7.0000000000000007E-2</v>
      </c>
      <c r="O170" s="106">
        <v>12.844000000000001</v>
      </c>
      <c r="P170" s="106">
        <v>0</v>
      </c>
      <c r="Q170" s="106">
        <v>0</v>
      </c>
      <c r="R170" s="106">
        <v>0.124</v>
      </c>
      <c r="S170" s="106">
        <v>0.20406932185263088</v>
      </c>
      <c r="T170" s="106">
        <v>0</v>
      </c>
      <c r="U170" s="106">
        <v>1.9E-2</v>
      </c>
      <c r="V170" s="106">
        <v>0</v>
      </c>
      <c r="W170" s="106">
        <v>0.19600000000000001</v>
      </c>
      <c r="X170" s="106">
        <v>0</v>
      </c>
      <c r="Y170" s="106">
        <v>0.74949698822664579</v>
      </c>
      <c r="Z170" s="106">
        <v>3.3119999999999994</v>
      </c>
      <c r="AA170" s="106">
        <v>7.710961599276847</v>
      </c>
      <c r="AB170" s="106">
        <v>0.76300000000000012</v>
      </c>
      <c r="AC170" s="106">
        <v>2.7429999999999999</v>
      </c>
      <c r="AD170" s="106">
        <v>0.28100000000000003</v>
      </c>
      <c r="AE170" s="106">
        <v>0.36000000000000004</v>
      </c>
      <c r="AF170" s="106">
        <v>0.106</v>
      </c>
      <c r="AG170" s="106">
        <v>6.8693794535090807E-2</v>
      </c>
      <c r="AH170" s="106">
        <v>0.13200000000000001</v>
      </c>
      <c r="AI170" s="106"/>
      <c r="AJ170" s="106">
        <v>91.76124730389121</v>
      </c>
      <c r="AK170" s="100"/>
      <c r="AL170" s="106">
        <v>15.086013462976812</v>
      </c>
      <c r="AM170" s="106">
        <v>8.2129368742881126E-2</v>
      </c>
      <c r="AN170" s="106">
        <v>8.0598041810002652</v>
      </c>
      <c r="AO170" s="106">
        <v>0.21529369195513207</v>
      </c>
      <c r="AP170" s="106">
        <v>0.56459107806691455</v>
      </c>
      <c r="AQ170" s="106">
        <v>10.2914885347843</v>
      </c>
      <c r="AR170" s="106">
        <v>0.10534124629080117</v>
      </c>
      <c r="AS170" s="106">
        <v>5.8110576124854735E-2</v>
      </c>
      <c r="AT170" s="106">
        <v>9.1795311606632364</v>
      </c>
      <c r="AU170" s="106">
        <v>0</v>
      </c>
      <c r="AV170" s="106">
        <v>0</v>
      </c>
      <c r="AW170" s="106">
        <v>0.124</v>
      </c>
      <c r="AX170" s="106">
        <v>0.14265593977814112</v>
      </c>
      <c r="AY170" s="106">
        <v>0</v>
      </c>
      <c r="AZ170" s="106">
        <v>1.4065738821439147E-2</v>
      </c>
      <c r="BA170" s="106">
        <v>0</v>
      </c>
      <c r="BB170" s="106">
        <v>0.18334892422825072</v>
      </c>
      <c r="BC170" s="106">
        <v>0</v>
      </c>
      <c r="BD170" s="106">
        <v>0.59020158140534351</v>
      </c>
      <c r="BE170" s="106">
        <v>2.8240109140518412</v>
      </c>
      <c r="BF170" s="106">
        <v>6.5832507464158176</v>
      </c>
      <c r="BG170" s="106">
        <v>0.65196958044945752</v>
      </c>
      <c r="BH170" s="106">
        <v>2.3516803840877913</v>
      </c>
      <c r="BI170" s="106">
        <v>0.2423249396343567</v>
      </c>
      <c r="BJ170" s="106">
        <v>0.31233732431025507</v>
      </c>
      <c r="BK170" s="106">
        <v>9.2358630304086434E-2</v>
      </c>
      <c r="BL170" s="106">
        <v>6.0073278998767653E-2</v>
      </c>
      <c r="BM170" s="106">
        <v>0.11592166505664354</v>
      </c>
      <c r="BN170" s="106"/>
      <c r="BO170" s="106"/>
      <c r="BP170" s="106"/>
      <c r="BQ170" s="106">
        <v>2.0750240000000003E-2</v>
      </c>
      <c r="BR170" s="106">
        <v>1.3344799999999999E-2</v>
      </c>
      <c r="BS170" s="106">
        <v>8.5027499999999999E-3</v>
      </c>
      <c r="BT170" s="106">
        <v>7.2960799999999991E-3</v>
      </c>
      <c r="BU170" s="106">
        <v>8.9092800000000003E-3</v>
      </c>
      <c r="BV170" s="106">
        <v>8.1049499999999997E-3</v>
      </c>
      <c r="BW170" s="106">
        <v>1.2132E-2</v>
      </c>
      <c r="BX170" s="106">
        <v>3.37288E-3</v>
      </c>
      <c r="BY170" s="106">
        <v>8.1153600000000003E-3</v>
      </c>
      <c r="BZ170" s="106">
        <v>2.085356E-2</v>
      </c>
      <c r="CA170" s="106">
        <v>1.41E-2</v>
      </c>
      <c r="CB170" s="106">
        <v>9.9000000000000008E-3</v>
      </c>
      <c r="CC170" s="106">
        <v>9.0121500000000018E-3</v>
      </c>
      <c r="CD170" s="106">
        <v>1.489742E-2</v>
      </c>
      <c r="CE170" s="106">
        <v>1.89112E-2</v>
      </c>
      <c r="CF170" s="106">
        <v>6.4861500000000004E-3</v>
      </c>
      <c r="CG170" s="106">
        <v>6.0933000000000003E-3</v>
      </c>
      <c r="CH170" s="106">
        <v>6.579520000000001E-3</v>
      </c>
      <c r="CI170" s="106">
        <v>1.003221E-2</v>
      </c>
      <c r="CJ170" s="106">
        <v>1.8647520000000001E-2</v>
      </c>
      <c r="CK170" s="106">
        <v>1.9443579999999999E-2</v>
      </c>
      <c r="CL170" s="106">
        <v>2.0831339999999997E-2</v>
      </c>
      <c r="CM170" s="106">
        <v>2.6360640000000001E-2</v>
      </c>
      <c r="CN170" s="106">
        <v>2.0061079999999998E-2</v>
      </c>
      <c r="CO170" s="106">
        <v>2.6740320000000001E-2</v>
      </c>
      <c r="CP170" s="106">
        <v>2.111768E-2</v>
      </c>
      <c r="CQ170" s="106">
        <v>1.132065E-2</v>
      </c>
      <c r="CR170" s="106">
        <v>1.161474E-2</v>
      </c>
      <c r="CS170" s="106"/>
      <c r="CT170" s="106"/>
      <c r="CU170" s="106"/>
      <c r="CV170" s="106">
        <f t="shared" si="0"/>
        <v>9.7000000000000003E-3</v>
      </c>
      <c r="CW170" s="106">
        <f t="shared" si="1"/>
        <v>8.0000000000000002E-3</v>
      </c>
      <c r="CX170" s="106">
        <f t="shared" si="2"/>
        <v>4.4999999999999997E-3</v>
      </c>
      <c r="CY170" s="106">
        <f t="shared" si="3"/>
        <v>4.3999999999999994E-3</v>
      </c>
      <c r="CZ170" s="106">
        <f t="shared" si="4"/>
        <v>6.9000000000000008E-3</v>
      </c>
      <c r="DA170" s="106">
        <f t="shared" si="5"/>
        <v>6.3E-3</v>
      </c>
      <c r="DB170" s="106">
        <f t="shared" si="6"/>
        <v>8.9999999999999993E-3</v>
      </c>
      <c r="DC170" s="106">
        <f t="shared" si="7"/>
        <v>2.8000000000000004E-3</v>
      </c>
      <c r="DD170" s="106">
        <f t="shared" si="8"/>
        <v>5.8000000000000005E-3</v>
      </c>
      <c r="DE170" s="106">
        <f t="shared" si="9"/>
        <v>9.1000000000000004E-3</v>
      </c>
      <c r="DF170" s="106">
        <f t="shared" si="10"/>
        <v>1.41E-2</v>
      </c>
      <c r="DG170" s="106">
        <f t="shared" si="11"/>
        <v>9.9000000000000008E-3</v>
      </c>
      <c r="DH170" s="106">
        <f t="shared" si="12"/>
        <v>6.3000000000000009E-3</v>
      </c>
      <c r="DI170" s="106">
        <f t="shared" si="13"/>
        <v>1.2199999999999999E-2</v>
      </c>
      <c r="DJ170" s="106">
        <f t="shared" si="14"/>
        <v>1.4E-2</v>
      </c>
      <c r="DK170" s="106">
        <f t="shared" si="15"/>
        <v>5.5000000000000005E-3</v>
      </c>
      <c r="DL170" s="106">
        <f t="shared" si="16"/>
        <v>5.7000000000000002E-3</v>
      </c>
      <c r="DM170" s="106">
        <f t="shared" si="17"/>
        <v>5.8000000000000005E-3</v>
      </c>
      <c r="DN170" s="106">
        <f t="shared" si="18"/>
        <v>7.899999999999999E-3</v>
      </c>
      <c r="DO170" s="106">
        <f t="shared" si="19"/>
        <v>1.5900000000000001E-2</v>
      </c>
      <c r="DP170" s="106">
        <f t="shared" si="20"/>
        <v>1.66E-2</v>
      </c>
      <c r="DQ170" s="106">
        <f t="shared" si="21"/>
        <v>1.78E-2</v>
      </c>
      <c r="DR170" s="106">
        <f t="shared" si="22"/>
        <v>2.2599999999999999E-2</v>
      </c>
      <c r="DS170" s="106">
        <f t="shared" si="23"/>
        <v>1.7299999999999999E-2</v>
      </c>
      <c r="DT170" s="106">
        <f t="shared" si="24"/>
        <v>2.3199999999999998E-2</v>
      </c>
      <c r="DU170" s="106">
        <f t="shared" si="25"/>
        <v>1.84E-2</v>
      </c>
      <c r="DV170" s="106">
        <f t="shared" si="26"/>
        <v>9.9000000000000008E-3</v>
      </c>
      <c r="DW170" s="106">
        <f t="shared" si="27"/>
        <v>1.0199999999999999E-2</v>
      </c>
      <c r="DX170" s="106"/>
      <c r="DY170" s="106"/>
      <c r="DZ170" s="106"/>
      <c r="EA170" s="100">
        <v>0.37</v>
      </c>
      <c r="EB170" s="100">
        <v>5.84</v>
      </c>
      <c r="EC170" s="100">
        <v>0.16</v>
      </c>
      <c r="ED170" s="100">
        <v>1.89</v>
      </c>
      <c r="EE170" s="100">
        <v>1.45</v>
      </c>
      <c r="EF170" s="100">
        <v>0.2</v>
      </c>
      <c r="EG170" s="100">
        <v>10.89</v>
      </c>
      <c r="EH170" s="100">
        <v>4.38</v>
      </c>
      <c r="EI170" s="100">
        <v>0.21</v>
      </c>
      <c r="EJ170" s="100">
        <v>70.459999999999994</v>
      </c>
      <c r="EK170" s="100">
        <v>8.6300000000000008</v>
      </c>
      <c r="EL170" s="100">
        <v>2.5099999999999998</v>
      </c>
      <c r="EM170" s="100">
        <v>4.58</v>
      </c>
      <c r="EN170" s="100">
        <v>116.54</v>
      </c>
      <c r="EO170" s="100">
        <v>82.67</v>
      </c>
      <c r="EP170" s="100">
        <v>100</v>
      </c>
      <c r="EQ170" s="100">
        <v>3.66</v>
      </c>
      <c r="ER170" s="100">
        <v>100</v>
      </c>
      <c r="ES170" s="100">
        <v>1.93</v>
      </c>
      <c r="ET170" s="100">
        <v>1.04</v>
      </c>
      <c r="EU170" s="100">
        <v>0.64</v>
      </c>
      <c r="EV170" s="100">
        <v>2.67</v>
      </c>
      <c r="EW170" s="100">
        <v>1.31</v>
      </c>
      <c r="EX170" s="100">
        <v>5.51</v>
      </c>
      <c r="EY170" s="100">
        <v>7.93</v>
      </c>
      <c r="EZ170" s="100">
        <v>18.45</v>
      </c>
      <c r="FA170" s="100">
        <v>9.0299999999999994</v>
      </c>
      <c r="FB170" s="100">
        <v>8.58</v>
      </c>
      <c r="FC170" s="100"/>
      <c r="FD170" s="100"/>
      <c r="FE170" s="100"/>
      <c r="FF170" s="106">
        <v>5.5818249813014205E-2</v>
      </c>
      <c r="FG170" s="106">
        <v>4.7963551345842582E-3</v>
      </c>
      <c r="FH170" s="106">
        <v>1.2895686689600425E-2</v>
      </c>
      <c r="FI170" s="106">
        <v>4.0690507779519965E-3</v>
      </c>
      <c r="FJ170" s="106">
        <v>8.1865706319702598E-3</v>
      </c>
      <c r="FK170" s="106">
        <v>2.05829770695686E-2</v>
      </c>
      <c r="FL170" s="106">
        <v>1.147166172106825E-2</v>
      </c>
      <c r="FM170" s="106">
        <v>2.5452432342686375E-3</v>
      </c>
      <c r="FN170" s="106">
        <v>1.9277015437392794E-2</v>
      </c>
      <c r="FO170" s="106">
        <v>0</v>
      </c>
      <c r="FP170" s="106">
        <v>0</v>
      </c>
      <c r="FQ170" s="106">
        <v>3.1123999999999995E-3</v>
      </c>
      <c r="FR170" s="106">
        <v>6.5336420418388632E-3</v>
      </c>
      <c r="FS170" s="106">
        <v>0</v>
      </c>
      <c r="FT170" s="106">
        <v>1.1628146283683742E-2</v>
      </c>
      <c r="FU170" s="106">
        <v>0</v>
      </c>
      <c r="FV170" s="106">
        <v>6.7105706267539767E-3</v>
      </c>
      <c r="FW170" s="106">
        <v>0</v>
      </c>
      <c r="FX170" s="106">
        <v>1.1390890521123128E-2</v>
      </c>
      <c r="FY170" s="106">
        <v>2.9369713506139147E-2</v>
      </c>
      <c r="FZ170" s="106">
        <v>4.2132804777061238E-2</v>
      </c>
      <c r="GA170" s="106">
        <v>1.7407587798000515E-2</v>
      </c>
      <c r="GB170" s="106">
        <v>3.0807013031550069E-2</v>
      </c>
      <c r="GC170" s="106">
        <v>1.3352104173853054E-2</v>
      </c>
      <c r="GD170" s="106">
        <v>2.4768349817803226E-2</v>
      </c>
      <c r="GE170" s="106">
        <v>1.7040167291103948E-2</v>
      </c>
      <c r="GF170" s="106">
        <v>5.4246170935887189E-3</v>
      </c>
      <c r="GG170" s="106">
        <v>9.9460788618600162E-3</v>
      </c>
      <c r="GH170" s="100"/>
      <c r="GI170" s="100"/>
      <c r="GJ170" s="100"/>
      <c r="GK170" s="100"/>
    </row>
    <row r="171" spans="1:193" x14ac:dyDescent="0.25">
      <c r="A171" s="98" t="s">
        <v>1073</v>
      </c>
      <c r="B171" s="99" t="s">
        <v>17</v>
      </c>
      <c r="C171" s="99" t="s">
        <v>319</v>
      </c>
      <c r="D171" s="100" t="s">
        <v>320</v>
      </c>
      <c r="E171" s="99" t="s">
        <v>354</v>
      </c>
      <c r="F171" s="100"/>
      <c r="G171" s="106">
        <v>31.785</v>
      </c>
      <c r="H171" s="106">
        <v>0.23</v>
      </c>
      <c r="I171" s="106">
        <v>14.279</v>
      </c>
      <c r="J171" s="106">
        <v>0.46500000000000002</v>
      </c>
      <c r="K171" s="106">
        <v>0.78600000000000003</v>
      </c>
      <c r="L171" s="106">
        <v>13.422000000000001</v>
      </c>
      <c r="M171" s="106">
        <v>0.185</v>
      </c>
      <c r="N171" s="106">
        <v>0.14199999999999999</v>
      </c>
      <c r="O171" s="106">
        <v>11.891999999999999</v>
      </c>
      <c r="P171" s="106">
        <v>0</v>
      </c>
      <c r="Q171" s="106">
        <v>5.5368712819123943E-2</v>
      </c>
      <c r="R171" s="106">
        <v>0.14899999999999999</v>
      </c>
      <c r="S171" s="106">
        <v>0.22012573065024799</v>
      </c>
      <c r="T171" s="106">
        <v>0</v>
      </c>
      <c r="U171" s="106">
        <v>2.1999999999999999E-2</v>
      </c>
      <c r="V171" s="106">
        <v>0</v>
      </c>
      <c r="W171" s="106">
        <v>0.216</v>
      </c>
      <c r="X171" s="106">
        <v>0</v>
      </c>
      <c r="Y171" s="106">
        <v>0.76846036115577043</v>
      </c>
      <c r="Z171" s="106">
        <v>3.8069999999999999</v>
      </c>
      <c r="AA171" s="106">
        <v>8.4320000000000004</v>
      </c>
      <c r="AB171" s="106">
        <v>0.85599999999999998</v>
      </c>
      <c r="AC171" s="106">
        <v>3.1339999999999999</v>
      </c>
      <c r="AD171" s="106">
        <v>0.29199999999999998</v>
      </c>
      <c r="AE171" s="106">
        <v>0.376</v>
      </c>
      <c r="AF171" s="106">
        <v>4.7999999999999994E-2</v>
      </c>
      <c r="AG171" s="106">
        <v>6.2084751529455348E-2</v>
      </c>
      <c r="AH171" s="106">
        <v>0.13</v>
      </c>
      <c r="AI171" s="106"/>
      <c r="AJ171" s="106">
        <v>91.697109391186473</v>
      </c>
      <c r="AK171" s="100"/>
      <c r="AL171" s="106">
        <v>14.858358264771876</v>
      </c>
      <c r="AM171" s="106">
        <v>0.13788142197709971</v>
      </c>
      <c r="AN171" s="106">
        <v>7.5570256681661814</v>
      </c>
      <c r="AO171" s="106">
        <v>0.28042455674828132</v>
      </c>
      <c r="AP171" s="106">
        <v>0.608736059479554</v>
      </c>
      <c r="AQ171" s="106">
        <v>10.432957636999612</v>
      </c>
      <c r="AR171" s="106">
        <v>0.13724035608308605</v>
      </c>
      <c r="AS171" s="106">
        <v>0.1178814544247053</v>
      </c>
      <c r="AT171" s="106">
        <v>8.4991423670668951</v>
      </c>
      <c r="AU171" s="106">
        <v>0</v>
      </c>
      <c r="AV171" s="106">
        <v>5.5368712819123943E-2</v>
      </c>
      <c r="AW171" s="106">
        <v>0.14899999999999999</v>
      </c>
      <c r="AX171" s="106">
        <v>0.15388027308650679</v>
      </c>
      <c r="AY171" s="106">
        <v>0</v>
      </c>
      <c r="AZ171" s="106">
        <v>1.6286644951140065E-2</v>
      </c>
      <c r="BA171" s="106">
        <v>0</v>
      </c>
      <c r="BB171" s="106">
        <v>0.20205799812909261</v>
      </c>
      <c r="BC171" s="106">
        <v>0</v>
      </c>
      <c r="BD171" s="106">
        <v>0.60513454693737334</v>
      </c>
      <c r="BE171" s="106">
        <v>3.2460777626193722</v>
      </c>
      <c r="BF171" s="106">
        <v>7.1988388969521049</v>
      </c>
      <c r="BG171" s="106">
        <v>0.73143638383320519</v>
      </c>
      <c r="BH171" s="106">
        <v>2.6868998628257885</v>
      </c>
      <c r="BI171" s="106">
        <v>0.25181096929975855</v>
      </c>
      <c r="BJ171" s="106">
        <v>0.32621898316848863</v>
      </c>
      <c r="BK171" s="106">
        <v>4.1822775986756121E-2</v>
      </c>
      <c r="BL171" s="106">
        <v>5.4293617428469915E-2</v>
      </c>
      <c r="BM171" s="106">
        <v>0.11416527619214895</v>
      </c>
      <c r="BN171" s="106"/>
      <c r="BO171" s="106"/>
      <c r="BP171" s="106"/>
      <c r="BQ171" s="106">
        <v>1.92528E-2</v>
      </c>
      <c r="BR171" s="106">
        <v>1.367842E-2</v>
      </c>
      <c r="BS171" s="106">
        <v>8.5027499999999999E-3</v>
      </c>
      <c r="BT171" s="106">
        <v>7.7935399999999998E-3</v>
      </c>
      <c r="BU171" s="106">
        <v>9.42576E-3</v>
      </c>
      <c r="BV171" s="106">
        <v>8.3622499999999999E-3</v>
      </c>
      <c r="BW171" s="106">
        <v>1.2132E-2</v>
      </c>
      <c r="BX171" s="106">
        <v>3.2524200000000002E-3</v>
      </c>
      <c r="BY171" s="106">
        <v>8.2552800000000003E-3</v>
      </c>
      <c r="BZ171" s="106">
        <v>2.1999359999999999E-2</v>
      </c>
      <c r="CA171" s="106">
        <v>1.41E-2</v>
      </c>
      <c r="CB171" s="106">
        <v>0.01</v>
      </c>
      <c r="CC171" s="106">
        <v>9.0121500000000018E-3</v>
      </c>
      <c r="CD171" s="106">
        <v>1.5630080000000001E-2</v>
      </c>
      <c r="CE171" s="106">
        <v>1.999184E-2</v>
      </c>
      <c r="CF171" s="106">
        <v>6.60408E-3</v>
      </c>
      <c r="CG171" s="106">
        <v>6.0933000000000003E-3</v>
      </c>
      <c r="CH171" s="106">
        <v>6.6929600000000004E-3</v>
      </c>
      <c r="CI171" s="106">
        <v>1.003221E-2</v>
      </c>
      <c r="CJ171" s="106">
        <v>1.9820320000000002E-2</v>
      </c>
      <c r="CK171" s="106">
        <v>1.9677840000000002E-2</v>
      </c>
      <c r="CL171" s="106">
        <v>2.1533519999999997E-2</v>
      </c>
      <c r="CM171" s="106">
        <v>2.5894080000000003E-2</v>
      </c>
      <c r="CN171" s="106">
        <v>2.0524919999999999E-2</v>
      </c>
      <c r="CO171" s="106">
        <v>2.7547140000000001E-2</v>
      </c>
      <c r="CP171" s="106">
        <v>2.1691530000000001E-2</v>
      </c>
      <c r="CQ171" s="106">
        <v>1.1434999999999999E-2</v>
      </c>
      <c r="CR171" s="106">
        <v>1.172861E-2</v>
      </c>
      <c r="CS171" s="106"/>
      <c r="CT171" s="106"/>
      <c r="CU171" s="106"/>
      <c r="CV171" s="106">
        <f t="shared" si="0"/>
        <v>8.9999999999999993E-3</v>
      </c>
      <c r="CW171" s="106">
        <f t="shared" si="1"/>
        <v>8.2000000000000007E-3</v>
      </c>
      <c r="CX171" s="106">
        <f t="shared" si="2"/>
        <v>4.4999999999999997E-3</v>
      </c>
      <c r="CY171" s="106">
        <f t="shared" si="3"/>
        <v>4.7000000000000002E-3</v>
      </c>
      <c r="CZ171" s="106">
        <f t="shared" si="4"/>
        <v>7.3000000000000009E-3</v>
      </c>
      <c r="DA171" s="106">
        <f t="shared" si="5"/>
        <v>6.4999999999999997E-3</v>
      </c>
      <c r="DB171" s="106">
        <f t="shared" si="6"/>
        <v>8.9999999999999993E-3</v>
      </c>
      <c r="DC171" s="106">
        <f t="shared" si="7"/>
        <v>2.7000000000000006E-3</v>
      </c>
      <c r="DD171" s="106">
        <f t="shared" si="8"/>
        <v>5.8999999999999999E-3</v>
      </c>
      <c r="DE171" s="106">
        <f t="shared" si="9"/>
        <v>9.6000000000000009E-3</v>
      </c>
      <c r="DF171" s="106">
        <f t="shared" si="10"/>
        <v>1.41E-2</v>
      </c>
      <c r="DG171" s="106">
        <f t="shared" si="11"/>
        <v>0.01</v>
      </c>
      <c r="DH171" s="106">
        <f t="shared" si="12"/>
        <v>6.3000000000000009E-3</v>
      </c>
      <c r="DI171" s="106">
        <f t="shared" si="13"/>
        <v>1.2800000000000001E-2</v>
      </c>
      <c r="DJ171" s="106">
        <f t="shared" si="14"/>
        <v>1.4800000000000001E-2</v>
      </c>
      <c r="DK171" s="106">
        <f t="shared" si="15"/>
        <v>5.5999999999999999E-3</v>
      </c>
      <c r="DL171" s="106">
        <f t="shared" si="16"/>
        <v>5.7000000000000002E-3</v>
      </c>
      <c r="DM171" s="106">
        <f t="shared" si="17"/>
        <v>5.8999999999999999E-3</v>
      </c>
      <c r="DN171" s="106">
        <f t="shared" si="18"/>
        <v>7.899999999999999E-3</v>
      </c>
      <c r="DO171" s="106">
        <f t="shared" si="19"/>
        <v>1.6900000000000002E-2</v>
      </c>
      <c r="DP171" s="106">
        <f t="shared" si="20"/>
        <v>1.6800000000000002E-2</v>
      </c>
      <c r="DQ171" s="106">
        <f t="shared" si="21"/>
        <v>1.84E-2</v>
      </c>
      <c r="DR171" s="106">
        <f t="shared" si="22"/>
        <v>2.2200000000000001E-2</v>
      </c>
      <c r="DS171" s="106">
        <f t="shared" si="23"/>
        <v>1.77E-2</v>
      </c>
      <c r="DT171" s="106">
        <f t="shared" si="24"/>
        <v>2.3900000000000001E-2</v>
      </c>
      <c r="DU171" s="106">
        <f t="shared" si="25"/>
        <v>1.89E-2</v>
      </c>
      <c r="DV171" s="106">
        <f t="shared" si="26"/>
        <v>0.01</v>
      </c>
      <c r="DW171" s="106">
        <f t="shared" si="27"/>
        <v>1.03E-2</v>
      </c>
      <c r="DX171" s="106"/>
      <c r="DY171" s="106"/>
      <c r="DZ171" s="106"/>
      <c r="EA171" s="100">
        <v>0.38</v>
      </c>
      <c r="EB171" s="100">
        <v>3.7</v>
      </c>
      <c r="EC171" s="100">
        <v>0.17</v>
      </c>
      <c r="ED171" s="100">
        <v>1.61</v>
      </c>
      <c r="EE171" s="100">
        <v>1.4</v>
      </c>
      <c r="EF171" s="100">
        <v>0.19</v>
      </c>
      <c r="EG171" s="100">
        <v>8.82</v>
      </c>
      <c r="EH171" s="100">
        <v>2.75</v>
      </c>
      <c r="EI171" s="100">
        <v>0.22</v>
      </c>
      <c r="EJ171" s="100">
        <v>461.97</v>
      </c>
      <c r="EK171" s="100">
        <v>5.41</v>
      </c>
      <c r="EL171" s="100">
        <v>2.1800000000000002</v>
      </c>
      <c r="EM171" s="100">
        <v>4.29</v>
      </c>
      <c r="EN171" s="100">
        <v>100</v>
      </c>
      <c r="EO171" s="100">
        <v>74.33</v>
      </c>
      <c r="EP171" s="100">
        <v>100</v>
      </c>
      <c r="EQ171" s="100">
        <v>3.36</v>
      </c>
      <c r="ER171" s="100">
        <v>100</v>
      </c>
      <c r="ES171" s="100">
        <v>1.89</v>
      </c>
      <c r="ET171" s="100">
        <v>0.96</v>
      </c>
      <c r="EU171" s="100">
        <v>0.61</v>
      </c>
      <c r="EV171" s="100">
        <v>2.4700000000000002</v>
      </c>
      <c r="EW171" s="100">
        <v>1.18</v>
      </c>
      <c r="EX171" s="100">
        <v>5.4</v>
      </c>
      <c r="EY171" s="100">
        <v>7.88</v>
      </c>
      <c r="EZ171" s="100">
        <v>41.49</v>
      </c>
      <c r="FA171" s="100">
        <v>9.6</v>
      </c>
      <c r="FB171" s="100">
        <v>8.86</v>
      </c>
      <c r="FC171" s="100"/>
      <c r="FD171" s="100"/>
      <c r="FE171" s="100"/>
      <c r="FF171" s="106">
        <v>5.6461761406133133E-2</v>
      </c>
      <c r="FG171" s="106">
        <v>5.1016126131526902E-3</v>
      </c>
      <c r="FH171" s="106">
        <v>1.2846943635882509E-2</v>
      </c>
      <c r="FI171" s="106">
        <v>4.5148353636473293E-3</v>
      </c>
      <c r="FJ171" s="106">
        <v>8.5223048327137552E-3</v>
      </c>
      <c r="FK171" s="106">
        <v>1.9822619510299264E-2</v>
      </c>
      <c r="FL171" s="106">
        <v>1.210459940652819E-2</v>
      </c>
      <c r="FM171" s="106">
        <v>3.2417399966793957E-3</v>
      </c>
      <c r="FN171" s="106">
        <v>1.8698113207547169E-2</v>
      </c>
      <c r="FO171" s="106">
        <v>0</v>
      </c>
      <c r="FP171" s="106">
        <v>2.9954473635146056E-3</v>
      </c>
      <c r="FQ171" s="106">
        <v>3.2481999999999997E-3</v>
      </c>
      <c r="FR171" s="106">
        <v>6.601463715411141E-3</v>
      </c>
      <c r="FS171" s="106">
        <v>0</v>
      </c>
      <c r="FT171" s="106">
        <v>1.210586319218241E-2</v>
      </c>
      <c r="FU171" s="106">
        <v>0</v>
      </c>
      <c r="FV171" s="106">
        <v>6.7891487371375117E-3</v>
      </c>
      <c r="FW171" s="106">
        <v>0</v>
      </c>
      <c r="FX171" s="106">
        <v>1.1437042937116356E-2</v>
      </c>
      <c r="FY171" s="106">
        <v>3.1162346521145971E-2</v>
      </c>
      <c r="FZ171" s="106">
        <v>4.3912917271407836E-2</v>
      </c>
      <c r="GA171" s="106">
        <v>1.8066478680680172E-2</v>
      </c>
      <c r="GB171" s="106">
        <v>3.1705418381344302E-2</v>
      </c>
      <c r="GC171" s="106">
        <v>1.3597792342186964E-2</v>
      </c>
      <c r="GD171" s="106">
        <v>2.5706055873676904E-2</v>
      </c>
      <c r="GE171" s="106">
        <v>1.7352269756905115E-2</v>
      </c>
      <c r="GF171" s="106">
        <v>5.2121872731331117E-3</v>
      </c>
      <c r="GG171" s="106">
        <v>1.0115043470624396E-2</v>
      </c>
      <c r="GH171" s="100"/>
      <c r="GI171" s="100"/>
      <c r="GJ171" s="100"/>
      <c r="GK171" s="100"/>
    </row>
    <row r="172" spans="1:193" x14ac:dyDescent="0.25">
      <c r="A172" s="98" t="s">
        <v>1073</v>
      </c>
      <c r="B172" s="99" t="s">
        <v>17</v>
      </c>
      <c r="C172" s="99" t="s">
        <v>319</v>
      </c>
      <c r="D172" s="100" t="s">
        <v>320</v>
      </c>
      <c r="E172" s="99" t="s">
        <v>355</v>
      </c>
      <c r="F172" s="100"/>
      <c r="G172" s="106">
        <v>30.353999999999999</v>
      </c>
      <c r="H172" s="106">
        <v>0.15</v>
      </c>
      <c r="I172" s="106">
        <v>13.228999999999999</v>
      </c>
      <c r="J172" s="106">
        <v>0.85799999999999998</v>
      </c>
      <c r="K172" s="106">
        <v>0.44700000000000001</v>
      </c>
      <c r="L172" s="106">
        <v>16.847999999999999</v>
      </c>
      <c r="M172" s="106">
        <v>0.11000000000000001</v>
      </c>
      <c r="N172" s="106">
        <v>7.9000000000000001E-2</v>
      </c>
      <c r="O172" s="106">
        <v>10.07</v>
      </c>
      <c r="P172" s="106">
        <v>0</v>
      </c>
      <c r="Q172" s="106">
        <v>0</v>
      </c>
      <c r="R172" s="106">
        <v>1.7999999999999999E-2</v>
      </c>
      <c r="S172" s="106">
        <v>0</v>
      </c>
      <c r="T172" s="106">
        <v>0</v>
      </c>
      <c r="U172" s="106">
        <v>0</v>
      </c>
      <c r="V172" s="106">
        <v>0</v>
      </c>
      <c r="W172" s="106">
        <v>0.04</v>
      </c>
      <c r="X172" s="106">
        <v>0</v>
      </c>
      <c r="Y172" s="106">
        <v>0.23999267458582493</v>
      </c>
      <c r="Z172" s="106">
        <v>6.3079999999999998</v>
      </c>
      <c r="AA172" s="106">
        <v>11.067964553178626</v>
      </c>
      <c r="AB172" s="106">
        <v>1.087</v>
      </c>
      <c r="AC172" s="106">
        <v>3.6829999999999998</v>
      </c>
      <c r="AD172" s="106">
        <v>0.17299999999999996</v>
      </c>
      <c r="AE172" s="106">
        <v>0.24600000000000002</v>
      </c>
      <c r="AF172" s="106">
        <v>0</v>
      </c>
      <c r="AG172" s="106">
        <v>1.8620018906888969E-2</v>
      </c>
      <c r="AH172" s="106">
        <v>0</v>
      </c>
      <c r="AI172" s="106"/>
      <c r="AJ172" s="106">
        <v>95.022516446671347</v>
      </c>
      <c r="AK172" s="100"/>
      <c r="AL172" s="106">
        <v>14.189416604338069</v>
      </c>
      <c r="AM172" s="106">
        <v>8.9922666506804153E-2</v>
      </c>
      <c r="AN172" s="106">
        <v>7.0013231013495627</v>
      </c>
      <c r="AO172" s="106">
        <v>0.51742853696779645</v>
      </c>
      <c r="AP172" s="106">
        <v>0.34618959107806696</v>
      </c>
      <c r="AQ172" s="106">
        <v>13.095996890788962</v>
      </c>
      <c r="AR172" s="106">
        <v>8.1602373887240356E-2</v>
      </c>
      <c r="AS172" s="106">
        <v>6.5581935912336048E-2</v>
      </c>
      <c r="AT172" s="106">
        <v>7.1969696969696972</v>
      </c>
      <c r="AU172" s="106">
        <v>0</v>
      </c>
      <c r="AV172" s="106">
        <v>0</v>
      </c>
      <c r="AW172" s="106">
        <v>1.7999999999999999E-2</v>
      </c>
      <c r="AX172" s="106">
        <v>0</v>
      </c>
      <c r="AY172" s="106">
        <v>0</v>
      </c>
      <c r="AZ172" s="106">
        <v>0</v>
      </c>
      <c r="BA172" s="106">
        <v>0</v>
      </c>
      <c r="BB172" s="106">
        <v>3.7418147801683822E-2</v>
      </c>
      <c r="BC172" s="106">
        <v>0</v>
      </c>
      <c r="BD172" s="106">
        <v>0.18898549065739423</v>
      </c>
      <c r="BE172" s="106">
        <v>5.3785811732605726</v>
      </c>
      <c r="BF172" s="106">
        <v>9.4492995416875498</v>
      </c>
      <c r="BG172" s="106">
        <v>0.92882166965735291</v>
      </c>
      <c r="BH172" s="106">
        <v>3.1575788751714673</v>
      </c>
      <c r="BI172" s="106">
        <v>0.14918937564677473</v>
      </c>
      <c r="BJ172" s="106">
        <v>0.21343050494534097</v>
      </c>
      <c r="BK172" s="106">
        <v>0</v>
      </c>
      <c r="BL172" s="106">
        <v>1.6283357155128089E-2</v>
      </c>
      <c r="BM172" s="106">
        <v>0</v>
      </c>
      <c r="BN172" s="106"/>
      <c r="BO172" s="106"/>
      <c r="BP172" s="106"/>
      <c r="BQ172" s="106">
        <v>2.2461600000000002E-2</v>
      </c>
      <c r="BR172" s="106">
        <v>1.4679279999999999E-2</v>
      </c>
      <c r="BS172" s="106">
        <v>8.5027499999999999E-3</v>
      </c>
      <c r="BT172" s="106">
        <v>7.4618999999999996E-3</v>
      </c>
      <c r="BU172" s="106">
        <v>9.6839999999999982E-3</v>
      </c>
      <c r="BV172" s="106">
        <v>8.7481999999999994E-3</v>
      </c>
      <c r="BW172" s="106">
        <v>1.24016E-2</v>
      </c>
      <c r="BX172" s="106">
        <v>3.2524200000000002E-3</v>
      </c>
      <c r="BY172" s="106">
        <v>8.3952000000000002E-3</v>
      </c>
      <c r="BZ172" s="106">
        <v>2.2228519999999998E-2</v>
      </c>
      <c r="CA172" s="106">
        <v>1.47E-2</v>
      </c>
      <c r="CB172" s="106">
        <v>1.04E-2</v>
      </c>
      <c r="CC172" s="106">
        <v>9.298250000000001E-3</v>
      </c>
      <c r="CD172" s="106">
        <v>1.6118520000000001E-2</v>
      </c>
      <c r="CE172" s="106">
        <v>1.9316440000000001E-2</v>
      </c>
      <c r="CF172" s="106">
        <v>6.7220100000000005E-3</v>
      </c>
      <c r="CG172" s="106">
        <v>6.3070999999999995E-3</v>
      </c>
      <c r="CH172" s="106">
        <v>6.8064000000000006E-3</v>
      </c>
      <c r="CI172" s="106">
        <v>9.9052199999999993E-3</v>
      </c>
      <c r="CJ172" s="106">
        <v>2.0993120000000001E-2</v>
      </c>
      <c r="CK172" s="106">
        <v>2.1551920000000002E-2</v>
      </c>
      <c r="CL172" s="106">
        <v>2.2001639999999996E-2</v>
      </c>
      <c r="CM172" s="106">
        <v>2.764368E-2</v>
      </c>
      <c r="CN172" s="106">
        <v>2.2032399999999997E-2</v>
      </c>
      <c r="CO172" s="106">
        <v>2.9391300000000002E-2</v>
      </c>
      <c r="CP172" s="106">
        <v>2.2724459999999998E-2</v>
      </c>
      <c r="CQ172" s="106">
        <v>1.1892399999999999E-2</v>
      </c>
      <c r="CR172" s="106">
        <v>1.229796E-2</v>
      </c>
      <c r="CS172" s="106"/>
      <c r="CT172" s="106"/>
      <c r="CU172" s="106"/>
      <c r="CV172" s="106">
        <f t="shared" si="0"/>
        <v>1.0499999999999999E-2</v>
      </c>
      <c r="CW172" s="106">
        <f t="shared" si="1"/>
        <v>8.8000000000000005E-3</v>
      </c>
      <c r="CX172" s="106">
        <f t="shared" si="2"/>
        <v>4.4999999999999997E-3</v>
      </c>
      <c r="CY172" s="106">
        <f t="shared" si="3"/>
        <v>4.4999999999999997E-3</v>
      </c>
      <c r="CZ172" s="106">
        <f t="shared" si="4"/>
        <v>7.4999999999999989E-3</v>
      </c>
      <c r="DA172" s="106">
        <f t="shared" si="5"/>
        <v>6.7999999999999996E-3</v>
      </c>
      <c r="DB172" s="106">
        <f t="shared" si="6"/>
        <v>9.1999999999999998E-3</v>
      </c>
      <c r="DC172" s="106">
        <f t="shared" si="7"/>
        <v>2.7000000000000006E-3</v>
      </c>
      <c r="DD172" s="106">
        <f t="shared" si="8"/>
        <v>6.0000000000000001E-3</v>
      </c>
      <c r="DE172" s="106">
        <f t="shared" si="9"/>
        <v>9.7000000000000003E-3</v>
      </c>
      <c r="DF172" s="106">
        <f t="shared" si="10"/>
        <v>1.47E-2</v>
      </c>
      <c r="DG172" s="106">
        <f t="shared" si="11"/>
        <v>1.04E-2</v>
      </c>
      <c r="DH172" s="106">
        <f t="shared" si="12"/>
        <v>6.5000000000000006E-3</v>
      </c>
      <c r="DI172" s="106">
        <f t="shared" si="13"/>
        <v>1.32E-2</v>
      </c>
      <c r="DJ172" s="106">
        <f t="shared" si="14"/>
        <v>1.43E-2</v>
      </c>
      <c r="DK172" s="106">
        <f t="shared" si="15"/>
        <v>5.7000000000000002E-3</v>
      </c>
      <c r="DL172" s="106">
        <f t="shared" si="16"/>
        <v>5.8999999999999999E-3</v>
      </c>
      <c r="DM172" s="106">
        <f t="shared" si="17"/>
        <v>6.0000000000000001E-3</v>
      </c>
      <c r="DN172" s="106">
        <f t="shared" si="18"/>
        <v>7.7999999999999996E-3</v>
      </c>
      <c r="DO172" s="106">
        <f t="shared" si="19"/>
        <v>1.7899999999999999E-2</v>
      </c>
      <c r="DP172" s="106">
        <f t="shared" si="20"/>
        <v>1.8400000000000003E-2</v>
      </c>
      <c r="DQ172" s="106">
        <f t="shared" si="21"/>
        <v>1.8799999999999997E-2</v>
      </c>
      <c r="DR172" s="106">
        <f t="shared" si="22"/>
        <v>2.3699999999999999E-2</v>
      </c>
      <c r="DS172" s="106">
        <f t="shared" si="23"/>
        <v>1.9E-2</v>
      </c>
      <c r="DT172" s="106">
        <f t="shared" si="24"/>
        <v>2.5500000000000002E-2</v>
      </c>
      <c r="DU172" s="106">
        <f t="shared" si="25"/>
        <v>1.9799999999999998E-2</v>
      </c>
      <c r="DV172" s="106">
        <f t="shared" si="26"/>
        <v>1.04E-2</v>
      </c>
      <c r="DW172" s="106">
        <f t="shared" si="27"/>
        <v>1.0799999999999999E-2</v>
      </c>
      <c r="DX172" s="106"/>
      <c r="DY172" s="106"/>
      <c r="DZ172" s="106"/>
      <c r="EA172" s="100">
        <v>0.39</v>
      </c>
      <c r="EB172" s="100">
        <v>5.68</v>
      </c>
      <c r="EC172" s="100">
        <v>0.18</v>
      </c>
      <c r="ED172" s="100">
        <v>1.06</v>
      </c>
      <c r="EE172" s="100">
        <v>2.13</v>
      </c>
      <c r="EF172" s="100">
        <v>0.17</v>
      </c>
      <c r="EG172" s="100">
        <v>14.82</v>
      </c>
      <c r="EH172" s="100">
        <v>3.99</v>
      </c>
      <c r="EI172" s="100">
        <v>0.24</v>
      </c>
      <c r="EJ172" s="100">
        <v>85.09</v>
      </c>
      <c r="EK172" s="100">
        <v>6.5</v>
      </c>
      <c r="EL172" s="100">
        <v>14.72</v>
      </c>
      <c r="EM172" s="100">
        <v>276.12</v>
      </c>
      <c r="EN172" s="100">
        <v>132.55000000000001</v>
      </c>
      <c r="EO172" s="100">
        <v>921.98</v>
      </c>
      <c r="EP172" s="100">
        <v>100</v>
      </c>
      <c r="EQ172" s="100">
        <v>17.579999999999998</v>
      </c>
      <c r="ER172" s="100">
        <v>100</v>
      </c>
      <c r="ES172" s="100">
        <v>4.93</v>
      </c>
      <c r="ET172" s="100">
        <v>0.72</v>
      </c>
      <c r="EU172" s="100">
        <v>0.52</v>
      </c>
      <c r="EV172" s="100">
        <v>2.0099999999999998</v>
      </c>
      <c r="EW172" s="100">
        <v>1.07</v>
      </c>
      <c r="EX172" s="100">
        <v>8.65</v>
      </c>
      <c r="EY172" s="100">
        <v>13.7</v>
      </c>
      <c r="EZ172" s="100">
        <v>307.87</v>
      </c>
      <c r="FA172" s="100">
        <v>14.05</v>
      </c>
      <c r="FB172" s="100">
        <v>1277.95</v>
      </c>
      <c r="FC172" s="100"/>
      <c r="FD172" s="100"/>
      <c r="FE172" s="100"/>
      <c r="FF172" s="106">
        <v>5.5338724756918471E-2</v>
      </c>
      <c r="FG172" s="106">
        <v>5.1076074575864758E-3</v>
      </c>
      <c r="FH172" s="106">
        <v>1.2602381582429212E-2</v>
      </c>
      <c r="FI172" s="106">
        <v>5.4847424918586423E-3</v>
      </c>
      <c r="FJ172" s="106">
        <v>7.3738382899628261E-3</v>
      </c>
      <c r="FK172" s="106">
        <v>2.2263194714341236E-2</v>
      </c>
      <c r="FL172" s="106">
        <v>1.209347181008902E-2</v>
      </c>
      <c r="FM172" s="106">
        <v>2.6167192429022088E-3</v>
      </c>
      <c r="FN172" s="106">
        <v>1.7272727272727273E-2</v>
      </c>
      <c r="FO172" s="106">
        <v>0</v>
      </c>
      <c r="FP172" s="106">
        <v>0</v>
      </c>
      <c r="FQ172" s="106">
        <v>2.6495999999999998E-3</v>
      </c>
      <c r="FR172" s="106">
        <v>0</v>
      </c>
      <c r="FS172" s="106">
        <v>0</v>
      </c>
      <c r="FT172" s="106">
        <v>0</v>
      </c>
      <c r="FU172" s="106">
        <v>0</v>
      </c>
      <c r="FV172" s="106">
        <v>6.5781103835360153E-3</v>
      </c>
      <c r="FW172" s="106">
        <v>0</v>
      </c>
      <c r="FX172" s="106">
        <v>9.316984689409535E-3</v>
      </c>
      <c r="FY172" s="106">
        <v>3.8725784447476125E-2</v>
      </c>
      <c r="FZ172" s="106">
        <v>4.9136357616775254E-2</v>
      </c>
      <c r="GA172" s="106">
        <v>1.8669315560112792E-2</v>
      </c>
      <c r="GB172" s="106">
        <v>3.3786093964334706E-2</v>
      </c>
      <c r="GC172" s="106">
        <v>1.2904880993446015E-2</v>
      </c>
      <c r="GD172" s="106">
        <v>2.9239979177511709E-2</v>
      </c>
      <c r="GE172" s="106">
        <v>0</v>
      </c>
      <c r="GF172" s="106">
        <v>2.2878116802954969E-3</v>
      </c>
      <c r="GG172" s="106">
        <v>0</v>
      </c>
      <c r="GH172" s="100"/>
      <c r="GI172" s="100"/>
      <c r="GJ172" s="100"/>
      <c r="GK172" s="100"/>
    </row>
    <row r="173" spans="1:193" x14ac:dyDescent="0.25">
      <c r="A173" s="98" t="s">
        <v>1073</v>
      </c>
      <c r="B173" s="99" t="s">
        <v>17</v>
      </c>
      <c r="C173" s="99" t="s">
        <v>319</v>
      </c>
      <c r="D173" s="100" t="s">
        <v>320</v>
      </c>
      <c r="E173" s="99" t="s">
        <v>356</v>
      </c>
      <c r="F173" s="100"/>
      <c r="G173" s="106">
        <v>30.873000000000001</v>
      </c>
      <c r="H173" s="106">
        <v>0.14499999999999999</v>
      </c>
      <c r="I173" s="106">
        <v>14.151999999999999</v>
      </c>
      <c r="J173" s="106">
        <v>0.65200000000000002</v>
      </c>
      <c r="K173" s="106">
        <v>0.52300000000000002</v>
      </c>
      <c r="L173" s="106">
        <v>15.63</v>
      </c>
      <c r="M173" s="106">
        <v>0.26100000000000001</v>
      </c>
      <c r="N173" s="106">
        <v>7.6999999999999985E-2</v>
      </c>
      <c r="O173" s="106">
        <v>11.468</v>
      </c>
      <c r="P173" s="106">
        <v>0</v>
      </c>
      <c r="Q173" s="106">
        <v>0</v>
      </c>
      <c r="R173" s="106">
        <v>0.29199999999999998</v>
      </c>
      <c r="S173" s="106">
        <v>2.454288441707991E-2</v>
      </c>
      <c r="T173" s="106">
        <v>0</v>
      </c>
      <c r="U173" s="106">
        <v>0</v>
      </c>
      <c r="V173" s="106">
        <v>0</v>
      </c>
      <c r="W173" s="106">
        <v>7.1999999999999995E-2</v>
      </c>
      <c r="X173" s="106">
        <v>0</v>
      </c>
      <c r="Y173" s="106">
        <v>0.63893651307714938</v>
      </c>
      <c r="Z173" s="106">
        <v>4.4580000000000002</v>
      </c>
      <c r="AA173" s="106">
        <v>9.0210000000000008</v>
      </c>
      <c r="AB173" s="106">
        <v>0.90500000000000014</v>
      </c>
      <c r="AC173" s="106">
        <v>3.34</v>
      </c>
      <c r="AD173" s="106">
        <v>0.26900000000000002</v>
      </c>
      <c r="AE173" s="106">
        <v>0.28100000000000003</v>
      </c>
      <c r="AF173" s="106">
        <v>0.08</v>
      </c>
      <c r="AG173" s="106">
        <v>5.0695922098449336E-2</v>
      </c>
      <c r="AH173" s="106">
        <v>3.1E-2</v>
      </c>
      <c r="AI173" s="106"/>
      <c r="AJ173" s="106">
        <v>93.17830011959272</v>
      </c>
      <c r="AK173" s="100"/>
      <c r="AL173" s="106">
        <v>14.432030665669409</v>
      </c>
      <c r="AM173" s="106">
        <v>8.6925244289910678E-2</v>
      </c>
      <c r="AN173" s="106">
        <v>7.489812119608362</v>
      </c>
      <c r="AO173" s="106">
        <v>0.39319744301049336</v>
      </c>
      <c r="AP173" s="106">
        <v>0.40504956629491951</v>
      </c>
      <c r="AQ173" s="106">
        <v>12.149242129809561</v>
      </c>
      <c r="AR173" s="106">
        <v>0.19362017804154302</v>
      </c>
      <c r="AS173" s="106">
        <v>6.3921633737340194E-2</v>
      </c>
      <c r="AT173" s="106">
        <v>8.1961120640365923</v>
      </c>
      <c r="AU173" s="106">
        <v>0</v>
      </c>
      <c r="AV173" s="106">
        <v>0</v>
      </c>
      <c r="AW173" s="106">
        <v>0.29199999999999998</v>
      </c>
      <c r="AX173" s="106">
        <v>1.7156857334554288E-2</v>
      </c>
      <c r="AY173" s="106">
        <v>0</v>
      </c>
      <c r="AZ173" s="106">
        <v>0</v>
      </c>
      <c r="BA173" s="106">
        <v>0</v>
      </c>
      <c r="BB173" s="106">
        <v>6.7352666043030862E-2</v>
      </c>
      <c r="BC173" s="106">
        <v>0</v>
      </c>
      <c r="BD173" s="106">
        <v>0.50313923385868919</v>
      </c>
      <c r="BE173" s="106">
        <v>3.8011596180081857</v>
      </c>
      <c r="BF173" s="106">
        <v>7.7016989669597891</v>
      </c>
      <c r="BG173" s="106">
        <v>0.77330598991711541</v>
      </c>
      <c r="BH173" s="106">
        <v>2.8635116598079557</v>
      </c>
      <c r="BI173" s="106">
        <v>0.23197654363573647</v>
      </c>
      <c r="BJ173" s="106">
        <v>0.24379663369772689</v>
      </c>
      <c r="BK173" s="106">
        <v>6.9704626644593537E-2</v>
      </c>
      <c r="BL173" s="106">
        <v>4.4333993964538118E-2</v>
      </c>
      <c r="BM173" s="106">
        <v>2.7224027399666284E-2</v>
      </c>
      <c r="BN173" s="106"/>
      <c r="BO173" s="106"/>
      <c r="BP173" s="106"/>
      <c r="BQ173" s="106">
        <v>2.2247680000000002E-2</v>
      </c>
      <c r="BR173" s="106">
        <v>1.3845229999999998E-2</v>
      </c>
      <c r="BS173" s="106">
        <v>8.5027499999999999E-3</v>
      </c>
      <c r="BT173" s="106">
        <v>7.4618999999999996E-3</v>
      </c>
      <c r="BU173" s="106">
        <v>9.55488E-3</v>
      </c>
      <c r="BV173" s="106">
        <v>8.6195500000000001E-3</v>
      </c>
      <c r="BW173" s="106">
        <v>1.1997200000000001E-2</v>
      </c>
      <c r="BX173" s="106">
        <v>3.37288E-3</v>
      </c>
      <c r="BY173" s="106">
        <v>8.2552800000000003E-3</v>
      </c>
      <c r="BZ173" s="106">
        <v>2.085356E-2</v>
      </c>
      <c r="CA173" s="106">
        <v>1.44E-2</v>
      </c>
      <c r="CB173" s="106">
        <v>1.01E-2</v>
      </c>
      <c r="CC173" s="106">
        <v>9.1552000000000005E-3</v>
      </c>
      <c r="CD173" s="106">
        <v>1.5630080000000001E-2</v>
      </c>
      <c r="CE173" s="106">
        <v>1.999184E-2</v>
      </c>
      <c r="CF173" s="106">
        <v>6.4861500000000004E-3</v>
      </c>
      <c r="CG173" s="106">
        <v>6.0933000000000003E-3</v>
      </c>
      <c r="CH173" s="106">
        <v>6.579520000000001E-3</v>
      </c>
      <c r="CI173" s="106">
        <v>9.9052199999999993E-3</v>
      </c>
      <c r="CJ173" s="106">
        <v>1.9468480000000003E-2</v>
      </c>
      <c r="CK173" s="106">
        <v>1.9560710000000002E-2</v>
      </c>
      <c r="CL173" s="106">
        <v>2.141649E-2</v>
      </c>
      <c r="CM173" s="106">
        <v>2.7293760000000004E-2</v>
      </c>
      <c r="CN173" s="106">
        <v>2.133664E-2</v>
      </c>
      <c r="CO173" s="106">
        <v>2.8238699999999999E-2</v>
      </c>
      <c r="CP173" s="106">
        <v>2.2035839999999998E-2</v>
      </c>
      <c r="CQ173" s="106">
        <v>1.154935E-2</v>
      </c>
      <c r="CR173" s="106">
        <v>1.1956350000000001E-2</v>
      </c>
      <c r="CS173" s="106"/>
      <c r="CT173" s="106"/>
      <c r="CU173" s="106"/>
      <c r="CV173" s="106">
        <f t="shared" si="0"/>
        <v>1.04E-2</v>
      </c>
      <c r="CW173" s="106">
        <f t="shared" si="1"/>
        <v>8.3000000000000001E-3</v>
      </c>
      <c r="CX173" s="106">
        <f t="shared" si="2"/>
        <v>4.4999999999999997E-3</v>
      </c>
      <c r="CY173" s="106">
        <f t="shared" si="3"/>
        <v>4.4999999999999997E-3</v>
      </c>
      <c r="CZ173" s="106">
        <f t="shared" si="4"/>
        <v>7.4000000000000003E-3</v>
      </c>
      <c r="DA173" s="106">
        <f t="shared" si="5"/>
        <v>6.7000000000000002E-3</v>
      </c>
      <c r="DB173" s="106">
        <f t="shared" si="6"/>
        <v>8.8999999999999999E-3</v>
      </c>
      <c r="DC173" s="106">
        <f t="shared" si="7"/>
        <v>2.8000000000000004E-3</v>
      </c>
      <c r="DD173" s="106">
        <f t="shared" si="8"/>
        <v>5.8999999999999999E-3</v>
      </c>
      <c r="DE173" s="106">
        <f t="shared" si="9"/>
        <v>9.1000000000000004E-3</v>
      </c>
      <c r="DF173" s="106">
        <f t="shared" si="10"/>
        <v>1.44E-2</v>
      </c>
      <c r="DG173" s="106">
        <f t="shared" si="11"/>
        <v>1.01E-2</v>
      </c>
      <c r="DH173" s="106">
        <f t="shared" si="12"/>
        <v>6.4000000000000003E-3</v>
      </c>
      <c r="DI173" s="106">
        <f t="shared" si="13"/>
        <v>1.2800000000000001E-2</v>
      </c>
      <c r="DJ173" s="106">
        <f t="shared" si="14"/>
        <v>1.4800000000000001E-2</v>
      </c>
      <c r="DK173" s="106">
        <f t="shared" si="15"/>
        <v>5.5000000000000005E-3</v>
      </c>
      <c r="DL173" s="106">
        <f t="shared" si="16"/>
        <v>5.7000000000000002E-3</v>
      </c>
      <c r="DM173" s="106">
        <f t="shared" si="17"/>
        <v>5.8000000000000005E-3</v>
      </c>
      <c r="DN173" s="106">
        <f t="shared" si="18"/>
        <v>7.7999999999999996E-3</v>
      </c>
      <c r="DO173" s="106">
        <f t="shared" si="19"/>
        <v>1.66E-2</v>
      </c>
      <c r="DP173" s="106">
        <f t="shared" si="20"/>
        <v>1.6700000000000003E-2</v>
      </c>
      <c r="DQ173" s="106">
        <f t="shared" si="21"/>
        <v>1.83E-2</v>
      </c>
      <c r="DR173" s="106">
        <f t="shared" si="22"/>
        <v>2.3400000000000001E-2</v>
      </c>
      <c r="DS173" s="106">
        <f t="shared" si="23"/>
        <v>1.84E-2</v>
      </c>
      <c r="DT173" s="106">
        <f t="shared" si="24"/>
        <v>2.4499999999999997E-2</v>
      </c>
      <c r="DU173" s="106">
        <f t="shared" si="25"/>
        <v>1.9199999999999998E-2</v>
      </c>
      <c r="DV173" s="106">
        <f t="shared" si="26"/>
        <v>1.01E-2</v>
      </c>
      <c r="DW173" s="106">
        <f t="shared" si="27"/>
        <v>1.0500000000000001E-2</v>
      </c>
      <c r="DX173" s="106"/>
      <c r="DY173" s="106"/>
      <c r="DZ173" s="106"/>
      <c r="EA173" s="100">
        <v>0.39</v>
      </c>
      <c r="EB173" s="100">
        <v>5.66</v>
      </c>
      <c r="EC173" s="100">
        <v>0.17</v>
      </c>
      <c r="ED173" s="100">
        <v>1.25</v>
      </c>
      <c r="EE173" s="100">
        <v>1.89</v>
      </c>
      <c r="EF173" s="100">
        <v>0.18</v>
      </c>
      <c r="EG173" s="100">
        <v>6.74</v>
      </c>
      <c r="EH173" s="100">
        <v>4.12</v>
      </c>
      <c r="EI173" s="100">
        <v>0.22</v>
      </c>
      <c r="EJ173" s="100">
        <v>89.23</v>
      </c>
      <c r="EK173" s="100">
        <v>8.8699999999999992</v>
      </c>
      <c r="EL173" s="100">
        <v>1.31</v>
      </c>
      <c r="EM173" s="100">
        <v>33.950000000000003</v>
      </c>
      <c r="EN173" s="100">
        <v>100</v>
      </c>
      <c r="EO173" s="100">
        <v>100</v>
      </c>
      <c r="EP173" s="100">
        <v>100</v>
      </c>
      <c r="EQ173" s="100">
        <v>9.56</v>
      </c>
      <c r="ER173" s="100">
        <v>100</v>
      </c>
      <c r="ES173" s="100">
        <v>2.16</v>
      </c>
      <c r="ET173" s="100">
        <v>0.87</v>
      </c>
      <c r="EU173" s="100">
        <v>0.57999999999999996</v>
      </c>
      <c r="EV173" s="100">
        <v>2.33</v>
      </c>
      <c r="EW173" s="100">
        <v>1.1499999999999999</v>
      </c>
      <c r="EX173" s="100">
        <v>7.37</v>
      </c>
      <c r="EY173" s="100">
        <v>8.68</v>
      </c>
      <c r="EZ173" s="100">
        <v>25.22</v>
      </c>
      <c r="FA173" s="100">
        <v>10.06</v>
      </c>
      <c r="FB173" s="100">
        <v>36.74</v>
      </c>
      <c r="FC173" s="100"/>
      <c r="FD173" s="100"/>
      <c r="FE173" s="100"/>
      <c r="FF173" s="106">
        <v>5.6284919596110698E-2</v>
      </c>
      <c r="FG173" s="106">
        <v>4.9199688268089445E-3</v>
      </c>
      <c r="FH173" s="106">
        <v>1.2732680603334216E-2</v>
      </c>
      <c r="FI173" s="106">
        <v>4.9149680376311677E-3</v>
      </c>
      <c r="FJ173" s="106">
        <v>7.6554368029739788E-3</v>
      </c>
      <c r="FK173" s="106">
        <v>2.186863583365721E-2</v>
      </c>
      <c r="FL173" s="106">
        <v>1.3050000000000001E-2</v>
      </c>
      <c r="FM173" s="106">
        <v>2.6335713099784161E-3</v>
      </c>
      <c r="FN173" s="106">
        <v>1.8031446540880503E-2</v>
      </c>
      <c r="FO173" s="106">
        <v>0</v>
      </c>
      <c r="FP173" s="106">
        <v>0</v>
      </c>
      <c r="FQ173" s="106">
        <v>3.8252E-3</v>
      </c>
      <c r="FR173" s="106">
        <v>5.8247530650811811E-3</v>
      </c>
      <c r="FS173" s="106">
        <v>0</v>
      </c>
      <c r="FT173" s="106">
        <v>0</v>
      </c>
      <c r="FU173" s="106">
        <v>0</v>
      </c>
      <c r="FV173" s="106">
        <v>6.4389148737137511E-3</v>
      </c>
      <c r="FW173" s="106">
        <v>0</v>
      </c>
      <c r="FX173" s="106">
        <v>1.0867807451347687E-2</v>
      </c>
      <c r="FY173" s="106">
        <v>3.3070088676671217E-2</v>
      </c>
      <c r="FZ173" s="106">
        <v>4.4669854008366774E-2</v>
      </c>
      <c r="GA173" s="106">
        <v>1.8018029565068792E-2</v>
      </c>
      <c r="GB173" s="106">
        <v>3.2930384087791489E-2</v>
      </c>
      <c r="GC173" s="106">
        <v>1.7096671265953777E-2</v>
      </c>
      <c r="GD173" s="106">
        <v>2.1161547804962693E-2</v>
      </c>
      <c r="GE173" s="106">
        <v>1.7579506839766487E-2</v>
      </c>
      <c r="GF173" s="106">
        <v>4.4599997928325349E-3</v>
      </c>
      <c r="GG173" s="106">
        <v>1.0002107666637393E-2</v>
      </c>
      <c r="GH173" s="100"/>
      <c r="GI173" s="100"/>
      <c r="GJ173" s="100"/>
      <c r="GK173" s="100"/>
    </row>
    <row r="174" spans="1:193" x14ac:dyDescent="0.25">
      <c r="A174" s="98" t="s">
        <v>1073</v>
      </c>
      <c r="B174" s="99" t="s">
        <v>17</v>
      </c>
      <c r="C174" s="99" t="s">
        <v>319</v>
      </c>
      <c r="D174" s="100" t="s">
        <v>320</v>
      </c>
      <c r="E174" s="99" t="s">
        <v>357</v>
      </c>
      <c r="F174" s="100"/>
      <c r="G174" s="106">
        <v>31.78</v>
      </c>
      <c r="H174" s="106">
        <v>0.13600000000000001</v>
      </c>
      <c r="I174" s="106">
        <v>14.525</v>
      </c>
      <c r="J174" s="106">
        <v>0.67400000000000004</v>
      </c>
      <c r="K174" s="106">
        <v>0.22900000000000001</v>
      </c>
      <c r="L174" s="106">
        <v>16.606000000000002</v>
      </c>
      <c r="M174" s="106">
        <v>3.7999999999999999E-2</v>
      </c>
      <c r="N174" s="106">
        <v>6.0999999999999999E-2</v>
      </c>
      <c r="O174" s="106">
        <v>12.868</v>
      </c>
      <c r="P174" s="106">
        <v>2.1999999999999999E-2</v>
      </c>
      <c r="Q174" s="106">
        <v>0</v>
      </c>
      <c r="R174" s="106">
        <v>1.2E-2</v>
      </c>
      <c r="S174" s="106">
        <v>0</v>
      </c>
      <c r="T174" s="106">
        <v>0</v>
      </c>
      <c r="U174" s="106">
        <v>0</v>
      </c>
      <c r="V174" s="106">
        <v>0</v>
      </c>
      <c r="W174" s="106">
        <v>6.7000000000000004E-2</v>
      </c>
      <c r="X174" s="106">
        <v>0</v>
      </c>
      <c r="Y174" s="106">
        <v>0.15799511639054997</v>
      </c>
      <c r="Z174" s="106">
        <v>4.774</v>
      </c>
      <c r="AA174" s="106">
        <v>9.4339675070804088</v>
      </c>
      <c r="AB174" s="106">
        <v>0.94899999999999995</v>
      </c>
      <c r="AC174" s="106">
        <v>3.2110000000000003</v>
      </c>
      <c r="AD174" s="106">
        <v>0.17599999999999999</v>
      </c>
      <c r="AE174" s="106">
        <v>0.22500000000000001</v>
      </c>
      <c r="AF174" s="106">
        <v>0</v>
      </c>
      <c r="AG174" s="106">
        <v>0</v>
      </c>
      <c r="AH174" s="106">
        <v>0</v>
      </c>
      <c r="AI174" s="106"/>
      <c r="AJ174" s="106">
        <v>95.942255423470954</v>
      </c>
      <c r="AK174" s="100"/>
      <c r="AL174" s="106">
        <v>14.856020942408376</v>
      </c>
      <c r="AM174" s="106">
        <v>8.1529884299502434E-2</v>
      </c>
      <c r="AN174" s="106">
        <v>7.6872188409632178</v>
      </c>
      <c r="AO174" s="106">
        <v>0.40646484139428302</v>
      </c>
      <c r="AP174" s="106">
        <v>0.17735439900867411</v>
      </c>
      <c r="AQ174" s="106">
        <v>12.907889623008163</v>
      </c>
      <c r="AR174" s="106">
        <v>2.8189910979228485E-2</v>
      </c>
      <c r="AS174" s="106">
        <v>5.0639216337373408E-2</v>
      </c>
      <c r="AT174" s="106">
        <v>9.1966838193253295</v>
      </c>
      <c r="AU174" s="106">
        <v>9.6002792808518068E-3</v>
      </c>
      <c r="AV174" s="106">
        <v>0</v>
      </c>
      <c r="AW174" s="106">
        <v>1.2E-2</v>
      </c>
      <c r="AX174" s="106">
        <v>0</v>
      </c>
      <c r="AY174" s="106">
        <v>0</v>
      </c>
      <c r="AZ174" s="106">
        <v>0</v>
      </c>
      <c r="BA174" s="106">
        <v>0</v>
      </c>
      <c r="BB174" s="106">
        <v>6.2675397567820396E-2</v>
      </c>
      <c r="BC174" s="106">
        <v>0</v>
      </c>
      <c r="BD174" s="106">
        <v>0.12441539994531063</v>
      </c>
      <c r="BE174" s="106">
        <v>4.070600272851296</v>
      </c>
      <c r="BF174" s="106">
        <v>8.0542709016310159</v>
      </c>
      <c r="BG174" s="106">
        <v>0.81090318721695298</v>
      </c>
      <c r="BH174" s="106">
        <v>2.7529149519890259</v>
      </c>
      <c r="BI174" s="106">
        <v>0.15177647464642979</v>
      </c>
      <c r="BJ174" s="106">
        <v>0.19521082769390941</v>
      </c>
      <c r="BK174" s="106">
        <v>0</v>
      </c>
      <c r="BL174" s="106">
        <v>0</v>
      </c>
      <c r="BM174" s="106">
        <v>0</v>
      </c>
      <c r="BN174" s="106"/>
      <c r="BO174" s="106"/>
      <c r="BP174" s="106"/>
      <c r="BQ174" s="106">
        <v>2.4172960000000004E-2</v>
      </c>
      <c r="BR174" s="106">
        <v>1.4012039999999998E-2</v>
      </c>
      <c r="BS174" s="106">
        <v>8.5027499999999999E-3</v>
      </c>
      <c r="BT174" s="106">
        <v>7.6277199999999993E-3</v>
      </c>
      <c r="BU174" s="106">
        <v>9.6839999999999982E-3</v>
      </c>
      <c r="BV174" s="106">
        <v>8.4908999999999991E-3</v>
      </c>
      <c r="BW174" s="106">
        <v>1.1458000000000001E-2</v>
      </c>
      <c r="BX174" s="106">
        <v>3.4933399999999997E-3</v>
      </c>
      <c r="BY174" s="106">
        <v>8.3952000000000002E-3</v>
      </c>
      <c r="BZ174" s="106">
        <v>1.9936919999999997E-2</v>
      </c>
      <c r="CA174" s="106">
        <v>1.44E-2</v>
      </c>
      <c r="CB174" s="106">
        <v>1.0200000000000001E-2</v>
      </c>
      <c r="CC174" s="106">
        <v>9.0121500000000018E-3</v>
      </c>
      <c r="CD174" s="106">
        <v>1.5630080000000001E-2</v>
      </c>
      <c r="CE174" s="106">
        <v>1.9586600000000003E-2</v>
      </c>
      <c r="CF174" s="106">
        <v>6.60408E-3</v>
      </c>
      <c r="CG174" s="106">
        <v>6.0933000000000003E-3</v>
      </c>
      <c r="CH174" s="106">
        <v>6.579520000000001E-3</v>
      </c>
      <c r="CI174" s="106">
        <v>9.9052199999999993E-3</v>
      </c>
      <c r="CJ174" s="106">
        <v>1.9468480000000003E-2</v>
      </c>
      <c r="CK174" s="106">
        <v>2.0497749999999999E-2</v>
      </c>
      <c r="CL174" s="106">
        <v>2.1065399999999998E-2</v>
      </c>
      <c r="CM174" s="106">
        <v>2.7527040000000006E-2</v>
      </c>
      <c r="CN174" s="106">
        <v>2.1452599999999999E-2</v>
      </c>
      <c r="CO174" s="106">
        <v>2.7892920000000005E-2</v>
      </c>
      <c r="CP174" s="106">
        <v>2.1921070000000001E-2</v>
      </c>
      <c r="CQ174" s="106">
        <v>1.1663700000000001E-2</v>
      </c>
      <c r="CR174" s="106">
        <v>1.2070220000000001E-2</v>
      </c>
      <c r="CS174" s="106"/>
      <c r="CT174" s="106"/>
      <c r="CU174" s="106"/>
      <c r="CV174" s="106">
        <f t="shared" si="0"/>
        <v>1.1300000000000001E-2</v>
      </c>
      <c r="CW174" s="106">
        <f t="shared" si="1"/>
        <v>8.3999999999999995E-3</v>
      </c>
      <c r="CX174" s="106">
        <f t="shared" si="2"/>
        <v>4.4999999999999997E-3</v>
      </c>
      <c r="CY174" s="106">
        <f t="shared" si="3"/>
        <v>4.5999999999999999E-3</v>
      </c>
      <c r="CZ174" s="106">
        <f t="shared" si="4"/>
        <v>7.4999999999999989E-3</v>
      </c>
      <c r="DA174" s="106">
        <f t="shared" si="5"/>
        <v>6.5999999999999991E-3</v>
      </c>
      <c r="DB174" s="106">
        <f t="shared" si="6"/>
        <v>8.5000000000000006E-3</v>
      </c>
      <c r="DC174" s="106">
        <f t="shared" si="7"/>
        <v>2.9000000000000002E-3</v>
      </c>
      <c r="DD174" s="106">
        <f t="shared" si="8"/>
        <v>6.0000000000000001E-3</v>
      </c>
      <c r="DE174" s="106">
        <f t="shared" si="9"/>
        <v>8.6999999999999994E-3</v>
      </c>
      <c r="DF174" s="106">
        <f t="shared" si="10"/>
        <v>1.44E-2</v>
      </c>
      <c r="DG174" s="106">
        <f t="shared" si="11"/>
        <v>1.0200000000000001E-2</v>
      </c>
      <c r="DH174" s="106">
        <f t="shared" si="12"/>
        <v>6.3000000000000009E-3</v>
      </c>
      <c r="DI174" s="106">
        <f t="shared" si="13"/>
        <v>1.2800000000000001E-2</v>
      </c>
      <c r="DJ174" s="106">
        <f t="shared" si="14"/>
        <v>1.4500000000000002E-2</v>
      </c>
      <c r="DK174" s="106">
        <f t="shared" si="15"/>
        <v>5.5999999999999999E-3</v>
      </c>
      <c r="DL174" s="106">
        <f t="shared" si="16"/>
        <v>5.7000000000000002E-3</v>
      </c>
      <c r="DM174" s="106">
        <f t="shared" si="17"/>
        <v>5.8000000000000005E-3</v>
      </c>
      <c r="DN174" s="106">
        <f t="shared" si="18"/>
        <v>7.7999999999999996E-3</v>
      </c>
      <c r="DO174" s="106">
        <f t="shared" si="19"/>
        <v>1.66E-2</v>
      </c>
      <c r="DP174" s="106">
        <f t="shared" si="20"/>
        <v>1.7499999999999998E-2</v>
      </c>
      <c r="DQ174" s="106">
        <f t="shared" si="21"/>
        <v>1.7999999999999999E-2</v>
      </c>
      <c r="DR174" s="106">
        <f t="shared" si="22"/>
        <v>2.3600000000000003E-2</v>
      </c>
      <c r="DS174" s="106">
        <f t="shared" si="23"/>
        <v>1.8499999999999999E-2</v>
      </c>
      <c r="DT174" s="106">
        <f t="shared" si="24"/>
        <v>2.4200000000000003E-2</v>
      </c>
      <c r="DU174" s="106">
        <f t="shared" si="25"/>
        <v>1.9100000000000002E-2</v>
      </c>
      <c r="DV174" s="106">
        <f t="shared" si="26"/>
        <v>1.0200000000000001E-2</v>
      </c>
      <c r="DW174" s="106">
        <f t="shared" si="27"/>
        <v>1.06E-2</v>
      </c>
      <c r="DX174" s="106"/>
      <c r="DY174" s="106"/>
      <c r="DZ174" s="106"/>
      <c r="EA174" s="100">
        <v>0.38</v>
      </c>
      <c r="EB174" s="100">
        <v>6.14</v>
      </c>
      <c r="EC174" s="100">
        <v>0.17</v>
      </c>
      <c r="ED174" s="100">
        <v>1.24</v>
      </c>
      <c r="EE174" s="100">
        <v>3.7</v>
      </c>
      <c r="EF174" s="100">
        <v>0.17</v>
      </c>
      <c r="EG174" s="100">
        <v>36.549999999999997</v>
      </c>
      <c r="EH174" s="100">
        <v>4.8600000000000003</v>
      </c>
      <c r="EI174" s="100">
        <v>0.21</v>
      </c>
      <c r="EJ174" s="100">
        <v>39.24</v>
      </c>
      <c r="EK174" s="100">
        <v>11.57</v>
      </c>
      <c r="EL174" s="100">
        <v>22.05</v>
      </c>
      <c r="EM174" s="100">
        <v>372.19</v>
      </c>
      <c r="EN174" s="100">
        <v>139.32</v>
      </c>
      <c r="EO174" s="100">
        <v>100</v>
      </c>
      <c r="EP174" s="100">
        <v>100</v>
      </c>
      <c r="EQ174" s="100">
        <v>10.23</v>
      </c>
      <c r="ER174" s="100">
        <v>100</v>
      </c>
      <c r="ES174" s="100">
        <v>7.2</v>
      </c>
      <c r="ET174" s="100">
        <v>0.84</v>
      </c>
      <c r="EU174" s="100">
        <v>0.56999999999999995</v>
      </c>
      <c r="EV174" s="100">
        <v>2.2000000000000002</v>
      </c>
      <c r="EW174" s="100">
        <v>1.19</v>
      </c>
      <c r="EX174" s="100">
        <v>9.2200000000000006</v>
      </c>
      <c r="EY174" s="100">
        <v>12.86</v>
      </c>
      <c r="EZ174" s="100">
        <v>443.62</v>
      </c>
      <c r="FA174" s="100">
        <v>16.48</v>
      </c>
      <c r="FB174" s="100">
        <v>100</v>
      </c>
      <c r="FC174" s="100"/>
      <c r="FD174" s="100"/>
      <c r="FE174" s="100"/>
      <c r="FF174" s="106">
        <v>5.6452879581151832E-2</v>
      </c>
      <c r="FG174" s="106">
        <v>5.0059348959894494E-3</v>
      </c>
      <c r="FH174" s="106">
        <v>1.3068272029637472E-2</v>
      </c>
      <c r="FI174" s="106">
        <v>5.0401640332891091E-3</v>
      </c>
      <c r="FJ174" s="106">
        <v>6.5621127633209431E-3</v>
      </c>
      <c r="FK174" s="106">
        <v>2.194341235911388E-2</v>
      </c>
      <c r="FL174" s="106">
        <v>1.0303412462908012E-2</v>
      </c>
      <c r="FM174" s="106">
        <v>2.4610659139963479E-3</v>
      </c>
      <c r="FN174" s="106">
        <v>1.931303602058319E-2</v>
      </c>
      <c r="FO174" s="106">
        <v>3.7671495898062494E-3</v>
      </c>
      <c r="FP174" s="106">
        <v>0</v>
      </c>
      <c r="FQ174" s="106">
        <v>2.6459999999999999E-3</v>
      </c>
      <c r="FR174" s="106">
        <v>0</v>
      </c>
      <c r="FS174" s="106">
        <v>0</v>
      </c>
      <c r="FT174" s="106">
        <v>0</v>
      </c>
      <c r="FU174" s="106">
        <v>0</v>
      </c>
      <c r="FV174" s="106">
        <v>6.4116931711880269E-3</v>
      </c>
      <c r="FW174" s="106">
        <v>0</v>
      </c>
      <c r="FX174" s="106">
        <v>8.9579087960623659E-3</v>
      </c>
      <c r="FY174" s="106">
        <v>3.4193042291950887E-2</v>
      </c>
      <c r="FZ174" s="106">
        <v>4.5909344139296787E-2</v>
      </c>
      <c r="GA174" s="106">
        <v>1.7839870118772968E-2</v>
      </c>
      <c r="GB174" s="106">
        <v>3.2759687928669408E-2</v>
      </c>
      <c r="GC174" s="106">
        <v>1.3993790962400828E-2</v>
      </c>
      <c r="GD174" s="106">
        <v>2.510411244143675E-2</v>
      </c>
      <c r="GE174" s="106">
        <v>0</v>
      </c>
      <c r="GF174" s="106">
        <v>0</v>
      </c>
      <c r="GG174" s="106">
        <v>0</v>
      </c>
      <c r="GH174" s="100"/>
      <c r="GI174" s="100"/>
      <c r="GJ174" s="100"/>
      <c r="GK174" s="100"/>
    </row>
    <row r="175" spans="1:193" x14ac:dyDescent="0.25">
      <c r="A175" s="98" t="s">
        <v>1073</v>
      </c>
      <c r="B175" s="99" t="s">
        <v>17</v>
      </c>
      <c r="C175" s="99" t="s">
        <v>319</v>
      </c>
      <c r="D175" s="100" t="s">
        <v>320</v>
      </c>
      <c r="E175" s="99" t="s">
        <v>358</v>
      </c>
      <c r="F175" s="100"/>
      <c r="G175" s="106">
        <v>31.388000000000002</v>
      </c>
      <c r="H175" s="106">
        <v>0.217</v>
      </c>
      <c r="I175" s="106">
        <v>14.071999999999999</v>
      </c>
      <c r="J175" s="106">
        <v>0.60199999999999998</v>
      </c>
      <c r="K175" s="106">
        <v>0.41499999999999998</v>
      </c>
      <c r="L175" s="106">
        <v>15.868</v>
      </c>
      <c r="M175" s="106">
        <v>0.17200000000000001</v>
      </c>
      <c r="N175" s="106">
        <v>7.6000000000000012E-2</v>
      </c>
      <c r="O175" s="106">
        <v>12.664999999999997</v>
      </c>
      <c r="P175" s="106">
        <v>2.5000000000000001E-2</v>
      </c>
      <c r="Q175" s="106">
        <v>0</v>
      </c>
      <c r="R175" s="106">
        <v>0.36099999999999999</v>
      </c>
      <c r="S175" s="106">
        <v>2.9890716331280993E-2</v>
      </c>
      <c r="T175" s="106">
        <v>0</v>
      </c>
      <c r="U175" s="106">
        <v>0</v>
      </c>
      <c r="V175" s="106">
        <v>0</v>
      </c>
      <c r="W175" s="106">
        <v>9.7000000000000003E-2</v>
      </c>
      <c r="X175" s="106">
        <v>0</v>
      </c>
      <c r="Y175" s="106">
        <v>0.37492674585824937</v>
      </c>
      <c r="Z175" s="106">
        <v>3.4910000000000001</v>
      </c>
      <c r="AA175" s="106">
        <v>8.5549615992768473</v>
      </c>
      <c r="AB175" s="106">
        <v>0.96199999999999997</v>
      </c>
      <c r="AC175" s="106">
        <v>3.6789999999999998</v>
      </c>
      <c r="AD175" s="106">
        <v>0.188</v>
      </c>
      <c r="AE175" s="106">
        <v>0.38</v>
      </c>
      <c r="AF175" s="106">
        <v>0</v>
      </c>
      <c r="AG175" s="106">
        <v>1.2899481244926056E-2</v>
      </c>
      <c r="AH175" s="106">
        <v>1.6E-2</v>
      </c>
      <c r="AI175" s="106"/>
      <c r="AJ175" s="106">
        <v>93.565236942711309</v>
      </c>
      <c r="AK175" s="100"/>
      <c r="AL175" s="106">
        <v>14.672774869109947</v>
      </c>
      <c r="AM175" s="106">
        <v>0.13008812421317667</v>
      </c>
      <c r="AN175" s="106">
        <v>7.4474728764223332</v>
      </c>
      <c r="AO175" s="106">
        <v>0.36304426486551683</v>
      </c>
      <c r="AP175" s="106">
        <v>0.32140644361833953</v>
      </c>
      <c r="AQ175" s="106">
        <v>12.334240186552663</v>
      </c>
      <c r="AR175" s="106">
        <v>0.12759643916913946</v>
      </c>
      <c r="AS175" s="106">
        <v>6.3091482649842281E-2</v>
      </c>
      <c r="AT175" s="106">
        <v>9.0516009148084606</v>
      </c>
      <c r="AU175" s="106">
        <v>1.0909408273695236E-2</v>
      </c>
      <c r="AV175" s="106">
        <v>0</v>
      </c>
      <c r="AW175" s="106">
        <v>0.36099999999999999</v>
      </c>
      <c r="AX175" s="106">
        <v>2.0895292786634736E-2</v>
      </c>
      <c r="AY175" s="106">
        <v>0</v>
      </c>
      <c r="AZ175" s="106">
        <v>0</v>
      </c>
      <c r="BA175" s="106">
        <v>0</v>
      </c>
      <c r="BB175" s="106">
        <v>9.0739008419083264E-2</v>
      </c>
      <c r="BC175" s="106">
        <v>0</v>
      </c>
      <c r="BD175" s="106">
        <v>0.29524115745983887</v>
      </c>
      <c r="BE175" s="106">
        <v>2.9766371077762619</v>
      </c>
      <c r="BF175" s="106">
        <v>7.3038176379039079</v>
      </c>
      <c r="BG175" s="106">
        <v>0.82201145005554133</v>
      </c>
      <c r="BH175" s="106">
        <v>3.15414951989026</v>
      </c>
      <c r="BI175" s="106">
        <v>0.16212487064505002</v>
      </c>
      <c r="BJ175" s="106">
        <v>0.32968939788304702</v>
      </c>
      <c r="BK175" s="106">
        <v>0</v>
      </c>
      <c r="BL175" s="106">
        <v>1.1280700695169267E-2</v>
      </c>
      <c r="BM175" s="106">
        <v>1.4051110915956793E-2</v>
      </c>
      <c r="BN175" s="106"/>
      <c r="BO175" s="106"/>
      <c r="BP175" s="106"/>
      <c r="BQ175" s="106">
        <v>2.1819840000000004E-2</v>
      </c>
      <c r="BR175" s="106">
        <v>1.367842E-2</v>
      </c>
      <c r="BS175" s="106">
        <v>8.5027499999999999E-3</v>
      </c>
      <c r="BT175" s="106">
        <v>7.6277199999999993E-3</v>
      </c>
      <c r="BU175" s="106">
        <v>9.1675199999999984E-3</v>
      </c>
      <c r="BV175" s="106">
        <v>8.3622499999999999E-3</v>
      </c>
      <c r="BW175" s="106">
        <v>1.18624E-2</v>
      </c>
      <c r="BX175" s="106">
        <v>3.1319599999999996E-3</v>
      </c>
      <c r="BY175" s="106">
        <v>8.2552800000000003E-3</v>
      </c>
      <c r="BZ175" s="106">
        <v>1.9478599999999999E-2</v>
      </c>
      <c r="CA175" s="106">
        <v>1.4500000000000001E-2</v>
      </c>
      <c r="CB175" s="106">
        <v>1.01E-2</v>
      </c>
      <c r="CC175" s="106">
        <v>9.0121500000000018E-3</v>
      </c>
      <c r="CD175" s="106">
        <v>1.5507969999999999E-2</v>
      </c>
      <c r="CE175" s="106">
        <v>1.9856760000000001E-2</v>
      </c>
      <c r="CF175" s="106">
        <v>6.60408E-3</v>
      </c>
      <c r="CG175" s="106">
        <v>6.0933000000000003E-3</v>
      </c>
      <c r="CH175" s="106">
        <v>6.579520000000001E-3</v>
      </c>
      <c r="CI175" s="106">
        <v>9.9052199999999993E-3</v>
      </c>
      <c r="CJ175" s="106">
        <v>1.9351199999999999E-2</v>
      </c>
      <c r="CK175" s="106">
        <v>2.0146360000000002E-2</v>
      </c>
      <c r="CL175" s="106">
        <v>2.0948369999999997E-2</v>
      </c>
      <c r="CM175" s="106">
        <v>2.6593920000000004E-2</v>
      </c>
      <c r="CN175" s="106">
        <v>2.0872799999999997E-2</v>
      </c>
      <c r="CO175" s="106">
        <v>2.8238699999999999E-2</v>
      </c>
      <c r="CP175" s="106">
        <v>2.1691530000000001E-2</v>
      </c>
      <c r="CQ175" s="106">
        <v>1.154935E-2</v>
      </c>
      <c r="CR175" s="106">
        <v>1.1842480000000001E-2</v>
      </c>
      <c r="CS175" s="106"/>
      <c r="CT175" s="106"/>
      <c r="CU175" s="106"/>
      <c r="CV175" s="106">
        <f t="shared" si="0"/>
        <v>1.0200000000000001E-2</v>
      </c>
      <c r="CW175" s="106">
        <f t="shared" si="1"/>
        <v>8.2000000000000007E-3</v>
      </c>
      <c r="CX175" s="106">
        <f t="shared" si="2"/>
        <v>4.4999999999999997E-3</v>
      </c>
      <c r="CY175" s="106">
        <f t="shared" si="3"/>
        <v>4.5999999999999999E-3</v>
      </c>
      <c r="CZ175" s="106">
        <f t="shared" si="4"/>
        <v>7.0999999999999995E-3</v>
      </c>
      <c r="DA175" s="106">
        <f t="shared" si="5"/>
        <v>6.4999999999999997E-3</v>
      </c>
      <c r="DB175" s="106">
        <f t="shared" si="6"/>
        <v>8.8000000000000005E-3</v>
      </c>
      <c r="DC175" s="106">
        <f t="shared" si="7"/>
        <v>2.5999999999999999E-3</v>
      </c>
      <c r="DD175" s="106">
        <f t="shared" si="8"/>
        <v>5.8999999999999999E-3</v>
      </c>
      <c r="DE175" s="106">
        <f t="shared" si="9"/>
        <v>8.5000000000000006E-3</v>
      </c>
      <c r="DF175" s="106">
        <f t="shared" si="10"/>
        <v>1.4500000000000001E-2</v>
      </c>
      <c r="DG175" s="106">
        <f t="shared" si="11"/>
        <v>1.01E-2</v>
      </c>
      <c r="DH175" s="106">
        <f t="shared" si="12"/>
        <v>6.3000000000000009E-3</v>
      </c>
      <c r="DI175" s="106">
        <f t="shared" si="13"/>
        <v>1.2699999999999999E-2</v>
      </c>
      <c r="DJ175" s="106">
        <f t="shared" si="14"/>
        <v>1.4700000000000001E-2</v>
      </c>
      <c r="DK175" s="106">
        <f t="shared" si="15"/>
        <v>5.5999999999999999E-3</v>
      </c>
      <c r="DL175" s="106">
        <f t="shared" si="16"/>
        <v>5.7000000000000002E-3</v>
      </c>
      <c r="DM175" s="106">
        <f t="shared" si="17"/>
        <v>5.8000000000000005E-3</v>
      </c>
      <c r="DN175" s="106">
        <f t="shared" si="18"/>
        <v>7.7999999999999996E-3</v>
      </c>
      <c r="DO175" s="106">
        <f t="shared" si="19"/>
        <v>1.6499999999999997E-2</v>
      </c>
      <c r="DP175" s="106">
        <f t="shared" si="20"/>
        <v>1.72E-2</v>
      </c>
      <c r="DQ175" s="106">
        <f t="shared" si="21"/>
        <v>1.7899999999999999E-2</v>
      </c>
      <c r="DR175" s="106">
        <f t="shared" si="22"/>
        <v>2.2800000000000001E-2</v>
      </c>
      <c r="DS175" s="106">
        <f t="shared" si="23"/>
        <v>1.7999999999999999E-2</v>
      </c>
      <c r="DT175" s="106">
        <f t="shared" si="24"/>
        <v>2.4499999999999997E-2</v>
      </c>
      <c r="DU175" s="106">
        <f t="shared" si="25"/>
        <v>1.89E-2</v>
      </c>
      <c r="DV175" s="106">
        <f t="shared" si="26"/>
        <v>1.01E-2</v>
      </c>
      <c r="DW175" s="106">
        <f t="shared" si="27"/>
        <v>1.04E-2</v>
      </c>
      <c r="DX175" s="106"/>
      <c r="DY175" s="106"/>
      <c r="DZ175" s="106"/>
      <c r="EA175" s="100">
        <v>0.38</v>
      </c>
      <c r="EB175" s="100">
        <v>3.89</v>
      </c>
      <c r="EC175" s="100">
        <v>0.17</v>
      </c>
      <c r="ED175" s="100">
        <v>1.32</v>
      </c>
      <c r="EE175" s="100">
        <v>2.2000000000000002</v>
      </c>
      <c r="EF175" s="100">
        <v>0.18</v>
      </c>
      <c r="EG175" s="100">
        <v>9.3699999999999992</v>
      </c>
      <c r="EH175" s="100">
        <v>4.0599999999999996</v>
      </c>
      <c r="EI175" s="100">
        <v>0.21</v>
      </c>
      <c r="EJ175" s="100">
        <v>34.299999999999997</v>
      </c>
      <c r="EK175" s="100">
        <v>13.89</v>
      </c>
      <c r="EL175" s="100">
        <v>1.1299999999999999</v>
      </c>
      <c r="EM175" s="100">
        <v>28.32</v>
      </c>
      <c r="EN175" s="100">
        <v>113.47</v>
      </c>
      <c r="EO175" s="100">
        <v>305.18</v>
      </c>
      <c r="EP175" s="100">
        <v>100</v>
      </c>
      <c r="EQ175" s="100">
        <v>7.17</v>
      </c>
      <c r="ER175" s="100">
        <v>100</v>
      </c>
      <c r="ES175" s="100">
        <v>3.33</v>
      </c>
      <c r="ET175" s="100">
        <v>1</v>
      </c>
      <c r="EU175" s="100">
        <v>0.6</v>
      </c>
      <c r="EV175" s="100">
        <v>2.1800000000000002</v>
      </c>
      <c r="EW175" s="100">
        <v>1.06</v>
      </c>
      <c r="EX175" s="100">
        <v>5.42</v>
      </c>
      <c r="EY175" s="100">
        <v>12.24</v>
      </c>
      <c r="EZ175" s="100">
        <v>334.95</v>
      </c>
      <c r="FA175" s="100">
        <v>15.56</v>
      </c>
      <c r="FB175" s="100">
        <v>71.44</v>
      </c>
      <c r="FC175" s="100"/>
      <c r="FD175" s="100"/>
      <c r="FE175" s="100"/>
      <c r="FF175" s="106">
        <v>5.57565445026178E-2</v>
      </c>
      <c r="FG175" s="106">
        <v>5.0604280318925733E-3</v>
      </c>
      <c r="FH175" s="106">
        <v>1.2660703889917968E-2</v>
      </c>
      <c r="FI175" s="106">
        <v>4.7921842962248221E-3</v>
      </c>
      <c r="FJ175" s="106">
        <v>7.0709417596034703E-3</v>
      </c>
      <c r="FK175" s="106">
        <v>2.220163233579479E-2</v>
      </c>
      <c r="FL175" s="106">
        <v>1.1955786350148366E-2</v>
      </c>
      <c r="FM175" s="106">
        <v>2.5615141955835966E-3</v>
      </c>
      <c r="FN175" s="106">
        <v>1.9008361921097765E-2</v>
      </c>
      <c r="FO175" s="106">
        <v>3.7419270378774654E-3</v>
      </c>
      <c r="FP175" s="106">
        <v>0</v>
      </c>
      <c r="FQ175" s="106">
        <v>4.0792999999999992E-3</v>
      </c>
      <c r="FR175" s="106">
        <v>5.9175469171749576E-3</v>
      </c>
      <c r="FS175" s="106">
        <v>0</v>
      </c>
      <c r="FT175" s="106">
        <v>0</v>
      </c>
      <c r="FU175" s="106">
        <v>0</v>
      </c>
      <c r="FV175" s="106">
        <v>6.50598690364827E-3</v>
      </c>
      <c r="FW175" s="106">
        <v>0</v>
      </c>
      <c r="FX175" s="106">
        <v>9.8315305434126359E-3</v>
      </c>
      <c r="FY175" s="106">
        <v>2.9766371077762619E-2</v>
      </c>
      <c r="FZ175" s="106">
        <v>4.3822905827423451E-2</v>
      </c>
      <c r="GA175" s="106">
        <v>1.7919849611210802E-2</v>
      </c>
      <c r="GB175" s="106">
        <v>3.3433984910836753E-2</v>
      </c>
      <c r="GC175" s="106">
        <v>8.7871679889617114E-3</v>
      </c>
      <c r="GD175" s="106">
        <v>4.0353982300884959E-2</v>
      </c>
      <c r="GE175" s="106">
        <v>0</v>
      </c>
      <c r="GF175" s="106">
        <v>1.7552770281683381E-3</v>
      </c>
      <c r="GG175" s="106">
        <v>1.0038113638359531E-2</v>
      </c>
      <c r="GH175" s="100"/>
      <c r="GI175" s="100"/>
      <c r="GJ175" s="100"/>
      <c r="GK175" s="100"/>
    </row>
    <row r="176" spans="1:193" x14ac:dyDescent="0.25">
      <c r="A176" s="98" t="s">
        <v>1073</v>
      </c>
      <c r="B176" s="99" t="s">
        <v>17</v>
      </c>
      <c r="C176" s="99" t="s">
        <v>319</v>
      </c>
      <c r="D176" s="100" t="s">
        <v>320</v>
      </c>
      <c r="E176" s="99" t="s">
        <v>359</v>
      </c>
      <c r="F176" s="100"/>
      <c r="G176" s="106">
        <v>31.727000000000004</v>
      </c>
      <c r="H176" s="106">
        <v>0.17899999999999999</v>
      </c>
      <c r="I176" s="106">
        <v>14.441000000000001</v>
      </c>
      <c r="J176" s="106">
        <v>0.64900000000000002</v>
      </c>
      <c r="K176" s="106">
        <v>0.21299999999999999</v>
      </c>
      <c r="L176" s="106">
        <v>16.794</v>
      </c>
      <c r="M176" s="106">
        <v>0</v>
      </c>
      <c r="N176" s="106">
        <v>6.5000000000000002E-2</v>
      </c>
      <c r="O176" s="106">
        <v>13.216000000000001</v>
      </c>
      <c r="P176" s="106">
        <v>0</v>
      </c>
      <c r="Q176" s="106">
        <v>0</v>
      </c>
      <c r="R176" s="106">
        <v>1.6E-2</v>
      </c>
      <c r="S176" s="106">
        <v>0</v>
      </c>
      <c r="T176" s="106">
        <v>0</v>
      </c>
      <c r="U176" s="106">
        <v>0</v>
      </c>
      <c r="V176" s="106">
        <v>0</v>
      </c>
      <c r="W176" s="106">
        <v>7.7000000000000013E-2</v>
      </c>
      <c r="X176" s="106">
        <v>0</v>
      </c>
      <c r="Y176" s="106">
        <v>0.19600000000000004</v>
      </c>
      <c r="Z176" s="106">
        <v>3.7160000000000006</v>
      </c>
      <c r="AA176" s="106">
        <v>9.0399999999999991</v>
      </c>
      <c r="AB176" s="106">
        <v>1.03</v>
      </c>
      <c r="AC176" s="106">
        <v>3.9870000000000001</v>
      </c>
      <c r="AD176" s="106">
        <v>0.14099999999999999</v>
      </c>
      <c r="AE176" s="106">
        <v>0.376</v>
      </c>
      <c r="AF176" s="106">
        <v>2.9000000000000001E-2</v>
      </c>
      <c r="AG176" s="106">
        <v>0</v>
      </c>
      <c r="AH176" s="106">
        <v>0</v>
      </c>
      <c r="AI176" s="106"/>
      <c r="AJ176" s="106">
        <v>95.888390399999977</v>
      </c>
      <c r="AK176" s="100"/>
      <c r="AL176" s="106">
        <v>14.831245325355273</v>
      </c>
      <c r="AM176" s="106">
        <v>0.10730771536478628</v>
      </c>
      <c r="AN176" s="106">
        <v>7.6427626356178893</v>
      </c>
      <c r="AO176" s="106">
        <v>0.39138825232179475</v>
      </c>
      <c r="AP176" s="106">
        <v>0.16496282527881043</v>
      </c>
      <c r="AQ176" s="106">
        <v>13.054022541780023</v>
      </c>
      <c r="AR176" s="106">
        <v>0</v>
      </c>
      <c r="AS176" s="106">
        <v>5.3959820687365108E-2</v>
      </c>
      <c r="AT176" s="106">
        <v>9.4453973699256721</v>
      </c>
      <c r="AU176" s="106">
        <v>0</v>
      </c>
      <c r="AV176" s="106">
        <v>0</v>
      </c>
      <c r="AW176" s="106">
        <v>1.6E-2</v>
      </c>
      <c r="AX176" s="106">
        <v>0</v>
      </c>
      <c r="AY176" s="106">
        <v>0</v>
      </c>
      <c r="AZ176" s="106">
        <v>0</v>
      </c>
      <c r="BA176" s="106">
        <v>0</v>
      </c>
      <c r="BB176" s="106">
        <v>7.2029934518241356E-2</v>
      </c>
      <c r="BC176" s="106">
        <v>0</v>
      </c>
      <c r="BD176" s="106">
        <v>0.15434286164264904</v>
      </c>
      <c r="BE176" s="106">
        <v>3.1684856753069579</v>
      </c>
      <c r="BF176" s="106">
        <v>7.7179202595406808</v>
      </c>
      <c r="BG176" s="106">
        <v>0.88011620951892688</v>
      </c>
      <c r="BH176" s="106">
        <v>3.4182098765432096</v>
      </c>
      <c r="BI176" s="106">
        <v>0.12159365298378751</v>
      </c>
      <c r="BJ176" s="106">
        <v>0.32621898316848863</v>
      </c>
      <c r="BK176" s="106">
        <v>2.526792715866516E-2</v>
      </c>
      <c r="BL176" s="106">
        <v>0</v>
      </c>
      <c r="BM176" s="106">
        <v>0</v>
      </c>
      <c r="BN176" s="106"/>
      <c r="BO176" s="106"/>
      <c r="BP176" s="106"/>
      <c r="BQ176" s="106">
        <v>2.0750240000000003E-2</v>
      </c>
      <c r="BR176" s="106">
        <v>1.3845229999999998E-2</v>
      </c>
      <c r="BS176" s="106">
        <v>8.5027499999999999E-3</v>
      </c>
      <c r="BT176" s="106">
        <v>7.2960799999999991E-3</v>
      </c>
      <c r="BU176" s="106">
        <v>9.8131199999999998E-3</v>
      </c>
      <c r="BV176" s="106">
        <v>8.6195500000000001E-3</v>
      </c>
      <c r="BW176" s="106">
        <v>1.18624E-2</v>
      </c>
      <c r="BX176" s="106">
        <v>3.37288E-3</v>
      </c>
      <c r="BY176" s="106">
        <v>8.3952000000000002E-3</v>
      </c>
      <c r="BZ176" s="106">
        <v>2.0395239999999999E-2</v>
      </c>
      <c r="CA176" s="106">
        <v>1.4500000000000001E-2</v>
      </c>
      <c r="CB176" s="106">
        <v>1.0200000000000001E-2</v>
      </c>
      <c r="CC176" s="106">
        <v>9.0121500000000018E-3</v>
      </c>
      <c r="CD176" s="106">
        <v>1.5752190000000003E-2</v>
      </c>
      <c r="CE176" s="106">
        <v>2.0261999999999999E-2</v>
      </c>
      <c r="CF176" s="106">
        <v>6.60408E-3</v>
      </c>
      <c r="CG176" s="106">
        <v>6.0933000000000003E-3</v>
      </c>
      <c r="CH176" s="106">
        <v>6.6929600000000004E-3</v>
      </c>
      <c r="CI176" s="106">
        <v>9.9052199999999993E-3</v>
      </c>
      <c r="CJ176" s="106">
        <v>1.99376E-2</v>
      </c>
      <c r="CK176" s="106">
        <v>2.0146360000000002E-2</v>
      </c>
      <c r="CL176" s="106">
        <v>2.1650549999999998E-2</v>
      </c>
      <c r="CM176" s="106">
        <v>2.6127360000000006E-2</v>
      </c>
      <c r="CN176" s="106">
        <v>2.1220679999999999E-2</v>
      </c>
      <c r="CO176" s="106">
        <v>2.846922E-2</v>
      </c>
      <c r="CP176" s="106">
        <v>2.1691530000000001E-2</v>
      </c>
      <c r="CQ176" s="106">
        <v>1.1663700000000001E-2</v>
      </c>
      <c r="CR176" s="106">
        <v>1.1956350000000001E-2</v>
      </c>
      <c r="CS176" s="106"/>
      <c r="CT176" s="106"/>
      <c r="CU176" s="106"/>
      <c r="CV176" s="106">
        <f t="shared" si="0"/>
        <v>9.7000000000000003E-3</v>
      </c>
      <c r="CW176" s="106">
        <f t="shared" si="1"/>
        <v>8.3000000000000001E-3</v>
      </c>
      <c r="CX176" s="106">
        <f t="shared" si="2"/>
        <v>4.4999999999999997E-3</v>
      </c>
      <c r="CY176" s="106">
        <f t="shared" si="3"/>
        <v>4.3999999999999994E-3</v>
      </c>
      <c r="CZ176" s="106">
        <f t="shared" si="4"/>
        <v>7.6000000000000009E-3</v>
      </c>
      <c r="DA176" s="106">
        <f t="shared" si="5"/>
        <v>6.7000000000000002E-3</v>
      </c>
      <c r="DB176" s="106">
        <f t="shared" si="6"/>
        <v>8.8000000000000005E-3</v>
      </c>
      <c r="DC176" s="106">
        <f t="shared" si="7"/>
        <v>2.8000000000000004E-3</v>
      </c>
      <c r="DD176" s="106">
        <f t="shared" si="8"/>
        <v>6.0000000000000001E-3</v>
      </c>
      <c r="DE176" s="106">
        <f t="shared" si="9"/>
        <v>8.8999999999999999E-3</v>
      </c>
      <c r="DF176" s="106">
        <f t="shared" si="10"/>
        <v>1.4500000000000001E-2</v>
      </c>
      <c r="DG176" s="106">
        <f t="shared" si="11"/>
        <v>1.0200000000000001E-2</v>
      </c>
      <c r="DH176" s="106">
        <f t="shared" si="12"/>
        <v>6.3000000000000009E-3</v>
      </c>
      <c r="DI176" s="106">
        <f t="shared" si="13"/>
        <v>1.2900000000000002E-2</v>
      </c>
      <c r="DJ176" s="106">
        <f t="shared" si="14"/>
        <v>1.4999999999999999E-2</v>
      </c>
      <c r="DK176" s="106">
        <f t="shared" si="15"/>
        <v>5.5999999999999999E-3</v>
      </c>
      <c r="DL176" s="106">
        <f t="shared" si="16"/>
        <v>5.7000000000000002E-3</v>
      </c>
      <c r="DM176" s="106">
        <f t="shared" si="17"/>
        <v>5.8999999999999999E-3</v>
      </c>
      <c r="DN176" s="106">
        <f t="shared" si="18"/>
        <v>7.7999999999999996E-3</v>
      </c>
      <c r="DO176" s="106">
        <f t="shared" si="19"/>
        <v>1.6999999999999998E-2</v>
      </c>
      <c r="DP176" s="106">
        <f t="shared" si="20"/>
        <v>1.72E-2</v>
      </c>
      <c r="DQ176" s="106">
        <f t="shared" si="21"/>
        <v>1.8499999999999999E-2</v>
      </c>
      <c r="DR176" s="106">
        <f t="shared" si="22"/>
        <v>2.2400000000000003E-2</v>
      </c>
      <c r="DS176" s="106">
        <f t="shared" si="23"/>
        <v>1.83E-2</v>
      </c>
      <c r="DT176" s="106">
        <f t="shared" si="24"/>
        <v>2.47E-2</v>
      </c>
      <c r="DU176" s="106">
        <f t="shared" si="25"/>
        <v>1.89E-2</v>
      </c>
      <c r="DV176" s="106">
        <f t="shared" si="26"/>
        <v>1.0200000000000001E-2</v>
      </c>
      <c r="DW176" s="106">
        <f t="shared" si="27"/>
        <v>1.0500000000000001E-2</v>
      </c>
      <c r="DX176" s="106"/>
      <c r="DY176" s="106"/>
      <c r="DZ176" s="106"/>
      <c r="EA176" s="100">
        <v>0.38</v>
      </c>
      <c r="EB176" s="100">
        <v>4.67</v>
      </c>
      <c r="EC176" s="100">
        <v>0.17</v>
      </c>
      <c r="ED176" s="100">
        <v>1.24</v>
      </c>
      <c r="EE176" s="100">
        <v>3.98</v>
      </c>
      <c r="EF176" s="100">
        <v>0.17</v>
      </c>
      <c r="EG176" s="100">
        <v>100</v>
      </c>
      <c r="EH176" s="100">
        <v>4.59</v>
      </c>
      <c r="EI176" s="100">
        <v>0.21</v>
      </c>
      <c r="EJ176" s="100">
        <v>54.14</v>
      </c>
      <c r="EK176" s="100">
        <v>19.36</v>
      </c>
      <c r="EL176" s="100">
        <v>15.61</v>
      </c>
      <c r="EM176" s="100">
        <v>100</v>
      </c>
      <c r="EN176" s="100">
        <v>100</v>
      </c>
      <c r="EO176" s="100">
        <v>100</v>
      </c>
      <c r="EP176" s="100">
        <v>100</v>
      </c>
      <c r="EQ176" s="100">
        <v>8.9600000000000009</v>
      </c>
      <c r="ER176" s="100">
        <v>100</v>
      </c>
      <c r="ES176" s="100">
        <v>5.9</v>
      </c>
      <c r="ET176" s="100">
        <v>0.97</v>
      </c>
      <c r="EU176" s="100">
        <v>0.57999999999999996</v>
      </c>
      <c r="EV176" s="100">
        <v>2.1</v>
      </c>
      <c r="EW176" s="100">
        <v>1</v>
      </c>
      <c r="EX176" s="100">
        <v>5.55</v>
      </c>
      <c r="EY176" s="100">
        <v>16.260000000000002</v>
      </c>
      <c r="EZ176" s="100">
        <v>68.87</v>
      </c>
      <c r="FA176" s="100">
        <v>18.29</v>
      </c>
      <c r="FB176" s="100">
        <v>182.84</v>
      </c>
      <c r="FC176" s="100"/>
      <c r="FD176" s="100"/>
      <c r="FE176" s="100"/>
      <c r="FF176" s="106">
        <v>5.6358732236350038E-2</v>
      </c>
      <c r="FG176" s="106">
        <v>5.0112703075355196E-3</v>
      </c>
      <c r="FH176" s="106">
        <v>1.2992696480550413E-2</v>
      </c>
      <c r="FI176" s="106">
        <v>4.8532143287902544E-3</v>
      </c>
      <c r="FJ176" s="106">
        <v>6.5655204460966553E-3</v>
      </c>
      <c r="FK176" s="106">
        <v>2.2191838321026041E-2</v>
      </c>
      <c r="FL176" s="106">
        <v>0</v>
      </c>
      <c r="FM176" s="106">
        <v>2.4767557695500584E-3</v>
      </c>
      <c r="FN176" s="106">
        <v>1.9835334476843911E-2</v>
      </c>
      <c r="FO176" s="106">
        <v>0</v>
      </c>
      <c r="FP176" s="106">
        <v>0</v>
      </c>
      <c r="FQ176" s="106">
        <v>2.4976E-3</v>
      </c>
      <c r="FR176" s="106">
        <v>0</v>
      </c>
      <c r="FS176" s="106">
        <v>0</v>
      </c>
      <c r="FT176" s="106">
        <v>0</v>
      </c>
      <c r="FU176" s="106">
        <v>0</v>
      </c>
      <c r="FV176" s="106">
        <v>6.4538821328344268E-3</v>
      </c>
      <c r="FW176" s="106">
        <v>0</v>
      </c>
      <c r="FX176" s="106">
        <v>9.1062288369162941E-3</v>
      </c>
      <c r="FY176" s="106">
        <v>3.0734311050477494E-2</v>
      </c>
      <c r="FZ176" s="106">
        <v>4.4763937505335943E-2</v>
      </c>
      <c r="GA176" s="106">
        <v>1.8482440399897465E-2</v>
      </c>
      <c r="GB176" s="106">
        <v>3.4182098765432094E-2</v>
      </c>
      <c r="GC176" s="106">
        <v>6.7484477406002065E-3</v>
      </c>
      <c r="GD176" s="106">
        <v>5.3043206663196257E-2</v>
      </c>
      <c r="GE176" s="106">
        <v>1.7402021434172698E-2</v>
      </c>
      <c r="GF176" s="106">
        <v>0</v>
      </c>
      <c r="GG176" s="106">
        <v>0</v>
      </c>
      <c r="GH176" s="100"/>
      <c r="GI176" s="100"/>
      <c r="GJ176" s="100"/>
      <c r="GK176" s="100"/>
    </row>
    <row r="177" spans="1:193" x14ac:dyDescent="0.25">
      <c r="A177" s="98" t="s">
        <v>1073</v>
      </c>
      <c r="B177" s="99" t="s">
        <v>17</v>
      </c>
      <c r="C177" s="99" t="s">
        <v>319</v>
      </c>
      <c r="D177" s="100" t="s">
        <v>320</v>
      </c>
      <c r="E177" s="99" t="s">
        <v>360</v>
      </c>
      <c r="F177" s="100"/>
      <c r="G177" s="106">
        <v>30.260999999999999</v>
      </c>
      <c r="H177" s="106">
        <v>0.20399999999999999</v>
      </c>
      <c r="I177" s="106">
        <v>13.459</v>
      </c>
      <c r="J177" s="106">
        <v>0.66</v>
      </c>
      <c r="K177" s="106">
        <v>0.38799999999999996</v>
      </c>
      <c r="L177" s="106">
        <v>16.969000000000001</v>
      </c>
      <c r="M177" s="106">
        <v>7.6999999999999999E-2</v>
      </c>
      <c r="N177" s="106">
        <v>6.8000000000000005E-2</v>
      </c>
      <c r="O177" s="106">
        <v>10.541</v>
      </c>
      <c r="P177" s="106">
        <v>0</v>
      </c>
      <c r="Q177" s="106">
        <v>0</v>
      </c>
      <c r="R177" s="106">
        <v>2.4E-2</v>
      </c>
      <c r="S177" s="106">
        <v>0</v>
      </c>
      <c r="T177" s="106">
        <v>0</v>
      </c>
      <c r="U177" s="106">
        <v>0</v>
      </c>
      <c r="V177" s="106">
        <v>0</v>
      </c>
      <c r="W177" s="106">
        <v>7.7000000000000013E-2</v>
      </c>
      <c r="X177" s="106">
        <v>0</v>
      </c>
      <c r="Y177" s="106">
        <v>0.18799267458582494</v>
      </c>
      <c r="Z177" s="106">
        <v>4.875</v>
      </c>
      <c r="AA177" s="106">
        <v>10.805999999999999</v>
      </c>
      <c r="AB177" s="106">
        <v>1.2549999999999997</v>
      </c>
      <c r="AC177" s="106">
        <v>4.7830000000000004</v>
      </c>
      <c r="AD177" s="106">
        <v>0.223</v>
      </c>
      <c r="AE177" s="106">
        <v>0.35599999999999993</v>
      </c>
      <c r="AF177" s="106">
        <v>0</v>
      </c>
      <c r="AG177" s="106">
        <v>1.3215105699845619E-2</v>
      </c>
      <c r="AH177" s="106">
        <v>0</v>
      </c>
      <c r="AI177" s="106"/>
      <c r="AJ177" s="106">
        <v>95.221793380285646</v>
      </c>
      <c r="AK177" s="100"/>
      <c r="AL177" s="106">
        <v>14.145942408376962</v>
      </c>
      <c r="AM177" s="106">
        <v>0.12229482644925364</v>
      </c>
      <c r="AN177" s="106">
        <v>7.1230484255093938</v>
      </c>
      <c r="AO177" s="106">
        <v>0.39802195151368958</v>
      </c>
      <c r="AP177" s="106">
        <v>0.30049566294919455</v>
      </c>
      <c r="AQ177" s="106">
        <v>13.190050524679364</v>
      </c>
      <c r="AR177" s="106">
        <v>5.7121661721068244E-2</v>
      </c>
      <c r="AS177" s="106">
        <v>5.6450273949858881E-2</v>
      </c>
      <c r="AT177" s="106">
        <v>7.5335906232132652</v>
      </c>
      <c r="AU177" s="106">
        <v>0</v>
      </c>
      <c r="AV177" s="106">
        <v>0</v>
      </c>
      <c r="AW177" s="106">
        <v>2.4E-2</v>
      </c>
      <c r="AX177" s="106">
        <v>0</v>
      </c>
      <c r="AY177" s="106">
        <v>0</v>
      </c>
      <c r="AZ177" s="106">
        <v>0</v>
      </c>
      <c r="BA177" s="106">
        <v>0</v>
      </c>
      <c r="BB177" s="106">
        <v>7.2029934518241356E-2</v>
      </c>
      <c r="BC177" s="106">
        <v>0</v>
      </c>
      <c r="BD177" s="106">
        <v>0.14803738450730367</v>
      </c>
      <c r="BE177" s="106">
        <v>4.1567189631650745</v>
      </c>
      <c r="BF177" s="106">
        <v>9.2256467173226326</v>
      </c>
      <c r="BG177" s="106">
        <v>1.0723746048021874</v>
      </c>
      <c r="BH177" s="106">
        <v>4.1006515775034291</v>
      </c>
      <c r="BI177" s="106">
        <v>0.19230769230769232</v>
      </c>
      <c r="BJ177" s="106">
        <v>0.30886690959569663</v>
      </c>
      <c r="BK177" s="106">
        <v>0</v>
      </c>
      <c r="BL177" s="106">
        <v>1.1556716834145709E-2</v>
      </c>
      <c r="BM177" s="106">
        <v>0</v>
      </c>
      <c r="BN177" s="106"/>
      <c r="BO177" s="106"/>
      <c r="BP177" s="106"/>
      <c r="BQ177" s="106">
        <v>1.9680640000000003E-2</v>
      </c>
      <c r="BR177" s="106">
        <v>1.451247E-2</v>
      </c>
      <c r="BS177" s="106">
        <v>8.6917000000000001E-3</v>
      </c>
      <c r="BT177" s="106">
        <v>7.6277199999999993E-3</v>
      </c>
      <c r="BU177" s="106">
        <v>9.9422399999999998E-3</v>
      </c>
      <c r="BV177" s="106">
        <v>8.7481999999999994E-3</v>
      </c>
      <c r="BW177" s="106">
        <v>1.2806E-2</v>
      </c>
      <c r="BX177" s="106">
        <v>3.6137999999999999E-3</v>
      </c>
      <c r="BY177" s="106">
        <v>8.3952000000000002E-3</v>
      </c>
      <c r="BZ177" s="106">
        <v>2.1082719999999999E-2</v>
      </c>
      <c r="CA177" s="106">
        <v>1.4800000000000001E-2</v>
      </c>
      <c r="CB177" s="106">
        <v>1.04E-2</v>
      </c>
      <c r="CC177" s="106">
        <v>9.1552000000000005E-3</v>
      </c>
      <c r="CD177" s="106">
        <v>1.6240630000000002E-2</v>
      </c>
      <c r="CE177" s="106">
        <v>1.9721680000000002E-2</v>
      </c>
      <c r="CF177" s="106">
        <v>6.7220100000000005E-3</v>
      </c>
      <c r="CG177" s="106">
        <v>6.3070999999999995E-3</v>
      </c>
      <c r="CH177" s="106">
        <v>6.8064000000000006E-3</v>
      </c>
      <c r="CI177" s="106">
        <v>9.9052199999999993E-3</v>
      </c>
      <c r="CJ177" s="106">
        <v>2.0054880000000001E-2</v>
      </c>
      <c r="CK177" s="106">
        <v>2.0732009999999999E-2</v>
      </c>
      <c r="CL177" s="106">
        <v>2.2352729999999998E-2</v>
      </c>
      <c r="CM177" s="106">
        <v>2.8226879999999999E-2</v>
      </c>
      <c r="CN177" s="106">
        <v>2.2148359999999999E-2</v>
      </c>
      <c r="CO177" s="106">
        <v>2.846922E-2</v>
      </c>
      <c r="CP177" s="106">
        <v>2.2609689999999998E-2</v>
      </c>
      <c r="CQ177" s="106">
        <v>1.1892399999999999E-2</v>
      </c>
      <c r="CR177" s="106">
        <v>1.229796E-2</v>
      </c>
      <c r="CS177" s="106"/>
      <c r="CT177" s="106"/>
      <c r="CU177" s="106"/>
      <c r="CV177" s="106">
        <f t="shared" si="0"/>
        <v>9.1999999999999998E-3</v>
      </c>
      <c r="CW177" s="106">
        <f t="shared" si="1"/>
        <v>8.6999999999999994E-3</v>
      </c>
      <c r="CX177" s="106">
        <f t="shared" si="2"/>
        <v>4.5999999999999999E-3</v>
      </c>
      <c r="CY177" s="106">
        <f t="shared" si="3"/>
        <v>4.5999999999999999E-3</v>
      </c>
      <c r="CZ177" s="106">
        <f t="shared" si="4"/>
        <v>7.7000000000000002E-3</v>
      </c>
      <c r="DA177" s="106">
        <f t="shared" si="5"/>
        <v>6.7999999999999996E-3</v>
      </c>
      <c r="DB177" s="106">
        <f t="shared" si="6"/>
        <v>9.4999999999999998E-3</v>
      </c>
      <c r="DC177" s="106">
        <f t="shared" si="7"/>
        <v>3.0000000000000001E-3</v>
      </c>
      <c r="DD177" s="106">
        <f t="shared" si="8"/>
        <v>6.0000000000000001E-3</v>
      </c>
      <c r="DE177" s="106">
        <f t="shared" si="9"/>
        <v>9.1999999999999998E-3</v>
      </c>
      <c r="DF177" s="106">
        <f t="shared" si="10"/>
        <v>1.4800000000000001E-2</v>
      </c>
      <c r="DG177" s="106">
        <f t="shared" si="11"/>
        <v>1.04E-2</v>
      </c>
      <c r="DH177" s="106">
        <f t="shared" si="12"/>
        <v>6.4000000000000003E-3</v>
      </c>
      <c r="DI177" s="106">
        <f t="shared" si="13"/>
        <v>1.3300000000000001E-2</v>
      </c>
      <c r="DJ177" s="106">
        <f t="shared" si="14"/>
        <v>1.4600000000000002E-2</v>
      </c>
      <c r="DK177" s="106">
        <f t="shared" si="15"/>
        <v>5.7000000000000002E-3</v>
      </c>
      <c r="DL177" s="106">
        <f t="shared" si="16"/>
        <v>5.8999999999999999E-3</v>
      </c>
      <c r="DM177" s="106">
        <f t="shared" si="17"/>
        <v>6.0000000000000001E-3</v>
      </c>
      <c r="DN177" s="106">
        <f t="shared" si="18"/>
        <v>7.7999999999999996E-3</v>
      </c>
      <c r="DO177" s="106">
        <f t="shared" si="19"/>
        <v>1.7100000000000001E-2</v>
      </c>
      <c r="DP177" s="106">
        <f t="shared" si="20"/>
        <v>1.7699999999999997E-2</v>
      </c>
      <c r="DQ177" s="106">
        <f t="shared" si="21"/>
        <v>1.9099999999999999E-2</v>
      </c>
      <c r="DR177" s="106">
        <f t="shared" si="22"/>
        <v>2.4199999999999996E-2</v>
      </c>
      <c r="DS177" s="106">
        <f t="shared" si="23"/>
        <v>1.9099999999999999E-2</v>
      </c>
      <c r="DT177" s="106">
        <f t="shared" si="24"/>
        <v>2.47E-2</v>
      </c>
      <c r="DU177" s="106">
        <f t="shared" si="25"/>
        <v>1.9699999999999999E-2</v>
      </c>
      <c r="DV177" s="106">
        <f t="shared" si="26"/>
        <v>1.04E-2</v>
      </c>
      <c r="DW177" s="106">
        <f t="shared" si="27"/>
        <v>1.0799999999999999E-2</v>
      </c>
      <c r="DX177" s="106"/>
      <c r="DY177" s="106"/>
      <c r="DZ177" s="106"/>
      <c r="EA177" s="100">
        <v>0.39</v>
      </c>
      <c r="EB177" s="100">
        <v>4.2300000000000004</v>
      </c>
      <c r="EC177" s="100">
        <v>0.18</v>
      </c>
      <c r="ED177" s="100">
        <v>1.28</v>
      </c>
      <c r="EE177" s="100">
        <v>2.42</v>
      </c>
      <c r="EF177" s="100">
        <v>0.17</v>
      </c>
      <c r="EG177" s="100">
        <v>21.07</v>
      </c>
      <c r="EH177" s="100">
        <v>4.58</v>
      </c>
      <c r="EI177" s="100">
        <v>0.23</v>
      </c>
      <c r="EJ177" s="100">
        <v>78.08</v>
      </c>
      <c r="EK177" s="100">
        <v>8.51</v>
      </c>
      <c r="EL177" s="100">
        <v>11.33</v>
      </c>
      <c r="EM177" s="100">
        <v>268.82</v>
      </c>
      <c r="EN177" s="100">
        <v>100</v>
      </c>
      <c r="EO177" s="100">
        <v>321.19</v>
      </c>
      <c r="EP177" s="100">
        <v>100</v>
      </c>
      <c r="EQ177" s="100">
        <v>9.2100000000000009</v>
      </c>
      <c r="ER177" s="100">
        <v>100</v>
      </c>
      <c r="ES177" s="100">
        <v>6.14</v>
      </c>
      <c r="ET177" s="100">
        <v>0.83</v>
      </c>
      <c r="EU177" s="100">
        <v>0.53</v>
      </c>
      <c r="EV177" s="100">
        <v>1.79</v>
      </c>
      <c r="EW177" s="100">
        <v>0.91</v>
      </c>
      <c r="EX177" s="100">
        <v>6.07</v>
      </c>
      <c r="EY177" s="100">
        <v>10.43</v>
      </c>
      <c r="EZ177" s="100">
        <v>100</v>
      </c>
      <c r="FA177" s="100">
        <v>14.98</v>
      </c>
      <c r="FB177" s="100">
        <v>141.61000000000001</v>
      </c>
      <c r="FC177" s="100"/>
      <c r="FD177" s="100"/>
      <c r="FE177" s="100"/>
      <c r="FF177" s="106">
        <v>5.5169175392670154E-2</v>
      </c>
      <c r="FG177" s="106">
        <v>5.17307115880343E-3</v>
      </c>
      <c r="FH177" s="106">
        <v>1.2821487165916908E-2</v>
      </c>
      <c r="FI177" s="106">
        <v>5.0946809793752266E-3</v>
      </c>
      <c r="FJ177" s="106">
        <v>7.2719950433705076E-3</v>
      </c>
      <c r="FK177" s="106">
        <v>2.2423085891954922E-2</v>
      </c>
      <c r="FL177" s="106">
        <v>1.2035534124629078E-2</v>
      </c>
      <c r="FM177" s="106">
        <v>2.5854225469035368E-3</v>
      </c>
      <c r="FN177" s="106">
        <v>1.7327258433390509E-2</v>
      </c>
      <c r="FO177" s="106">
        <v>0</v>
      </c>
      <c r="FP177" s="106">
        <v>0</v>
      </c>
      <c r="FQ177" s="106">
        <v>2.7192000000000002E-3</v>
      </c>
      <c r="FR177" s="106">
        <v>0</v>
      </c>
      <c r="FS177" s="106">
        <v>0</v>
      </c>
      <c r="FT177" s="106">
        <v>0</v>
      </c>
      <c r="FU177" s="106">
        <v>0</v>
      </c>
      <c r="FV177" s="106">
        <v>6.6339569691300304E-3</v>
      </c>
      <c r="FW177" s="106">
        <v>0</v>
      </c>
      <c r="FX177" s="106">
        <v>9.0894954087484443E-3</v>
      </c>
      <c r="FY177" s="106">
        <v>3.4500767394270118E-2</v>
      </c>
      <c r="FZ177" s="106">
        <v>4.8895927601809955E-2</v>
      </c>
      <c r="GA177" s="106">
        <v>1.9195505425959155E-2</v>
      </c>
      <c r="GB177" s="106">
        <v>3.7315929355281205E-2</v>
      </c>
      <c r="GC177" s="106">
        <v>1.1673076923076925E-2</v>
      </c>
      <c r="GD177" s="106">
        <v>3.2214818670831161E-2</v>
      </c>
      <c r="GE177" s="106">
        <v>0</v>
      </c>
      <c r="GF177" s="106">
        <v>1.7311961817550274E-3</v>
      </c>
      <c r="GG177" s="106">
        <v>0</v>
      </c>
      <c r="GH177" s="100"/>
      <c r="GI177" s="100"/>
      <c r="GJ177" s="100"/>
      <c r="GK177" s="100"/>
    </row>
    <row r="178" spans="1:193" x14ac:dyDescent="0.25">
      <c r="A178" s="98" t="s">
        <v>1073</v>
      </c>
      <c r="B178" s="99" t="s">
        <v>17</v>
      </c>
      <c r="C178" s="99" t="s">
        <v>319</v>
      </c>
      <c r="D178" s="100" t="s">
        <v>320</v>
      </c>
      <c r="E178" s="99" t="s">
        <v>361</v>
      </c>
      <c r="F178" s="100"/>
      <c r="G178" s="106">
        <v>31.01</v>
      </c>
      <c r="H178" s="106">
        <v>0.23599999999999999</v>
      </c>
      <c r="I178" s="106">
        <v>13.696</v>
      </c>
      <c r="J178" s="106">
        <v>0.64900000000000002</v>
      </c>
      <c r="K178" s="106">
        <v>0.41299999999999998</v>
      </c>
      <c r="L178" s="106">
        <v>15.944999999999999</v>
      </c>
      <c r="M178" s="106">
        <v>0.17200000000000001</v>
      </c>
      <c r="N178" s="106">
        <v>7.9000000000000001E-2</v>
      </c>
      <c r="O178" s="106">
        <v>12.164999999999997</v>
      </c>
      <c r="P178" s="106">
        <v>2.8000000000000001E-2</v>
      </c>
      <c r="Q178" s="106">
        <v>0</v>
      </c>
      <c r="R178" s="106">
        <v>0.45200000000000001</v>
      </c>
      <c r="S178" s="106">
        <v>1.9398939822045467E-2</v>
      </c>
      <c r="T178" s="106">
        <v>0</v>
      </c>
      <c r="U178" s="106">
        <v>0</v>
      </c>
      <c r="V178" s="106">
        <v>0</v>
      </c>
      <c r="W178" s="106">
        <v>0.112</v>
      </c>
      <c r="X178" s="106">
        <v>0</v>
      </c>
      <c r="Y178" s="106">
        <v>0.32895116390549961</v>
      </c>
      <c r="Z178" s="106">
        <v>3.9229999999999996</v>
      </c>
      <c r="AA178" s="106">
        <v>9.0239704609821896</v>
      </c>
      <c r="AB178" s="106">
        <v>1.0129999999999999</v>
      </c>
      <c r="AC178" s="106">
        <v>3.8820000000000001</v>
      </c>
      <c r="AD178" s="106">
        <v>0.151</v>
      </c>
      <c r="AE178" s="106">
        <v>0.33900000000000002</v>
      </c>
      <c r="AF178" s="106">
        <v>3.3000000000000002E-2</v>
      </c>
      <c r="AG178" s="106">
        <v>0</v>
      </c>
      <c r="AH178" s="106">
        <v>1.2E-2</v>
      </c>
      <c r="AI178" s="106"/>
      <c r="AJ178" s="106">
        <v>93.580349364709733</v>
      </c>
      <c r="AK178" s="100"/>
      <c r="AL178" s="106">
        <v>14.496073298429319</v>
      </c>
      <c r="AM178" s="106">
        <v>0.14147832863737186</v>
      </c>
      <c r="AN178" s="106">
        <v>7.2484784334480024</v>
      </c>
      <c r="AO178" s="106">
        <v>0.39138825232179475</v>
      </c>
      <c r="AP178" s="106">
        <v>0.31985749690210658</v>
      </c>
      <c r="AQ178" s="106">
        <v>12.394092499028371</v>
      </c>
      <c r="AR178" s="106">
        <v>0.12759643916913946</v>
      </c>
      <c r="AS178" s="106">
        <v>6.5581935912336048E-2</v>
      </c>
      <c r="AT178" s="106">
        <v>8.6942538593481977</v>
      </c>
      <c r="AU178" s="106">
        <v>1.2218537266538664E-2</v>
      </c>
      <c r="AV178" s="106">
        <v>0</v>
      </c>
      <c r="AW178" s="106">
        <v>0.45200000000000001</v>
      </c>
      <c r="AX178" s="106">
        <v>1.3560950592132448E-2</v>
      </c>
      <c r="AY178" s="106">
        <v>0</v>
      </c>
      <c r="AZ178" s="106">
        <v>0</v>
      </c>
      <c r="BA178" s="106">
        <v>0</v>
      </c>
      <c r="BB178" s="106">
        <v>0.10477081384471469</v>
      </c>
      <c r="BC178" s="106">
        <v>0</v>
      </c>
      <c r="BD178" s="106">
        <v>0.25903706111150454</v>
      </c>
      <c r="BE178" s="106">
        <v>3.3449863574351975</v>
      </c>
      <c r="BF178" s="106">
        <v>7.7042350046804318</v>
      </c>
      <c r="BG178" s="106">
        <v>0.86559001965308036</v>
      </c>
      <c r="BH178" s="106">
        <v>3.3281893004115224</v>
      </c>
      <c r="BI178" s="106">
        <v>0.13021731631597103</v>
      </c>
      <c r="BJ178" s="106">
        <v>0.29411764705882354</v>
      </c>
      <c r="BK178" s="106">
        <v>2.8753158490894836E-2</v>
      </c>
      <c r="BL178" s="106">
        <v>0</v>
      </c>
      <c r="BM178" s="106">
        <v>1.0538333186967595E-2</v>
      </c>
      <c r="BN178" s="106"/>
      <c r="BO178" s="106"/>
      <c r="BP178" s="106"/>
      <c r="BQ178" s="106">
        <v>1.946672E-2</v>
      </c>
      <c r="BR178" s="106">
        <v>1.367842E-2</v>
      </c>
      <c r="BS178" s="106">
        <v>8.5027499999999999E-3</v>
      </c>
      <c r="BT178" s="106">
        <v>7.4618999999999996E-3</v>
      </c>
      <c r="BU178" s="106">
        <v>9.42576E-3</v>
      </c>
      <c r="BV178" s="106">
        <v>8.4908999999999991E-3</v>
      </c>
      <c r="BW178" s="106">
        <v>1.18624E-2</v>
      </c>
      <c r="BX178" s="106">
        <v>3.2524200000000002E-3</v>
      </c>
      <c r="BY178" s="106">
        <v>8.1153600000000003E-3</v>
      </c>
      <c r="BZ178" s="106">
        <v>1.9936919999999997E-2</v>
      </c>
      <c r="CA178" s="106">
        <v>1.43E-2</v>
      </c>
      <c r="CB178" s="106">
        <v>1.0200000000000001E-2</v>
      </c>
      <c r="CC178" s="106">
        <v>8.8690999999999996E-3</v>
      </c>
      <c r="CD178" s="106">
        <v>1.5630080000000001E-2</v>
      </c>
      <c r="CE178" s="106">
        <v>1.9181360000000001E-2</v>
      </c>
      <c r="CF178" s="106">
        <v>6.60408E-3</v>
      </c>
      <c r="CG178" s="106">
        <v>6.0933000000000003E-3</v>
      </c>
      <c r="CH178" s="106">
        <v>6.6929600000000004E-3</v>
      </c>
      <c r="CI178" s="106">
        <v>9.7782300000000006E-3</v>
      </c>
      <c r="CJ178" s="106">
        <v>1.9233920000000002E-2</v>
      </c>
      <c r="CK178" s="106">
        <v>2.0029230000000002E-2</v>
      </c>
      <c r="CL178" s="106">
        <v>2.1533519999999997E-2</v>
      </c>
      <c r="CM178" s="106">
        <v>2.6244E-2</v>
      </c>
      <c r="CN178" s="106">
        <v>2.110472E-2</v>
      </c>
      <c r="CO178" s="106">
        <v>2.846922E-2</v>
      </c>
      <c r="CP178" s="106">
        <v>2.1806299999999997E-2</v>
      </c>
      <c r="CQ178" s="106">
        <v>1.1663700000000001E-2</v>
      </c>
      <c r="CR178" s="106">
        <v>1.1956350000000001E-2</v>
      </c>
      <c r="CS178" s="106"/>
      <c r="CT178" s="106"/>
      <c r="CU178" s="106"/>
      <c r="CV178" s="106">
        <f t="shared" si="0"/>
        <v>9.0999999999999987E-3</v>
      </c>
      <c r="CW178" s="106">
        <f t="shared" si="1"/>
        <v>8.2000000000000007E-3</v>
      </c>
      <c r="CX178" s="106">
        <f t="shared" si="2"/>
        <v>4.4999999999999997E-3</v>
      </c>
      <c r="CY178" s="106">
        <f t="shared" si="3"/>
        <v>4.4999999999999997E-3</v>
      </c>
      <c r="CZ178" s="106">
        <f t="shared" si="4"/>
        <v>7.3000000000000009E-3</v>
      </c>
      <c r="DA178" s="106">
        <f t="shared" si="5"/>
        <v>6.5999999999999991E-3</v>
      </c>
      <c r="DB178" s="106">
        <f t="shared" si="6"/>
        <v>8.8000000000000005E-3</v>
      </c>
      <c r="DC178" s="106">
        <f t="shared" si="7"/>
        <v>2.7000000000000006E-3</v>
      </c>
      <c r="DD178" s="106">
        <f t="shared" si="8"/>
        <v>5.8000000000000005E-3</v>
      </c>
      <c r="DE178" s="106">
        <f t="shared" si="9"/>
        <v>8.6999999999999994E-3</v>
      </c>
      <c r="DF178" s="106">
        <f t="shared" si="10"/>
        <v>1.43E-2</v>
      </c>
      <c r="DG178" s="106">
        <f t="shared" si="11"/>
        <v>1.0200000000000001E-2</v>
      </c>
      <c r="DH178" s="106">
        <f t="shared" si="12"/>
        <v>6.1999999999999989E-3</v>
      </c>
      <c r="DI178" s="106">
        <f t="shared" si="13"/>
        <v>1.2800000000000001E-2</v>
      </c>
      <c r="DJ178" s="106">
        <f t="shared" si="14"/>
        <v>1.4200000000000001E-2</v>
      </c>
      <c r="DK178" s="106">
        <f t="shared" si="15"/>
        <v>5.5999999999999999E-3</v>
      </c>
      <c r="DL178" s="106">
        <f t="shared" si="16"/>
        <v>5.7000000000000002E-3</v>
      </c>
      <c r="DM178" s="106">
        <f t="shared" si="17"/>
        <v>5.8999999999999999E-3</v>
      </c>
      <c r="DN178" s="106">
        <f t="shared" si="18"/>
        <v>7.7000000000000002E-3</v>
      </c>
      <c r="DO178" s="106">
        <f t="shared" si="19"/>
        <v>1.6400000000000001E-2</v>
      </c>
      <c r="DP178" s="106">
        <f t="shared" si="20"/>
        <v>1.7100000000000001E-2</v>
      </c>
      <c r="DQ178" s="106">
        <f t="shared" si="21"/>
        <v>1.84E-2</v>
      </c>
      <c r="DR178" s="106">
        <f t="shared" si="22"/>
        <v>2.2499999999999999E-2</v>
      </c>
      <c r="DS178" s="106">
        <f t="shared" si="23"/>
        <v>1.8200000000000001E-2</v>
      </c>
      <c r="DT178" s="106">
        <f t="shared" si="24"/>
        <v>2.47E-2</v>
      </c>
      <c r="DU178" s="106">
        <f t="shared" si="25"/>
        <v>1.9E-2</v>
      </c>
      <c r="DV178" s="106">
        <f t="shared" si="26"/>
        <v>1.0200000000000001E-2</v>
      </c>
      <c r="DW178" s="106">
        <f t="shared" si="27"/>
        <v>1.0500000000000001E-2</v>
      </c>
      <c r="DX178" s="106"/>
      <c r="DY178" s="106"/>
      <c r="DZ178" s="106"/>
      <c r="EA178" s="100">
        <v>0.38</v>
      </c>
      <c r="EB178" s="100">
        <v>3.59</v>
      </c>
      <c r="EC178" s="100">
        <v>0.18</v>
      </c>
      <c r="ED178" s="100">
        <v>1.26</v>
      </c>
      <c r="EE178" s="100">
        <v>2.2400000000000002</v>
      </c>
      <c r="EF178" s="100">
        <v>0.18</v>
      </c>
      <c r="EG178" s="100">
        <v>9.49</v>
      </c>
      <c r="EH178" s="100">
        <v>4.01</v>
      </c>
      <c r="EI178" s="100">
        <v>0.22</v>
      </c>
      <c r="EJ178" s="100">
        <v>30.86</v>
      </c>
      <c r="EK178" s="100">
        <v>8.85</v>
      </c>
      <c r="EL178" s="100">
        <v>0.99</v>
      </c>
      <c r="EM178" s="100">
        <v>42.86</v>
      </c>
      <c r="EN178" s="100">
        <v>159.41</v>
      </c>
      <c r="EO178" s="100">
        <v>139.02000000000001</v>
      </c>
      <c r="EP178" s="100">
        <v>100</v>
      </c>
      <c r="EQ178" s="100">
        <v>6.23</v>
      </c>
      <c r="ER178" s="100">
        <v>100</v>
      </c>
      <c r="ES178" s="100">
        <v>3.7</v>
      </c>
      <c r="ET178" s="100">
        <v>0.94</v>
      </c>
      <c r="EU178" s="100">
        <v>0.57999999999999996</v>
      </c>
      <c r="EV178" s="100">
        <v>2.12</v>
      </c>
      <c r="EW178" s="100">
        <v>1.02</v>
      </c>
      <c r="EX178" s="100">
        <v>6.08</v>
      </c>
      <c r="EY178" s="100">
        <v>15.19</v>
      </c>
      <c r="EZ178" s="100">
        <v>59.95</v>
      </c>
      <c r="FA178" s="100">
        <v>19.350000000000001</v>
      </c>
      <c r="FB178" s="100">
        <v>91.7</v>
      </c>
      <c r="FC178" s="100"/>
      <c r="FD178" s="100"/>
      <c r="FE178" s="100"/>
      <c r="FF178" s="106">
        <v>5.5085078534031412E-2</v>
      </c>
      <c r="FG178" s="106">
        <v>5.0790719980816504E-3</v>
      </c>
      <c r="FH178" s="106">
        <v>1.3047261180206405E-2</v>
      </c>
      <c r="FI178" s="106">
        <v>4.9314919792546137E-3</v>
      </c>
      <c r="FJ178" s="106">
        <v>7.1648079306071881E-3</v>
      </c>
      <c r="FK178" s="106">
        <v>2.2309366498251066E-2</v>
      </c>
      <c r="FL178" s="106">
        <v>1.2108902077151335E-2</v>
      </c>
      <c r="FM178" s="106">
        <v>2.6298356300846755E-3</v>
      </c>
      <c r="FN178" s="106">
        <v>1.9127358490566036E-2</v>
      </c>
      <c r="FO178" s="106">
        <v>3.7706406004538316E-3</v>
      </c>
      <c r="FP178" s="106">
        <v>0</v>
      </c>
      <c r="FQ178" s="106">
        <v>4.4748000000000001E-3</v>
      </c>
      <c r="FR178" s="106">
        <v>5.8122234237879666E-3</v>
      </c>
      <c r="FS178" s="106">
        <v>0</v>
      </c>
      <c r="FT178" s="106">
        <v>0</v>
      </c>
      <c r="FU178" s="106">
        <v>0</v>
      </c>
      <c r="FV178" s="106">
        <v>6.5272217025257257E-3</v>
      </c>
      <c r="FW178" s="106">
        <v>0</v>
      </c>
      <c r="FX178" s="106">
        <v>9.5843712611256692E-3</v>
      </c>
      <c r="FY178" s="106">
        <v>3.1442871759890849E-2</v>
      </c>
      <c r="FZ178" s="106">
        <v>4.4684563027146504E-2</v>
      </c>
      <c r="GA178" s="106">
        <v>1.8350508416645303E-2</v>
      </c>
      <c r="GB178" s="106">
        <v>3.394753086419753E-2</v>
      </c>
      <c r="GC178" s="106">
        <v>7.9172128320110381E-3</v>
      </c>
      <c r="GD178" s="106">
        <v>4.4676470588235297E-2</v>
      </c>
      <c r="GE178" s="106">
        <v>1.7237518515291456E-2</v>
      </c>
      <c r="GF178" s="106">
        <v>0</v>
      </c>
      <c r="GG178" s="106">
        <v>9.6636515324492848E-3</v>
      </c>
      <c r="GH178" s="100"/>
      <c r="GI178" s="100"/>
      <c r="GJ178" s="100"/>
      <c r="GK178" s="100"/>
    </row>
    <row r="179" spans="1:193" x14ac:dyDescent="0.25">
      <c r="A179" s="98" t="s">
        <v>1073</v>
      </c>
      <c r="B179" s="99" t="s">
        <v>17</v>
      </c>
      <c r="C179" s="99" t="s">
        <v>319</v>
      </c>
      <c r="D179" s="100" t="s">
        <v>320</v>
      </c>
      <c r="E179" s="99" t="s">
        <v>362</v>
      </c>
      <c r="F179" s="100"/>
      <c r="G179" s="106">
        <v>31.439</v>
      </c>
      <c r="H179" s="106">
        <v>0.17199999999999999</v>
      </c>
      <c r="I179" s="106">
        <v>13.964</v>
      </c>
      <c r="J179" s="106">
        <v>0.68500000000000005</v>
      </c>
      <c r="K179" s="106">
        <v>0.32900000000000001</v>
      </c>
      <c r="L179" s="106">
        <v>16.972999999999999</v>
      </c>
      <c r="M179" s="106">
        <v>0</v>
      </c>
      <c r="N179" s="106">
        <v>6.4000000000000001E-2</v>
      </c>
      <c r="O179" s="106">
        <v>12.278</v>
      </c>
      <c r="P179" s="106">
        <v>0</v>
      </c>
      <c r="Q179" s="106">
        <v>0</v>
      </c>
      <c r="R179" s="106">
        <v>1.2999999999999999E-2</v>
      </c>
      <c r="S179" s="106">
        <v>0</v>
      </c>
      <c r="T179" s="106">
        <v>0</v>
      </c>
      <c r="U179" s="106">
        <v>0</v>
      </c>
      <c r="V179" s="106">
        <v>0</v>
      </c>
      <c r="W179" s="106">
        <v>5.3999999999999999E-2</v>
      </c>
      <c r="X179" s="106">
        <v>0</v>
      </c>
      <c r="Y179" s="106">
        <v>0.30599999999999999</v>
      </c>
      <c r="Z179" s="106">
        <v>4.99</v>
      </c>
      <c r="AA179" s="106">
        <v>9.8859586453750659</v>
      </c>
      <c r="AB179" s="106">
        <v>0.96499999999999997</v>
      </c>
      <c r="AC179" s="106">
        <v>3.4540000000000002</v>
      </c>
      <c r="AD179" s="106">
        <v>0.183</v>
      </c>
      <c r="AE179" s="106">
        <v>0.255</v>
      </c>
      <c r="AF179" s="106">
        <v>2.4999999999999998E-2</v>
      </c>
      <c r="AG179" s="106">
        <v>3.7201720139282204E-2</v>
      </c>
      <c r="AH179" s="106">
        <v>0</v>
      </c>
      <c r="AI179" s="106"/>
      <c r="AJ179" s="106">
        <v>96.069227565514367</v>
      </c>
      <c r="AK179" s="100"/>
      <c r="AL179" s="106">
        <v>14.696615557217649</v>
      </c>
      <c r="AM179" s="106">
        <v>0.10311132426113542</v>
      </c>
      <c r="AN179" s="106">
        <v>7.3903148981211961</v>
      </c>
      <c r="AO179" s="106">
        <v>0.41309854058617784</v>
      </c>
      <c r="AP179" s="106">
        <v>0.2548017348203222</v>
      </c>
      <c r="AQ179" s="106">
        <v>13.193159735717062</v>
      </c>
      <c r="AR179" s="106">
        <v>0</v>
      </c>
      <c r="AS179" s="106">
        <v>5.3129669599867181E-2</v>
      </c>
      <c r="AT179" s="106">
        <v>8.7750142938822187</v>
      </c>
      <c r="AU179" s="106">
        <v>0</v>
      </c>
      <c r="AV179" s="106">
        <v>0</v>
      </c>
      <c r="AW179" s="106">
        <v>1.2999999999999999E-2</v>
      </c>
      <c r="AX179" s="106">
        <v>0</v>
      </c>
      <c r="AY179" s="106">
        <v>0</v>
      </c>
      <c r="AZ179" s="106">
        <v>0</v>
      </c>
      <c r="BA179" s="106">
        <v>0</v>
      </c>
      <c r="BB179" s="106">
        <v>5.0514499532273154E-2</v>
      </c>
      <c r="BC179" s="106">
        <v>0</v>
      </c>
      <c r="BD179" s="106">
        <v>0.24096385542168675</v>
      </c>
      <c r="BE179" s="106">
        <v>4.2547748976807638</v>
      </c>
      <c r="BF179" s="106">
        <v>8.4401593489072528</v>
      </c>
      <c r="BG179" s="106">
        <v>0.82457489532598482</v>
      </c>
      <c r="BH179" s="106">
        <v>2.9612482853223594</v>
      </c>
      <c r="BI179" s="106">
        <v>0.15781303897895826</v>
      </c>
      <c r="BJ179" s="106">
        <v>0.22123893805309733</v>
      </c>
      <c r="BK179" s="106">
        <v>2.178269582643548E-2</v>
      </c>
      <c r="BL179" s="106">
        <v>3.2533205193950331E-2</v>
      </c>
      <c r="BM179" s="106">
        <v>0</v>
      </c>
      <c r="BN179" s="106"/>
      <c r="BO179" s="106"/>
      <c r="BP179" s="106"/>
      <c r="BQ179" s="106">
        <v>2.1392000000000001E-2</v>
      </c>
      <c r="BR179" s="106">
        <v>1.4345659999999998E-2</v>
      </c>
      <c r="BS179" s="106">
        <v>8.6917000000000001E-3</v>
      </c>
      <c r="BT179" s="106">
        <v>7.4618999999999996E-3</v>
      </c>
      <c r="BU179" s="106">
        <v>9.42576E-3</v>
      </c>
      <c r="BV179" s="106">
        <v>8.4908999999999991E-3</v>
      </c>
      <c r="BW179" s="106">
        <v>1.1997200000000001E-2</v>
      </c>
      <c r="BX179" s="106">
        <v>3.37288E-3</v>
      </c>
      <c r="BY179" s="106">
        <v>8.5351200000000002E-3</v>
      </c>
      <c r="BZ179" s="106">
        <v>2.0624400000000001E-2</v>
      </c>
      <c r="CA179" s="106">
        <v>1.44E-2</v>
      </c>
      <c r="CB179" s="106">
        <v>1.0200000000000001E-2</v>
      </c>
      <c r="CC179" s="106">
        <v>9.4413000000000014E-3</v>
      </c>
      <c r="CD179" s="106">
        <v>1.5874300000000001E-2</v>
      </c>
      <c r="CE179" s="106">
        <v>2.0532159999999997E-2</v>
      </c>
      <c r="CF179" s="106">
        <v>6.60408E-3</v>
      </c>
      <c r="CG179" s="106">
        <v>6.2001999999999995E-3</v>
      </c>
      <c r="CH179" s="106">
        <v>6.8064000000000006E-3</v>
      </c>
      <c r="CI179" s="106">
        <v>1.003221E-2</v>
      </c>
      <c r="CJ179" s="106">
        <v>1.9703040000000002E-2</v>
      </c>
      <c r="CK179" s="106">
        <v>2.0263489999999999E-2</v>
      </c>
      <c r="CL179" s="106">
        <v>2.1650549999999998E-2</v>
      </c>
      <c r="CM179" s="106">
        <v>2.694384E-2</v>
      </c>
      <c r="CN179" s="106">
        <v>2.1568560000000001E-2</v>
      </c>
      <c r="CO179" s="106">
        <v>2.846922E-2</v>
      </c>
      <c r="CP179" s="106">
        <v>2.2150609999999998E-2</v>
      </c>
      <c r="CQ179" s="106">
        <v>1.1663700000000001E-2</v>
      </c>
      <c r="CR179" s="106">
        <v>1.2070220000000001E-2</v>
      </c>
      <c r="CS179" s="106"/>
      <c r="CT179" s="106"/>
      <c r="CU179" s="106"/>
      <c r="CV179" s="106">
        <f t="shared" si="0"/>
        <v>0.01</v>
      </c>
      <c r="CW179" s="106">
        <f t="shared" si="1"/>
        <v>8.6E-3</v>
      </c>
      <c r="CX179" s="106">
        <f t="shared" si="2"/>
        <v>4.5999999999999999E-3</v>
      </c>
      <c r="CY179" s="106">
        <f t="shared" si="3"/>
        <v>4.4999999999999997E-3</v>
      </c>
      <c r="CZ179" s="106">
        <f t="shared" si="4"/>
        <v>7.3000000000000009E-3</v>
      </c>
      <c r="DA179" s="106">
        <f t="shared" si="5"/>
        <v>6.5999999999999991E-3</v>
      </c>
      <c r="DB179" s="106">
        <f t="shared" si="6"/>
        <v>8.8999999999999999E-3</v>
      </c>
      <c r="DC179" s="106">
        <f t="shared" si="7"/>
        <v>2.8000000000000004E-3</v>
      </c>
      <c r="DD179" s="106">
        <f t="shared" si="8"/>
        <v>6.1000000000000004E-3</v>
      </c>
      <c r="DE179" s="106">
        <f t="shared" si="9"/>
        <v>9.0000000000000011E-3</v>
      </c>
      <c r="DF179" s="106">
        <f t="shared" si="10"/>
        <v>1.44E-2</v>
      </c>
      <c r="DG179" s="106">
        <f t="shared" si="11"/>
        <v>1.0200000000000001E-2</v>
      </c>
      <c r="DH179" s="106">
        <f t="shared" si="12"/>
        <v>6.6000000000000008E-3</v>
      </c>
      <c r="DI179" s="106">
        <f t="shared" si="13"/>
        <v>1.2999999999999999E-2</v>
      </c>
      <c r="DJ179" s="106">
        <f t="shared" si="14"/>
        <v>1.5199999999999998E-2</v>
      </c>
      <c r="DK179" s="106">
        <f t="shared" si="15"/>
        <v>5.5999999999999999E-3</v>
      </c>
      <c r="DL179" s="106">
        <f t="shared" si="16"/>
        <v>5.7999999999999996E-3</v>
      </c>
      <c r="DM179" s="106">
        <f t="shared" si="17"/>
        <v>6.0000000000000001E-3</v>
      </c>
      <c r="DN179" s="106">
        <f t="shared" si="18"/>
        <v>7.899999999999999E-3</v>
      </c>
      <c r="DO179" s="106">
        <f t="shared" si="19"/>
        <v>1.6799999999999999E-2</v>
      </c>
      <c r="DP179" s="106">
        <f t="shared" si="20"/>
        <v>1.7299999999999999E-2</v>
      </c>
      <c r="DQ179" s="106">
        <f t="shared" si="21"/>
        <v>1.8499999999999999E-2</v>
      </c>
      <c r="DR179" s="106">
        <f t="shared" si="22"/>
        <v>2.3099999999999999E-2</v>
      </c>
      <c r="DS179" s="106">
        <f t="shared" si="23"/>
        <v>1.8600000000000002E-2</v>
      </c>
      <c r="DT179" s="106">
        <f t="shared" si="24"/>
        <v>2.47E-2</v>
      </c>
      <c r="DU179" s="106">
        <f t="shared" si="25"/>
        <v>1.9299999999999998E-2</v>
      </c>
      <c r="DV179" s="106">
        <f t="shared" si="26"/>
        <v>1.0200000000000001E-2</v>
      </c>
      <c r="DW179" s="106">
        <f t="shared" si="27"/>
        <v>1.06E-2</v>
      </c>
      <c r="DX179" s="106"/>
      <c r="DY179" s="106"/>
      <c r="DZ179" s="106"/>
      <c r="EA179" s="100">
        <v>0.38</v>
      </c>
      <c r="EB179" s="100">
        <v>4.96</v>
      </c>
      <c r="EC179" s="100">
        <v>0.18</v>
      </c>
      <c r="ED179" s="100">
        <v>1.21</v>
      </c>
      <c r="EE179" s="100">
        <v>2.69</v>
      </c>
      <c r="EF179" s="100">
        <v>0.17</v>
      </c>
      <c r="EG179" s="100">
        <v>100</v>
      </c>
      <c r="EH179" s="100">
        <v>4.66</v>
      </c>
      <c r="EI179" s="100">
        <v>0.21</v>
      </c>
      <c r="EJ179" s="100">
        <v>77.28</v>
      </c>
      <c r="EK179" s="100">
        <v>10.19</v>
      </c>
      <c r="EL179" s="100">
        <v>19.850000000000001</v>
      </c>
      <c r="EM179" s="100">
        <v>100</v>
      </c>
      <c r="EN179" s="100">
        <v>111.65</v>
      </c>
      <c r="EO179" s="100">
        <v>1517.42</v>
      </c>
      <c r="EP179" s="100">
        <v>100</v>
      </c>
      <c r="EQ179" s="100">
        <v>12.78</v>
      </c>
      <c r="ER179" s="100">
        <v>100</v>
      </c>
      <c r="ES179" s="100">
        <v>4.03</v>
      </c>
      <c r="ET179" s="100">
        <v>0.81</v>
      </c>
      <c r="EU179" s="100">
        <v>0.55000000000000004</v>
      </c>
      <c r="EV179" s="100">
        <v>2.2200000000000002</v>
      </c>
      <c r="EW179" s="100">
        <v>1.1200000000000001</v>
      </c>
      <c r="EX179" s="100">
        <v>8.19</v>
      </c>
      <c r="EY179" s="100">
        <v>12.58</v>
      </c>
      <c r="EZ179" s="100">
        <v>80.3</v>
      </c>
      <c r="FA179" s="100">
        <v>11.11</v>
      </c>
      <c r="FB179" s="100">
        <v>224.48</v>
      </c>
      <c r="FC179" s="100"/>
      <c r="FD179" s="100"/>
      <c r="FE179" s="100"/>
      <c r="FF179" s="106">
        <v>5.5847139117427065E-2</v>
      </c>
      <c r="FG179" s="106">
        <v>5.1143216833523164E-3</v>
      </c>
      <c r="FH179" s="106">
        <v>1.3302566816618153E-2</v>
      </c>
      <c r="FI179" s="106">
        <v>4.9984923410927515E-3</v>
      </c>
      <c r="FJ179" s="106">
        <v>6.8541666666666673E-3</v>
      </c>
      <c r="FK179" s="106">
        <v>2.2428371550719008E-2</v>
      </c>
      <c r="FL179" s="106">
        <v>0</v>
      </c>
      <c r="FM179" s="106">
        <v>2.4758426033538107E-3</v>
      </c>
      <c r="FN179" s="106">
        <v>1.8427530017152659E-2</v>
      </c>
      <c r="FO179" s="106">
        <v>0</v>
      </c>
      <c r="FP179" s="106">
        <v>0</v>
      </c>
      <c r="FQ179" s="106">
        <v>2.5804999999999999E-3</v>
      </c>
      <c r="FR179" s="106">
        <v>0</v>
      </c>
      <c r="FS179" s="106">
        <v>0</v>
      </c>
      <c r="FT179" s="106">
        <v>0</v>
      </c>
      <c r="FU179" s="106">
        <v>0</v>
      </c>
      <c r="FV179" s="106">
        <v>6.4557530402245085E-3</v>
      </c>
      <c r="FW179" s="106">
        <v>0</v>
      </c>
      <c r="FX179" s="106">
        <v>9.7108433734939756E-3</v>
      </c>
      <c r="FY179" s="106">
        <v>3.4463676671214194E-2</v>
      </c>
      <c r="FZ179" s="106">
        <v>4.6420876418989898E-2</v>
      </c>
      <c r="GA179" s="106">
        <v>1.8305562676236863E-2</v>
      </c>
      <c r="GB179" s="106">
        <v>3.3165980795610429E-2</v>
      </c>
      <c r="GC179" s="106">
        <v>1.2924887892376682E-2</v>
      </c>
      <c r="GD179" s="106">
        <v>2.7831858407079642E-2</v>
      </c>
      <c r="GE179" s="106">
        <v>1.7491504748627689E-2</v>
      </c>
      <c r="GF179" s="106">
        <v>3.6144390970478816E-3</v>
      </c>
      <c r="GG179" s="106">
        <v>0</v>
      </c>
      <c r="GH179" s="100"/>
      <c r="GI179" s="100"/>
      <c r="GJ179" s="100"/>
      <c r="GK179" s="100"/>
    </row>
    <row r="180" spans="1:193" x14ac:dyDescent="0.25">
      <c r="A180" s="98" t="s">
        <v>1073</v>
      </c>
      <c r="B180" s="99" t="s">
        <v>17</v>
      </c>
      <c r="C180" s="99" t="s">
        <v>319</v>
      </c>
      <c r="D180" s="100" t="s">
        <v>320</v>
      </c>
      <c r="E180" s="99" t="s">
        <v>363</v>
      </c>
      <c r="F180" s="100"/>
      <c r="G180" s="106">
        <v>30.385000000000002</v>
      </c>
      <c r="H180" s="106">
        <v>0.17699999999999999</v>
      </c>
      <c r="I180" s="106">
        <v>12.879</v>
      </c>
      <c r="J180" s="106">
        <v>0.87399999999999989</v>
      </c>
      <c r="K180" s="106">
        <v>0.51800000000000002</v>
      </c>
      <c r="L180" s="106">
        <v>17.277000000000001</v>
      </c>
      <c r="M180" s="106">
        <v>8.8999999999999996E-2</v>
      </c>
      <c r="N180" s="106">
        <v>6.6000000000000003E-2</v>
      </c>
      <c r="O180" s="106">
        <v>10.036</v>
      </c>
      <c r="P180" s="106">
        <v>0</v>
      </c>
      <c r="Q180" s="106">
        <v>0</v>
      </c>
      <c r="R180" s="106">
        <v>1.4E-2</v>
      </c>
      <c r="S180" s="106">
        <v>0</v>
      </c>
      <c r="T180" s="106">
        <v>0</v>
      </c>
      <c r="U180" s="106">
        <v>0</v>
      </c>
      <c r="V180" s="106">
        <v>0</v>
      </c>
      <c r="W180" s="106">
        <v>5.8999999999999997E-2</v>
      </c>
      <c r="X180" s="106">
        <v>0</v>
      </c>
      <c r="Y180" s="106">
        <v>0.247</v>
      </c>
      <c r="Z180" s="106">
        <v>5.9969999999999999</v>
      </c>
      <c r="AA180" s="106">
        <v>11.081</v>
      </c>
      <c r="AB180" s="106">
        <v>1.1140000000000001</v>
      </c>
      <c r="AC180" s="106">
        <v>3.9420000000000002</v>
      </c>
      <c r="AD180" s="106">
        <v>0.20100000000000001</v>
      </c>
      <c r="AE180" s="106">
        <v>0.245</v>
      </c>
      <c r="AF180" s="106">
        <v>5.5E-2</v>
      </c>
      <c r="AG180" s="106">
        <v>4.1184417536462535E-2</v>
      </c>
      <c r="AH180" s="106">
        <v>0</v>
      </c>
      <c r="AI180" s="106"/>
      <c r="AJ180" s="106">
        <v>95.294026017536453</v>
      </c>
      <c r="AK180" s="100"/>
      <c r="AL180" s="106">
        <v>14.203908002991772</v>
      </c>
      <c r="AM180" s="106">
        <v>0.1061087464780289</v>
      </c>
      <c r="AN180" s="106">
        <v>6.8160889124106907</v>
      </c>
      <c r="AO180" s="106">
        <v>0.52707755397418887</v>
      </c>
      <c r="AP180" s="106">
        <v>0.40117719950433711</v>
      </c>
      <c r="AQ180" s="106">
        <v>13.429459774582201</v>
      </c>
      <c r="AR180" s="106">
        <v>6.6023738872403551E-2</v>
      </c>
      <c r="AS180" s="106">
        <v>5.4789971774863035E-2</v>
      </c>
      <c r="AT180" s="106">
        <v>7.1726700971983988</v>
      </c>
      <c r="AU180" s="106">
        <v>0</v>
      </c>
      <c r="AV180" s="106">
        <v>0</v>
      </c>
      <c r="AW180" s="106">
        <v>1.4E-2</v>
      </c>
      <c r="AX180" s="106">
        <v>0</v>
      </c>
      <c r="AY180" s="106">
        <v>0</v>
      </c>
      <c r="AZ180" s="106">
        <v>0</v>
      </c>
      <c r="BA180" s="106">
        <v>0</v>
      </c>
      <c r="BB180" s="106">
        <v>5.5191768007483627E-2</v>
      </c>
      <c r="BC180" s="106">
        <v>0</v>
      </c>
      <c r="BD180" s="106">
        <v>0.19450350421293014</v>
      </c>
      <c r="BE180" s="106">
        <v>5.113403819918144</v>
      </c>
      <c r="BF180" s="106">
        <v>9.4604285836250313</v>
      </c>
      <c r="BG180" s="106">
        <v>0.95189267709134429</v>
      </c>
      <c r="BH180" s="106">
        <v>3.3796296296296293</v>
      </c>
      <c r="BI180" s="106">
        <v>0.17333563297688859</v>
      </c>
      <c r="BJ180" s="106">
        <v>0.21256290126670135</v>
      </c>
      <c r="BK180" s="106">
        <v>4.7921930818158057E-2</v>
      </c>
      <c r="BL180" s="106">
        <v>3.6016106284619619E-2</v>
      </c>
      <c r="BM180" s="106">
        <v>0</v>
      </c>
      <c r="BN180" s="106"/>
      <c r="BO180" s="106"/>
      <c r="BP180" s="106"/>
      <c r="BQ180" s="106">
        <v>2.3531200000000002E-2</v>
      </c>
      <c r="BR180" s="106">
        <v>1.4345659999999998E-2</v>
      </c>
      <c r="BS180" s="106">
        <v>8.5027499999999999E-3</v>
      </c>
      <c r="BT180" s="106">
        <v>7.6277199999999993E-3</v>
      </c>
      <c r="BU180" s="106">
        <v>9.9422399999999998E-3</v>
      </c>
      <c r="BV180" s="106">
        <v>8.8768500000000004E-3</v>
      </c>
      <c r="BW180" s="106">
        <v>1.25364E-2</v>
      </c>
      <c r="BX180" s="106">
        <v>3.4933399999999997E-3</v>
      </c>
      <c r="BY180" s="106">
        <v>8.6750400000000002E-3</v>
      </c>
      <c r="BZ180" s="106">
        <v>2.085356E-2</v>
      </c>
      <c r="CA180" s="106">
        <v>1.46E-2</v>
      </c>
      <c r="CB180" s="106">
        <v>1.04E-2</v>
      </c>
      <c r="CC180" s="106">
        <v>9.4413000000000014E-3</v>
      </c>
      <c r="CD180" s="106">
        <v>1.6240630000000002E-2</v>
      </c>
      <c r="CE180" s="106">
        <v>2.2018039999999999E-2</v>
      </c>
      <c r="CF180" s="106">
        <v>6.7220100000000005E-3</v>
      </c>
      <c r="CG180" s="106">
        <v>6.3070999999999995E-3</v>
      </c>
      <c r="CH180" s="106">
        <v>6.8064000000000006E-3</v>
      </c>
      <c r="CI180" s="106">
        <v>9.9052199999999993E-3</v>
      </c>
      <c r="CJ180" s="106">
        <v>2.0289440000000002E-2</v>
      </c>
      <c r="CK180" s="106">
        <v>2.0497749999999999E-2</v>
      </c>
      <c r="CL180" s="106">
        <v>2.2235699999999997E-2</v>
      </c>
      <c r="CM180" s="106">
        <v>2.8343520000000001E-2</v>
      </c>
      <c r="CN180" s="106">
        <v>2.2264319999999997E-2</v>
      </c>
      <c r="CO180" s="106">
        <v>2.9160780000000001E-2</v>
      </c>
      <c r="CP180" s="106">
        <v>2.2494919999999998E-2</v>
      </c>
      <c r="CQ180" s="106">
        <v>1.1892399999999999E-2</v>
      </c>
      <c r="CR180" s="106">
        <v>1.241183E-2</v>
      </c>
      <c r="CS180" s="106"/>
      <c r="CT180" s="106"/>
      <c r="CU180" s="106"/>
      <c r="CV180" s="106">
        <f t="shared" si="0"/>
        <v>1.0999999999999999E-2</v>
      </c>
      <c r="CW180" s="106">
        <f t="shared" si="1"/>
        <v>8.6E-3</v>
      </c>
      <c r="CX180" s="106">
        <f t="shared" si="2"/>
        <v>4.4999999999999997E-3</v>
      </c>
      <c r="CY180" s="106">
        <f t="shared" si="3"/>
        <v>4.5999999999999999E-3</v>
      </c>
      <c r="CZ180" s="106">
        <f t="shared" si="4"/>
        <v>7.7000000000000002E-3</v>
      </c>
      <c r="DA180" s="106">
        <f t="shared" si="5"/>
        <v>6.9000000000000008E-3</v>
      </c>
      <c r="DB180" s="106">
        <f t="shared" si="6"/>
        <v>9.2999999999999992E-3</v>
      </c>
      <c r="DC180" s="106">
        <f t="shared" si="7"/>
        <v>2.9000000000000002E-3</v>
      </c>
      <c r="DD180" s="106">
        <f t="shared" si="8"/>
        <v>6.1999999999999998E-3</v>
      </c>
      <c r="DE180" s="106">
        <f t="shared" si="9"/>
        <v>9.1000000000000004E-3</v>
      </c>
      <c r="DF180" s="106">
        <f t="shared" si="10"/>
        <v>1.46E-2</v>
      </c>
      <c r="DG180" s="106">
        <f t="shared" si="11"/>
        <v>1.04E-2</v>
      </c>
      <c r="DH180" s="106">
        <f t="shared" si="12"/>
        <v>6.6000000000000008E-3</v>
      </c>
      <c r="DI180" s="106">
        <f t="shared" si="13"/>
        <v>1.3300000000000001E-2</v>
      </c>
      <c r="DJ180" s="106">
        <f t="shared" si="14"/>
        <v>1.6299999999999999E-2</v>
      </c>
      <c r="DK180" s="106">
        <f t="shared" si="15"/>
        <v>5.7000000000000002E-3</v>
      </c>
      <c r="DL180" s="106">
        <f t="shared" si="16"/>
        <v>5.8999999999999999E-3</v>
      </c>
      <c r="DM180" s="106">
        <f t="shared" si="17"/>
        <v>6.0000000000000001E-3</v>
      </c>
      <c r="DN180" s="106">
        <f t="shared" si="18"/>
        <v>7.7999999999999996E-3</v>
      </c>
      <c r="DO180" s="106">
        <f t="shared" si="19"/>
        <v>1.7299999999999999E-2</v>
      </c>
      <c r="DP180" s="106">
        <f t="shared" si="20"/>
        <v>1.7499999999999998E-2</v>
      </c>
      <c r="DQ180" s="106">
        <f t="shared" si="21"/>
        <v>1.9E-2</v>
      </c>
      <c r="DR180" s="106">
        <f t="shared" si="22"/>
        <v>2.4299999999999999E-2</v>
      </c>
      <c r="DS180" s="106">
        <f t="shared" si="23"/>
        <v>1.9199999999999998E-2</v>
      </c>
      <c r="DT180" s="106">
        <f t="shared" si="24"/>
        <v>2.53E-2</v>
      </c>
      <c r="DU180" s="106">
        <f t="shared" si="25"/>
        <v>1.9599999999999999E-2</v>
      </c>
      <c r="DV180" s="106">
        <f t="shared" si="26"/>
        <v>1.04E-2</v>
      </c>
      <c r="DW180" s="106">
        <f t="shared" si="27"/>
        <v>1.09E-2</v>
      </c>
      <c r="DX180" s="106"/>
      <c r="DY180" s="106"/>
      <c r="DZ180" s="106"/>
      <c r="EA180" s="100">
        <v>0.39</v>
      </c>
      <c r="EB180" s="100">
        <v>4.7699999999999996</v>
      </c>
      <c r="EC180" s="100">
        <v>0.19</v>
      </c>
      <c r="ED180" s="100">
        <v>1.05</v>
      </c>
      <c r="EE180" s="100">
        <v>1.93</v>
      </c>
      <c r="EF180" s="100">
        <v>0.17</v>
      </c>
      <c r="EG180" s="100">
        <v>18.190000000000001</v>
      </c>
      <c r="EH180" s="100">
        <v>4.68</v>
      </c>
      <c r="EI180" s="100">
        <v>0.24</v>
      </c>
      <c r="EJ180" s="100">
        <v>144.22999999999999</v>
      </c>
      <c r="EK180" s="100">
        <v>5.64</v>
      </c>
      <c r="EL180" s="100">
        <v>18.899999999999999</v>
      </c>
      <c r="EM180" s="100">
        <v>100</v>
      </c>
      <c r="EN180" s="100">
        <v>100</v>
      </c>
      <c r="EO180" s="100">
        <v>100</v>
      </c>
      <c r="EP180" s="100">
        <v>100</v>
      </c>
      <c r="EQ180" s="100">
        <v>11.77</v>
      </c>
      <c r="ER180" s="100">
        <v>100</v>
      </c>
      <c r="ES180" s="100">
        <v>4.8499999999999996</v>
      </c>
      <c r="ET180" s="100">
        <v>0.73</v>
      </c>
      <c r="EU180" s="100">
        <v>0.52</v>
      </c>
      <c r="EV180" s="100">
        <v>1.98</v>
      </c>
      <c r="EW180" s="100">
        <v>1.04</v>
      </c>
      <c r="EX180" s="100">
        <v>8.75</v>
      </c>
      <c r="EY180" s="100">
        <v>11.77</v>
      </c>
      <c r="EZ180" s="100">
        <v>37.76</v>
      </c>
      <c r="FA180" s="100">
        <v>10.76</v>
      </c>
      <c r="FB180" s="100">
        <v>100</v>
      </c>
      <c r="FC180" s="100"/>
      <c r="FD180" s="100"/>
      <c r="FE180" s="100"/>
      <c r="FF180" s="106">
        <v>5.5395241211667917E-2</v>
      </c>
      <c r="FG180" s="106">
        <v>5.0613872070019777E-3</v>
      </c>
      <c r="FH180" s="106">
        <v>1.2950568933580313E-2</v>
      </c>
      <c r="FI180" s="106">
        <v>5.5343143167289836E-3</v>
      </c>
      <c r="FJ180" s="106">
        <v>7.7427199504337052E-3</v>
      </c>
      <c r="FK180" s="106">
        <v>2.2830081616789743E-2</v>
      </c>
      <c r="FL180" s="106">
        <v>1.2009718100890207E-2</v>
      </c>
      <c r="FM180" s="106">
        <v>2.5641706790635898E-3</v>
      </c>
      <c r="FN180" s="106">
        <v>1.7214408233276156E-2</v>
      </c>
      <c r="FO180" s="106">
        <v>0</v>
      </c>
      <c r="FP180" s="106">
        <v>0</v>
      </c>
      <c r="FQ180" s="106">
        <v>2.6459999999999995E-3</v>
      </c>
      <c r="FR180" s="106">
        <v>0</v>
      </c>
      <c r="FS180" s="106">
        <v>0</v>
      </c>
      <c r="FT180" s="106">
        <v>0</v>
      </c>
      <c r="FU180" s="106">
        <v>0</v>
      </c>
      <c r="FV180" s="106">
        <v>6.4960710944808224E-3</v>
      </c>
      <c r="FW180" s="106">
        <v>0</v>
      </c>
      <c r="FX180" s="106">
        <v>9.4334199543271106E-3</v>
      </c>
      <c r="FY180" s="106">
        <v>3.732784788540245E-2</v>
      </c>
      <c r="FZ180" s="106">
        <v>4.9194228634850158E-2</v>
      </c>
      <c r="GA180" s="106">
        <v>1.8847475006408616E-2</v>
      </c>
      <c r="GB180" s="106">
        <v>3.5148148148148144E-2</v>
      </c>
      <c r="GC180" s="106">
        <v>1.5166867885477751E-2</v>
      </c>
      <c r="GD180" s="106">
        <v>2.5018653479090748E-2</v>
      </c>
      <c r="GE180" s="106">
        <v>1.8095321076936483E-2</v>
      </c>
      <c r="GF180" s="106">
        <v>3.875333036225071E-3</v>
      </c>
      <c r="GG180" s="106">
        <v>0</v>
      </c>
      <c r="GH180" s="100"/>
      <c r="GI180" s="100"/>
      <c r="GJ180" s="100"/>
      <c r="GK180" s="100"/>
    </row>
    <row r="181" spans="1:193" x14ac:dyDescent="0.25">
      <c r="A181" s="98" t="s">
        <v>1073</v>
      </c>
      <c r="B181" s="99" t="s">
        <v>17</v>
      </c>
      <c r="C181" s="99" t="s">
        <v>319</v>
      </c>
      <c r="D181" s="100" t="s">
        <v>320</v>
      </c>
      <c r="E181" s="99" t="s">
        <v>364</v>
      </c>
      <c r="F181" s="100"/>
      <c r="G181" s="106">
        <v>31.596</v>
      </c>
      <c r="H181" s="106">
        <v>0.25600000000000001</v>
      </c>
      <c r="I181" s="106">
        <v>14.035</v>
      </c>
      <c r="J181" s="106">
        <v>0.54900000000000004</v>
      </c>
      <c r="K181" s="106">
        <v>0.33800000000000002</v>
      </c>
      <c r="L181" s="106">
        <v>17.163</v>
      </c>
      <c r="M181" s="106">
        <v>0</v>
      </c>
      <c r="N181" s="106">
        <v>6.0999999999999999E-2</v>
      </c>
      <c r="O181" s="106">
        <v>12.641</v>
      </c>
      <c r="P181" s="106">
        <v>0</v>
      </c>
      <c r="Q181" s="106">
        <v>0</v>
      </c>
      <c r="R181" s="106">
        <v>0</v>
      </c>
      <c r="S181" s="106">
        <v>0</v>
      </c>
      <c r="T181" s="106">
        <v>0</v>
      </c>
      <c r="U181" s="106">
        <v>0</v>
      </c>
      <c r="V181" s="106">
        <v>0</v>
      </c>
      <c r="W181" s="106">
        <v>6.8000000000000005E-2</v>
      </c>
      <c r="X181" s="106">
        <v>0</v>
      </c>
      <c r="Y181" s="106">
        <v>0.37199023278109988</v>
      </c>
      <c r="Z181" s="106">
        <v>4.4020000000000001</v>
      </c>
      <c r="AA181" s="106">
        <v>9.1739940921964376</v>
      </c>
      <c r="AB181" s="106">
        <v>0.97499999999999998</v>
      </c>
      <c r="AC181" s="106">
        <v>3.57</v>
      </c>
      <c r="AD181" s="106">
        <v>0.25</v>
      </c>
      <c r="AE181" s="106">
        <v>0.39600000000000002</v>
      </c>
      <c r="AF181" s="106">
        <v>4.2000000000000003E-2</v>
      </c>
      <c r="AG181" s="106">
        <v>1.5565906012519899E-2</v>
      </c>
      <c r="AH181" s="106">
        <v>0</v>
      </c>
      <c r="AI181" s="106"/>
      <c r="AJ181" s="106">
        <v>95.903550230990049</v>
      </c>
      <c r="AK181" s="100"/>
      <c r="AL181" s="106">
        <v>14.770007479431563</v>
      </c>
      <c r="AM181" s="106">
        <v>0.15346801750494576</v>
      </c>
      <c r="AN181" s="106">
        <v>7.4278909764487961</v>
      </c>
      <c r="AO181" s="106">
        <v>0.33108189603184179</v>
      </c>
      <c r="AP181" s="106">
        <v>0.26177199504337056</v>
      </c>
      <c r="AQ181" s="106">
        <v>13.340847260007774</v>
      </c>
      <c r="AR181" s="106">
        <v>0</v>
      </c>
      <c r="AS181" s="106">
        <v>5.0639216337373408E-2</v>
      </c>
      <c r="AT181" s="106">
        <v>9.0344482561463693</v>
      </c>
      <c r="AU181" s="106">
        <v>0</v>
      </c>
      <c r="AV181" s="106">
        <v>0</v>
      </c>
      <c r="AW181" s="106">
        <v>0</v>
      </c>
      <c r="AX181" s="106">
        <v>0</v>
      </c>
      <c r="AY181" s="106">
        <v>0</v>
      </c>
      <c r="AZ181" s="106">
        <v>0</v>
      </c>
      <c r="BA181" s="106">
        <v>0</v>
      </c>
      <c r="BB181" s="106">
        <v>6.3610851262862492E-2</v>
      </c>
      <c r="BC181" s="106">
        <v>0</v>
      </c>
      <c r="BD181" s="106">
        <v>0.29292876035994952</v>
      </c>
      <c r="BE181" s="106">
        <v>3.7534106412005457</v>
      </c>
      <c r="BF181" s="106">
        <v>7.832318016047501</v>
      </c>
      <c r="BG181" s="106">
        <v>0.83311971289412978</v>
      </c>
      <c r="BH181" s="106">
        <v>3.060699588477366</v>
      </c>
      <c r="BI181" s="106">
        <v>0.2155915833045878</v>
      </c>
      <c r="BJ181" s="106">
        <v>0.34357105674128058</v>
      </c>
      <c r="BK181" s="106">
        <v>3.6594928988411608E-2</v>
      </c>
      <c r="BL181" s="106">
        <v>1.3612510723672847E-2</v>
      </c>
      <c r="BM181" s="106">
        <v>0</v>
      </c>
      <c r="BN181" s="106"/>
      <c r="BO181" s="106"/>
      <c r="BP181" s="106"/>
      <c r="BQ181" s="106">
        <v>2.1819840000000004E-2</v>
      </c>
      <c r="BR181" s="106">
        <v>1.367842E-2</v>
      </c>
      <c r="BS181" s="106">
        <v>8.5027499999999999E-3</v>
      </c>
      <c r="BT181" s="106">
        <v>7.4618999999999996E-3</v>
      </c>
      <c r="BU181" s="106">
        <v>9.42576E-3</v>
      </c>
      <c r="BV181" s="106">
        <v>8.6195500000000001E-3</v>
      </c>
      <c r="BW181" s="106">
        <v>1.18624E-2</v>
      </c>
      <c r="BX181" s="106">
        <v>3.4933399999999997E-3</v>
      </c>
      <c r="BY181" s="106">
        <v>8.5351200000000002E-3</v>
      </c>
      <c r="BZ181" s="106">
        <v>2.085356E-2</v>
      </c>
      <c r="CA181" s="106">
        <v>1.44E-2</v>
      </c>
      <c r="CB181" s="106">
        <v>1.03E-2</v>
      </c>
      <c r="CC181" s="106">
        <v>9.1552000000000005E-3</v>
      </c>
      <c r="CD181" s="106">
        <v>1.5630080000000001E-2</v>
      </c>
      <c r="CE181" s="106">
        <v>2.0261999999999999E-2</v>
      </c>
      <c r="CF181" s="106">
        <v>6.60408E-3</v>
      </c>
      <c r="CG181" s="106">
        <v>6.2001999999999995E-3</v>
      </c>
      <c r="CH181" s="106">
        <v>6.6929600000000004E-3</v>
      </c>
      <c r="CI181" s="106">
        <v>9.9052199999999993E-3</v>
      </c>
      <c r="CJ181" s="106">
        <v>1.9703040000000002E-2</v>
      </c>
      <c r="CK181" s="106">
        <v>2.0146360000000002E-2</v>
      </c>
      <c r="CL181" s="106">
        <v>2.1650549999999998E-2</v>
      </c>
      <c r="CM181" s="106">
        <v>2.6827200000000006E-2</v>
      </c>
      <c r="CN181" s="106">
        <v>2.110472E-2</v>
      </c>
      <c r="CO181" s="106">
        <v>2.8584480000000002E-2</v>
      </c>
      <c r="CP181" s="106">
        <v>2.2035839999999998E-2</v>
      </c>
      <c r="CQ181" s="106">
        <v>1.1778049999999998E-2</v>
      </c>
      <c r="CR181" s="106">
        <v>1.218409E-2</v>
      </c>
      <c r="CS181" s="106"/>
      <c r="CT181" s="106"/>
      <c r="CU181" s="106"/>
      <c r="CV181" s="106">
        <f t="shared" si="0"/>
        <v>1.0200000000000001E-2</v>
      </c>
      <c r="CW181" s="106">
        <f t="shared" si="1"/>
        <v>8.2000000000000007E-3</v>
      </c>
      <c r="CX181" s="106">
        <f t="shared" si="2"/>
        <v>4.4999999999999997E-3</v>
      </c>
      <c r="CY181" s="106">
        <f t="shared" si="3"/>
        <v>4.4999999999999997E-3</v>
      </c>
      <c r="CZ181" s="106">
        <f t="shared" si="4"/>
        <v>7.3000000000000009E-3</v>
      </c>
      <c r="DA181" s="106">
        <f t="shared" si="5"/>
        <v>6.7000000000000002E-3</v>
      </c>
      <c r="DB181" s="106">
        <f t="shared" si="6"/>
        <v>8.8000000000000005E-3</v>
      </c>
      <c r="DC181" s="106">
        <f t="shared" si="7"/>
        <v>2.9000000000000002E-3</v>
      </c>
      <c r="DD181" s="106">
        <f t="shared" si="8"/>
        <v>6.1000000000000004E-3</v>
      </c>
      <c r="DE181" s="106">
        <f t="shared" si="9"/>
        <v>9.1000000000000004E-3</v>
      </c>
      <c r="DF181" s="106">
        <f t="shared" si="10"/>
        <v>1.44E-2</v>
      </c>
      <c r="DG181" s="106">
        <f t="shared" si="11"/>
        <v>1.03E-2</v>
      </c>
      <c r="DH181" s="106">
        <f t="shared" si="12"/>
        <v>6.4000000000000003E-3</v>
      </c>
      <c r="DI181" s="106">
        <f t="shared" si="13"/>
        <v>1.2800000000000001E-2</v>
      </c>
      <c r="DJ181" s="106">
        <f t="shared" si="14"/>
        <v>1.4999999999999999E-2</v>
      </c>
      <c r="DK181" s="106">
        <f t="shared" si="15"/>
        <v>5.5999999999999999E-3</v>
      </c>
      <c r="DL181" s="106">
        <f t="shared" si="16"/>
        <v>5.7999999999999996E-3</v>
      </c>
      <c r="DM181" s="106">
        <f t="shared" si="17"/>
        <v>5.8999999999999999E-3</v>
      </c>
      <c r="DN181" s="106">
        <f t="shared" si="18"/>
        <v>7.7999999999999996E-3</v>
      </c>
      <c r="DO181" s="106">
        <f t="shared" si="19"/>
        <v>1.6799999999999999E-2</v>
      </c>
      <c r="DP181" s="106">
        <f t="shared" si="20"/>
        <v>1.72E-2</v>
      </c>
      <c r="DQ181" s="106">
        <f t="shared" si="21"/>
        <v>1.8499999999999999E-2</v>
      </c>
      <c r="DR181" s="106">
        <f t="shared" si="22"/>
        <v>2.3000000000000003E-2</v>
      </c>
      <c r="DS181" s="106">
        <f t="shared" si="23"/>
        <v>1.8200000000000001E-2</v>
      </c>
      <c r="DT181" s="106">
        <f t="shared" si="24"/>
        <v>2.4799999999999999E-2</v>
      </c>
      <c r="DU181" s="106">
        <f t="shared" si="25"/>
        <v>1.9199999999999998E-2</v>
      </c>
      <c r="DV181" s="106">
        <f t="shared" si="26"/>
        <v>1.0299999999999998E-2</v>
      </c>
      <c r="DW181" s="106">
        <f t="shared" si="27"/>
        <v>1.0699999999999999E-2</v>
      </c>
      <c r="DX181" s="106"/>
      <c r="DY181" s="106"/>
      <c r="DZ181" s="106"/>
      <c r="EA181" s="100">
        <v>0.38</v>
      </c>
      <c r="EB181" s="100">
        <v>3.32</v>
      </c>
      <c r="EC181" s="100">
        <v>0.17</v>
      </c>
      <c r="ED181" s="100">
        <v>1.41</v>
      </c>
      <c r="EE181" s="100">
        <v>2.64</v>
      </c>
      <c r="EF181" s="100">
        <v>0.17</v>
      </c>
      <c r="EG181" s="100">
        <v>201.31</v>
      </c>
      <c r="EH181" s="100">
        <v>4.9000000000000004</v>
      </c>
      <c r="EI181" s="100">
        <v>0.21</v>
      </c>
      <c r="EJ181" s="100">
        <v>350.61</v>
      </c>
      <c r="EK181" s="100">
        <v>14.54</v>
      </c>
      <c r="EL181" s="100">
        <v>25.53</v>
      </c>
      <c r="EM181" s="100">
        <v>237.59</v>
      </c>
      <c r="EN181" s="100">
        <v>769.93</v>
      </c>
      <c r="EO181" s="100">
        <v>100</v>
      </c>
      <c r="EP181" s="100">
        <v>100</v>
      </c>
      <c r="EQ181" s="100">
        <v>10.210000000000001</v>
      </c>
      <c r="ER181" s="100">
        <v>100</v>
      </c>
      <c r="ES181" s="100">
        <v>3.37</v>
      </c>
      <c r="ET181" s="100">
        <v>0.88</v>
      </c>
      <c r="EU181" s="100">
        <v>0.57999999999999996</v>
      </c>
      <c r="EV181" s="100">
        <v>2.2000000000000002</v>
      </c>
      <c r="EW181" s="100">
        <v>1.0900000000000001</v>
      </c>
      <c r="EX181" s="100">
        <v>5.25</v>
      </c>
      <c r="EY181" s="100">
        <v>9.3699999999999992</v>
      </c>
      <c r="EZ181" s="100">
        <v>47.98</v>
      </c>
      <c r="FA181" s="100">
        <v>14.39</v>
      </c>
      <c r="FB181" s="100">
        <v>100</v>
      </c>
      <c r="FC181" s="100"/>
      <c r="FD181" s="100"/>
      <c r="FE181" s="100"/>
      <c r="FF181" s="106">
        <v>5.6126028421839939E-2</v>
      </c>
      <c r="FG181" s="106">
        <v>5.095138181164199E-3</v>
      </c>
      <c r="FH181" s="106">
        <v>1.2627414659962954E-2</v>
      </c>
      <c r="FI181" s="106">
        <v>4.6682547340489693E-3</v>
      </c>
      <c r="FJ181" s="106">
        <v>6.9107806691449825E-3</v>
      </c>
      <c r="FK181" s="106">
        <v>2.2679440342013218E-2</v>
      </c>
      <c r="FL181" s="106">
        <v>0</v>
      </c>
      <c r="FM181" s="106">
        <v>2.4813216005312969E-3</v>
      </c>
      <c r="FN181" s="106">
        <v>1.8972341337907376E-2</v>
      </c>
      <c r="FO181" s="106">
        <v>0</v>
      </c>
      <c r="FP181" s="106">
        <v>0</v>
      </c>
      <c r="FQ181" s="106">
        <v>0</v>
      </c>
      <c r="FR181" s="106">
        <v>0</v>
      </c>
      <c r="FS181" s="106">
        <v>0</v>
      </c>
      <c r="FT181" s="106">
        <v>0</v>
      </c>
      <c r="FU181" s="106">
        <v>0</v>
      </c>
      <c r="FV181" s="106">
        <v>6.494667913938261E-3</v>
      </c>
      <c r="FW181" s="106">
        <v>0</v>
      </c>
      <c r="FX181" s="106">
        <v>9.8716992241302988E-3</v>
      </c>
      <c r="FY181" s="106">
        <v>3.3030013642564804E-2</v>
      </c>
      <c r="FZ181" s="106">
        <v>4.5427444493075501E-2</v>
      </c>
      <c r="GA181" s="106">
        <v>1.8328633683670856E-2</v>
      </c>
      <c r="GB181" s="106">
        <v>3.336162551440329E-2</v>
      </c>
      <c r="GC181" s="106">
        <v>1.1318558123490859E-2</v>
      </c>
      <c r="GD181" s="106">
        <v>3.2192608016657985E-2</v>
      </c>
      <c r="GE181" s="106">
        <v>1.7558246928639887E-2</v>
      </c>
      <c r="GF181" s="106">
        <v>1.9588402931365228E-3</v>
      </c>
      <c r="GG181" s="106">
        <v>0</v>
      </c>
      <c r="GH181" s="100"/>
      <c r="GI181" s="100"/>
      <c r="GJ181" s="100"/>
      <c r="GK181" s="100"/>
    </row>
    <row r="182" spans="1:193" x14ac:dyDescent="0.25">
      <c r="A182" s="98" t="s">
        <v>1073</v>
      </c>
      <c r="B182" s="99" t="s">
        <v>17</v>
      </c>
      <c r="C182" s="99" t="s">
        <v>319</v>
      </c>
      <c r="D182" s="100" t="s">
        <v>320</v>
      </c>
      <c r="E182" s="99" t="s">
        <v>365</v>
      </c>
      <c r="F182" s="100"/>
      <c r="G182" s="106">
        <v>30.693999999999999</v>
      </c>
      <c r="H182" s="106">
        <v>0.22</v>
      </c>
      <c r="I182" s="106">
        <v>12.782</v>
      </c>
      <c r="J182" s="106">
        <v>0.83099999999999996</v>
      </c>
      <c r="K182" s="106">
        <v>0.49</v>
      </c>
      <c r="L182" s="106">
        <v>17.434000000000001</v>
      </c>
      <c r="M182" s="106">
        <v>0.10899999999999999</v>
      </c>
      <c r="N182" s="106">
        <v>7.9000000000000001E-2</v>
      </c>
      <c r="O182" s="106">
        <v>10.294</v>
      </c>
      <c r="P182" s="106">
        <v>0</v>
      </c>
      <c r="Q182" s="106">
        <v>0</v>
      </c>
      <c r="R182" s="106">
        <v>1.4E-2</v>
      </c>
      <c r="S182" s="106">
        <v>0</v>
      </c>
      <c r="T182" s="106">
        <v>0</v>
      </c>
      <c r="U182" s="106">
        <v>0</v>
      </c>
      <c r="V182" s="106">
        <v>0</v>
      </c>
      <c r="W182" s="106">
        <v>5.1999999999999998E-2</v>
      </c>
      <c r="X182" s="106">
        <v>0</v>
      </c>
      <c r="Y182" s="106">
        <v>0.33899267458582494</v>
      </c>
      <c r="Z182" s="106">
        <v>5.4279999999999999</v>
      </c>
      <c r="AA182" s="106">
        <v>10.847999999999999</v>
      </c>
      <c r="AB182" s="106">
        <v>1.1399999999999999</v>
      </c>
      <c r="AC182" s="106">
        <v>4.0810000000000004</v>
      </c>
      <c r="AD182" s="106">
        <v>0.23899999999999999</v>
      </c>
      <c r="AE182" s="106">
        <v>0.33100000000000002</v>
      </c>
      <c r="AF182" s="106">
        <v>3.6999999999999998E-2</v>
      </c>
      <c r="AG182" s="106">
        <v>2.865903428434842E-2</v>
      </c>
      <c r="AH182" s="106">
        <v>0</v>
      </c>
      <c r="AI182" s="106"/>
      <c r="AJ182" s="106">
        <v>95.467493308870189</v>
      </c>
      <c r="AK182" s="100"/>
      <c r="AL182" s="106">
        <v>14.348354525056093</v>
      </c>
      <c r="AM182" s="106">
        <v>0.13188657754331276</v>
      </c>
      <c r="AN182" s="106">
        <v>6.7647525800476318</v>
      </c>
      <c r="AO182" s="106">
        <v>0.50114582076950909</v>
      </c>
      <c r="AP182" s="106">
        <v>0.3794919454770756</v>
      </c>
      <c r="AQ182" s="106">
        <v>13.551496307811894</v>
      </c>
      <c r="AR182" s="106">
        <v>8.0860534124629069E-2</v>
      </c>
      <c r="AS182" s="106">
        <v>6.5581935912336048E-2</v>
      </c>
      <c r="AT182" s="106">
        <v>7.3570611778158952</v>
      </c>
      <c r="AU182" s="106">
        <v>0</v>
      </c>
      <c r="AV182" s="106">
        <v>0</v>
      </c>
      <c r="AW182" s="106">
        <v>1.4E-2</v>
      </c>
      <c r="AX182" s="106">
        <v>0</v>
      </c>
      <c r="AY182" s="106">
        <v>0</v>
      </c>
      <c r="AZ182" s="106">
        <v>0</v>
      </c>
      <c r="BA182" s="106">
        <v>0</v>
      </c>
      <c r="BB182" s="106">
        <v>4.8643592142188961E-2</v>
      </c>
      <c r="BC182" s="106">
        <v>0</v>
      </c>
      <c r="BD182" s="106">
        <v>0.26694438505852819</v>
      </c>
      <c r="BE182" s="106">
        <v>4.6282401091405179</v>
      </c>
      <c r="BF182" s="106">
        <v>9.2615043114488174</v>
      </c>
      <c r="BG182" s="106">
        <v>0.97410920276852087</v>
      </c>
      <c r="BH182" s="106">
        <v>3.4987997256515775</v>
      </c>
      <c r="BI182" s="106">
        <v>0.20610555363918592</v>
      </c>
      <c r="BJ182" s="106">
        <v>0.28717681762970676</v>
      </c>
      <c r="BK182" s="106">
        <v>3.2238389823124512E-2</v>
      </c>
      <c r="BL182" s="106">
        <v>2.5062557310317816E-2</v>
      </c>
      <c r="BM182" s="106">
        <v>0</v>
      </c>
      <c r="BN182" s="106"/>
      <c r="BO182" s="106"/>
      <c r="BP182" s="106"/>
      <c r="BQ182" s="106">
        <v>2.1392000000000001E-2</v>
      </c>
      <c r="BR182" s="106">
        <v>1.417885E-2</v>
      </c>
      <c r="BS182" s="106">
        <v>8.6917000000000001E-3</v>
      </c>
      <c r="BT182" s="106">
        <v>7.6277199999999993E-3</v>
      </c>
      <c r="BU182" s="106">
        <v>1.0071359999999998E-2</v>
      </c>
      <c r="BV182" s="106">
        <v>8.7481999999999994E-3</v>
      </c>
      <c r="BW182" s="106">
        <v>1.1727600000000001E-2</v>
      </c>
      <c r="BX182" s="106">
        <v>3.1319599999999996E-3</v>
      </c>
      <c r="BY182" s="106">
        <v>8.6750400000000002E-3</v>
      </c>
      <c r="BZ182" s="106">
        <v>2.0166079999999999E-2</v>
      </c>
      <c r="CA182" s="106">
        <v>1.46E-2</v>
      </c>
      <c r="CB182" s="106">
        <v>1.04E-2</v>
      </c>
      <c r="CC182" s="106">
        <v>9.298250000000001E-3</v>
      </c>
      <c r="CD182" s="106">
        <v>1.6362740000000001E-2</v>
      </c>
      <c r="CE182" s="106">
        <v>2.120756E-2</v>
      </c>
      <c r="CF182" s="106">
        <v>6.7220100000000005E-3</v>
      </c>
      <c r="CG182" s="106">
        <v>6.4140000000000004E-3</v>
      </c>
      <c r="CH182" s="106">
        <v>6.9198400000000009E-3</v>
      </c>
      <c r="CI182" s="106">
        <v>1.0413179999999999E-2</v>
      </c>
      <c r="CJ182" s="106">
        <v>2.0524000000000001E-2</v>
      </c>
      <c r="CK182" s="106">
        <v>2.0732009999999999E-2</v>
      </c>
      <c r="CL182" s="106">
        <v>2.2118669999999997E-2</v>
      </c>
      <c r="CM182" s="106">
        <v>2.892672E-2</v>
      </c>
      <c r="CN182" s="106">
        <v>2.1916439999999999E-2</v>
      </c>
      <c r="CO182" s="106">
        <v>2.9045519999999998E-2</v>
      </c>
      <c r="CP182" s="106">
        <v>2.2724459999999998E-2</v>
      </c>
      <c r="CQ182" s="106">
        <v>1.1892399999999999E-2</v>
      </c>
      <c r="CR182" s="106">
        <v>1.229796E-2</v>
      </c>
      <c r="CS182" s="106"/>
      <c r="CT182" s="106"/>
      <c r="CU182" s="106"/>
      <c r="CV182" s="106">
        <f t="shared" si="0"/>
        <v>0.01</v>
      </c>
      <c r="CW182" s="106">
        <f t="shared" si="1"/>
        <v>8.5000000000000006E-3</v>
      </c>
      <c r="CX182" s="106">
        <f t="shared" si="2"/>
        <v>4.5999999999999999E-3</v>
      </c>
      <c r="CY182" s="106">
        <f t="shared" si="3"/>
        <v>4.5999999999999999E-3</v>
      </c>
      <c r="CZ182" s="106">
        <f t="shared" si="4"/>
        <v>7.7999999999999988E-3</v>
      </c>
      <c r="DA182" s="106">
        <f t="shared" si="5"/>
        <v>6.7999999999999996E-3</v>
      </c>
      <c r="DB182" s="106">
        <f t="shared" si="6"/>
        <v>8.7000000000000011E-3</v>
      </c>
      <c r="DC182" s="106">
        <f t="shared" si="7"/>
        <v>2.5999999999999999E-3</v>
      </c>
      <c r="DD182" s="106">
        <f t="shared" si="8"/>
        <v>6.1999999999999998E-3</v>
      </c>
      <c r="DE182" s="106">
        <f t="shared" si="9"/>
        <v>8.8000000000000005E-3</v>
      </c>
      <c r="DF182" s="106">
        <f t="shared" si="10"/>
        <v>1.46E-2</v>
      </c>
      <c r="DG182" s="106">
        <f t="shared" si="11"/>
        <v>1.04E-2</v>
      </c>
      <c r="DH182" s="106">
        <f t="shared" si="12"/>
        <v>6.5000000000000006E-3</v>
      </c>
      <c r="DI182" s="106">
        <f t="shared" si="13"/>
        <v>1.34E-2</v>
      </c>
      <c r="DJ182" s="106">
        <f t="shared" si="14"/>
        <v>1.5699999999999999E-2</v>
      </c>
      <c r="DK182" s="106">
        <f t="shared" si="15"/>
        <v>5.7000000000000002E-3</v>
      </c>
      <c r="DL182" s="106">
        <f t="shared" si="16"/>
        <v>6.000000000000001E-3</v>
      </c>
      <c r="DM182" s="106">
        <f t="shared" si="17"/>
        <v>6.1000000000000004E-3</v>
      </c>
      <c r="DN182" s="106">
        <f t="shared" si="18"/>
        <v>8.199999999999999E-3</v>
      </c>
      <c r="DO182" s="106">
        <f t="shared" si="19"/>
        <v>1.7499999999999998E-2</v>
      </c>
      <c r="DP182" s="106">
        <f t="shared" si="20"/>
        <v>1.7699999999999997E-2</v>
      </c>
      <c r="DQ182" s="106">
        <f t="shared" si="21"/>
        <v>1.89E-2</v>
      </c>
      <c r="DR182" s="106">
        <f t="shared" si="22"/>
        <v>2.4799999999999996E-2</v>
      </c>
      <c r="DS182" s="106">
        <f t="shared" si="23"/>
        <v>1.89E-2</v>
      </c>
      <c r="DT182" s="106">
        <f t="shared" si="24"/>
        <v>2.5199999999999997E-2</v>
      </c>
      <c r="DU182" s="106">
        <f t="shared" si="25"/>
        <v>1.9799999999999998E-2</v>
      </c>
      <c r="DV182" s="106">
        <f t="shared" si="26"/>
        <v>1.04E-2</v>
      </c>
      <c r="DW182" s="106">
        <f t="shared" si="27"/>
        <v>1.0799999999999999E-2</v>
      </c>
      <c r="DX182" s="106"/>
      <c r="DY182" s="106"/>
      <c r="DZ182" s="106"/>
      <c r="EA182" s="100">
        <v>0.39</v>
      </c>
      <c r="EB182" s="100">
        <v>3.88</v>
      </c>
      <c r="EC182" s="100">
        <v>0.19</v>
      </c>
      <c r="ED182" s="100">
        <v>1.0900000000000001</v>
      </c>
      <c r="EE182" s="100">
        <v>2.02</v>
      </c>
      <c r="EF182" s="100">
        <v>0.17</v>
      </c>
      <c r="EG182" s="100">
        <v>14.33</v>
      </c>
      <c r="EH182" s="100">
        <v>3.96</v>
      </c>
      <c r="EI182" s="100">
        <v>0.24</v>
      </c>
      <c r="EJ182" s="100">
        <v>47.22</v>
      </c>
      <c r="EK182" s="100">
        <v>6.46</v>
      </c>
      <c r="EL182" s="100">
        <v>19.2</v>
      </c>
      <c r="EM182" s="100">
        <v>256.45</v>
      </c>
      <c r="EN182" s="100">
        <v>100</v>
      </c>
      <c r="EO182" s="100">
        <v>100</v>
      </c>
      <c r="EP182" s="100">
        <v>100</v>
      </c>
      <c r="EQ182" s="100">
        <v>13.69</v>
      </c>
      <c r="ER182" s="100">
        <v>100</v>
      </c>
      <c r="ES182" s="100">
        <v>3.78</v>
      </c>
      <c r="ET182" s="100">
        <v>0.78</v>
      </c>
      <c r="EU182" s="100">
        <v>0.52</v>
      </c>
      <c r="EV182" s="100">
        <v>1.93</v>
      </c>
      <c r="EW182" s="100">
        <v>1.02</v>
      </c>
      <c r="EX182" s="100">
        <v>6.45</v>
      </c>
      <c r="EY182" s="100">
        <v>9.93</v>
      </c>
      <c r="EZ182" s="100">
        <v>56.07</v>
      </c>
      <c r="FA182" s="100">
        <v>12.13</v>
      </c>
      <c r="FB182" s="100">
        <v>266.14999999999998</v>
      </c>
      <c r="FC182" s="100"/>
      <c r="FD182" s="100"/>
      <c r="FE182" s="100"/>
      <c r="FF182" s="106">
        <v>5.5958582647718767E-2</v>
      </c>
      <c r="FG182" s="106">
        <v>5.1171992086805349E-3</v>
      </c>
      <c r="FH182" s="106">
        <v>1.28530299020905E-2</v>
      </c>
      <c r="FI182" s="106">
        <v>5.4624894463876491E-3</v>
      </c>
      <c r="FJ182" s="106">
        <v>7.6657372986369265E-3</v>
      </c>
      <c r="FK182" s="106">
        <v>2.3037543723280221E-2</v>
      </c>
      <c r="FL182" s="106">
        <v>1.1587314540059346E-2</v>
      </c>
      <c r="FM182" s="106">
        <v>2.5970446621285071E-3</v>
      </c>
      <c r="FN182" s="106">
        <v>1.7656946826758148E-2</v>
      </c>
      <c r="FO182" s="106">
        <v>0</v>
      </c>
      <c r="FP182" s="106">
        <v>0</v>
      </c>
      <c r="FQ182" s="106">
        <v>2.6880000000000003E-3</v>
      </c>
      <c r="FR182" s="106">
        <v>0</v>
      </c>
      <c r="FS182" s="106">
        <v>0</v>
      </c>
      <c r="FT182" s="106">
        <v>0</v>
      </c>
      <c r="FU182" s="106">
        <v>0</v>
      </c>
      <c r="FV182" s="106">
        <v>6.6593077642656687E-3</v>
      </c>
      <c r="FW182" s="106">
        <v>0</v>
      </c>
      <c r="FX182" s="106">
        <v>1.0090497755212365E-2</v>
      </c>
      <c r="FY182" s="106">
        <v>3.6100272851296043E-2</v>
      </c>
      <c r="FZ182" s="106">
        <v>4.815982241953385E-2</v>
      </c>
      <c r="GA182" s="106">
        <v>1.8800307613432449E-2</v>
      </c>
      <c r="GB182" s="106">
        <v>3.5687757201646096E-2</v>
      </c>
      <c r="GC182" s="106">
        <v>1.3293808209727493E-2</v>
      </c>
      <c r="GD182" s="106">
        <v>2.8516657990629881E-2</v>
      </c>
      <c r="GE182" s="106">
        <v>1.8076065173825914E-2</v>
      </c>
      <c r="GF182" s="106">
        <v>3.0400882017415512E-3</v>
      </c>
      <c r="GG182" s="106">
        <v>0</v>
      </c>
      <c r="GH182" s="100"/>
      <c r="GI182" s="100"/>
      <c r="GJ182" s="100"/>
      <c r="GK182" s="100"/>
    </row>
    <row r="183" spans="1:193" x14ac:dyDescent="0.25">
      <c r="A183" s="98" t="s">
        <v>1073</v>
      </c>
      <c r="B183" s="99" t="s">
        <v>17</v>
      </c>
      <c r="C183" s="99" t="s">
        <v>319</v>
      </c>
      <c r="D183" s="100" t="s">
        <v>320</v>
      </c>
      <c r="E183" s="99" t="s">
        <v>366</v>
      </c>
      <c r="F183" s="100"/>
      <c r="G183" s="106">
        <v>31.248999999999999</v>
      </c>
      <c r="H183" s="106">
        <v>0.19700000000000001</v>
      </c>
      <c r="I183" s="106">
        <v>13.765000000000001</v>
      </c>
      <c r="J183" s="106">
        <v>0.745</v>
      </c>
      <c r="K183" s="106">
        <v>0.40899999999999997</v>
      </c>
      <c r="L183" s="106">
        <v>17.126999999999999</v>
      </c>
      <c r="M183" s="106">
        <v>7.0000000000000007E-2</v>
      </c>
      <c r="N183" s="106">
        <v>7.0000000000000007E-2</v>
      </c>
      <c r="O183" s="106">
        <v>11.682</v>
      </c>
      <c r="P183" s="106">
        <v>0</v>
      </c>
      <c r="Q183" s="106">
        <v>0</v>
      </c>
      <c r="R183" s="106">
        <v>1.2999999999999999E-2</v>
      </c>
      <c r="S183" s="106">
        <v>0</v>
      </c>
      <c r="T183" s="106">
        <v>0</v>
      </c>
      <c r="U183" s="106">
        <v>0</v>
      </c>
      <c r="V183" s="106">
        <v>0</v>
      </c>
      <c r="W183" s="106">
        <v>5.2999999999999999E-2</v>
      </c>
      <c r="X183" s="106">
        <v>0</v>
      </c>
      <c r="Y183" s="106">
        <v>0.47799999999999992</v>
      </c>
      <c r="Z183" s="106">
        <v>4.9050000000000002</v>
      </c>
      <c r="AA183" s="106">
        <v>9.6690000000000005</v>
      </c>
      <c r="AB183" s="106">
        <v>1.0169999999999999</v>
      </c>
      <c r="AC183" s="106">
        <v>3.5920000000000001</v>
      </c>
      <c r="AD183" s="106">
        <v>0.252</v>
      </c>
      <c r="AE183" s="106">
        <v>0.309</v>
      </c>
      <c r="AF183" s="106">
        <v>4.5999999999999999E-2</v>
      </c>
      <c r="AG183" s="106">
        <v>3.8686376057590663E-2</v>
      </c>
      <c r="AH183" s="106">
        <v>0</v>
      </c>
      <c r="AI183" s="106"/>
      <c r="AJ183" s="106">
        <v>95.683753576057583</v>
      </c>
      <c r="AK183" s="100"/>
      <c r="AL183" s="106">
        <v>14.607797307404635</v>
      </c>
      <c r="AM183" s="106">
        <v>0.1180984353456028</v>
      </c>
      <c r="AN183" s="106">
        <v>7.284996030695952</v>
      </c>
      <c r="AO183" s="106">
        <v>0.44928235436014957</v>
      </c>
      <c r="AP183" s="106">
        <v>0.31675960346964066</v>
      </c>
      <c r="AQ183" s="106">
        <v>13.312864360668479</v>
      </c>
      <c r="AR183" s="106">
        <v>5.192878338278932E-2</v>
      </c>
      <c r="AS183" s="106">
        <v>5.8110576124854735E-2</v>
      </c>
      <c r="AT183" s="106">
        <v>8.3490566037735849</v>
      </c>
      <c r="AU183" s="106">
        <v>0</v>
      </c>
      <c r="AV183" s="106">
        <v>0</v>
      </c>
      <c r="AW183" s="106">
        <v>1.2999999999999999E-2</v>
      </c>
      <c r="AX183" s="106">
        <v>0</v>
      </c>
      <c r="AY183" s="106">
        <v>0</v>
      </c>
      <c r="AZ183" s="106">
        <v>0</v>
      </c>
      <c r="BA183" s="106">
        <v>0</v>
      </c>
      <c r="BB183" s="106">
        <v>4.9579045837231057E-2</v>
      </c>
      <c r="BC183" s="106">
        <v>0</v>
      </c>
      <c r="BD183" s="106">
        <v>0.37640759114890932</v>
      </c>
      <c r="BE183" s="106">
        <v>4.182298772169168</v>
      </c>
      <c r="BF183" s="106">
        <v>8.25493041919235</v>
      </c>
      <c r="BG183" s="106">
        <v>0.86900794668033832</v>
      </c>
      <c r="BH183" s="106">
        <v>3.0795610425240052</v>
      </c>
      <c r="BI183" s="106">
        <v>0.21731631597102449</v>
      </c>
      <c r="BJ183" s="106">
        <v>0.26808953669963559</v>
      </c>
      <c r="BK183" s="106">
        <v>4.0080160320641281E-2</v>
      </c>
      <c r="BL183" s="106">
        <v>3.3831548804189475E-2</v>
      </c>
      <c r="BM183" s="106">
        <v>0</v>
      </c>
      <c r="BN183" s="106"/>
      <c r="BO183" s="106"/>
      <c r="BP183" s="106"/>
      <c r="BQ183" s="106">
        <v>2.288944E-2</v>
      </c>
      <c r="BR183" s="106">
        <v>1.4012039999999998E-2</v>
      </c>
      <c r="BS183" s="106">
        <v>8.5027499999999999E-3</v>
      </c>
      <c r="BT183" s="106">
        <v>7.7935399999999998E-3</v>
      </c>
      <c r="BU183" s="106">
        <v>9.55488E-3</v>
      </c>
      <c r="BV183" s="106">
        <v>8.6195500000000001E-3</v>
      </c>
      <c r="BW183" s="106">
        <v>1.1997200000000001E-2</v>
      </c>
      <c r="BX183" s="106">
        <v>3.2524200000000002E-3</v>
      </c>
      <c r="BY183" s="106">
        <v>8.3952000000000002E-3</v>
      </c>
      <c r="BZ183" s="106">
        <v>2.1082719999999999E-2</v>
      </c>
      <c r="CA183" s="106">
        <v>1.4500000000000001E-2</v>
      </c>
      <c r="CB183" s="106">
        <v>1.03E-2</v>
      </c>
      <c r="CC183" s="106">
        <v>9.4413000000000014E-3</v>
      </c>
      <c r="CD183" s="106">
        <v>1.5996409999999999E-2</v>
      </c>
      <c r="CE183" s="106">
        <v>2.1072479999999998E-2</v>
      </c>
      <c r="CF183" s="106">
        <v>6.7220100000000005E-3</v>
      </c>
      <c r="CG183" s="106">
        <v>6.3070999999999995E-3</v>
      </c>
      <c r="CH183" s="106">
        <v>6.8064000000000006E-3</v>
      </c>
      <c r="CI183" s="106">
        <v>9.6512400000000002E-3</v>
      </c>
      <c r="CJ183" s="106">
        <v>1.9351199999999999E-2</v>
      </c>
      <c r="CK183" s="106">
        <v>2.0849139999999999E-2</v>
      </c>
      <c r="CL183" s="106">
        <v>2.1650549999999998E-2</v>
      </c>
      <c r="CM183" s="106">
        <v>2.7293760000000004E-2</v>
      </c>
      <c r="CN183" s="106">
        <v>2.1568560000000001E-2</v>
      </c>
      <c r="CO183" s="106">
        <v>2.846922E-2</v>
      </c>
      <c r="CP183" s="106">
        <v>2.2265379999999998E-2</v>
      </c>
      <c r="CQ183" s="106">
        <v>1.1778049999999998E-2</v>
      </c>
      <c r="CR183" s="106">
        <v>1.229796E-2</v>
      </c>
      <c r="CS183" s="106"/>
      <c r="CT183" s="106"/>
      <c r="CU183" s="106"/>
      <c r="CV183" s="106">
        <f t="shared" si="0"/>
        <v>1.0699999999999999E-2</v>
      </c>
      <c r="CW183" s="106">
        <f t="shared" si="1"/>
        <v>8.3999999999999995E-3</v>
      </c>
      <c r="CX183" s="106">
        <f t="shared" si="2"/>
        <v>4.4999999999999997E-3</v>
      </c>
      <c r="CY183" s="106">
        <f t="shared" si="3"/>
        <v>4.7000000000000002E-3</v>
      </c>
      <c r="CZ183" s="106">
        <f t="shared" si="4"/>
        <v>7.4000000000000003E-3</v>
      </c>
      <c r="DA183" s="106">
        <f t="shared" si="5"/>
        <v>6.7000000000000002E-3</v>
      </c>
      <c r="DB183" s="106">
        <f t="shared" si="6"/>
        <v>8.8999999999999999E-3</v>
      </c>
      <c r="DC183" s="106">
        <f t="shared" si="7"/>
        <v>2.7000000000000006E-3</v>
      </c>
      <c r="DD183" s="106">
        <f t="shared" si="8"/>
        <v>6.0000000000000001E-3</v>
      </c>
      <c r="DE183" s="106">
        <f t="shared" si="9"/>
        <v>9.1999999999999998E-3</v>
      </c>
      <c r="DF183" s="106">
        <f t="shared" si="10"/>
        <v>1.4500000000000001E-2</v>
      </c>
      <c r="DG183" s="106">
        <f t="shared" si="11"/>
        <v>1.03E-2</v>
      </c>
      <c r="DH183" s="106">
        <f t="shared" si="12"/>
        <v>6.6000000000000008E-3</v>
      </c>
      <c r="DI183" s="106">
        <f t="shared" si="13"/>
        <v>1.3099999999999999E-2</v>
      </c>
      <c r="DJ183" s="106">
        <f t="shared" si="14"/>
        <v>1.5599999999999998E-2</v>
      </c>
      <c r="DK183" s="106">
        <f t="shared" si="15"/>
        <v>5.7000000000000002E-3</v>
      </c>
      <c r="DL183" s="106">
        <f t="shared" si="16"/>
        <v>5.8999999999999999E-3</v>
      </c>
      <c r="DM183" s="106">
        <f t="shared" si="17"/>
        <v>6.0000000000000001E-3</v>
      </c>
      <c r="DN183" s="106">
        <f t="shared" si="18"/>
        <v>7.6E-3</v>
      </c>
      <c r="DO183" s="106">
        <f t="shared" si="19"/>
        <v>1.6499999999999997E-2</v>
      </c>
      <c r="DP183" s="106">
        <f t="shared" si="20"/>
        <v>1.78E-2</v>
      </c>
      <c r="DQ183" s="106">
        <f t="shared" si="21"/>
        <v>1.8499999999999999E-2</v>
      </c>
      <c r="DR183" s="106">
        <f t="shared" si="22"/>
        <v>2.3400000000000001E-2</v>
      </c>
      <c r="DS183" s="106">
        <f t="shared" si="23"/>
        <v>1.8600000000000002E-2</v>
      </c>
      <c r="DT183" s="106">
        <f t="shared" si="24"/>
        <v>2.47E-2</v>
      </c>
      <c r="DU183" s="106">
        <f t="shared" si="25"/>
        <v>1.9400000000000001E-2</v>
      </c>
      <c r="DV183" s="106">
        <f t="shared" si="26"/>
        <v>1.0299999999999998E-2</v>
      </c>
      <c r="DW183" s="106">
        <f t="shared" si="27"/>
        <v>1.0799999999999999E-2</v>
      </c>
      <c r="DX183" s="106"/>
      <c r="DY183" s="106"/>
      <c r="DZ183" s="106"/>
      <c r="EA183" s="100">
        <v>0.38</v>
      </c>
      <c r="EB183" s="100">
        <v>4.3</v>
      </c>
      <c r="EC183" s="100">
        <v>0.18</v>
      </c>
      <c r="ED183" s="100">
        <v>1.1599999999999999</v>
      </c>
      <c r="EE183" s="100">
        <v>2.2799999999999998</v>
      </c>
      <c r="EF183" s="100">
        <v>0.17</v>
      </c>
      <c r="EG183" s="100">
        <v>21.59</v>
      </c>
      <c r="EH183" s="100">
        <v>4.3</v>
      </c>
      <c r="EI183" s="100">
        <v>0.22</v>
      </c>
      <c r="EJ183" s="100">
        <v>100</v>
      </c>
      <c r="EK183" s="100">
        <v>9.18</v>
      </c>
      <c r="EL183" s="100">
        <v>19.75</v>
      </c>
      <c r="EM183" s="100">
        <v>100</v>
      </c>
      <c r="EN183" s="100">
        <v>100</v>
      </c>
      <c r="EO183" s="100">
        <v>100</v>
      </c>
      <c r="EP183" s="100">
        <v>100</v>
      </c>
      <c r="EQ183" s="100">
        <v>13.07</v>
      </c>
      <c r="ER183" s="100">
        <v>100</v>
      </c>
      <c r="ES183" s="100">
        <v>2.7</v>
      </c>
      <c r="ET183" s="100">
        <v>0.82</v>
      </c>
      <c r="EU183" s="100">
        <v>0.56000000000000005</v>
      </c>
      <c r="EV183" s="100">
        <v>2.12</v>
      </c>
      <c r="EW183" s="100">
        <v>1.0900000000000001</v>
      </c>
      <c r="EX183" s="100">
        <v>6.79</v>
      </c>
      <c r="EY183" s="100">
        <v>9.2899999999999991</v>
      </c>
      <c r="EZ183" s="100">
        <v>44.21</v>
      </c>
      <c r="FA183" s="100">
        <v>10.88</v>
      </c>
      <c r="FB183" s="100">
        <v>100</v>
      </c>
      <c r="FC183" s="100"/>
      <c r="FD183" s="100"/>
      <c r="FE183" s="100"/>
      <c r="FF183" s="106">
        <v>5.5509629768137614E-2</v>
      </c>
      <c r="FG183" s="106">
        <v>5.0782327198609202E-3</v>
      </c>
      <c r="FH183" s="106">
        <v>1.3112992855252713E-2</v>
      </c>
      <c r="FI183" s="106">
        <v>5.2116753105777344E-3</v>
      </c>
      <c r="FJ183" s="106">
        <v>7.2221189591078058E-3</v>
      </c>
      <c r="FK183" s="106">
        <v>2.2631869413136416E-2</v>
      </c>
      <c r="FL183" s="106">
        <v>1.1211424332344214E-2</v>
      </c>
      <c r="FM183" s="106">
        <v>2.4987547733687533E-3</v>
      </c>
      <c r="FN183" s="106">
        <v>1.8367924528301889E-2</v>
      </c>
      <c r="FO183" s="106">
        <v>0</v>
      </c>
      <c r="FP183" s="106">
        <v>0</v>
      </c>
      <c r="FQ183" s="106">
        <v>2.5674999999999999E-3</v>
      </c>
      <c r="FR183" s="106">
        <v>0</v>
      </c>
      <c r="FS183" s="106">
        <v>0</v>
      </c>
      <c r="FT183" s="106">
        <v>0</v>
      </c>
      <c r="FU183" s="106">
        <v>0</v>
      </c>
      <c r="FV183" s="106">
        <v>6.4799812909261002E-3</v>
      </c>
      <c r="FW183" s="106">
        <v>0</v>
      </c>
      <c r="FX183" s="106">
        <v>1.0163004961020553E-2</v>
      </c>
      <c r="FY183" s="106">
        <v>3.4294849931787171E-2</v>
      </c>
      <c r="FZ183" s="106">
        <v>4.6227610347477167E-2</v>
      </c>
      <c r="GA183" s="106">
        <v>1.8422968469623172E-2</v>
      </c>
      <c r="GB183" s="106">
        <v>3.3567215363511656E-2</v>
      </c>
      <c r="GC183" s="106">
        <v>1.4755777854432564E-2</v>
      </c>
      <c r="GD183" s="106">
        <v>2.4905517959396144E-2</v>
      </c>
      <c r="GE183" s="106">
        <v>1.7719438877755511E-2</v>
      </c>
      <c r="GF183" s="106">
        <v>3.6808725098958152E-3</v>
      </c>
      <c r="GG183" s="106">
        <v>0</v>
      </c>
      <c r="GH183" s="100"/>
      <c r="GI183" s="100"/>
      <c r="GJ183" s="100"/>
      <c r="GK183" s="100"/>
    </row>
    <row r="184" spans="1:193" x14ac:dyDescent="0.25">
      <c r="A184" s="98" t="s">
        <v>1073</v>
      </c>
      <c r="B184" s="99" t="s">
        <v>17</v>
      </c>
      <c r="C184" s="99" t="s">
        <v>319</v>
      </c>
      <c r="D184" s="100" t="s">
        <v>320</v>
      </c>
      <c r="E184" s="99" t="s">
        <v>367</v>
      </c>
      <c r="F184" s="100"/>
      <c r="G184" s="106">
        <v>30.135000000000002</v>
      </c>
      <c r="H184" s="106">
        <v>0.183</v>
      </c>
      <c r="I184" s="106">
        <v>12.488</v>
      </c>
      <c r="J184" s="106">
        <v>0.85</v>
      </c>
      <c r="K184" s="106">
        <v>0.46899999999999997</v>
      </c>
      <c r="L184" s="106">
        <v>17.431999999999999</v>
      </c>
      <c r="M184" s="106">
        <v>8.8999999999999996E-2</v>
      </c>
      <c r="N184" s="106">
        <v>7.4999999999999997E-2</v>
      </c>
      <c r="O184" s="106">
        <v>9.94</v>
      </c>
      <c r="P184" s="106">
        <v>0</v>
      </c>
      <c r="Q184" s="106">
        <v>0</v>
      </c>
      <c r="R184" s="106">
        <v>1.7999999999999999E-2</v>
      </c>
      <c r="S184" s="106">
        <v>0</v>
      </c>
      <c r="T184" s="106">
        <v>0</v>
      </c>
      <c r="U184" s="106">
        <v>0</v>
      </c>
      <c r="V184" s="106">
        <v>0</v>
      </c>
      <c r="W184" s="106">
        <v>6.0999999999999999E-2</v>
      </c>
      <c r="X184" s="106">
        <v>0</v>
      </c>
      <c r="Y184" s="106">
        <v>0.24699267458582494</v>
      </c>
      <c r="Z184" s="106">
        <v>5.64</v>
      </c>
      <c r="AA184" s="106">
        <v>11.218</v>
      </c>
      <c r="AB184" s="106">
        <v>1.2310000000000001</v>
      </c>
      <c r="AC184" s="106">
        <v>4.4909999999999997</v>
      </c>
      <c r="AD184" s="106">
        <v>0.22800000000000001</v>
      </c>
      <c r="AE184" s="106">
        <v>0.38400000000000001</v>
      </c>
      <c r="AF184" s="106">
        <v>0</v>
      </c>
      <c r="AG184" s="106">
        <v>0</v>
      </c>
      <c r="AH184" s="106">
        <v>0</v>
      </c>
      <c r="AI184" s="106"/>
      <c r="AJ184" s="106">
        <v>95.174931874585823</v>
      </c>
      <c r="AK184" s="100"/>
      <c r="AL184" s="106">
        <v>14.087041884816752</v>
      </c>
      <c r="AM184" s="106">
        <v>0.10970565313830107</v>
      </c>
      <c r="AN184" s="106">
        <v>6.6091558613389783</v>
      </c>
      <c r="AO184" s="106">
        <v>0.51260402846460018</v>
      </c>
      <c r="AP184" s="106">
        <v>0.36322800495662949</v>
      </c>
      <c r="AQ184" s="106">
        <v>13.549941702293042</v>
      </c>
      <c r="AR184" s="106">
        <v>6.6023738872403551E-2</v>
      </c>
      <c r="AS184" s="106">
        <v>6.2261331562344348E-2</v>
      </c>
      <c r="AT184" s="106">
        <v>7.104059462550028</v>
      </c>
      <c r="AU184" s="106">
        <v>0</v>
      </c>
      <c r="AV184" s="106">
        <v>0</v>
      </c>
      <c r="AW184" s="106">
        <v>1.7999999999999999E-2</v>
      </c>
      <c r="AX184" s="106">
        <v>0</v>
      </c>
      <c r="AY184" s="106">
        <v>0</v>
      </c>
      <c r="AZ184" s="106">
        <v>0</v>
      </c>
      <c r="BA184" s="106">
        <v>0</v>
      </c>
      <c r="BB184" s="106">
        <v>5.7062675397567819E-2</v>
      </c>
      <c r="BC184" s="106">
        <v>0</v>
      </c>
      <c r="BD184" s="106">
        <v>0.19449773571606027</v>
      </c>
      <c r="BE184" s="106">
        <v>4.80900409276944</v>
      </c>
      <c r="BF184" s="106">
        <v>9.5773926406556811</v>
      </c>
      <c r="BG184" s="106">
        <v>1.0518670426386398</v>
      </c>
      <c r="BH184" s="106">
        <v>3.8503086419753081</v>
      </c>
      <c r="BI184" s="106">
        <v>0.19661952397378407</v>
      </c>
      <c r="BJ184" s="106">
        <v>0.33315981259760541</v>
      </c>
      <c r="BK184" s="106">
        <v>0</v>
      </c>
      <c r="BL184" s="106">
        <v>0</v>
      </c>
      <c r="BM184" s="106">
        <v>0</v>
      </c>
      <c r="BN184" s="106"/>
      <c r="BO184" s="106"/>
      <c r="BP184" s="106"/>
      <c r="BQ184" s="106">
        <v>2.1392000000000001E-2</v>
      </c>
      <c r="BR184" s="106">
        <v>1.4679279999999999E-2</v>
      </c>
      <c r="BS184" s="106">
        <v>8.6917000000000001E-3</v>
      </c>
      <c r="BT184" s="106">
        <v>7.6277199999999993E-3</v>
      </c>
      <c r="BU184" s="106">
        <v>9.9422399999999998E-3</v>
      </c>
      <c r="BV184" s="106">
        <v>8.7481999999999994E-3</v>
      </c>
      <c r="BW184" s="106">
        <v>1.1997200000000001E-2</v>
      </c>
      <c r="BX184" s="106">
        <v>3.37288E-3</v>
      </c>
      <c r="BY184" s="106">
        <v>8.6750400000000002E-3</v>
      </c>
      <c r="BZ184" s="106">
        <v>2.1082719999999999E-2</v>
      </c>
      <c r="CA184" s="106">
        <v>1.46E-2</v>
      </c>
      <c r="CB184" s="106">
        <v>1.06E-2</v>
      </c>
      <c r="CC184" s="106">
        <v>9.298250000000001E-3</v>
      </c>
      <c r="CD184" s="106">
        <v>1.6118520000000001E-2</v>
      </c>
      <c r="CE184" s="106">
        <v>1.9721680000000002E-2</v>
      </c>
      <c r="CF184" s="106">
        <v>6.8399400000000001E-3</v>
      </c>
      <c r="CG184" s="106">
        <v>6.4140000000000004E-3</v>
      </c>
      <c r="CH184" s="106">
        <v>6.8064000000000006E-3</v>
      </c>
      <c r="CI184" s="106">
        <v>1.003221E-2</v>
      </c>
      <c r="CJ184" s="106">
        <v>2.0758559999999999E-2</v>
      </c>
      <c r="CK184" s="106">
        <v>2.1200530000000002E-2</v>
      </c>
      <c r="CL184" s="106">
        <v>2.2586789999999999E-2</v>
      </c>
      <c r="CM184" s="106">
        <v>2.764368E-2</v>
      </c>
      <c r="CN184" s="106">
        <v>2.1916439999999999E-2</v>
      </c>
      <c r="CO184" s="106">
        <v>2.9391300000000002E-2</v>
      </c>
      <c r="CP184" s="106">
        <v>2.2839229999999999E-2</v>
      </c>
      <c r="CQ184" s="106">
        <v>1.2121099999999999E-2</v>
      </c>
      <c r="CR184" s="106">
        <v>1.2525700000000001E-2</v>
      </c>
      <c r="CS184" s="106"/>
      <c r="CT184" s="106"/>
      <c r="CU184" s="106"/>
      <c r="CV184" s="106">
        <f t="shared" si="0"/>
        <v>0.01</v>
      </c>
      <c r="CW184" s="106">
        <f t="shared" si="1"/>
        <v>8.8000000000000005E-3</v>
      </c>
      <c r="CX184" s="106">
        <f t="shared" si="2"/>
        <v>4.5999999999999999E-3</v>
      </c>
      <c r="CY184" s="106">
        <f t="shared" si="3"/>
        <v>4.5999999999999999E-3</v>
      </c>
      <c r="CZ184" s="106">
        <f t="shared" si="4"/>
        <v>7.7000000000000002E-3</v>
      </c>
      <c r="DA184" s="106">
        <f t="shared" si="5"/>
        <v>6.7999999999999996E-3</v>
      </c>
      <c r="DB184" s="106">
        <f t="shared" si="6"/>
        <v>8.8999999999999999E-3</v>
      </c>
      <c r="DC184" s="106">
        <f t="shared" si="7"/>
        <v>2.8000000000000004E-3</v>
      </c>
      <c r="DD184" s="106">
        <f t="shared" si="8"/>
        <v>6.1999999999999998E-3</v>
      </c>
      <c r="DE184" s="106">
        <f t="shared" si="9"/>
        <v>9.1999999999999998E-3</v>
      </c>
      <c r="DF184" s="106">
        <f t="shared" si="10"/>
        <v>1.46E-2</v>
      </c>
      <c r="DG184" s="106">
        <f t="shared" si="11"/>
        <v>1.06E-2</v>
      </c>
      <c r="DH184" s="106">
        <f t="shared" si="12"/>
        <v>6.5000000000000006E-3</v>
      </c>
      <c r="DI184" s="106">
        <f t="shared" si="13"/>
        <v>1.32E-2</v>
      </c>
      <c r="DJ184" s="106">
        <f t="shared" si="14"/>
        <v>1.4600000000000002E-2</v>
      </c>
      <c r="DK184" s="106">
        <f t="shared" si="15"/>
        <v>5.7999999999999996E-3</v>
      </c>
      <c r="DL184" s="106">
        <f t="shared" si="16"/>
        <v>6.000000000000001E-3</v>
      </c>
      <c r="DM184" s="106">
        <f t="shared" si="17"/>
        <v>6.0000000000000001E-3</v>
      </c>
      <c r="DN184" s="106">
        <f t="shared" si="18"/>
        <v>7.899999999999999E-3</v>
      </c>
      <c r="DO184" s="106">
        <f t="shared" si="19"/>
        <v>1.7699999999999997E-2</v>
      </c>
      <c r="DP184" s="106">
        <f t="shared" si="20"/>
        <v>1.8100000000000002E-2</v>
      </c>
      <c r="DQ184" s="106">
        <f t="shared" si="21"/>
        <v>1.9300000000000001E-2</v>
      </c>
      <c r="DR184" s="106">
        <f t="shared" si="22"/>
        <v>2.3699999999999999E-2</v>
      </c>
      <c r="DS184" s="106">
        <f t="shared" si="23"/>
        <v>1.89E-2</v>
      </c>
      <c r="DT184" s="106">
        <f t="shared" si="24"/>
        <v>2.5500000000000002E-2</v>
      </c>
      <c r="DU184" s="106">
        <f t="shared" si="25"/>
        <v>1.9900000000000001E-2</v>
      </c>
      <c r="DV184" s="106">
        <f t="shared" si="26"/>
        <v>1.06E-2</v>
      </c>
      <c r="DW184" s="106">
        <f t="shared" si="27"/>
        <v>1.0999999999999999E-2</v>
      </c>
      <c r="DX184" s="106"/>
      <c r="DY184" s="106"/>
      <c r="DZ184" s="106"/>
      <c r="EA184" s="100">
        <v>0.39</v>
      </c>
      <c r="EB184" s="100">
        <v>4.75</v>
      </c>
      <c r="EC184" s="100">
        <v>0.19</v>
      </c>
      <c r="ED184" s="100">
        <v>1.08</v>
      </c>
      <c r="EE184" s="100">
        <v>2.0699999999999998</v>
      </c>
      <c r="EF184" s="100">
        <v>0.17</v>
      </c>
      <c r="EG184" s="100">
        <v>17.63</v>
      </c>
      <c r="EH184" s="100">
        <v>4.2</v>
      </c>
      <c r="EI184" s="100">
        <v>0.24</v>
      </c>
      <c r="EJ184" s="100">
        <v>116.05</v>
      </c>
      <c r="EK184" s="100">
        <v>5.66</v>
      </c>
      <c r="EL184" s="100">
        <v>14.65</v>
      </c>
      <c r="EM184" s="100">
        <v>252.02</v>
      </c>
      <c r="EN184" s="100">
        <v>100</v>
      </c>
      <c r="EO184" s="100">
        <v>100</v>
      </c>
      <c r="EP184" s="100">
        <v>100</v>
      </c>
      <c r="EQ184" s="100">
        <v>11.56</v>
      </c>
      <c r="ER184" s="100">
        <v>100</v>
      </c>
      <c r="ES184" s="100">
        <v>4.8600000000000003</v>
      </c>
      <c r="ET184" s="100">
        <v>0.76</v>
      </c>
      <c r="EU184" s="100">
        <v>0.52</v>
      </c>
      <c r="EV184" s="100">
        <v>1.84</v>
      </c>
      <c r="EW184" s="100">
        <v>0.94</v>
      </c>
      <c r="EX184" s="100">
        <v>5.56</v>
      </c>
      <c r="EY184" s="100">
        <v>10.5</v>
      </c>
      <c r="EZ184" s="100">
        <v>100</v>
      </c>
      <c r="FA184" s="100">
        <v>15.26</v>
      </c>
      <c r="FB184" s="100">
        <v>100</v>
      </c>
      <c r="FC184" s="100"/>
      <c r="FD184" s="100"/>
      <c r="FE184" s="100"/>
      <c r="FF184" s="106">
        <v>5.4939463350785339E-2</v>
      </c>
      <c r="FG184" s="106">
        <v>5.2110185240693005E-3</v>
      </c>
      <c r="FH184" s="106">
        <v>1.2557396136544059E-2</v>
      </c>
      <c r="FI184" s="106">
        <v>5.5361235074176821E-3</v>
      </c>
      <c r="FJ184" s="106">
        <v>7.5188197026022302E-3</v>
      </c>
      <c r="FK184" s="106">
        <v>2.3034900893898171E-2</v>
      </c>
      <c r="FL184" s="106">
        <v>1.1639985163204745E-2</v>
      </c>
      <c r="FM184" s="106">
        <v>2.6149759256184628E-3</v>
      </c>
      <c r="FN184" s="106">
        <v>1.7049742710120067E-2</v>
      </c>
      <c r="FO184" s="106">
        <v>0</v>
      </c>
      <c r="FP184" s="106">
        <v>0</v>
      </c>
      <c r="FQ184" s="106">
        <v>2.6369999999999996E-3</v>
      </c>
      <c r="FR184" s="106">
        <v>0</v>
      </c>
      <c r="FS184" s="106">
        <v>0</v>
      </c>
      <c r="FT184" s="106">
        <v>0</v>
      </c>
      <c r="FU184" s="106">
        <v>0</v>
      </c>
      <c r="FV184" s="106">
        <v>6.5964452759588402E-3</v>
      </c>
      <c r="FW184" s="106">
        <v>0</v>
      </c>
      <c r="FX184" s="106">
        <v>9.4525899558005298E-3</v>
      </c>
      <c r="FY184" s="106">
        <v>3.6548431105047741E-2</v>
      </c>
      <c r="FZ184" s="106">
        <v>4.980244173140954E-2</v>
      </c>
      <c r="GA184" s="106">
        <v>1.9354353584550971E-2</v>
      </c>
      <c r="GB184" s="106">
        <v>3.6192901234567892E-2</v>
      </c>
      <c r="GC184" s="106">
        <v>1.0932045532942393E-2</v>
      </c>
      <c r="GD184" s="106">
        <v>3.4981780322748568E-2</v>
      </c>
      <c r="GE184" s="106">
        <v>0</v>
      </c>
      <c r="GF184" s="106">
        <v>0</v>
      </c>
      <c r="GG184" s="106">
        <v>0</v>
      </c>
      <c r="GH184" s="100"/>
      <c r="GI184" s="100"/>
      <c r="GJ184" s="100"/>
      <c r="GK184" s="100"/>
    </row>
    <row r="185" spans="1:193" x14ac:dyDescent="0.25">
      <c r="A185" s="98" t="s">
        <v>1073</v>
      </c>
      <c r="B185" s="99" t="s">
        <v>17</v>
      </c>
      <c r="C185" s="99" t="s">
        <v>319</v>
      </c>
      <c r="D185" s="100" t="s">
        <v>320</v>
      </c>
      <c r="E185" s="99" t="s">
        <v>368</v>
      </c>
      <c r="F185" s="100"/>
      <c r="G185" s="106">
        <v>31.757000000000001</v>
      </c>
      <c r="H185" s="106">
        <v>0.224</v>
      </c>
      <c r="I185" s="106">
        <v>14.332000000000001</v>
      </c>
      <c r="J185" s="106">
        <v>0.66200000000000003</v>
      </c>
      <c r="K185" s="106">
        <v>0.28599999999999998</v>
      </c>
      <c r="L185" s="106">
        <v>16.902999999999999</v>
      </c>
      <c r="M185" s="106">
        <v>0</v>
      </c>
      <c r="N185" s="106">
        <v>6.6000000000000003E-2</v>
      </c>
      <c r="O185" s="106">
        <v>13.061999999999998</v>
      </c>
      <c r="P185" s="106">
        <v>0</v>
      </c>
      <c r="Q185" s="106">
        <v>0</v>
      </c>
      <c r="R185" s="106">
        <v>0</v>
      </c>
      <c r="S185" s="106">
        <v>0</v>
      </c>
      <c r="T185" s="106">
        <v>2.3853843969152119E-2</v>
      </c>
      <c r="U185" s="106">
        <v>0</v>
      </c>
      <c r="V185" s="106">
        <v>0</v>
      </c>
      <c r="W185" s="106">
        <v>4.7E-2</v>
      </c>
      <c r="X185" s="106">
        <v>0</v>
      </c>
      <c r="Y185" s="106">
        <v>0.43499511639054994</v>
      </c>
      <c r="Z185" s="106">
        <v>4.2809999999999997</v>
      </c>
      <c r="AA185" s="106">
        <v>8.8819231985536931</v>
      </c>
      <c r="AB185" s="106">
        <v>0.91300000000000003</v>
      </c>
      <c r="AC185" s="106">
        <v>3.3759999999999999</v>
      </c>
      <c r="AD185" s="106">
        <v>0.26600000000000001</v>
      </c>
      <c r="AE185" s="106">
        <v>0.32100000000000001</v>
      </c>
      <c r="AF185" s="106">
        <v>5.0999999999999997E-2</v>
      </c>
      <c r="AG185" s="106">
        <v>2.5435967449141998E-2</v>
      </c>
      <c r="AH185" s="106">
        <v>0</v>
      </c>
      <c r="AI185" s="106"/>
      <c r="AJ185" s="106">
        <v>95.913208126362548</v>
      </c>
      <c r="AK185" s="100"/>
      <c r="AL185" s="106">
        <v>14.845269259536275</v>
      </c>
      <c r="AM185" s="106">
        <v>0.13428451531682753</v>
      </c>
      <c r="AN185" s="106">
        <v>7.5850754167769256</v>
      </c>
      <c r="AO185" s="106">
        <v>0.39922807863948867</v>
      </c>
      <c r="AP185" s="106">
        <v>0.22149938042131351</v>
      </c>
      <c r="AQ185" s="106">
        <v>13.138748542557325</v>
      </c>
      <c r="AR185" s="106">
        <v>0</v>
      </c>
      <c r="AS185" s="106">
        <v>5.4789971774863035E-2</v>
      </c>
      <c r="AT185" s="106">
        <v>9.3353344768439097</v>
      </c>
      <c r="AU185" s="106">
        <v>0</v>
      </c>
      <c r="AV185" s="106">
        <v>0</v>
      </c>
      <c r="AW185" s="106">
        <v>0</v>
      </c>
      <c r="AX185" s="106">
        <v>0</v>
      </c>
      <c r="AY185" s="106">
        <v>1.9534717852061352E-2</v>
      </c>
      <c r="AZ185" s="106">
        <v>0</v>
      </c>
      <c r="BA185" s="106">
        <v>0</v>
      </c>
      <c r="BB185" s="106">
        <v>4.3966323666978488E-2</v>
      </c>
      <c r="BC185" s="106">
        <v>0</v>
      </c>
      <c r="BD185" s="106">
        <v>0.34254281155252375</v>
      </c>
      <c r="BE185" s="106">
        <v>3.6502387448840379</v>
      </c>
      <c r="BF185" s="106">
        <v>7.5829618360400346</v>
      </c>
      <c r="BG185" s="106">
        <v>0.78014184397163133</v>
      </c>
      <c r="BH185" s="106">
        <v>2.8943758573388201</v>
      </c>
      <c r="BI185" s="106">
        <v>0.22938944463608144</v>
      </c>
      <c r="BJ185" s="106">
        <v>0.27850078084331076</v>
      </c>
      <c r="BK185" s="106">
        <v>4.4436699485928377E-2</v>
      </c>
      <c r="BL185" s="106">
        <v>2.2243959290898119E-2</v>
      </c>
      <c r="BM185" s="106">
        <v>0</v>
      </c>
      <c r="BN185" s="106"/>
      <c r="BO185" s="106"/>
      <c r="BP185" s="106"/>
      <c r="BQ185" s="106">
        <v>2.2033759999999999E-2</v>
      </c>
      <c r="BR185" s="106">
        <v>1.3845229999999998E-2</v>
      </c>
      <c r="BS185" s="106">
        <v>8.5027499999999999E-3</v>
      </c>
      <c r="BT185" s="106">
        <v>7.4618999999999996E-3</v>
      </c>
      <c r="BU185" s="106">
        <v>9.55488E-3</v>
      </c>
      <c r="BV185" s="106">
        <v>8.6195500000000001E-3</v>
      </c>
      <c r="BW185" s="106">
        <v>1.25364E-2</v>
      </c>
      <c r="BX185" s="106">
        <v>3.2524200000000002E-3</v>
      </c>
      <c r="BY185" s="106">
        <v>8.3952000000000002E-3</v>
      </c>
      <c r="BZ185" s="106">
        <v>2.1082719999999999E-2</v>
      </c>
      <c r="CA185" s="106">
        <v>1.4500000000000001E-2</v>
      </c>
      <c r="CB185" s="106">
        <v>1.01E-2</v>
      </c>
      <c r="CC185" s="106">
        <v>9.298250000000001E-3</v>
      </c>
      <c r="CD185" s="106">
        <v>1.5385859999999999E-2</v>
      </c>
      <c r="CE185" s="106">
        <v>1.9721680000000002E-2</v>
      </c>
      <c r="CF185" s="106">
        <v>6.60408E-3</v>
      </c>
      <c r="CG185" s="106">
        <v>6.2001999999999995E-3</v>
      </c>
      <c r="CH185" s="106">
        <v>6.6929600000000004E-3</v>
      </c>
      <c r="CI185" s="106">
        <v>9.7782300000000006E-3</v>
      </c>
      <c r="CJ185" s="106">
        <v>1.99376E-2</v>
      </c>
      <c r="CK185" s="106">
        <v>2.0146360000000002E-2</v>
      </c>
      <c r="CL185" s="106">
        <v>2.1650549999999998E-2</v>
      </c>
      <c r="CM185" s="106">
        <v>2.7060480000000001E-2</v>
      </c>
      <c r="CN185" s="106">
        <v>2.133664E-2</v>
      </c>
      <c r="CO185" s="106">
        <v>2.7892920000000005E-2</v>
      </c>
      <c r="CP185" s="106">
        <v>2.1921070000000001E-2</v>
      </c>
      <c r="CQ185" s="106">
        <v>1.154935E-2</v>
      </c>
      <c r="CR185" s="106">
        <v>1.1956350000000001E-2</v>
      </c>
      <c r="CS185" s="106"/>
      <c r="CT185" s="106"/>
      <c r="CU185" s="106"/>
      <c r="CV185" s="106">
        <f t="shared" si="0"/>
        <v>1.0299999999999998E-2</v>
      </c>
      <c r="CW185" s="106">
        <f t="shared" si="1"/>
        <v>8.3000000000000001E-3</v>
      </c>
      <c r="CX185" s="106">
        <f t="shared" si="2"/>
        <v>4.4999999999999997E-3</v>
      </c>
      <c r="CY185" s="106">
        <f t="shared" si="3"/>
        <v>4.4999999999999997E-3</v>
      </c>
      <c r="CZ185" s="106">
        <f t="shared" si="4"/>
        <v>7.4000000000000003E-3</v>
      </c>
      <c r="DA185" s="106">
        <f t="shared" si="5"/>
        <v>6.7000000000000002E-3</v>
      </c>
      <c r="DB185" s="106">
        <f t="shared" si="6"/>
        <v>9.2999999999999992E-3</v>
      </c>
      <c r="DC185" s="106">
        <f t="shared" si="7"/>
        <v>2.7000000000000006E-3</v>
      </c>
      <c r="DD185" s="106">
        <f t="shared" si="8"/>
        <v>6.0000000000000001E-3</v>
      </c>
      <c r="DE185" s="106">
        <f t="shared" si="9"/>
        <v>9.1999999999999998E-3</v>
      </c>
      <c r="DF185" s="106">
        <f t="shared" si="10"/>
        <v>1.4500000000000001E-2</v>
      </c>
      <c r="DG185" s="106">
        <f t="shared" si="11"/>
        <v>1.01E-2</v>
      </c>
      <c r="DH185" s="106">
        <f t="shared" si="12"/>
        <v>6.5000000000000006E-3</v>
      </c>
      <c r="DI185" s="106">
        <f t="shared" si="13"/>
        <v>1.2599999999999998E-2</v>
      </c>
      <c r="DJ185" s="106">
        <f t="shared" si="14"/>
        <v>1.4600000000000002E-2</v>
      </c>
      <c r="DK185" s="106">
        <f t="shared" si="15"/>
        <v>5.5999999999999999E-3</v>
      </c>
      <c r="DL185" s="106">
        <f t="shared" si="16"/>
        <v>5.7999999999999996E-3</v>
      </c>
      <c r="DM185" s="106">
        <f t="shared" si="17"/>
        <v>5.8999999999999999E-3</v>
      </c>
      <c r="DN185" s="106">
        <f t="shared" si="18"/>
        <v>7.7000000000000002E-3</v>
      </c>
      <c r="DO185" s="106">
        <f t="shared" si="19"/>
        <v>1.6999999999999998E-2</v>
      </c>
      <c r="DP185" s="106">
        <f t="shared" si="20"/>
        <v>1.72E-2</v>
      </c>
      <c r="DQ185" s="106">
        <f t="shared" si="21"/>
        <v>1.8499999999999999E-2</v>
      </c>
      <c r="DR185" s="106">
        <f t="shared" si="22"/>
        <v>2.3199999999999998E-2</v>
      </c>
      <c r="DS185" s="106">
        <f t="shared" si="23"/>
        <v>1.84E-2</v>
      </c>
      <c r="DT185" s="106">
        <f t="shared" si="24"/>
        <v>2.4200000000000003E-2</v>
      </c>
      <c r="DU185" s="106">
        <f t="shared" si="25"/>
        <v>1.9100000000000002E-2</v>
      </c>
      <c r="DV185" s="106">
        <f t="shared" si="26"/>
        <v>1.01E-2</v>
      </c>
      <c r="DW185" s="106">
        <f t="shared" si="27"/>
        <v>1.0500000000000001E-2</v>
      </c>
      <c r="DX185" s="106"/>
      <c r="DY185" s="106"/>
      <c r="DZ185" s="106"/>
      <c r="EA185" s="100">
        <v>0.38</v>
      </c>
      <c r="EB185" s="100">
        <v>3.78</v>
      </c>
      <c r="EC185" s="100">
        <v>0.17</v>
      </c>
      <c r="ED185" s="100">
        <v>1.24</v>
      </c>
      <c r="EE185" s="100">
        <v>3.04</v>
      </c>
      <c r="EF185" s="100">
        <v>0.17</v>
      </c>
      <c r="EG185" s="100">
        <v>100</v>
      </c>
      <c r="EH185" s="100">
        <v>4.54</v>
      </c>
      <c r="EI185" s="100">
        <v>0.21</v>
      </c>
      <c r="EJ185" s="100">
        <v>80.540000000000006</v>
      </c>
      <c r="EK185" s="100">
        <v>19.190000000000001</v>
      </c>
      <c r="EL185" s="100">
        <v>34.44</v>
      </c>
      <c r="EM185" s="100">
        <v>452.25</v>
      </c>
      <c r="EN185" s="100">
        <v>58.94</v>
      </c>
      <c r="EO185" s="100">
        <v>100</v>
      </c>
      <c r="EP185" s="100">
        <v>100</v>
      </c>
      <c r="EQ185" s="100">
        <v>14.67</v>
      </c>
      <c r="ER185" s="100">
        <v>100</v>
      </c>
      <c r="ES185" s="100">
        <v>2.91</v>
      </c>
      <c r="ET185" s="100">
        <v>0.9</v>
      </c>
      <c r="EU185" s="100">
        <v>0.59</v>
      </c>
      <c r="EV185" s="100">
        <v>2.34</v>
      </c>
      <c r="EW185" s="100">
        <v>1.1399999999999999</v>
      </c>
      <c r="EX185" s="100">
        <v>6.49</v>
      </c>
      <c r="EY185" s="100">
        <v>8.66</v>
      </c>
      <c r="EZ185" s="100">
        <v>39.67</v>
      </c>
      <c r="FA185" s="100">
        <v>12.62</v>
      </c>
      <c r="FB185" s="100">
        <v>100</v>
      </c>
      <c r="FC185" s="100"/>
      <c r="FD185" s="100"/>
      <c r="FE185" s="100"/>
      <c r="FF185" s="106">
        <v>5.6412023186237843E-2</v>
      </c>
      <c r="FG185" s="106">
        <v>5.0759546789760808E-3</v>
      </c>
      <c r="FH185" s="106">
        <v>1.2894628208520775E-2</v>
      </c>
      <c r="FI185" s="106">
        <v>4.9504281751296597E-3</v>
      </c>
      <c r="FJ185" s="106">
        <v>6.733581164807931E-3</v>
      </c>
      <c r="FK185" s="106">
        <v>2.2335872522347453E-2</v>
      </c>
      <c r="FL185" s="106">
        <v>0</v>
      </c>
      <c r="FM185" s="106">
        <v>2.487464718578782E-3</v>
      </c>
      <c r="FN185" s="106">
        <v>1.9604202401372211E-2</v>
      </c>
      <c r="FO185" s="106">
        <v>0</v>
      </c>
      <c r="FP185" s="106">
        <v>0</v>
      </c>
      <c r="FQ185" s="106">
        <v>0</v>
      </c>
      <c r="FR185" s="106">
        <v>0</v>
      </c>
      <c r="FS185" s="106">
        <v>1.151376270200496E-2</v>
      </c>
      <c r="FT185" s="106">
        <v>0</v>
      </c>
      <c r="FU185" s="106">
        <v>0</v>
      </c>
      <c r="FV185" s="106">
        <v>6.4498596819457443E-3</v>
      </c>
      <c r="FW185" s="106">
        <v>0</v>
      </c>
      <c r="FX185" s="106">
        <v>9.9679958161784411E-3</v>
      </c>
      <c r="FY185" s="106">
        <v>3.2852148703956342E-2</v>
      </c>
      <c r="FZ185" s="106">
        <v>4.4739474832636204E-2</v>
      </c>
      <c r="GA185" s="106">
        <v>1.8255319148936171E-2</v>
      </c>
      <c r="GB185" s="106">
        <v>3.2995884773662547E-2</v>
      </c>
      <c r="GC185" s="106">
        <v>1.4887374956881685E-2</v>
      </c>
      <c r="GD185" s="106">
        <v>2.4118167621030712E-2</v>
      </c>
      <c r="GE185" s="106">
        <v>1.7628038686067788E-2</v>
      </c>
      <c r="GF185" s="106">
        <v>2.8071876625113423E-3</v>
      </c>
      <c r="GG185" s="106">
        <v>0</v>
      </c>
      <c r="GH185" s="100"/>
      <c r="GI185" s="100"/>
      <c r="GJ185" s="100"/>
      <c r="GK185" s="100"/>
    </row>
    <row r="186" spans="1:193" x14ac:dyDescent="0.25">
      <c r="A186" s="98" t="s">
        <v>1073</v>
      </c>
      <c r="B186" s="99" t="s">
        <v>17</v>
      </c>
      <c r="C186" s="99" t="s">
        <v>319</v>
      </c>
      <c r="D186" s="100" t="s">
        <v>320</v>
      </c>
      <c r="E186" s="99" t="s">
        <v>369</v>
      </c>
      <c r="F186" s="100"/>
      <c r="G186" s="106">
        <v>30.495999999999999</v>
      </c>
      <c r="H186" s="106">
        <v>0.245</v>
      </c>
      <c r="I186" s="106">
        <v>12.452999999999999</v>
      </c>
      <c r="J186" s="106">
        <v>0.76600000000000001</v>
      </c>
      <c r="K186" s="106">
        <v>0.51900000000000002</v>
      </c>
      <c r="L186" s="106">
        <v>17.698</v>
      </c>
      <c r="M186" s="106">
        <v>0.06</v>
      </c>
      <c r="N186" s="106">
        <v>7.0999999999999994E-2</v>
      </c>
      <c r="O186" s="106">
        <v>10.106999999999999</v>
      </c>
      <c r="P186" s="106">
        <v>0</v>
      </c>
      <c r="Q186" s="106">
        <v>0</v>
      </c>
      <c r="R186" s="106">
        <v>1.0999999999999999E-2</v>
      </c>
      <c r="S186" s="106">
        <v>0</v>
      </c>
      <c r="T186" s="106">
        <v>0</v>
      </c>
      <c r="U186" s="106">
        <v>0</v>
      </c>
      <c r="V186" s="106">
        <v>0</v>
      </c>
      <c r="W186" s="106">
        <v>0.06</v>
      </c>
      <c r="X186" s="106">
        <v>0</v>
      </c>
      <c r="Y186" s="106">
        <v>0.26099023278109995</v>
      </c>
      <c r="Z186" s="106">
        <v>6.1210000000000013</v>
      </c>
      <c r="AA186" s="106">
        <v>10.906000000000001</v>
      </c>
      <c r="AB186" s="106">
        <v>1.1100000000000001</v>
      </c>
      <c r="AC186" s="106">
        <v>3.8210000000000002</v>
      </c>
      <c r="AD186" s="106">
        <v>0.184</v>
      </c>
      <c r="AE186" s="106">
        <v>0.28499999999999998</v>
      </c>
      <c r="AF186" s="106">
        <v>0</v>
      </c>
      <c r="AG186" s="106">
        <v>4.9775587287162922E-2</v>
      </c>
      <c r="AH186" s="106">
        <v>0</v>
      </c>
      <c r="AI186" s="106"/>
      <c r="AJ186" s="106">
        <v>95.221284220068242</v>
      </c>
      <c r="AK186" s="100"/>
      <c r="AL186" s="106">
        <v>14.255796559461478</v>
      </c>
      <c r="AM186" s="106">
        <v>0.14687368862778011</v>
      </c>
      <c r="AN186" s="106">
        <v>6.5906324424450915</v>
      </c>
      <c r="AO186" s="106">
        <v>0.4619466891810397</v>
      </c>
      <c r="AP186" s="106">
        <v>0.40195167286245359</v>
      </c>
      <c r="AQ186" s="106">
        <v>13.75670423630004</v>
      </c>
      <c r="AR186" s="106">
        <v>4.4510385756676554E-2</v>
      </c>
      <c r="AS186" s="106">
        <v>5.8940727212352648E-2</v>
      </c>
      <c r="AT186" s="106">
        <v>7.2234133790737562</v>
      </c>
      <c r="AU186" s="106">
        <v>0</v>
      </c>
      <c r="AV186" s="106">
        <v>0</v>
      </c>
      <c r="AW186" s="106">
        <v>1.0999999999999999E-2</v>
      </c>
      <c r="AX186" s="106">
        <v>0</v>
      </c>
      <c r="AY186" s="106">
        <v>0</v>
      </c>
      <c r="AZ186" s="106">
        <v>0</v>
      </c>
      <c r="BA186" s="106">
        <v>0</v>
      </c>
      <c r="BB186" s="106">
        <v>5.6127221702525723E-2</v>
      </c>
      <c r="BC186" s="106">
        <v>0</v>
      </c>
      <c r="BD186" s="106">
        <v>0.20552030300110241</v>
      </c>
      <c r="BE186" s="106">
        <v>5.2191336971350619</v>
      </c>
      <c r="BF186" s="106">
        <v>9.3110219414325961</v>
      </c>
      <c r="BG186" s="106">
        <v>0.94847475006408632</v>
      </c>
      <c r="BH186" s="106">
        <v>3.2758916323731135</v>
      </c>
      <c r="BI186" s="106">
        <v>0.15867540531217661</v>
      </c>
      <c r="BJ186" s="106">
        <v>0.24726704841228522</v>
      </c>
      <c r="BK186" s="106">
        <v>0</v>
      </c>
      <c r="BL186" s="106">
        <v>4.3529153727295954E-2</v>
      </c>
      <c r="BM186" s="106">
        <v>0</v>
      </c>
      <c r="BN186" s="106"/>
      <c r="BO186" s="106"/>
      <c r="BP186" s="106"/>
      <c r="BQ186" s="106">
        <v>2.3103360000000003E-2</v>
      </c>
      <c r="BR186" s="106">
        <v>1.451247E-2</v>
      </c>
      <c r="BS186" s="106">
        <v>8.6917000000000001E-3</v>
      </c>
      <c r="BT186" s="106">
        <v>7.6277199999999993E-3</v>
      </c>
      <c r="BU186" s="106">
        <v>1.0071359999999998E-2</v>
      </c>
      <c r="BV186" s="106">
        <v>8.8768500000000004E-3</v>
      </c>
      <c r="BW186" s="106">
        <v>1.24016E-2</v>
      </c>
      <c r="BX186" s="106">
        <v>3.4933399999999997E-3</v>
      </c>
      <c r="BY186" s="106">
        <v>8.8149600000000002E-3</v>
      </c>
      <c r="BZ186" s="106">
        <v>2.1082719999999999E-2</v>
      </c>
      <c r="CA186" s="106">
        <v>1.46E-2</v>
      </c>
      <c r="CB186" s="106">
        <v>1.04E-2</v>
      </c>
      <c r="CC186" s="106">
        <v>9.298250000000001E-3</v>
      </c>
      <c r="CD186" s="106">
        <v>1.6118520000000001E-2</v>
      </c>
      <c r="CE186" s="106">
        <v>2.0802319999999999E-2</v>
      </c>
      <c r="CF186" s="106">
        <v>6.7220100000000005E-3</v>
      </c>
      <c r="CG186" s="106">
        <v>6.3070999999999995E-3</v>
      </c>
      <c r="CH186" s="106">
        <v>6.9198400000000009E-3</v>
      </c>
      <c r="CI186" s="106">
        <v>1.01592E-2</v>
      </c>
      <c r="CJ186" s="106">
        <v>2.0289440000000002E-2</v>
      </c>
      <c r="CK186" s="106">
        <v>2.0966269999999999E-2</v>
      </c>
      <c r="CL186" s="106">
        <v>2.270382E-2</v>
      </c>
      <c r="CM186" s="106">
        <v>2.764368E-2</v>
      </c>
      <c r="CN186" s="106">
        <v>2.1916439999999999E-2</v>
      </c>
      <c r="CO186" s="106">
        <v>2.927604E-2</v>
      </c>
      <c r="CP186" s="106">
        <v>2.2724459999999998E-2</v>
      </c>
      <c r="CQ186" s="106">
        <v>1.1892399999999999E-2</v>
      </c>
      <c r="CR186" s="106">
        <v>1.241183E-2</v>
      </c>
      <c r="CS186" s="106"/>
      <c r="CT186" s="106"/>
      <c r="CU186" s="106"/>
      <c r="CV186" s="106">
        <f t="shared" si="0"/>
        <v>1.0800000000000001E-2</v>
      </c>
      <c r="CW186" s="106">
        <f t="shared" si="1"/>
        <v>8.6999999999999994E-3</v>
      </c>
      <c r="CX186" s="106">
        <f t="shared" si="2"/>
        <v>4.5999999999999999E-3</v>
      </c>
      <c r="CY186" s="106">
        <f t="shared" si="3"/>
        <v>4.5999999999999999E-3</v>
      </c>
      <c r="CZ186" s="106">
        <f t="shared" si="4"/>
        <v>7.7999999999999988E-3</v>
      </c>
      <c r="DA186" s="106">
        <f t="shared" si="5"/>
        <v>6.9000000000000008E-3</v>
      </c>
      <c r="DB186" s="106">
        <f t="shared" si="6"/>
        <v>9.1999999999999998E-3</v>
      </c>
      <c r="DC186" s="106">
        <f t="shared" si="7"/>
        <v>2.9000000000000002E-3</v>
      </c>
      <c r="DD186" s="106">
        <f t="shared" si="8"/>
        <v>6.3E-3</v>
      </c>
      <c r="DE186" s="106">
        <f t="shared" si="9"/>
        <v>9.1999999999999998E-3</v>
      </c>
      <c r="DF186" s="106">
        <f t="shared" si="10"/>
        <v>1.46E-2</v>
      </c>
      <c r="DG186" s="106">
        <f t="shared" si="11"/>
        <v>1.04E-2</v>
      </c>
      <c r="DH186" s="106">
        <f t="shared" si="12"/>
        <v>6.5000000000000006E-3</v>
      </c>
      <c r="DI186" s="106">
        <f t="shared" si="13"/>
        <v>1.32E-2</v>
      </c>
      <c r="DJ186" s="106">
        <f t="shared" si="14"/>
        <v>1.5399999999999999E-2</v>
      </c>
      <c r="DK186" s="106">
        <f t="shared" si="15"/>
        <v>5.7000000000000002E-3</v>
      </c>
      <c r="DL186" s="106">
        <f t="shared" si="16"/>
        <v>5.8999999999999999E-3</v>
      </c>
      <c r="DM186" s="106">
        <f t="shared" si="17"/>
        <v>6.1000000000000004E-3</v>
      </c>
      <c r="DN186" s="106">
        <f t="shared" si="18"/>
        <v>8.0000000000000002E-3</v>
      </c>
      <c r="DO186" s="106">
        <f t="shared" si="19"/>
        <v>1.7299999999999999E-2</v>
      </c>
      <c r="DP186" s="106">
        <f t="shared" si="20"/>
        <v>1.7899999999999999E-2</v>
      </c>
      <c r="DQ186" s="106">
        <f t="shared" si="21"/>
        <v>1.9400000000000001E-2</v>
      </c>
      <c r="DR186" s="106">
        <f t="shared" si="22"/>
        <v>2.3699999999999999E-2</v>
      </c>
      <c r="DS186" s="106">
        <f t="shared" si="23"/>
        <v>1.89E-2</v>
      </c>
      <c r="DT186" s="106">
        <f t="shared" si="24"/>
        <v>2.5399999999999999E-2</v>
      </c>
      <c r="DU186" s="106">
        <f t="shared" si="25"/>
        <v>1.9799999999999998E-2</v>
      </c>
      <c r="DV186" s="106">
        <f t="shared" si="26"/>
        <v>1.04E-2</v>
      </c>
      <c r="DW186" s="106">
        <f t="shared" si="27"/>
        <v>1.09E-2</v>
      </c>
      <c r="DX186" s="106"/>
      <c r="DY186" s="106"/>
      <c r="DZ186" s="106"/>
      <c r="EA186" s="100">
        <v>0.39</v>
      </c>
      <c r="EB186" s="100">
        <v>3.6</v>
      </c>
      <c r="EC186" s="100">
        <v>0.19</v>
      </c>
      <c r="ED186" s="100">
        <v>1.1599999999999999</v>
      </c>
      <c r="EE186" s="100">
        <v>1.93</v>
      </c>
      <c r="EF186" s="100">
        <v>0.17</v>
      </c>
      <c r="EG186" s="100">
        <v>26.12</v>
      </c>
      <c r="EH186" s="100">
        <v>4.43</v>
      </c>
      <c r="EI186" s="100">
        <v>0.24</v>
      </c>
      <c r="EJ186" s="100">
        <v>52.86</v>
      </c>
      <c r="EK186" s="100">
        <v>6.54</v>
      </c>
      <c r="EL186" s="100">
        <v>23.12</v>
      </c>
      <c r="EM186" s="100">
        <v>211.62</v>
      </c>
      <c r="EN186" s="100">
        <v>100</v>
      </c>
      <c r="EO186" s="100">
        <v>100</v>
      </c>
      <c r="EP186" s="100">
        <v>100</v>
      </c>
      <c r="EQ186" s="100">
        <v>11.7</v>
      </c>
      <c r="ER186" s="100">
        <v>100</v>
      </c>
      <c r="ES186" s="100">
        <v>4.66</v>
      </c>
      <c r="ET186" s="100">
        <v>0.72</v>
      </c>
      <c r="EU186" s="100">
        <v>0.52</v>
      </c>
      <c r="EV186" s="100">
        <v>2.02</v>
      </c>
      <c r="EW186" s="100">
        <v>1.05</v>
      </c>
      <c r="EX186" s="100">
        <v>7.44</v>
      </c>
      <c r="EY186" s="100">
        <v>12.84</v>
      </c>
      <c r="EZ186" s="100">
        <v>129.61000000000001</v>
      </c>
      <c r="FA186" s="100">
        <v>9.6999999999999993</v>
      </c>
      <c r="FB186" s="100">
        <v>100</v>
      </c>
      <c r="FC186" s="100"/>
      <c r="FD186" s="100"/>
      <c r="FE186" s="100"/>
      <c r="FF186" s="106">
        <v>5.5597606581899765E-2</v>
      </c>
      <c r="FG186" s="106">
        <v>5.2874527906000843E-3</v>
      </c>
      <c r="FH186" s="106">
        <v>1.2522201640645674E-2</v>
      </c>
      <c r="FI186" s="106">
        <v>5.3585815945000606E-3</v>
      </c>
      <c r="FJ186" s="106">
        <v>7.7576672862453531E-3</v>
      </c>
      <c r="FK186" s="106">
        <v>2.3386397201710069E-2</v>
      </c>
      <c r="FL186" s="106">
        <v>1.1626112759643915E-2</v>
      </c>
      <c r="FM186" s="106">
        <v>2.6110742155072224E-3</v>
      </c>
      <c r="FN186" s="106">
        <v>1.7336192109777014E-2</v>
      </c>
      <c r="FO186" s="106">
        <v>0</v>
      </c>
      <c r="FP186" s="106">
        <v>0</v>
      </c>
      <c r="FQ186" s="106">
        <v>2.5432000000000002E-3</v>
      </c>
      <c r="FR186" s="106">
        <v>0</v>
      </c>
      <c r="FS186" s="106">
        <v>0</v>
      </c>
      <c r="FT186" s="106">
        <v>0</v>
      </c>
      <c r="FU186" s="106">
        <v>0</v>
      </c>
      <c r="FV186" s="106">
        <v>6.566884939195509E-3</v>
      </c>
      <c r="FW186" s="106">
        <v>0</v>
      </c>
      <c r="FX186" s="106">
        <v>9.5772461198513729E-3</v>
      </c>
      <c r="FY186" s="106">
        <v>3.7577762619372443E-2</v>
      </c>
      <c r="FZ186" s="106">
        <v>4.8417314095449498E-2</v>
      </c>
      <c r="GA186" s="106">
        <v>1.9159189951294543E-2</v>
      </c>
      <c r="GB186" s="106">
        <v>3.4396862139917696E-2</v>
      </c>
      <c r="GC186" s="106">
        <v>1.1805450155225942E-2</v>
      </c>
      <c r="GD186" s="106">
        <v>3.1749089016137419E-2</v>
      </c>
      <c r="GE186" s="106">
        <v>0</v>
      </c>
      <c r="GF186" s="106">
        <v>4.2223279115477068E-3</v>
      </c>
      <c r="GG186" s="106">
        <v>0</v>
      </c>
      <c r="GH186" s="100"/>
      <c r="GI186" s="100"/>
      <c r="GJ186" s="100"/>
      <c r="GK186" s="100"/>
    </row>
    <row r="187" spans="1:193" x14ac:dyDescent="0.25">
      <c r="A187" s="98" t="s">
        <v>1073</v>
      </c>
      <c r="B187" s="99" t="s">
        <v>17</v>
      </c>
      <c r="C187" s="99" t="s">
        <v>319</v>
      </c>
      <c r="D187" s="100" t="s">
        <v>320</v>
      </c>
      <c r="E187" s="99" t="s">
        <v>370</v>
      </c>
      <c r="F187" s="100"/>
      <c r="G187" s="106">
        <v>31.413</v>
      </c>
      <c r="H187" s="106">
        <v>0.21399999999999997</v>
      </c>
      <c r="I187" s="106">
        <v>14.013</v>
      </c>
      <c r="J187" s="106">
        <v>0.59</v>
      </c>
      <c r="K187" s="106">
        <v>0.26300000000000001</v>
      </c>
      <c r="L187" s="106">
        <v>17.079999999999998</v>
      </c>
      <c r="M187" s="106">
        <v>0</v>
      </c>
      <c r="N187" s="106">
        <v>9.0999999999999998E-2</v>
      </c>
      <c r="O187" s="106">
        <v>12.377000000000002</v>
      </c>
      <c r="P187" s="106">
        <v>0</v>
      </c>
      <c r="Q187" s="106">
        <v>0</v>
      </c>
      <c r="R187" s="106">
        <v>3.6999999999999998E-2</v>
      </c>
      <c r="S187" s="106">
        <v>0</v>
      </c>
      <c r="T187" s="106">
        <v>0</v>
      </c>
      <c r="U187" s="106">
        <v>0</v>
      </c>
      <c r="V187" s="106">
        <v>0</v>
      </c>
      <c r="W187" s="106">
        <v>7.4999999999999983E-2</v>
      </c>
      <c r="X187" s="106">
        <v>0</v>
      </c>
      <c r="Y187" s="106">
        <v>0.19900000000000001</v>
      </c>
      <c r="Z187" s="106">
        <v>4.5380000000000003</v>
      </c>
      <c r="AA187" s="106">
        <v>9.7039645531786292</v>
      </c>
      <c r="AB187" s="106">
        <v>1.0109999999999999</v>
      </c>
      <c r="AC187" s="106">
        <v>3.7080000000000002</v>
      </c>
      <c r="AD187" s="106">
        <v>0.21299999999999997</v>
      </c>
      <c r="AE187" s="106">
        <v>0.34699999999999998</v>
      </c>
      <c r="AF187" s="106">
        <v>0</v>
      </c>
      <c r="AG187" s="106">
        <v>1.6843656394210801E-2</v>
      </c>
      <c r="AH187" s="106">
        <v>0</v>
      </c>
      <c r="AI187" s="106"/>
      <c r="AJ187" s="106">
        <v>95.881461009572831</v>
      </c>
      <c r="AK187" s="100"/>
      <c r="AL187" s="106">
        <v>14.684461480927448</v>
      </c>
      <c r="AM187" s="106">
        <v>0.12828967088304058</v>
      </c>
      <c r="AN187" s="106">
        <v>7.4162476845726379</v>
      </c>
      <c r="AO187" s="106">
        <v>0.35580750211072248</v>
      </c>
      <c r="AP187" s="106">
        <v>0.20368649318463447</v>
      </c>
      <c r="AQ187" s="106">
        <v>13.276331130975514</v>
      </c>
      <c r="AR187" s="106">
        <v>0</v>
      </c>
      <c r="AS187" s="106">
        <v>7.5543748962311141E-2</v>
      </c>
      <c r="AT187" s="106">
        <v>8.8457690108633518</v>
      </c>
      <c r="AU187" s="106">
        <v>0</v>
      </c>
      <c r="AV187" s="106">
        <v>0</v>
      </c>
      <c r="AW187" s="106">
        <v>3.6999999999999998E-2</v>
      </c>
      <c r="AX187" s="106">
        <v>0</v>
      </c>
      <c r="AY187" s="106">
        <v>0</v>
      </c>
      <c r="AZ187" s="106">
        <v>0</v>
      </c>
      <c r="BA187" s="106">
        <v>0</v>
      </c>
      <c r="BB187" s="106">
        <v>7.015902712815715E-2</v>
      </c>
      <c r="BC187" s="106">
        <v>0</v>
      </c>
      <c r="BD187" s="106">
        <v>0.15670525238207733</v>
      </c>
      <c r="BE187" s="106">
        <v>3.8693724420190998</v>
      </c>
      <c r="BF187" s="106">
        <v>8.2847814848276524</v>
      </c>
      <c r="BG187" s="106">
        <v>0.86388105613945143</v>
      </c>
      <c r="BH187" s="106">
        <v>3.1790123456790123</v>
      </c>
      <c r="BI187" s="106">
        <v>0.18368402897550878</v>
      </c>
      <c r="BJ187" s="106">
        <v>0.30105847648794026</v>
      </c>
      <c r="BK187" s="106">
        <v>0</v>
      </c>
      <c r="BL187" s="106">
        <v>1.4729913768439705E-2</v>
      </c>
      <c r="BM187" s="106">
        <v>0</v>
      </c>
      <c r="BN187" s="106"/>
      <c r="BO187" s="106"/>
      <c r="BP187" s="106"/>
      <c r="BQ187" s="106">
        <v>2.1178080000000002E-2</v>
      </c>
      <c r="BR187" s="106">
        <v>1.4012039999999998E-2</v>
      </c>
      <c r="BS187" s="106">
        <v>8.3137999999999997E-3</v>
      </c>
      <c r="BT187" s="106">
        <v>7.4618999999999996E-3</v>
      </c>
      <c r="BU187" s="106">
        <v>9.55488E-3</v>
      </c>
      <c r="BV187" s="106">
        <v>8.6195500000000001E-3</v>
      </c>
      <c r="BW187" s="106">
        <v>1.24016E-2</v>
      </c>
      <c r="BX187" s="106">
        <v>3.2524200000000002E-3</v>
      </c>
      <c r="BY187" s="106">
        <v>8.5351200000000002E-3</v>
      </c>
      <c r="BZ187" s="106">
        <v>2.085356E-2</v>
      </c>
      <c r="CA187" s="106">
        <v>1.46E-2</v>
      </c>
      <c r="CB187" s="106">
        <v>1.0200000000000001E-2</v>
      </c>
      <c r="CC187" s="106">
        <v>9.1552000000000005E-3</v>
      </c>
      <c r="CD187" s="106">
        <v>1.5630080000000001E-2</v>
      </c>
      <c r="CE187" s="106">
        <v>1.945152E-2</v>
      </c>
      <c r="CF187" s="106">
        <v>6.7220100000000005E-3</v>
      </c>
      <c r="CG187" s="106">
        <v>6.2001999999999995E-3</v>
      </c>
      <c r="CH187" s="106">
        <v>6.8064000000000006E-3</v>
      </c>
      <c r="CI187" s="106">
        <v>9.9052199999999993E-3</v>
      </c>
      <c r="CJ187" s="106">
        <v>1.9703040000000002E-2</v>
      </c>
      <c r="CK187" s="106">
        <v>2.0849139999999999E-2</v>
      </c>
      <c r="CL187" s="106">
        <v>2.1884609999999999E-2</v>
      </c>
      <c r="CM187" s="106">
        <v>2.7060480000000001E-2</v>
      </c>
      <c r="CN187" s="106">
        <v>2.133664E-2</v>
      </c>
      <c r="CO187" s="106">
        <v>2.846922E-2</v>
      </c>
      <c r="CP187" s="106">
        <v>2.2265379999999998E-2</v>
      </c>
      <c r="CQ187" s="106">
        <v>1.1663700000000001E-2</v>
      </c>
      <c r="CR187" s="106">
        <v>1.2070220000000001E-2</v>
      </c>
      <c r="CS187" s="106"/>
      <c r="CT187" s="106"/>
      <c r="CU187" s="106"/>
      <c r="CV187" s="106">
        <f t="shared" si="0"/>
        <v>9.8999999999999991E-3</v>
      </c>
      <c r="CW187" s="106">
        <f t="shared" si="1"/>
        <v>8.3999999999999995E-3</v>
      </c>
      <c r="CX187" s="106">
        <f t="shared" si="2"/>
        <v>4.4000000000000003E-3</v>
      </c>
      <c r="CY187" s="106">
        <f t="shared" si="3"/>
        <v>4.4999999999999997E-3</v>
      </c>
      <c r="CZ187" s="106">
        <f t="shared" si="4"/>
        <v>7.4000000000000003E-3</v>
      </c>
      <c r="DA187" s="106">
        <f t="shared" si="5"/>
        <v>6.7000000000000002E-3</v>
      </c>
      <c r="DB187" s="106">
        <f t="shared" si="6"/>
        <v>9.1999999999999998E-3</v>
      </c>
      <c r="DC187" s="106">
        <f t="shared" si="7"/>
        <v>2.7000000000000006E-3</v>
      </c>
      <c r="DD187" s="106">
        <f t="shared" si="8"/>
        <v>6.1000000000000004E-3</v>
      </c>
      <c r="DE187" s="106">
        <f t="shared" si="9"/>
        <v>9.1000000000000004E-3</v>
      </c>
      <c r="DF187" s="106">
        <f t="shared" si="10"/>
        <v>1.46E-2</v>
      </c>
      <c r="DG187" s="106">
        <f t="shared" si="11"/>
        <v>1.0200000000000001E-2</v>
      </c>
      <c r="DH187" s="106">
        <f t="shared" si="12"/>
        <v>6.4000000000000003E-3</v>
      </c>
      <c r="DI187" s="106">
        <f t="shared" si="13"/>
        <v>1.2800000000000001E-2</v>
      </c>
      <c r="DJ187" s="106">
        <f t="shared" si="14"/>
        <v>1.44E-2</v>
      </c>
      <c r="DK187" s="106">
        <f t="shared" si="15"/>
        <v>5.7000000000000002E-3</v>
      </c>
      <c r="DL187" s="106">
        <f t="shared" si="16"/>
        <v>5.7999999999999996E-3</v>
      </c>
      <c r="DM187" s="106">
        <f t="shared" si="17"/>
        <v>6.0000000000000001E-3</v>
      </c>
      <c r="DN187" s="106">
        <f t="shared" si="18"/>
        <v>7.7999999999999996E-3</v>
      </c>
      <c r="DO187" s="106">
        <f t="shared" si="19"/>
        <v>1.6799999999999999E-2</v>
      </c>
      <c r="DP187" s="106">
        <f t="shared" si="20"/>
        <v>1.78E-2</v>
      </c>
      <c r="DQ187" s="106">
        <f t="shared" si="21"/>
        <v>1.8700000000000001E-2</v>
      </c>
      <c r="DR187" s="106">
        <f t="shared" si="22"/>
        <v>2.3199999999999998E-2</v>
      </c>
      <c r="DS187" s="106">
        <f t="shared" si="23"/>
        <v>1.84E-2</v>
      </c>
      <c r="DT187" s="106">
        <f t="shared" si="24"/>
        <v>2.47E-2</v>
      </c>
      <c r="DU187" s="106">
        <f t="shared" si="25"/>
        <v>1.9400000000000001E-2</v>
      </c>
      <c r="DV187" s="106">
        <f t="shared" si="26"/>
        <v>1.0200000000000001E-2</v>
      </c>
      <c r="DW187" s="106">
        <f t="shared" si="27"/>
        <v>1.06E-2</v>
      </c>
      <c r="DX187" s="106"/>
      <c r="DY187" s="106"/>
      <c r="DZ187" s="106"/>
      <c r="EA187" s="100">
        <v>0.38</v>
      </c>
      <c r="EB187" s="100">
        <v>3.96</v>
      </c>
      <c r="EC187" s="100">
        <v>0.17</v>
      </c>
      <c r="ED187" s="100">
        <v>1.35</v>
      </c>
      <c r="EE187" s="100">
        <v>3.24</v>
      </c>
      <c r="EF187" s="100">
        <v>0.17</v>
      </c>
      <c r="EG187" s="100">
        <v>121.26</v>
      </c>
      <c r="EH187" s="100">
        <v>3.65</v>
      </c>
      <c r="EI187" s="100">
        <v>0.21</v>
      </c>
      <c r="EJ187" s="100">
        <v>73.55</v>
      </c>
      <c r="EK187" s="100">
        <v>15.04</v>
      </c>
      <c r="EL187" s="100">
        <v>7.45</v>
      </c>
      <c r="EM187" s="100">
        <v>100</v>
      </c>
      <c r="EN187" s="100">
        <v>127</v>
      </c>
      <c r="EO187" s="100">
        <v>84.9</v>
      </c>
      <c r="EP187" s="100">
        <v>100</v>
      </c>
      <c r="EQ187" s="100">
        <v>9.18</v>
      </c>
      <c r="ER187" s="100">
        <v>100</v>
      </c>
      <c r="ES187" s="100">
        <v>5.84</v>
      </c>
      <c r="ET187" s="100">
        <v>0.86</v>
      </c>
      <c r="EU187" s="100">
        <v>0.56000000000000005</v>
      </c>
      <c r="EV187" s="100">
        <v>2.14</v>
      </c>
      <c r="EW187" s="100">
        <v>1.06</v>
      </c>
      <c r="EX187" s="100">
        <v>6.05</v>
      </c>
      <c r="EY187" s="100">
        <v>10.93</v>
      </c>
      <c r="EZ187" s="100">
        <v>100</v>
      </c>
      <c r="FA187" s="100">
        <v>14.15</v>
      </c>
      <c r="FB187" s="100">
        <v>10290.81</v>
      </c>
      <c r="FC187" s="100"/>
      <c r="FD187" s="100"/>
      <c r="FE187" s="100"/>
      <c r="FF187" s="106">
        <v>5.5800953627524304E-2</v>
      </c>
      <c r="FG187" s="106">
        <v>5.0802709669684068E-3</v>
      </c>
      <c r="FH187" s="106">
        <v>1.2607621063773486E-2</v>
      </c>
      <c r="FI187" s="106">
        <v>4.8034012784947538E-3</v>
      </c>
      <c r="FJ187" s="106">
        <v>6.5994423791821575E-3</v>
      </c>
      <c r="FK187" s="106">
        <v>2.2569762922658373E-2</v>
      </c>
      <c r="FL187" s="106">
        <v>0</v>
      </c>
      <c r="FM187" s="106">
        <v>2.7573468371243563E-3</v>
      </c>
      <c r="FN187" s="106">
        <v>1.8576114922813039E-2</v>
      </c>
      <c r="FO187" s="106">
        <v>0</v>
      </c>
      <c r="FP187" s="106">
        <v>0</v>
      </c>
      <c r="FQ187" s="106">
        <v>2.7564999999999998E-3</v>
      </c>
      <c r="FR187" s="106">
        <v>0</v>
      </c>
      <c r="FS187" s="106">
        <v>0</v>
      </c>
      <c r="FT187" s="106">
        <v>0</v>
      </c>
      <c r="FU187" s="106">
        <v>0</v>
      </c>
      <c r="FV187" s="106">
        <v>6.4405986903648257E-3</v>
      </c>
      <c r="FW187" s="106">
        <v>0</v>
      </c>
      <c r="FX187" s="106">
        <v>9.1515867391133154E-3</v>
      </c>
      <c r="FY187" s="106">
        <v>3.3276603001364258E-2</v>
      </c>
      <c r="FZ187" s="106">
        <v>4.6394776315034858E-2</v>
      </c>
      <c r="GA187" s="106">
        <v>1.8487054601384261E-2</v>
      </c>
      <c r="GB187" s="106">
        <v>3.3697530864197529E-2</v>
      </c>
      <c r="GC187" s="106">
        <v>1.1112883753018282E-2</v>
      </c>
      <c r="GD187" s="106">
        <v>3.2905691480131866E-2</v>
      </c>
      <c r="GE187" s="106">
        <v>0</v>
      </c>
      <c r="GF187" s="106">
        <v>2.0842827982342185E-3</v>
      </c>
      <c r="GG187" s="106">
        <v>0</v>
      </c>
      <c r="GH187" s="100"/>
      <c r="GI187" s="100"/>
      <c r="GJ187" s="100"/>
      <c r="GK187" s="100"/>
    </row>
    <row r="188" spans="1:193" x14ac:dyDescent="0.25">
      <c r="A188" s="98" t="s">
        <v>1073</v>
      </c>
      <c r="B188" s="99" t="s">
        <v>17</v>
      </c>
      <c r="C188" s="99" t="s">
        <v>319</v>
      </c>
      <c r="D188" s="100" t="s">
        <v>320</v>
      </c>
      <c r="E188" s="99" t="s">
        <v>371</v>
      </c>
      <c r="F188" s="100"/>
      <c r="G188" s="106">
        <v>30.437000000000001</v>
      </c>
      <c r="H188" s="106">
        <v>0.22700000000000001</v>
      </c>
      <c r="I188" s="106">
        <v>12.625</v>
      </c>
      <c r="J188" s="106">
        <v>0.74</v>
      </c>
      <c r="K188" s="106">
        <v>0.49</v>
      </c>
      <c r="L188" s="106">
        <v>16.577999999999999</v>
      </c>
      <c r="M188" s="106">
        <v>0.224</v>
      </c>
      <c r="N188" s="106">
        <v>7.0000000000000007E-2</v>
      </c>
      <c r="O188" s="106">
        <v>10.451000000000001</v>
      </c>
      <c r="P188" s="106">
        <v>0</v>
      </c>
      <c r="Q188" s="106">
        <v>0</v>
      </c>
      <c r="R188" s="106">
        <v>0.193</v>
      </c>
      <c r="S188" s="106">
        <v>8.5269675245282395E-2</v>
      </c>
      <c r="T188" s="106">
        <v>2.1670635527494375E-2</v>
      </c>
      <c r="U188" s="106">
        <v>0</v>
      </c>
      <c r="V188" s="106">
        <v>0</v>
      </c>
      <c r="W188" s="106">
        <v>0.13600000000000001</v>
      </c>
      <c r="X188" s="106">
        <v>0</v>
      </c>
      <c r="Y188" s="106">
        <v>0.41478756298892316</v>
      </c>
      <c r="Z188" s="106">
        <v>4.58</v>
      </c>
      <c r="AA188" s="106">
        <v>9.783929106357256</v>
      </c>
      <c r="AB188" s="106">
        <v>1.0680000000000001</v>
      </c>
      <c r="AC188" s="106">
        <v>4.077</v>
      </c>
      <c r="AD188" s="106">
        <v>0.32900000000000001</v>
      </c>
      <c r="AE188" s="106">
        <v>0.437</v>
      </c>
      <c r="AF188" s="106">
        <v>9.5000000000000001E-2</v>
      </c>
      <c r="AG188" s="106">
        <v>3.3523544244919594E-2</v>
      </c>
      <c r="AH188" s="106">
        <v>0</v>
      </c>
      <c r="AI188" s="106"/>
      <c r="AJ188" s="106">
        <v>93.052639724363857</v>
      </c>
      <c r="AK188" s="100"/>
      <c r="AL188" s="106">
        <v>14.228216155572175</v>
      </c>
      <c r="AM188" s="106">
        <v>0.13608296864696362</v>
      </c>
      <c r="AN188" s="106">
        <v>6.681661815295052</v>
      </c>
      <c r="AO188" s="106">
        <v>0.44626703654565192</v>
      </c>
      <c r="AP188" s="106">
        <v>0.3794919454770756</v>
      </c>
      <c r="AQ188" s="106">
        <v>12.886125145744268</v>
      </c>
      <c r="AR188" s="106">
        <v>0.16617210682492581</v>
      </c>
      <c r="AS188" s="106">
        <v>5.8110576124854735E-2</v>
      </c>
      <c r="AT188" s="106">
        <v>7.4692681532304182</v>
      </c>
      <c r="AU188" s="106">
        <v>0</v>
      </c>
      <c r="AV188" s="106">
        <v>0</v>
      </c>
      <c r="AW188" s="106">
        <v>0.193</v>
      </c>
      <c r="AX188" s="106">
        <v>5.9608301464720299E-2</v>
      </c>
      <c r="AY188" s="106">
        <v>1.7746814779702216E-2</v>
      </c>
      <c r="AZ188" s="106">
        <v>0</v>
      </c>
      <c r="BA188" s="106">
        <v>0</v>
      </c>
      <c r="BB188" s="106">
        <v>0.12722170252572498</v>
      </c>
      <c r="BC188" s="106">
        <v>0</v>
      </c>
      <c r="BD188" s="106">
        <v>0.32663009921168845</v>
      </c>
      <c r="BE188" s="106">
        <v>3.9051841746248295</v>
      </c>
      <c r="BF188" s="106">
        <v>8.3530514013124364</v>
      </c>
      <c r="BG188" s="106">
        <v>0.91258651627787757</v>
      </c>
      <c r="BH188" s="106">
        <v>3.4953703703703702</v>
      </c>
      <c r="BI188" s="106">
        <v>0.28371852362883754</v>
      </c>
      <c r="BJ188" s="106">
        <v>0.37914280756550406</v>
      </c>
      <c r="BK188" s="106">
        <v>8.2774244140454825E-2</v>
      </c>
      <c r="BL188" s="106">
        <v>2.9316610620830429E-2</v>
      </c>
      <c r="BM188" s="106">
        <v>0</v>
      </c>
      <c r="BN188" s="106"/>
      <c r="BO188" s="106"/>
      <c r="BP188" s="106"/>
      <c r="BQ188" s="106">
        <v>1.9680640000000003E-2</v>
      </c>
      <c r="BR188" s="106">
        <v>1.417885E-2</v>
      </c>
      <c r="BS188" s="106">
        <v>8.5027499999999999E-3</v>
      </c>
      <c r="BT188" s="106">
        <v>7.4618999999999996E-3</v>
      </c>
      <c r="BU188" s="106">
        <v>9.2966400000000001E-3</v>
      </c>
      <c r="BV188" s="106">
        <v>8.7481999999999994E-3</v>
      </c>
      <c r="BW188" s="106">
        <v>1.2132E-2</v>
      </c>
      <c r="BX188" s="106">
        <v>3.37288E-3</v>
      </c>
      <c r="BY188" s="106">
        <v>8.2552800000000003E-3</v>
      </c>
      <c r="BZ188" s="106">
        <v>2.1541039999999997E-2</v>
      </c>
      <c r="CA188" s="106">
        <v>1.46E-2</v>
      </c>
      <c r="CB188" s="106">
        <v>1.03E-2</v>
      </c>
      <c r="CC188" s="106">
        <v>9.1552000000000005E-3</v>
      </c>
      <c r="CD188" s="106">
        <v>1.5752190000000003E-2</v>
      </c>
      <c r="CE188" s="106">
        <v>2.0261999999999999E-2</v>
      </c>
      <c r="CF188" s="106">
        <v>6.7220100000000005E-3</v>
      </c>
      <c r="CG188" s="106">
        <v>6.2001999999999995E-3</v>
      </c>
      <c r="CH188" s="106">
        <v>6.8064000000000006E-3</v>
      </c>
      <c r="CI188" s="106">
        <v>1.0286190000000001E-2</v>
      </c>
      <c r="CJ188" s="106">
        <v>1.9468480000000003E-2</v>
      </c>
      <c r="CK188" s="106">
        <v>1.9794970000000002E-2</v>
      </c>
      <c r="CL188" s="106">
        <v>2.2235699999999997E-2</v>
      </c>
      <c r="CM188" s="106">
        <v>2.7410400000000005E-2</v>
      </c>
      <c r="CN188" s="106">
        <v>2.1684520000000002E-2</v>
      </c>
      <c r="CO188" s="106">
        <v>2.927604E-2</v>
      </c>
      <c r="CP188" s="106">
        <v>2.2150609999999998E-2</v>
      </c>
      <c r="CQ188" s="106">
        <v>1.1778049999999998E-2</v>
      </c>
      <c r="CR188" s="106">
        <v>1.229796E-2</v>
      </c>
      <c r="CS188" s="106"/>
      <c r="CT188" s="106"/>
      <c r="CU188" s="106"/>
      <c r="CV188" s="106">
        <f t="shared" si="0"/>
        <v>9.1999999999999998E-3</v>
      </c>
      <c r="CW188" s="106">
        <f t="shared" si="1"/>
        <v>8.5000000000000006E-3</v>
      </c>
      <c r="CX188" s="106">
        <f t="shared" si="2"/>
        <v>4.4999999999999997E-3</v>
      </c>
      <c r="CY188" s="106">
        <f t="shared" si="3"/>
        <v>4.4999999999999997E-3</v>
      </c>
      <c r="CZ188" s="106">
        <f t="shared" si="4"/>
        <v>7.2000000000000007E-3</v>
      </c>
      <c r="DA188" s="106">
        <f t="shared" si="5"/>
        <v>6.7999999999999996E-3</v>
      </c>
      <c r="DB188" s="106">
        <f t="shared" si="6"/>
        <v>8.9999999999999993E-3</v>
      </c>
      <c r="DC188" s="106">
        <f t="shared" si="7"/>
        <v>2.8000000000000004E-3</v>
      </c>
      <c r="DD188" s="106">
        <f t="shared" si="8"/>
        <v>5.8999999999999999E-3</v>
      </c>
      <c r="DE188" s="106">
        <f t="shared" si="9"/>
        <v>9.3999999999999986E-3</v>
      </c>
      <c r="DF188" s="106">
        <f t="shared" si="10"/>
        <v>1.46E-2</v>
      </c>
      <c r="DG188" s="106">
        <f t="shared" si="11"/>
        <v>1.03E-2</v>
      </c>
      <c r="DH188" s="106">
        <f t="shared" si="12"/>
        <v>6.4000000000000003E-3</v>
      </c>
      <c r="DI188" s="106">
        <f t="shared" si="13"/>
        <v>1.2900000000000002E-2</v>
      </c>
      <c r="DJ188" s="106">
        <f t="shared" si="14"/>
        <v>1.4999999999999999E-2</v>
      </c>
      <c r="DK188" s="106">
        <f t="shared" si="15"/>
        <v>5.7000000000000002E-3</v>
      </c>
      <c r="DL188" s="106">
        <f t="shared" si="16"/>
        <v>5.7999999999999996E-3</v>
      </c>
      <c r="DM188" s="106">
        <f t="shared" si="17"/>
        <v>6.0000000000000001E-3</v>
      </c>
      <c r="DN188" s="106">
        <f t="shared" si="18"/>
        <v>8.0999999999999996E-3</v>
      </c>
      <c r="DO188" s="106">
        <f t="shared" si="19"/>
        <v>1.66E-2</v>
      </c>
      <c r="DP188" s="106">
        <f t="shared" si="20"/>
        <v>1.6900000000000002E-2</v>
      </c>
      <c r="DQ188" s="106">
        <f t="shared" si="21"/>
        <v>1.9E-2</v>
      </c>
      <c r="DR188" s="106">
        <f t="shared" si="22"/>
        <v>2.3500000000000004E-2</v>
      </c>
      <c r="DS188" s="106">
        <f t="shared" si="23"/>
        <v>1.8700000000000001E-2</v>
      </c>
      <c r="DT188" s="106">
        <f t="shared" si="24"/>
        <v>2.5399999999999999E-2</v>
      </c>
      <c r="DU188" s="106">
        <f t="shared" si="25"/>
        <v>1.9299999999999998E-2</v>
      </c>
      <c r="DV188" s="106">
        <f t="shared" si="26"/>
        <v>1.0299999999999998E-2</v>
      </c>
      <c r="DW188" s="106">
        <f t="shared" si="27"/>
        <v>1.0799999999999999E-2</v>
      </c>
      <c r="DX188" s="106"/>
      <c r="DY188" s="106"/>
      <c r="DZ188" s="106"/>
      <c r="EA188" s="100">
        <v>0.39</v>
      </c>
      <c r="EB188" s="100">
        <v>3.79</v>
      </c>
      <c r="EC188" s="100">
        <v>0.19</v>
      </c>
      <c r="ED188" s="100">
        <v>1.1599999999999999</v>
      </c>
      <c r="EE188" s="100">
        <v>1.95</v>
      </c>
      <c r="EF188" s="100">
        <v>0.17</v>
      </c>
      <c r="EG188" s="100">
        <v>7.82</v>
      </c>
      <c r="EH188" s="100">
        <v>4.42</v>
      </c>
      <c r="EI188" s="100">
        <v>0.23</v>
      </c>
      <c r="EJ188" s="100">
        <v>63.52</v>
      </c>
      <c r="EK188" s="100">
        <v>6.81</v>
      </c>
      <c r="EL188" s="100">
        <v>1.81</v>
      </c>
      <c r="EM188" s="100">
        <v>10.33</v>
      </c>
      <c r="EN188" s="100">
        <v>65.489999999999995</v>
      </c>
      <c r="EO188" s="100">
        <v>100</v>
      </c>
      <c r="EP188" s="100">
        <v>100</v>
      </c>
      <c r="EQ188" s="100">
        <v>5.23</v>
      </c>
      <c r="ER188" s="100">
        <v>100</v>
      </c>
      <c r="ES188" s="100">
        <v>3.15</v>
      </c>
      <c r="ET188" s="100">
        <v>0.85</v>
      </c>
      <c r="EU188" s="100">
        <v>0.55000000000000004</v>
      </c>
      <c r="EV188" s="100">
        <v>2.0699999999999998</v>
      </c>
      <c r="EW188" s="100">
        <v>1</v>
      </c>
      <c r="EX188" s="100">
        <v>4.9000000000000004</v>
      </c>
      <c r="EY188" s="100">
        <v>7.37</v>
      </c>
      <c r="EZ188" s="100">
        <v>21.38</v>
      </c>
      <c r="FA188" s="100">
        <v>11.74</v>
      </c>
      <c r="FB188" s="100">
        <v>283.08999999999997</v>
      </c>
      <c r="FC188" s="100"/>
      <c r="FD188" s="100"/>
      <c r="FE188" s="100"/>
      <c r="FF188" s="106">
        <v>5.5490043006731486E-2</v>
      </c>
      <c r="FG188" s="106">
        <v>5.1575445117199217E-3</v>
      </c>
      <c r="FH188" s="106">
        <v>1.2695157449060598E-2</v>
      </c>
      <c r="FI188" s="106">
        <v>5.1766976239295617E-3</v>
      </c>
      <c r="FJ188" s="106">
        <v>7.4000929368029742E-3</v>
      </c>
      <c r="FK188" s="106">
        <v>2.1906412747765256E-2</v>
      </c>
      <c r="FL188" s="106">
        <v>1.2994658753709198E-2</v>
      </c>
      <c r="FM188" s="106">
        <v>2.5684874647185791E-3</v>
      </c>
      <c r="FN188" s="106">
        <v>1.7179316752429962E-2</v>
      </c>
      <c r="FO188" s="106">
        <v>0</v>
      </c>
      <c r="FP188" s="106">
        <v>0</v>
      </c>
      <c r="FQ188" s="106">
        <v>3.4933000000000004E-3</v>
      </c>
      <c r="FR188" s="106">
        <v>6.1575375413056074E-3</v>
      </c>
      <c r="FS188" s="106">
        <v>1.162238899922698E-2</v>
      </c>
      <c r="FT188" s="106">
        <v>0</v>
      </c>
      <c r="FU188" s="106">
        <v>0</v>
      </c>
      <c r="FV188" s="106">
        <v>6.6536950420954177E-3</v>
      </c>
      <c r="FW188" s="106">
        <v>0</v>
      </c>
      <c r="FX188" s="106">
        <v>1.0288848125168186E-2</v>
      </c>
      <c r="FY188" s="106">
        <v>3.3194065484311051E-2</v>
      </c>
      <c r="FZ188" s="106">
        <v>4.5941782707218402E-2</v>
      </c>
      <c r="GA188" s="106">
        <v>1.8890540886952065E-2</v>
      </c>
      <c r="GB188" s="106">
        <v>3.4953703703703702E-2</v>
      </c>
      <c r="GC188" s="106">
        <v>1.390220765781304E-2</v>
      </c>
      <c r="GD188" s="106">
        <v>2.7942824917577651E-2</v>
      </c>
      <c r="GE188" s="106">
        <v>1.7697133397229239E-2</v>
      </c>
      <c r="GF188" s="106">
        <v>3.4417700868854925E-3</v>
      </c>
      <c r="GG188" s="106">
        <v>0</v>
      </c>
      <c r="GH188" s="100"/>
      <c r="GI188" s="100"/>
      <c r="GJ188" s="100"/>
      <c r="GK188" s="100"/>
    </row>
    <row r="189" spans="1:193" x14ac:dyDescent="0.25">
      <c r="A189" s="98" t="s">
        <v>1073</v>
      </c>
      <c r="B189" s="99" t="s">
        <v>17</v>
      </c>
      <c r="C189" s="99" t="s">
        <v>319</v>
      </c>
      <c r="D189" s="100" t="s">
        <v>320</v>
      </c>
      <c r="E189" s="99" t="s">
        <v>372</v>
      </c>
      <c r="F189" s="100"/>
      <c r="G189" s="106">
        <v>30.896000000000001</v>
      </c>
      <c r="H189" s="106">
        <v>0.13700000000000001</v>
      </c>
      <c r="I189" s="106">
        <v>13.419</v>
      </c>
      <c r="J189" s="106">
        <v>0.71499999999999997</v>
      </c>
      <c r="K189" s="106">
        <v>0.31900000000000001</v>
      </c>
      <c r="L189" s="106">
        <v>16.911000000000001</v>
      </c>
      <c r="M189" s="106">
        <v>5.1999999999999991E-2</v>
      </c>
      <c r="N189" s="106">
        <v>6.4000000000000001E-2</v>
      </c>
      <c r="O189" s="106">
        <v>10.917999999999999</v>
      </c>
      <c r="P189" s="106">
        <v>0</v>
      </c>
      <c r="Q189" s="106">
        <v>0</v>
      </c>
      <c r="R189" s="106">
        <v>5.0999999999999997E-2</v>
      </c>
      <c r="S189" s="106">
        <v>0</v>
      </c>
      <c r="T189" s="106">
        <v>0</v>
      </c>
      <c r="U189" s="106">
        <v>0</v>
      </c>
      <c r="V189" s="106">
        <v>0</v>
      </c>
      <c r="W189" s="106">
        <v>8.1000000000000003E-2</v>
      </c>
      <c r="X189" s="106">
        <v>0</v>
      </c>
      <c r="Y189" s="106">
        <v>0.222</v>
      </c>
      <c r="Z189" s="106">
        <v>5.0940000000000003</v>
      </c>
      <c r="AA189" s="106">
        <v>10.587</v>
      </c>
      <c r="AB189" s="106">
        <v>1.125</v>
      </c>
      <c r="AC189" s="106">
        <v>4.327</v>
      </c>
      <c r="AD189" s="106">
        <v>0.30299999999999999</v>
      </c>
      <c r="AE189" s="106">
        <v>0.43099999999999999</v>
      </c>
      <c r="AF189" s="106">
        <v>4.9000000000000002E-2</v>
      </c>
      <c r="AG189" s="106">
        <v>1.540919632801515E-2</v>
      </c>
      <c r="AH189" s="106">
        <v>0</v>
      </c>
      <c r="AI189" s="106"/>
      <c r="AJ189" s="106">
        <v>95.704903596328009</v>
      </c>
      <c r="AK189" s="100"/>
      <c r="AL189" s="106">
        <v>14.44278234854151</v>
      </c>
      <c r="AM189" s="106">
        <v>8.2129368742881126E-2</v>
      </c>
      <c r="AN189" s="106">
        <v>7.1018788039163807</v>
      </c>
      <c r="AO189" s="106">
        <v>0.43119044747316371</v>
      </c>
      <c r="AP189" s="106">
        <v>0.24705700123915739</v>
      </c>
      <c r="AQ189" s="106">
        <v>13.144966964632726</v>
      </c>
      <c r="AR189" s="106">
        <v>3.8575667655786343E-2</v>
      </c>
      <c r="AS189" s="106">
        <v>5.3129669599867181E-2</v>
      </c>
      <c r="AT189" s="106">
        <v>7.8030303030303028</v>
      </c>
      <c r="AU189" s="106">
        <v>0</v>
      </c>
      <c r="AV189" s="106">
        <v>0</v>
      </c>
      <c r="AW189" s="106">
        <v>5.0999999999999997E-2</v>
      </c>
      <c r="AX189" s="106">
        <v>0</v>
      </c>
      <c r="AY189" s="106">
        <v>0</v>
      </c>
      <c r="AZ189" s="106">
        <v>0</v>
      </c>
      <c r="BA189" s="106">
        <v>0</v>
      </c>
      <c r="BB189" s="106">
        <v>7.5771749298409741E-2</v>
      </c>
      <c r="BC189" s="106">
        <v>0</v>
      </c>
      <c r="BD189" s="106">
        <v>0.17481691471769431</v>
      </c>
      <c r="BE189" s="106">
        <v>4.3434515688949524</v>
      </c>
      <c r="BF189" s="106">
        <v>9.0386749765218131</v>
      </c>
      <c r="BG189" s="106">
        <v>0.9612919764163036</v>
      </c>
      <c r="BH189" s="106">
        <v>3.7097050754458158</v>
      </c>
      <c r="BI189" s="106">
        <v>0.2612969989651604</v>
      </c>
      <c r="BJ189" s="106">
        <v>0.37393718549366645</v>
      </c>
      <c r="BK189" s="106">
        <v>4.2694083819813544E-2</v>
      </c>
      <c r="BL189" s="106">
        <v>1.347546683691749E-2</v>
      </c>
      <c r="BM189" s="106">
        <v>0</v>
      </c>
      <c r="BN189" s="106"/>
      <c r="BO189" s="106"/>
      <c r="BP189" s="106"/>
      <c r="BQ189" s="106">
        <v>2.1819840000000004E-2</v>
      </c>
      <c r="BR189" s="106">
        <v>1.451247E-2</v>
      </c>
      <c r="BS189" s="106">
        <v>8.6917000000000001E-3</v>
      </c>
      <c r="BT189" s="106">
        <v>7.9593599999999987E-3</v>
      </c>
      <c r="BU189" s="106">
        <v>1.0071359999999998E-2</v>
      </c>
      <c r="BV189" s="106">
        <v>8.6195500000000001E-3</v>
      </c>
      <c r="BW189" s="106">
        <v>1.2266800000000001E-2</v>
      </c>
      <c r="BX189" s="106">
        <v>3.6137999999999999E-3</v>
      </c>
      <c r="BY189" s="106">
        <v>8.5351200000000002E-3</v>
      </c>
      <c r="BZ189" s="106">
        <v>2.1999359999999999E-2</v>
      </c>
      <c r="CA189" s="106">
        <v>1.4800000000000001E-2</v>
      </c>
      <c r="CB189" s="106">
        <v>1.04E-2</v>
      </c>
      <c r="CC189" s="106">
        <v>9.4413000000000014E-3</v>
      </c>
      <c r="CD189" s="106">
        <v>1.5996409999999999E-2</v>
      </c>
      <c r="CE189" s="106">
        <v>2.0532159999999997E-2</v>
      </c>
      <c r="CF189" s="106">
        <v>6.7220100000000005E-3</v>
      </c>
      <c r="CG189" s="106">
        <v>6.3070999999999995E-3</v>
      </c>
      <c r="CH189" s="106">
        <v>6.8064000000000006E-3</v>
      </c>
      <c r="CI189" s="106">
        <v>1.0286190000000001E-2</v>
      </c>
      <c r="CJ189" s="106">
        <v>1.9233920000000002E-2</v>
      </c>
      <c r="CK189" s="106">
        <v>2.0614879999999999E-2</v>
      </c>
      <c r="CL189" s="106">
        <v>2.2586789999999999E-2</v>
      </c>
      <c r="CM189" s="106">
        <v>2.764368E-2</v>
      </c>
      <c r="CN189" s="106">
        <v>2.2032399999999997E-2</v>
      </c>
      <c r="CO189" s="106">
        <v>2.8584480000000002E-2</v>
      </c>
      <c r="CP189" s="106">
        <v>2.2265379999999998E-2</v>
      </c>
      <c r="CQ189" s="106">
        <v>1.1892399999999999E-2</v>
      </c>
      <c r="CR189" s="106">
        <v>1.241183E-2</v>
      </c>
      <c r="CS189" s="106"/>
      <c r="CT189" s="106"/>
      <c r="CU189" s="106"/>
      <c r="CV189" s="106">
        <f t="shared" si="0"/>
        <v>1.0200000000000001E-2</v>
      </c>
      <c r="CW189" s="106">
        <f t="shared" si="1"/>
        <v>8.6999999999999994E-3</v>
      </c>
      <c r="CX189" s="106">
        <f t="shared" si="2"/>
        <v>4.5999999999999999E-3</v>
      </c>
      <c r="CY189" s="106">
        <f t="shared" si="3"/>
        <v>4.7999999999999996E-3</v>
      </c>
      <c r="CZ189" s="106">
        <f t="shared" si="4"/>
        <v>7.7999999999999988E-3</v>
      </c>
      <c r="DA189" s="106">
        <f t="shared" si="5"/>
        <v>6.7000000000000002E-3</v>
      </c>
      <c r="DB189" s="106">
        <f t="shared" si="6"/>
        <v>9.1000000000000004E-3</v>
      </c>
      <c r="DC189" s="106">
        <f t="shared" si="7"/>
        <v>3.0000000000000001E-3</v>
      </c>
      <c r="DD189" s="106">
        <f t="shared" si="8"/>
        <v>6.1000000000000004E-3</v>
      </c>
      <c r="DE189" s="106">
        <f t="shared" si="9"/>
        <v>9.6000000000000009E-3</v>
      </c>
      <c r="DF189" s="106">
        <f t="shared" si="10"/>
        <v>1.4800000000000001E-2</v>
      </c>
      <c r="DG189" s="106">
        <f t="shared" si="11"/>
        <v>1.04E-2</v>
      </c>
      <c r="DH189" s="106">
        <f t="shared" si="12"/>
        <v>6.6000000000000008E-3</v>
      </c>
      <c r="DI189" s="106">
        <f t="shared" si="13"/>
        <v>1.3099999999999999E-2</v>
      </c>
      <c r="DJ189" s="106">
        <f t="shared" si="14"/>
        <v>1.5199999999999998E-2</v>
      </c>
      <c r="DK189" s="106">
        <f t="shared" si="15"/>
        <v>5.7000000000000002E-3</v>
      </c>
      <c r="DL189" s="106">
        <f t="shared" si="16"/>
        <v>5.8999999999999999E-3</v>
      </c>
      <c r="DM189" s="106">
        <f t="shared" si="17"/>
        <v>6.0000000000000001E-3</v>
      </c>
      <c r="DN189" s="106">
        <f t="shared" si="18"/>
        <v>8.0999999999999996E-3</v>
      </c>
      <c r="DO189" s="106">
        <f t="shared" si="19"/>
        <v>1.6400000000000001E-2</v>
      </c>
      <c r="DP189" s="106">
        <f t="shared" si="20"/>
        <v>1.7599999999999998E-2</v>
      </c>
      <c r="DQ189" s="106">
        <f t="shared" si="21"/>
        <v>1.9300000000000001E-2</v>
      </c>
      <c r="DR189" s="106">
        <f t="shared" si="22"/>
        <v>2.3699999999999999E-2</v>
      </c>
      <c r="DS189" s="106">
        <f t="shared" si="23"/>
        <v>1.9E-2</v>
      </c>
      <c r="DT189" s="106">
        <f t="shared" si="24"/>
        <v>2.4799999999999999E-2</v>
      </c>
      <c r="DU189" s="106">
        <f t="shared" si="25"/>
        <v>1.9400000000000001E-2</v>
      </c>
      <c r="DV189" s="106">
        <f t="shared" si="26"/>
        <v>1.04E-2</v>
      </c>
      <c r="DW189" s="106">
        <f t="shared" si="27"/>
        <v>1.09E-2</v>
      </c>
      <c r="DX189" s="106"/>
      <c r="DY189" s="106"/>
      <c r="DZ189" s="106"/>
      <c r="EA189" s="100">
        <v>0.39</v>
      </c>
      <c r="EB189" s="100">
        <v>6.18</v>
      </c>
      <c r="EC189" s="100">
        <v>0.18</v>
      </c>
      <c r="ED189" s="100">
        <v>1.22</v>
      </c>
      <c r="EE189" s="100">
        <v>2.87</v>
      </c>
      <c r="EF189" s="100">
        <v>0.17</v>
      </c>
      <c r="EG189" s="100">
        <v>28.84</v>
      </c>
      <c r="EH189" s="100">
        <v>4.79</v>
      </c>
      <c r="EI189" s="100">
        <v>0.23</v>
      </c>
      <c r="EJ189" s="100">
        <v>100</v>
      </c>
      <c r="EK189" s="100">
        <v>8.64</v>
      </c>
      <c r="EL189" s="100">
        <v>5.5</v>
      </c>
      <c r="EM189" s="100">
        <v>2136.71</v>
      </c>
      <c r="EN189" s="100">
        <v>100</v>
      </c>
      <c r="EO189" s="100">
        <v>100</v>
      </c>
      <c r="EP189" s="100">
        <v>100</v>
      </c>
      <c r="EQ189" s="100">
        <v>8.67</v>
      </c>
      <c r="ER189" s="100">
        <v>100</v>
      </c>
      <c r="ES189" s="100">
        <v>5.43</v>
      </c>
      <c r="ET189" s="100">
        <v>0.8</v>
      </c>
      <c r="EU189" s="100">
        <v>0.53</v>
      </c>
      <c r="EV189" s="100">
        <v>1.99</v>
      </c>
      <c r="EW189" s="100">
        <v>0.96</v>
      </c>
      <c r="EX189" s="100">
        <v>5.0199999999999996</v>
      </c>
      <c r="EY189" s="100">
        <v>7.81</v>
      </c>
      <c r="EZ189" s="100">
        <v>41.62</v>
      </c>
      <c r="FA189" s="100">
        <v>14.49</v>
      </c>
      <c r="FB189" s="100">
        <v>100</v>
      </c>
      <c r="FC189" s="100"/>
      <c r="FD189" s="100"/>
      <c r="FE189" s="100"/>
      <c r="FF189" s="106">
        <v>5.6326851159311894E-2</v>
      </c>
      <c r="FG189" s="106">
        <v>5.0755949883100528E-3</v>
      </c>
      <c r="FH189" s="106">
        <v>1.2783381847049484E-2</v>
      </c>
      <c r="FI189" s="106">
        <v>5.2605234591725971E-3</v>
      </c>
      <c r="FJ189" s="106">
        <v>7.0905359355638168E-3</v>
      </c>
      <c r="FK189" s="106">
        <v>2.2346443839875635E-2</v>
      </c>
      <c r="FL189" s="106">
        <v>1.1125222551928781E-2</v>
      </c>
      <c r="FM189" s="106">
        <v>2.544911173833638E-3</v>
      </c>
      <c r="FN189" s="106">
        <v>1.7946969696969697E-2</v>
      </c>
      <c r="FO189" s="106">
        <v>0</v>
      </c>
      <c r="FP189" s="106">
        <v>0</v>
      </c>
      <c r="FQ189" s="106">
        <v>2.8049999999999998E-3</v>
      </c>
      <c r="FR189" s="106">
        <v>0</v>
      </c>
      <c r="FS189" s="106">
        <v>0</v>
      </c>
      <c r="FT189" s="106">
        <v>0</v>
      </c>
      <c r="FU189" s="106">
        <v>0</v>
      </c>
      <c r="FV189" s="106">
        <v>6.5694106641721248E-3</v>
      </c>
      <c r="FW189" s="106">
        <v>0</v>
      </c>
      <c r="FX189" s="106">
        <v>9.4925584691707993E-3</v>
      </c>
      <c r="FY189" s="106">
        <v>3.4747612551159622E-2</v>
      </c>
      <c r="FZ189" s="106">
        <v>4.7904977375565608E-2</v>
      </c>
      <c r="GA189" s="106">
        <v>1.9129710330684443E-2</v>
      </c>
      <c r="GB189" s="106">
        <v>3.5613168724279831E-2</v>
      </c>
      <c r="GC189" s="106">
        <v>1.311710934805105E-2</v>
      </c>
      <c r="GD189" s="106">
        <v>2.9204494187055351E-2</v>
      </c>
      <c r="GE189" s="106">
        <v>1.7769277685806394E-2</v>
      </c>
      <c r="GF189" s="106">
        <v>1.9525951446693443E-3</v>
      </c>
      <c r="GG189" s="106">
        <v>0</v>
      </c>
      <c r="GH189" s="100"/>
      <c r="GI189" s="100"/>
      <c r="GJ189" s="100"/>
      <c r="GK189" s="100"/>
    </row>
    <row r="190" spans="1:193" x14ac:dyDescent="0.25">
      <c r="A190" s="98" t="s">
        <v>1073</v>
      </c>
      <c r="B190" s="99" t="s">
        <v>17</v>
      </c>
      <c r="C190" s="99" t="s">
        <v>319</v>
      </c>
      <c r="D190" s="100" t="s">
        <v>320</v>
      </c>
      <c r="E190" s="99" t="s">
        <v>373</v>
      </c>
      <c r="F190" s="100"/>
      <c r="G190" s="106">
        <v>30.56</v>
      </c>
      <c r="H190" s="106">
        <v>0.23699999999999996</v>
      </c>
      <c r="I190" s="106">
        <v>12.945</v>
      </c>
      <c r="J190" s="106">
        <v>0.63</v>
      </c>
      <c r="K190" s="106">
        <v>0.45100000000000001</v>
      </c>
      <c r="L190" s="106">
        <v>15.992000000000001</v>
      </c>
      <c r="M190" s="106">
        <v>0.21</v>
      </c>
      <c r="N190" s="106">
        <v>0.08</v>
      </c>
      <c r="O190" s="106">
        <v>10.84</v>
      </c>
      <c r="P190" s="106">
        <v>0</v>
      </c>
      <c r="Q190" s="106">
        <v>0</v>
      </c>
      <c r="R190" s="106">
        <v>0.17399999999999999</v>
      </c>
      <c r="S190" s="106">
        <v>0.15703289396305789</v>
      </c>
      <c r="T190" s="106">
        <v>0</v>
      </c>
      <c r="U190" s="106">
        <v>4.1000000000000002E-2</v>
      </c>
      <c r="V190" s="106">
        <v>0</v>
      </c>
      <c r="W190" s="106">
        <v>0.13</v>
      </c>
      <c r="X190" s="106">
        <v>0</v>
      </c>
      <c r="Y190" s="106">
        <v>0.53261175304872177</v>
      </c>
      <c r="Z190" s="106">
        <v>4.4930000000000003</v>
      </c>
      <c r="AA190" s="106">
        <v>9.6159999999999997</v>
      </c>
      <c r="AB190" s="106">
        <v>1.038</v>
      </c>
      <c r="AC190" s="106">
        <v>3.8519999999999999</v>
      </c>
      <c r="AD190" s="106">
        <v>0.34599999999999992</v>
      </c>
      <c r="AE190" s="106">
        <v>0.43099999999999999</v>
      </c>
      <c r="AF190" s="106">
        <v>0.108</v>
      </c>
      <c r="AG190" s="106">
        <v>3.8484528867460135E-2</v>
      </c>
      <c r="AH190" s="106">
        <v>2.9000000000000005E-2</v>
      </c>
      <c r="AI190" s="106"/>
      <c r="AJ190" s="106">
        <v>92.891874775879231</v>
      </c>
      <c r="AK190" s="100"/>
      <c r="AL190" s="106">
        <v>14.285714285714283</v>
      </c>
      <c r="AM190" s="106">
        <v>0.14207781308075054</v>
      </c>
      <c r="AN190" s="106">
        <v>6.8510187880391644</v>
      </c>
      <c r="AO190" s="106">
        <v>0.37993004462670366</v>
      </c>
      <c r="AP190" s="106">
        <v>0.34928748451053288</v>
      </c>
      <c r="AQ190" s="106">
        <v>12.430625728721338</v>
      </c>
      <c r="AR190" s="106">
        <v>0.15578635014836795</v>
      </c>
      <c r="AS190" s="106">
        <v>6.6412086999833975E-2</v>
      </c>
      <c r="AT190" s="106">
        <v>7.7472841623785023</v>
      </c>
      <c r="AU190" s="106">
        <v>0</v>
      </c>
      <c r="AV190" s="106">
        <v>0</v>
      </c>
      <c r="AW190" s="106">
        <v>0.17399999999999999</v>
      </c>
      <c r="AX190" s="106">
        <v>0.10977482975397265</v>
      </c>
      <c r="AY190" s="106">
        <v>0</v>
      </c>
      <c r="AZ190" s="106">
        <v>3.0352383772579213E-2</v>
      </c>
      <c r="BA190" s="106">
        <v>0</v>
      </c>
      <c r="BB190" s="106">
        <v>0.12160898035547242</v>
      </c>
      <c r="BC190" s="106">
        <v>0</v>
      </c>
      <c r="BD190" s="106">
        <v>0.41941235770432456</v>
      </c>
      <c r="BE190" s="106">
        <v>3.8310027285129604</v>
      </c>
      <c r="BF190" s="106">
        <v>8.2096815504140697</v>
      </c>
      <c r="BG190" s="106">
        <v>0.88695206357344281</v>
      </c>
      <c r="BH190" s="106">
        <v>3.3024691358024687</v>
      </c>
      <c r="BI190" s="106">
        <v>0.29837875129354946</v>
      </c>
      <c r="BJ190" s="106">
        <v>0.37393718549366645</v>
      </c>
      <c r="BK190" s="106">
        <v>9.410124597020128E-2</v>
      </c>
      <c r="BL190" s="106">
        <v>3.3655031803638075E-2</v>
      </c>
      <c r="BM190" s="106">
        <v>2.5467638535171689E-2</v>
      </c>
      <c r="BN190" s="106"/>
      <c r="BO190" s="106"/>
      <c r="BP190" s="106"/>
      <c r="BQ190" s="106">
        <v>2.1178080000000002E-2</v>
      </c>
      <c r="BR190" s="106">
        <v>1.417885E-2</v>
      </c>
      <c r="BS190" s="106">
        <v>8.5027499999999999E-3</v>
      </c>
      <c r="BT190" s="106">
        <v>7.6277199999999993E-3</v>
      </c>
      <c r="BU190" s="106">
        <v>9.8131199999999998E-3</v>
      </c>
      <c r="BV190" s="106">
        <v>8.7481999999999994E-3</v>
      </c>
      <c r="BW190" s="106">
        <v>1.2132E-2</v>
      </c>
      <c r="BX190" s="106">
        <v>3.37288E-3</v>
      </c>
      <c r="BY190" s="106">
        <v>8.1153600000000003E-3</v>
      </c>
      <c r="BZ190" s="106">
        <v>2.1082719999999999E-2</v>
      </c>
      <c r="CA190" s="106">
        <v>1.46E-2</v>
      </c>
      <c r="CB190" s="106">
        <v>1.03E-2</v>
      </c>
      <c r="CC190" s="106">
        <v>9.298250000000001E-3</v>
      </c>
      <c r="CD190" s="106">
        <v>1.5996409999999999E-2</v>
      </c>
      <c r="CE190" s="106">
        <v>1.9316440000000001E-2</v>
      </c>
      <c r="CF190" s="106">
        <v>6.60408E-3</v>
      </c>
      <c r="CG190" s="106">
        <v>6.2001999999999995E-3</v>
      </c>
      <c r="CH190" s="106">
        <v>6.8064000000000006E-3</v>
      </c>
      <c r="CI190" s="106">
        <v>9.9052199999999993E-3</v>
      </c>
      <c r="CJ190" s="106">
        <v>1.899936E-2</v>
      </c>
      <c r="CK190" s="106">
        <v>2.0614879999999999E-2</v>
      </c>
      <c r="CL190" s="106">
        <v>2.1767579999999998E-2</v>
      </c>
      <c r="CM190" s="106">
        <v>2.7993600000000004E-2</v>
      </c>
      <c r="CN190" s="106">
        <v>2.1452599999999999E-2</v>
      </c>
      <c r="CO190" s="106">
        <v>2.8584480000000002E-2</v>
      </c>
      <c r="CP190" s="106">
        <v>2.2150609999999998E-2</v>
      </c>
      <c r="CQ190" s="106">
        <v>1.1778049999999998E-2</v>
      </c>
      <c r="CR190" s="106">
        <v>1.218409E-2</v>
      </c>
      <c r="CS190" s="106"/>
      <c r="CT190" s="106"/>
      <c r="CU190" s="106"/>
      <c r="CV190" s="106">
        <f t="shared" si="0"/>
        <v>9.8999999999999991E-3</v>
      </c>
      <c r="CW190" s="106">
        <f t="shared" si="1"/>
        <v>8.5000000000000006E-3</v>
      </c>
      <c r="CX190" s="106">
        <f t="shared" si="2"/>
        <v>4.4999999999999997E-3</v>
      </c>
      <c r="CY190" s="106">
        <f t="shared" si="3"/>
        <v>4.5999999999999999E-3</v>
      </c>
      <c r="CZ190" s="106">
        <f t="shared" si="4"/>
        <v>7.6000000000000009E-3</v>
      </c>
      <c r="DA190" s="106">
        <f t="shared" si="5"/>
        <v>6.7999999999999996E-3</v>
      </c>
      <c r="DB190" s="106">
        <f t="shared" si="6"/>
        <v>8.9999999999999993E-3</v>
      </c>
      <c r="DC190" s="106">
        <f t="shared" si="7"/>
        <v>2.8000000000000004E-3</v>
      </c>
      <c r="DD190" s="106">
        <f t="shared" si="8"/>
        <v>5.8000000000000005E-3</v>
      </c>
      <c r="DE190" s="106">
        <f t="shared" si="9"/>
        <v>9.1999999999999998E-3</v>
      </c>
      <c r="DF190" s="106">
        <f t="shared" si="10"/>
        <v>1.46E-2</v>
      </c>
      <c r="DG190" s="106">
        <f t="shared" si="11"/>
        <v>1.03E-2</v>
      </c>
      <c r="DH190" s="106">
        <f t="shared" si="12"/>
        <v>6.5000000000000006E-3</v>
      </c>
      <c r="DI190" s="106">
        <f t="shared" si="13"/>
        <v>1.3099999999999999E-2</v>
      </c>
      <c r="DJ190" s="106">
        <f t="shared" si="14"/>
        <v>1.43E-2</v>
      </c>
      <c r="DK190" s="106">
        <f t="shared" si="15"/>
        <v>5.5999999999999999E-3</v>
      </c>
      <c r="DL190" s="106">
        <f t="shared" si="16"/>
        <v>5.7999999999999996E-3</v>
      </c>
      <c r="DM190" s="106">
        <f t="shared" si="17"/>
        <v>6.0000000000000001E-3</v>
      </c>
      <c r="DN190" s="106">
        <f t="shared" si="18"/>
        <v>7.7999999999999996E-3</v>
      </c>
      <c r="DO190" s="106">
        <f t="shared" si="19"/>
        <v>1.6199999999999999E-2</v>
      </c>
      <c r="DP190" s="106">
        <f t="shared" si="20"/>
        <v>1.7599999999999998E-2</v>
      </c>
      <c r="DQ190" s="106">
        <f t="shared" si="21"/>
        <v>1.8599999999999998E-2</v>
      </c>
      <c r="DR190" s="106">
        <f t="shared" si="22"/>
        <v>2.4E-2</v>
      </c>
      <c r="DS190" s="106">
        <f t="shared" si="23"/>
        <v>1.8499999999999999E-2</v>
      </c>
      <c r="DT190" s="106">
        <f t="shared" si="24"/>
        <v>2.4799999999999999E-2</v>
      </c>
      <c r="DU190" s="106">
        <f t="shared" si="25"/>
        <v>1.9299999999999998E-2</v>
      </c>
      <c r="DV190" s="106">
        <f t="shared" si="26"/>
        <v>1.0299999999999998E-2</v>
      </c>
      <c r="DW190" s="106">
        <f t="shared" si="27"/>
        <v>1.0699999999999999E-2</v>
      </c>
      <c r="DX190" s="106"/>
      <c r="DY190" s="106"/>
      <c r="DZ190" s="106"/>
      <c r="EA190" s="100">
        <v>0.39</v>
      </c>
      <c r="EB190" s="100">
        <v>3.64</v>
      </c>
      <c r="EC190" s="100">
        <v>0.18</v>
      </c>
      <c r="ED190" s="100">
        <v>1.31</v>
      </c>
      <c r="EE190" s="100">
        <v>2.14</v>
      </c>
      <c r="EF190" s="100">
        <v>0.18</v>
      </c>
      <c r="EG190" s="100">
        <v>8.1999999999999993</v>
      </c>
      <c r="EH190" s="100">
        <v>4.0199999999999996</v>
      </c>
      <c r="EI190" s="100">
        <v>0.23</v>
      </c>
      <c r="EJ190" s="100">
        <v>53.24</v>
      </c>
      <c r="EK190" s="100">
        <v>7.84</v>
      </c>
      <c r="EL190" s="100">
        <v>1.97</v>
      </c>
      <c r="EM190" s="100">
        <v>5.92</v>
      </c>
      <c r="EN190" s="100">
        <v>100</v>
      </c>
      <c r="EO190" s="100">
        <v>39.9</v>
      </c>
      <c r="EP190" s="100">
        <v>100</v>
      </c>
      <c r="EQ190" s="100">
        <v>5.48</v>
      </c>
      <c r="ER190" s="100">
        <v>100</v>
      </c>
      <c r="ES190" s="100">
        <v>2.5099999999999998</v>
      </c>
      <c r="ET190" s="100">
        <v>0.86</v>
      </c>
      <c r="EU190" s="100">
        <v>0.56000000000000005</v>
      </c>
      <c r="EV190" s="100">
        <v>2.09</v>
      </c>
      <c r="EW190" s="100">
        <v>1.05</v>
      </c>
      <c r="EX190" s="100">
        <v>4.9000000000000004</v>
      </c>
      <c r="EY190" s="100">
        <v>6.87</v>
      </c>
      <c r="EZ190" s="100">
        <v>18.79</v>
      </c>
      <c r="FA190" s="100">
        <v>11.38</v>
      </c>
      <c r="FB190" s="100">
        <v>40.090000000000003</v>
      </c>
      <c r="FC190" s="100"/>
      <c r="FD190" s="100"/>
      <c r="FE190" s="100"/>
      <c r="FF190" s="106">
        <v>5.5714285714285709E-2</v>
      </c>
      <c r="FG190" s="106">
        <v>5.1716323961393199E-3</v>
      </c>
      <c r="FH190" s="106">
        <v>1.2331833818470495E-2</v>
      </c>
      <c r="FI190" s="106">
        <v>4.9770835846098182E-3</v>
      </c>
      <c r="FJ190" s="106">
        <v>7.474752168525404E-3</v>
      </c>
      <c r="FK190" s="106">
        <v>2.2375126311698409E-2</v>
      </c>
      <c r="FL190" s="106">
        <v>1.2774480712166169E-2</v>
      </c>
      <c r="FM190" s="106">
        <v>2.6697658973933252E-3</v>
      </c>
      <c r="FN190" s="106">
        <v>1.7818753573470555E-2</v>
      </c>
      <c r="FO190" s="106">
        <v>0</v>
      </c>
      <c r="FP190" s="106">
        <v>0</v>
      </c>
      <c r="FQ190" s="106">
        <v>3.4277999999999995E-3</v>
      </c>
      <c r="FR190" s="106">
        <v>6.4986699214351811E-3</v>
      </c>
      <c r="FS190" s="106">
        <v>0</v>
      </c>
      <c r="FT190" s="106">
        <v>1.2110601125259106E-2</v>
      </c>
      <c r="FU190" s="106">
        <v>0</v>
      </c>
      <c r="FV190" s="106">
        <v>6.664172123479889E-3</v>
      </c>
      <c r="FW190" s="106">
        <v>0</v>
      </c>
      <c r="FX190" s="106">
        <v>1.0527250178378545E-2</v>
      </c>
      <c r="FY190" s="106">
        <v>3.2946623465211461E-2</v>
      </c>
      <c r="FZ190" s="106">
        <v>4.5974216682318797E-2</v>
      </c>
      <c r="GA190" s="106">
        <v>1.8537298128684952E-2</v>
      </c>
      <c r="GB190" s="106">
        <v>3.4675925925925923E-2</v>
      </c>
      <c r="GC190" s="106">
        <v>1.4620558813383925E-2</v>
      </c>
      <c r="GD190" s="106">
        <v>2.5689484643414882E-2</v>
      </c>
      <c r="GE190" s="106">
        <v>1.7681624117800818E-2</v>
      </c>
      <c r="GF190" s="106">
        <v>3.8299426192540133E-3</v>
      </c>
      <c r="GG190" s="106">
        <v>1.0209976288750332E-2</v>
      </c>
      <c r="GH190" s="100"/>
      <c r="GI190" s="100"/>
      <c r="GJ190" s="100"/>
      <c r="GK190" s="100"/>
    </row>
    <row r="191" spans="1:193" x14ac:dyDescent="0.25">
      <c r="A191" s="98" t="s">
        <v>1073</v>
      </c>
      <c r="B191" s="99" t="s">
        <v>17</v>
      </c>
      <c r="C191" s="99" t="s">
        <v>319</v>
      </c>
      <c r="D191" s="100" t="s">
        <v>320</v>
      </c>
      <c r="E191" s="99" t="s">
        <v>374</v>
      </c>
      <c r="F191" s="100"/>
      <c r="G191" s="106">
        <v>29.356999999999999</v>
      </c>
      <c r="H191" s="106">
        <v>0.75</v>
      </c>
      <c r="I191" s="106">
        <v>7.9950000000000001</v>
      </c>
      <c r="J191" s="106">
        <v>0.25800000000000001</v>
      </c>
      <c r="K191" s="106">
        <v>0.35100000000000003</v>
      </c>
      <c r="L191" s="106">
        <v>22.69</v>
      </c>
      <c r="M191" s="106">
        <v>0</v>
      </c>
      <c r="N191" s="106">
        <v>7.3999999999999996E-2</v>
      </c>
      <c r="O191" s="106">
        <v>9.5820000000000007</v>
      </c>
      <c r="P191" s="106">
        <v>4.2000000000000003E-2</v>
      </c>
      <c r="Q191" s="106">
        <v>0</v>
      </c>
      <c r="R191" s="106">
        <v>0</v>
      </c>
      <c r="S191" s="106">
        <v>0</v>
      </c>
      <c r="T191" s="106">
        <v>0</v>
      </c>
      <c r="U191" s="106">
        <v>0</v>
      </c>
      <c r="V191" s="106">
        <v>0</v>
      </c>
      <c r="W191" s="106">
        <v>3.1E-2</v>
      </c>
      <c r="X191" s="106">
        <v>0</v>
      </c>
      <c r="Y191" s="106">
        <v>1.8997558195274978E-2</v>
      </c>
      <c r="Z191" s="106">
        <v>5.9710000000000001</v>
      </c>
      <c r="AA191" s="106">
        <v>13.390991138294657</v>
      </c>
      <c r="AB191" s="106">
        <v>1.2390000000000001</v>
      </c>
      <c r="AC191" s="106">
        <v>4.1050000000000004</v>
      </c>
      <c r="AD191" s="106">
        <v>0.109</v>
      </c>
      <c r="AE191" s="106">
        <v>0.26</v>
      </c>
      <c r="AF191" s="106">
        <v>0</v>
      </c>
      <c r="AG191" s="106">
        <v>0</v>
      </c>
      <c r="AH191" s="106">
        <v>0</v>
      </c>
      <c r="AI191" s="106"/>
      <c r="AJ191" s="106">
        <v>96.22398869648994</v>
      </c>
      <c r="AK191" s="100"/>
      <c r="AL191" s="106">
        <v>13.723354525056093</v>
      </c>
      <c r="AM191" s="106">
        <v>0.44961333253402075</v>
      </c>
      <c r="AN191" s="106">
        <v>4.2312781159036783</v>
      </c>
      <c r="AO191" s="106">
        <v>0.15559039922807866</v>
      </c>
      <c r="AP191" s="106">
        <v>0.27184014869888479</v>
      </c>
      <c r="AQ191" s="106">
        <v>17.636999611348621</v>
      </c>
      <c r="AR191" s="106">
        <v>0</v>
      </c>
      <c r="AS191" s="106">
        <v>6.1431180474846421E-2</v>
      </c>
      <c r="AT191" s="106">
        <v>6.8481989708404809</v>
      </c>
      <c r="AU191" s="106">
        <v>1.8327805899807998E-2</v>
      </c>
      <c r="AV191" s="106">
        <v>0</v>
      </c>
      <c r="AW191" s="106">
        <v>0</v>
      </c>
      <c r="AX191" s="106">
        <v>0</v>
      </c>
      <c r="AY191" s="106">
        <v>0</v>
      </c>
      <c r="AZ191" s="106">
        <v>0</v>
      </c>
      <c r="BA191" s="106">
        <v>0</v>
      </c>
      <c r="BB191" s="106">
        <v>2.8999064546304958E-2</v>
      </c>
      <c r="BC191" s="106">
        <v>0</v>
      </c>
      <c r="BD191" s="106">
        <v>1.4959885184089281E-2</v>
      </c>
      <c r="BE191" s="106">
        <v>5.091234652114597</v>
      </c>
      <c r="BF191" s="106">
        <v>11.432588694864387</v>
      </c>
      <c r="BG191" s="106">
        <v>1.0587028966931558</v>
      </c>
      <c r="BH191" s="106">
        <v>3.5193758573388205</v>
      </c>
      <c r="BI191" s="106">
        <v>9.3997930320800283E-2</v>
      </c>
      <c r="BJ191" s="106">
        <v>0.22557695644629533</v>
      </c>
      <c r="BK191" s="106">
        <v>0</v>
      </c>
      <c r="BL191" s="106">
        <v>0</v>
      </c>
      <c r="BM191" s="106">
        <v>0</v>
      </c>
      <c r="BN191" s="106"/>
      <c r="BO191" s="106"/>
      <c r="BP191" s="106"/>
      <c r="BQ191" s="106">
        <v>2.3103360000000003E-2</v>
      </c>
      <c r="BR191" s="106">
        <v>1.4846089999999998E-2</v>
      </c>
      <c r="BS191" s="106">
        <v>8.6917000000000001E-3</v>
      </c>
      <c r="BT191" s="106">
        <v>7.4618999999999996E-3</v>
      </c>
      <c r="BU191" s="106">
        <v>1.0071359999999998E-2</v>
      </c>
      <c r="BV191" s="106">
        <v>9.0054999999999996E-3</v>
      </c>
      <c r="BW191" s="106">
        <v>1.25364E-2</v>
      </c>
      <c r="BX191" s="106">
        <v>3.4933399999999997E-3</v>
      </c>
      <c r="BY191" s="106">
        <v>8.6750400000000002E-3</v>
      </c>
      <c r="BZ191" s="106">
        <v>2.1311879999999998E-2</v>
      </c>
      <c r="CA191" s="106">
        <v>1.4500000000000001E-2</v>
      </c>
      <c r="CB191" s="106">
        <v>1.0699999999999999E-2</v>
      </c>
      <c r="CC191" s="106">
        <v>5.8650500000000001E-3</v>
      </c>
      <c r="CD191" s="106">
        <v>1.6729070000000002E-2</v>
      </c>
      <c r="CE191" s="106">
        <v>2.188296E-2</v>
      </c>
      <c r="CF191" s="106">
        <v>6.7220100000000005E-3</v>
      </c>
      <c r="CG191" s="106">
        <v>4.0622000000000002E-3</v>
      </c>
      <c r="CH191" s="106">
        <v>4.6510400000000004E-3</v>
      </c>
      <c r="CI191" s="106">
        <v>6.2225100000000005E-3</v>
      </c>
      <c r="CJ191" s="106">
        <v>2.1227680000000002E-2</v>
      </c>
      <c r="CK191" s="106">
        <v>2.1786179999999999E-2</v>
      </c>
      <c r="CL191" s="106">
        <v>2.2937879999999997E-2</v>
      </c>
      <c r="CM191" s="106">
        <v>2.9160000000000002E-2</v>
      </c>
      <c r="CN191" s="106">
        <v>2.2380279999999999E-2</v>
      </c>
      <c r="CO191" s="106">
        <v>3.0198119999999998E-2</v>
      </c>
      <c r="CP191" s="106">
        <v>2.3068769999999999E-2</v>
      </c>
      <c r="CQ191" s="106">
        <v>1.223545E-2</v>
      </c>
      <c r="CR191" s="106">
        <v>1.2525700000000001E-2</v>
      </c>
      <c r="CS191" s="106"/>
      <c r="CT191" s="106"/>
      <c r="CU191" s="106"/>
      <c r="CV191" s="106">
        <f t="shared" si="0"/>
        <v>1.0800000000000001E-2</v>
      </c>
      <c r="CW191" s="106">
        <f t="shared" si="1"/>
        <v>8.8999999999999982E-3</v>
      </c>
      <c r="CX191" s="106">
        <f t="shared" si="2"/>
        <v>4.5999999999999999E-3</v>
      </c>
      <c r="CY191" s="106">
        <f t="shared" si="3"/>
        <v>4.4999999999999997E-3</v>
      </c>
      <c r="CZ191" s="106">
        <f t="shared" si="4"/>
        <v>7.7999999999999988E-3</v>
      </c>
      <c r="DA191" s="106">
        <f t="shared" si="5"/>
        <v>7.0000000000000001E-3</v>
      </c>
      <c r="DB191" s="106">
        <f t="shared" si="6"/>
        <v>9.2999999999999992E-3</v>
      </c>
      <c r="DC191" s="106">
        <f t="shared" si="7"/>
        <v>2.9000000000000002E-3</v>
      </c>
      <c r="DD191" s="106">
        <f t="shared" si="8"/>
        <v>6.1999999999999998E-3</v>
      </c>
      <c r="DE191" s="106">
        <f t="shared" si="9"/>
        <v>9.2999999999999992E-3</v>
      </c>
      <c r="DF191" s="106">
        <f t="shared" si="10"/>
        <v>1.4500000000000001E-2</v>
      </c>
      <c r="DG191" s="106">
        <f t="shared" si="11"/>
        <v>1.0699999999999999E-2</v>
      </c>
      <c r="DH191" s="106">
        <f t="shared" si="12"/>
        <v>4.0999999999999995E-3</v>
      </c>
      <c r="DI191" s="106">
        <f t="shared" si="13"/>
        <v>1.37E-2</v>
      </c>
      <c r="DJ191" s="106">
        <f t="shared" si="14"/>
        <v>1.6199999999999999E-2</v>
      </c>
      <c r="DK191" s="106">
        <f t="shared" si="15"/>
        <v>5.7000000000000002E-3</v>
      </c>
      <c r="DL191" s="106">
        <f t="shared" si="16"/>
        <v>3.8000000000000004E-3</v>
      </c>
      <c r="DM191" s="106">
        <f t="shared" si="17"/>
        <v>4.1000000000000003E-3</v>
      </c>
      <c r="DN191" s="106">
        <f t="shared" si="18"/>
        <v>4.9000000000000007E-3</v>
      </c>
      <c r="DO191" s="106">
        <f t="shared" si="19"/>
        <v>1.8100000000000002E-2</v>
      </c>
      <c r="DP191" s="106">
        <f t="shared" si="20"/>
        <v>1.8599999999999998E-2</v>
      </c>
      <c r="DQ191" s="106">
        <f t="shared" si="21"/>
        <v>1.9599999999999999E-2</v>
      </c>
      <c r="DR191" s="106">
        <f t="shared" si="22"/>
        <v>2.4999999999999998E-2</v>
      </c>
      <c r="DS191" s="106">
        <f t="shared" si="23"/>
        <v>1.9300000000000001E-2</v>
      </c>
      <c r="DT191" s="106">
        <f t="shared" si="24"/>
        <v>2.6199999999999998E-2</v>
      </c>
      <c r="DU191" s="106">
        <f t="shared" si="25"/>
        <v>2.01E-2</v>
      </c>
      <c r="DV191" s="106">
        <f t="shared" si="26"/>
        <v>1.0700000000000001E-2</v>
      </c>
      <c r="DW191" s="106">
        <f t="shared" si="27"/>
        <v>1.0999999999999999E-2</v>
      </c>
      <c r="DX191" s="106"/>
      <c r="DY191" s="106"/>
      <c r="DZ191" s="106"/>
      <c r="EA191" s="100">
        <v>0.4</v>
      </c>
      <c r="EB191" s="100">
        <v>1.37</v>
      </c>
      <c r="EC191" s="100">
        <v>0.24</v>
      </c>
      <c r="ED191" s="100">
        <v>2.74</v>
      </c>
      <c r="EE191" s="100">
        <v>2.63</v>
      </c>
      <c r="EF191" s="100">
        <v>0.15</v>
      </c>
      <c r="EG191" s="100">
        <v>100</v>
      </c>
      <c r="EH191" s="100">
        <v>4.25</v>
      </c>
      <c r="EI191" s="100">
        <v>0.24</v>
      </c>
      <c r="EJ191" s="100">
        <v>22.22</v>
      </c>
      <c r="EK191" s="100">
        <v>4.58</v>
      </c>
      <c r="EL191" s="100">
        <v>21.6</v>
      </c>
      <c r="EM191" s="100">
        <v>610.74</v>
      </c>
      <c r="EN191" s="100">
        <v>548</v>
      </c>
      <c r="EO191" s="100">
        <v>100</v>
      </c>
      <c r="EP191" s="100">
        <v>100</v>
      </c>
      <c r="EQ191" s="100">
        <v>14.88</v>
      </c>
      <c r="ER191" s="100">
        <v>100</v>
      </c>
      <c r="ES191" s="100">
        <v>36.130000000000003</v>
      </c>
      <c r="ET191" s="100">
        <v>0.73</v>
      </c>
      <c r="EU191" s="100">
        <v>0.47</v>
      </c>
      <c r="EV191" s="100">
        <v>1.84</v>
      </c>
      <c r="EW191" s="100">
        <v>1.01</v>
      </c>
      <c r="EX191" s="100">
        <v>8.25</v>
      </c>
      <c r="EY191" s="100">
        <v>21.97</v>
      </c>
      <c r="EZ191" s="100">
        <v>100</v>
      </c>
      <c r="FA191" s="100">
        <v>14.25</v>
      </c>
      <c r="FB191" s="100">
        <v>137.08000000000001</v>
      </c>
      <c r="FC191" s="100"/>
      <c r="FD191" s="100"/>
      <c r="FE191" s="100"/>
      <c r="FF191" s="106">
        <v>5.4893418100224377E-2</v>
      </c>
      <c r="FG191" s="106">
        <v>6.1597026557160843E-3</v>
      </c>
      <c r="FH191" s="106">
        <v>1.0155067478168828E-2</v>
      </c>
      <c r="FI191" s="106">
        <v>4.2631769388493555E-3</v>
      </c>
      <c r="FJ191" s="106">
        <v>7.1493959107806699E-3</v>
      </c>
      <c r="FK191" s="106">
        <v>2.645549941702293E-2</v>
      </c>
      <c r="FL191" s="106">
        <v>0</v>
      </c>
      <c r="FM191" s="106">
        <v>2.6108251701809733E-3</v>
      </c>
      <c r="FN191" s="106">
        <v>1.6435677530017154E-2</v>
      </c>
      <c r="FO191" s="106">
        <v>4.0724384709373371E-3</v>
      </c>
      <c r="FP191" s="106">
        <v>0</v>
      </c>
      <c r="FQ191" s="106">
        <v>0</v>
      </c>
      <c r="FR191" s="106">
        <v>0</v>
      </c>
      <c r="FS191" s="106">
        <v>0</v>
      </c>
      <c r="FT191" s="106">
        <v>0</v>
      </c>
      <c r="FU191" s="106">
        <v>0</v>
      </c>
      <c r="FV191" s="106">
        <v>4.3150608044901784E-3</v>
      </c>
      <c r="FW191" s="106">
        <v>0</v>
      </c>
      <c r="FX191" s="106">
        <v>5.4050065170114575E-3</v>
      </c>
      <c r="FY191" s="106">
        <v>3.7166012960436562E-2</v>
      </c>
      <c r="FZ191" s="106">
        <v>5.373316686586261E-2</v>
      </c>
      <c r="GA191" s="106">
        <v>1.9480133299154066E-2</v>
      </c>
      <c r="GB191" s="106">
        <v>3.5545696159122085E-2</v>
      </c>
      <c r="GC191" s="106">
        <v>7.7548292514660238E-3</v>
      </c>
      <c r="GD191" s="106">
        <v>4.9559257331251078E-2</v>
      </c>
      <c r="GE191" s="106">
        <v>0</v>
      </c>
      <c r="GF191" s="106">
        <v>0</v>
      </c>
      <c r="GG191" s="106">
        <v>0</v>
      </c>
      <c r="GH191" s="100"/>
      <c r="GI191" s="100"/>
      <c r="GJ191" s="100"/>
      <c r="GK191" s="100"/>
    </row>
    <row r="192" spans="1:193" x14ac:dyDescent="0.25">
      <c r="A192" s="98" t="s">
        <v>1073</v>
      </c>
      <c r="B192" s="99" t="s">
        <v>17</v>
      </c>
      <c r="C192" s="99" t="s">
        <v>319</v>
      </c>
      <c r="D192" s="100" t="s">
        <v>320</v>
      </c>
      <c r="E192" s="99" t="s">
        <v>375</v>
      </c>
      <c r="F192" s="100"/>
      <c r="G192" s="106">
        <v>29.309000000000001</v>
      </c>
      <c r="H192" s="106">
        <v>0.40500000000000003</v>
      </c>
      <c r="I192" s="106">
        <v>7.8380000000000001</v>
      </c>
      <c r="J192" s="106">
        <v>0.24400000000000002</v>
      </c>
      <c r="K192" s="106">
        <v>0.34</v>
      </c>
      <c r="L192" s="106">
        <v>23.117000000000001</v>
      </c>
      <c r="M192" s="106">
        <v>0</v>
      </c>
      <c r="N192" s="106">
        <v>7.0000000000000007E-2</v>
      </c>
      <c r="O192" s="106">
        <v>9.3640000000000008</v>
      </c>
      <c r="P192" s="106">
        <v>3.3000000000000002E-2</v>
      </c>
      <c r="Q192" s="106">
        <v>0</v>
      </c>
      <c r="R192" s="106">
        <v>0</v>
      </c>
      <c r="S192" s="106">
        <v>0</v>
      </c>
      <c r="T192" s="106">
        <v>0</v>
      </c>
      <c r="U192" s="106">
        <v>0</v>
      </c>
      <c r="V192" s="106">
        <v>0</v>
      </c>
      <c r="W192" s="106">
        <v>4.3999999999999997E-2</v>
      </c>
      <c r="X192" s="106">
        <v>0</v>
      </c>
      <c r="Y192" s="106">
        <v>3.8995116390549957E-2</v>
      </c>
      <c r="Z192" s="106">
        <v>7.15</v>
      </c>
      <c r="AA192" s="106">
        <v>12.984</v>
      </c>
      <c r="AB192" s="106">
        <v>1.1559999999999999</v>
      </c>
      <c r="AC192" s="106">
        <v>3.4689999999999999</v>
      </c>
      <c r="AD192" s="106">
        <v>6.2E-2</v>
      </c>
      <c r="AE192" s="106">
        <v>0.13300000000000001</v>
      </c>
      <c r="AF192" s="106">
        <v>0</v>
      </c>
      <c r="AG192" s="106">
        <v>0</v>
      </c>
      <c r="AH192" s="106">
        <v>0</v>
      </c>
      <c r="AI192" s="106"/>
      <c r="AJ192" s="106">
        <v>95.756995116390542</v>
      </c>
      <c r="AK192" s="100"/>
      <c r="AL192" s="106">
        <v>13.700916230366492</v>
      </c>
      <c r="AM192" s="106">
        <v>0.24279119956837122</v>
      </c>
      <c r="AN192" s="106">
        <v>4.1481873511510985</v>
      </c>
      <c r="AO192" s="106">
        <v>0.14714750934748524</v>
      </c>
      <c r="AP192" s="106">
        <v>0.26332094175960352</v>
      </c>
      <c r="AQ192" s="106">
        <v>17.968907889623008</v>
      </c>
      <c r="AR192" s="106">
        <v>0</v>
      </c>
      <c r="AS192" s="106">
        <v>5.8110576124854735E-2</v>
      </c>
      <c r="AT192" s="106">
        <v>6.6923956546598058</v>
      </c>
      <c r="AU192" s="106">
        <v>1.4400418921277712E-2</v>
      </c>
      <c r="AV192" s="106">
        <v>0</v>
      </c>
      <c r="AW192" s="106">
        <v>0</v>
      </c>
      <c r="AX192" s="106">
        <v>0</v>
      </c>
      <c r="AY192" s="106">
        <v>0</v>
      </c>
      <c r="AZ192" s="106">
        <v>0</v>
      </c>
      <c r="BA192" s="106">
        <v>0</v>
      </c>
      <c r="BB192" s="106">
        <v>4.11599625818522E-2</v>
      </c>
      <c r="BC192" s="106">
        <v>0</v>
      </c>
      <c r="BD192" s="106">
        <v>3.0707233947987994E-2</v>
      </c>
      <c r="BE192" s="106">
        <v>6.0965211459754434</v>
      </c>
      <c r="BF192" s="106">
        <v>11.085119098437634</v>
      </c>
      <c r="BG192" s="106">
        <v>0.98778091087755282</v>
      </c>
      <c r="BH192" s="106">
        <v>2.9741083676268856</v>
      </c>
      <c r="BI192" s="106">
        <v>5.3466712659537771E-2</v>
      </c>
      <c r="BJ192" s="106">
        <v>0.11539128925906646</v>
      </c>
      <c r="BK192" s="106">
        <v>0</v>
      </c>
      <c r="BL192" s="106">
        <v>0</v>
      </c>
      <c r="BM192" s="106">
        <v>0</v>
      </c>
      <c r="BN192" s="106"/>
      <c r="BO192" s="106"/>
      <c r="BP192" s="106"/>
      <c r="BQ192" s="106">
        <v>2.1392000000000001E-2</v>
      </c>
      <c r="BR192" s="106">
        <v>1.4846089999999998E-2</v>
      </c>
      <c r="BS192" s="106">
        <v>8.6917000000000001E-3</v>
      </c>
      <c r="BT192" s="106">
        <v>7.4618999999999996E-3</v>
      </c>
      <c r="BU192" s="106">
        <v>1.0587839999999999E-2</v>
      </c>
      <c r="BV192" s="106">
        <v>9.1341499999999989E-3</v>
      </c>
      <c r="BW192" s="106">
        <v>1.24016E-2</v>
      </c>
      <c r="BX192" s="106">
        <v>3.6137999999999999E-3</v>
      </c>
      <c r="BY192" s="106">
        <v>8.9548800000000001E-3</v>
      </c>
      <c r="BZ192" s="106">
        <v>2.17702E-2</v>
      </c>
      <c r="CA192" s="106">
        <v>1.46E-2</v>
      </c>
      <c r="CB192" s="106">
        <v>1.0800000000000001E-2</v>
      </c>
      <c r="CC192" s="106">
        <v>8.2969000000000011E-3</v>
      </c>
      <c r="CD192" s="106">
        <v>1.6851180000000004E-2</v>
      </c>
      <c r="CE192" s="106">
        <v>2.0397079999999998E-2</v>
      </c>
      <c r="CF192" s="106">
        <v>6.7220100000000005E-3</v>
      </c>
      <c r="CG192" s="106">
        <v>5.6657000000000001E-3</v>
      </c>
      <c r="CH192" s="106">
        <v>6.2392000000000003E-3</v>
      </c>
      <c r="CI192" s="106">
        <v>8.6353200000000001E-3</v>
      </c>
      <c r="CJ192" s="106">
        <v>2.1227680000000002E-2</v>
      </c>
      <c r="CK192" s="106">
        <v>2.1551920000000002E-2</v>
      </c>
      <c r="CL192" s="106">
        <v>2.270382E-2</v>
      </c>
      <c r="CM192" s="106">
        <v>2.8810080000000005E-2</v>
      </c>
      <c r="CN192" s="106">
        <v>2.3076039999999999E-2</v>
      </c>
      <c r="CO192" s="106">
        <v>3.0082859999999999E-2</v>
      </c>
      <c r="CP192" s="106">
        <v>2.3183539999999999E-2</v>
      </c>
      <c r="CQ192" s="106">
        <v>1.2349799999999999E-2</v>
      </c>
      <c r="CR192" s="106">
        <v>1.2753440000000001E-2</v>
      </c>
      <c r="CS192" s="106"/>
      <c r="CT192" s="106"/>
      <c r="CU192" s="106"/>
      <c r="CV192" s="106">
        <f t="shared" si="0"/>
        <v>0.01</v>
      </c>
      <c r="CW192" s="106">
        <f t="shared" si="1"/>
        <v>8.8999999999999982E-3</v>
      </c>
      <c r="CX192" s="106">
        <f t="shared" si="2"/>
        <v>4.5999999999999999E-3</v>
      </c>
      <c r="CY192" s="106">
        <f t="shared" si="3"/>
        <v>4.4999999999999997E-3</v>
      </c>
      <c r="CZ192" s="106">
        <f t="shared" si="4"/>
        <v>8.2000000000000007E-3</v>
      </c>
      <c r="DA192" s="106">
        <f t="shared" si="5"/>
        <v>7.0999999999999995E-3</v>
      </c>
      <c r="DB192" s="106">
        <f t="shared" si="6"/>
        <v>9.1999999999999998E-3</v>
      </c>
      <c r="DC192" s="106">
        <f t="shared" si="7"/>
        <v>3.0000000000000001E-3</v>
      </c>
      <c r="DD192" s="106">
        <f t="shared" si="8"/>
        <v>6.4000000000000003E-3</v>
      </c>
      <c r="DE192" s="106">
        <f t="shared" si="9"/>
        <v>9.4999999999999998E-3</v>
      </c>
      <c r="DF192" s="106">
        <f t="shared" si="10"/>
        <v>1.46E-2</v>
      </c>
      <c r="DG192" s="106">
        <f t="shared" si="11"/>
        <v>1.0800000000000001E-2</v>
      </c>
      <c r="DH192" s="106">
        <f t="shared" si="12"/>
        <v>5.8000000000000005E-3</v>
      </c>
      <c r="DI192" s="106">
        <f t="shared" si="13"/>
        <v>1.3800000000000002E-2</v>
      </c>
      <c r="DJ192" s="106">
        <f t="shared" si="14"/>
        <v>1.5099999999999999E-2</v>
      </c>
      <c r="DK192" s="106">
        <f t="shared" si="15"/>
        <v>5.7000000000000002E-3</v>
      </c>
      <c r="DL192" s="106">
        <f t="shared" si="16"/>
        <v>5.3E-3</v>
      </c>
      <c r="DM192" s="106">
        <f t="shared" si="17"/>
        <v>5.4999999999999997E-3</v>
      </c>
      <c r="DN192" s="106">
        <f t="shared" si="18"/>
        <v>6.7999999999999996E-3</v>
      </c>
      <c r="DO192" s="106">
        <f t="shared" si="19"/>
        <v>1.8100000000000002E-2</v>
      </c>
      <c r="DP192" s="106">
        <f t="shared" si="20"/>
        <v>1.8400000000000003E-2</v>
      </c>
      <c r="DQ192" s="106">
        <f t="shared" si="21"/>
        <v>1.9400000000000001E-2</v>
      </c>
      <c r="DR192" s="106">
        <f t="shared" si="22"/>
        <v>2.4700000000000003E-2</v>
      </c>
      <c r="DS192" s="106">
        <f t="shared" si="23"/>
        <v>1.9900000000000001E-2</v>
      </c>
      <c r="DT192" s="106">
        <f t="shared" si="24"/>
        <v>2.6099999999999998E-2</v>
      </c>
      <c r="DU192" s="106">
        <f t="shared" si="25"/>
        <v>2.0199999999999999E-2</v>
      </c>
      <c r="DV192" s="106">
        <f t="shared" si="26"/>
        <v>1.0800000000000001E-2</v>
      </c>
      <c r="DW192" s="106">
        <f t="shared" si="27"/>
        <v>1.12E-2</v>
      </c>
      <c r="DX192" s="106"/>
      <c r="DY192" s="106"/>
      <c r="DZ192" s="106"/>
      <c r="EA192" s="100">
        <v>0.4</v>
      </c>
      <c r="EB192" s="100">
        <v>2.31</v>
      </c>
      <c r="EC192" s="100">
        <v>0.25</v>
      </c>
      <c r="ED192" s="100">
        <v>2.88</v>
      </c>
      <c r="EE192" s="100">
        <v>2.8</v>
      </c>
      <c r="EF192" s="100">
        <v>0.15</v>
      </c>
      <c r="EG192" s="100">
        <v>100</v>
      </c>
      <c r="EH192" s="100">
        <v>4.51</v>
      </c>
      <c r="EI192" s="100">
        <v>0.25</v>
      </c>
      <c r="EJ192" s="100">
        <v>28.28</v>
      </c>
      <c r="EK192" s="100">
        <v>4.4000000000000004</v>
      </c>
      <c r="EL192" s="100">
        <v>26.56</v>
      </c>
      <c r="EM192" s="100">
        <v>310.32</v>
      </c>
      <c r="EN192" s="100">
        <v>100</v>
      </c>
      <c r="EO192" s="100">
        <v>191.04</v>
      </c>
      <c r="EP192" s="100">
        <v>100</v>
      </c>
      <c r="EQ192" s="100">
        <v>14.25</v>
      </c>
      <c r="ER192" s="100">
        <v>100</v>
      </c>
      <c r="ES192" s="100">
        <v>23.75</v>
      </c>
      <c r="ET192" s="100">
        <v>0.66</v>
      </c>
      <c r="EU192" s="100">
        <v>0.47</v>
      </c>
      <c r="EV192" s="100">
        <v>1.93</v>
      </c>
      <c r="EW192" s="100">
        <v>1.1299999999999999</v>
      </c>
      <c r="EX192" s="100">
        <v>16.36</v>
      </c>
      <c r="EY192" s="100">
        <v>37.96</v>
      </c>
      <c r="EZ192" s="100">
        <v>100</v>
      </c>
      <c r="FA192" s="100">
        <v>13.04</v>
      </c>
      <c r="FB192" s="100">
        <v>100</v>
      </c>
      <c r="FC192" s="100"/>
      <c r="FD192" s="100"/>
      <c r="FE192" s="100"/>
      <c r="FF192" s="106">
        <v>5.4803664921465968E-2</v>
      </c>
      <c r="FG192" s="106">
        <v>5.608476710029375E-3</v>
      </c>
      <c r="FH192" s="106">
        <v>1.0370468377877747E-2</v>
      </c>
      <c r="FI192" s="106">
        <v>4.2378482692075753E-3</v>
      </c>
      <c r="FJ192" s="106">
        <v>7.3729863692688982E-3</v>
      </c>
      <c r="FK192" s="106">
        <v>2.6953361834434513E-2</v>
      </c>
      <c r="FL192" s="106">
        <v>0</v>
      </c>
      <c r="FM192" s="106">
        <v>2.6207869832309484E-3</v>
      </c>
      <c r="FN192" s="106">
        <v>1.6730989136649516E-2</v>
      </c>
      <c r="FO192" s="106">
        <v>4.0724384709373371E-3</v>
      </c>
      <c r="FP192" s="106">
        <v>0</v>
      </c>
      <c r="FQ192" s="106">
        <v>0</v>
      </c>
      <c r="FR192" s="106">
        <v>0</v>
      </c>
      <c r="FS192" s="106">
        <v>0</v>
      </c>
      <c r="FT192" s="106">
        <v>0</v>
      </c>
      <c r="FU192" s="106">
        <v>0</v>
      </c>
      <c r="FV192" s="106">
        <v>5.8652946679139378E-3</v>
      </c>
      <c r="FW192" s="106">
        <v>0</v>
      </c>
      <c r="FX192" s="106">
        <v>7.2929680626471483E-3</v>
      </c>
      <c r="FY192" s="106">
        <v>4.0237039563437924E-2</v>
      </c>
      <c r="FZ192" s="106">
        <v>5.2100059762656872E-2</v>
      </c>
      <c r="GA192" s="106">
        <v>1.9064171579936767E-2</v>
      </c>
      <c r="GB192" s="106">
        <v>3.3607424554183807E-2</v>
      </c>
      <c r="GC192" s="106">
        <v>8.7471541911003786E-3</v>
      </c>
      <c r="GD192" s="106">
        <v>4.3802533402741629E-2</v>
      </c>
      <c r="GE192" s="106">
        <v>0</v>
      </c>
      <c r="GF192" s="106">
        <v>0</v>
      </c>
      <c r="GG192" s="106">
        <v>0</v>
      </c>
      <c r="GH192" s="100"/>
      <c r="GI192" s="100"/>
      <c r="GJ192" s="100"/>
      <c r="GK192" s="100"/>
    </row>
    <row r="193" spans="1:193" x14ac:dyDescent="0.25">
      <c r="A193" s="98" t="s">
        <v>1073</v>
      </c>
      <c r="B193" s="99" t="s">
        <v>17</v>
      </c>
      <c r="C193" s="99" t="s">
        <v>319</v>
      </c>
      <c r="D193" s="100" t="s">
        <v>320</v>
      </c>
      <c r="E193" s="99" t="s">
        <v>376</v>
      </c>
      <c r="F193" s="100"/>
      <c r="G193" s="106">
        <v>29.201000000000001</v>
      </c>
      <c r="H193" s="106">
        <v>0.38100000000000001</v>
      </c>
      <c r="I193" s="106">
        <v>7.8</v>
      </c>
      <c r="J193" s="106">
        <v>0.248</v>
      </c>
      <c r="K193" s="106">
        <v>0.40400000000000003</v>
      </c>
      <c r="L193" s="106">
        <v>23.196000000000002</v>
      </c>
      <c r="M193" s="106">
        <v>0</v>
      </c>
      <c r="N193" s="106">
        <v>7.0000000000000007E-2</v>
      </c>
      <c r="O193" s="106">
        <v>9.391</v>
      </c>
      <c r="P193" s="106">
        <v>4.1000000000000009E-2</v>
      </c>
      <c r="Q193" s="106">
        <v>0</v>
      </c>
      <c r="R193" s="106">
        <v>1.2E-2</v>
      </c>
      <c r="S193" s="106">
        <v>0</v>
      </c>
      <c r="T193" s="106">
        <v>0</v>
      </c>
      <c r="U193" s="106">
        <v>0</v>
      </c>
      <c r="V193" s="106">
        <v>0</v>
      </c>
      <c r="W193" s="106">
        <v>6.8000000000000005E-2</v>
      </c>
      <c r="X193" s="106">
        <v>0</v>
      </c>
      <c r="Y193" s="106">
        <v>6.2985349171649871E-2</v>
      </c>
      <c r="Z193" s="106">
        <v>7.1219999999999999</v>
      </c>
      <c r="AA193" s="106">
        <v>12.701000000000001</v>
      </c>
      <c r="AB193" s="106">
        <v>1.1200000000000001</v>
      </c>
      <c r="AC193" s="106">
        <v>3.4340000000000002</v>
      </c>
      <c r="AD193" s="106">
        <v>4.2000000000000003E-2</v>
      </c>
      <c r="AE193" s="106">
        <v>0.13800000000000001</v>
      </c>
      <c r="AF193" s="106">
        <v>0</v>
      </c>
      <c r="AG193" s="106">
        <v>1.4377134292746702E-2</v>
      </c>
      <c r="AH193" s="106">
        <v>0</v>
      </c>
      <c r="AI193" s="106"/>
      <c r="AJ193" s="106">
        <v>95.443655283464409</v>
      </c>
      <c r="AK193" s="100"/>
      <c r="AL193" s="106">
        <v>13.650430067314883</v>
      </c>
      <c r="AM193" s="106">
        <v>0.22840357292728256</v>
      </c>
      <c r="AN193" s="106">
        <v>4.1280762106377349</v>
      </c>
      <c r="AO193" s="106">
        <v>0.14955976359908335</v>
      </c>
      <c r="AP193" s="106">
        <v>0.31288723667905827</v>
      </c>
      <c r="AQ193" s="106">
        <v>18.030314807617568</v>
      </c>
      <c r="AR193" s="106">
        <v>0</v>
      </c>
      <c r="AS193" s="106">
        <v>5.8110576124854735E-2</v>
      </c>
      <c r="AT193" s="106">
        <v>6.7116923956546595</v>
      </c>
      <c r="AU193" s="106">
        <v>1.7891429568860188E-2</v>
      </c>
      <c r="AV193" s="106">
        <v>0</v>
      </c>
      <c r="AW193" s="106">
        <v>1.2E-2</v>
      </c>
      <c r="AX193" s="106">
        <v>0</v>
      </c>
      <c r="AY193" s="106">
        <v>0</v>
      </c>
      <c r="AZ193" s="106">
        <v>0</v>
      </c>
      <c r="BA193" s="106">
        <v>0</v>
      </c>
      <c r="BB193" s="106">
        <v>6.3610851262862492E-2</v>
      </c>
      <c r="BC193" s="106">
        <v>0</v>
      </c>
      <c r="BD193" s="106">
        <v>4.9598668534254563E-2</v>
      </c>
      <c r="BE193" s="106">
        <v>6.0726466575716227</v>
      </c>
      <c r="BF193" s="106">
        <v>10.843507214206438</v>
      </c>
      <c r="BG193" s="106">
        <v>0.95701956763223128</v>
      </c>
      <c r="BH193" s="106">
        <v>2.9441015089163236</v>
      </c>
      <c r="BI193" s="106">
        <v>3.6219385995170751E-2</v>
      </c>
      <c r="BJ193" s="106">
        <v>0.11972930765226444</v>
      </c>
      <c r="BK193" s="106">
        <v>0</v>
      </c>
      <c r="BL193" s="106">
        <v>1.2572920238519197E-2</v>
      </c>
      <c r="BM193" s="106">
        <v>0</v>
      </c>
      <c r="BN193" s="106"/>
      <c r="BO193" s="106"/>
      <c r="BP193" s="106"/>
      <c r="BQ193" s="106">
        <v>2.2461600000000002E-2</v>
      </c>
      <c r="BR193" s="106">
        <v>1.5012899999999999E-2</v>
      </c>
      <c r="BS193" s="106">
        <v>8.5027499999999999E-3</v>
      </c>
      <c r="BT193" s="106">
        <v>7.6277199999999993E-3</v>
      </c>
      <c r="BU193" s="106">
        <v>9.8131199999999998E-3</v>
      </c>
      <c r="BV193" s="106">
        <v>9.1341499999999989E-3</v>
      </c>
      <c r="BW193" s="106">
        <v>1.15928E-2</v>
      </c>
      <c r="BX193" s="106">
        <v>3.6137999999999999E-3</v>
      </c>
      <c r="BY193" s="106">
        <v>8.8149600000000002E-3</v>
      </c>
      <c r="BZ193" s="106">
        <v>2.085356E-2</v>
      </c>
      <c r="CA193" s="106">
        <v>1.44E-2</v>
      </c>
      <c r="CB193" s="106">
        <v>1.0800000000000001E-2</v>
      </c>
      <c r="CC193" s="106">
        <v>9.298250000000001E-3</v>
      </c>
      <c r="CD193" s="106">
        <v>1.6973289999999999E-2</v>
      </c>
      <c r="CE193" s="106">
        <v>2.120756E-2</v>
      </c>
      <c r="CF193" s="106">
        <v>6.7220100000000005E-3</v>
      </c>
      <c r="CG193" s="106">
        <v>6.5209000000000005E-3</v>
      </c>
      <c r="CH193" s="106">
        <v>7.0332800000000003E-3</v>
      </c>
      <c r="CI193" s="106">
        <v>9.7782300000000006E-3</v>
      </c>
      <c r="CJ193" s="106">
        <v>2.1579520000000001E-2</v>
      </c>
      <c r="CK193" s="106">
        <v>2.1786179999999999E-2</v>
      </c>
      <c r="CL193" s="106">
        <v>2.3288969999999999E-2</v>
      </c>
      <c r="CM193" s="106">
        <v>2.8576800000000003E-2</v>
      </c>
      <c r="CN193" s="106">
        <v>2.2844119999999999E-2</v>
      </c>
      <c r="CO193" s="106">
        <v>3.0543900000000002E-2</v>
      </c>
      <c r="CP193" s="106">
        <v>2.3298309999999999E-2</v>
      </c>
      <c r="CQ193" s="106">
        <v>1.2349799999999999E-2</v>
      </c>
      <c r="CR193" s="106">
        <v>1.286731E-2</v>
      </c>
      <c r="CS193" s="106"/>
      <c r="CT193" s="106"/>
      <c r="CU193" s="106"/>
      <c r="CV193" s="106">
        <f t="shared" si="0"/>
        <v>1.0499999999999999E-2</v>
      </c>
      <c r="CW193" s="106">
        <f t="shared" si="1"/>
        <v>8.9999999999999993E-3</v>
      </c>
      <c r="CX193" s="106">
        <f t="shared" si="2"/>
        <v>4.4999999999999997E-3</v>
      </c>
      <c r="CY193" s="106">
        <f t="shared" si="3"/>
        <v>4.5999999999999999E-3</v>
      </c>
      <c r="CZ193" s="106">
        <f t="shared" si="4"/>
        <v>7.6000000000000009E-3</v>
      </c>
      <c r="DA193" s="106">
        <f t="shared" si="5"/>
        <v>7.0999999999999995E-3</v>
      </c>
      <c r="DB193" s="106">
        <f t="shared" si="6"/>
        <v>8.6E-3</v>
      </c>
      <c r="DC193" s="106">
        <f t="shared" si="7"/>
        <v>3.0000000000000001E-3</v>
      </c>
      <c r="DD193" s="106">
        <f t="shared" si="8"/>
        <v>6.3E-3</v>
      </c>
      <c r="DE193" s="106">
        <f t="shared" si="9"/>
        <v>9.1000000000000004E-3</v>
      </c>
      <c r="DF193" s="106">
        <f t="shared" si="10"/>
        <v>1.44E-2</v>
      </c>
      <c r="DG193" s="106">
        <f t="shared" si="11"/>
        <v>1.0800000000000001E-2</v>
      </c>
      <c r="DH193" s="106">
        <f t="shared" si="12"/>
        <v>6.5000000000000006E-3</v>
      </c>
      <c r="DI193" s="106">
        <f t="shared" si="13"/>
        <v>1.3899999999999997E-2</v>
      </c>
      <c r="DJ193" s="106">
        <f t="shared" si="14"/>
        <v>1.5699999999999999E-2</v>
      </c>
      <c r="DK193" s="106">
        <f t="shared" si="15"/>
        <v>5.7000000000000002E-3</v>
      </c>
      <c r="DL193" s="106">
        <f t="shared" si="16"/>
        <v>6.1000000000000004E-3</v>
      </c>
      <c r="DM193" s="106">
        <f t="shared" si="17"/>
        <v>6.1999999999999998E-3</v>
      </c>
      <c r="DN193" s="106">
        <f t="shared" si="18"/>
        <v>7.7000000000000002E-3</v>
      </c>
      <c r="DO193" s="106">
        <f t="shared" si="19"/>
        <v>1.84E-2</v>
      </c>
      <c r="DP193" s="106">
        <f t="shared" si="20"/>
        <v>1.8599999999999998E-2</v>
      </c>
      <c r="DQ193" s="106">
        <f t="shared" si="21"/>
        <v>1.9900000000000001E-2</v>
      </c>
      <c r="DR193" s="106">
        <f t="shared" si="22"/>
        <v>2.4500000000000001E-2</v>
      </c>
      <c r="DS193" s="106">
        <f t="shared" si="23"/>
        <v>1.9699999999999999E-2</v>
      </c>
      <c r="DT193" s="106">
        <f t="shared" si="24"/>
        <v>2.6499999999999999E-2</v>
      </c>
      <c r="DU193" s="106">
        <f t="shared" si="25"/>
        <v>2.0299999999999999E-2</v>
      </c>
      <c r="DV193" s="106">
        <f t="shared" si="26"/>
        <v>1.0800000000000001E-2</v>
      </c>
      <c r="DW193" s="106">
        <f t="shared" si="27"/>
        <v>1.1299999999999999E-2</v>
      </c>
      <c r="DX193" s="106"/>
      <c r="DY193" s="106"/>
      <c r="DZ193" s="106"/>
      <c r="EA193" s="100">
        <v>0.4</v>
      </c>
      <c r="EB193" s="100">
        <v>2.4500000000000002</v>
      </c>
      <c r="EC193" s="100">
        <v>0.25</v>
      </c>
      <c r="ED193" s="100">
        <v>2.85</v>
      </c>
      <c r="EE193" s="100">
        <v>2.31</v>
      </c>
      <c r="EF193" s="100">
        <v>0.15</v>
      </c>
      <c r="EG193" s="100">
        <v>178.32</v>
      </c>
      <c r="EH193" s="100">
        <v>4.47</v>
      </c>
      <c r="EI193" s="100">
        <v>0.25</v>
      </c>
      <c r="EJ193" s="100">
        <v>22.12</v>
      </c>
      <c r="EK193" s="100">
        <v>4.1500000000000004</v>
      </c>
      <c r="EL193" s="100">
        <v>22.66</v>
      </c>
      <c r="EM193" s="100">
        <v>145.28</v>
      </c>
      <c r="EN193" s="100">
        <v>100</v>
      </c>
      <c r="EO193" s="100">
        <v>100</v>
      </c>
      <c r="EP193" s="100">
        <v>100</v>
      </c>
      <c r="EQ193" s="100">
        <v>10.56</v>
      </c>
      <c r="ER193" s="100">
        <v>100</v>
      </c>
      <c r="ES193" s="100">
        <v>16.78</v>
      </c>
      <c r="ET193" s="100">
        <v>0.67</v>
      </c>
      <c r="EU193" s="100">
        <v>0.48</v>
      </c>
      <c r="EV193" s="100">
        <v>2.0299999999999998</v>
      </c>
      <c r="EW193" s="100">
        <v>1.1399999999999999</v>
      </c>
      <c r="EX193" s="100">
        <v>15.68</v>
      </c>
      <c r="EY193" s="100">
        <v>57.53</v>
      </c>
      <c r="EZ193" s="100">
        <v>100</v>
      </c>
      <c r="FA193" s="100">
        <v>11.85</v>
      </c>
      <c r="FB193" s="100">
        <v>100</v>
      </c>
      <c r="FC193" s="100"/>
      <c r="FD193" s="100"/>
      <c r="FE193" s="100"/>
      <c r="FF193" s="106">
        <v>5.4601720269259531E-2</v>
      </c>
      <c r="FG193" s="106">
        <v>5.5958875367184231E-3</v>
      </c>
      <c r="FH193" s="106">
        <v>1.0320190526594337E-2</v>
      </c>
      <c r="FI193" s="106">
        <v>4.2624532625738752E-3</v>
      </c>
      <c r="FJ193" s="106">
        <v>7.2276951672862457E-3</v>
      </c>
      <c r="FK193" s="106">
        <v>2.7045472211426353E-2</v>
      </c>
      <c r="FL193" s="106">
        <v>0</v>
      </c>
      <c r="FM193" s="106">
        <v>2.5975427527810064E-3</v>
      </c>
      <c r="FN193" s="106">
        <v>1.677923098913665E-2</v>
      </c>
      <c r="FO193" s="106">
        <v>3.957584220631874E-3</v>
      </c>
      <c r="FP193" s="106">
        <v>0</v>
      </c>
      <c r="FQ193" s="106">
        <v>2.7192000000000002E-3</v>
      </c>
      <c r="FR193" s="106">
        <v>0</v>
      </c>
      <c r="FS193" s="106">
        <v>0</v>
      </c>
      <c r="FT193" s="106">
        <v>0</v>
      </c>
      <c r="FU193" s="106">
        <v>0</v>
      </c>
      <c r="FV193" s="106">
        <v>6.7173058933582795E-3</v>
      </c>
      <c r="FW193" s="106">
        <v>0</v>
      </c>
      <c r="FX193" s="106">
        <v>8.3226565800479154E-3</v>
      </c>
      <c r="FY193" s="106">
        <v>4.0686732605729872E-2</v>
      </c>
      <c r="FZ193" s="106">
        <v>5.2048834628190897E-2</v>
      </c>
      <c r="GA193" s="106">
        <v>1.9427497222934294E-2</v>
      </c>
      <c r="GB193" s="106">
        <v>3.3562757201646087E-2</v>
      </c>
      <c r="GC193" s="106">
        <v>5.6791997240427739E-3</v>
      </c>
      <c r="GD193" s="106">
        <v>6.8880270692347742E-2</v>
      </c>
      <c r="GE193" s="106">
        <v>0</v>
      </c>
      <c r="GF193" s="106">
        <v>1.4898910482645247E-3</v>
      </c>
      <c r="GG193" s="106">
        <v>0</v>
      </c>
      <c r="GH193" s="100"/>
      <c r="GI193" s="100"/>
      <c r="GJ193" s="100"/>
      <c r="GK193" s="100"/>
    </row>
    <row r="194" spans="1:193" x14ac:dyDescent="0.25">
      <c r="A194" s="98" t="s">
        <v>1073</v>
      </c>
      <c r="B194" s="99" t="s">
        <v>17</v>
      </c>
      <c r="C194" s="99" t="s">
        <v>319</v>
      </c>
      <c r="D194" s="100" t="s">
        <v>320</v>
      </c>
      <c r="E194" s="99" t="s">
        <v>377</v>
      </c>
      <c r="F194" s="100"/>
      <c r="G194" s="106">
        <v>29.030999999999999</v>
      </c>
      <c r="H194" s="106">
        <v>0.751</v>
      </c>
      <c r="I194" s="106">
        <v>7.3789999999999996</v>
      </c>
      <c r="J194" s="106">
        <v>0.28199999999999997</v>
      </c>
      <c r="K194" s="106">
        <v>0.36099999999999999</v>
      </c>
      <c r="L194" s="106">
        <v>23.088000000000001</v>
      </c>
      <c r="M194" s="106">
        <v>0</v>
      </c>
      <c r="N194" s="106">
        <v>6.9000000000000006E-2</v>
      </c>
      <c r="O194" s="106">
        <v>9.3539999999999992</v>
      </c>
      <c r="P194" s="106">
        <v>0</v>
      </c>
      <c r="Q194" s="106">
        <v>0</v>
      </c>
      <c r="R194" s="106">
        <v>1.2999999999999999E-2</v>
      </c>
      <c r="S194" s="106">
        <v>0</v>
      </c>
      <c r="T194" s="106">
        <v>0</v>
      </c>
      <c r="U194" s="106">
        <v>0</v>
      </c>
      <c r="V194" s="106">
        <v>0</v>
      </c>
      <c r="W194" s="106">
        <v>2.1000000000000001E-2</v>
      </c>
      <c r="X194" s="106">
        <v>0</v>
      </c>
      <c r="Y194" s="106">
        <v>0</v>
      </c>
      <c r="Z194" s="106">
        <v>8.2669999999999995</v>
      </c>
      <c r="AA194" s="106">
        <v>12.598000000000001</v>
      </c>
      <c r="AB194" s="106">
        <v>0.996</v>
      </c>
      <c r="AC194" s="106">
        <v>2.7210000000000001</v>
      </c>
      <c r="AD194" s="106">
        <v>0</v>
      </c>
      <c r="AE194" s="106">
        <v>0</v>
      </c>
      <c r="AF194" s="106">
        <v>0</v>
      </c>
      <c r="AG194" s="106">
        <v>0</v>
      </c>
      <c r="AH194" s="106">
        <v>0</v>
      </c>
      <c r="AI194" s="106"/>
      <c r="AJ194" s="106">
        <v>94.928067200000001</v>
      </c>
      <c r="AK194" s="100"/>
      <c r="AL194" s="106">
        <v>13.570961106955869</v>
      </c>
      <c r="AM194" s="106">
        <v>0.45021281697739945</v>
      </c>
      <c r="AN194" s="106">
        <v>3.905265943371262</v>
      </c>
      <c r="AO194" s="106">
        <v>0.17006392473766735</v>
      </c>
      <c r="AP194" s="106">
        <v>0.27958488228004957</v>
      </c>
      <c r="AQ194" s="106">
        <v>17.94636610959969</v>
      </c>
      <c r="AR194" s="106">
        <v>0</v>
      </c>
      <c r="AS194" s="106">
        <v>5.7280425037356808E-2</v>
      </c>
      <c r="AT194" s="106">
        <v>6.6852487135505996</v>
      </c>
      <c r="AU194" s="106">
        <v>0</v>
      </c>
      <c r="AV194" s="106">
        <v>0</v>
      </c>
      <c r="AW194" s="106">
        <v>1.2999999999999999E-2</v>
      </c>
      <c r="AX194" s="106">
        <v>0</v>
      </c>
      <c r="AY194" s="106">
        <v>0</v>
      </c>
      <c r="AZ194" s="106">
        <v>0</v>
      </c>
      <c r="BA194" s="106">
        <v>0</v>
      </c>
      <c r="BB194" s="106">
        <v>1.9644527595884007E-2</v>
      </c>
      <c r="BC194" s="106">
        <v>0</v>
      </c>
      <c r="BD194" s="106">
        <v>0</v>
      </c>
      <c r="BE194" s="106">
        <v>7.0489427012278298</v>
      </c>
      <c r="BF194" s="106">
        <v>10.755570733373176</v>
      </c>
      <c r="BG194" s="106">
        <v>0.85106382978723416</v>
      </c>
      <c r="BH194" s="106">
        <v>2.3328189300411522</v>
      </c>
      <c r="BI194" s="106">
        <v>0</v>
      </c>
      <c r="BJ194" s="106">
        <v>0</v>
      </c>
      <c r="BK194" s="106">
        <v>0</v>
      </c>
      <c r="BL194" s="106">
        <v>0</v>
      </c>
      <c r="BM194" s="106">
        <v>0</v>
      </c>
      <c r="BN194" s="106"/>
      <c r="BO194" s="106"/>
      <c r="BP194" s="106"/>
      <c r="BQ194" s="106">
        <v>2.288944E-2</v>
      </c>
      <c r="BR194" s="106">
        <v>1.5012899999999999E-2</v>
      </c>
      <c r="BS194" s="106">
        <v>8.6917000000000001E-3</v>
      </c>
      <c r="BT194" s="106">
        <v>7.4618999999999996E-3</v>
      </c>
      <c r="BU194" s="106">
        <v>1.03296E-2</v>
      </c>
      <c r="BV194" s="106">
        <v>9.2627999999999999E-3</v>
      </c>
      <c r="BW194" s="106">
        <v>1.2266800000000001E-2</v>
      </c>
      <c r="BX194" s="106">
        <v>3.4933399999999997E-3</v>
      </c>
      <c r="BY194" s="106">
        <v>8.8149600000000002E-3</v>
      </c>
      <c r="BZ194" s="106">
        <v>2.085356E-2</v>
      </c>
      <c r="CA194" s="106">
        <v>1.4200000000000001E-2</v>
      </c>
      <c r="CB194" s="106">
        <v>1.0800000000000001E-2</v>
      </c>
      <c r="CC194" s="106">
        <v>9.7274000000000006E-3</v>
      </c>
      <c r="CD194" s="106">
        <v>1.6484849999999999E-2</v>
      </c>
      <c r="CE194" s="106">
        <v>2.134264E-2</v>
      </c>
      <c r="CF194" s="106">
        <v>6.7220100000000005E-3</v>
      </c>
      <c r="CG194" s="106">
        <v>6.5209000000000005E-3</v>
      </c>
      <c r="CH194" s="106">
        <v>7.0332800000000003E-3</v>
      </c>
      <c r="CI194" s="106">
        <v>1.0413179999999999E-2</v>
      </c>
      <c r="CJ194" s="106">
        <v>2.0524000000000001E-2</v>
      </c>
      <c r="CK194" s="106">
        <v>2.1083399999999999E-2</v>
      </c>
      <c r="CL194" s="106">
        <v>2.3054909999999998E-2</v>
      </c>
      <c r="CM194" s="106">
        <v>2.8226879999999999E-2</v>
      </c>
      <c r="CN194" s="106">
        <v>2.3191999999999997E-2</v>
      </c>
      <c r="CO194" s="106">
        <v>3.0198119999999998E-2</v>
      </c>
      <c r="CP194" s="106">
        <v>2.3298309999999999E-2</v>
      </c>
      <c r="CQ194" s="106">
        <v>1.2349799999999999E-2</v>
      </c>
      <c r="CR194" s="106">
        <v>1.2753440000000001E-2</v>
      </c>
      <c r="CS194" s="106"/>
      <c r="CT194" s="106"/>
      <c r="CU194" s="106"/>
      <c r="CV194" s="106">
        <f t="shared" si="0"/>
        <v>1.0699999999999999E-2</v>
      </c>
      <c r="CW194" s="106">
        <f t="shared" si="1"/>
        <v>8.9999999999999993E-3</v>
      </c>
      <c r="CX194" s="106">
        <f t="shared" si="2"/>
        <v>4.5999999999999999E-3</v>
      </c>
      <c r="CY194" s="106">
        <f t="shared" si="3"/>
        <v>4.4999999999999997E-3</v>
      </c>
      <c r="CZ194" s="106">
        <f t="shared" si="4"/>
        <v>8.0000000000000002E-3</v>
      </c>
      <c r="DA194" s="106">
        <f t="shared" si="5"/>
        <v>7.1999999999999998E-3</v>
      </c>
      <c r="DB194" s="106">
        <f t="shared" si="6"/>
        <v>9.1000000000000004E-3</v>
      </c>
      <c r="DC194" s="106">
        <f t="shared" si="7"/>
        <v>2.9000000000000002E-3</v>
      </c>
      <c r="DD194" s="106">
        <f t="shared" si="8"/>
        <v>6.3E-3</v>
      </c>
      <c r="DE194" s="106">
        <f t="shared" si="9"/>
        <v>9.1000000000000004E-3</v>
      </c>
      <c r="DF194" s="106">
        <f t="shared" si="10"/>
        <v>1.4200000000000001E-2</v>
      </c>
      <c r="DG194" s="106">
        <f t="shared" si="11"/>
        <v>1.0800000000000001E-2</v>
      </c>
      <c r="DH194" s="106">
        <f t="shared" si="12"/>
        <v>6.7999999999999996E-3</v>
      </c>
      <c r="DI194" s="106">
        <f t="shared" si="13"/>
        <v>1.3499999999999998E-2</v>
      </c>
      <c r="DJ194" s="106">
        <f t="shared" si="14"/>
        <v>1.5799999999999998E-2</v>
      </c>
      <c r="DK194" s="106">
        <f t="shared" si="15"/>
        <v>5.7000000000000002E-3</v>
      </c>
      <c r="DL194" s="106">
        <f t="shared" si="16"/>
        <v>6.1000000000000004E-3</v>
      </c>
      <c r="DM194" s="106">
        <f t="shared" si="17"/>
        <v>6.1999999999999998E-3</v>
      </c>
      <c r="DN194" s="106">
        <f t="shared" si="18"/>
        <v>8.199999999999999E-3</v>
      </c>
      <c r="DO194" s="106">
        <f t="shared" si="19"/>
        <v>1.7499999999999998E-2</v>
      </c>
      <c r="DP194" s="106">
        <f t="shared" si="20"/>
        <v>1.7999999999999999E-2</v>
      </c>
      <c r="DQ194" s="106">
        <f t="shared" si="21"/>
        <v>1.9699999999999999E-2</v>
      </c>
      <c r="DR194" s="106">
        <f t="shared" si="22"/>
        <v>2.4199999999999996E-2</v>
      </c>
      <c r="DS194" s="106">
        <f t="shared" si="23"/>
        <v>1.9999999999999997E-2</v>
      </c>
      <c r="DT194" s="106">
        <f t="shared" si="24"/>
        <v>2.6199999999999998E-2</v>
      </c>
      <c r="DU194" s="106">
        <f t="shared" si="25"/>
        <v>2.0299999999999999E-2</v>
      </c>
      <c r="DV194" s="106">
        <f t="shared" si="26"/>
        <v>1.0800000000000001E-2</v>
      </c>
      <c r="DW194" s="106">
        <f t="shared" si="27"/>
        <v>1.12E-2</v>
      </c>
      <c r="DX194" s="106"/>
      <c r="DY194" s="106"/>
      <c r="DZ194" s="106"/>
      <c r="EA194" s="100">
        <v>0.4</v>
      </c>
      <c r="EB194" s="100">
        <v>1.38</v>
      </c>
      <c r="EC194" s="100">
        <v>0.25</v>
      </c>
      <c r="ED194" s="100">
        <v>2.54</v>
      </c>
      <c r="EE194" s="100">
        <v>2.62</v>
      </c>
      <c r="EF194" s="100">
        <v>0.15</v>
      </c>
      <c r="EG194" s="100">
        <v>100</v>
      </c>
      <c r="EH194" s="100">
        <v>4.49</v>
      </c>
      <c r="EI194" s="100">
        <v>0.25</v>
      </c>
      <c r="EJ194" s="100">
        <v>56.2</v>
      </c>
      <c r="EK194" s="100">
        <v>4.16</v>
      </c>
      <c r="EL194" s="100">
        <v>19.71</v>
      </c>
      <c r="EM194" s="100">
        <v>144.25</v>
      </c>
      <c r="EN194" s="100">
        <v>100</v>
      </c>
      <c r="EO194" s="100">
        <v>100</v>
      </c>
      <c r="EP194" s="100">
        <v>100</v>
      </c>
      <c r="EQ194" s="100">
        <v>33.450000000000003</v>
      </c>
      <c r="ER194" s="100">
        <v>100</v>
      </c>
      <c r="ES194" s="100">
        <v>100</v>
      </c>
      <c r="ET194" s="100">
        <v>0.61</v>
      </c>
      <c r="EU194" s="100">
        <v>0.48</v>
      </c>
      <c r="EV194" s="100">
        <v>2.23</v>
      </c>
      <c r="EW194" s="100">
        <v>1.34</v>
      </c>
      <c r="EX194" s="100">
        <v>162.04</v>
      </c>
      <c r="EY194" s="100">
        <v>48.53</v>
      </c>
      <c r="EZ194" s="100">
        <v>100</v>
      </c>
      <c r="FA194" s="100">
        <v>14.71</v>
      </c>
      <c r="FB194" s="100">
        <v>100</v>
      </c>
      <c r="FC194" s="100"/>
      <c r="FD194" s="100"/>
      <c r="FE194" s="100"/>
      <c r="FF194" s="106">
        <v>5.4283844427823476E-2</v>
      </c>
      <c r="FG194" s="106">
        <v>6.212936874288112E-3</v>
      </c>
      <c r="FH194" s="106">
        <v>9.7631648584281545E-3</v>
      </c>
      <c r="FI194" s="106">
        <v>4.3196236883367503E-3</v>
      </c>
      <c r="FJ194" s="106">
        <v>7.3251239157372987E-3</v>
      </c>
      <c r="FK194" s="106">
        <v>2.6919549164399537E-2</v>
      </c>
      <c r="FL194" s="106">
        <v>0</v>
      </c>
      <c r="FM194" s="106">
        <v>2.5718910841773207E-3</v>
      </c>
      <c r="FN194" s="106">
        <v>1.6713121783876499E-2</v>
      </c>
      <c r="FO194" s="106">
        <v>0</v>
      </c>
      <c r="FP194" s="106">
        <v>0</v>
      </c>
      <c r="FQ194" s="106">
        <v>2.5623E-3</v>
      </c>
      <c r="FR194" s="106">
        <v>0</v>
      </c>
      <c r="FS194" s="106">
        <v>0</v>
      </c>
      <c r="FT194" s="106">
        <v>0</v>
      </c>
      <c r="FU194" s="106">
        <v>0</v>
      </c>
      <c r="FV194" s="106">
        <v>6.5710944808232011E-3</v>
      </c>
      <c r="FW194" s="106">
        <v>0</v>
      </c>
      <c r="FX194" s="106">
        <v>0</v>
      </c>
      <c r="FY194" s="106">
        <v>4.299855047748976E-2</v>
      </c>
      <c r="FZ194" s="106">
        <v>5.1626739520191242E-2</v>
      </c>
      <c r="GA194" s="106">
        <v>1.8978723404255323E-2</v>
      </c>
      <c r="GB194" s="106">
        <v>3.1259773662551442E-2</v>
      </c>
      <c r="GC194" s="106">
        <v>6.8471541911003797E-2</v>
      </c>
      <c r="GD194" s="106">
        <v>0</v>
      </c>
      <c r="GE194" s="106">
        <v>0</v>
      </c>
      <c r="GF194" s="106">
        <v>0</v>
      </c>
      <c r="GG194" s="106">
        <v>0</v>
      </c>
      <c r="GH194" s="100"/>
      <c r="GI194" s="100"/>
      <c r="GJ194" s="100"/>
      <c r="GK194" s="100"/>
    </row>
    <row r="195" spans="1:193" x14ac:dyDescent="0.25">
      <c r="A195" s="98" t="s">
        <v>1073</v>
      </c>
      <c r="B195" s="99" t="s">
        <v>17</v>
      </c>
      <c r="C195" s="99" t="s">
        <v>319</v>
      </c>
      <c r="D195" s="100" t="s">
        <v>320</v>
      </c>
      <c r="E195" s="99" t="s">
        <v>378</v>
      </c>
      <c r="F195" s="100"/>
      <c r="G195" s="106">
        <v>28.881</v>
      </c>
      <c r="H195" s="106">
        <v>0.59799999999999998</v>
      </c>
      <c r="I195" s="106">
        <v>7.351</v>
      </c>
      <c r="J195" s="106">
        <v>0.29099999999999998</v>
      </c>
      <c r="K195" s="106">
        <v>0.36</v>
      </c>
      <c r="L195" s="106">
        <v>23.413</v>
      </c>
      <c r="M195" s="106">
        <v>2.1999999999999999E-2</v>
      </c>
      <c r="N195" s="106">
        <v>7.3999999999999996E-2</v>
      </c>
      <c r="O195" s="106">
        <v>9.0609999999999999</v>
      </c>
      <c r="P195" s="106">
        <v>0</v>
      </c>
      <c r="Q195" s="106">
        <v>0</v>
      </c>
      <c r="R195" s="106">
        <v>1.0999999999999999E-2</v>
      </c>
      <c r="S195" s="106">
        <v>0</v>
      </c>
      <c r="T195" s="106">
        <v>0</v>
      </c>
      <c r="U195" s="106">
        <v>0</v>
      </c>
      <c r="V195" s="106">
        <v>0</v>
      </c>
      <c r="W195" s="106">
        <v>2.1999999999999999E-2</v>
      </c>
      <c r="X195" s="106">
        <v>0</v>
      </c>
      <c r="Y195" s="106">
        <v>0</v>
      </c>
      <c r="Z195" s="106">
        <v>10.978999999999999</v>
      </c>
      <c r="AA195" s="106">
        <v>11.555999999999999</v>
      </c>
      <c r="AB195" s="106">
        <v>0.75600000000000001</v>
      </c>
      <c r="AC195" s="106">
        <v>1.907</v>
      </c>
      <c r="AD195" s="106">
        <v>0</v>
      </c>
      <c r="AE195" s="106">
        <v>0</v>
      </c>
      <c r="AF195" s="106">
        <v>0</v>
      </c>
      <c r="AG195" s="106">
        <v>0</v>
      </c>
      <c r="AH195" s="106">
        <v>0</v>
      </c>
      <c r="AI195" s="106"/>
      <c r="AJ195" s="106">
        <v>95.279518399999986</v>
      </c>
      <c r="AK195" s="100"/>
      <c r="AL195" s="106">
        <v>13.500841436050859</v>
      </c>
      <c r="AM195" s="106">
        <v>0.3584916971404592</v>
      </c>
      <c r="AN195" s="106">
        <v>3.8904472082561523</v>
      </c>
      <c r="AO195" s="106">
        <v>0.17549149680376311</v>
      </c>
      <c r="AP195" s="106">
        <v>0.27881040892193309</v>
      </c>
      <c r="AQ195" s="106">
        <v>18.198989506412747</v>
      </c>
      <c r="AR195" s="106">
        <v>1.6320474777448069E-2</v>
      </c>
      <c r="AS195" s="106">
        <v>6.1431180474846421E-2</v>
      </c>
      <c r="AT195" s="106">
        <v>6.4758433390508863</v>
      </c>
      <c r="AU195" s="106">
        <v>0</v>
      </c>
      <c r="AV195" s="106">
        <v>0</v>
      </c>
      <c r="AW195" s="106">
        <v>1.0999999999999999E-2</v>
      </c>
      <c r="AX195" s="106">
        <v>0</v>
      </c>
      <c r="AY195" s="106">
        <v>0</v>
      </c>
      <c r="AZ195" s="106">
        <v>0</v>
      </c>
      <c r="BA195" s="106">
        <v>0</v>
      </c>
      <c r="BB195" s="106">
        <v>2.05799812909261E-2</v>
      </c>
      <c r="BC195" s="106">
        <v>0</v>
      </c>
      <c r="BD195" s="106">
        <v>0</v>
      </c>
      <c r="BE195" s="106">
        <v>9.3613574351978155</v>
      </c>
      <c r="BF195" s="106">
        <v>9.8659608981473568</v>
      </c>
      <c r="BG195" s="106">
        <v>0.64598820815175606</v>
      </c>
      <c r="BH195" s="106">
        <v>1.6349451303155005</v>
      </c>
      <c r="BI195" s="106">
        <v>0</v>
      </c>
      <c r="BJ195" s="106">
        <v>0</v>
      </c>
      <c r="BK195" s="106">
        <v>0</v>
      </c>
      <c r="BL195" s="106">
        <v>0</v>
      </c>
      <c r="BM195" s="106">
        <v>0</v>
      </c>
      <c r="BN195" s="106"/>
      <c r="BO195" s="106"/>
      <c r="BP195" s="106"/>
      <c r="BQ195" s="106">
        <v>2.0750240000000003E-2</v>
      </c>
      <c r="BR195" s="106">
        <v>1.4846089999999998E-2</v>
      </c>
      <c r="BS195" s="106">
        <v>8.5027499999999999E-3</v>
      </c>
      <c r="BT195" s="106">
        <v>7.4618999999999996E-3</v>
      </c>
      <c r="BU195" s="106">
        <v>9.9422399999999998E-3</v>
      </c>
      <c r="BV195" s="106">
        <v>9.1341499999999989E-3</v>
      </c>
      <c r="BW195" s="106">
        <v>1.10536E-2</v>
      </c>
      <c r="BX195" s="106">
        <v>3.4933399999999997E-3</v>
      </c>
      <c r="BY195" s="106">
        <v>8.8149600000000002E-3</v>
      </c>
      <c r="BZ195" s="106">
        <v>2.17702E-2</v>
      </c>
      <c r="CA195" s="106">
        <v>1.43E-2</v>
      </c>
      <c r="CB195" s="106">
        <v>1.09E-2</v>
      </c>
      <c r="CC195" s="106">
        <v>9.7274000000000006E-3</v>
      </c>
      <c r="CD195" s="106">
        <v>1.660696E-2</v>
      </c>
      <c r="CE195" s="106">
        <v>2.120756E-2</v>
      </c>
      <c r="CF195" s="106">
        <v>6.7220100000000005E-3</v>
      </c>
      <c r="CG195" s="106">
        <v>6.5209000000000005E-3</v>
      </c>
      <c r="CH195" s="106">
        <v>7.1467200000000005E-3</v>
      </c>
      <c r="CI195" s="106">
        <v>1.0286190000000001E-2</v>
      </c>
      <c r="CJ195" s="106">
        <v>2.134496E-2</v>
      </c>
      <c r="CK195" s="106">
        <v>2.2254699999999999E-2</v>
      </c>
      <c r="CL195" s="106">
        <v>2.3171939999999999E-2</v>
      </c>
      <c r="CM195" s="106">
        <v>2.9276640000000003E-2</v>
      </c>
      <c r="CN195" s="106">
        <v>2.3076039999999999E-2</v>
      </c>
      <c r="CO195" s="106">
        <v>2.9967600000000004E-2</v>
      </c>
      <c r="CP195" s="106">
        <v>2.3413079999999999E-2</v>
      </c>
      <c r="CQ195" s="106">
        <v>1.2464149999999998E-2</v>
      </c>
      <c r="CR195" s="106">
        <v>1.2753440000000001E-2</v>
      </c>
      <c r="CS195" s="106"/>
      <c r="CT195" s="106"/>
      <c r="CU195" s="106"/>
      <c r="CV195" s="106">
        <f t="shared" si="0"/>
        <v>9.7000000000000003E-3</v>
      </c>
      <c r="CW195" s="106">
        <f t="shared" si="1"/>
        <v>8.8999999999999982E-3</v>
      </c>
      <c r="CX195" s="106">
        <f t="shared" si="2"/>
        <v>4.4999999999999997E-3</v>
      </c>
      <c r="CY195" s="106">
        <f t="shared" si="3"/>
        <v>4.4999999999999997E-3</v>
      </c>
      <c r="CZ195" s="106">
        <f t="shared" si="4"/>
        <v>7.7000000000000002E-3</v>
      </c>
      <c r="DA195" s="106">
        <f t="shared" si="5"/>
        <v>7.0999999999999995E-3</v>
      </c>
      <c r="DB195" s="106">
        <f t="shared" si="6"/>
        <v>8.199999999999999E-3</v>
      </c>
      <c r="DC195" s="106">
        <f t="shared" si="7"/>
        <v>2.9000000000000002E-3</v>
      </c>
      <c r="DD195" s="106">
        <f t="shared" si="8"/>
        <v>6.3E-3</v>
      </c>
      <c r="DE195" s="106">
        <f t="shared" si="9"/>
        <v>9.4999999999999998E-3</v>
      </c>
      <c r="DF195" s="106">
        <f t="shared" si="10"/>
        <v>1.43E-2</v>
      </c>
      <c r="DG195" s="106">
        <f t="shared" si="11"/>
        <v>1.09E-2</v>
      </c>
      <c r="DH195" s="106">
        <f t="shared" si="12"/>
        <v>6.7999999999999996E-3</v>
      </c>
      <c r="DI195" s="106">
        <f t="shared" si="13"/>
        <v>1.3599999999999999E-2</v>
      </c>
      <c r="DJ195" s="106">
        <f t="shared" si="14"/>
        <v>1.5699999999999999E-2</v>
      </c>
      <c r="DK195" s="106">
        <f t="shared" si="15"/>
        <v>5.7000000000000002E-3</v>
      </c>
      <c r="DL195" s="106">
        <f t="shared" si="16"/>
        <v>6.1000000000000004E-3</v>
      </c>
      <c r="DM195" s="106">
        <f t="shared" si="17"/>
        <v>6.3E-3</v>
      </c>
      <c r="DN195" s="106">
        <f t="shared" si="18"/>
        <v>8.0999999999999996E-3</v>
      </c>
      <c r="DO195" s="106">
        <f t="shared" si="19"/>
        <v>1.8199999999999997E-2</v>
      </c>
      <c r="DP195" s="106">
        <f t="shared" si="20"/>
        <v>1.9E-2</v>
      </c>
      <c r="DQ195" s="106">
        <f t="shared" si="21"/>
        <v>1.9800000000000002E-2</v>
      </c>
      <c r="DR195" s="106">
        <f t="shared" si="22"/>
        <v>2.5100000000000001E-2</v>
      </c>
      <c r="DS195" s="106">
        <f t="shared" si="23"/>
        <v>1.9900000000000001E-2</v>
      </c>
      <c r="DT195" s="106">
        <f t="shared" si="24"/>
        <v>2.6000000000000002E-2</v>
      </c>
      <c r="DU195" s="106">
        <f t="shared" si="25"/>
        <v>2.0400000000000001E-2</v>
      </c>
      <c r="DV195" s="106">
        <f t="shared" si="26"/>
        <v>1.0899999999999998E-2</v>
      </c>
      <c r="DW195" s="106">
        <f t="shared" si="27"/>
        <v>1.12E-2</v>
      </c>
      <c r="DX195" s="106"/>
      <c r="DY195" s="106"/>
      <c r="DZ195" s="106"/>
      <c r="EA195" s="100">
        <v>0.4</v>
      </c>
      <c r="EB195" s="100">
        <v>1.65</v>
      </c>
      <c r="EC195" s="100">
        <v>0.26</v>
      </c>
      <c r="ED195" s="100">
        <v>2.4900000000000002</v>
      </c>
      <c r="EE195" s="100">
        <v>2.57</v>
      </c>
      <c r="EF195" s="100">
        <v>0.14000000000000001</v>
      </c>
      <c r="EG195" s="100">
        <v>64.8</v>
      </c>
      <c r="EH195" s="100">
        <v>4.2300000000000004</v>
      </c>
      <c r="EI195" s="100">
        <v>0.25</v>
      </c>
      <c r="EJ195" s="100">
        <v>64.45</v>
      </c>
      <c r="EK195" s="100">
        <v>4.55</v>
      </c>
      <c r="EL195" s="100">
        <v>24.35</v>
      </c>
      <c r="EM195" s="100">
        <v>100</v>
      </c>
      <c r="EN195" s="100">
        <v>100</v>
      </c>
      <c r="EO195" s="100">
        <v>100</v>
      </c>
      <c r="EP195" s="100">
        <v>100</v>
      </c>
      <c r="EQ195" s="100">
        <v>32.53</v>
      </c>
      <c r="ER195" s="100">
        <v>100</v>
      </c>
      <c r="ES195" s="100">
        <v>100</v>
      </c>
      <c r="ET195" s="100">
        <v>0.52</v>
      </c>
      <c r="EU195" s="100">
        <v>0.51</v>
      </c>
      <c r="EV195" s="100">
        <v>2.86</v>
      </c>
      <c r="EW195" s="100">
        <v>1.8</v>
      </c>
      <c r="EX195" s="100">
        <v>100</v>
      </c>
      <c r="EY195" s="100">
        <v>194.84</v>
      </c>
      <c r="EZ195" s="100">
        <v>100</v>
      </c>
      <c r="FA195" s="100">
        <v>15.3</v>
      </c>
      <c r="FB195" s="100">
        <v>100</v>
      </c>
      <c r="FC195" s="100"/>
      <c r="FD195" s="100"/>
      <c r="FE195" s="100"/>
      <c r="FF195" s="106">
        <v>5.400336574420344E-2</v>
      </c>
      <c r="FG195" s="106">
        <v>5.9151130028175774E-3</v>
      </c>
      <c r="FH195" s="106">
        <v>1.0115162741465995E-2</v>
      </c>
      <c r="FI195" s="106">
        <v>4.3697382704137016E-3</v>
      </c>
      <c r="FJ195" s="106">
        <v>7.1654275092936795E-3</v>
      </c>
      <c r="FK195" s="106">
        <v>2.5478585308977848E-2</v>
      </c>
      <c r="FL195" s="106">
        <v>1.0575667655786349E-2</v>
      </c>
      <c r="FM195" s="106">
        <v>2.5985389340860039E-3</v>
      </c>
      <c r="FN195" s="106">
        <v>1.6189608347627216E-2</v>
      </c>
      <c r="FO195" s="106">
        <v>0</v>
      </c>
      <c r="FP195" s="106">
        <v>0</v>
      </c>
      <c r="FQ195" s="106">
        <v>2.6784999999999999E-3</v>
      </c>
      <c r="FR195" s="106">
        <v>0</v>
      </c>
      <c r="FS195" s="106">
        <v>0</v>
      </c>
      <c r="FT195" s="106">
        <v>0</v>
      </c>
      <c r="FU195" s="106">
        <v>0</v>
      </c>
      <c r="FV195" s="106">
        <v>6.6946679139382606E-3</v>
      </c>
      <c r="FW195" s="106">
        <v>0</v>
      </c>
      <c r="FX195" s="106">
        <v>0</v>
      </c>
      <c r="FY195" s="106">
        <v>4.8679058663028636E-2</v>
      </c>
      <c r="FZ195" s="106">
        <v>5.0316400580551521E-2</v>
      </c>
      <c r="GA195" s="106">
        <v>1.8475262753140223E-2</v>
      </c>
      <c r="GB195" s="106">
        <v>2.9429012345679011E-2</v>
      </c>
      <c r="GC195" s="106">
        <v>0</v>
      </c>
      <c r="GD195" s="106">
        <v>0</v>
      </c>
      <c r="GE195" s="106">
        <v>0</v>
      </c>
      <c r="GF195" s="106">
        <v>0</v>
      </c>
      <c r="GG195" s="106">
        <v>0</v>
      </c>
      <c r="GH195" s="100"/>
      <c r="GI195" s="100"/>
      <c r="GJ195" s="100"/>
      <c r="GK195" s="100"/>
    </row>
    <row r="196" spans="1:193" x14ac:dyDescent="0.25">
      <c r="A196" s="98" t="s">
        <v>1073</v>
      </c>
      <c r="B196" s="99" t="s">
        <v>17</v>
      </c>
      <c r="C196" s="99" t="s">
        <v>319</v>
      </c>
      <c r="D196" s="100" t="s">
        <v>320</v>
      </c>
      <c r="E196" s="99" t="s">
        <v>379</v>
      </c>
      <c r="F196" s="100"/>
      <c r="G196" s="106">
        <v>29.795999999999999</v>
      </c>
      <c r="H196" s="106">
        <v>0.60299999999999998</v>
      </c>
      <c r="I196" s="106">
        <v>9.9740000000000002</v>
      </c>
      <c r="J196" s="106">
        <v>0.27600000000000002</v>
      </c>
      <c r="K196" s="106">
        <v>0.32400000000000001</v>
      </c>
      <c r="L196" s="106">
        <v>20.702999999999996</v>
      </c>
      <c r="M196" s="106">
        <v>0</v>
      </c>
      <c r="N196" s="106">
        <v>7.1999999999999995E-2</v>
      </c>
      <c r="O196" s="106">
        <v>10.08</v>
      </c>
      <c r="P196" s="106">
        <v>0</v>
      </c>
      <c r="Q196" s="106">
        <v>0</v>
      </c>
      <c r="R196" s="106">
        <v>1.0999999999999999E-2</v>
      </c>
      <c r="S196" s="106">
        <v>0</v>
      </c>
      <c r="T196" s="106">
        <v>0</v>
      </c>
      <c r="U196" s="106">
        <v>0</v>
      </c>
      <c r="V196" s="106">
        <v>0</v>
      </c>
      <c r="W196" s="106">
        <v>8.1000000000000003E-2</v>
      </c>
      <c r="X196" s="106">
        <v>0</v>
      </c>
      <c r="Y196" s="106">
        <v>7.0000000000000007E-2</v>
      </c>
      <c r="Z196" s="106">
        <v>6.7169999999999996</v>
      </c>
      <c r="AA196" s="106">
        <v>11.997999999999999</v>
      </c>
      <c r="AB196" s="106">
        <v>1.109</v>
      </c>
      <c r="AC196" s="106">
        <v>3.3450000000000002</v>
      </c>
      <c r="AD196" s="106">
        <v>3.7999999999999999E-2</v>
      </c>
      <c r="AE196" s="106">
        <v>0.13900000000000001</v>
      </c>
      <c r="AF196" s="106">
        <v>0</v>
      </c>
      <c r="AG196" s="106">
        <v>1.8719684913896154E-2</v>
      </c>
      <c r="AH196" s="106">
        <v>0</v>
      </c>
      <c r="AI196" s="106"/>
      <c r="AJ196" s="106">
        <v>95.352238084913878</v>
      </c>
      <c r="AK196" s="100"/>
      <c r="AL196" s="106">
        <v>13.928571428571427</v>
      </c>
      <c r="AM196" s="106">
        <v>0.36148911935735267</v>
      </c>
      <c r="AN196" s="106">
        <v>5.2786451442180473</v>
      </c>
      <c r="AO196" s="106">
        <v>0.1664455433602702</v>
      </c>
      <c r="AP196" s="106">
        <v>0.25092936802973981</v>
      </c>
      <c r="AQ196" s="106">
        <v>16.092499028371549</v>
      </c>
      <c r="AR196" s="106">
        <v>0</v>
      </c>
      <c r="AS196" s="106">
        <v>5.9770878299850574E-2</v>
      </c>
      <c r="AT196" s="106">
        <v>7.2041166380789026</v>
      </c>
      <c r="AU196" s="106">
        <v>0</v>
      </c>
      <c r="AV196" s="106">
        <v>0</v>
      </c>
      <c r="AW196" s="106">
        <v>1.0999999999999999E-2</v>
      </c>
      <c r="AX196" s="106">
        <v>0</v>
      </c>
      <c r="AY196" s="106">
        <v>0</v>
      </c>
      <c r="AZ196" s="106">
        <v>0</v>
      </c>
      <c r="BA196" s="106">
        <v>0</v>
      </c>
      <c r="BB196" s="106">
        <v>7.5771749298409741E-2</v>
      </c>
      <c r="BC196" s="106">
        <v>0</v>
      </c>
      <c r="BD196" s="106">
        <v>5.512245058666037E-2</v>
      </c>
      <c r="BE196" s="106">
        <v>5.7273192360163705</v>
      </c>
      <c r="BF196" s="106">
        <v>10.243319388713395</v>
      </c>
      <c r="BG196" s="106">
        <v>0.94762026830727175</v>
      </c>
      <c r="BH196" s="106">
        <v>2.8677983539094649</v>
      </c>
      <c r="BI196" s="106">
        <v>3.2769920662297343E-2</v>
      </c>
      <c r="BJ196" s="106">
        <v>0.12059691133090404</v>
      </c>
      <c r="BK196" s="106">
        <v>0</v>
      </c>
      <c r="BL196" s="106">
        <v>1.6370515884474118E-2</v>
      </c>
      <c r="BM196" s="106">
        <v>0</v>
      </c>
      <c r="BN196" s="106"/>
      <c r="BO196" s="106"/>
      <c r="BP196" s="106"/>
      <c r="BQ196" s="106">
        <v>2.1605920000000004E-2</v>
      </c>
      <c r="BR196" s="106">
        <v>1.4846089999999998E-2</v>
      </c>
      <c r="BS196" s="106">
        <v>8.5027499999999999E-3</v>
      </c>
      <c r="BT196" s="106">
        <v>7.4618999999999996E-3</v>
      </c>
      <c r="BU196" s="106">
        <v>1.03296E-2</v>
      </c>
      <c r="BV196" s="106">
        <v>9.0054999999999996E-3</v>
      </c>
      <c r="BW196" s="106">
        <v>1.2132E-2</v>
      </c>
      <c r="BX196" s="106">
        <v>3.4933399999999997E-3</v>
      </c>
      <c r="BY196" s="106">
        <v>8.5351200000000002E-3</v>
      </c>
      <c r="BZ196" s="106">
        <v>2.1082719999999999E-2</v>
      </c>
      <c r="CA196" s="106">
        <v>1.4200000000000001E-2</v>
      </c>
      <c r="CB196" s="106">
        <v>1.06E-2</v>
      </c>
      <c r="CC196" s="106">
        <v>9.4413000000000014E-3</v>
      </c>
      <c r="CD196" s="106">
        <v>1.6362740000000001E-2</v>
      </c>
      <c r="CE196" s="106">
        <v>2.0261999999999999E-2</v>
      </c>
      <c r="CF196" s="106">
        <v>6.60408E-3</v>
      </c>
      <c r="CG196" s="106">
        <v>6.4140000000000004E-3</v>
      </c>
      <c r="CH196" s="106">
        <v>6.9198400000000009E-3</v>
      </c>
      <c r="CI196" s="106">
        <v>1.0286190000000001E-2</v>
      </c>
      <c r="CJ196" s="106">
        <v>2.0875840000000003E-2</v>
      </c>
      <c r="CK196" s="106">
        <v>2.1200530000000002E-2</v>
      </c>
      <c r="CL196" s="106">
        <v>2.282085E-2</v>
      </c>
      <c r="CM196" s="106">
        <v>2.8226879999999999E-2</v>
      </c>
      <c r="CN196" s="106">
        <v>2.2496240000000001E-2</v>
      </c>
      <c r="CO196" s="106">
        <v>3.0082859999999999E-2</v>
      </c>
      <c r="CP196" s="106">
        <v>2.3068769999999999E-2</v>
      </c>
      <c r="CQ196" s="106">
        <v>1.2121099999999999E-2</v>
      </c>
      <c r="CR196" s="106">
        <v>1.2639570000000001E-2</v>
      </c>
      <c r="CS196" s="106"/>
      <c r="CT196" s="106"/>
      <c r="CU196" s="106"/>
      <c r="CV196" s="106">
        <f t="shared" si="0"/>
        <v>1.0100000000000001E-2</v>
      </c>
      <c r="CW196" s="106">
        <f t="shared" si="1"/>
        <v>8.8999999999999982E-3</v>
      </c>
      <c r="CX196" s="106">
        <f t="shared" si="2"/>
        <v>4.4999999999999997E-3</v>
      </c>
      <c r="CY196" s="106">
        <f t="shared" si="3"/>
        <v>4.4999999999999997E-3</v>
      </c>
      <c r="CZ196" s="106">
        <f t="shared" si="4"/>
        <v>8.0000000000000002E-3</v>
      </c>
      <c r="DA196" s="106">
        <f t="shared" si="5"/>
        <v>7.0000000000000001E-3</v>
      </c>
      <c r="DB196" s="106">
        <f t="shared" si="6"/>
        <v>8.9999999999999993E-3</v>
      </c>
      <c r="DC196" s="106">
        <f t="shared" si="7"/>
        <v>2.9000000000000002E-3</v>
      </c>
      <c r="DD196" s="106">
        <f t="shared" si="8"/>
        <v>6.1000000000000004E-3</v>
      </c>
      <c r="DE196" s="106">
        <f t="shared" si="9"/>
        <v>9.1999999999999998E-3</v>
      </c>
      <c r="DF196" s="106">
        <f t="shared" si="10"/>
        <v>1.4200000000000001E-2</v>
      </c>
      <c r="DG196" s="106">
        <f t="shared" si="11"/>
        <v>1.06E-2</v>
      </c>
      <c r="DH196" s="106">
        <f t="shared" si="12"/>
        <v>6.6000000000000008E-3</v>
      </c>
      <c r="DI196" s="106">
        <f t="shared" si="13"/>
        <v>1.34E-2</v>
      </c>
      <c r="DJ196" s="106">
        <f t="shared" si="14"/>
        <v>1.4999999999999999E-2</v>
      </c>
      <c r="DK196" s="106">
        <f t="shared" si="15"/>
        <v>5.5999999999999999E-3</v>
      </c>
      <c r="DL196" s="106">
        <f t="shared" si="16"/>
        <v>6.000000000000001E-3</v>
      </c>
      <c r="DM196" s="106">
        <f t="shared" si="17"/>
        <v>6.1000000000000004E-3</v>
      </c>
      <c r="DN196" s="106">
        <f t="shared" si="18"/>
        <v>8.0999999999999996E-3</v>
      </c>
      <c r="DO196" s="106">
        <f t="shared" si="19"/>
        <v>1.7800000000000003E-2</v>
      </c>
      <c r="DP196" s="106">
        <f t="shared" si="20"/>
        <v>1.8100000000000002E-2</v>
      </c>
      <c r="DQ196" s="106">
        <f t="shared" si="21"/>
        <v>1.9500000000000003E-2</v>
      </c>
      <c r="DR196" s="106">
        <f t="shared" si="22"/>
        <v>2.4199999999999996E-2</v>
      </c>
      <c r="DS196" s="106">
        <f t="shared" si="23"/>
        <v>1.9400000000000001E-2</v>
      </c>
      <c r="DT196" s="106">
        <f t="shared" si="24"/>
        <v>2.6099999999999998E-2</v>
      </c>
      <c r="DU196" s="106">
        <f t="shared" si="25"/>
        <v>2.01E-2</v>
      </c>
      <c r="DV196" s="106">
        <f t="shared" si="26"/>
        <v>1.06E-2</v>
      </c>
      <c r="DW196" s="106">
        <f t="shared" si="27"/>
        <v>1.11E-2</v>
      </c>
      <c r="DX196" s="106"/>
      <c r="DY196" s="106"/>
      <c r="DZ196" s="106"/>
      <c r="EA196" s="100">
        <v>0.39</v>
      </c>
      <c r="EB196" s="100">
        <v>1.65</v>
      </c>
      <c r="EC196" s="100">
        <v>0.21</v>
      </c>
      <c r="ED196" s="100">
        <v>2.5299999999999998</v>
      </c>
      <c r="EE196" s="100">
        <v>2.88</v>
      </c>
      <c r="EF196" s="100">
        <v>0.15</v>
      </c>
      <c r="EG196" s="100">
        <v>194.86</v>
      </c>
      <c r="EH196" s="100">
        <v>4.34</v>
      </c>
      <c r="EI196" s="100">
        <v>0.24</v>
      </c>
      <c r="EJ196" s="100">
        <v>77.39</v>
      </c>
      <c r="EK196" s="100">
        <v>5.09</v>
      </c>
      <c r="EL196" s="100">
        <v>24.89</v>
      </c>
      <c r="EM196" s="100">
        <v>100</v>
      </c>
      <c r="EN196" s="100">
        <v>100</v>
      </c>
      <c r="EO196" s="100">
        <v>344.62</v>
      </c>
      <c r="EP196" s="100">
        <v>100</v>
      </c>
      <c r="EQ196" s="100">
        <v>8.74</v>
      </c>
      <c r="ER196" s="100">
        <v>100</v>
      </c>
      <c r="ES196" s="100">
        <v>15.96</v>
      </c>
      <c r="ET196" s="100">
        <v>0.69</v>
      </c>
      <c r="EU196" s="100">
        <v>0.5</v>
      </c>
      <c r="EV196" s="100">
        <v>2.02</v>
      </c>
      <c r="EW196" s="100">
        <v>1.1599999999999999</v>
      </c>
      <c r="EX196" s="100">
        <v>15.46</v>
      </c>
      <c r="EY196" s="100">
        <v>62.66</v>
      </c>
      <c r="EZ196" s="100">
        <v>100</v>
      </c>
      <c r="FA196" s="100">
        <v>12.22</v>
      </c>
      <c r="FB196" s="100">
        <v>100</v>
      </c>
      <c r="FC196" s="100"/>
      <c r="FD196" s="100"/>
      <c r="FE196" s="100"/>
      <c r="FF196" s="106">
        <v>5.4321428571428569E-2</v>
      </c>
      <c r="FG196" s="106">
        <v>5.9645704693963193E-3</v>
      </c>
      <c r="FH196" s="106">
        <v>1.1085154802857898E-2</v>
      </c>
      <c r="FI196" s="106">
        <v>4.2110722470148363E-3</v>
      </c>
      <c r="FJ196" s="106">
        <v>7.226765799256506E-3</v>
      </c>
      <c r="FK196" s="106">
        <v>2.4138748542557324E-2</v>
      </c>
      <c r="FL196" s="106">
        <v>0</v>
      </c>
      <c r="FM196" s="106">
        <v>2.5940561182135149E-3</v>
      </c>
      <c r="FN196" s="106">
        <v>1.7289879931389366E-2</v>
      </c>
      <c r="FO196" s="106">
        <v>0</v>
      </c>
      <c r="FP196" s="106">
        <v>0</v>
      </c>
      <c r="FQ196" s="106">
        <v>2.7379000000000001E-3</v>
      </c>
      <c r="FR196" s="106">
        <v>0</v>
      </c>
      <c r="FS196" s="106">
        <v>0</v>
      </c>
      <c r="FT196" s="106">
        <v>0</v>
      </c>
      <c r="FU196" s="106">
        <v>0</v>
      </c>
      <c r="FV196" s="106">
        <v>6.6224508886810118E-3</v>
      </c>
      <c r="FW196" s="106">
        <v>0</v>
      </c>
      <c r="FX196" s="106">
        <v>8.7975431136309967E-3</v>
      </c>
      <c r="FY196" s="106">
        <v>3.9518502728512955E-2</v>
      </c>
      <c r="FZ196" s="106">
        <v>5.1216596943566978E-2</v>
      </c>
      <c r="GA196" s="106">
        <v>1.9141929419806889E-2</v>
      </c>
      <c r="GB196" s="106">
        <v>3.3266460905349793E-2</v>
      </c>
      <c r="GC196" s="106">
        <v>5.0662297343911696E-3</v>
      </c>
      <c r="GD196" s="106">
        <v>7.5566024639944468E-2</v>
      </c>
      <c r="GE196" s="106">
        <v>0</v>
      </c>
      <c r="GF196" s="106">
        <v>2.0004770410827371E-3</v>
      </c>
      <c r="GG196" s="106">
        <v>0</v>
      </c>
      <c r="GH196" s="100"/>
      <c r="GI196" s="100"/>
      <c r="GJ196" s="100"/>
      <c r="GK196" s="100"/>
    </row>
    <row r="197" spans="1:193" x14ac:dyDescent="0.25">
      <c r="A197" s="98" t="s">
        <v>1073</v>
      </c>
      <c r="B197" s="99" t="s">
        <v>17</v>
      </c>
      <c r="C197" s="99" t="s">
        <v>319</v>
      </c>
      <c r="D197" s="100" t="s">
        <v>320</v>
      </c>
      <c r="E197" s="99" t="s">
        <v>380</v>
      </c>
      <c r="F197" s="100"/>
      <c r="G197" s="106">
        <v>29.748999999999999</v>
      </c>
      <c r="H197" s="106">
        <v>0.60599999999999998</v>
      </c>
      <c r="I197" s="106">
        <v>10.113</v>
      </c>
      <c r="J197" s="106">
        <v>0.251</v>
      </c>
      <c r="K197" s="106">
        <v>0.35000000000000003</v>
      </c>
      <c r="L197" s="106">
        <v>20.47</v>
      </c>
      <c r="M197" s="106">
        <v>0</v>
      </c>
      <c r="N197" s="106">
        <v>7.3999999999999996E-2</v>
      </c>
      <c r="O197" s="106">
        <v>10.253</v>
      </c>
      <c r="P197" s="106">
        <v>0</v>
      </c>
      <c r="Q197" s="106">
        <v>0</v>
      </c>
      <c r="R197" s="106">
        <v>2.5999999999999999E-2</v>
      </c>
      <c r="S197" s="106">
        <v>0</v>
      </c>
      <c r="T197" s="106">
        <v>2.2089397679854936E-2</v>
      </c>
      <c r="U197" s="106">
        <v>0</v>
      </c>
      <c r="V197" s="106">
        <v>0</v>
      </c>
      <c r="W197" s="106">
        <v>8.3000000000000004E-2</v>
      </c>
      <c r="X197" s="106">
        <v>0</v>
      </c>
      <c r="Y197" s="106">
        <v>0.11599023278109992</v>
      </c>
      <c r="Z197" s="106">
        <v>6.4560000000000004</v>
      </c>
      <c r="AA197" s="106">
        <v>11.718929106357253</v>
      </c>
      <c r="AB197" s="106">
        <v>1.089</v>
      </c>
      <c r="AC197" s="106">
        <v>3.3780000000000006</v>
      </c>
      <c r="AD197" s="106">
        <v>0.123</v>
      </c>
      <c r="AE197" s="106">
        <v>0.158</v>
      </c>
      <c r="AF197" s="106">
        <v>0</v>
      </c>
      <c r="AG197" s="106">
        <v>0</v>
      </c>
      <c r="AH197" s="106">
        <v>0</v>
      </c>
      <c r="AI197" s="106"/>
      <c r="AJ197" s="106">
        <v>95.030143136818197</v>
      </c>
      <c r="AK197" s="100"/>
      <c r="AL197" s="106">
        <v>13.906600598354522</v>
      </c>
      <c r="AM197" s="106">
        <v>0.36328757268748879</v>
      </c>
      <c r="AN197" s="106">
        <v>5.3522095792537705</v>
      </c>
      <c r="AO197" s="106">
        <v>0.15136895428778194</v>
      </c>
      <c r="AP197" s="106">
        <v>0.27106567534076831</v>
      </c>
      <c r="AQ197" s="106">
        <v>15.911387485425573</v>
      </c>
      <c r="AR197" s="106">
        <v>0</v>
      </c>
      <c r="AS197" s="106">
        <v>6.1431180474846421E-2</v>
      </c>
      <c r="AT197" s="106">
        <v>7.3277587192681537</v>
      </c>
      <c r="AU197" s="106">
        <v>0</v>
      </c>
      <c r="AV197" s="106">
        <v>0</v>
      </c>
      <c r="AW197" s="106">
        <v>2.5999999999999999E-2</v>
      </c>
      <c r="AX197" s="106">
        <v>0</v>
      </c>
      <c r="AY197" s="106">
        <v>1.8089753238764175E-2</v>
      </c>
      <c r="AZ197" s="106">
        <v>0</v>
      </c>
      <c r="BA197" s="106">
        <v>0</v>
      </c>
      <c r="BB197" s="106">
        <v>7.7642656688493933E-2</v>
      </c>
      <c r="BC197" s="106">
        <v>0</v>
      </c>
      <c r="BD197" s="106">
        <v>9.1338083928734479E-2</v>
      </c>
      <c r="BE197" s="106">
        <v>5.5047748976807638</v>
      </c>
      <c r="BF197" s="106">
        <v>10.005061987840223</v>
      </c>
      <c r="BG197" s="106">
        <v>0.93053063317098184</v>
      </c>
      <c r="BH197" s="106">
        <v>2.8960905349794239</v>
      </c>
      <c r="BI197" s="106">
        <v>0.1060710589858572</v>
      </c>
      <c r="BJ197" s="106">
        <v>0.13708138122505639</v>
      </c>
      <c r="BK197" s="106">
        <v>0</v>
      </c>
      <c r="BL197" s="106">
        <v>0</v>
      </c>
      <c r="BM197" s="106">
        <v>0</v>
      </c>
      <c r="BN197" s="106"/>
      <c r="BO197" s="106"/>
      <c r="BP197" s="106"/>
      <c r="BQ197" s="106">
        <v>2.2033759999999999E-2</v>
      </c>
      <c r="BR197" s="106">
        <v>1.451247E-2</v>
      </c>
      <c r="BS197" s="106">
        <v>8.5027499999999999E-3</v>
      </c>
      <c r="BT197" s="106">
        <v>7.4618999999999996E-3</v>
      </c>
      <c r="BU197" s="106">
        <v>9.9422399999999998E-3</v>
      </c>
      <c r="BV197" s="106">
        <v>8.8768500000000004E-3</v>
      </c>
      <c r="BW197" s="106">
        <v>1.18624E-2</v>
      </c>
      <c r="BX197" s="106">
        <v>3.4933399999999997E-3</v>
      </c>
      <c r="BY197" s="106">
        <v>8.6750400000000002E-3</v>
      </c>
      <c r="BZ197" s="106">
        <v>2.2228519999999998E-2</v>
      </c>
      <c r="CA197" s="106">
        <v>1.43E-2</v>
      </c>
      <c r="CB197" s="106">
        <v>1.06E-2</v>
      </c>
      <c r="CC197" s="106">
        <v>9.4413000000000014E-3</v>
      </c>
      <c r="CD197" s="106">
        <v>1.6362740000000001E-2</v>
      </c>
      <c r="CE197" s="106">
        <v>2.1072479999999998E-2</v>
      </c>
      <c r="CF197" s="106">
        <v>6.60408E-3</v>
      </c>
      <c r="CG197" s="106">
        <v>6.4140000000000004E-3</v>
      </c>
      <c r="CH197" s="106">
        <v>6.9198400000000009E-3</v>
      </c>
      <c r="CI197" s="106">
        <v>1.003221E-2</v>
      </c>
      <c r="CJ197" s="106">
        <v>2.0289440000000002E-2</v>
      </c>
      <c r="CK197" s="106">
        <v>2.0966269999999999E-2</v>
      </c>
      <c r="CL197" s="106">
        <v>2.2586789999999999E-2</v>
      </c>
      <c r="CM197" s="106">
        <v>2.8110240000000005E-2</v>
      </c>
      <c r="CN197" s="106">
        <v>2.2612199999999999E-2</v>
      </c>
      <c r="CO197" s="106">
        <v>2.9391300000000002E-2</v>
      </c>
      <c r="CP197" s="106">
        <v>2.2724459999999998E-2</v>
      </c>
      <c r="CQ197" s="106">
        <v>1.2121099999999999E-2</v>
      </c>
      <c r="CR197" s="106">
        <v>1.2525700000000001E-2</v>
      </c>
      <c r="CS197" s="106"/>
      <c r="CT197" s="106"/>
      <c r="CU197" s="106"/>
      <c r="CV197" s="106">
        <f t="shared" si="0"/>
        <v>1.0299999999999998E-2</v>
      </c>
      <c r="CW197" s="106">
        <f t="shared" si="1"/>
        <v>8.6999999999999994E-3</v>
      </c>
      <c r="CX197" s="106">
        <f t="shared" si="2"/>
        <v>4.4999999999999997E-3</v>
      </c>
      <c r="CY197" s="106">
        <f t="shared" si="3"/>
        <v>4.4999999999999997E-3</v>
      </c>
      <c r="CZ197" s="106">
        <f t="shared" si="4"/>
        <v>7.7000000000000002E-3</v>
      </c>
      <c r="DA197" s="106">
        <f t="shared" si="5"/>
        <v>6.9000000000000008E-3</v>
      </c>
      <c r="DB197" s="106">
        <f t="shared" si="6"/>
        <v>8.8000000000000005E-3</v>
      </c>
      <c r="DC197" s="106">
        <f t="shared" si="7"/>
        <v>2.9000000000000002E-3</v>
      </c>
      <c r="DD197" s="106">
        <f t="shared" si="8"/>
        <v>6.1999999999999998E-3</v>
      </c>
      <c r="DE197" s="106">
        <f t="shared" si="9"/>
        <v>9.7000000000000003E-3</v>
      </c>
      <c r="DF197" s="106">
        <f t="shared" si="10"/>
        <v>1.43E-2</v>
      </c>
      <c r="DG197" s="106">
        <f t="shared" si="11"/>
        <v>1.06E-2</v>
      </c>
      <c r="DH197" s="106">
        <f t="shared" si="12"/>
        <v>6.6000000000000008E-3</v>
      </c>
      <c r="DI197" s="106">
        <f t="shared" si="13"/>
        <v>1.34E-2</v>
      </c>
      <c r="DJ197" s="106">
        <f t="shared" si="14"/>
        <v>1.5599999999999998E-2</v>
      </c>
      <c r="DK197" s="106">
        <f t="shared" si="15"/>
        <v>5.5999999999999999E-3</v>
      </c>
      <c r="DL197" s="106">
        <f t="shared" si="16"/>
        <v>6.000000000000001E-3</v>
      </c>
      <c r="DM197" s="106">
        <f t="shared" si="17"/>
        <v>6.1000000000000004E-3</v>
      </c>
      <c r="DN197" s="106">
        <f t="shared" si="18"/>
        <v>7.899999999999999E-3</v>
      </c>
      <c r="DO197" s="106">
        <f t="shared" si="19"/>
        <v>1.7299999999999999E-2</v>
      </c>
      <c r="DP197" s="106">
        <f t="shared" si="20"/>
        <v>1.7899999999999999E-2</v>
      </c>
      <c r="DQ197" s="106">
        <f t="shared" si="21"/>
        <v>1.9300000000000001E-2</v>
      </c>
      <c r="DR197" s="106">
        <f t="shared" si="22"/>
        <v>2.4100000000000003E-2</v>
      </c>
      <c r="DS197" s="106">
        <f t="shared" si="23"/>
        <v>1.95E-2</v>
      </c>
      <c r="DT197" s="106">
        <f t="shared" si="24"/>
        <v>2.5500000000000002E-2</v>
      </c>
      <c r="DU197" s="106">
        <f t="shared" si="25"/>
        <v>1.9799999999999998E-2</v>
      </c>
      <c r="DV197" s="106">
        <f t="shared" si="26"/>
        <v>1.06E-2</v>
      </c>
      <c r="DW197" s="106">
        <f t="shared" si="27"/>
        <v>1.0999999999999999E-2</v>
      </c>
      <c r="DX197" s="106"/>
      <c r="DY197" s="106"/>
      <c r="DZ197" s="106"/>
      <c r="EA197" s="100">
        <v>0.39</v>
      </c>
      <c r="EB197" s="100">
        <v>1.62</v>
      </c>
      <c r="EC197" s="100">
        <v>0.21</v>
      </c>
      <c r="ED197" s="100">
        <v>2.73</v>
      </c>
      <c r="EE197" s="100">
        <v>2.64</v>
      </c>
      <c r="EF197" s="100">
        <v>0.16</v>
      </c>
      <c r="EG197" s="100">
        <v>100</v>
      </c>
      <c r="EH197" s="100">
        <v>4.24</v>
      </c>
      <c r="EI197" s="100">
        <v>0.24</v>
      </c>
      <c r="EJ197" s="100">
        <v>2398.0700000000002</v>
      </c>
      <c r="EK197" s="100">
        <v>5.95</v>
      </c>
      <c r="EL197" s="100">
        <v>10.56</v>
      </c>
      <c r="EM197" s="100">
        <v>197.47</v>
      </c>
      <c r="EN197" s="100">
        <v>67.94</v>
      </c>
      <c r="EO197" s="100">
        <v>100</v>
      </c>
      <c r="EP197" s="100">
        <v>100</v>
      </c>
      <c r="EQ197" s="100">
        <v>8.64</v>
      </c>
      <c r="ER197" s="100">
        <v>100</v>
      </c>
      <c r="ES197" s="100">
        <v>9.64</v>
      </c>
      <c r="ET197" s="100">
        <v>0.7</v>
      </c>
      <c r="EU197" s="100">
        <v>0.5</v>
      </c>
      <c r="EV197" s="100">
        <v>2.04</v>
      </c>
      <c r="EW197" s="100">
        <v>1.1499999999999999</v>
      </c>
      <c r="EX197" s="100">
        <v>13.65</v>
      </c>
      <c r="EY197" s="100">
        <v>19.04</v>
      </c>
      <c r="EZ197" s="100">
        <v>100</v>
      </c>
      <c r="FA197" s="100">
        <v>14.64</v>
      </c>
      <c r="FB197" s="100">
        <v>100</v>
      </c>
      <c r="FC197" s="100"/>
      <c r="FD197" s="100"/>
      <c r="FE197" s="100"/>
      <c r="FF197" s="106">
        <v>5.4235742333582644E-2</v>
      </c>
      <c r="FG197" s="106">
        <v>5.8852586775373196E-3</v>
      </c>
      <c r="FH197" s="106">
        <v>1.1239640116432918E-2</v>
      </c>
      <c r="FI197" s="106">
        <v>4.1323724520564474E-3</v>
      </c>
      <c r="FJ197" s="106">
        <v>7.1561338289962834E-3</v>
      </c>
      <c r="FK197" s="106">
        <v>2.5458219976680917E-2</v>
      </c>
      <c r="FL197" s="106">
        <v>0</v>
      </c>
      <c r="FM197" s="106">
        <v>2.6046820521334882E-3</v>
      </c>
      <c r="FN197" s="106">
        <v>1.7586620926243569E-2</v>
      </c>
      <c r="FO197" s="106">
        <v>0</v>
      </c>
      <c r="FP197" s="106">
        <v>0</v>
      </c>
      <c r="FQ197" s="106">
        <v>2.7456E-3</v>
      </c>
      <c r="FR197" s="106">
        <v>0</v>
      </c>
      <c r="FS197" s="106">
        <v>1.2290178350416381E-2</v>
      </c>
      <c r="FT197" s="106">
        <v>0</v>
      </c>
      <c r="FU197" s="106">
        <v>0</v>
      </c>
      <c r="FV197" s="106">
        <v>6.7083255378858758E-3</v>
      </c>
      <c r="FW197" s="106">
        <v>0</v>
      </c>
      <c r="FX197" s="106">
        <v>8.8049912907300042E-3</v>
      </c>
      <c r="FY197" s="106">
        <v>3.8533424283765341E-2</v>
      </c>
      <c r="FZ197" s="106">
        <v>5.0025309939201117E-2</v>
      </c>
      <c r="GA197" s="106">
        <v>1.898282491668803E-2</v>
      </c>
      <c r="GB197" s="106">
        <v>3.3305041152263376E-2</v>
      </c>
      <c r="GC197" s="106">
        <v>1.4478699551569508E-2</v>
      </c>
      <c r="GD197" s="106">
        <v>2.6100294985250735E-2</v>
      </c>
      <c r="GE197" s="106">
        <v>0</v>
      </c>
      <c r="GF197" s="106">
        <v>0</v>
      </c>
      <c r="GG197" s="106">
        <v>0</v>
      </c>
      <c r="GH197" s="100"/>
      <c r="GI197" s="100"/>
      <c r="GJ197" s="100"/>
      <c r="GK197" s="100"/>
    </row>
    <row r="198" spans="1:193" x14ac:dyDescent="0.25">
      <c r="A198" s="98" t="s">
        <v>1073</v>
      </c>
      <c r="B198" s="99" t="s">
        <v>17</v>
      </c>
      <c r="C198" s="99" t="s">
        <v>319</v>
      </c>
      <c r="D198" s="100" t="s">
        <v>320</v>
      </c>
      <c r="E198" s="99" t="s">
        <v>381</v>
      </c>
      <c r="F198" s="100"/>
      <c r="G198" s="106">
        <v>29.16</v>
      </c>
      <c r="H198" s="106">
        <v>0.58399999999999996</v>
      </c>
      <c r="I198" s="106">
        <v>9.6519999999999992</v>
      </c>
      <c r="J198" s="106">
        <v>0.27200000000000002</v>
      </c>
      <c r="K198" s="106">
        <v>0.36599999999999999</v>
      </c>
      <c r="L198" s="106">
        <v>20.956</v>
      </c>
      <c r="M198" s="106">
        <v>0</v>
      </c>
      <c r="N198" s="106">
        <v>6.9000000000000006E-2</v>
      </c>
      <c r="O198" s="106">
        <v>9.968</v>
      </c>
      <c r="P198" s="106">
        <v>0</v>
      </c>
      <c r="Q198" s="106">
        <v>0</v>
      </c>
      <c r="R198" s="106">
        <v>1.4999999999999999E-2</v>
      </c>
      <c r="S198" s="106">
        <v>0</v>
      </c>
      <c r="T198" s="106">
        <v>0</v>
      </c>
      <c r="U198" s="106">
        <v>0</v>
      </c>
      <c r="V198" s="106">
        <v>0</v>
      </c>
      <c r="W198" s="106">
        <v>8.3000000000000004E-2</v>
      </c>
      <c r="X198" s="106">
        <v>0</v>
      </c>
      <c r="Y198" s="106">
        <v>0.05</v>
      </c>
      <c r="Z198" s="106">
        <v>6.4649999999999999</v>
      </c>
      <c r="AA198" s="106">
        <v>11.692</v>
      </c>
      <c r="AB198" s="106">
        <v>1.2010000000000001</v>
      </c>
      <c r="AC198" s="106">
        <v>3.8940000000000001</v>
      </c>
      <c r="AD198" s="106">
        <v>0.11700000000000001</v>
      </c>
      <c r="AE198" s="106">
        <v>0.187</v>
      </c>
      <c r="AF198" s="106">
        <v>0</v>
      </c>
      <c r="AG198" s="106">
        <v>0</v>
      </c>
      <c r="AH198" s="106">
        <v>0</v>
      </c>
      <c r="AI198" s="106"/>
      <c r="AJ198" s="106">
        <v>94.727615999999998</v>
      </c>
      <c r="AK198" s="100"/>
      <c r="AL198" s="106">
        <v>13.631264023934179</v>
      </c>
      <c r="AM198" s="106">
        <v>0.35009891493315748</v>
      </c>
      <c r="AN198" s="106">
        <v>5.1082296903942837</v>
      </c>
      <c r="AO198" s="106">
        <v>0.16403328910867207</v>
      </c>
      <c r="AP198" s="106">
        <v>0.28345724907063197</v>
      </c>
      <c r="AQ198" s="106">
        <v>16.289156626506024</v>
      </c>
      <c r="AR198" s="106">
        <v>0</v>
      </c>
      <c r="AS198" s="106">
        <v>5.7280425037356808E-2</v>
      </c>
      <c r="AT198" s="106">
        <v>7.1240708976558036</v>
      </c>
      <c r="AU198" s="106">
        <v>0</v>
      </c>
      <c r="AV198" s="106">
        <v>0</v>
      </c>
      <c r="AW198" s="106">
        <v>1.4999999999999999E-2</v>
      </c>
      <c r="AX198" s="106">
        <v>0</v>
      </c>
      <c r="AY198" s="106">
        <v>0</v>
      </c>
      <c r="AZ198" s="106">
        <v>0</v>
      </c>
      <c r="BA198" s="106">
        <v>0</v>
      </c>
      <c r="BB198" s="106">
        <v>7.7642656688493933E-2</v>
      </c>
      <c r="BC198" s="106">
        <v>0</v>
      </c>
      <c r="BD198" s="106">
        <v>3.9373178990471693E-2</v>
      </c>
      <c r="BE198" s="106">
        <v>5.5124488403819916</v>
      </c>
      <c r="BF198" s="106">
        <v>9.9820712029369076</v>
      </c>
      <c r="BG198" s="106">
        <v>1.0262325899342051</v>
      </c>
      <c r="BH198" s="106">
        <v>3.3384773662551437</v>
      </c>
      <c r="BI198" s="106">
        <v>0.1008968609865471</v>
      </c>
      <c r="BJ198" s="106">
        <v>0.1622418879056047</v>
      </c>
      <c r="BK198" s="106">
        <v>0</v>
      </c>
      <c r="BL198" s="106">
        <v>0</v>
      </c>
      <c r="BM198" s="106">
        <v>0</v>
      </c>
      <c r="BN198" s="106"/>
      <c r="BO198" s="106"/>
      <c r="BP198" s="106"/>
      <c r="BQ198" s="106">
        <v>2.1392000000000001E-2</v>
      </c>
      <c r="BR198" s="106">
        <v>1.4846089999999998E-2</v>
      </c>
      <c r="BS198" s="106">
        <v>8.5027499999999999E-3</v>
      </c>
      <c r="BT198" s="106">
        <v>7.4618999999999996E-3</v>
      </c>
      <c r="BU198" s="106">
        <v>1.020048E-2</v>
      </c>
      <c r="BV198" s="106">
        <v>8.8768500000000004E-3</v>
      </c>
      <c r="BW198" s="106">
        <v>1.1727600000000001E-2</v>
      </c>
      <c r="BX198" s="106">
        <v>3.4933399999999997E-3</v>
      </c>
      <c r="BY198" s="106">
        <v>8.6750400000000002E-3</v>
      </c>
      <c r="BZ198" s="106">
        <v>2.1999359999999999E-2</v>
      </c>
      <c r="CA198" s="106">
        <v>1.44E-2</v>
      </c>
      <c r="CB198" s="106">
        <v>1.0800000000000001E-2</v>
      </c>
      <c r="CC198" s="106">
        <v>9.7274000000000006E-3</v>
      </c>
      <c r="CD198" s="106">
        <v>1.6484849999999999E-2</v>
      </c>
      <c r="CE198" s="106">
        <v>2.2288200000000001E-2</v>
      </c>
      <c r="CF198" s="106">
        <v>6.60408E-3</v>
      </c>
      <c r="CG198" s="106">
        <v>6.4140000000000004E-3</v>
      </c>
      <c r="CH198" s="106">
        <v>7.0332800000000003E-3</v>
      </c>
      <c r="CI198" s="106">
        <v>1.01592E-2</v>
      </c>
      <c r="CJ198" s="106">
        <v>2.0289440000000002E-2</v>
      </c>
      <c r="CK198" s="106">
        <v>2.1903309999999999E-2</v>
      </c>
      <c r="CL198" s="106">
        <v>2.270382E-2</v>
      </c>
      <c r="CM198" s="106">
        <v>2.8460160000000002E-2</v>
      </c>
      <c r="CN198" s="106">
        <v>2.2380279999999999E-2</v>
      </c>
      <c r="CO198" s="106">
        <v>2.9506560000000001E-2</v>
      </c>
      <c r="CP198" s="106">
        <v>2.3068769999999999E-2</v>
      </c>
      <c r="CQ198" s="106">
        <v>1.2349799999999999E-2</v>
      </c>
      <c r="CR198" s="106">
        <v>1.2525700000000001E-2</v>
      </c>
      <c r="CS198" s="106"/>
      <c r="CT198" s="106"/>
      <c r="CU198" s="106"/>
      <c r="CV198" s="106">
        <f t="shared" si="0"/>
        <v>0.01</v>
      </c>
      <c r="CW198" s="106">
        <f t="shared" si="1"/>
        <v>8.8999999999999982E-3</v>
      </c>
      <c r="CX198" s="106">
        <f t="shared" si="2"/>
        <v>4.4999999999999997E-3</v>
      </c>
      <c r="CY198" s="106">
        <f t="shared" si="3"/>
        <v>4.4999999999999997E-3</v>
      </c>
      <c r="CZ198" s="106">
        <f t="shared" si="4"/>
        <v>7.9000000000000008E-3</v>
      </c>
      <c r="DA198" s="106">
        <f t="shared" si="5"/>
        <v>6.9000000000000008E-3</v>
      </c>
      <c r="DB198" s="106">
        <f t="shared" si="6"/>
        <v>8.7000000000000011E-3</v>
      </c>
      <c r="DC198" s="106">
        <f t="shared" si="7"/>
        <v>2.9000000000000002E-3</v>
      </c>
      <c r="DD198" s="106">
        <f t="shared" si="8"/>
        <v>6.1999999999999998E-3</v>
      </c>
      <c r="DE198" s="106">
        <f t="shared" si="9"/>
        <v>9.6000000000000009E-3</v>
      </c>
      <c r="DF198" s="106">
        <f t="shared" si="10"/>
        <v>1.44E-2</v>
      </c>
      <c r="DG198" s="106">
        <f t="shared" si="11"/>
        <v>1.0800000000000001E-2</v>
      </c>
      <c r="DH198" s="106">
        <f t="shared" si="12"/>
        <v>6.7999999999999996E-3</v>
      </c>
      <c r="DI198" s="106">
        <f t="shared" si="13"/>
        <v>1.3499999999999998E-2</v>
      </c>
      <c r="DJ198" s="106">
        <f t="shared" si="14"/>
        <v>1.6500000000000001E-2</v>
      </c>
      <c r="DK198" s="106">
        <f t="shared" si="15"/>
        <v>5.5999999999999999E-3</v>
      </c>
      <c r="DL198" s="106">
        <f t="shared" si="16"/>
        <v>6.000000000000001E-3</v>
      </c>
      <c r="DM198" s="106">
        <f t="shared" si="17"/>
        <v>6.1999999999999998E-3</v>
      </c>
      <c r="DN198" s="106">
        <f t="shared" si="18"/>
        <v>8.0000000000000002E-3</v>
      </c>
      <c r="DO198" s="106">
        <f t="shared" si="19"/>
        <v>1.7299999999999999E-2</v>
      </c>
      <c r="DP198" s="106">
        <f t="shared" si="20"/>
        <v>1.8699999999999998E-2</v>
      </c>
      <c r="DQ198" s="106">
        <f t="shared" si="21"/>
        <v>1.9400000000000001E-2</v>
      </c>
      <c r="DR198" s="106">
        <f t="shared" si="22"/>
        <v>2.4399999999999998E-2</v>
      </c>
      <c r="DS198" s="106">
        <f t="shared" si="23"/>
        <v>1.9300000000000001E-2</v>
      </c>
      <c r="DT198" s="106">
        <f t="shared" si="24"/>
        <v>2.5599999999999998E-2</v>
      </c>
      <c r="DU198" s="106">
        <f t="shared" si="25"/>
        <v>2.01E-2</v>
      </c>
      <c r="DV198" s="106">
        <f t="shared" si="26"/>
        <v>1.0800000000000001E-2</v>
      </c>
      <c r="DW198" s="106">
        <f t="shared" si="27"/>
        <v>1.0999999999999999E-2</v>
      </c>
      <c r="DX198" s="106"/>
      <c r="DY198" s="106"/>
      <c r="DZ198" s="106"/>
      <c r="EA198" s="100">
        <v>0.4</v>
      </c>
      <c r="EB198" s="100">
        <v>1.68</v>
      </c>
      <c r="EC198" s="100">
        <v>0.22</v>
      </c>
      <c r="ED198" s="100">
        <v>2.59</v>
      </c>
      <c r="EE198" s="100">
        <v>2.57</v>
      </c>
      <c r="EF198" s="100">
        <v>0.15</v>
      </c>
      <c r="EG198" s="100">
        <v>587.62</v>
      </c>
      <c r="EH198" s="100">
        <v>4.4800000000000004</v>
      </c>
      <c r="EI198" s="100">
        <v>0.24</v>
      </c>
      <c r="EJ198" s="100">
        <v>100</v>
      </c>
      <c r="EK198" s="100">
        <v>4.8499999999999996</v>
      </c>
      <c r="EL198" s="100">
        <v>17.32</v>
      </c>
      <c r="EM198" s="100">
        <v>100</v>
      </c>
      <c r="EN198" s="100">
        <v>100</v>
      </c>
      <c r="EO198" s="100">
        <v>100</v>
      </c>
      <c r="EP198" s="100">
        <v>100</v>
      </c>
      <c r="EQ198" s="100">
        <v>8.61</v>
      </c>
      <c r="ER198" s="100">
        <v>100</v>
      </c>
      <c r="ES198" s="100">
        <v>21.95</v>
      </c>
      <c r="ET198" s="100">
        <v>0.7</v>
      </c>
      <c r="EU198" s="100">
        <v>0.5</v>
      </c>
      <c r="EV198" s="100">
        <v>1.88</v>
      </c>
      <c r="EW198" s="100">
        <v>1.04</v>
      </c>
      <c r="EX198" s="100">
        <v>11.4</v>
      </c>
      <c r="EY198" s="100">
        <v>19.989999999999998</v>
      </c>
      <c r="EZ198" s="100">
        <v>100</v>
      </c>
      <c r="FA198" s="100">
        <v>15.79</v>
      </c>
      <c r="FB198" s="100">
        <v>100</v>
      </c>
      <c r="FC198" s="100"/>
      <c r="FD198" s="100"/>
      <c r="FE198" s="100"/>
      <c r="FF198" s="106">
        <v>5.4525056095736719E-2</v>
      </c>
      <c r="FG198" s="106">
        <v>5.8816617708770452E-3</v>
      </c>
      <c r="FH198" s="106">
        <v>1.1238105318867425E-2</v>
      </c>
      <c r="FI198" s="106">
        <v>4.2484621879146063E-3</v>
      </c>
      <c r="FJ198" s="106">
        <v>7.2848513011152406E-3</v>
      </c>
      <c r="FK198" s="106">
        <v>2.4433734939759037E-2</v>
      </c>
      <c r="FL198" s="106">
        <v>0</v>
      </c>
      <c r="FM198" s="106">
        <v>2.5661630416735854E-3</v>
      </c>
      <c r="FN198" s="106">
        <v>1.7097770154373929E-2</v>
      </c>
      <c r="FO198" s="106">
        <v>0</v>
      </c>
      <c r="FP198" s="106">
        <v>0</v>
      </c>
      <c r="FQ198" s="106">
        <v>2.5979999999999996E-3</v>
      </c>
      <c r="FR198" s="106">
        <v>0</v>
      </c>
      <c r="FS198" s="106">
        <v>0</v>
      </c>
      <c r="FT198" s="106">
        <v>0</v>
      </c>
      <c r="FU198" s="106">
        <v>0</v>
      </c>
      <c r="FV198" s="106">
        <v>6.6850327408793271E-3</v>
      </c>
      <c r="FW198" s="106">
        <v>0</v>
      </c>
      <c r="FX198" s="106">
        <v>8.6424127884085367E-3</v>
      </c>
      <c r="FY198" s="106">
        <v>3.8587141882673939E-2</v>
      </c>
      <c r="FZ198" s="106">
        <v>4.9910356014684541E-2</v>
      </c>
      <c r="GA198" s="106">
        <v>1.9293172690763052E-2</v>
      </c>
      <c r="GB198" s="106">
        <v>3.4720164609053493E-2</v>
      </c>
      <c r="GC198" s="106">
        <v>1.150224215246637E-2</v>
      </c>
      <c r="GD198" s="106">
        <v>3.2432153392330382E-2</v>
      </c>
      <c r="GE198" s="106">
        <v>0</v>
      </c>
      <c r="GF198" s="106">
        <v>0</v>
      </c>
      <c r="GG198" s="106">
        <v>0</v>
      </c>
      <c r="GH198" s="100"/>
      <c r="GI198" s="100"/>
      <c r="GJ198" s="100"/>
      <c r="GK198" s="100"/>
    </row>
    <row r="199" spans="1:193" x14ac:dyDescent="0.25">
      <c r="A199" s="98" t="s">
        <v>1073</v>
      </c>
      <c r="B199" s="99" t="s">
        <v>17</v>
      </c>
      <c r="C199" s="99" t="s">
        <v>319</v>
      </c>
      <c r="D199" s="100" t="s">
        <v>320</v>
      </c>
      <c r="E199" s="99" t="s">
        <v>382</v>
      </c>
      <c r="F199" s="100"/>
      <c r="G199" s="106">
        <v>29.472000000000001</v>
      </c>
      <c r="H199" s="106">
        <v>0.52</v>
      </c>
      <c r="I199" s="106">
        <v>9.2140000000000004</v>
      </c>
      <c r="J199" s="106">
        <v>0.316</v>
      </c>
      <c r="K199" s="106">
        <v>0.35299999999999998</v>
      </c>
      <c r="L199" s="106">
        <v>21.328999999999997</v>
      </c>
      <c r="M199" s="106">
        <v>0</v>
      </c>
      <c r="N199" s="106">
        <v>7.0999999999999994E-2</v>
      </c>
      <c r="O199" s="106">
        <v>9.4779999999999998</v>
      </c>
      <c r="P199" s="106">
        <v>0</v>
      </c>
      <c r="Q199" s="106">
        <v>0</v>
      </c>
      <c r="R199" s="106">
        <v>1.7000000000000001E-2</v>
      </c>
      <c r="S199" s="106">
        <v>0</v>
      </c>
      <c r="T199" s="106">
        <v>3.4749153431061976E-2</v>
      </c>
      <c r="U199" s="106">
        <v>0</v>
      </c>
      <c r="V199" s="106">
        <v>0</v>
      </c>
      <c r="W199" s="106">
        <v>4.7E-2</v>
      </c>
      <c r="X199" s="106">
        <v>0</v>
      </c>
      <c r="Y199" s="106">
        <v>1.7999999999999999E-2</v>
      </c>
      <c r="Z199" s="106">
        <v>7.1769999999999996</v>
      </c>
      <c r="AA199" s="106">
        <v>11.979890705634103</v>
      </c>
      <c r="AB199" s="106">
        <v>1.1439999999999999</v>
      </c>
      <c r="AC199" s="106">
        <v>3.5819999999999999</v>
      </c>
      <c r="AD199" s="106">
        <v>8.2000000000000003E-2</v>
      </c>
      <c r="AE199" s="106">
        <v>0.14099999999999999</v>
      </c>
      <c r="AF199" s="106">
        <v>0</v>
      </c>
      <c r="AG199" s="106">
        <v>1.4624844685721436E-2</v>
      </c>
      <c r="AH199" s="106">
        <v>0</v>
      </c>
      <c r="AI199" s="106"/>
      <c r="AJ199" s="106">
        <v>94.986429503750884</v>
      </c>
      <c r="AK199" s="100"/>
      <c r="AL199" s="106">
        <v>13.777112939416604</v>
      </c>
      <c r="AM199" s="106">
        <v>0.31173191055692107</v>
      </c>
      <c r="AN199" s="106">
        <v>4.8764223339507806</v>
      </c>
      <c r="AO199" s="106">
        <v>0.19056808587625138</v>
      </c>
      <c r="AP199" s="106">
        <v>0.27338909541511774</v>
      </c>
      <c r="AQ199" s="106">
        <v>16.579090555771472</v>
      </c>
      <c r="AR199" s="106">
        <v>0</v>
      </c>
      <c r="AS199" s="106">
        <v>5.8940727212352648E-2</v>
      </c>
      <c r="AT199" s="106">
        <v>6.7738707833047451</v>
      </c>
      <c r="AU199" s="106">
        <v>0</v>
      </c>
      <c r="AV199" s="106">
        <v>0</v>
      </c>
      <c r="AW199" s="106">
        <v>1.7000000000000001E-2</v>
      </c>
      <c r="AX199" s="106">
        <v>0</v>
      </c>
      <c r="AY199" s="106">
        <v>2.8457254468153281E-2</v>
      </c>
      <c r="AZ199" s="106">
        <v>0</v>
      </c>
      <c r="BA199" s="106">
        <v>0</v>
      </c>
      <c r="BB199" s="106">
        <v>4.3966323666978488E-2</v>
      </c>
      <c r="BC199" s="106">
        <v>0</v>
      </c>
      <c r="BD199" s="106">
        <v>1.4174344436569807E-2</v>
      </c>
      <c r="BE199" s="106">
        <v>6.1195429740791258</v>
      </c>
      <c r="BF199" s="106">
        <v>10.227858538063778</v>
      </c>
      <c r="BG199" s="106">
        <v>0.97752712979577883</v>
      </c>
      <c r="BH199" s="106">
        <v>3.0709876543209873</v>
      </c>
      <c r="BI199" s="106">
        <v>7.0714039323904798E-2</v>
      </c>
      <c r="BJ199" s="106">
        <v>0.12233211868818322</v>
      </c>
      <c r="BK199" s="106">
        <v>0</v>
      </c>
      <c r="BL199" s="106">
        <v>1.278954498095447E-2</v>
      </c>
      <c r="BM199" s="106">
        <v>0</v>
      </c>
      <c r="BN199" s="106"/>
      <c r="BO199" s="106"/>
      <c r="BP199" s="106"/>
      <c r="BQ199" s="106">
        <v>2.1392000000000001E-2</v>
      </c>
      <c r="BR199" s="106">
        <v>1.5012899999999999E-2</v>
      </c>
      <c r="BS199" s="106">
        <v>8.5027499999999999E-3</v>
      </c>
      <c r="BT199" s="106">
        <v>7.4618999999999996E-3</v>
      </c>
      <c r="BU199" s="106">
        <v>1.0458719999999999E-2</v>
      </c>
      <c r="BV199" s="106">
        <v>9.0054999999999996E-3</v>
      </c>
      <c r="BW199" s="106">
        <v>1.1997200000000001E-2</v>
      </c>
      <c r="BX199" s="106">
        <v>3.4933399999999997E-3</v>
      </c>
      <c r="BY199" s="106">
        <v>8.6750400000000002E-3</v>
      </c>
      <c r="BZ199" s="106">
        <v>2.2228519999999998E-2</v>
      </c>
      <c r="CA199" s="106">
        <v>1.44E-2</v>
      </c>
      <c r="CB199" s="106">
        <v>1.06E-2</v>
      </c>
      <c r="CC199" s="106">
        <v>9.5843500000000002E-3</v>
      </c>
      <c r="CD199" s="106">
        <v>1.6362740000000001E-2</v>
      </c>
      <c r="CE199" s="106">
        <v>1.945152E-2</v>
      </c>
      <c r="CF199" s="106">
        <v>6.7220100000000005E-3</v>
      </c>
      <c r="CG199" s="106">
        <v>6.5209000000000005E-3</v>
      </c>
      <c r="CH199" s="106">
        <v>7.0332800000000003E-3</v>
      </c>
      <c r="CI199" s="106">
        <v>1.0286190000000001E-2</v>
      </c>
      <c r="CJ199" s="106">
        <v>2.0758559999999999E-2</v>
      </c>
      <c r="CK199" s="106">
        <v>2.1669050000000002E-2</v>
      </c>
      <c r="CL199" s="106">
        <v>2.3171939999999999E-2</v>
      </c>
      <c r="CM199" s="106">
        <v>2.9859840000000002E-2</v>
      </c>
      <c r="CN199" s="106">
        <v>2.2844119999999999E-2</v>
      </c>
      <c r="CO199" s="106">
        <v>2.9506560000000001E-2</v>
      </c>
      <c r="CP199" s="106">
        <v>2.3183539999999999E-2</v>
      </c>
      <c r="CQ199" s="106">
        <v>1.2121099999999999E-2</v>
      </c>
      <c r="CR199" s="106">
        <v>1.2639570000000001E-2</v>
      </c>
      <c r="CS199" s="106"/>
      <c r="CT199" s="106"/>
      <c r="CU199" s="106"/>
      <c r="CV199" s="106">
        <f t="shared" si="0"/>
        <v>0.01</v>
      </c>
      <c r="CW199" s="106">
        <f t="shared" si="1"/>
        <v>8.9999999999999993E-3</v>
      </c>
      <c r="CX199" s="106">
        <f t="shared" si="2"/>
        <v>4.4999999999999997E-3</v>
      </c>
      <c r="CY199" s="106">
        <f t="shared" si="3"/>
        <v>4.4999999999999997E-3</v>
      </c>
      <c r="CZ199" s="106">
        <f t="shared" si="4"/>
        <v>8.0999999999999996E-3</v>
      </c>
      <c r="DA199" s="106">
        <f t="shared" si="5"/>
        <v>7.0000000000000001E-3</v>
      </c>
      <c r="DB199" s="106">
        <f t="shared" si="6"/>
        <v>8.8999999999999999E-3</v>
      </c>
      <c r="DC199" s="106">
        <f t="shared" si="7"/>
        <v>2.9000000000000002E-3</v>
      </c>
      <c r="DD199" s="106">
        <f t="shared" si="8"/>
        <v>6.1999999999999998E-3</v>
      </c>
      <c r="DE199" s="106">
        <f t="shared" si="9"/>
        <v>9.7000000000000003E-3</v>
      </c>
      <c r="DF199" s="106">
        <f t="shared" si="10"/>
        <v>1.44E-2</v>
      </c>
      <c r="DG199" s="106">
        <f t="shared" si="11"/>
        <v>1.06E-2</v>
      </c>
      <c r="DH199" s="106">
        <f t="shared" si="12"/>
        <v>6.6999999999999994E-3</v>
      </c>
      <c r="DI199" s="106">
        <f t="shared" si="13"/>
        <v>1.34E-2</v>
      </c>
      <c r="DJ199" s="106">
        <f t="shared" si="14"/>
        <v>1.44E-2</v>
      </c>
      <c r="DK199" s="106">
        <f t="shared" si="15"/>
        <v>5.7000000000000002E-3</v>
      </c>
      <c r="DL199" s="106">
        <f t="shared" si="16"/>
        <v>6.1000000000000004E-3</v>
      </c>
      <c r="DM199" s="106">
        <f t="shared" si="17"/>
        <v>6.1999999999999998E-3</v>
      </c>
      <c r="DN199" s="106">
        <f t="shared" si="18"/>
        <v>8.0999999999999996E-3</v>
      </c>
      <c r="DO199" s="106">
        <f t="shared" si="19"/>
        <v>1.7699999999999997E-2</v>
      </c>
      <c r="DP199" s="106">
        <f t="shared" si="20"/>
        <v>1.8500000000000003E-2</v>
      </c>
      <c r="DQ199" s="106">
        <f t="shared" si="21"/>
        <v>1.9800000000000002E-2</v>
      </c>
      <c r="DR199" s="106">
        <f t="shared" si="22"/>
        <v>2.5600000000000001E-2</v>
      </c>
      <c r="DS199" s="106">
        <f t="shared" si="23"/>
        <v>1.9699999999999999E-2</v>
      </c>
      <c r="DT199" s="106">
        <f t="shared" si="24"/>
        <v>2.5599999999999998E-2</v>
      </c>
      <c r="DU199" s="106">
        <f t="shared" si="25"/>
        <v>2.0199999999999999E-2</v>
      </c>
      <c r="DV199" s="106">
        <f t="shared" si="26"/>
        <v>1.06E-2</v>
      </c>
      <c r="DW199" s="106">
        <f t="shared" si="27"/>
        <v>1.11E-2</v>
      </c>
      <c r="DX199" s="106"/>
      <c r="DY199" s="106"/>
      <c r="DZ199" s="106"/>
      <c r="EA199" s="100">
        <v>0.4</v>
      </c>
      <c r="EB199" s="100">
        <v>1.88</v>
      </c>
      <c r="EC199" s="100">
        <v>0.22</v>
      </c>
      <c r="ED199" s="100">
        <v>2.29</v>
      </c>
      <c r="EE199" s="100">
        <v>2.68</v>
      </c>
      <c r="EF199" s="100">
        <v>0.15</v>
      </c>
      <c r="EG199" s="100">
        <v>141</v>
      </c>
      <c r="EH199" s="100">
        <v>4.3600000000000003</v>
      </c>
      <c r="EI199" s="100">
        <v>0.24</v>
      </c>
      <c r="EJ199" s="100">
        <v>100</v>
      </c>
      <c r="EK199" s="100">
        <v>4.54</v>
      </c>
      <c r="EL199" s="100">
        <v>15.68</v>
      </c>
      <c r="EM199" s="100">
        <v>100</v>
      </c>
      <c r="EN199" s="100">
        <v>43.15</v>
      </c>
      <c r="EO199" s="100">
        <v>129.31</v>
      </c>
      <c r="EP199" s="100">
        <v>100</v>
      </c>
      <c r="EQ199" s="100">
        <v>15.14</v>
      </c>
      <c r="ER199" s="100">
        <v>100</v>
      </c>
      <c r="ES199" s="100">
        <v>60.12</v>
      </c>
      <c r="ET199" s="100">
        <v>0.66</v>
      </c>
      <c r="EU199" s="100">
        <v>0.5</v>
      </c>
      <c r="EV199" s="100">
        <v>1.99</v>
      </c>
      <c r="EW199" s="100">
        <v>1.1299999999999999</v>
      </c>
      <c r="EX199" s="100">
        <v>15.35</v>
      </c>
      <c r="EY199" s="100">
        <v>28.61</v>
      </c>
      <c r="EZ199" s="100">
        <v>100</v>
      </c>
      <c r="FA199" s="100">
        <v>12.48</v>
      </c>
      <c r="FB199" s="100">
        <v>100</v>
      </c>
      <c r="FC199" s="100"/>
      <c r="FD199" s="100"/>
      <c r="FE199" s="100"/>
      <c r="FF199" s="106">
        <v>5.5108451757666418E-2</v>
      </c>
      <c r="FG199" s="106">
        <v>5.8605599184701155E-3</v>
      </c>
      <c r="FH199" s="106">
        <v>1.0728129134691717E-2</v>
      </c>
      <c r="FI199" s="106">
        <v>4.3640091665661561E-3</v>
      </c>
      <c r="FJ199" s="106">
        <v>7.3268277571251561E-3</v>
      </c>
      <c r="FK199" s="106">
        <v>2.4868635833657209E-2</v>
      </c>
      <c r="FL199" s="106">
        <v>0</v>
      </c>
      <c r="FM199" s="106">
        <v>2.5698157064585753E-3</v>
      </c>
      <c r="FN199" s="106">
        <v>1.6257289879931386E-2</v>
      </c>
      <c r="FO199" s="106">
        <v>0</v>
      </c>
      <c r="FP199" s="106">
        <v>0</v>
      </c>
      <c r="FQ199" s="106">
        <v>2.6656000000000002E-3</v>
      </c>
      <c r="FR199" s="106">
        <v>0</v>
      </c>
      <c r="FS199" s="106">
        <v>1.227930530300814E-2</v>
      </c>
      <c r="FT199" s="106">
        <v>0</v>
      </c>
      <c r="FU199" s="106">
        <v>0</v>
      </c>
      <c r="FV199" s="106">
        <v>6.6565014031805432E-3</v>
      </c>
      <c r="FW199" s="106">
        <v>0</v>
      </c>
      <c r="FX199" s="106">
        <v>8.5216158752657676E-3</v>
      </c>
      <c r="FY199" s="106">
        <v>4.038898362892223E-2</v>
      </c>
      <c r="FZ199" s="106">
        <v>5.1139292690318888E-2</v>
      </c>
      <c r="GA199" s="106">
        <v>1.9452789882936E-2</v>
      </c>
      <c r="GB199" s="106">
        <v>3.4702160493827156E-2</v>
      </c>
      <c r="GC199" s="106">
        <v>1.0854605036219387E-2</v>
      </c>
      <c r="GD199" s="106">
        <v>3.4999219156689222E-2</v>
      </c>
      <c r="GE199" s="106">
        <v>0</v>
      </c>
      <c r="GF199" s="106">
        <v>1.5961352136231179E-3</v>
      </c>
      <c r="GG199" s="106">
        <v>0</v>
      </c>
      <c r="GH199" s="100"/>
      <c r="GI199" s="100"/>
      <c r="GJ199" s="100"/>
      <c r="GK199" s="100"/>
    </row>
    <row r="200" spans="1:193" x14ac:dyDescent="0.25">
      <c r="A200" s="98" t="s">
        <v>1073</v>
      </c>
      <c r="B200" s="99" t="s">
        <v>17</v>
      </c>
      <c r="C200" s="99" t="s">
        <v>319</v>
      </c>
      <c r="D200" s="100" t="s">
        <v>320</v>
      </c>
      <c r="E200" s="99" t="s">
        <v>383</v>
      </c>
      <c r="F200" s="100"/>
      <c r="G200" s="106">
        <v>28.89</v>
      </c>
      <c r="H200" s="106">
        <v>0.70199999999999996</v>
      </c>
      <c r="I200" s="106">
        <v>7.7729999999999997</v>
      </c>
      <c r="J200" s="106">
        <v>0.29499999999999998</v>
      </c>
      <c r="K200" s="106">
        <v>0.33399999999999996</v>
      </c>
      <c r="L200" s="106">
        <v>22.75</v>
      </c>
      <c r="M200" s="106">
        <v>2.1999999999999999E-2</v>
      </c>
      <c r="N200" s="106">
        <v>7.6000000000000012E-2</v>
      </c>
      <c r="O200" s="106">
        <v>9.1660000000000004</v>
      </c>
      <c r="P200" s="106">
        <v>0.03</v>
      </c>
      <c r="Q200" s="106">
        <v>0</v>
      </c>
      <c r="R200" s="106">
        <v>0</v>
      </c>
      <c r="S200" s="106">
        <v>0</v>
      </c>
      <c r="T200" s="106">
        <v>0</v>
      </c>
      <c r="U200" s="106">
        <v>0</v>
      </c>
      <c r="V200" s="106">
        <v>0</v>
      </c>
      <c r="W200" s="106">
        <v>7.0999999999999994E-2</v>
      </c>
      <c r="X200" s="106">
        <v>0</v>
      </c>
      <c r="Y200" s="106">
        <v>4.9990232781099916E-2</v>
      </c>
      <c r="Z200" s="106">
        <v>7.83</v>
      </c>
      <c r="AA200" s="106">
        <v>12.474000000000002</v>
      </c>
      <c r="AB200" s="106">
        <v>1.0820000000000001</v>
      </c>
      <c r="AC200" s="106">
        <v>3.137</v>
      </c>
      <c r="AD200" s="106">
        <v>5.7000000000000002E-2</v>
      </c>
      <c r="AE200" s="106">
        <v>8.5999999999999993E-2</v>
      </c>
      <c r="AF200" s="106">
        <v>0</v>
      </c>
      <c r="AG200" s="106">
        <v>0</v>
      </c>
      <c r="AH200" s="106">
        <v>0</v>
      </c>
      <c r="AI200" s="106"/>
      <c r="AJ200" s="106">
        <v>94.82499023278109</v>
      </c>
      <c r="AK200" s="100"/>
      <c r="AL200" s="106">
        <v>13.50504861630516</v>
      </c>
      <c r="AM200" s="106">
        <v>0.42083807925184341</v>
      </c>
      <c r="AN200" s="106">
        <v>4.1137867160624504</v>
      </c>
      <c r="AO200" s="106">
        <v>0.17790375105536124</v>
      </c>
      <c r="AP200" s="106">
        <v>0.25867410161090459</v>
      </c>
      <c r="AQ200" s="106">
        <v>17.683637776914107</v>
      </c>
      <c r="AR200" s="106">
        <v>1.6320474777448069E-2</v>
      </c>
      <c r="AS200" s="106">
        <v>6.3091482649842281E-2</v>
      </c>
      <c r="AT200" s="106">
        <v>6.5508862206975413</v>
      </c>
      <c r="AU200" s="106">
        <v>1.3091289928434282E-2</v>
      </c>
      <c r="AV200" s="106">
        <v>0</v>
      </c>
      <c r="AW200" s="106">
        <v>0</v>
      </c>
      <c r="AX200" s="106">
        <v>0</v>
      </c>
      <c r="AY200" s="106">
        <v>0</v>
      </c>
      <c r="AZ200" s="106">
        <v>0</v>
      </c>
      <c r="BA200" s="106">
        <v>0</v>
      </c>
      <c r="BB200" s="106">
        <v>6.6417212347988766E-2</v>
      </c>
      <c r="BC200" s="106">
        <v>0</v>
      </c>
      <c r="BD200" s="106">
        <v>3.936548766131185E-2</v>
      </c>
      <c r="BE200" s="106">
        <v>6.6763301500682122</v>
      </c>
      <c r="BF200" s="106">
        <v>10.649705455476822</v>
      </c>
      <c r="BG200" s="106">
        <v>0.92454926087328049</v>
      </c>
      <c r="BH200" s="106">
        <v>2.6894718792866938</v>
      </c>
      <c r="BI200" s="106">
        <v>4.9154880993446018E-2</v>
      </c>
      <c r="BJ200" s="106">
        <v>7.4613916363005364E-2</v>
      </c>
      <c r="BK200" s="106">
        <v>0</v>
      </c>
      <c r="BL200" s="106">
        <v>0</v>
      </c>
      <c r="BM200" s="106">
        <v>0</v>
      </c>
      <c r="BN200" s="106"/>
      <c r="BO200" s="106"/>
      <c r="BP200" s="106"/>
      <c r="BQ200" s="106">
        <v>2.3317280000000003E-2</v>
      </c>
      <c r="BR200" s="106">
        <v>1.5179710000000001E-2</v>
      </c>
      <c r="BS200" s="106">
        <v>8.6917000000000001E-3</v>
      </c>
      <c r="BT200" s="106">
        <v>7.4618999999999996E-3</v>
      </c>
      <c r="BU200" s="106">
        <v>1.020048E-2</v>
      </c>
      <c r="BV200" s="106">
        <v>9.0054999999999996E-3</v>
      </c>
      <c r="BW200" s="106">
        <v>1.1727600000000001E-2</v>
      </c>
      <c r="BX200" s="106">
        <v>3.4933399999999997E-3</v>
      </c>
      <c r="BY200" s="106">
        <v>8.8149600000000002E-3</v>
      </c>
      <c r="BZ200" s="106">
        <v>2.0624400000000001E-2</v>
      </c>
      <c r="CA200" s="106">
        <v>1.44E-2</v>
      </c>
      <c r="CB200" s="106">
        <v>1.0800000000000001E-2</v>
      </c>
      <c r="CC200" s="106">
        <v>9.5843500000000002E-3</v>
      </c>
      <c r="CD200" s="106">
        <v>1.6729070000000002E-2</v>
      </c>
      <c r="CE200" s="106">
        <v>2.1477719999999999E-2</v>
      </c>
      <c r="CF200" s="106">
        <v>6.7220100000000005E-3</v>
      </c>
      <c r="CG200" s="106">
        <v>6.5209000000000005E-3</v>
      </c>
      <c r="CH200" s="106">
        <v>7.0332800000000003E-3</v>
      </c>
      <c r="CI200" s="106">
        <v>1.0286190000000001E-2</v>
      </c>
      <c r="CJ200" s="106">
        <v>2.0289440000000002E-2</v>
      </c>
      <c r="CK200" s="106">
        <v>2.2371829999999999E-2</v>
      </c>
      <c r="CL200" s="106">
        <v>2.2937879999999997E-2</v>
      </c>
      <c r="CM200" s="106">
        <v>2.8693440000000004E-2</v>
      </c>
      <c r="CN200" s="106">
        <v>2.2960080000000001E-2</v>
      </c>
      <c r="CO200" s="106">
        <v>3.0082859999999999E-2</v>
      </c>
      <c r="CP200" s="106">
        <v>2.3298309999999999E-2</v>
      </c>
      <c r="CQ200" s="106">
        <v>1.2349799999999999E-2</v>
      </c>
      <c r="CR200" s="106">
        <v>1.2753440000000001E-2</v>
      </c>
      <c r="CS200" s="106"/>
      <c r="CT200" s="106"/>
      <c r="CU200" s="106"/>
      <c r="CV200" s="106">
        <f t="shared" si="0"/>
        <v>1.09E-2</v>
      </c>
      <c r="CW200" s="106">
        <f t="shared" si="1"/>
        <v>9.1000000000000004E-3</v>
      </c>
      <c r="CX200" s="106">
        <f t="shared" si="2"/>
        <v>4.5999999999999999E-3</v>
      </c>
      <c r="CY200" s="106">
        <f t="shared" si="3"/>
        <v>4.4999999999999997E-3</v>
      </c>
      <c r="CZ200" s="106">
        <f t="shared" si="4"/>
        <v>7.9000000000000008E-3</v>
      </c>
      <c r="DA200" s="106">
        <f t="shared" si="5"/>
        <v>7.0000000000000001E-3</v>
      </c>
      <c r="DB200" s="106">
        <f t="shared" si="6"/>
        <v>8.7000000000000011E-3</v>
      </c>
      <c r="DC200" s="106">
        <f t="shared" si="7"/>
        <v>2.9000000000000002E-3</v>
      </c>
      <c r="DD200" s="106">
        <f t="shared" si="8"/>
        <v>6.3E-3</v>
      </c>
      <c r="DE200" s="106">
        <f t="shared" si="9"/>
        <v>9.0000000000000011E-3</v>
      </c>
      <c r="DF200" s="106">
        <f t="shared" si="10"/>
        <v>1.44E-2</v>
      </c>
      <c r="DG200" s="106">
        <f t="shared" si="11"/>
        <v>1.0800000000000001E-2</v>
      </c>
      <c r="DH200" s="106">
        <f t="shared" si="12"/>
        <v>6.6999999999999994E-3</v>
      </c>
      <c r="DI200" s="106">
        <f t="shared" si="13"/>
        <v>1.37E-2</v>
      </c>
      <c r="DJ200" s="106">
        <f t="shared" si="14"/>
        <v>1.5899999999999997E-2</v>
      </c>
      <c r="DK200" s="106">
        <f t="shared" si="15"/>
        <v>5.7000000000000002E-3</v>
      </c>
      <c r="DL200" s="106">
        <f t="shared" si="16"/>
        <v>6.1000000000000004E-3</v>
      </c>
      <c r="DM200" s="106">
        <f t="shared" si="17"/>
        <v>6.1999999999999998E-3</v>
      </c>
      <c r="DN200" s="106">
        <f t="shared" si="18"/>
        <v>8.0999999999999996E-3</v>
      </c>
      <c r="DO200" s="106">
        <f t="shared" si="19"/>
        <v>1.7299999999999999E-2</v>
      </c>
      <c r="DP200" s="106">
        <f t="shared" si="20"/>
        <v>1.9099999999999999E-2</v>
      </c>
      <c r="DQ200" s="106">
        <f t="shared" si="21"/>
        <v>1.9599999999999999E-2</v>
      </c>
      <c r="DR200" s="106">
        <f t="shared" si="22"/>
        <v>2.46E-2</v>
      </c>
      <c r="DS200" s="106">
        <f t="shared" si="23"/>
        <v>1.9800000000000002E-2</v>
      </c>
      <c r="DT200" s="106">
        <f t="shared" si="24"/>
        <v>2.6099999999999998E-2</v>
      </c>
      <c r="DU200" s="106">
        <f t="shared" si="25"/>
        <v>2.0299999999999999E-2</v>
      </c>
      <c r="DV200" s="106">
        <f t="shared" si="26"/>
        <v>1.0800000000000001E-2</v>
      </c>
      <c r="DW200" s="106">
        <f t="shared" si="27"/>
        <v>1.12E-2</v>
      </c>
      <c r="DX200" s="106"/>
      <c r="DY200" s="106"/>
      <c r="DZ200" s="106"/>
      <c r="EA200" s="100">
        <v>0.4</v>
      </c>
      <c r="EB200" s="100">
        <v>1.46</v>
      </c>
      <c r="EC200" s="100">
        <v>0.25</v>
      </c>
      <c r="ED200" s="100">
        <v>2.4500000000000002</v>
      </c>
      <c r="EE200" s="100">
        <v>2.77</v>
      </c>
      <c r="EF200" s="100">
        <v>0.15</v>
      </c>
      <c r="EG200" s="100">
        <v>67.33</v>
      </c>
      <c r="EH200" s="100">
        <v>4.16</v>
      </c>
      <c r="EI200" s="100">
        <v>0.25</v>
      </c>
      <c r="EJ200" s="100">
        <v>29.55</v>
      </c>
      <c r="EK200" s="100">
        <v>3.94</v>
      </c>
      <c r="EL200" s="100">
        <v>26.6</v>
      </c>
      <c r="EM200" s="100">
        <v>214.32</v>
      </c>
      <c r="EN200" s="100">
        <v>100</v>
      </c>
      <c r="EO200" s="100">
        <v>100</v>
      </c>
      <c r="EP200" s="100">
        <v>100</v>
      </c>
      <c r="EQ200" s="100">
        <v>10.27</v>
      </c>
      <c r="ER200" s="100">
        <v>100</v>
      </c>
      <c r="ES200" s="100">
        <v>22.15</v>
      </c>
      <c r="ET200" s="100">
        <v>0.63</v>
      </c>
      <c r="EU200" s="100">
        <v>0.49</v>
      </c>
      <c r="EV200" s="100">
        <v>2.06</v>
      </c>
      <c r="EW200" s="100">
        <v>1.22</v>
      </c>
      <c r="EX200" s="100">
        <v>25.26</v>
      </c>
      <c r="EY200" s="100">
        <v>41.04</v>
      </c>
      <c r="EZ200" s="100">
        <v>100</v>
      </c>
      <c r="FA200" s="100">
        <v>14.87</v>
      </c>
      <c r="FB200" s="100">
        <v>136.05000000000001</v>
      </c>
      <c r="FC200" s="100"/>
      <c r="FD200" s="100"/>
      <c r="FE200" s="100"/>
      <c r="FF200" s="106">
        <v>5.402019446522064E-2</v>
      </c>
      <c r="FG200" s="106">
        <v>6.1442359570769139E-3</v>
      </c>
      <c r="FH200" s="106">
        <v>1.0284466790156125E-2</v>
      </c>
      <c r="FI200" s="106">
        <v>4.3586419008563504E-3</v>
      </c>
      <c r="FJ200" s="106">
        <v>7.1652726146220567E-3</v>
      </c>
      <c r="FK200" s="106">
        <v>2.652545666537116E-2</v>
      </c>
      <c r="FL200" s="106">
        <v>1.0988575667655785E-2</v>
      </c>
      <c r="FM200" s="106">
        <v>2.6246056782334389E-3</v>
      </c>
      <c r="FN200" s="106">
        <v>1.6377215551743853E-2</v>
      </c>
      <c r="FO200" s="106">
        <v>3.8684761738523301E-3</v>
      </c>
      <c r="FP200" s="106">
        <v>0</v>
      </c>
      <c r="FQ200" s="106">
        <v>0</v>
      </c>
      <c r="FR200" s="106">
        <v>0</v>
      </c>
      <c r="FS200" s="106">
        <v>0</v>
      </c>
      <c r="FT200" s="106">
        <v>0</v>
      </c>
      <c r="FU200" s="106">
        <v>0</v>
      </c>
      <c r="FV200" s="106">
        <v>6.8210477081384465E-3</v>
      </c>
      <c r="FW200" s="106">
        <v>0</v>
      </c>
      <c r="FX200" s="106">
        <v>8.7194555169805739E-3</v>
      </c>
      <c r="FY200" s="106">
        <v>4.2060879945429737E-2</v>
      </c>
      <c r="FZ200" s="106">
        <v>5.2183556731836424E-2</v>
      </c>
      <c r="GA200" s="106">
        <v>1.9045714773989579E-2</v>
      </c>
      <c r="GB200" s="106">
        <v>3.2811556927297661E-2</v>
      </c>
      <c r="GC200" s="106">
        <v>1.2416522938944463E-2</v>
      </c>
      <c r="GD200" s="106">
        <v>3.0621551275377402E-2</v>
      </c>
      <c r="GE200" s="106">
        <v>0</v>
      </c>
      <c r="GF200" s="106">
        <v>0</v>
      </c>
      <c r="GG200" s="106">
        <v>0</v>
      </c>
      <c r="GH200" s="100"/>
      <c r="GI200" s="100"/>
      <c r="GJ200" s="100"/>
      <c r="GK200" s="100"/>
    </row>
    <row r="201" spans="1:193" x14ac:dyDescent="0.25">
      <c r="A201" s="98" t="s">
        <v>1073</v>
      </c>
      <c r="B201" s="99" t="s">
        <v>17</v>
      </c>
      <c r="C201" s="99" t="s">
        <v>319</v>
      </c>
      <c r="D201" s="100" t="s">
        <v>320</v>
      </c>
      <c r="E201" s="99" t="s">
        <v>384</v>
      </c>
      <c r="F201" s="100"/>
      <c r="G201" s="106">
        <v>29.042999999999999</v>
      </c>
      <c r="H201" s="106">
        <v>0.71799999999999997</v>
      </c>
      <c r="I201" s="106">
        <v>8.0380000000000003</v>
      </c>
      <c r="J201" s="106">
        <v>0.32</v>
      </c>
      <c r="K201" s="106">
        <v>0.44199999999999995</v>
      </c>
      <c r="L201" s="106">
        <v>21.283000000000001</v>
      </c>
      <c r="M201" s="106">
        <v>0.14799999999999999</v>
      </c>
      <c r="N201" s="106">
        <v>8.4000000000000005E-2</v>
      </c>
      <c r="O201" s="106">
        <v>9.1579999999999995</v>
      </c>
      <c r="P201" s="106">
        <v>0</v>
      </c>
      <c r="Q201" s="106">
        <v>0</v>
      </c>
      <c r="R201" s="106">
        <v>0.20899999999999999</v>
      </c>
      <c r="S201" s="106">
        <v>2.8000000000000001E-2</v>
      </c>
      <c r="T201" s="106">
        <v>0</v>
      </c>
      <c r="U201" s="106">
        <v>2.4E-2</v>
      </c>
      <c r="V201" s="106">
        <v>0</v>
      </c>
      <c r="W201" s="106">
        <v>0.1</v>
      </c>
      <c r="X201" s="106">
        <v>0</v>
      </c>
      <c r="Y201" s="106">
        <v>0.22793162946769943</v>
      </c>
      <c r="Z201" s="106">
        <v>6.516</v>
      </c>
      <c r="AA201" s="106">
        <v>11.984999999999999</v>
      </c>
      <c r="AB201" s="106">
        <v>1.173</v>
      </c>
      <c r="AC201" s="106">
        <v>3.657</v>
      </c>
      <c r="AD201" s="106">
        <v>0.13500000000000001</v>
      </c>
      <c r="AE201" s="106">
        <v>0.17</v>
      </c>
      <c r="AF201" s="106">
        <v>0</v>
      </c>
      <c r="AG201" s="106">
        <v>2.2761894759483366E-2</v>
      </c>
      <c r="AH201" s="106">
        <v>3.5000000000000003E-2</v>
      </c>
      <c r="AI201" s="106"/>
      <c r="AJ201" s="106">
        <v>93.469543124227201</v>
      </c>
      <c r="AK201" s="100"/>
      <c r="AL201" s="106">
        <v>13.57657068062827</v>
      </c>
      <c r="AM201" s="106">
        <v>0.43042983034590254</v>
      </c>
      <c r="AN201" s="106">
        <v>4.2540354591161682</v>
      </c>
      <c r="AO201" s="106">
        <v>0.19298034012784948</v>
      </c>
      <c r="AP201" s="106">
        <v>0.34231722428748451</v>
      </c>
      <c r="AQ201" s="106">
        <v>16.543334628837933</v>
      </c>
      <c r="AR201" s="106">
        <v>0.10979228486646883</v>
      </c>
      <c r="AS201" s="106">
        <v>6.9732691349825682E-2</v>
      </c>
      <c r="AT201" s="106">
        <v>6.5451686678101773</v>
      </c>
      <c r="AU201" s="106">
        <v>0</v>
      </c>
      <c r="AV201" s="106">
        <v>0</v>
      </c>
      <c r="AW201" s="106">
        <v>0.20899999999999999</v>
      </c>
      <c r="AX201" s="106">
        <v>1.9573575672841664E-2</v>
      </c>
      <c r="AY201" s="106">
        <v>0</v>
      </c>
      <c r="AZ201" s="106">
        <v>1.7767249037607343E-2</v>
      </c>
      <c r="BA201" s="106">
        <v>0</v>
      </c>
      <c r="BB201" s="106">
        <v>9.3545369504209552E-2</v>
      </c>
      <c r="BC201" s="106">
        <v>0</v>
      </c>
      <c r="BD201" s="106">
        <v>0.17948785689243202</v>
      </c>
      <c r="BE201" s="106">
        <v>5.555934515688949</v>
      </c>
      <c r="BF201" s="106">
        <v>10.2322206095791</v>
      </c>
      <c r="BG201" s="106">
        <v>1.0023071007433992</v>
      </c>
      <c r="BH201" s="106">
        <v>3.1352880658436213</v>
      </c>
      <c r="BI201" s="106">
        <v>0.11641945498447742</v>
      </c>
      <c r="BJ201" s="106">
        <v>0.14749262536873156</v>
      </c>
      <c r="BK201" s="106">
        <v>0</v>
      </c>
      <c r="BL201" s="106">
        <v>1.9905461092683312E-2</v>
      </c>
      <c r="BM201" s="106">
        <v>3.0736805128655485E-2</v>
      </c>
      <c r="BN201" s="106"/>
      <c r="BO201" s="106"/>
      <c r="BP201" s="106"/>
      <c r="BQ201" s="106">
        <v>2.1605920000000004E-2</v>
      </c>
      <c r="BR201" s="106">
        <v>1.451247E-2</v>
      </c>
      <c r="BS201" s="106">
        <v>8.3137999999999997E-3</v>
      </c>
      <c r="BT201" s="106">
        <v>7.2960799999999991E-3</v>
      </c>
      <c r="BU201" s="106">
        <v>1.03296E-2</v>
      </c>
      <c r="BV201" s="106">
        <v>8.8768500000000004E-3</v>
      </c>
      <c r="BW201" s="106">
        <v>1.2266800000000001E-2</v>
      </c>
      <c r="BX201" s="106">
        <v>3.2524200000000002E-3</v>
      </c>
      <c r="BY201" s="106">
        <v>8.8149600000000002E-3</v>
      </c>
      <c r="BZ201" s="106">
        <v>2.2228519999999998E-2</v>
      </c>
      <c r="CA201" s="106">
        <v>1.43E-2</v>
      </c>
      <c r="CB201" s="106">
        <v>1.06E-2</v>
      </c>
      <c r="CC201" s="106">
        <v>9.4413000000000014E-3</v>
      </c>
      <c r="CD201" s="106">
        <v>1.6729070000000002E-2</v>
      </c>
      <c r="CE201" s="106">
        <v>1.9721680000000002E-2</v>
      </c>
      <c r="CF201" s="106">
        <v>6.60408E-3</v>
      </c>
      <c r="CG201" s="106">
        <v>6.4140000000000004E-3</v>
      </c>
      <c r="CH201" s="106">
        <v>6.9198400000000009E-3</v>
      </c>
      <c r="CI201" s="106">
        <v>9.9052199999999993E-3</v>
      </c>
      <c r="CJ201" s="106">
        <v>2.181408E-2</v>
      </c>
      <c r="CK201" s="106">
        <v>2.2488959999999999E-2</v>
      </c>
      <c r="CL201" s="106">
        <v>2.270382E-2</v>
      </c>
      <c r="CM201" s="106">
        <v>2.8226879999999999E-2</v>
      </c>
      <c r="CN201" s="106">
        <v>2.2844119999999999E-2</v>
      </c>
      <c r="CO201" s="106">
        <v>2.9737080000000003E-2</v>
      </c>
      <c r="CP201" s="106">
        <v>2.3183539999999999E-2</v>
      </c>
      <c r="CQ201" s="106">
        <v>1.2121099999999999E-2</v>
      </c>
      <c r="CR201" s="106">
        <v>1.2525700000000001E-2</v>
      </c>
      <c r="CS201" s="106"/>
      <c r="CT201" s="106"/>
      <c r="CU201" s="106"/>
      <c r="CV201" s="106">
        <f t="shared" si="0"/>
        <v>1.0100000000000001E-2</v>
      </c>
      <c r="CW201" s="106">
        <f t="shared" si="1"/>
        <v>8.6999999999999994E-3</v>
      </c>
      <c r="CX201" s="106">
        <f t="shared" si="2"/>
        <v>4.4000000000000003E-3</v>
      </c>
      <c r="CY201" s="106">
        <f t="shared" si="3"/>
        <v>4.3999999999999994E-3</v>
      </c>
      <c r="CZ201" s="106">
        <f t="shared" si="4"/>
        <v>8.0000000000000002E-3</v>
      </c>
      <c r="DA201" s="106">
        <f t="shared" si="5"/>
        <v>6.9000000000000008E-3</v>
      </c>
      <c r="DB201" s="106">
        <f t="shared" si="6"/>
        <v>9.1000000000000004E-3</v>
      </c>
      <c r="DC201" s="106">
        <f t="shared" si="7"/>
        <v>2.7000000000000006E-3</v>
      </c>
      <c r="DD201" s="106">
        <f t="shared" si="8"/>
        <v>6.3E-3</v>
      </c>
      <c r="DE201" s="106">
        <f t="shared" si="9"/>
        <v>9.7000000000000003E-3</v>
      </c>
      <c r="DF201" s="106">
        <f t="shared" si="10"/>
        <v>1.43E-2</v>
      </c>
      <c r="DG201" s="106">
        <f t="shared" si="11"/>
        <v>1.06E-2</v>
      </c>
      <c r="DH201" s="106">
        <f t="shared" si="12"/>
        <v>6.6000000000000008E-3</v>
      </c>
      <c r="DI201" s="106">
        <f t="shared" si="13"/>
        <v>1.37E-2</v>
      </c>
      <c r="DJ201" s="106">
        <f t="shared" si="14"/>
        <v>1.4600000000000002E-2</v>
      </c>
      <c r="DK201" s="106">
        <f t="shared" si="15"/>
        <v>5.5999999999999999E-3</v>
      </c>
      <c r="DL201" s="106">
        <f t="shared" si="16"/>
        <v>6.000000000000001E-3</v>
      </c>
      <c r="DM201" s="106">
        <f t="shared" si="17"/>
        <v>6.1000000000000004E-3</v>
      </c>
      <c r="DN201" s="106">
        <f t="shared" si="18"/>
        <v>7.7999999999999996E-3</v>
      </c>
      <c r="DO201" s="106">
        <f t="shared" si="19"/>
        <v>1.8599999999999998E-2</v>
      </c>
      <c r="DP201" s="106">
        <f t="shared" si="20"/>
        <v>1.9199999999999998E-2</v>
      </c>
      <c r="DQ201" s="106">
        <f t="shared" si="21"/>
        <v>1.9400000000000001E-2</v>
      </c>
      <c r="DR201" s="106">
        <f t="shared" si="22"/>
        <v>2.4199999999999996E-2</v>
      </c>
      <c r="DS201" s="106">
        <f t="shared" si="23"/>
        <v>1.9699999999999999E-2</v>
      </c>
      <c r="DT201" s="106">
        <f t="shared" si="24"/>
        <v>2.58E-2</v>
      </c>
      <c r="DU201" s="106">
        <f t="shared" si="25"/>
        <v>2.0199999999999999E-2</v>
      </c>
      <c r="DV201" s="106">
        <f t="shared" si="26"/>
        <v>1.06E-2</v>
      </c>
      <c r="DW201" s="106">
        <f t="shared" si="27"/>
        <v>1.0999999999999999E-2</v>
      </c>
      <c r="DX201" s="106"/>
      <c r="DY201" s="106"/>
      <c r="DZ201" s="106"/>
      <c r="EA201" s="100">
        <v>0.4</v>
      </c>
      <c r="EB201" s="100">
        <v>1.4</v>
      </c>
      <c r="EC201" s="100">
        <v>0.24</v>
      </c>
      <c r="ED201" s="100">
        <v>2.25</v>
      </c>
      <c r="EE201" s="100">
        <v>2.23</v>
      </c>
      <c r="EF201" s="100">
        <v>0.15</v>
      </c>
      <c r="EG201" s="100">
        <v>11.83</v>
      </c>
      <c r="EH201" s="100">
        <v>3.8</v>
      </c>
      <c r="EI201" s="100">
        <v>0.25</v>
      </c>
      <c r="EJ201" s="100">
        <v>63.07</v>
      </c>
      <c r="EK201" s="100">
        <v>4.04</v>
      </c>
      <c r="EL201" s="100">
        <v>1.71</v>
      </c>
      <c r="EM201" s="100">
        <v>31.95</v>
      </c>
      <c r="EN201" s="100">
        <v>100</v>
      </c>
      <c r="EO201" s="100">
        <v>66.91</v>
      </c>
      <c r="EP201" s="100">
        <v>977.84</v>
      </c>
      <c r="EQ201" s="100">
        <v>7.25</v>
      </c>
      <c r="ER201" s="100">
        <v>100</v>
      </c>
      <c r="ES201" s="100">
        <v>5.14</v>
      </c>
      <c r="ET201" s="100">
        <v>0.7</v>
      </c>
      <c r="EU201" s="100">
        <v>0.5</v>
      </c>
      <c r="EV201" s="100">
        <v>1.91</v>
      </c>
      <c r="EW201" s="100">
        <v>1.08</v>
      </c>
      <c r="EX201" s="100">
        <v>12.74</v>
      </c>
      <c r="EY201" s="100">
        <v>17.47</v>
      </c>
      <c r="EZ201" s="100">
        <v>100</v>
      </c>
      <c r="FA201" s="100">
        <v>11.45</v>
      </c>
      <c r="FB201" s="100">
        <v>34.590000000000003</v>
      </c>
      <c r="FC201" s="100"/>
      <c r="FD201" s="100"/>
      <c r="FE201" s="100"/>
      <c r="FF201" s="106">
        <v>5.4306282722513081E-2</v>
      </c>
      <c r="FG201" s="106">
        <v>6.0260176248426349E-3</v>
      </c>
      <c r="FH201" s="106">
        <v>1.0209685101878804E-2</v>
      </c>
      <c r="FI201" s="106">
        <v>4.3420576528766129E-3</v>
      </c>
      <c r="FJ201" s="106">
        <v>7.6336741016109046E-3</v>
      </c>
      <c r="FK201" s="106">
        <v>2.4815001943256899E-2</v>
      </c>
      <c r="FL201" s="106">
        <v>1.2988427299703263E-2</v>
      </c>
      <c r="FM201" s="106">
        <v>2.6498422712933757E-3</v>
      </c>
      <c r="FN201" s="106">
        <v>1.6362921669525445E-2</v>
      </c>
      <c r="FO201" s="106">
        <v>0</v>
      </c>
      <c r="FP201" s="106">
        <v>0</v>
      </c>
      <c r="FQ201" s="106">
        <v>3.5739000000000001E-3</v>
      </c>
      <c r="FR201" s="106">
        <v>6.2537574274729116E-3</v>
      </c>
      <c r="FS201" s="106">
        <v>0</v>
      </c>
      <c r="FT201" s="106">
        <v>1.1888066331063072E-2</v>
      </c>
      <c r="FU201" s="106">
        <v>0</v>
      </c>
      <c r="FV201" s="106">
        <v>6.7820392890551922E-3</v>
      </c>
      <c r="FW201" s="106">
        <v>0</v>
      </c>
      <c r="FX201" s="106">
        <v>9.2256758442710047E-3</v>
      </c>
      <c r="FY201" s="106">
        <v>3.8891541609822639E-2</v>
      </c>
      <c r="FZ201" s="106">
        <v>5.11611030478955E-2</v>
      </c>
      <c r="GA201" s="106">
        <v>1.9144065624198923E-2</v>
      </c>
      <c r="GB201" s="106">
        <v>3.3861111111111113E-2</v>
      </c>
      <c r="GC201" s="106">
        <v>1.4831838565022425E-2</v>
      </c>
      <c r="GD201" s="106">
        <v>2.5766961651917403E-2</v>
      </c>
      <c r="GE201" s="106">
        <v>0</v>
      </c>
      <c r="GF201" s="106">
        <v>2.2791752951122389E-3</v>
      </c>
      <c r="GG201" s="106">
        <v>1.0631860894001933E-2</v>
      </c>
      <c r="GH201" s="100"/>
      <c r="GI201" s="100"/>
      <c r="GJ201" s="100"/>
      <c r="GK201" s="100"/>
    </row>
    <row r="202" spans="1:193" x14ac:dyDescent="0.25">
      <c r="A202" s="98" t="s">
        <v>1073</v>
      </c>
      <c r="B202" s="99" t="s">
        <v>17</v>
      </c>
      <c r="C202" s="99" t="s">
        <v>319</v>
      </c>
      <c r="D202" s="100" t="s">
        <v>320</v>
      </c>
      <c r="E202" s="99" t="s">
        <v>385</v>
      </c>
      <c r="F202" s="100"/>
      <c r="G202" s="106">
        <v>29.808999999999997</v>
      </c>
      <c r="H202" s="106">
        <v>0.373</v>
      </c>
      <c r="I202" s="106">
        <v>11.157999999999999</v>
      </c>
      <c r="J202" s="106">
        <v>0.28799999999999998</v>
      </c>
      <c r="K202" s="106">
        <v>0.53800000000000003</v>
      </c>
      <c r="L202" s="106">
        <v>18.029</v>
      </c>
      <c r="M202" s="106">
        <v>0.16200000000000001</v>
      </c>
      <c r="N202" s="106">
        <v>7.8E-2</v>
      </c>
      <c r="O202" s="106">
        <v>10.208</v>
      </c>
      <c r="P202" s="106">
        <v>0</v>
      </c>
      <c r="Q202" s="106">
        <v>0</v>
      </c>
      <c r="R202" s="106">
        <v>0.307</v>
      </c>
      <c r="S202" s="106">
        <v>0</v>
      </c>
      <c r="T202" s="106">
        <v>2.9324951390557751E-2</v>
      </c>
      <c r="U202" s="106">
        <v>0</v>
      </c>
      <c r="V202" s="106">
        <v>0</v>
      </c>
      <c r="W202" s="106">
        <v>0.14299999999999999</v>
      </c>
      <c r="X202" s="106">
        <v>0</v>
      </c>
      <c r="Y202" s="106">
        <v>0.251</v>
      </c>
      <c r="Z202" s="106">
        <v>4.9859999999999998</v>
      </c>
      <c r="AA202" s="106">
        <v>10.577908429044788</v>
      </c>
      <c r="AB202" s="106">
        <v>1.2210000000000001</v>
      </c>
      <c r="AC202" s="106">
        <v>4.4589999999999996</v>
      </c>
      <c r="AD202" s="106">
        <v>0.188</v>
      </c>
      <c r="AE202" s="106">
        <v>0.41</v>
      </c>
      <c r="AF202" s="106">
        <v>5.3999999999999999E-2</v>
      </c>
      <c r="AG202" s="106">
        <v>0</v>
      </c>
      <c r="AH202" s="106">
        <v>0</v>
      </c>
      <c r="AI202" s="106"/>
      <c r="AJ202" s="106">
        <v>93.199974180435362</v>
      </c>
      <c r="AK202" s="100"/>
      <c r="AL202" s="106">
        <v>13.934648466716528</v>
      </c>
      <c r="AM202" s="106">
        <v>0.22360769738025299</v>
      </c>
      <c r="AN202" s="106">
        <v>5.905265943371262</v>
      </c>
      <c r="AO202" s="106">
        <v>0.17368230611506452</v>
      </c>
      <c r="AP202" s="106">
        <v>0.41666666666666674</v>
      </c>
      <c r="AQ202" s="106">
        <v>14.013991449669646</v>
      </c>
      <c r="AR202" s="106">
        <v>0.12017804154302671</v>
      </c>
      <c r="AS202" s="106">
        <v>6.4751784824838121E-2</v>
      </c>
      <c r="AT202" s="106">
        <v>7.2955974842767297</v>
      </c>
      <c r="AU202" s="106">
        <v>0</v>
      </c>
      <c r="AV202" s="106">
        <v>0</v>
      </c>
      <c r="AW202" s="106">
        <v>0.307</v>
      </c>
      <c r="AX202" s="106">
        <v>0</v>
      </c>
      <c r="AY202" s="106">
        <v>2.4015192359804888E-2</v>
      </c>
      <c r="AZ202" s="106">
        <v>0</v>
      </c>
      <c r="BA202" s="106">
        <v>0</v>
      </c>
      <c r="BB202" s="106">
        <v>0.13376987839101964</v>
      </c>
      <c r="BC202" s="106">
        <v>0</v>
      </c>
      <c r="BD202" s="106">
        <v>0.19765335853216789</v>
      </c>
      <c r="BE202" s="106">
        <v>4.2513642564802181</v>
      </c>
      <c r="BF202" s="106">
        <v>9.0309130274436846</v>
      </c>
      <c r="BG202" s="106">
        <v>1.043322225070495</v>
      </c>
      <c r="BH202" s="106">
        <v>3.822873799725651</v>
      </c>
      <c r="BI202" s="106">
        <v>0.16212487064505002</v>
      </c>
      <c r="BJ202" s="106">
        <v>0.35571750824223491</v>
      </c>
      <c r="BK202" s="106">
        <v>4.705062298510064E-2</v>
      </c>
      <c r="BL202" s="106">
        <v>0</v>
      </c>
      <c r="BM202" s="106">
        <v>0</v>
      </c>
      <c r="BN202" s="106"/>
      <c r="BO202" s="106"/>
      <c r="BP202" s="106"/>
      <c r="BQ202" s="106">
        <v>2.2247680000000002E-2</v>
      </c>
      <c r="BR202" s="106">
        <v>1.4345659999999998E-2</v>
      </c>
      <c r="BS202" s="106">
        <v>8.5027499999999999E-3</v>
      </c>
      <c r="BT202" s="106">
        <v>7.4618999999999996E-3</v>
      </c>
      <c r="BU202" s="106">
        <v>1.0071359999999998E-2</v>
      </c>
      <c r="BV202" s="106">
        <v>9.0054999999999996E-3</v>
      </c>
      <c r="BW202" s="106">
        <v>1.25364E-2</v>
      </c>
      <c r="BX202" s="106">
        <v>3.37288E-3</v>
      </c>
      <c r="BY202" s="106">
        <v>8.3952000000000002E-3</v>
      </c>
      <c r="BZ202" s="106">
        <v>2.17702E-2</v>
      </c>
      <c r="CA202" s="106">
        <v>1.44E-2</v>
      </c>
      <c r="CB202" s="106">
        <v>1.0500000000000001E-2</v>
      </c>
      <c r="CC202" s="106">
        <v>9.4413000000000014E-3</v>
      </c>
      <c r="CD202" s="106">
        <v>1.5874300000000001E-2</v>
      </c>
      <c r="CE202" s="106">
        <v>1.9181360000000001E-2</v>
      </c>
      <c r="CF202" s="106">
        <v>6.4861500000000004E-3</v>
      </c>
      <c r="CG202" s="106">
        <v>6.3070999999999995E-3</v>
      </c>
      <c r="CH202" s="106">
        <v>6.9198400000000009E-3</v>
      </c>
      <c r="CI202" s="106">
        <v>1.003221E-2</v>
      </c>
      <c r="CJ202" s="106">
        <v>2.0172160000000001E-2</v>
      </c>
      <c r="CK202" s="106">
        <v>2.0732009999999999E-2</v>
      </c>
      <c r="CL202" s="106">
        <v>2.2235699999999997E-2</v>
      </c>
      <c r="CM202" s="106">
        <v>2.7410400000000005E-2</v>
      </c>
      <c r="CN202" s="106">
        <v>2.2032399999999997E-2</v>
      </c>
      <c r="CO202" s="106">
        <v>2.9391300000000002E-2</v>
      </c>
      <c r="CP202" s="106">
        <v>2.2380149999999998E-2</v>
      </c>
      <c r="CQ202" s="106">
        <v>1.200675E-2</v>
      </c>
      <c r="CR202" s="106">
        <v>1.229796E-2</v>
      </c>
      <c r="CS202" s="106"/>
      <c r="CT202" s="106"/>
      <c r="CU202" s="106"/>
      <c r="CV202" s="106">
        <f t="shared" ref="CV202:CV265" si="28">BQ202/2.1392</f>
        <v>1.04E-2</v>
      </c>
      <c r="CW202" s="106">
        <f t="shared" ref="CW202:CW265" si="29">BR202/1.6681</f>
        <v>8.6E-3</v>
      </c>
      <c r="CX202" s="106">
        <f t="shared" ref="CX202:CX265" si="30">BS202/1.8895</f>
        <v>4.4999999999999997E-3</v>
      </c>
      <c r="CY202" s="106">
        <f t="shared" ref="CY202:CY265" si="31">BT202/1.6582</f>
        <v>4.4999999999999997E-3</v>
      </c>
      <c r="CZ202" s="106">
        <f t="shared" ref="CZ202:CZ265" si="32">BU202/1.2912</f>
        <v>7.7999999999999988E-3</v>
      </c>
      <c r="DA202" s="106">
        <f t="shared" ref="DA202:DA265" si="33">BV202/1.2865</f>
        <v>7.0000000000000001E-3</v>
      </c>
      <c r="DB202" s="106">
        <f t="shared" ref="DB202:DB265" si="34">BW202/1.348</f>
        <v>9.2999999999999992E-3</v>
      </c>
      <c r="DC202" s="106">
        <f t="shared" ref="DC202:DC265" si="35">BX202/1.2046</f>
        <v>2.8000000000000004E-3</v>
      </c>
      <c r="DD202" s="106">
        <f t="shared" ref="DD202:DD265" si="36">BY202/1.3992</f>
        <v>6.0000000000000001E-3</v>
      </c>
      <c r="DE202" s="106">
        <f t="shared" ref="DE202:DE265" si="37">BZ202/2.2916</f>
        <v>9.4999999999999998E-3</v>
      </c>
      <c r="DF202" s="106">
        <f t="shared" ref="DF202:DF265" si="38">CA202</f>
        <v>1.44E-2</v>
      </c>
      <c r="DG202" s="106">
        <f t="shared" ref="DG202:DG265" si="39">CB202</f>
        <v>1.0500000000000001E-2</v>
      </c>
      <c r="DH202" s="106">
        <f t="shared" ref="DH202:DH265" si="40">CC202/1.4305</f>
        <v>6.6000000000000008E-3</v>
      </c>
      <c r="DI202" s="106">
        <f t="shared" ref="DI202:DI265" si="41">CD202/1.2211</f>
        <v>1.2999999999999999E-2</v>
      </c>
      <c r="DJ202" s="106">
        <f t="shared" ref="DJ202:DJ265" si="42">CE202/1.3508</f>
        <v>1.4200000000000001E-2</v>
      </c>
      <c r="DK202" s="106">
        <f t="shared" ref="DK202:DK265" si="43">CF202/1.1793</f>
        <v>5.5000000000000005E-3</v>
      </c>
      <c r="DL202" s="106">
        <f t="shared" ref="DL202:DL265" si="44">CG202/1.069</f>
        <v>5.8999999999999999E-3</v>
      </c>
      <c r="DM202" s="106">
        <f t="shared" ref="DM202:DM265" si="45">CH202/1.1344</f>
        <v>6.1000000000000004E-3</v>
      </c>
      <c r="DN202" s="106">
        <f t="shared" ref="DN202:DN265" si="46">CI202/1.2699</f>
        <v>7.899999999999999E-3</v>
      </c>
      <c r="DO202" s="106">
        <f t="shared" ref="DO202:DO265" si="47">CJ202/1.1728</f>
        <v>1.72E-2</v>
      </c>
      <c r="DP202" s="106">
        <f t="shared" ref="DP202:DP265" si="48">CK202/1.1713</f>
        <v>1.7699999999999997E-2</v>
      </c>
      <c r="DQ202" s="106">
        <f t="shared" ref="DQ202:DQ265" si="49">CL202/1.1703</f>
        <v>1.9E-2</v>
      </c>
      <c r="DR202" s="106">
        <f t="shared" ref="DR202:DR265" si="50">CM202/1.1664</f>
        <v>2.3500000000000004E-2</v>
      </c>
      <c r="DS202" s="106">
        <f t="shared" ref="DS202:DS265" si="51">CN202/1.1596</f>
        <v>1.9E-2</v>
      </c>
      <c r="DT202" s="106">
        <f t="shared" ref="DT202:DT265" si="52">CO202/1.1526</f>
        <v>2.5500000000000002E-2</v>
      </c>
      <c r="DU202" s="106">
        <f t="shared" ref="DU202:DU265" si="53">CP202/1.1477</f>
        <v>1.95E-2</v>
      </c>
      <c r="DV202" s="106">
        <f t="shared" ref="DV202:DV265" si="54">CQ202/1.1435</f>
        <v>1.0500000000000001E-2</v>
      </c>
      <c r="DW202" s="106">
        <f t="shared" ref="DW202:DW265" si="55">CR202/1.1387</f>
        <v>1.0799999999999999E-2</v>
      </c>
      <c r="DX202" s="106"/>
      <c r="DY202" s="106"/>
      <c r="DZ202" s="106"/>
      <c r="EA202" s="100">
        <v>0.39</v>
      </c>
      <c r="EB202" s="100">
        <v>2.4500000000000002</v>
      </c>
      <c r="EC202" s="100">
        <v>0.2</v>
      </c>
      <c r="ED202" s="100">
        <v>2.42</v>
      </c>
      <c r="EE202" s="100">
        <v>1.89</v>
      </c>
      <c r="EF202" s="100">
        <v>0.17</v>
      </c>
      <c r="EG202" s="100">
        <v>10.75</v>
      </c>
      <c r="EH202" s="100">
        <v>4.0599999999999996</v>
      </c>
      <c r="EI202" s="100">
        <v>0.24</v>
      </c>
      <c r="EJ202" s="100">
        <v>100</v>
      </c>
      <c r="EK202" s="100">
        <v>5.99</v>
      </c>
      <c r="EL202" s="100">
        <v>1.3</v>
      </c>
      <c r="EM202" s="100">
        <v>100</v>
      </c>
      <c r="EN202" s="100">
        <v>50.56</v>
      </c>
      <c r="EO202" s="100">
        <v>96.01</v>
      </c>
      <c r="EP202" s="100">
        <v>100</v>
      </c>
      <c r="EQ202" s="100">
        <v>5.05</v>
      </c>
      <c r="ER202" s="100">
        <v>100</v>
      </c>
      <c r="ES202" s="100">
        <v>4.8</v>
      </c>
      <c r="ET202" s="100">
        <v>0.81</v>
      </c>
      <c r="EU202" s="100">
        <v>0.53</v>
      </c>
      <c r="EV202" s="100">
        <v>1.83</v>
      </c>
      <c r="EW202" s="100">
        <v>0.94</v>
      </c>
      <c r="EX202" s="100">
        <v>5.27</v>
      </c>
      <c r="EY202" s="100">
        <v>12.64</v>
      </c>
      <c r="EZ202" s="100">
        <v>37.700000000000003</v>
      </c>
      <c r="FA202" s="100">
        <v>16.57</v>
      </c>
      <c r="FB202" s="100">
        <v>175.02</v>
      </c>
      <c r="FC202" s="100"/>
      <c r="FD202" s="100"/>
      <c r="FE202" s="100"/>
      <c r="FF202" s="106">
        <v>5.4345129020194463E-2</v>
      </c>
      <c r="FG202" s="106">
        <v>5.4783885858161983E-3</v>
      </c>
      <c r="FH202" s="106">
        <v>1.1810531886742524E-2</v>
      </c>
      <c r="FI202" s="106">
        <v>4.203111807984561E-3</v>
      </c>
      <c r="FJ202" s="106">
        <v>7.8750000000000018E-3</v>
      </c>
      <c r="FK202" s="106">
        <v>2.3823785464438401E-2</v>
      </c>
      <c r="FL202" s="106">
        <v>1.2919139465875371E-2</v>
      </c>
      <c r="FM202" s="106">
        <v>2.6289224638884274E-3</v>
      </c>
      <c r="FN202" s="106">
        <v>1.7509433962264148E-2</v>
      </c>
      <c r="FO202" s="106">
        <v>0</v>
      </c>
      <c r="FP202" s="106">
        <v>0</v>
      </c>
      <c r="FQ202" s="106">
        <v>3.9910000000000006E-3</v>
      </c>
      <c r="FR202" s="106">
        <v>0</v>
      </c>
      <c r="FS202" s="106">
        <v>1.2142081257117352E-2</v>
      </c>
      <c r="FT202" s="106">
        <v>0</v>
      </c>
      <c r="FU202" s="106">
        <v>0</v>
      </c>
      <c r="FV202" s="106">
        <v>6.7553788587464917E-3</v>
      </c>
      <c r="FW202" s="106">
        <v>0</v>
      </c>
      <c r="FX202" s="106">
        <v>9.4873612095440589E-3</v>
      </c>
      <c r="FY202" s="106">
        <v>3.4436050477489773E-2</v>
      </c>
      <c r="FZ202" s="106">
        <v>4.786383904545153E-2</v>
      </c>
      <c r="GA202" s="106">
        <v>1.9092796718790057E-2</v>
      </c>
      <c r="GB202" s="106">
        <v>3.5935013717421117E-2</v>
      </c>
      <c r="GC202" s="106">
        <v>8.5439806829941348E-3</v>
      </c>
      <c r="GD202" s="106">
        <v>4.4962693041818498E-2</v>
      </c>
      <c r="GE202" s="106">
        <v>1.773808486538294E-2</v>
      </c>
      <c r="GF202" s="106">
        <v>0</v>
      </c>
      <c r="GG202" s="106">
        <v>0</v>
      </c>
      <c r="GH202" s="100"/>
      <c r="GI202" s="100"/>
      <c r="GJ202" s="100"/>
      <c r="GK202" s="100"/>
    </row>
    <row r="203" spans="1:193" x14ac:dyDescent="0.25">
      <c r="A203" s="98" t="s">
        <v>1073</v>
      </c>
      <c r="B203" s="99" t="s">
        <v>17</v>
      </c>
      <c r="C203" s="99" t="s">
        <v>319</v>
      </c>
      <c r="D203" s="100" t="s">
        <v>320</v>
      </c>
      <c r="E203" s="99" t="s">
        <v>386</v>
      </c>
      <c r="F203" s="100"/>
      <c r="G203" s="106">
        <v>29.600999999999999</v>
      </c>
      <c r="H203" s="106">
        <v>0.252</v>
      </c>
      <c r="I203" s="106">
        <v>10.829000000000001</v>
      </c>
      <c r="J203" s="106">
        <v>0.315</v>
      </c>
      <c r="K203" s="106">
        <v>0.34200000000000003</v>
      </c>
      <c r="L203" s="106">
        <v>19.763000000000002</v>
      </c>
      <c r="M203" s="106">
        <v>0</v>
      </c>
      <c r="N203" s="106">
        <v>7.0999999999999994E-2</v>
      </c>
      <c r="O203" s="106">
        <v>9.9960000000000004</v>
      </c>
      <c r="P203" s="106">
        <v>2.1999999999999999E-2</v>
      </c>
      <c r="Q203" s="106">
        <v>0</v>
      </c>
      <c r="R203" s="106">
        <v>2.9000000000000001E-2</v>
      </c>
      <c r="S203" s="106">
        <v>0</v>
      </c>
      <c r="T203" s="106">
        <v>0</v>
      </c>
      <c r="U203" s="106">
        <v>0</v>
      </c>
      <c r="V203" s="106">
        <v>0</v>
      </c>
      <c r="W203" s="106">
        <v>9.2999999999999999E-2</v>
      </c>
      <c r="X203" s="106">
        <v>0</v>
      </c>
      <c r="Y203" s="106">
        <v>4.0985349171649886E-2</v>
      </c>
      <c r="Z203" s="106">
        <v>6.3920000000000003</v>
      </c>
      <c r="AA203" s="106">
        <v>11.470946829767941</v>
      </c>
      <c r="AB203" s="106">
        <v>1.214</v>
      </c>
      <c r="AC203" s="106">
        <v>4.0279999999999996</v>
      </c>
      <c r="AD203" s="106">
        <v>0.11799999999999999</v>
      </c>
      <c r="AE203" s="106">
        <v>0.28999999999999998</v>
      </c>
      <c r="AF203" s="106">
        <v>0</v>
      </c>
      <c r="AG203" s="106">
        <v>0</v>
      </c>
      <c r="AH203" s="106">
        <v>0</v>
      </c>
      <c r="AI203" s="106"/>
      <c r="AJ203" s="106">
        <v>94.860389778939592</v>
      </c>
      <c r="AK203" s="100"/>
      <c r="AL203" s="106">
        <v>13.837415856394912</v>
      </c>
      <c r="AM203" s="106">
        <v>0.15107007973143097</v>
      </c>
      <c r="AN203" s="106">
        <v>5.7311458057687226</v>
      </c>
      <c r="AO203" s="106">
        <v>0.18996502231335183</v>
      </c>
      <c r="AP203" s="106">
        <v>0.26486988847583648</v>
      </c>
      <c r="AQ203" s="106">
        <v>15.361834434512245</v>
      </c>
      <c r="AR203" s="106">
        <v>0</v>
      </c>
      <c r="AS203" s="106">
        <v>5.8940727212352648E-2</v>
      </c>
      <c r="AT203" s="106">
        <v>7.1440823327615783</v>
      </c>
      <c r="AU203" s="106">
        <v>9.6002792808518068E-3</v>
      </c>
      <c r="AV203" s="106">
        <v>0</v>
      </c>
      <c r="AW203" s="106">
        <v>2.9000000000000001E-2</v>
      </c>
      <c r="AX203" s="106">
        <v>0</v>
      </c>
      <c r="AY203" s="106">
        <v>0</v>
      </c>
      <c r="AZ203" s="106">
        <v>0</v>
      </c>
      <c r="BA203" s="106">
        <v>0</v>
      </c>
      <c r="BB203" s="106">
        <v>8.699719363891488E-2</v>
      </c>
      <c r="BC203" s="106">
        <v>0</v>
      </c>
      <c r="BD203" s="106">
        <v>3.2274469778447029E-2</v>
      </c>
      <c r="BE203" s="106">
        <v>5.4502046384720328</v>
      </c>
      <c r="BF203" s="106">
        <v>9.7933465634491093</v>
      </c>
      <c r="BG203" s="106">
        <v>1.0373408527727934</v>
      </c>
      <c r="BH203" s="106">
        <v>3.4533607681755822</v>
      </c>
      <c r="BI203" s="106">
        <v>0.10175922731976543</v>
      </c>
      <c r="BJ203" s="106">
        <v>0.25160506680548322</v>
      </c>
      <c r="BK203" s="106">
        <v>0</v>
      </c>
      <c r="BL203" s="106">
        <v>0</v>
      </c>
      <c r="BM203" s="106">
        <v>0</v>
      </c>
      <c r="BN203" s="106"/>
      <c r="BO203" s="106"/>
      <c r="BP203" s="106"/>
      <c r="BQ203" s="106">
        <v>2.3959040000000001E-2</v>
      </c>
      <c r="BR203" s="106">
        <v>1.4846089999999998E-2</v>
      </c>
      <c r="BS203" s="106">
        <v>8.5027499999999999E-3</v>
      </c>
      <c r="BT203" s="106">
        <v>7.2960799999999991E-3</v>
      </c>
      <c r="BU203" s="106">
        <v>1.03296E-2</v>
      </c>
      <c r="BV203" s="106">
        <v>9.0054999999999996E-3</v>
      </c>
      <c r="BW203" s="106">
        <v>1.24016E-2</v>
      </c>
      <c r="BX203" s="106">
        <v>3.4933399999999997E-3</v>
      </c>
      <c r="BY203" s="106">
        <v>8.8149600000000002E-3</v>
      </c>
      <c r="BZ203" s="106">
        <v>2.085356E-2</v>
      </c>
      <c r="CA203" s="106">
        <v>1.4500000000000001E-2</v>
      </c>
      <c r="CB203" s="106">
        <v>1.06E-2</v>
      </c>
      <c r="CC203" s="106">
        <v>9.4413000000000014E-3</v>
      </c>
      <c r="CD203" s="106">
        <v>1.6240630000000002E-2</v>
      </c>
      <c r="CE203" s="106">
        <v>2.1072479999999998E-2</v>
      </c>
      <c r="CF203" s="106">
        <v>6.60408E-3</v>
      </c>
      <c r="CG203" s="106">
        <v>6.3070999999999995E-3</v>
      </c>
      <c r="CH203" s="106">
        <v>6.9198400000000009E-3</v>
      </c>
      <c r="CI203" s="106">
        <v>1.0413179999999999E-2</v>
      </c>
      <c r="CJ203" s="106">
        <v>2.146224E-2</v>
      </c>
      <c r="CK203" s="106">
        <v>2.1083399999999999E-2</v>
      </c>
      <c r="CL203" s="106">
        <v>2.2586789999999999E-2</v>
      </c>
      <c r="CM203" s="106">
        <v>2.9276640000000003E-2</v>
      </c>
      <c r="CN203" s="106">
        <v>2.2612199999999999E-2</v>
      </c>
      <c r="CO203" s="106">
        <v>2.9737080000000003E-2</v>
      </c>
      <c r="CP203" s="106">
        <v>2.3298309999999999E-2</v>
      </c>
      <c r="CQ203" s="106">
        <v>1.2121099999999999E-2</v>
      </c>
      <c r="CR203" s="106">
        <v>1.2639570000000001E-2</v>
      </c>
      <c r="CS203" s="106"/>
      <c r="CT203" s="106"/>
      <c r="CU203" s="106"/>
      <c r="CV203" s="106">
        <f t="shared" si="28"/>
        <v>1.12E-2</v>
      </c>
      <c r="CW203" s="106">
        <f t="shared" si="29"/>
        <v>8.8999999999999982E-3</v>
      </c>
      <c r="CX203" s="106">
        <f t="shared" si="30"/>
        <v>4.4999999999999997E-3</v>
      </c>
      <c r="CY203" s="106">
        <f t="shared" si="31"/>
        <v>4.3999999999999994E-3</v>
      </c>
      <c r="CZ203" s="106">
        <f t="shared" si="32"/>
        <v>8.0000000000000002E-3</v>
      </c>
      <c r="DA203" s="106">
        <f t="shared" si="33"/>
        <v>7.0000000000000001E-3</v>
      </c>
      <c r="DB203" s="106">
        <f t="shared" si="34"/>
        <v>9.1999999999999998E-3</v>
      </c>
      <c r="DC203" s="106">
        <f t="shared" si="35"/>
        <v>2.9000000000000002E-3</v>
      </c>
      <c r="DD203" s="106">
        <f t="shared" si="36"/>
        <v>6.3E-3</v>
      </c>
      <c r="DE203" s="106">
        <f t="shared" si="37"/>
        <v>9.1000000000000004E-3</v>
      </c>
      <c r="DF203" s="106">
        <f t="shared" si="38"/>
        <v>1.4500000000000001E-2</v>
      </c>
      <c r="DG203" s="106">
        <f t="shared" si="39"/>
        <v>1.06E-2</v>
      </c>
      <c r="DH203" s="106">
        <f t="shared" si="40"/>
        <v>6.6000000000000008E-3</v>
      </c>
      <c r="DI203" s="106">
        <f t="shared" si="41"/>
        <v>1.3300000000000001E-2</v>
      </c>
      <c r="DJ203" s="106">
        <f t="shared" si="42"/>
        <v>1.5599999999999998E-2</v>
      </c>
      <c r="DK203" s="106">
        <f t="shared" si="43"/>
        <v>5.5999999999999999E-3</v>
      </c>
      <c r="DL203" s="106">
        <f t="shared" si="44"/>
        <v>5.8999999999999999E-3</v>
      </c>
      <c r="DM203" s="106">
        <f t="shared" si="45"/>
        <v>6.1000000000000004E-3</v>
      </c>
      <c r="DN203" s="106">
        <f t="shared" si="46"/>
        <v>8.199999999999999E-3</v>
      </c>
      <c r="DO203" s="106">
        <f t="shared" si="47"/>
        <v>1.83E-2</v>
      </c>
      <c r="DP203" s="106">
        <f t="shared" si="48"/>
        <v>1.7999999999999999E-2</v>
      </c>
      <c r="DQ203" s="106">
        <f t="shared" si="49"/>
        <v>1.9300000000000001E-2</v>
      </c>
      <c r="DR203" s="106">
        <f t="shared" si="50"/>
        <v>2.5100000000000001E-2</v>
      </c>
      <c r="DS203" s="106">
        <f t="shared" si="51"/>
        <v>1.95E-2</v>
      </c>
      <c r="DT203" s="106">
        <f t="shared" si="52"/>
        <v>2.58E-2</v>
      </c>
      <c r="DU203" s="106">
        <f t="shared" si="53"/>
        <v>2.0299999999999999E-2</v>
      </c>
      <c r="DV203" s="106">
        <f t="shared" si="54"/>
        <v>1.06E-2</v>
      </c>
      <c r="DW203" s="106">
        <f t="shared" si="55"/>
        <v>1.11E-2</v>
      </c>
      <c r="DX203" s="106"/>
      <c r="DY203" s="106"/>
      <c r="DZ203" s="106"/>
      <c r="EA203" s="100">
        <v>0.4</v>
      </c>
      <c r="EB203" s="100">
        <v>3.55</v>
      </c>
      <c r="EC203" s="100">
        <v>0.2</v>
      </c>
      <c r="ED203" s="100">
        <v>2.25</v>
      </c>
      <c r="EE203" s="100">
        <v>2.74</v>
      </c>
      <c r="EF203" s="100">
        <v>0.16</v>
      </c>
      <c r="EG203" s="100">
        <v>100</v>
      </c>
      <c r="EH203" s="100">
        <v>4.3899999999999997</v>
      </c>
      <c r="EI203" s="100">
        <v>0.24</v>
      </c>
      <c r="EJ203" s="100">
        <v>40.01</v>
      </c>
      <c r="EK203" s="100">
        <v>5.63</v>
      </c>
      <c r="EL203" s="100">
        <v>9.7100000000000009</v>
      </c>
      <c r="EM203" s="100">
        <v>156.69999999999999</v>
      </c>
      <c r="EN203" s="100">
        <v>88.92</v>
      </c>
      <c r="EO203" s="100">
        <v>100</v>
      </c>
      <c r="EP203" s="100">
        <v>100</v>
      </c>
      <c r="EQ203" s="100">
        <v>7.6</v>
      </c>
      <c r="ER203" s="100">
        <v>100</v>
      </c>
      <c r="ES203" s="100">
        <v>27.26</v>
      </c>
      <c r="ET203" s="100">
        <v>0.71</v>
      </c>
      <c r="EU203" s="100">
        <v>0.51</v>
      </c>
      <c r="EV203" s="100">
        <v>1.86</v>
      </c>
      <c r="EW203" s="100">
        <v>1.03</v>
      </c>
      <c r="EX203" s="100">
        <v>7.52</v>
      </c>
      <c r="EY203" s="100">
        <v>20.059999999999999</v>
      </c>
      <c r="EZ203" s="100">
        <v>100</v>
      </c>
      <c r="FA203" s="100">
        <v>15.32</v>
      </c>
      <c r="FB203" s="100">
        <v>100</v>
      </c>
      <c r="FC203" s="100"/>
      <c r="FD203" s="100"/>
      <c r="FE203" s="100"/>
      <c r="FF203" s="106">
        <v>5.5349663425579648E-2</v>
      </c>
      <c r="FG203" s="106">
        <v>5.362987830465799E-3</v>
      </c>
      <c r="FH203" s="106">
        <v>1.1462291611537445E-2</v>
      </c>
      <c r="FI203" s="106">
        <v>4.2742130020504161E-3</v>
      </c>
      <c r="FJ203" s="106">
        <v>7.2574349442379197E-3</v>
      </c>
      <c r="FK203" s="106">
        <v>2.4578935095219592E-2</v>
      </c>
      <c r="FL203" s="106">
        <v>0</v>
      </c>
      <c r="FM203" s="106">
        <v>2.5874979246222809E-3</v>
      </c>
      <c r="FN203" s="106">
        <v>1.7145797598627787E-2</v>
      </c>
      <c r="FO203" s="106">
        <v>3.8410717402688073E-3</v>
      </c>
      <c r="FP203" s="106">
        <v>0</v>
      </c>
      <c r="FQ203" s="106">
        <v>2.8159000000000005E-3</v>
      </c>
      <c r="FR203" s="106">
        <v>0</v>
      </c>
      <c r="FS203" s="106">
        <v>0</v>
      </c>
      <c r="FT203" s="106">
        <v>0</v>
      </c>
      <c r="FU203" s="106">
        <v>0</v>
      </c>
      <c r="FV203" s="106">
        <v>6.6117867165575309E-3</v>
      </c>
      <c r="FW203" s="106">
        <v>0</v>
      </c>
      <c r="FX203" s="106">
        <v>8.7980204616046609E-3</v>
      </c>
      <c r="FY203" s="106">
        <v>3.869645293315143E-2</v>
      </c>
      <c r="FZ203" s="106">
        <v>4.9946067473590462E-2</v>
      </c>
      <c r="GA203" s="106">
        <v>1.9294539861573961E-2</v>
      </c>
      <c r="GB203" s="106">
        <v>3.5569615912208495E-2</v>
      </c>
      <c r="GC203" s="106">
        <v>7.6522938944463591E-3</v>
      </c>
      <c r="GD203" s="106">
        <v>5.0471976401179938E-2</v>
      </c>
      <c r="GE203" s="106">
        <v>0</v>
      </c>
      <c r="GF203" s="106">
        <v>0</v>
      </c>
      <c r="GG203" s="106">
        <v>0</v>
      </c>
      <c r="GH203" s="100"/>
      <c r="GI203" s="100"/>
      <c r="GJ203" s="100"/>
      <c r="GK203" s="100"/>
    </row>
    <row r="204" spans="1:193" x14ac:dyDescent="0.25">
      <c r="A204" s="98" t="s">
        <v>1073</v>
      </c>
      <c r="B204" s="99" t="s">
        <v>17</v>
      </c>
      <c r="C204" s="99" t="s">
        <v>319</v>
      </c>
      <c r="D204" s="100" t="s">
        <v>320</v>
      </c>
      <c r="E204" s="99" t="s">
        <v>387</v>
      </c>
      <c r="F204" s="100"/>
      <c r="G204" s="106">
        <v>29.573</v>
      </c>
      <c r="H204" s="106">
        <v>0.35699999999999998</v>
      </c>
      <c r="I204" s="106">
        <v>10.832000000000001</v>
      </c>
      <c r="J204" s="106">
        <v>0.30399999999999999</v>
      </c>
      <c r="K204" s="106">
        <v>0.37100000000000005</v>
      </c>
      <c r="L204" s="106">
        <v>19.312000000000001</v>
      </c>
      <c r="M204" s="106">
        <v>3.1E-2</v>
      </c>
      <c r="N204" s="106">
        <v>7.0000000000000007E-2</v>
      </c>
      <c r="O204" s="106">
        <v>9.9789999999999992</v>
      </c>
      <c r="P204" s="106">
        <v>2.9000000000000001E-2</v>
      </c>
      <c r="Q204" s="106">
        <v>0</v>
      </c>
      <c r="R204" s="106">
        <v>0.11899999999999999</v>
      </c>
      <c r="S204" s="106">
        <v>0</v>
      </c>
      <c r="T204" s="106">
        <v>0</v>
      </c>
      <c r="U204" s="106">
        <v>0</v>
      </c>
      <c r="V204" s="106">
        <v>0</v>
      </c>
      <c r="W204" s="106">
        <v>9.8000000000000004E-2</v>
      </c>
      <c r="X204" s="106">
        <v>0</v>
      </c>
      <c r="Y204" s="106">
        <v>0.10599267458582495</v>
      </c>
      <c r="Z204" s="106">
        <v>6.2910000000000004</v>
      </c>
      <c r="AA204" s="106">
        <v>11.345994092196438</v>
      </c>
      <c r="AB204" s="106">
        <v>1.159</v>
      </c>
      <c r="AC204" s="106">
        <v>4.0590000000000002</v>
      </c>
      <c r="AD204" s="106">
        <v>7.3999999999999996E-2</v>
      </c>
      <c r="AE204" s="106">
        <v>0.317</v>
      </c>
      <c r="AF204" s="106">
        <v>0</v>
      </c>
      <c r="AG204" s="106">
        <v>0</v>
      </c>
      <c r="AH204" s="106">
        <v>0</v>
      </c>
      <c r="AI204" s="106"/>
      <c r="AJ204" s="106">
        <v>94.400140366782253</v>
      </c>
      <c r="AK204" s="100"/>
      <c r="AL204" s="106">
        <v>13.824326851159311</v>
      </c>
      <c r="AM204" s="106">
        <v>0.21401594628619389</v>
      </c>
      <c r="AN204" s="106">
        <v>5.7327335273881985</v>
      </c>
      <c r="AO204" s="106">
        <v>0.183331323121457</v>
      </c>
      <c r="AP204" s="106">
        <v>0.28732961586121442</v>
      </c>
      <c r="AQ204" s="106">
        <v>15.01127089001166</v>
      </c>
      <c r="AR204" s="106">
        <v>2.2997032640949554E-2</v>
      </c>
      <c r="AS204" s="106">
        <v>5.8110576124854735E-2</v>
      </c>
      <c r="AT204" s="106">
        <v>7.1319325328759282</v>
      </c>
      <c r="AU204" s="106">
        <v>1.2654913597486474E-2</v>
      </c>
      <c r="AV204" s="106">
        <v>0</v>
      </c>
      <c r="AW204" s="106">
        <v>0.11899999999999999</v>
      </c>
      <c r="AX204" s="106">
        <v>0</v>
      </c>
      <c r="AY204" s="106">
        <v>0</v>
      </c>
      <c r="AZ204" s="106">
        <v>0</v>
      </c>
      <c r="BA204" s="106">
        <v>0</v>
      </c>
      <c r="BB204" s="106">
        <v>9.167446211412536E-2</v>
      </c>
      <c r="BC204" s="106">
        <v>0</v>
      </c>
      <c r="BD204" s="106">
        <v>8.3465370962930108E-2</v>
      </c>
      <c r="BE204" s="106">
        <v>5.3640859481582535</v>
      </c>
      <c r="BF204" s="106">
        <v>9.6866678837159039</v>
      </c>
      <c r="BG204" s="106">
        <v>0.99034435614799632</v>
      </c>
      <c r="BH204" s="106">
        <v>3.4799382716049383</v>
      </c>
      <c r="BI204" s="106">
        <v>6.3815108658157982E-2</v>
      </c>
      <c r="BJ204" s="106">
        <v>0.27503036612875237</v>
      </c>
      <c r="BK204" s="106">
        <v>0</v>
      </c>
      <c r="BL204" s="106">
        <v>0</v>
      </c>
      <c r="BM204" s="106">
        <v>0</v>
      </c>
      <c r="BN204" s="106"/>
      <c r="BO204" s="106"/>
      <c r="BP204" s="106"/>
      <c r="BQ204" s="106">
        <v>2.3531200000000002E-2</v>
      </c>
      <c r="BR204" s="106">
        <v>1.451247E-2</v>
      </c>
      <c r="BS204" s="106">
        <v>8.5027499999999999E-3</v>
      </c>
      <c r="BT204" s="106">
        <v>7.4618999999999996E-3</v>
      </c>
      <c r="BU204" s="106">
        <v>9.9422399999999998E-3</v>
      </c>
      <c r="BV204" s="106">
        <v>8.8768500000000004E-3</v>
      </c>
      <c r="BW204" s="106">
        <v>1.2266800000000001E-2</v>
      </c>
      <c r="BX204" s="106">
        <v>3.4933399999999997E-3</v>
      </c>
      <c r="BY204" s="106">
        <v>8.8149600000000002E-3</v>
      </c>
      <c r="BZ204" s="106">
        <v>2.0166079999999999E-2</v>
      </c>
      <c r="CA204" s="106">
        <v>1.43E-2</v>
      </c>
      <c r="CB204" s="106">
        <v>1.0500000000000001E-2</v>
      </c>
      <c r="CC204" s="106">
        <v>9.5843500000000002E-3</v>
      </c>
      <c r="CD204" s="106">
        <v>1.6484849999999999E-2</v>
      </c>
      <c r="CE204" s="106">
        <v>2.012692E-2</v>
      </c>
      <c r="CF204" s="106">
        <v>6.60408E-3</v>
      </c>
      <c r="CG204" s="106">
        <v>6.4140000000000004E-3</v>
      </c>
      <c r="CH204" s="106">
        <v>6.9198400000000009E-3</v>
      </c>
      <c r="CI204" s="106">
        <v>1.0286190000000001E-2</v>
      </c>
      <c r="CJ204" s="106">
        <v>2.0524000000000001E-2</v>
      </c>
      <c r="CK204" s="106">
        <v>2.1551920000000002E-2</v>
      </c>
      <c r="CL204" s="106">
        <v>2.2586789999999999E-2</v>
      </c>
      <c r="CM204" s="106">
        <v>2.8693440000000004E-2</v>
      </c>
      <c r="CN204" s="106">
        <v>2.2264319999999997E-2</v>
      </c>
      <c r="CO204" s="106">
        <v>2.9967600000000004E-2</v>
      </c>
      <c r="CP204" s="106">
        <v>2.2953999999999999E-2</v>
      </c>
      <c r="CQ204" s="106">
        <v>1.200675E-2</v>
      </c>
      <c r="CR204" s="106">
        <v>1.2525700000000001E-2</v>
      </c>
      <c r="CS204" s="106"/>
      <c r="CT204" s="106"/>
      <c r="CU204" s="106"/>
      <c r="CV204" s="106">
        <f t="shared" si="28"/>
        <v>1.0999999999999999E-2</v>
      </c>
      <c r="CW204" s="106">
        <f t="shared" si="29"/>
        <v>8.6999999999999994E-3</v>
      </c>
      <c r="CX204" s="106">
        <f t="shared" si="30"/>
        <v>4.4999999999999997E-3</v>
      </c>
      <c r="CY204" s="106">
        <f t="shared" si="31"/>
        <v>4.4999999999999997E-3</v>
      </c>
      <c r="CZ204" s="106">
        <f t="shared" si="32"/>
        <v>7.7000000000000002E-3</v>
      </c>
      <c r="DA204" s="106">
        <f t="shared" si="33"/>
        <v>6.9000000000000008E-3</v>
      </c>
      <c r="DB204" s="106">
        <f t="shared" si="34"/>
        <v>9.1000000000000004E-3</v>
      </c>
      <c r="DC204" s="106">
        <f t="shared" si="35"/>
        <v>2.9000000000000002E-3</v>
      </c>
      <c r="DD204" s="106">
        <f t="shared" si="36"/>
        <v>6.3E-3</v>
      </c>
      <c r="DE204" s="106">
        <f t="shared" si="37"/>
        <v>8.8000000000000005E-3</v>
      </c>
      <c r="DF204" s="106">
        <f t="shared" si="38"/>
        <v>1.43E-2</v>
      </c>
      <c r="DG204" s="106">
        <f t="shared" si="39"/>
        <v>1.0500000000000001E-2</v>
      </c>
      <c r="DH204" s="106">
        <f t="shared" si="40"/>
        <v>6.6999999999999994E-3</v>
      </c>
      <c r="DI204" s="106">
        <f t="shared" si="41"/>
        <v>1.3499999999999998E-2</v>
      </c>
      <c r="DJ204" s="106">
        <f t="shared" si="42"/>
        <v>1.49E-2</v>
      </c>
      <c r="DK204" s="106">
        <f t="shared" si="43"/>
        <v>5.5999999999999999E-3</v>
      </c>
      <c r="DL204" s="106">
        <f t="shared" si="44"/>
        <v>6.000000000000001E-3</v>
      </c>
      <c r="DM204" s="106">
        <f t="shared" si="45"/>
        <v>6.1000000000000004E-3</v>
      </c>
      <c r="DN204" s="106">
        <f t="shared" si="46"/>
        <v>8.0999999999999996E-3</v>
      </c>
      <c r="DO204" s="106">
        <f t="shared" si="47"/>
        <v>1.7499999999999998E-2</v>
      </c>
      <c r="DP204" s="106">
        <f t="shared" si="48"/>
        <v>1.8400000000000003E-2</v>
      </c>
      <c r="DQ204" s="106">
        <f t="shared" si="49"/>
        <v>1.9300000000000001E-2</v>
      </c>
      <c r="DR204" s="106">
        <f t="shared" si="50"/>
        <v>2.46E-2</v>
      </c>
      <c r="DS204" s="106">
        <f t="shared" si="51"/>
        <v>1.9199999999999998E-2</v>
      </c>
      <c r="DT204" s="106">
        <f t="shared" si="52"/>
        <v>2.6000000000000002E-2</v>
      </c>
      <c r="DU204" s="106">
        <f t="shared" si="53"/>
        <v>0.02</v>
      </c>
      <c r="DV204" s="106">
        <f t="shared" si="54"/>
        <v>1.0500000000000001E-2</v>
      </c>
      <c r="DW204" s="106">
        <f t="shared" si="55"/>
        <v>1.0999999999999999E-2</v>
      </c>
      <c r="DX204" s="106"/>
      <c r="DY204" s="106"/>
      <c r="DZ204" s="106"/>
      <c r="EA204" s="100">
        <v>0.4</v>
      </c>
      <c r="EB204" s="100">
        <v>2.5499999999999998</v>
      </c>
      <c r="EC204" s="100">
        <v>0.2</v>
      </c>
      <c r="ED204" s="100">
        <v>2.33</v>
      </c>
      <c r="EE204" s="100">
        <v>2.4900000000000002</v>
      </c>
      <c r="EF204" s="100">
        <v>0.16</v>
      </c>
      <c r="EG204" s="100">
        <v>48.99</v>
      </c>
      <c r="EH204" s="100">
        <v>4.4400000000000004</v>
      </c>
      <c r="EI204" s="100">
        <v>0.24</v>
      </c>
      <c r="EJ204" s="100">
        <v>29.69</v>
      </c>
      <c r="EK204" s="100">
        <v>5.09</v>
      </c>
      <c r="EL204" s="100">
        <v>2.67</v>
      </c>
      <c r="EM204" s="100">
        <v>260.63</v>
      </c>
      <c r="EN204" s="100">
        <v>781.73</v>
      </c>
      <c r="EO204" s="100">
        <v>149.61000000000001</v>
      </c>
      <c r="EP204" s="100">
        <v>100</v>
      </c>
      <c r="EQ204" s="100">
        <v>7.37</v>
      </c>
      <c r="ER204" s="100">
        <v>100</v>
      </c>
      <c r="ES204" s="100">
        <v>10.79</v>
      </c>
      <c r="ET204" s="100">
        <v>0.71</v>
      </c>
      <c r="EU204" s="100">
        <v>0.51</v>
      </c>
      <c r="EV204" s="100">
        <v>1.93</v>
      </c>
      <c r="EW204" s="100">
        <v>1.02</v>
      </c>
      <c r="EX204" s="100">
        <v>6.82</v>
      </c>
      <c r="EY204" s="100">
        <v>31.75</v>
      </c>
      <c r="EZ204" s="100">
        <v>100</v>
      </c>
      <c r="FA204" s="100">
        <v>14.54</v>
      </c>
      <c r="FB204" s="100">
        <v>100</v>
      </c>
      <c r="FC204" s="100"/>
      <c r="FD204" s="100"/>
      <c r="FE204" s="100"/>
      <c r="FF204" s="106">
        <v>5.5297307404637244E-2</v>
      </c>
      <c r="FG204" s="106">
        <v>5.4574066302979438E-3</v>
      </c>
      <c r="FH204" s="106">
        <v>1.1465467054776397E-2</v>
      </c>
      <c r="FI204" s="106">
        <v>4.2716198287299483E-3</v>
      </c>
      <c r="FJ204" s="106">
        <v>7.1545074349442395E-3</v>
      </c>
      <c r="FK204" s="106">
        <v>2.4018033424018658E-2</v>
      </c>
      <c r="FL204" s="106">
        <v>1.1266246290801188E-2</v>
      </c>
      <c r="FM204" s="106">
        <v>2.5801095799435503E-3</v>
      </c>
      <c r="FN204" s="106">
        <v>1.7116638078902225E-2</v>
      </c>
      <c r="FO204" s="106">
        <v>3.7572438470937341E-3</v>
      </c>
      <c r="FP204" s="106">
        <v>0</v>
      </c>
      <c r="FQ204" s="106">
        <v>3.1772999999999997E-3</v>
      </c>
      <c r="FR204" s="106">
        <v>0</v>
      </c>
      <c r="FS204" s="106">
        <v>0</v>
      </c>
      <c r="FT204" s="106">
        <v>0</v>
      </c>
      <c r="FU204" s="106">
        <v>0</v>
      </c>
      <c r="FV204" s="106">
        <v>6.7564078578110391E-3</v>
      </c>
      <c r="FW204" s="106">
        <v>0</v>
      </c>
      <c r="FX204" s="106">
        <v>9.005913526900158E-3</v>
      </c>
      <c r="FY204" s="106">
        <v>3.8085010231923594E-2</v>
      </c>
      <c r="FZ204" s="106">
        <v>4.9402006206951114E-2</v>
      </c>
      <c r="GA204" s="106">
        <v>1.9113646073656326E-2</v>
      </c>
      <c r="GB204" s="106">
        <v>3.5495370370370372E-2</v>
      </c>
      <c r="GC204" s="106">
        <v>4.3521904104863738E-3</v>
      </c>
      <c r="GD204" s="106">
        <v>8.7322141245878879E-2</v>
      </c>
      <c r="GE204" s="106">
        <v>0</v>
      </c>
      <c r="GF204" s="106">
        <v>0</v>
      </c>
      <c r="GG204" s="106">
        <v>0</v>
      </c>
      <c r="GH204" s="100"/>
      <c r="GI204" s="100"/>
      <c r="GJ204" s="100"/>
      <c r="GK204" s="100"/>
    </row>
    <row r="205" spans="1:193" x14ac:dyDescent="0.25">
      <c r="A205" s="98" t="s">
        <v>1073</v>
      </c>
      <c r="B205" s="99" t="s">
        <v>17</v>
      </c>
      <c r="C205" s="99" t="s">
        <v>319</v>
      </c>
      <c r="D205" s="100" t="s">
        <v>320</v>
      </c>
      <c r="E205" s="99" t="s">
        <v>388</v>
      </c>
      <c r="F205" s="100"/>
      <c r="G205" s="106">
        <v>29.733000000000001</v>
      </c>
      <c r="H205" s="106">
        <v>0.26600000000000001</v>
      </c>
      <c r="I205" s="106">
        <v>10.583</v>
      </c>
      <c r="J205" s="106">
        <v>0.30599999999999999</v>
      </c>
      <c r="K205" s="106">
        <v>0.32800000000000001</v>
      </c>
      <c r="L205" s="106">
        <v>19.917999999999999</v>
      </c>
      <c r="M205" s="106">
        <v>0</v>
      </c>
      <c r="N205" s="106">
        <v>6.7000000000000004E-2</v>
      </c>
      <c r="O205" s="106">
        <v>9.7200000000000006</v>
      </c>
      <c r="P205" s="106">
        <v>0</v>
      </c>
      <c r="Q205" s="106">
        <v>0</v>
      </c>
      <c r="R205" s="106">
        <v>1.4999999999999999E-2</v>
      </c>
      <c r="S205" s="106">
        <v>0</v>
      </c>
      <c r="T205" s="106">
        <v>0</v>
      </c>
      <c r="U205" s="106">
        <v>2.2999999999999996E-2</v>
      </c>
      <c r="V205" s="106">
        <v>0</v>
      </c>
      <c r="W205" s="106">
        <v>4.3999999999999997E-2</v>
      </c>
      <c r="X205" s="106">
        <v>0</v>
      </c>
      <c r="Y205" s="106">
        <v>2.7999999999999997E-2</v>
      </c>
      <c r="Z205" s="106">
        <v>7.3559999999999999</v>
      </c>
      <c r="AA205" s="106">
        <v>11.885</v>
      </c>
      <c r="AB205" s="106">
        <v>1.1339999999999999</v>
      </c>
      <c r="AC205" s="106">
        <v>3.5750000000000002</v>
      </c>
      <c r="AD205" s="106">
        <v>0</v>
      </c>
      <c r="AE205" s="106">
        <v>0</v>
      </c>
      <c r="AF205" s="106">
        <v>0</v>
      </c>
      <c r="AG205" s="106">
        <v>0</v>
      </c>
      <c r="AH205" s="106">
        <v>0</v>
      </c>
      <c r="AI205" s="106"/>
      <c r="AJ205" s="106">
        <v>94.977616000000012</v>
      </c>
      <c r="AK205" s="100"/>
      <c r="AL205" s="106">
        <v>13.899121166791323</v>
      </c>
      <c r="AM205" s="106">
        <v>0.15946286193873271</v>
      </c>
      <c r="AN205" s="106">
        <v>5.6009526329716861</v>
      </c>
      <c r="AO205" s="106">
        <v>0.18453745024725607</v>
      </c>
      <c r="AP205" s="106">
        <v>0.25402726146220572</v>
      </c>
      <c r="AQ205" s="106">
        <v>15.482316362223086</v>
      </c>
      <c r="AR205" s="106">
        <v>0</v>
      </c>
      <c r="AS205" s="106">
        <v>5.5620122862360954E-2</v>
      </c>
      <c r="AT205" s="106">
        <v>6.9468267581475134</v>
      </c>
      <c r="AU205" s="106">
        <v>0</v>
      </c>
      <c r="AV205" s="106">
        <v>0</v>
      </c>
      <c r="AW205" s="106">
        <v>1.4999999999999999E-2</v>
      </c>
      <c r="AX205" s="106">
        <v>0</v>
      </c>
      <c r="AY205" s="106">
        <v>0</v>
      </c>
      <c r="AZ205" s="106">
        <v>1.7026946994373703E-2</v>
      </c>
      <c r="BA205" s="106">
        <v>0</v>
      </c>
      <c r="BB205" s="106">
        <v>4.11599625818522E-2</v>
      </c>
      <c r="BC205" s="106">
        <v>0</v>
      </c>
      <c r="BD205" s="106">
        <v>2.2048980234664145E-2</v>
      </c>
      <c r="BE205" s="106">
        <v>6.2721691678035469</v>
      </c>
      <c r="BF205" s="106">
        <v>10.146845385469137</v>
      </c>
      <c r="BG205" s="106">
        <v>0.96898231222763398</v>
      </c>
      <c r="BH205" s="106">
        <v>3.0649862825788752</v>
      </c>
      <c r="BI205" s="106">
        <v>0</v>
      </c>
      <c r="BJ205" s="106">
        <v>0</v>
      </c>
      <c r="BK205" s="106">
        <v>0</v>
      </c>
      <c r="BL205" s="106">
        <v>0</v>
      </c>
      <c r="BM205" s="106">
        <v>0</v>
      </c>
      <c r="BN205" s="106"/>
      <c r="BO205" s="106"/>
      <c r="BP205" s="106"/>
      <c r="BQ205" s="106">
        <v>2.2461600000000002E-2</v>
      </c>
      <c r="BR205" s="106">
        <v>1.5012899999999999E-2</v>
      </c>
      <c r="BS205" s="106">
        <v>8.5027499999999999E-3</v>
      </c>
      <c r="BT205" s="106">
        <v>7.6277199999999993E-3</v>
      </c>
      <c r="BU205" s="106">
        <v>1.020048E-2</v>
      </c>
      <c r="BV205" s="106">
        <v>9.0054999999999996E-3</v>
      </c>
      <c r="BW205" s="106">
        <v>1.2266800000000001E-2</v>
      </c>
      <c r="BX205" s="106">
        <v>3.4933399999999997E-3</v>
      </c>
      <c r="BY205" s="106">
        <v>8.8149600000000002E-3</v>
      </c>
      <c r="BZ205" s="106">
        <v>2.17702E-2</v>
      </c>
      <c r="CA205" s="106">
        <v>1.44E-2</v>
      </c>
      <c r="CB205" s="106">
        <v>1.06E-2</v>
      </c>
      <c r="CC205" s="106">
        <v>9.7274000000000006E-3</v>
      </c>
      <c r="CD205" s="106">
        <v>1.660696E-2</v>
      </c>
      <c r="CE205" s="106">
        <v>1.9856760000000001E-2</v>
      </c>
      <c r="CF205" s="106">
        <v>6.7220100000000005E-3</v>
      </c>
      <c r="CG205" s="106">
        <v>6.4140000000000004E-3</v>
      </c>
      <c r="CH205" s="106">
        <v>7.0332800000000003E-3</v>
      </c>
      <c r="CI205" s="106">
        <v>9.7782300000000006E-3</v>
      </c>
      <c r="CJ205" s="106">
        <v>2.2048640000000001E-2</v>
      </c>
      <c r="CK205" s="106">
        <v>2.1786179999999999E-2</v>
      </c>
      <c r="CL205" s="106">
        <v>2.3054909999999998E-2</v>
      </c>
      <c r="CM205" s="106">
        <v>2.9509920000000005E-2</v>
      </c>
      <c r="CN205" s="106">
        <v>2.2844119999999999E-2</v>
      </c>
      <c r="CO205" s="106">
        <v>3.042864E-2</v>
      </c>
      <c r="CP205" s="106">
        <v>2.3183539999999999E-2</v>
      </c>
      <c r="CQ205" s="106">
        <v>1.2121099999999999E-2</v>
      </c>
      <c r="CR205" s="106">
        <v>1.241183E-2</v>
      </c>
      <c r="CS205" s="106"/>
      <c r="CT205" s="106"/>
      <c r="CU205" s="106"/>
      <c r="CV205" s="106">
        <f t="shared" si="28"/>
        <v>1.0499999999999999E-2</v>
      </c>
      <c r="CW205" s="106">
        <f t="shared" si="29"/>
        <v>8.9999999999999993E-3</v>
      </c>
      <c r="CX205" s="106">
        <f t="shared" si="30"/>
        <v>4.4999999999999997E-3</v>
      </c>
      <c r="CY205" s="106">
        <f t="shared" si="31"/>
        <v>4.5999999999999999E-3</v>
      </c>
      <c r="CZ205" s="106">
        <f t="shared" si="32"/>
        <v>7.9000000000000008E-3</v>
      </c>
      <c r="DA205" s="106">
        <f t="shared" si="33"/>
        <v>7.0000000000000001E-3</v>
      </c>
      <c r="DB205" s="106">
        <f t="shared" si="34"/>
        <v>9.1000000000000004E-3</v>
      </c>
      <c r="DC205" s="106">
        <f t="shared" si="35"/>
        <v>2.9000000000000002E-3</v>
      </c>
      <c r="DD205" s="106">
        <f t="shared" si="36"/>
        <v>6.3E-3</v>
      </c>
      <c r="DE205" s="106">
        <f t="shared" si="37"/>
        <v>9.4999999999999998E-3</v>
      </c>
      <c r="DF205" s="106">
        <f t="shared" si="38"/>
        <v>1.44E-2</v>
      </c>
      <c r="DG205" s="106">
        <f t="shared" si="39"/>
        <v>1.06E-2</v>
      </c>
      <c r="DH205" s="106">
        <f t="shared" si="40"/>
        <v>6.7999999999999996E-3</v>
      </c>
      <c r="DI205" s="106">
        <f t="shared" si="41"/>
        <v>1.3599999999999999E-2</v>
      </c>
      <c r="DJ205" s="106">
        <f t="shared" si="42"/>
        <v>1.4700000000000001E-2</v>
      </c>
      <c r="DK205" s="106">
        <f t="shared" si="43"/>
        <v>5.7000000000000002E-3</v>
      </c>
      <c r="DL205" s="106">
        <f t="shared" si="44"/>
        <v>6.000000000000001E-3</v>
      </c>
      <c r="DM205" s="106">
        <f t="shared" si="45"/>
        <v>6.1999999999999998E-3</v>
      </c>
      <c r="DN205" s="106">
        <f t="shared" si="46"/>
        <v>7.7000000000000002E-3</v>
      </c>
      <c r="DO205" s="106">
        <f t="shared" si="47"/>
        <v>1.8800000000000001E-2</v>
      </c>
      <c r="DP205" s="106">
        <f t="shared" si="48"/>
        <v>1.8599999999999998E-2</v>
      </c>
      <c r="DQ205" s="106">
        <f t="shared" si="49"/>
        <v>1.9699999999999999E-2</v>
      </c>
      <c r="DR205" s="106">
        <f t="shared" si="50"/>
        <v>2.5300000000000003E-2</v>
      </c>
      <c r="DS205" s="106">
        <f t="shared" si="51"/>
        <v>1.9699999999999999E-2</v>
      </c>
      <c r="DT205" s="106">
        <f t="shared" si="52"/>
        <v>2.64E-2</v>
      </c>
      <c r="DU205" s="106">
        <f t="shared" si="53"/>
        <v>2.0199999999999999E-2</v>
      </c>
      <c r="DV205" s="106">
        <f t="shared" si="54"/>
        <v>1.06E-2</v>
      </c>
      <c r="DW205" s="106">
        <f t="shared" si="55"/>
        <v>1.09E-2</v>
      </c>
      <c r="DX205" s="106"/>
      <c r="DY205" s="106"/>
      <c r="DZ205" s="106"/>
      <c r="EA205" s="100">
        <v>0.4</v>
      </c>
      <c r="EB205" s="100">
        <v>3.39</v>
      </c>
      <c r="EC205" s="100">
        <v>0.21</v>
      </c>
      <c r="ED205" s="100">
        <v>2.36</v>
      </c>
      <c r="EE205" s="100">
        <v>2.81</v>
      </c>
      <c r="EF205" s="100">
        <v>0.16</v>
      </c>
      <c r="EG205" s="100">
        <v>100</v>
      </c>
      <c r="EH205" s="100">
        <v>4.58</v>
      </c>
      <c r="EI205" s="100">
        <v>0.24</v>
      </c>
      <c r="EJ205" s="100">
        <v>130.43</v>
      </c>
      <c r="EK205" s="100">
        <v>4.99</v>
      </c>
      <c r="EL205" s="100">
        <v>17.39</v>
      </c>
      <c r="EM205" s="100">
        <v>100</v>
      </c>
      <c r="EN205" s="100">
        <v>100</v>
      </c>
      <c r="EO205" s="100">
        <v>72.209999999999994</v>
      </c>
      <c r="EP205" s="100">
        <v>100</v>
      </c>
      <c r="EQ205" s="100">
        <v>16.05</v>
      </c>
      <c r="ER205" s="100">
        <v>100</v>
      </c>
      <c r="ES205" s="100">
        <v>36.93</v>
      </c>
      <c r="ET205" s="100">
        <v>0.66</v>
      </c>
      <c r="EU205" s="100">
        <v>0.5</v>
      </c>
      <c r="EV205" s="100">
        <v>2</v>
      </c>
      <c r="EW205" s="100">
        <v>1.1299999999999999</v>
      </c>
      <c r="EX205" s="100">
        <v>16.75</v>
      </c>
      <c r="EY205" s="100">
        <v>102.74</v>
      </c>
      <c r="EZ205" s="100">
        <v>100</v>
      </c>
      <c r="FA205" s="100">
        <v>14.42</v>
      </c>
      <c r="FB205" s="100">
        <v>148.15</v>
      </c>
      <c r="FC205" s="100"/>
      <c r="FD205" s="100"/>
      <c r="FE205" s="100"/>
      <c r="FF205" s="106">
        <v>5.559648466716529E-2</v>
      </c>
      <c r="FG205" s="106">
        <v>5.4057910197230392E-3</v>
      </c>
      <c r="FH205" s="106">
        <v>1.176200052924054E-2</v>
      </c>
      <c r="FI205" s="106">
        <v>4.3550838258352431E-3</v>
      </c>
      <c r="FJ205" s="106">
        <v>7.1381660470879807E-3</v>
      </c>
      <c r="FK205" s="106">
        <v>2.477170617955694E-2</v>
      </c>
      <c r="FL205" s="106">
        <v>0</v>
      </c>
      <c r="FM205" s="106">
        <v>2.5474016270961319E-3</v>
      </c>
      <c r="FN205" s="106">
        <v>1.667238421955403E-2</v>
      </c>
      <c r="FO205" s="106">
        <v>0</v>
      </c>
      <c r="FP205" s="106">
        <v>0</v>
      </c>
      <c r="FQ205" s="106">
        <v>2.6084999999999997E-3</v>
      </c>
      <c r="FR205" s="106">
        <v>0</v>
      </c>
      <c r="FS205" s="106">
        <v>0</v>
      </c>
      <c r="FT205" s="106">
        <v>1.2295158424637249E-2</v>
      </c>
      <c r="FU205" s="106">
        <v>0</v>
      </c>
      <c r="FV205" s="106">
        <v>6.6061739943872782E-3</v>
      </c>
      <c r="FW205" s="106">
        <v>0</v>
      </c>
      <c r="FX205" s="106">
        <v>8.1426884006614696E-3</v>
      </c>
      <c r="FY205" s="106">
        <v>4.139631650750341E-2</v>
      </c>
      <c r="FZ205" s="106">
        <v>5.0734226927345687E-2</v>
      </c>
      <c r="GA205" s="106">
        <v>1.9379646244552681E-2</v>
      </c>
      <c r="GB205" s="106">
        <v>3.4634344993141289E-2</v>
      </c>
      <c r="GC205" s="106">
        <v>0</v>
      </c>
      <c r="GD205" s="106">
        <v>0.11587888252646189</v>
      </c>
      <c r="GE205" s="106">
        <v>0</v>
      </c>
      <c r="GF205" s="106">
        <v>0</v>
      </c>
      <c r="GG205" s="106">
        <v>0</v>
      </c>
      <c r="GH205" s="100"/>
      <c r="GI205" s="100"/>
      <c r="GJ205" s="100"/>
      <c r="GK205" s="100"/>
    </row>
    <row r="206" spans="1:193" x14ac:dyDescent="0.25">
      <c r="A206" s="98" t="s">
        <v>1073</v>
      </c>
      <c r="B206" s="99" t="s">
        <v>17</v>
      </c>
      <c r="C206" s="99" t="s">
        <v>319</v>
      </c>
      <c r="D206" s="100" t="s">
        <v>320</v>
      </c>
      <c r="E206" s="99" t="s">
        <v>389</v>
      </c>
      <c r="F206" s="100"/>
      <c r="G206" s="106">
        <v>31.765999999999998</v>
      </c>
      <c r="H206" s="106">
        <v>0.218</v>
      </c>
      <c r="I206" s="106">
        <v>13.244</v>
      </c>
      <c r="J206" s="106">
        <v>0.21299999999999999</v>
      </c>
      <c r="K206" s="106">
        <v>0.26100000000000001</v>
      </c>
      <c r="L206" s="106">
        <v>18.010999999999999</v>
      </c>
      <c r="M206" s="106">
        <v>0</v>
      </c>
      <c r="N206" s="106">
        <v>6.3E-2</v>
      </c>
      <c r="O206" s="106">
        <v>12.435</v>
      </c>
      <c r="P206" s="106">
        <v>0</v>
      </c>
      <c r="Q206" s="106">
        <v>0</v>
      </c>
      <c r="R206" s="106">
        <v>1.4999999999999999E-2</v>
      </c>
      <c r="S206" s="106">
        <v>0</v>
      </c>
      <c r="T206" s="106">
        <v>0</v>
      </c>
      <c r="U206" s="106">
        <v>0</v>
      </c>
      <c r="V206" s="106">
        <v>0</v>
      </c>
      <c r="W206" s="106">
        <v>0.108</v>
      </c>
      <c r="X206" s="106">
        <v>0</v>
      </c>
      <c r="Y206" s="106">
        <v>0.47299999999999998</v>
      </c>
      <c r="Z206" s="106">
        <v>4.5179999999999998</v>
      </c>
      <c r="AA206" s="106">
        <v>9.3680000000000003</v>
      </c>
      <c r="AB206" s="106">
        <v>0.96699999999999997</v>
      </c>
      <c r="AC206" s="106">
        <v>3.4919999999999995</v>
      </c>
      <c r="AD206" s="106">
        <v>0.26400000000000001</v>
      </c>
      <c r="AE206" s="106">
        <v>0.32400000000000001</v>
      </c>
      <c r="AF206" s="106">
        <v>7.9000000000000001E-2</v>
      </c>
      <c r="AG206" s="106">
        <v>4.2728167173075565E-2</v>
      </c>
      <c r="AH206" s="106">
        <v>1.2999999999999999E-2</v>
      </c>
      <c r="AI206" s="106"/>
      <c r="AJ206" s="106">
        <v>95.871344167173078</v>
      </c>
      <c r="AK206" s="100"/>
      <c r="AL206" s="106">
        <v>14.849476439790573</v>
      </c>
      <c r="AM206" s="106">
        <v>0.13068760865655538</v>
      </c>
      <c r="AN206" s="106">
        <v>7.0092617094469434</v>
      </c>
      <c r="AO206" s="106">
        <v>0.12845253889759981</v>
      </c>
      <c r="AP206" s="106">
        <v>0.20213754646840151</v>
      </c>
      <c r="AQ206" s="106">
        <v>14</v>
      </c>
      <c r="AR206" s="106">
        <v>0</v>
      </c>
      <c r="AS206" s="106">
        <v>5.2299518512369254E-2</v>
      </c>
      <c r="AT206" s="106">
        <v>8.8872212692967416</v>
      </c>
      <c r="AU206" s="106">
        <v>0</v>
      </c>
      <c r="AV206" s="106">
        <v>0</v>
      </c>
      <c r="AW206" s="106">
        <v>1.4999999999999999E-2</v>
      </c>
      <c r="AX206" s="106">
        <v>0</v>
      </c>
      <c r="AY206" s="106">
        <v>0</v>
      </c>
      <c r="AZ206" s="106">
        <v>0</v>
      </c>
      <c r="BA206" s="106">
        <v>0</v>
      </c>
      <c r="BB206" s="106">
        <v>0.10102899906454631</v>
      </c>
      <c r="BC206" s="106">
        <v>0</v>
      </c>
      <c r="BD206" s="106">
        <v>0.37247027324986215</v>
      </c>
      <c r="BE206" s="106">
        <v>3.8523192360163705</v>
      </c>
      <c r="BF206" s="106">
        <v>7.9979509946213607</v>
      </c>
      <c r="BG206" s="106">
        <v>0.82628385883961386</v>
      </c>
      <c r="BH206" s="106">
        <v>2.9938271604938267</v>
      </c>
      <c r="BI206" s="106">
        <v>0.22766471196964472</v>
      </c>
      <c r="BJ206" s="106">
        <v>0.28110359187922956</v>
      </c>
      <c r="BK206" s="106">
        <v>6.8833318811536121E-2</v>
      </c>
      <c r="BL206" s="106">
        <v>3.7366127829537008E-2</v>
      </c>
      <c r="BM206" s="106">
        <v>1.1416527619214894E-2</v>
      </c>
      <c r="BN206" s="106"/>
      <c r="BO206" s="106"/>
      <c r="BP206" s="106"/>
      <c r="BQ206" s="106">
        <v>2.3317280000000003E-2</v>
      </c>
      <c r="BR206" s="106">
        <v>1.4345659999999998E-2</v>
      </c>
      <c r="BS206" s="106">
        <v>8.3137999999999997E-3</v>
      </c>
      <c r="BT206" s="106">
        <v>7.2960799999999991E-3</v>
      </c>
      <c r="BU206" s="106">
        <v>9.8131199999999998E-3</v>
      </c>
      <c r="BV206" s="106">
        <v>8.7481999999999994E-3</v>
      </c>
      <c r="BW206" s="106">
        <v>1.2132E-2</v>
      </c>
      <c r="BX206" s="106">
        <v>3.4933399999999997E-3</v>
      </c>
      <c r="BY206" s="106">
        <v>8.6750400000000002E-3</v>
      </c>
      <c r="BZ206" s="106">
        <v>2.1082719999999999E-2</v>
      </c>
      <c r="CA206" s="106">
        <v>1.4E-2</v>
      </c>
      <c r="CB206" s="106">
        <v>1.0200000000000001E-2</v>
      </c>
      <c r="CC206" s="106">
        <v>9.298250000000001E-3</v>
      </c>
      <c r="CD206" s="106">
        <v>1.5752190000000003E-2</v>
      </c>
      <c r="CE206" s="106">
        <v>2.120756E-2</v>
      </c>
      <c r="CF206" s="106">
        <v>6.4861500000000004E-3</v>
      </c>
      <c r="CG206" s="106">
        <v>6.2001999999999995E-3</v>
      </c>
      <c r="CH206" s="106">
        <v>6.8064000000000006E-3</v>
      </c>
      <c r="CI206" s="106">
        <v>1.01592E-2</v>
      </c>
      <c r="CJ206" s="106">
        <v>2.0054880000000001E-2</v>
      </c>
      <c r="CK206" s="106">
        <v>2.0146360000000002E-2</v>
      </c>
      <c r="CL206" s="106">
        <v>2.2001639999999996E-2</v>
      </c>
      <c r="CM206" s="106">
        <v>2.7527040000000006E-2</v>
      </c>
      <c r="CN206" s="106">
        <v>2.1800480000000001E-2</v>
      </c>
      <c r="CO206" s="106">
        <v>2.8584480000000002E-2</v>
      </c>
      <c r="CP206" s="106">
        <v>2.2150609999999998E-2</v>
      </c>
      <c r="CQ206" s="106">
        <v>1.1663700000000001E-2</v>
      </c>
      <c r="CR206" s="106">
        <v>1.2070220000000001E-2</v>
      </c>
      <c r="CS206" s="106"/>
      <c r="CT206" s="106"/>
      <c r="CU206" s="106"/>
      <c r="CV206" s="106">
        <f t="shared" si="28"/>
        <v>1.09E-2</v>
      </c>
      <c r="CW206" s="106">
        <f t="shared" si="29"/>
        <v>8.6E-3</v>
      </c>
      <c r="CX206" s="106">
        <f t="shared" si="30"/>
        <v>4.4000000000000003E-3</v>
      </c>
      <c r="CY206" s="106">
        <f t="shared" si="31"/>
        <v>4.3999999999999994E-3</v>
      </c>
      <c r="CZ206" s="106">
        <f t="shared" si="32"/>
        <v>7.6000000000000009E-3</v>
      </c>
      <c r="DA206" s="106">
        <f t="shared" si="33"/>
        <v>6.7999999999999996E-3</v>
      </c>
      <c r="DB206" s="106">
        <f t="shared" si="34"/>
        <v>8.9999999999999993E-3</v>
      </c>
      <c r="DC206" s="106">
        <f t="shared" si="35"/>
        <v>2.9000000000000002E-3</v>
      </c>
      <c r="DD206" s="106">
        <f t="shared" si="36"/>
        <v>6.1999999999999998E-3</v>
      </c>
      <c r="DE206" s="106">
        <f t="shared" si="37"/>
        <v>9.1999999999999998E-3</v>
      </c>
      <c r="DF206" s="106">
        <f t="shared" si="38"/>
        <v>1.4E-2</v>
      </c>
      <c r="DG206" s="106">
        <f t="shared" si="39"/>
        <v>1.0200000000000001E-2</v>
      </c>
      <c r="DH206" s="106">
        <f t="shared" si="40"/>
        <v>6.5000000000000006E-3</v>
      </c>
      <c r="DI206" s="106">
        <f t="shared" si="41"/>
        <v>1.2900000000000002E-2</v>
      </c>
      <c r="DJ206" s="106">
        <f t="shared" si="42"/>
        <v>1.5699999999999999E-2</v>
      </c>
      <c r="DK206" s="106">
        <f t="shared" si="43"/>
        <v>5.5000000000000005E-3</v>
      </c>
      <c r="DL206" s="106">
        <f t="shared" si="44"/>
        <v>5.7999999999999996E-3</v>
      </c>
      <c r="DM206" s="106">
        <f t="shared" si="45"/>
        <v>6.0000000000000001E-3</v>
      </c>
      <c r="DN206" s="106">
        <f t="shared" si="46"/>
        <v>8.0000000000000002E-3</v>
      </c>
      <c r="DO206" s="106">
        <f t="shared" si="47"/>
        <v>1.7100000000000001E-2</v>
      </c>
      <c r="DP206" s="106">
        <f t="shared" si="48"/>
        <v>1.72E-2</v>
      </c>
      <c r="DQ206" s="106">
        <f t="shared" si="49"/>
        <v>1.8799999999999997E-2</v>
      </c>
      <c r="DR206" s="106">
        <f t="shared" si="50"/>
        <v>2.3600000000000003E-2</v>
      </c>
      <c r="DS206" s="106">
        <f t="shared" si="51"/>
        <v>1.8800000000000001E-2</v>
      </c>
      <c r="DT206" s="106">
        <f t="shared" si="52"/>
        <v>2.4799999999999999E-2</v>
      </c>
      <c r="DU206" s="106">
        <f t="shared" si="53"/>
        <v>1.9299999999999998E-2</v>
      </c>
      <c r="DV206" s="106">
        <f t="shared" si="54"/>
        <v>1.0200000000000001E-2</v>
      </c>
      <c r="DW206" s="106">
        <f t="shared" si="55"/>
        <v>1.06E-2</v>
      </c>
      <c r="DX206" s="106"/>
      <c r="DY206" s="106"/>
      <c r="DZ206" s="106"/>
      <c r="EA206" s="100">
        <v>0.38</v>
      </c>
      <c r="EB206" s="100">
        <v>3.97</v>
      </c>
      <c r="EC206" s="100">
        <v>0.18</v>
      </c>
      <c r="ED206" s="100">
        <v>2.99</v>
      </c>
      <c r="EE206" s="100">
        <v>3.32</v>
      </c>
      <c r="EF206" s="100">
        <v>0.17</v>
      </c>
      <c r="EG206" s="100">
        <v>100</v>
      </c>
      <c r="EH206" s="100">
        <v>4.8099999999999996</v>
      </c>
      <c r="EI206" s="100">
        <v>0.21</v>
      </c>
      <c r="EJ206" s="100">
        <v>58.93</v>
      </c>
      <c r="EK206" s="100">
        <v>15.97</v>
      </c>
      <c r="EL206" s="100">
        <v>16.88</v>
      </c>
      <c r="EM206" s="100">
        <v>100</v>
      </c>
      <c r="EN206" s="100">
        <v>100</v>
      </c>
      <c r="EO206" s="100">
        <v>10316.11</v>
      </c>
      <c r="EP206" s="100">
        <v>100</v>
      </c>
      <c r="EQ206" s="100">
        <v>6.58</v>
      </c>
      <c r="ER206" s="100">
        <v>100</v>
      </c>
      <c r="ES206" s="100">
        <v>2.8</v>
      </c>
      <c r="ET206" s="100">
        <v>0.87</v>
      </c>
      <c r="EU206" s="100">
        <v>0.56999999999999995</v>
      </c>
      <c r="EV206" s="100">
        <v>2.2400000000000002</v>
      </c>
      <c r="EW206" s="100">
        <v>1.1200000000000001</v>
      </c>
      <c r="EX206" s="100">
        <v>6.57</v>
      </c>
      <c r="EY206" s="100">
        <v>8.8800000000000008</v>
      </c>
      <c r="EZ206" s="100">
        <v>25.83</v>
      </c>
      <c r="FA206" s="100">
        <v>10.1</v>
      </c>
      <c r="FB206" s="100">
        <v>87.59</v>
      </c>
      <c r="FC206" s="100"/>
      <c r="FD206" s="100"/>
      <c r="FE206" s="100"/>
      <c r="FF206" s="106">
        <v>5.6428010471204181E-2</v>
      </c>
      <c r="FG206" s="106">
        <v>5.1882980636652485E-3</v>
      </c>
      <c r="FH206" s="106">
        <v>1.2616671077004498E-2</v>
      </c>
      <c r="FI206" s="106">
        <v>3.8407309130382345E-3</v>
      </c>
      <c r="FJ206" s="106">
        <v>6.7109665427509306E-3</v>
      </c>
      <c r="FK206" s="106">
        <v>2.3800000000000002E-2</v>
      </c>
      <c r="FL206" s="106">
        <v>0</v>
      </c>
      <c r="FM206" s="106">
        <v>2.5156068404449611E-3</v>
      </c>
      <c r="FN206" s="106">
        <v>1.8663164665523157E-2</v>
      </c>
      <c r="FO206" s="106">
        <v>0</v>
      </c>
      <c r="FP206" s="106">
        <v>0</v>
      </c>
      <c r="FQ206" s="106">
        <v>2.5319999999999995E-3</v>
      </c>
      <c r="FR206" s="106">
        <v>0</v>
      </c>
      <c r="FS206" s="106">
        <v>0</v>
      </c>
      <c r="FT206" s="106">
        <v>0</v>
      </c>
      <c r="FU206" s="106">
        <v>0</v>
      </c>
      <c r="FV206" s="106">
        <v>6.6477081384471465E-3</v>
      </c>
      <c r="FW206" s="106">
        <v>0</v>
      </c>
      <c r="FX206" s="106">
        <v>1.0429167650996139E-2</v>
      </c>
      <c r="FY206" s="106">
        <v>3.3515177353342418E-2</v>
      </c>
      <c r="FZ206" s="106">
        <v>4.558832066934175E-2</v>
      </c>
      <c r="GA206" s="106">
        <v>1.8508758438007353E-2</v>
      </c>
      <c r="GB206" s="106">
        <v>3.3530864197530867E-2</v>
      </c>
      <c r="GC206" s="106">
        <v>1.495757157640566E-2</v>
      </c>
      <c r="GD206" s="106">
        <v>2.4961998958875586E-2</v>
      </c>
      <c r="GE206" s="106">
        <v>1.7779646249019777E-2</v>
      </c>
      <c r="GF206" s="106">
        <v>3.7739789107832373E-3</v>
      </c>
      <c r="GG206" s="106">
        <v>9.9997365416703253E-3</v>
      </c>
      <c r="GH206" s="100"/>
      <c r="GI206" s="100"/>
      <c r="GJ206" s="100"/>
      <c r="GK206" s="100"/>
    </row>
    <row r="207" spans="1:193" x14ac:dyDescent="0.25">
      <c r="A207" s="98" t="s">
        <v>1073</v>
      </c>
      <c r="B207" s="99" t="s">
        <v>17</v>
      </c>
      <c r="C207" s="99" t="s">
        <v>319</v>
      </c>
      <c r="D207" s="100" t="s">
        <v>320</v>
      </c>
      <c r="E207" s="99" t="s">
        <v>390</v>
      </c>
      <c r="F207" s="100"/>
      <c r="G207" s="106">
        <v>31.527000000000001</v>
      </c>
      <c r="H207" s="106">
        <v>0.27200000000000002</v>
      </c>
      <c r="I207" s="106">
        <v>13.432</v>
      </c>
      <c r="J207" s="106">
        <v>0.22</v>
      </c>
      <c r="K207" s="106">
        <v>0.24800000000000003</v>
      </c>
      <c r="L207" s="106">
        <v>18.183</v>
      </c>
      <c r="M207" s="106">
        <v>0</v>
      </c>
      <c r="N207" s="106">
        <v>6.5000000000000002E-2</v>
      </c>
      <c r="O207" s="106">
        <v>12.481000000000002</v>
      </c>
      <c r="P207" s="106">
        <v>0</v>
      </c>
      <c r="Q207" s="106">
        <v>0</v>
      </c>
      <c r="R207" s="106">
        <v>0</v>
      </c>
      <c r="S207" s="106">
        <v>1.8125730650247949E-2</v>
      </c>
      <c r="T207" s="106">
        <v>0</v>
      </c>
      <c r="U207" s="106">
        <v>0</v>
      </c>
      <c r="V207" s="106">
        <v>0</v>
      </c>
      <c r="W207" s="106">
        <v>7.0999999999999994E-2</v>
      </c>
      <c r="X207" s="106">
        <v>0</v>
      </c>
      <c r="Y207" s="106">
        <v>0.43395360571022462</v>
      </c>
      <c r="Z207" s="106">
        <v>4.6479999999999997</v>
      </c>
      <c r="AA207" s="106">
        <v>9.2369822765893144</v>
      </c>
      <c r="AB207" s="106">
        <v>0.94899999999999995</v>
      </c>
      <c r="AC207" s="106">
        <v>3.5680000000000001</v>
      </c>
      <c r="AD207" s="106">
        <v>0.24100000000000002</v>
      </c>
      <c r="AE207" s="106">
        <v>0.373</v>
      </c>
      <c r="AF207" s="106">
        <v>4.7999999999999994E-2</v>
      </c>
      <c r="AG207" s="106">
        <v>1.5152588068848651E-2</v>
      </c>
      <c r="AH207" s="106">
        <v>1.7000000000000001E-2</v>
      </c>
      <c r="AI207" s="106"/>
      <c r="AJ207" s="106">
        <v>96.047214201018633</v>
      </c>
      <c r="AK207" s="100"/>
      <c r="AL207" s="106">
        <v>14.737752430815258</v>
      </c>
      <c r="AM207" s="106">
        <v>0.16305976859900487</v>
      </c>
      <c r="AN207" s="106">
        <v>7.1087589309341102</v>
      </c>
      <c r="AO207" s="106">
        <v>0.13267398383789653</v>
      </c>
      <c r="AP207" s="106">
        <v>0.19206939281288726</v>
      </c>
      <c r="AQ207" s="106">
        <v>14.133696074621065</v>
      </c>
      <c r="AR207" s="106">
        <v>0</v>
      </c>
      <c r="AS207" s="106">
        <v>5.3959820687365108E-2</v>
      </c>
      <c r="AT207" s="106">
        <v>8.9200971983990858</v>
      </c>
      <c r="AU207" s="106">
        <v>0</v>
      </c>
      <c r="AV207" s="106">
        <v>0</v>
      </c>
      <c r="AW207" s="106">
        <v>0</v>
      </c>
      <c r="AX207" s="106">
        <v>1.2670905732434776E-2</v>
      </c>
      <c r="AY207" s="106">
        <v>0</v>
      </c>
      <c r="AZ207" s="106">
        <v>0</v>
      </c>
      <c r="BA207" s="106">
        <v>0</v>
      </c>
      <c r="BB207" s="106">
        <v>6.6417212347988766E-2</v>
      </c>
      <c r="BC207" s="106">
        <v>0</v>
      </c>
      <c r="BD207" s="106">
        <v>0.34172265982378502</v>
      </c>
      <c r="BE207" s="106">
        <v>3.9631650750341061</v>
      </c>
      <c r="BF207" s="106">
        <v>7.8860943196357161</v>
      </c>
      <c r="BG207" s="106">
        <v>0.81090318721695298</v>
      </c>
      <c r="BH207" s="106">
        <v>3.0589849108367626</v>
      </c>
      <c r="BI207" s="106">
        <v>0.20783028630562264</v>
      </c>
      <c r="BJ207" s="106">
        <v>0.32361617213256982</v>
      </c>
      <c r="BK207" s="106">
        <v>4.1822775986756121E-2</v>
      </c>
      <c r="BL207" s="106">
        <v>1.3251060838520902E-2</v>
      </c>
      <c r="BM207" s="106">
        <v>1.4929305348204093E-2</v>
      </c>
      <c r="BN207" s="106"/>
      <c r="BO207" s="106"/>
      <c r="BP207" s="106"/>
      <c r="BQ207" s="106">
        <v>2.0750240000000003E-2</v>
      </c>
      <c r="BR207" s="106">
        <v>1.367842E-2</v>
      </c>
      <c r="BS207" s="106">
        <v>8.5027499999999999E-3</v>
      </c>
      <c r="BT207" s="106">
        <v>7.4618999999999996E-3</v>
      </c>
      <c r="BU207" s="106">
        <v>9.8131199999999998E-3</v>
      </c>
      <c r="BV207" s="106">
        <v>8.6195500000000001E-3</v>
      </c>
      <c r="BW207" s="106">
        <v>1.1727600000000001E-2</v>
      </c>
      <c r="BX207" s="106">
        <v>3.2524200000000002E-3</v>
      </c>
      <c r="BY207" s="106">
        <v>8.3952000000000002E-3</v>
      </c>
      <c r="BZ207" s="106">
        <v>2.085356E-2</v>
      </c>
      <c r="CA207" s="106">
        <v>1.43E-2</v>
      </c>
      <c r="CB207" s="106">
        <v>1.03E-2</v>
      </c>
      <c r="CC207" s="106">
        <v>9.0121500000000018E-3</v>
      </c>
      <c r="CD207" s="106">
        <v>1.5752190000000003E-2</v>
      </c>
      <c r="CE207" s="106">
        <v>2.120756E-2</v>
      </c>
      <c r="CF207" s="106">
        <v>6.60408E-3</v>
      </c>
      <c r="CG207" s="106">
        <v>6.2001999999999995E-3</v>
      </c>
      <c r="CH207" s="106">
        <v>6.8064000000000006E-3</v>
      </c>
      <c r="CI207" s="106">
        <v>1.0286190000000001E-2</v>
      </c>
      <c r="CJ207" s="106">
        <v>1.9351199999999999E-2</v>
      </c>
      <c r="CK207" s="106">
        <v>2.0263489999999999E-2</v>
      </c>
      <c r="CL207" s="106">
        <v>2.1650549999999998E-2</v>
      </c>
      <c r="CM207" s="106">
        <v>2.7527040000000006E-2</v>
      </c>
      <c r="CN207" s="106">
        <v>2.1452599999999999E-2</v>
      </c>
      <c r="CO207" s="106">
        <v>2.8930260000000003E-2</v>
      </c>
      <c r="CP207" s="106">
        <v>2.2150609999999998E-2</v>
      </c>
      <c r="CQ207" s="106">
        <v>1.1778049999999998E-2</v>
      </c>
      <c r="CR207" s="106">
        <v>1.1956350000000001E-2</v>
      </c>
      <c r="CS207" s="106"/>
      <c r="CT207" s="106"/>
      <c r="CU207" s="106"/>
      <c r="CV207" s="106">
        <f t="shared" si="28"/>
        <v>9.7000000000000003E-3</v>
      </c>
      <c r="CW207" s="106">
        <f t="shared" si="29"/>
        <v>8.2000000000000007E-3</v>
      </c>
      <c r="CX207" s="106">
        <f t="shared" si="30"/>
        <v>4.4999999999999997E-3</v>
      </c>
      <c r="CY207" s="106">
        <f t="shared" si="31"/>
        <v>4.4999999999999997E-3</v>
      </c>
      <c r="CZ207" s="106">
        <f t="shared" si="32"/>
        <v>7.6000000000000009E-3</v>
      </c>
      <c r="DA207" s="106">
        <f t="shared" si="33"/>
        <v>6.7000000000000002E-3</v>
      </c>
      <c r="DB207" s="106">
        <f t="shared" si="34"/>
        <v>8.7000000000000011E-3</v>
      </c>
      <c r="DC207" s="106">
        <f t="shared" si="35"/>
        <v>2.7000000000000006E-3</v>
      </c>
      <c r="DD207" s="106">
        <f t="shared" si="36"/>
        <v>6.0000000000000001E-3</v>
      </c>
      <c r="DE207" s="106">
        <f t="shared" si="37"/>
        <v>9.1000000000000004E-3</v>
      </c>
      <c r="DF207" s="106">
        <f t="shared" si="38"/>
        <v>1.43E-2</v>
      </c>
      <c r="DG207" s="106">
        <f t="shared" si="39"/>
        <v>1.03E-2</v>
      </c>
      <c r="DH207" s="106">
        <f t="shared" si="40"/>
        <v>6.3000000000000009E-3</v>
      </c>
      <c r="DI207" s="106">
        <f t="shared" si="41"/>
        <v>1.2900000000000002E-2</v>
      </c>
      <c r="DJ207" s="106">
        <f t="shared" si="42"/>
        <v>1.5699999999999999E-2</v>
      </c>
      <c r="DK207" s="106">
        <f t="shared" si="43"/>
        <v>5.5999999999999999E-3</v>
      </c>
      <c r="DL207" s="106">
        <f t="shared" si="44"/>
        <v>5.7999999999999996E-3</v>
      </c>
      <c r="DM207" s="106">
        <f t="shared" si="45"/>
        <v>6.0000000000000001E-3</v>
      </c>
      <c r="DN207" s="106">
        <f t="shared" si="46"/>
        <v>8.0999999999999996E-3</v>
      </c>
      <c r="DO207" s="106">
        <f t="shared" si="47"/>
        <v>1.6499999999999997E-2</v>
      </c>
      <c r="DP207" s="106">
        <f t="shared" si="48"/>
        <v>1.7299999999999999E-2</v>
      </c>
      <c r="DQ207" s="106">
        <f t="shared" si="49"/>
        <v>1.8499999999999999E-2</v>
      </c>
      <c r="DR207" s="106">
        <f t="shared" si="50"/>
        <v>2.3600000000000003E-2</v>
      </c>
      <c r="DS207" s="106">
        <f t="shared" si="51"/>
        <v>1.8499999999999999E-2</v>
      </c>
      <c r="DT207" s="106">
        <f t="shared" si="52"/>
        <v>2.5100000000000001E-2</v>
      </c>
      <c r="DU207" s="106">
        <f t="shared" si="53"/>
        <v>1.9299999999999998E-2</v>
      </c>
      <c r="DV207" s="106">
        <f t="shared" si="54"/>
        <v>1.0299999999999998E-2</v>
      </c>
      <c r="DW207" s="106">
        <f t="shared" si="55"/>
        <v>1.0500000000000001E-2</v>
      </c>
      <c r="DX207" s="106"/>
      <c r="DY207" s="106"/>
      <c r="DZ207" s="106"/>
      <c r="EA207" s="100">
        <v>0.38</v>
      </c>
      <c r="EB207" s="100">
        <v>3.15</v>
      </c>
      <c r="EC207" s="100">
        <v>0.18</v>
      </c>
      <c r="ED207" s="100">
        <v>2.92</v>
      </c>
      <c r="EE207" s="100">
        <v>3.49</v>
      </c>
      <c r="EF207" s="100">
        <v>0.17</v>
      </c>
      <c r="EG207" s="100">
        <v>100</v>
      </c>
      <c r="EH207" s="100">
        <v>4.55</v>
      </c>
      <c r="EI207" s="100">
        <v>0.21</v>
      </c>
      <c r="EJ207" s="100">
        <v>82.06</v>
      </c>
      <c r="EK207" s="100">
        <v>17.11</v>
      </c>
      <c r="EL207" s="100">
        <v>29.19</v>
      </c>
      <c r="EM207" s="100">
        <v>45.57</v>
      </c>
      <c r="EN207" s="100">
        <v>267.05</v>
      </c>
      <c r="EO207" s="100">
        <v>100</v>
      </c>
      <c r="EP207" s="100">
        <v>100</v>
      </c>
      <c r="EQ207" s="100">
        <v>9.76</v>
      </c>
      <c r="ER207" s="100">
        <v>100</v>
      </c>
      <c r="ES207" s="100">
        <v>3.03</v>
      </c>
      <c r="ET207" s="100">
        <v>0.85</v>
      </c>
      <c r="EU207" s="100">
        <v>0.56999999999999995</v>
      </c>
      <c r="EV207" s="100">
        <v>2.25</v>
      </c>
      <c r="EW207" s="100">
        <v>1.1000000000000001</v>
      </c>
      <c r="EX207" s="100">
        <v>5.65</v>
      </c>
      <c r="EY207" s="100">
        <v>9.83</v>
      </c>
      <c r="EZ207" s="100">
        <v>41.95</v>
      </c>
      <c r="FA207" s="100">
        <v>13.9</v>
      </c>
      <c r="FB207" s="100">
        <v>66.38</v>
      </c>
      <c r="FC207" s="100"/>
      <c r="FD207" s="100"/>
      <c r="FE207" s="100"/>
      <c r="FF207" s="106">
        <v>5.6003459237097979E-2</v>
      </c>
      <c r="FG207" s="106">
        <v>5.1363827108686531E-3</v>
      </c>
      <c r="FH207" s="106">
        <v>1.2795766075681399E-2</v>
      </c>
      <c r="FI207" s="106">
        <v>3.8740803280665785E-3</v>
      </c>
      <c r="FJ207" s="106">
        <v>6.7032218091697656E-3</v>
      </c>
      <c r="FK207" s="106">
        <v>2.4027283326855813E-2</v>
      </c>
      <c r="FL207" s="106">
        <v>0</v>
      </c>
      <c r="FM207" s="106">
        <v>2.4551718412751124E-3</v>
      </c>
      <c r="FN207" s="106">
        <v>1.873220411663808E-2</v>
      </c>
      <c r="FO207" s="106">
        <v>0</v>
      </c>
      <c r="FP207" s="106">
        <v>0</v>
      </c>
      <c r="FQ207" s="106">
        <v>0</v>
      </c>
      <c r="FR207" s="106">
        <v>5.7741317422705272E-3</v>
      </c>
      <c r="FS207" s="106">
        <v>0</v>
      </c>
      <c r="FT207" s="106">
        <v>0</v>
      </c>
      <c r="FU207" s="106">
        <v>0</v>
      </c>
      <c r="FV207" s="106">
        <v>6.4823199251637029E-3</v>
      </c>
      <c r="FW207" s="106">
        <v>0</v>
      </c>
      <c r="FX207" s="106">
        <v>1.0354196592660686E-2</v>
      </c>
      <c r="FY207" s="106">
        <v>3.3686903137789902E-2</v>
      </c>
      <c r="FZ207" s="106">
        <v>4.495073762192358E-2</v>
      </c>
      <c r="GA207" s="106">
        <v>1.824532171238144E-2</v>
      </c>
      <c r="GB207" s="106">
        <v>3.3648834019204391E-2</v>
      </c>
      <c r="GC207" s="106">
        <v>1.1742411176267679E-2</v>
      </c>
      <c r="GD207" s="106">
        <v>3.1811469720631612E-2</v>
      </c>
      <c r="GE207" s="106">
        <v>1.7544654526444194E-2</v>
      </c>
      <c r="GF207" s="106">
        <v>1.8418974565544055E-3</v>
      </c>
      <c r="GG207" s="106">
        <v>9.9100728901378755E-3</v>
      </c>
      <c r="GH207" s="100"/>
      <c r="GI207" s="100"/>
      <c r="GJ207" s="100"/>
      <c r="GK207" s="100"/>
    </row>
    <row r="208" spans="1:193" x14ac:dyDescent="0.25">
      <c r="A208" s="98" t="s">
        <v>1073</v>
      </c>
      <c r="B208" s="99" t="s">
        <v>17</v>
      </c>
      <c r="C208" s="99" t="s">
        <v>319</v>
      </c>
      <c r="D208" s="100" t="s">
        <v>320</v>
      </c>
      <c r="E208" s="99" t="s">
        <v>391</v>
      </c>
      <c r="F208" s="100"/>
      <c r="G208" s="106">
        <v>31.696999999999996</v>
      </c>
      <c r="H208" s="106">
        <v>0.22700000000000001</v>
      </c>
      <c r="I208" s="106">
        <v>13.583</v>
      </c>
      <c r="J208" s="106">
        <v>0.217</v>
      </c>
      <c r="K208" s="106">
        <v>0.28799999999999998</v>
      </c>
      <c r="L208" s="106">
        <v>18.113</v>
      </c>
      <c r="M208" s="106">
        <v>0</v>
      </c>
      <c r="N208" s="106">
        <v>6.6000000000000003E-2</v>
      </c>
      <c r="O208" s="106">
        <v>12.551999999999998</v>
      </c>
      <c r="P208" s="106">
        <v>0</v>
      </c>
      <c r="Q208" s="106">
        <v>0</v>
      </c>
      <c r="R208" s="106">
        <v>0</v>
      </c>
      <c r="S208" s="106">
        <v>0</v>
      </c>
      <c r="T208" s="106">
        <v>0</v>
      </c>
      <c r="U208" s="106">
        <v>4.1000000000000002E-2</v>
      </c>
      <c r="V208" s="106">
        <v>0</v>
      </c>
      <c r="W208" s="106">
        <v>8.4000000000000005E-2</v>
      </c>
      <c r="X208" s="106">
        <v>0</v>
      </c>
      <c r="Y208" s="106">
        <v>0.49699999999999994</v>
      </c>
      <c r="Z208" s="106">
        <v>4.3419999999999996</v>
      </c>
      <c r="AA208" s="106">
        <v>9.1240000000000006</v>
      </c>
      <c r="AB208" s="106">
        <v>0.94499999999999995</v>
      </c>
      <c r="AC208" s="106">
        <v>3.4769999999999999</v>
      </c>
      <c r="AD208" s="106">
        <v>0.22700000000000001</v>
      </c>
      <c r="AE208" s="106">
        <v>0.374</v>
      </c>
      <c r="AF208" s="106">
        <v>0.04</v>
      </c>
      <c r="AG208" s="106">
        <v>2.4386835378708456E-2</v>
      </c>
      <c r="AH208" s="106">
        <v>0</v>
      </c>
      <c r="AI208" s="106"/>
      <c r="AJ208" s="106">
        <v>95.918386835378698</v>
      </c>
      <c r="AK208" s="100"/>
      <c r="AL208" s="106">
        <v>14.817221391174268</v>
      </c>
      <c r="AM208" s="106">
        <v>0.13608296864696362</v>
      </c>
      <c r="AN208" s="106">
        <v>7.1886742524477381</v>
      </c>
      <c r="AO208" s="106">
        <v>0.13086479314919794</v>
      </c>
      <c r="AP208" s="106">
        <v>0.22304832713754646</v>
      </c>
      <c r="AQ208" s="106">
        <v>14.079284881461328</v>
      </c>
      <c r="AR208" s="106">
        <v>0</v>
      </c>
      <c r="AS208" s="106">
        <v>5.4789971774863035E-2</v>
      </c>
      <c r="AT208" s="106">
        <v>8.9708404802744415</v>
      </c>
      <c r="AU208" s="106">
        <v>0</v>
      </c>
      <c r="AV208" s="106">
        <v>0</v>
      </c>
      <c r="AW208" s="106">
        <v>0</v>
      </c>
      <c r="AX208" s="106">
        <v>0</v>
      </c>
      <c r="AY208" s="106">
        <v>0</v>
      </c>
      <c r="AZ208" s="106">
        <v>3.0352383772579213E-2</v>
      </c>
      <c r="BA208" s="106">
        <v>0</v>
      </c>
      <c r="BB208" s="106">
        <v>7.8578110383536029E-2</v>
      </c>
      <c r="BC208" s="106">
        <v>0</v>
      </c>
      <c r="BD208" s="106">
        <v>0.39136939916528857</v>
      </c>
      <c r="BE208" s="106">
        <v>3.7022510231923595</v>
      </c>
      <c r="BF208" s="106">
        <v>7.7896354477930512</v>
      </c>
      <c r="BG208" s="106">
        <v>0.80748526018969502</v>
      </c>
      <c r="BH208" s="106">
        <v>2.9809670781893001</v>
      </c>
      <c r="BI208" s="106">
        <v>0.19575715764056573</v>
      </c>
      <c r="BJ208" s="106">
        <v>0.32448377581120941</v>
      </c>
      <c r="BK208" s="106">
        <v>3.4852313322296768E-2</v>
      </c>
      <c r="BL208" s="106">
        <v>2.1326484808665027E-2</v>
      </c>
      <c r="BM208" s="106">
        <v>0</v>
      </c>
      <c r="BN208" s="106"/>
      <c r="BO208" s="106"/>
      <c r="BP208" s="106"/>
      <c r="BQ208" s="106">
        <v>2.2247680000000002E-2</v>
      </c>
      <c r="BR208" s="106">
        <v>1.4345659999999998E-2</v>
      </c>
      <c r="BS208" s="106">
        <v>8.5027499999999999E-3</v>
      </c>
      <c r="BT208" s="106">
        <v>7.4618999999999996E-3</v>
      </c>
      <c r="BU208" s="106">
        <v>9.42576E-3</v>
      </c>
      <c r="BV208" s="106">
        <v>8.6195500000000001E-3</v>
      </c>
      <c r="BW208" s="106">
        <v>1.2132E-2</v>
      </c>
      <c r="BX208" s="106">
        <v>3.6137999999999999E-3</v>
      </c>
      <c r="BY208" s="106">
        <v>8.5351200000000002E-3</v>
      </c>
      <c r="BZ208" s="106">
        <v>2.1541039999999997E-2</v>
      </c>
      <c r="CA208" s="106">
        <v>1.4200000000000001E-2</v>
      </c>
      <c r="CB208" s="106">
        <v>1.03E-2</v>
      </c>
      <c r="CC208" s="106">
        <v>9.4413000000000014E-3</v>
      </c>
      <c r="CD208" s="106">
        <v>1.5996409999999999E-2</v>
      </c>
      <c r="CE208" s="106">
        <v>1.9316440000000001E-2</v>
      </c>
      <c r="CF208" s="106">
        <v>6.60408E-3</v>
      </c>
      <c r="CG208" s="106">
        <v>6.2001999999999995E-3</v>
      </c>
      <c r="CH208" s="106">
        <v>6.8064000000000006E-3</v>
      </c>
      <c r="CI208" s="106">
        <v>9.9052199999999993E-3</v>
      </c>
      <c r="CJ208" s="106">
        <v>2.0172160000000001E-2</v>
      </c>
      <c r="CK208" s="106">
        <v>2.0497749999999999E-2</v>
      </c>
      <c r="CL208" s="106">
        <v>2.1767579999999998E-2</v>
      </c>
      <c r="CM208" s="106">
        <v>2.7876960000000003E-2</v>
      </c>
      <c r="CN208" s="106">
        <v>2.1568560000000001E-2</v>
      </c>
      <c r="CO208" s="106">
        <v>2.9160780000000001E-2</v>
      </c>
      <c r="CP208" s="106">
        <v>2.2150609999999998E-2</v>
      </c>
      <c r="CQ208" s="106">
        <v>1.1778049999999998E-2</v>
      </c>
      <c r="CR208" s="106">
        <v>1.1956350000000001E-2</v>
      </c>
      <c r="CS208" s="106"/>
      <c r="CT208" s="106"/>
      <c r="CU208" s="106"/>
      <c r="CV208" s="106">
        <f t="shared" si="28"/>
        <v>1.04E-2</v>
      </c>
      <c r="CW208" s="106">
        <f t="shared" si="29"/>
        <v>8.6E-3</v>
      </c>
      <c r="CX208" s="106">
        <f t="shared" si="30"/>
        <v>4.4999999999999997E-3</v>
      </c>
      <c r="CY208" s="106">
        <f t="shared" si="31"/>
        <v>4.4999999999999997E-3</v>
      </c>
      <c r="CZ208" s="106">
        <f t="shared" si="32"/>
        <v>7.3000000000000009E-3</v>
      </c>
      <c r="DA208" s="106">
        <f t="shared" si="33"/>
        <v>6.7000000000000002E-3</v>
      </c>
      <c r="DB208" s="106">
        <f t="shared" si="34"/>
        <v>8.9999999999999993E-3</v>
      </c>
      <c r="DC208" s="106">
        <f t="shared" si="35"/>
        <v>3.0000000000000001E-3</v>
      </c>
      <c r="DD208" s="106">
        <f t="shared" si="36"/>
        <v>6.1000000000000004E-3</v>
      </c>
      <c r="DE208" s="106">
        <f t="shared" si="37"/>
        <v>9.3999999999999986E-3</v>
      </c>
      <c r="DF208" s="106">
        <f t="shared" si="38"/>
        <v>1.4200000000000001E-2</v>
      </c>
      <c r="DG208" s="106">
        <f t="shared" si="39"/>
        <v>1.03E-2</v>
      </c>
      <c r="DH208" s="106">
        <f t="shared" si="40"/>
        <v>6.6000000000000008E-3</v>
      </c>
      <c r="DI208" s="106">
        <f t="shared" si="41"/>
        <v>1.3099999999999999E-2</v>
      </c>
      <c r="DJ208" s="106">
        <f t="shared" si="42"/>
        <v>1.43E-2</v>
      </c>
      <c r="DK208" s="106">
        <f t="shared" si="43"/>
        <v>5.5999999999999999E-3</v>
      </c>
      <c r="DL208" s="106">
        <f t="shared" si="44"/>
        <v>5.7999999999999996E-3</v>
      </c>
      <c r="DM208" s="106">
        <f t="shared" si="45"/>
        <v>6.0000000000000001E-3</v>
      </c>
      <c r="DN208" s="106">
        <f t="shared" si="46"/>
        <v>7.7999999999999996E-3</v>
      </c>
      <c r="DO208" s="106">
        <f t="shared" si="47"/>
        <v>1.72E-2</v>
      </c>
      <c r="DP208" s="106">
        <f t="shared" si="48"/>
        <v>1.7499999999999998E-2</v>
      </c>
      <c r="DQ208" s="106">
        <f t="shared" si="49"/>
        <v>1.8599999999999998E-2</v>
      </c>
      <c r="DR208" s="106">
        <f t="shared" si="50"/>
        <v>2.3900000000000001E-2</v>
      </c>
      <c r="DS208" s="106">
        <f t="shared" si="51"/>
        <v>1.8600000000000002E-2</v>
      </c>
      <c r="DT208" s="106">
        <f t="shared" si="52"/>
        <v>2.53E-2</v>
      </c>
      <c r="DU208" s="106">
        <f t="shared" si="53"/>
        <v>1.9299999999999998E-2</v>
      </c>
      <c r="DV208" s="106">
        <f t="shared" si="54"/>
        <v>1.0299999999999998E-2</v>
      </c>
      <c r="DW208" s="106">
        <f t="shared" si="55"/>
        <v>1.0500000000000001E-2</v>
      </c>
      <c r="DX208" s="106"/>
      <c r="DY208" s="106"/>
      <c r="DZ208" s="106"/>
      <c r="EA208" s="100">
        <v>0.38</v>
      </c>
      <c r="EB208" s="100">
        <v>3.85</v>
      </c>
      <c r="EC208" s="100">
        <v>0.18</v>
      </c>
      <c r="ED208" s="100">
        <v>2.96</v>
      </c>
      <c r="EE208" s="100">
        <v>2.99</v>
      </c>
      <c r="EF208" s="100">
        <v>0.17</v>
      </c>
      <c r="EG208" s="100">
        <v>100</v>
      </c>
      <c r="EH208" s="100">
        <v>4.7</v>
      </c>
      <c r="EI208" s="100">
        <v>0.21</v>
      </c>
      <c r="EJ208" s="100">
        <v>100</v>
      </c>
      <c r="EK208" s="100">
        <v>16.170000000000002</v>
      </c>
      <c r="EL208" s="100">
        <v>32.43</v>
      </c>
      <c r="EM208" s="100">
        <v>100</v>
      </c>
      <c r="EN208" s="100">
        <v>100</v>
      </c>
      <c r="EO208" s="100">
        <v>39.99</v>
      </c>
      <c r="EP208" s="100">
        <v>100</v>
      </c>
      <c r="EQ208" s="100">
        <v>8.25</v>
      </c>
      <c r="ER208" s="100">
        <v>100</v>
      </c>
      <c r="ES208" s="100">
        <v>2.64</v>
      </c>
      <c r="ET208" s="100">
        <v>0.89</v>
      </c>
      <c r="EU208" s="100">
        <v>0.57999999999999996</v>
      </c>
      <c r="EV208" s="100">
        <v>2.27</v>
      </c>
      <c r="EW208" s="100">
        <v>1.1299999999999999</v>
      </c>
      <c r="EX208" s="100">
        <v>5.67</v>
      </c>
      <c r="EY208" s="100">
        <v>10.48</v>
      </c>
      <c r="EZ208" s="100">
        <v>51.09</v>
      </c>
      <c r="FA208" s="100">
        <v>12.41</v>
      </c>
      <c r="FB208" s="100">
        <v>139.34</v>
      </c>
      <c r="FC208" s="100"/>
      <c r="FD208" s="100"/>
      <c r="FE208" s="100"/>
      <c r="FF208" s="106">
        <v>5.630544128646222E-2</v>
      </c>
      <c r="FG208" s="106">
        <v>5.2391942929080997E-3</v>
      </c>
      <c r="FH208" s="106">
        <v>1.2939613654405928E-2</v>
      </c>
      <c r="FI208" s="106">
        <v>3.8735978772162592E-3</v>
      </c>
      <c r="FJ208" s="106">
        <v>6.6691449814126396E-3</v>
      </c>
      <c r="FK208" s="106">
        <v>2.3934784298484259E-2</v>
      </c>
      <c r="FL208" s="106">
        <v>0</v>
      </c>
      <c r="FM208" s="106">
        <v>2.5751286734185625E-3</v>
      </c>
      <c r="FN208" s="106">
        <v>1.8838765008576328E-2</v>
      </c>
      <c r="FO208" s="106">
        <v>0</v>
      </c>
      <c r="FP208" s="106">
        <v>0</v>
      </c>
      <c r="FQ208" s="106">
        <v>0</v>
      </c>
      <c r="FR208" s="106">
        <v>0</v>
      </c>
      <c r="FS208" s="106">
        <v>0</v>
      </c>
      <c r="FT208" s="106">
        <v>1.2137918270654429E-2</v>
      </c>
      <c r="FU208" s="106">
        <v>0</v>
      </c>
      <c r="FV208" s="106">
        <v>6.482694106641723E-3</v>
      </c>
      <c r="FW208" s="106">
        <v>0</v>
      </c>
      <c r="FX208" s="106">
        <v>1.0332152137963619E-2</v>
      </c>
      <c r="FY208" s="106">
        <v>3.2950034106412E-2</v>
      </c>
      <c r="FZ208" s="106">
        <v>4.5179885597199695E-2</v>
      </c>
      <c r="GA208" s="106">
        <v>1.8329915406306078E-2</v>
      </c>
      <c r="GB208" s="106">
        <v>3.3684927983539087E-2</v>
      </c>
      <c r="GC208" s="106">
        <v>1.1099430838220077E-2</v>
      </c>
      <c r="GD208" s="106">
        <v>3.4005899705014747E-2</v>
      </c>
      <c r="GE208" s="106">
        <v>1.780604687636142E-2</v>
      </c>
      <c r="GF208" s="106">
        <v>2.6466167647553299E-3</v>
      </c>
      <c r="GG208" s="106">
        <v>0</v>
      </c>
      <c r="GH208" s="100"/>
      <c r="GI208" s="100"/>
      <c r="GJ208" s="100"/>
      <c r="GK208" s="100"/>
    </row>
    <row r="209" spans="1:193" x14ac:dyDescent="0.25">
      <c r="A209" s="98" t="s">
        <v>1073</v>
      </c>
      <c r="B209" s="99" t="s">
        <v>17</v>
      </c>
      <c r="C209" s="99" t="s">
        <v>319</v>
      </c>
      <c r="D209" s="100" t="s">
        <v>320</v>
      </c>
      <c r="E209" s="99" t="s">
        <v>392</v>
      </c>
      <c r="F209" s="100"/>
      <c r="G209" s="106">
        <v>31.538</v>
      </c>
      <c r="H209" s="106">
        <v>0.255</v>
      </c>
      <c r="I209" s="106">
        <v>13.505000000000001</v>
      </c>
      <c r="J209" s="106">
        <v>0.22700000000000004</v>
      </c>
      <c r="K209" s="106">
        <v>0.26700000000000002</v>
      </c>
      <c r="L209" s="106">
        <v>18.166</v>
      </c>
      <c r="M209" s="106">
        <v>0</v>
      </c>
      <c r="N209" s="106">
        <v>6.4000000000000001E-2</v>
      </c>
      <c r="O209" s="106">
        <v>12.445</v>
      </c>
      <c r="P209" s="106">
        <v>0.03</v>
      </c>
      <c r="Q209" s="106">
        <v>0</v>
      </c>
      <c r="R209" s="106">
        <v>1.2999999999999999E-2</v>
      </c>
      <c r="S209" s="106">
        <v>1.3561098361866416E-2</v>
      </c>
      <c r="T209" s="106">
        <v>0</v>
      </c>
      <c r="U209" s="106">
        <v>0</v>
      </c>
      <c r="V209" s="106">
        <v>0</v>
      </c>
      <c r="W209" s="106">
        <v>9.1999999999999998E-2</v>
      </c>
      <c r="X209" s="106">
        <v>0</v>
      </c>
      <c r="Y209" s="106">
        <v>0.47096337292912466</v>
      </c>
      <c r="Z209" s="106">
        <v>4.6280000000000001</v>
      </c>
      <c r="AA209" s="106">
        <v>9.1280000000000001</v>
      </c>
      <c r="AB209" s="106">
        <v>0.95599999999999996</v>
      </c>
      <c r="AC209" s="106">
        <v>3.59</v>
      </c>
      <c r="AD209" s="106">
        <v>0.26400000000000001</v>
      </c>
      <c r="AE209" s="106">
        <v>0.33900000000000002</v>
      </c>
      <c r="AF209" s="106">
        <v>7.9000000000000001E-2</v>
      </c>
      <c r="AG209" s="106">
        <v>2.120947670124318E-2</v>
      </c>
      <c r="AH209" s="106">
        <v>0</v>
      </c>
      <c r="AI209" s="106"/>
      <c r="AJ209" s="106">
        <v>96.088801147992214</v>
      </c>
      <c r="AK209" s="100"/>
      <c r="AL209" s="106">
        <v>14.742894540014957</v>
      </c>
      <c r="AM209" s="106">
        <v>0.15286853306156706</v>
      </c>
      <c r="AN209" s="106">
        <v>7.1473934903413605</v>
      </c>
      <c r="AO209" s="106">
        <v>0.13689542877819325</v>
      </c>
      <c r="AP209" s="106">
        <v>0.20678438661710039</v>
      </c>
      <c r="AQ209" s="106">
        <v>14.120481927710843</v>
      </c>
      <c r="AR209" s="106">
        <v>0</v>
      </c>
      <c r="AS209" s="106">
        <v>5.3129669599867181E-2</v>
      </c>
      <c r="AT209" s="106">
        <v>8.8943682104059469</v>
      </c>
      <c r="AU209" s="106">
        <v>1.3091289928434282E-2</v>
      </c>
      <c r="AV209" s="106">
        <v>0</v>
      </c>
      <c r="AW209" s="106">
        <v>1.2999999999999999E-2</v>
      </c>
      <c r="AX209" s="106">
        <v>9.4799708926014779E-3</v>
      </c>
      <c r="AY209" s="106">
        <v>0</v>
      </c>
      <c r="AZ209" s="106">
        <v>0</v>
      </c>
      <c r="BA209" s="106">
        <v>0</v>
      </c>
      <c r="BB209" s="106">
        <v>8.6061739943872784E-2</v>
      </c>
      <c r="BC209" s="106">
        <v>0</v>
      </c>
      <c r="BD209" s="106">
        <v>0.3708665036058939</v>
      </c>
      <c r="BE209" s="106">
        <v>3.9461118690313777</v>
      </c>
      <c r="BF209" s="106">
        <v>7.7930504567574488</v>
      </c>
      <c r="BG209" s="106">
        <v>0.81688455951465444</v>
      </c>
      <c r="BH209" s="106">
        <v>3.0778463648834014</v>
      </c>
      <c r="BI209" s="106">
        <v>0.22766471196964472</v>
      </c>
      <c r="BJ209" s="106">
        <v>0.29411764705882354</v>
      </c>
      <c r="BK209" s="106">
        <v>6.8833318811536121E-2</v>
      </c>
      <c r="BL209" s="106">
        <v>1.8547858942932382E-2</v>
      </c>
      <c r="BM209" s="106">
        <v>0</v>
      </c>
      <c r="BN209" s="106"/>
      <c r="BO209" s="106"/>
      <c r="BP209" s="106"/>
      <c r="BQ209" s="106">
        <v>2.3103360000000003E-2</v>
      </c>
      <c r="BR209" s="106">
        <v>1.4012039999999998E-2</v>
      </c>
      <c r="BS209" s="106">
        <v>8.5027499999999999E-3</v>
      </c>
      <c r="BT209" s="106">
        <v>7.2960799999999991E-3</v>
      </c>
      <c r="BU209" s="106">
        <v>9.6839999999999982E-3</v>
      </c>
      <c r="BV209" s="106">
        <v>8.7481999999999994E-3</v>
      </c>
      <c r="BW209" s="106">
        <v>1.24016E-2</v>
      </c>
      <c r="BX209" s="106">
        <v>3.37288E-3</v>
      </c>
      <c r="BY209" s="106">
        <v>8.2552800000000003E-3</v>
      </c>
      <c r="BZ209" s="106">
        <v>1.9707759999999998E-2</v>
      </c>
      <c r="CA209" s="106">
        <v>1.44E-2</v>
      </c>
      <c r="CB209" s="106">
        <v>1.03E-2</v>
      </c>
      <c r="CC209" s="106">
        <v>9.1552000000000005E-3</v>
      </c>
      <c r="CD209" s="106">
        <v>1.5874300000000001E-2</v>
      </c>
      <c r="CE209" s="106">
        <v>1.9856760000000001E-2</v>
      </c>
      <c r="CF209" s="106">
        <v>6.4861500000000004E-3</v>
      </c>
      <c r="CG209" s="106">
        <v>6.2001999999999995E-3</v>
      </c>
      <c r="CH209" s="106">
        <v>6.6929600000000004E-3</v>
      </c>
      <c r="CI209" s="106">
        <v>1.01592E-2</v>
      </c>
      <c r="CJ209" s="106">
        <v>1.9233920000000002E-2</v>
      </c>
      <c r="CK209" s="106">
        <v>2.0966269999999999E-2</v>
      </c>
      <c r="CL209" s="106">
        <v>2.1767579999999998E-2</v>
      </c>
      <c r="CM209" s="106">
        <v>2.7060480000000001E-2</v>
      </c>
      <c r="CN209" s="106">
        <v>2.1916439999999999E-2</v>
      </c>
      <c r="CO209" s="106">
        <v>2.8699740000000001E-2</v>
      </c>
      <c r="CP209" s="106">
        <v>2.2035839999999998E-2</v>
      </c>
      <c r="CQ209" s="106">
        <v>1.1778049999999998E-2</v>
      </c>
      <c r="CR209" s="106">
        <v>1.218409E-2</v>
      </c>
      <c r="CS209" s="106"/>
      <c r="CT209" s="106"/>
      <c r="CU209" s="106"/>
      <c r="CV209" s="106">
        <f t="shared" si="28"/>
        <v>1.0800000000000001E-2</v>
      </c>
      <c r="CW209" s="106">
        <f t="shared" si="29"/>
        <v>8.3999999999999995E-3</v>
      </c>
      <c r="CX209" s="106">
        <f t="shared" si="30"/>
        <v>4.4999999999999997E-3</v>
      </c>
      <c r="CY209" s="106">
        <f t="shared" si="31"/>
        <v>4.3999999999999994E-3</v>
      </c>
      <c r="CZ209" s="106">
        <f t="shared" si="32"/>
        <v>7.4999999999999989E-3</v>
      </c>
      <c r="DA209" s="106">
        <f t="shared" si="33"/>
        <v>6.7999999999999996E-3</v>
      </c>
      <c r="DB209" s="106">
        <f t="shared" si="34"/>
        <v>9.1999999999999998E-3</v>
      </c>
      <c r="DC209" s="106">
        <f t="shared" si="35"/>
        <v>2.8000000000000004E-3</v>
      </c>
      <c r="DD209" s="106">
        <f t="shared" si="36"/>
        <v>5.8999999999999999E-3</v>
      </c>
      <c r="DE209" s="106">
        <f t="shared" si="37"/>
        <v>8.6E-3</v>
      </c>
      <c r="DF209" s="106">
        <f t="shared" si="38"/>
        <v>1.44E-2</v>
      </c>
      <c r="DG209" s="106">
        <f t="shared" si="39"/>
        <v>1.03E-2</v>
      </c>
      <c r="DH209" s="106">
        <f t="shared" si="40"/>
        <v>6.4000000000000003E-3</v>
      </c>
      <c r="DI209" s="106">
        <f t="shared" si="41"/>
        <v>1.2999999999999999E-2</v>
      </c>
      <c r="DJ209" s="106">
        <f t="shared" si="42"/>
        <v>1.4700000000000001E-2</v>
      </c>
      <c r="DK209" s="106">
        <f t="shared" si="43"/>
        <v>5.5000000000000005E-3</v>
      </c>
      <c r="DL209" s="106">
        <f t="shared" si="44"/>
        <v>5.7999999999999996E-3</v>
      </c>
      <c r="DM209" s="106">
        <f t="shared" si="45"/>
        <v>5.8999999999999999E-3</v>
      </c>
      <c r="DN209" s="106">
        <f t="shared" si="46"/>
        <v>8.0000000000000002E-3</v>
      </c>
      <c r="DO209" s="106">
        <f t="shared" si="47"/>
        <v>1.6400000000000001E-2</v>
      </c>
      <c r="DP209" s="106">
        <f t="shared" si="48"/>
        <v>1.7899999999999999E-2</v>
      </c>
      <c r="DQ209" s="106">
        <f t="shared" si="49"/>
        <v>1.8599999999999998E-2</v>
      </c>
      <c r="DR209" s="106">
        <f t="shared" si="50"/>
        <v>2.3199999999999998E-2</v>
      </c>
      <c r="DS209" s="106">
        <f t="shared" si="51"/>
        <v>1.89E-2</v>
      </c>
      <c r="DT209" s="106">
        <f t="shared" si="52"/>
        <v>2.4899999999999999E-2</v>
      </c>
      <c r="DU209" s="106">
        <f t="shared" si="53"/>
        <v>1.9199999999999998E-2</v>
      </c>
      <c r="DV209" s="106">
        <f t="shared" si="54"/>
        <v>1.0299999999999998E-2</v>
      </c>
      <c r="DW209" s="106">
        <f t="shared" si="55"/>
        <v>1.0699999999999999E-2</v>
      </c>
      <c r="DX209" s="106"/>
      <c r="DY209" s="106"/>
      <c r="DZ209" s="106"/>
      <c r="EA209" s="100">
        <v>0.38</v>
      </c>
      <c r="EB209" s="100">
        <v>3.4</v>
      </c>
      <c r="EC209" s="100">
        <v>0.18</v>
      </c>
      <c r="ED209" s="100">
        <v>2.82</v>
      </c>
      <c r="EE209" s="100">
        <v>3.24</v>
      </c>
      <c r="EF209" s="100">
        <v>0.17</v>
      </c>
      <c r="EG209" s="100">
        <v>100</v>
      </c>
      <c r="EH209" s="100">
        <v>4.6900000000000004</v>
      </c>
      <c r="EI209" s="100">
        <v>0.21</v>
      </c>
      <c r="EJ209" s="100">
        <v>27.93</v>
      </c>
      <c r="EK209" s="100">
        <v>16.440000000000001</v>
      </c>
      <c r="EL209" s="100">
        <v>19.579999999999998</v>
      </c>
      <c r="EM209" s="100">
        <v>57.71</v>
      </c>
      <c r="EN209" s="100">
        <v>100</v>
      </c>
      <c r="EO209" s="100">
        <v>100</v>
      </c>
      <c r="EP209" s="100">
        <v>100</v>
      </c>
      <c r="EQ209" s="100">
        <v>7.59</v>
      </c>
      <c r="ER209" s="100">
        <v>100</v>
      </c>
      <c r="ES209" s="100">
        <v>2.8</v>
      </c>
      <c r="ET209" s="100">
        <v>0.85</v>
      </c>
      <c r="EU209" s="100">
        <v>0.57999999999999996</v>
      </c>
      <c r="EV209" s="100">
        <v>2.2400000000000002</v>
      </c>
      <c r="EW209" s="100">
        <v>1.0900000000000001</v>
      </c>
      <c r="EX209" s="100">
        <v>6.31</v>
      </c>
      <c r="EY209" s="100">
        <v>8.92</v>
      </c>
      <c r="EZ209" s="100">
        <v>25.5</v>
      </c>
      <c r="FA209" s="100">
        <v>12.84</v>
      </c>
      <c r="FB209" s="100">
        <v>100</v>
      </c>
      <c r="FC209" s="100"/>
      <c r="FD209" s="100"/>
      <c r="FE209" s="100"/>
      <c r="FF209" s="106">
        <v>5.6022999252056838E-2</v>
      </c>
      <c r="FG209" s="106">
        <v>5.1975301240932805E-3</v>
      </c>
      <c r="FH209" s="106">
        <v>1.2865308282614448E-2</v>
      </c>
      <c r="FI209" s="106">
        <v>3.8604510915450493E-3</v>
      </c>
      <c r="FJ209" s="106">
        <v>6.6998141263940533E-3</v>
      </c>
      <c r="FK209" s="106">
        <v>2.4004819277108434E-2</v>
      </c>
      <c r="FL209" s="106">
        <v>0</v>
      </c>
      <c r="FM209" s="106">
        <v>2.4917815042337708E-3</v>
      </c>
      <c r="FN209" s="106">
        <v>1.8678173241852489E-2</v>
      </c>
      <c r="FO209" s="106">
        <v>3.6563972770116949E-3</v>
      </c>
      <c r="FP209" s="106">
        <v>0</v>
      </c>
      <c r="FQ209" s="106">
        <v>2.5453999999999997E-3</v>
      </c>
      <c r="FR209" s="106">
        <v>5.4708912021203138E-3</v>
      </c>
      <c r="FS209" s="106">
        <v>0</v>
      </c>
      <c r="FT209" s="106">
        <v>0</v>
      </c>
      <c r="FU209" s="106">
        <v>0</v>
      </c>
      <c r="FV209" s="106">
        <v>6.5320860617399442E-3</v>
      </c>
      <c r="FW209" s="106">
        <v>0</v>
      </c>
      <c r="FX209" s="106">
        <v>1.0384262100965028E-2</v>
      </c>
      <c r="FY209" s="106">
        <v>3.354195088676671E-2</v>
      </c>
      <c r="FZ209" s="106">
        <v>4.5199692649193199E-2</v>
      </c>
      <c r="GA209" s="106">
        <v>1.8298214133128262E-2</v>
      </c>
      <c r="GB209" s="106">
        <v>3.3548525377229077E-2</v>
      </c>
      <c r="GC209" s="106">
        <v>1.436564332528458E-2</v>
      </c>
      <c r="GD209" s="106">
        <v>2.6235294117647062E-2</v>
      </c>
      <c r="GE209" s="106">
        <v>1.7552496296941712E-2</v>
      </c>
      <c r="GF209" s="106">
        <v>2.3815450882725174E-3</v>
      </c>
      <c r="GG209" s="106">
        <v>0</v>
      </c>
      <c r="GH209" s="100"/>
      <c r="GI209" s="100"/>
      <c r="GJ209" s="100"/>
      <c r="GK209" s="100"/>
    </row>
    <row r="210" spans="1:193" x14ac:dyDescent="0.25">
      <c r="A210" s="98" t="s">
        <v>1073</v>
      </c>
      <c r="B210" s="99" t="s">
        <v>17</v>
      </c>
      <c r="C210" s="99" t="s">
        <v>319</v>
      </c>
      <c r="D210" s="100" t="s">
        <v>320</v>
      </c>
      <c r="E210" s="99" t="s">
        <v>393</v>
      </c>
      <c r="F210" s="100"/>
      <c r="G210" s="106">
        <v>29.356999999999999</v>
      </c>
      <c r="H210" s="106">
        <v>0.43</v>
      </c>
      <c r="I210" s="106">
        <v>7.7670000000000003</v>
      </c>
      <c r="J210" s="106">
        <v>0.24199999999999999</v>
      </c>
      <c r="K210" s="106">
        <v>0.35699999999999998</v>
      </c>
      <c r="L210" s="106">
        <v>23.256</v>
      </c>
      <c r="M210" s="106">
        <v>0</v>
      </c>
      <c r="N210" s="106">
        <v>7.0999999999999994E-2</v>
      </c>
      <c r="O210" s="106">
        <v>9.4009999999999998</v>
      </c>
      <c r="P210" s="106">
        <v>2.5000000000000001E-2</v>
      </c>
      <c r="Q210" s="106">
        <v>0</v>
      </c>
      <c r="R210" s="106">
        <v>1.2999999999999999E-2</v>
      </c>
      <c r="S210" s="106">
        <v>0</v>
      </c>
      <c r="T210" s="106">
        <v>0</v>
      </c>
      <c r="U210" s="106">
        <v>0</v>
      </c>
      <c r="V210" s="106">
        <v>0</v>
      </c>
      <c r="W210" s="106">
        <v>6.7000000000000004E-2</v>
      </c>
      <c r="X210" s="106">
        <v>0</v>
      </c>
      <c r="Y210" s="106">
        <v>3.5000000000000003E-2</v>
      </c>
      <c r="Z210" s="106">
        <v>7.09</v>
      </c>
      <c r="AA210" s="106">
        <v>12.558999999999999</v>
      </c>
      <c r="AB210" s="106">
        <v>1.163</v>
      </c>
      <c r="AC210" s="106">
        <v>3.3759999999999999</v>
      </c>
      <c r="AD210" s="106">
        <v>4.8000000000000001E-2</v>
      </c>
      <c r="AE210" s="106">
        <v>0.112</v>
      </c>
      <c r="AF210" s="106">
        <v>0</v>
      </c>
      <c r="AG210" s="106">
        <v>0</v>
      </c>
      <c r="AH210" s="106">
        <v>0</v>
      </c>
      <c r="AI210" s="106"/>
      <c r="AJ210" s="106">
        <v>95.366067200000003</v>
      </c>
      <c r="AK210" s="100"/>
      <c r="AL210" s="106">
        <v>13.723354525056093</v>
      </c>
      <c r="AM210" s="106">
        <v>0.25777831065283857</v>
      </c>
      <c r="AN210" s="106">
        <v>4.1106112728234985</v>
      </c>
      <c r="AO210" s="106">
        <v>0.14594138222168618</v>
      </c>
      <c r="AP210" s="106">
        <v>0.27648698884758366</v>
      </c>
      <c r="AQ210" s="106">
        <v>18.076952973183054</v>
      </c>
      <c r="AR210" s="106">
        <v>0</v>
      </c>
      <c r="AS210" s="106">
        <v>5.8940727212352648E-2</v>
      </c>
      <c r="AT210" s="106">
        <v>6.7188393367638648</v>
      </c>
      <c r="AU210" s="106">
        <v>1.0909408273695236E-2</v>
      </c>
      <c r="AV210" s="106">
        <v>0</v>
      </c>
      <c r="AW210" s="106">
        <v>1.2999999999999999E-2</v>
      </c>
      <c r="AX210" s="106">
        <v>0</v>
      </c>
      <c r="AY210" s="106">
        <v>0</v>
      </c>
      <c r="AZ210" s="106">
        <v>0</v>
      </c>
      <c r="BA210" s="106">
        <v>0</v>
      </c>
      <c r="BB210" s="106">
        <v>6.2675397567820396E-2</v>
      </c>
      <c r="BC210" s="106">
        <v>0</v>
      </c>
      <c r="BD210" s="106">
        <v>2.7561225293330185E-2</v>
      </c>
      <c r="BE210" s="106">
        <v>6.0453615279672572</v>
      </c>
      <c r="BF210" s="106">
        <v>10.722274395970288</v>
      </c>
      <c r="BG210" s="106">
        <v>0.99376228317525428</v>
      </c>
      <c r="BH210" s="106">
        <v>2.8943758573388201</v>
      </c>
      <c r="BI210" s="106">
        <v>4.1393583994480856E-2</v>
      </c>
      <c r="BJ210" s="106">
        <v>9.7171612007634911E-2</v>
      </c>
      <c r="BK210" s="106">
        <v>0</v>
      </c>
      <c r="BL210" s="106">
        <v>0</v>
      </c>
      <c r="BM210" s="106">
        <v>0</v>
      </c>
      <c r="BN210" s="106"/>
      <c r="BO210" s="106"/>
      <c r="BP210" s="106"/>
      <c r="BQ210" s="106">
        <v>2.2675520000000005E-2</v>
      </c>
      <c r="BR210" s="106">
        <v>1.4846089999999998E-2</v>
      </c>
      <c r="BS210" s="106">
        <v>8.6917000000000001E-3</v>
      </c>
      <c r="BT210" s="106">
        <v>7.6277199999999993E-3</v>
      </c>
      <c r="BU210" s="106">
        <v>1.020048E-2</v>
      </c>
      <c r="BV210" s="106">
        <v>9.0054999999999996E-3</v>
      </c>
      <c r="BW210" s="106">
        <v>1.2266800000000001E-2</v>
      </c>
      <c r="BX210" s="106">
        <v>3.7342599999999997E-3</v>
      </c>
      <c r="BY210" s="106">
        <v>8.9548800000000001E-3</v>
      </c>
      <c r="BZ210" s="106">
        <v>2.1311879999999998E-2</v>
      </c>
      <c r="CA210" s="106">
        <v>1.44E-2</v>
      </c>
      <c r="CB210" s="106">
        <v>1.0699999999999999E-2</v>
      </c>
      <c r="CC210" s="106">
        <v>9.7274000000000006E-3</v>
      </c>
      <c r="CD210" s="106">
        <v>1.6729070000000002E-2</v>
      </c>
      <c r="CE210" s="106">
        <v>2.1612799999999998E-2</v>
      </c>
      <c r="CF210" s="106">
        <v>6.8399400000000001E-3</v>
      </c>
      <c r="CG210" s="106">
        <v>6.5209000000000005E-3</v>
      </c>
      <c r="CH210" s="106">
        <v>7.0332800000000003E-3</v>
      </c>
      <c r="CI210" s="106">
        <v>1.0286190000000001E-2</v>
      </c>
      <c r="CJ210" s="106">
        <v>2.146224E-2</v>
      </c>
      <c r="CK210" s="106">
        <v>2.2020439999999999E-2</v>
      </c>
      <c r="CL210" s="106">
        <v>2.3054909999999998E-2</v>
      </c>
      <c r="CM210" s="106">
        <v>2.892672E-2</v>
      </c>
      <c r="CN210" s="106">
        <v>2.3076039999999999E-2</v>
      </c>
      <c r="CO210" s="106">
        <v>3.042864E-2</v>
      </c>
      <c r="CP210" s="106">
        <v>2.3068769999999999E-2</v>
      </c>
      <c r="CQ210" s="106">
        <v>1.223545E-2</v>
      </c>
      <c r="CR210" s="106">
        <v>1.2753440000000001E-2</v>
      </c>
      <c r="CS210" s="106"/>
      <c r="CT210" s="106"/>
      <c r="CU210" s="106"/>
      <c r="CV210" s="106">
        <f t="shared" si="28"/>
        <v>1.0600000000000002E-2</v>
      </c>
      <c r="CW210" s="106">
        <f t="shared" si="29"/>
        <v>8.8999999999999982E-3</v>
      </c>
      <c r="CX210" s="106">
        <f t="shared" si="30"/>
        <v>4.5999999999999999E-3</v>
      </c>
      <c r="CY210" s="106">
        <f t="shared" si="31"/>
        <v>4.5999999999999999E-3</v>
      </c>
      <c r="CZ210" s="106">
        <f t="shared" si="32"/>
        <v>7.9000000000000008E-3</v>
      </c>
      <c r="DA210" s="106">
        <f t="shared" si="33"/>
        <v>7.0000000000000001E-3</v>
      </c>
      <c r="DB210" s="106">
        <f t="shared" si="34"/>
        <v>9.1000000000000004E-3</v>
      </c>
      <c r="DC210" s="106">
        <f t="shared" si="35"/>
        <v>3.0999999999999999E-3</v>
      </c>
      <c r="DD210" s="106">
        <f t="shared" si="36"/>
        <v>6.4000000000000003E-3</v>
      </c>
      <c r="DE210" s="106">
        <f t="shared" si="37"/>
        <v>9.2999999999999992E-3</v>
      </c>
      <c r="DF210" s="106">
        <f t="shared" si="38"/>
        <v>1.44E-2</v>
      </c>
      <c r="DG210" s="106">
        <f t="shared" si="39"/>
        <v>1.0699999999999999E-2</v>
      </c>
      <c r="DH210" s="106">
        <f t="shared" si="40"/>
        <v>6.7999999999999996E-3</v>
      </c>
      <c r="DI210" s="106">
        <f t="shared" si="41"/>
        <v>1.37E-2</v>
      </c>
      <c r="DJ210" s="106">
        <f t="shared" si="42"/>
        <v>1.5999999999999997E-2</v>
      </c>
      <c r="DK210" s="106">
        <f t="shared" si="43"/>
        <v>5.7999999999999996E-3</v>
      </c>
      <c r="DL210" s="106">
        <f t="shared" si="44"/>
        <v>6.1000000000000004E-3</v>
      </c>
      <c r="DM210" s="106">
        <f t="shared" si="45"/>
        <v>6.1999999999999998E-3</v>
      </c>
      <c r="DN210" s="106">
        <f t="shared" si="46"/>
        <v>8.0999999999999996E-3</v>
      </c>
      <c r="DO210" s="106">
        <f t="shared" si="47"/>
        <v>1.83E-2</v>
      </c>
      <c r="DP210" s="106">
        <f t="shared" si="48"/>
        <v>1.8799999999999997E-2</v>
      </c>
      <c r="DQ210" s="106">
        <f t="shared" si="49"/>
        <v>1.9699999999999999E-2</v>
      </c>
      <c r="DR210" s="106">
        <f t="shared" si="50"/>
        <v>2.4799999999999996E-2</v>
      </c>
      <c r="DS210" s="106">
        <f t="shared" si="51"/>
        <v>1.9900000000000001E-2</v>
      </c>
      <c r="DT210" s="106">
        <f t="shared" si="52"/>
        <v>2.64E-2</v>
      </c>
      <c r="DU210" s="106">
        <f t="shared" si="53"/>
        <v>2.01E-2</v>
      </c>
      <c r="DV210" s="106">
        <f t="shared" si="54"/>
        <v>1.0700000000000001E-2</v>
      </c>
      <c r="DW210" s="106">
        <f t="shared" si="55"/>
        <v>1.12E-2</v>
      </c>
      <c r="DX210" s="106"/>
      <c r="DY210" s="106"/>
      <c r="DZ210" s="106"/>
      <c r="EA210" s="100">
        <v>0.4</v>
      </c>
      <c r="EB210" s="100">
        <v>2.19</v>
      </c>
      <c r="EC210" s="100">
        <v>0.25</v>
      </c>
      <c r="ED210" s="100">
        <v>2.91</v>
      </c>
      <c r="EE210" s="100">
        <v>2.62</v>
      </c>
      <c r="EF210" s="100">
        <v>0.15</v>
      </c>
      <c r="EG210" s="100">
        <v>100</v>
      </c>
      <c r="EH210" s="100">
        <v>4.47</v>
      </c>
      <c r="EI210" s="100">
        <v>0.25</v>
      </c>
      <c r="EJ210" s="100">
        <v>36.85</v>
      </c>
      <c r="EK210" s="100">
        <v>4.12</v>
      </c>
      <c r="EL210" s="100">
        <v>20.84</v>
      </c>
      <c r="EM210" s="100">
        <v>100</v>
      </c>
      <c r="EN210" s="100">
        <v>100</v>
      </c>
      <c r="EO210" s="100">
        <v>100</v>
      </c>
      <c r="EP210" s="100">
        <v>100</v>
      </c>
      <c r="EQ210" s="100">
        <v>10.69</v>
      </c>
      <c r="ER210" s="100">
        <v>100</v>
      </c>
      <c r="ES210" s="100">
        <v>30.97</v>
      </c>
      <c r="ET210" s="100">
        <v>0.67</v>
      </c>
      <c r="EU210" s="100">
        <v>0.48</v>
      </c>
      <c r="EV210" s="100">
        <v>1.95</v>
      </c>
      <c r="EW210" s="100">
        <v>1.1599999999999999</v>
      </c>
      <c r="EX210" s="100">
        <v>19.489999999999998</v>
      </c>
      <c r="EY210" s="100">
        <v>49.56</v>
      </c>
      <c r="EZ210" s="100">
        <v>100</v>
      </c>
      <c r="FA210" s="100">
        <v>13.43</v>
      </c>
      <c r="FB210" s="100">
        <v>128.43</v>
      </c>
      <c r="FC210" s="100"/>
      <c r="FD210" s="100"/>
      <c r="FE210" s="100"/>
      <c r="FF210" s="106">
        <v>5.4893418100224377E-2</v>
      </c>
      <c r="FG210" s="106">
        <v>5.6453450032971642E-3</v>
      </c>
      <c r="FH210" s="106">
        <v>1.0276528182058747E-2</v>
      </c>
      <c r="FI210" s="106">
        <v>4.2468942226510679E-3</v>
      </c>
      <c r="FJ210" s="106">
        <v>7.2439591078066919E-3</v>
      </c>
      <c r="FK210" s="106">
        <v>2.7115429459774583E-2</v>
      </c>
      <c r="FL210" s="106">
        <v>0</v>
      </c>
      <c r="FM210" s="106">
        <v>2.6346505063921631E-3</v>
      </c>
      <c r="FN210" s="106">
        <v>1.6797098341909664E-2</v>
      </c>
      <c r="FO210" s="106">
        <v>4.0201169488566944E-3</v>
      </c>
      <c r="FP210" s="106">
        <v>0</v>
      </c>
      <c r="FQ210" s="106">
        <v>2.7091999999999997E-3</v>
      </c>
      <c r="FR210" s="106">
        <v>0</v>
      </c>
      <c r="FS210" s="106">
        <v>0</v>
      </c>
      <c r="FT210" s="106">
        <v>0</v>
      </c>
      <c r="FU210" s="106">
        <v>0</v>
      </c>
      <c r="FV210" s="106">
        <v>6.7000000000000002E-3</v>
      </c>
      <c r="FW210" s="106">
        <v>0</v>
      </c>
      <c r="FX210" s="106">
        <v>8.5357114733443581E-3</v>
      </c>
      <c r="FY210" s="106">
        <v>4.0503922237380627E-2</v>
      </c>
      <c r="FZ210" s="106">
        <v>5.1466917100657379E-2</v>
      </c>
      <c r="GA210" s="106">
        <v>1.9378364521917459E-2</v>
      </c>
      <c r="GB210" s="106">
        <v>3.357475994513031E-2</v>
      </c>
      <c r="GC210" s="106">
        <v>8.067609520524318E-3</v>
      </c>
      <c r="GD210" s="106">
        <v>4.8158250910983864E-2</v>
      </c>
      <c r="GE210" s="106">
        <v>0</v>
      </c>
      <c r="GF210" s="106">
        <v>0</v>
      </c>
      <c r="GG210" s="106">
        <v>0</v>
      </c>
      <c r="GH210" s="100"/>
      <c r="GI210" s="100"/>
      <c r="GJ210" s="100"/>
      <c r="GK210" s="100"/>
    </row>
    <row r="211" spans="1:193" x14ac:dyDescent="0.25">
      <c r="A211" s="98" t="s">
        <v>1073</v>
      </c>
      <c r="B211" s="99" t="s">
        <v>17</v>
      </c>
      <c r="C211" s="99" t="s">
        <v>319</v>
      </c>
      <c r="D211" s="100" t="s">
        <v>320</v>
      </c>
      <c r="E211" s="99" t="s">
        <v>394</v>
      </c>
      <c r="F211" s="100"/>
      <c r="G211" s="106">
        <v>32.148000000000003</v>
      </c>
      <c r="H211" s="106">
        <v>0.32500000000000001</v>
      </c>
      <c r="I211" s="106">
        <v>13.66</v>
      </c>
      <c r="J211" s="106">
        <v>0.22</v>
      </c>
      <c r="K211" s="106">
        <v>0.54600000000000004</v>
      </c>
      <c r="L211" s="106">
        <v>13.78</v>
      </c>
      <c r="M211" s="106">
        <v>0.125</v>
      </c>
      <c r="N211" s="106">
        <v>7.2999999999999995E-2</v>
      </c>
      <c r="O211" s="106">
        <v>12.583</v>
      </c>
      <c r="P211" s="106">
        <v>2.5000000000000001E-2</v>
      </c>
      <c r="Q211" s="106">
        <v>0</v>
      </c>
      <c r="R211" s="106">
        <v>0.19</v>
      </c>
      <c r="S211" s="106">
        <v>3.3799646607348494E-2</v>
      </c>
      <c r="T211" s="106">
        <v>0</v>
      </c>
      <c r="U211" s="106">
        <v>2.2999999999999996E-2</v>
      </c>
      <c r="V211" s="106">
        <v>0</v>
      </c>
      <c r="W211" s="106">
        <v>0.35700000000000004</v>
      </c>
      <c r="X211" s="106">
        <v>0</v>
      </c>
      <c r="Y211" s="106">
        <v>0.26191697863934932</v>
      </c>
      <c r="Z211" s="106">
        <v>3.7189999999999999</v>
      </c>
      <c r="AA211" s="106">
        <v>8.77</v>
      </c>
      <c r="AB211" s="106">
        <v>0.92800000000000005</v>
      </c>
      <c r="AC211" s="106">
        <v>3.4390000000000001</v>
      </c>
      <c r="AD211" s="106">
        <v>0.24299999999999999</v>
      </c>
      <c r="AE211" s="106">
        <v>0.376</v>
      </c>
      <c r="AF211" s="106">
        <v>0</v>
      </c>
      <c r="AG211" s="106">
        <v>0</v>
      </c>
      <c r="AH211" s="106">
        <v>0</v>
      </c>
      <c r="AI211" s="106"/>
      <c r="AJ211" s="106">
        <v>91.78285262524669</v>
      </c>
      <c r="AK211" s="100"/>
      <c r="AL211" s="106">
        <v>15.028047868362005</v>
      </c>
      <c r="AM211" s="106">
        <v>0.19483244409807568</v>
      </c>
      <c r="AN211" s="106">
        <v>7.22942577401429</v>
      </c>
      <c r="AO211" s="106">
        <v>0.13267398383789653</v>
      </c>
      <c r="AP211" s="106">
        <v>0.42286245353159857</v>
      </c>
      <c r="AQ211" s="106">
        <v>10.711232024873688</v>
      </c>
      <c r="AR211" s="106">
        <v>9.2729970326409492E-2</v>
      </c>
      <c r="AS211" s="106">
        <v>6.0601029387348501E-2</v>
      </c>
      <c r="AT211" s="106">
        <v>8.9929959977129794</v>
      </c>
      <c r="AU211" s="106">
        <v>1.0909408273695236E-2</v>
      </c>
      <c r="AV211" s="106">
        <v>0</v>
      </c>
      <c r="AW211" s="106">
        <v>0.19</v>
      </c>
      <c r="AX211" s="106">
        <v>2.3627855020865774E-2</v>
      </c>
      <c r="AY211" s="106">
        <v>0</v>
      </c>
      <c r="AZ211" s="106">
        <v>1.7026946994373703E-2</v>
      </c>
      <c r="BA211" s="106">
        <v>0</v>
      </c>
      <c r="BB211" s="106">
        <v>0.33395696913002809</v>
      </c>
      <c r="BC211" s="106">
        <v>0</v>
      </c>
      <c r="BD211" s="106">
        <v>0.20625008161221303</v>
      </c>
      <c r="BE211" s="106">
        <v>3.1710436562073667</v>
      </c>
      <c r="BF211" s="106">
        <v>7.4874071544437797</v>
      </c>
      <c r="BG211" s="106">
        <v>0.79295907032384871</v>
      </c>
      <c r="BH211" s="106">
        <v>2.9483882030178323</v>
      </c>
      <c r="BI211" s="106">
        <v>0.20955501897205933</v>
      </c>
      <c r="BJ211" s="106">
        <v>0.32621898316848863</v>
      </c>
      <c r="BK211" s="106">
        <v>0</v>
      </c>
      <c r="BL211" s="106">
        <v>0</v>
      </c>
      <c r="BM211" s="106">
        <v>0</v>
      </c>
      <c r="BN211" s="106"/>
      <c r="BO211" s="106"/>
      <c r="BP211" s="106"/>
      <c r="BQ211" s="106">
        <v>2.0964160000000003E-2</v>
      </c>
      <c r="BR211" s="106">
        <v>1.3511609999999999E-2</v>
      </c>
      <c r="BS211" s="106">
        <v>8.3137999999999997E-3</v>
      </c>
      <c r="BT211" s="106">
        <v>7.2960799999999991E-3</v>
      </c>
      <c r="BU211" s="106">
        <v>9.42576E-3</v>
      </c>
      <c r="BV211" s="106">
        <v>8.4908999999999991E-3</v>
      </c>
      <c r="BW211" s="106">
        <v>1.18624E-2</v>
      </c>
      <c r="BX211" s="106">
        <v>3.2524200000000002E-3</v>
      </c>
      <c r="BY211" s="106">
        <v>8.1153600000000003E-3</v>
      </c>
      <c r="BZ211" s="106">
        <v>1.9707759999999998E-2</v>
      </c>
      <c r="CA211" s="106">
        <v>1.3899999999999999E-2</v>
      </c>
      <c r="CB211" s="106">
        <v>1.01E-2</v>
      </c>
      <c r="CC211" s="106">
        <v>9.1552000000000005E-3</v>
      </c>
      <c r="CD211" s="106">
        <v>1.5507969999999999E-2</v>
      </c>
      <c r="CE211" s="106">
        <v>1.9586600000000003E-2</v>
      </c>
      <c r="CF211" s="106">
        <v>6.36822E-3</v>
      </c>
      <c r="CG211" s="106">
        <v>6.0933000000000003E-3</v>
      </c>
      <c r="CH211" s="106">
        <v>6.579520000000001E-3</v>
      </c>
      <c r="CI211" s="106">
        <v>9.7782300000000006E-3</v>
      </c>
      <c r="CJ211" s="106">
        <v>1.9585760000000001E-2</v>
      </c>
      <c r="CK211" s="106">
        <v>1.9326449999999998E-2</v>
      </c>
      <c r="CL211" s="106">
        <v>2.1299459999999999E-2</v>
      </c>
      <c r="CM211" s="106">
        <v>2.6477280000000002E-2</v>
      </c>
      <c r="CN211" s="106">
        <v>2.0872799999999997E-2</v>
      </c>
      <c r="CO211" s="106">
        <v>2.7892920000000005E-2</v>
      </c>
      <c r="CP211" s="106">
        <v>2.157676E-2</v>
      </c>
      <c r="CQ211" s="106">
        <v>1.154935E-2</v>
      </c>
      <c r="CR211" s="106">
        <v>1.1842480000000001E-2</v>
      </c>
      <c r="CS211" s="106"/>
      <c r="CT211" s="106"/>
      <c r="CU211" s="106"/>
      <c r="CV211" s="106">
        <f t="shared" si="28"/>
        <v>9.7999999999999997E-3</v>
      </c>
      <c r="CW211" s="106">
        <f t="shared" si="29"/>
        <v>8.0999999999999996E-3</v>
      </c>
      <c r="CX211" s="106">
        <f t="shared" si="30"/>
        <v>4.4000000000000003E-3</v>
      </c>
      <c r="CY211" s="106">
        <f t="shared" si="31"/>
        <v>4.3999999999999994E-3</v>
      </c>
      <c r="CZ211" s="106">
        <f t="shared" si="32"/>
        <v>7.3000000000000009E-3</v>
      </c>
      <c r="DA211" s="106">
        <f t="shared" si="33"/>
        <v>6.5999999999999991E-3</v>
      </c>
      <c r="DB211" s="106">
        <f t="shared" si="34"/>
        <v>8.8000000000000005E-3</v>
      </c>
      <c r="DC211" s="106">
        <f t="shared" si="35"/>
        <v>2.7000000000000006E-3</v>
      </c>
      <c r="DD211" s="106">
        <f t="shared" si="36"/>
        <v>5.8000000000000005E-3</v>
      </c>
      <c r="DE211" s="106">
        <f t="shared" si="37"/>
        <v>8.6E-3</v>
      </c>
      <c r="DF211" s="106">
        <f t="shared" si="38"/>
        <v>1.3899999999999999E-2</v>
      </c>
      <c r="DG211" s="106">
        <f t="shared" si="39"/>
        <v>1.01E-2</v>
      </c>
      <c r="DH211" s="106">
        <f t="shared" si="40"/>
        <v>6.4000000000000003E-3</v>
      </c>
      <c r="DI211" s="106">
        <f t="shared" si="41"/>
        <v>1.2699999999999999E-2</v>
      </c>
      <c r="DJ211" s="106">
        <f t="shared" si="42"/>
        <v>1.4500000000000002E-2</v>
      </c>
      <c r="DK211" s="106">
        <f t="shared" si="43"/>
        <v>5.4000000000000003E-3</v>
      </c>
      <c r="DL211" s="106">
        <f t="shared" si="44"/>
        <v>5.7000000000000002E-3</v>
      </c>
      <c r="DM211" s="106">
        <f t="shared" si="45"/>
        <v>5.8000000000000005E-3</v>
      </c>
      <c r="DN211" s="106">
        <f t="shared" si="46"/>
        <v>7.7000000000000002E-3</v>
      </c>
      <c r="DO211" s="106">
        <f t="shared" si="47"/>
        <v>1.67E-2</v>
      </c>
      <c r="DP211" s="106">
        <f t="shared" si="48"/>
        <v>1.6499999999999997E-2</v>
      </c>
      <c r="DQ211" s="106">
        <f t="shared" si="49"/>
        <v>1.8200000000000001E-2</v>
      </c>
      <c r="DR211" s="106">
        <f t="shared" si="50"/>
        <v>2.2700000000000001E-2</v>
      </c>
      <c r="DS211" s="106">
        <f t="shared" si="51"/>
        <v>1.7999999999999999E-2</v>
      </c>
      <c r="DT211" s="106">
        <f t="shared" si="52"/>
        <v>2.4200000000000003E-2</v>
      </c>
      <c r="DU211" s="106">
        <f t="shared" si="53"/>
        <v>1.8800000000000001E-2</v>
      </c>
      <c r="DV211" s="106">
        <f t="shared" si="54"/>
        <v>1.01E-2</v>
      </c>
      <c r="DW211" s="106">
        <f t="shared" si="55"/>
        <v>1.04E-2</v>
      </c>
      <c r="DX211" s="106"/>
      <c r="DY211" s="106"/>
      <c r="DZ211" s="106"/>
      <c r="EA211" s="100">
        <v>0.38</v>
      </c>
      <c r="EB211" s="100">
        <v>2.69</v>
      </c>
      <c r="EC211" s="100">
        <v>0.18</v>
      </c>
      <c r="ED211" s="100">
        <v>2.83</v>
      </c>
      <c r="EE211" s="100">
        <v>1.81</v>
      </c>
      <c r="EF211" s="100">
        <v>0.19</v>
      </c>
      <c r="EG211" s="100">
        <v>12.31</v>
      </c>
      <c r="EH211" s="100">
        <v>4.25</v>
      </c>
      <c r="EI211" s="100">
        <v>0.21</v>
      </c>
      <c r="EJ211" s="100">
        <v>34.06</v>
      </c>
      <c r="EK211" s="100">
        <v>7.14</v>
      </c>
      <c r="EL211" s="100">
        <v>1.77</v>
      </c>
      <c r="EM211" s="100">
        <v>25.74</v>
      </c>
      <c r="EN211" s="100">
        <v>100</v>
      </c>
      <c r="EO211" s="100">
        <v>70.73</v>
      </c>
      <c r="EP211" s="100">
        <v>100</v>
      </c>
      <c r="EQ211" s="100">
        <v>2.12</v>
      </c>
      <c r="ER211" s="100">
        <v>100</v>
      </c>
      <c r="ES211" s="100">
        <v>4.53</v>
      </c>
      <c r="ET211" s="100">
        <v>0.97</v>
      </c>
      <c r="EU211" s="100">
        <v>0.59</v>
      </c>
      <c r="EV211" s="100">
        <v>2.2799999999999998</v>
      </c>
      <c r="EW211" s="100">
        <v>1.1200000000000001</v>
      </c>
      <c r="EX211" s="100">
        <v>5.47</v>
      </c>
      <c r="EY211" s="100">
        <v>9.4499999999999993</v>
      </c>
      <c r="EZ211" s="100">
        <v>179.59</v>
      </c>
      <c r="FA211" s="100">
        <v>26.26</v>
      </c>
      <c r="FB211" s="100">
        <v>100</v>
      </c>
      <c r="FC211" s="100"/>
      <c r="FD211" s="100"/>
      <c r="FE211" s="100"/>
      <c r="FF211" s="106">
        <v>5.7106581899775619E-2</v>
      </c>
      <c r="FG211" s="106">
        <v>5.240992746238236E-3</v>
      </c>
      <c r="FH211" s="106">
        <v>1.3012966393225722E-2</v>
      </c>
      <c r="FI211" s="106">
        <v>3.754673742612472E-3</v>
      </c>
      <c r="FJ211" s="106">
        <v>7.653810408921935E-3</v>
      </c>
      <c r="FK211" s="106">
        <v>2.0351340847260008E-2</v>
      </c>
      <c r="FL211" s="106">
        <v>1.1415059347181008E-2</v>
      </c>
      <c r="FM211" s="106">
        <v>2.5755437489623115E-3</v>
      </c>
      <c r="FN211" s="106">
        <v>1.8885291595197255E-2</v>
      </c>
      <c r="FO211" s="106">
        <v>3.7157444580205976E-3</v>
      </c>
      <c r="FP211" s="106">
        <v>0</v>
      </c>
      <c r="FQ211" s="106">
        <v>3.3630000000000001E-3</v>
      </c>
      <c r="FR211" s="106">
        <v>6.0818098823708497E-3</v>
      </c>
      <c r="FS211" s="106">
        <v>0</v>
      </c>
      <c r="FT211" s="106">
        <v>1.2043159609120521E-2</v>
      </c>
      <c r="FU211" s="106">
        <v>0</v>
      </c>
      <c r="FV211" s="106">
        <v>7.0798877455565956E-3</v>
      </c>
      <c r="FW211" s="106">
        <v>0</v>
      </c>
      <c r="FX211" s="106">
        <v>9.3431286970332497E-3</v>
      </c>
      <c r="FY211" s="106">
        <v>3.0759123465211459E-2</v>
      </c>
      <c r="FZ211" s="106">
        <v>4.4175702211218297E-2</v>
      </c>
      <c r="GA211" s="106">
        <v>1.8079466803383747E-2</v>
      </c>
      <c r="GB211" s="106">
        <v>3.302194787379973E-2</v>
      </c>
      <c r="GC211" s="106">
        <v>1.1462659537771645E-2</v>
      </c>
      <c r="GD211" s="106">
        <v>3.0827693909422173E-2</v>
      </c>
      <c r="GE211" s="106">
        <v>0</v>
      </c>
      <c r="GF211" s="106">
        <v>0</v>
      </c>
      <c r="GG211" s="106">
        <v>0</v>
      </c>
      <c r="GH211" s="100"/>
      <c r="GI211" s="100"/>
      <c r="GJ211" s="100"/>
      <c r="GK211" s="100"/>
    </row>
    <row r="212" spans="1:193" x14ac:dyDescent="0.25">
      <c r="A212" s="98" t="s">
        <v>1073</v>
      </c>
      <c r="B212" s="99" t="s">
        <v>17</v>
      </c>
      <c r="C212" s="99" t="s">
        <v>319</v>
      </c>
      <c r="D212" s="100" t="s">
        <v>320</v>
      </c>
      <c r="E212" s="99" t="s">
        <v>395</v>
      </c>
      <c r="F212" s="100"/>
      <c r="G212" s="106">
        <v>31.704000000000001</v>
      </c>
      <c r="H212" s="106">
        <v>0.33700000000000002</v>
      </c>
      <c r="I212" s="106">
        <v>13.432</v>
      </c>
      <c r="J212" s="106">
        <v>0.38600000000000001</v>
      </c>
      <c r="K212" s="106">
        <v>0.59799999999999998</v>
      </c>
      <c r="L212" s="106">
        <v>14.259</v>
      </c>
      <c r="M212" s="106">
        <v>0.151</v>
      </c>
      <c r="N212" s="106">
        <v>7.6999999999999985E-2</v>
      </c>
      <c r="O212" s="106">
        <v>11.786</v>
      </c>
      <c r="P212" s="106">
        <v>2.9000000000000001E-2</v>
      </c>
      <c r="Q212" s="106">
        <v>0</v>
      </c>
      <c r="R212" s="106">
        <v>0.16900000000000001</v>
      </c>
      <c r="S212" s="106">
        <v>5.569036293862948E-2</v>
      </c>
      <c r="T212" s="106">
        <v>0</v>
      </c>
      <c r="U212" s="106">
        <v>4.9000000000000002E-2</v>
      </c>
      <c r="V212" s="106">
        <v>0</v>
      </c>
      <c r="W212" s="106">
        <v>0.33800000000000002</v>
      </c>
      <c r="X212" s="106">
        <v>0</v>
      </c>
      <c r="Y212" s="106">
        <v>0.28586325893539882</v>
      </c>
      <c r="Z212" s="106">
        <v>4.258</v>
      </c>
      <c r="AA212" s="106">
        <v>9.3360000000000003</v>
      </c>
      <c r="AB212" s="106">
        <v>0.93100000000000005</v>
      </c>
      <c r="AC212" s="106">
        <v>3.363</v>
      </c>
      <c r="AD212" s="106">
        <v>0.22</v>
      </c>
      <c r="AE212" s="106">
        <v>0.31900000000000001</v>
      </c>
      <c r="AF212" s="106">
        <v>0</v>
      </c>
      <c r="AG212" s="106">
        <v>0</v>
      </c>
      <c r="AH212" s="106">
        <v>0</v>
      </c>
      <c r="AI212" s="106"/>
      <c r="AJ212" s="106">
        <v>92.045427221874021</v>
      </c>
      <c r="AK212" s="100"/>
      <c r="AL212" s="106">
        <v>14.82049364248317</v>
      </c>
      <c r="AM212" s="106">
        <v>0.20202625741862001</v>
      </c>
      <c r="AN212" s="106">
        <v>7.1087589309341102</v>
      </c>
      <c r="AO212" s="106">
        <v>0.23278253527921844</v>
      </c>
      <c r="AP212" s="106">
        <v>0.46313506815365552</v>
      </c>
      <c r="AQ212" s="106">
        <v>11.083560046638166</v>
      </c>
      <c r="AR212" s="106">
        <v>0.11201780415430267</v>
      </c>
      <c r="AS212" s="106">
        <v>6.3921633737340194E-2</v>
      </c>
      <c r="AT212" s="106">
        <v>8.4233847913093189</v>
      </c>
      <c r="AU212" s="106">
        <v>1.2654913597486474E-2</v>
      </c>
      <c r="AV212" s="106">
        <v>0</v>
      </c>
      <c r="AW212" s="106">
        <v>0.16900000000000001</v>
      </c>
      <c r="AX212" s="106">
        <v>3.8930697615260031E-2</v>
      </c>
      <c r="AY212" s="106">
        <v>0</v>
      </c>
      <c r="AZ212" s="106">
        <v>3.627480011844833E-2</v>
      </c>
      <c r="BA212" s="106">
        <v>0</v>
      </c>
      <c r="BB212" s="106">
        <v>0.31618334892422828</v>
      </c>
      <c r="BC212" s="106">
        <v>0</v>
      </c>
      <c r="BD212" s="106">
        <v>0.22510690521726026</v>
      </c>
      <c r="BE212" s="106">
        <v>3.6306275579809002</v>
      </c>
      <c r="BF212" s="106">
        <v>7.9706309229061727</v>
      </c>
      <c r="BG212" s="106">
        <v>0.79552251559429221</v>
      </c>
      <c r="BH212" s="106">
        <v>2.8832304526748969</v>
      </c>
      <c r="BI212" s="106">
        <v>0.18972059330803726</v>
      </c>
      <c r="BJ212" s="106">
        <v>0.27676557348603159</v>
      </c>
      <c r="BK212" s="106">
        <v>0</v>
      </c>
      <c r="BL212" s="106">
        <v>0</v>
      </c>
      <c r="BM212" s="106">
        <v>0</v>
      </c>
      <c r="BN212" s="106"/>
      <c r="BO212" s="106"/>
      <c r="BP212" s="106"/>
      <c r="BQ212" s="106">
        <v>2.2247680000000002E-2</v>
      </c>
      <c r="BR212" s="106">
        <v>1.367842E-2</v>
      </c>
      <c r="BS212" s="106">
        <v>8.3137999999999997E-3</v>
      </c>
      <c r="BT212" s="106">
        <v>7.2960799999999991E-3</v>
      </c>
      <c r="BU212" s="106">
        <v>9.1675199999999984E-3</v>
      </c>
      <c r="BV212" s="106">
        <v>8.4908999999999991E-3</v>
      </c>
      <c r="BW212" s="106">
        <v>1.18624E-2</v>
      </c>
      <c r="BX212" s="106">
        <v>3.37288E-3</v>
      </c>
      <c r="BY212" s="106">
        <v>8.1153600000000003E-3</v>
      </c>
      <c r="BZ212" s="106">
        <v>1.9936919999999997E-2</v>
      </c>
      <c r="CA212" s="106">
        <v>1.41E-2</v>
      </c>
      <c r="CB212" s="106">
        <v>0.01</v>
      </c>
      <c r="CC212" s="106">
        <v>9.0121500000000018E-3</v>
      </c>
      <c r="CD212" s="106">
        <v>1.5507969999999999E-2</v>
      </c>
      <c r="CE212" s="106">
        <v>1.945152E-2</v>
      </c>
      <c r="CF212" s="106">
        <v>6.4861500000000004E-3</v>
      </c>
      <c r="CG212" s="106">
        <v>6.0933000000000003E-3</v>
      </c>
      <c r="CH212" s="106">
        <v>6.579520000000001E-3</v>
      </c>
      <c r="CI212" s="106">
        <v>9.7782300000000006E-3</v>
      </c>
      <c r="CJ212" s="106">
        <v>1.9116640000000001E-2</v>
      </c>
      <c r="CK212" s="106">
        <v>1.9443579999999999E-2</v>
      </c>
      <c r="CL212" s="106">
        <v>2.1650549999999998E-2</v>
      </c>
      <c r="CM212" s="106">
        <v>2.6710560000000005E-2</v>
      </c>
      <c r="CN212" s="106">
        <v>2.0524919999999999E-2</v>
      </c>
      <c r="CO212" s="106">
        <v>2.7777660000000003E-2</v>
      </c>
      <c r="CP212" s="106">
        <v>2.1691530000000001E-2</v>
      </c>
      <c r="CQ212" s="106">
        <v>1.1434999999999999E-2</v>
      </c>
      <c r="CR212" s="106">
        <v>1.1956350000000001E-2</v>
      </c>
      <c r="CS212" s="106"/>
      <c r="CT212" s="106"/>
      <c r="CU212" s="106"/>
      <c r="CV212" s="106">
        <f t="shared" si="28"/>
        <v>1.04E-2</v>
      </c>
      <c r="CW212" s="106">
        <f t="shared" si="29"/>
        <v>8.2000000000000007E-3</v>
      </c>
      <c r="CX212" s="106">
        <f t="shared" si="30"/>
        <v>4.4000000000000003E-3</v>
      </c>
      <c r="CY212" s="106">
        <f t="shared" si="31"/>
        <v>4.3999999999999994E-3</v>
      </c>
      <c r="CZ212" s="106">
        <f t="shared" si="32"/>
        <v>7.0999999999999995E-3</v>
      </c>
      <c r="DA212" s="106">
        <f t="shared" si="33"/>
        <v>6.5999999999999991E-3</v>
      </c>
      <c r="DB212" s="106">
        <f t="shared" si="34"/>
        <v>8.8000000000000005E-3</v>
      </c>
      <c r="DC212" s="106">
        <f t="shared" si="35"/>
        <v>2.8000000000000004E-3</v>
      </c>
      <c r="DD212" s="106">
        <f t="shared" si="36"/>
        <v>5.8000000000000005E-3</v>
      </c>
      <c r="DE212" s="106">
        <f t="shared" si="37"/>
        <v>8.6999999999999994E-3</v>
      </c>
      <c r="DF212" s="106">
        <f t="shared" si="38"/>
        <v>1.41E-2</v>
      </c>
      <c r="DG212" s="106">
        <f t="shared" si="39"/>
        <v>0.01</v>
      </c>
      <c r="DH212" s="106">
        <f t="shared" si="40"/>
        <v>6.3000000000000009E-3</v>
      </c>
      <c r="DI212" s="106">
        <f t="shared" si="41"/>
        <v>1.2699999999999999E-2</v>
      </c>
      <c r="DJ212" s="106">
        <f t="shared" si="42"/>
        <v>1.44E-2</v>
      </c>
      <c r="DK212" s="106">
        <f t="shared" si="43"/>
        <v>5.5000000000000005E-3</v>
      </c>
      <c r="DL212" s="106">
        <f t="shared" si="44"/>
        <v>5.7000000000000002E-3</v>
      </c>
      <c r="DM212" s="106">
        <f t="shared" si="45"/>
        <v>5.8000000000000005E-3</v>
      </c>
      <c r="DN212" s="106">
        <f t="shared" si="46"/>
        <v>7.7000000000000002E-3</v>
      </c>
      <c r="DO212" s="106">
        <f t="shared" si="47"/>
        <v>1.6299999999999999E-2</v>
      </c>
      <c r="DP212" s="106">
        <f t="shared" si="48"/>
        <v>1.66E-2</v>
      </c>
      <c r="DQ212" s="106">
        <f t="shared" si="49"/>
        <v>1.8499999999999999E-2</v>
      </c>
      <c r="DR212" s="106">
        <f t="shared" si="50"/>
        <v>2.2900000000000004E-2</v>
      </c>
      <c r="DS212" s="106">
        <f t="shared" si="51"/>
        <v>1.77E-2</v>
      </c>
      <c r="DT212" s="106">
        <f t="shared" si="52"/>
        <v>2.41E-2</v>
      </c>
      <c r="DU212" s="106">
        <f t="shared" si="53"/>
        <v>1.89E-2</v>
      </c>
      <c r="DV212" s="106">
        <f t="shared" si="54"/>
        <v>0.01</v>
      </c>
      <c r="DW212" s="106">
        <f t="shared" si="55"/>
        <v>1.0500000000000001E-2</v>
      </c>
      <c r="DX212" s="106"/>
      <c r="DY212" s="106"/>
      <c r="DZ212" s="106"/>
      <c r="EA212" s="100">
        <v>0.38</v>
      </c>
      <c r="EB212" s="100">
        <v>2.6</v>
      </c>
      <c r="EC212" s="100">
        <v>0.18</v>
      </c>
      <c r="ED212" s="100">
        <v>1.82</v>
      </c>
      <c r="EE212" s="100">
        <v>1.67</v>
      </c>
      <c r="EF212" s="100">
        <v>0.19</v>
      </c>
      <c r="EG212" s="100">
        <v>10.47</v>
      </c>
      <c r="EH212" s="100">
        <v>4.12</v>
      </c>
      <c r="EI212" s="100">
        <v>0.22</v>
      </c>
      <c r="EJ212" s="100">
        <v>28.93</v>
      </c>
      <c r="EK212" s="100">
        <v>6.63</v>
      </c>
      <c r="EL212" s="100">
        <v>1.99</v>
      </c>
      <c r="EM212" s="100">
        <v>15.59</v>
      </c>
      <c r="EN212" s="100">
        <v>100</v>
      </c>
      <c r="EO212" s="100">
        <v>33.369999999999997</v>
      </c>
      <c r="EP212" s="100">
        <v>100</v>
      </c>
      <c r="EQ212" s="100">
        <v>2.2000000000000002</v>
      </c>
      <c r="ER212" s="100">
        <v>100</v>
      </c>
      <c r="ES212" s="100">
        <v>4.17</v>
      </c>
      <c r="ET212" s="100">
        <v>0.89</v>
      </c>
      <c r="EU212" s="100">
        <v>0.56999999999999995</v>
      </c>
      <c r="EV212" s="100">
        <v>2.29</v>
      </c>
      <c r="EW212" s="100">
        <v>1.1399999999999999</v>
      </c>
      <c r="EX212" s="100">
        <v>6.29</v>
      </c>
      <c r="EY212" s="100">
        <v>10.34</v>
      </c>
      <c r="EZ212" s="100">
        <v>113.54</v>
      </c>
      <c r="FA212" s="100">
        <v>17.68</v>
      </c>
      <c r="FB212" s="100">
        <v>100</v>
      </c>
      <c r="FC212" s="100"/>
      <c r="FD212" s="100"/>
      <c r="FE212" s="100"/>
      <c r="FF212" s="106">
        <v>5.6317875841436042E-2</v>
      </c>
      <c r="FG212" s="106">
        <v>5.2526826928841206E-3</v>
      </c>
      <c r="FH212" s="106">
        <v>1.2795766075681399E-2</v>
      </c>
      <c r="FI212" s="106">
        <v>4.2366421420817757E-3</v>
      </c>
      <c r="FJ212" s="106">
        <v>7.734355638166047E-3</v>
      </c>
      <c r="FK212" s="106">
        <v>2.1058764088612514E-2</v>
      </c>
      <c r="FL212" s="106">
        <v>1.172826409495549E-2</v>
      </c>
      <c r="FM212" s="106">
        <v>2.6335713099784161E-3</v>
      </c>
      <c r="FN212" s="106">
        <v>1.8531446540880504E-2</v>
      </c>
      <c r="FO212" s="106">
        <v>3.6610665037528369E-3</v>
      </c>
      <c r="FP212" s="106">
        <v>0</v>
      </c>
      <c r="FQ212" s="106">
        <v>3.3631000000000004E-3</v>
      </c>
      <c r="FR212" s="106">
        <v>6.0692957582190394E-3</v>
      </c>
      <c r="FS212" s="106">
        <v>0</v>
      </c>
      <c r="FT212" s="106">
        <v>1.2104900799526207E-2</v>
      </c>
      <c r="FU212" s="106">
        <v>0</v>
      </c>
      <c r="FV212" s="106">
        <v>6.9560336763330229E-3</v>
      </c>
      <c r="FW212" s="106">
        <v>0</v>
      </c>
      <c r="FX212" s="106">
        <v>9.3869579475597525E-3</v>
      </c>
      <c r="FY212" s="106">
        <v>3.2312585266030008E-2</v>
      </c>
      <c r="FZ212" s="106">
        <v>4.5432596260565179E-2</v>
      </c>
      <c r="GA212" s="106">
        <v>1.8217465607109292E-2</v>
      </c>
      <c r="GB212" s="106">
        <v>3.2868827160493823E-2</v>
      </c>
      <c r="GC212" s="106">
        <v>1.1933425319075543E-2</v>
      </c>
      <c r="GD212" s="106">
        <v>2.8617560298455663E-2</v>
      </c>
      <c r="GE212" s="106">
        <v>0</v>
      </c>
      <c r="GF212" s="106">
        <v>0</v>
      </c>
      <c r="GG212" s="106">
        <v>0</v>
      </c>
      <c r="GH212" s="100"/>
      <c r="GI212" s="100"/>
      <c r="GJ212" s="100"/>
      <c r="GK212" s="100"/>
    </row>
    <row r="213" spans="1:193" x14ac:dyDescent="0.25">
      <c r="A213" s="98" t="s">
        <v>1073</v>
      </c>
      <c r="B213" s="99" t="s">
        <v>17</v>
      </c>
      <c r="C213" s="99" t="s">
        <v>319</v>
      </c>
      <c r="D213" s="100" t="s">
        <v>320</v>
      </c>
      <c r="E213" s="99" t="s">
        <v>396</v>
      </c>
      <c r="F213" s="100"/>
      <c r="G213" s="106">
        <v>31.88</v>
      </c>
      <c r="H213" s="106">
        <v>0.34100000000000003</v>
      </c>
      <c r="I213" s="106">
        <v>13.695</v>
      </c>
      <c r="J213" s="106">
        <v>0.27900000000000003</v>
      </c>
      <c r="K213" s="106">
        <v>0.55400000000000005</v>
      </c>
      <c r="L213" s="106">
        <v>13.624000000000001</v>
      </c>
      <c r="M213" s="106">
        <v>0.127</v>
      </c>
      <c r="N213" s="106">
        <v>7.2999999999999995E-2</v>
      </c>
      <c r="O213" s="106">
        <v>12.464000000000002</v>
      </c>
      <c r="P213" s="106">
        <v>0</v>
      </c>
      <c r="Q213" s="106">
        <v>0</v>
      </c>
      <c r="R213" s="106">
        <v>0.20100000000000001</v>
      </c>
      <c r="S213" s="106">
        <v>1.5961805147169442E-2</v>
      </c>
      <c r="T213" s="106">
        <v>0</v>
      </c>
      <c r="U213" s="106">
        <v>0</v>
      </c>
      <c r="V213" s="106">
        <v>0</v>
      </c>
      <c r="W213" s="106">
        <v>0.36199999999999999</v>
      </c>
      <c r="X213" s="106">
        <v>0</v>
      </c>
      <c r="Y213" s="106">
        <v>0.26895848931967464</v>
      </c>
      <c r="Z213" s="106">
        <v>3.8940000000000001</v>
      </c>
      <c r="AA213" s="106">
        <v>8.6879911382946577</v>
      </c>
      <c r="AB213" s="106">
        <v>0.94899999999999995</v>
      </c>
      <c r="AC213" s="106">
        <v>3.472</v>
      </c>
      <c r="AD213" s="106">
        <v>0.20899999999999996</v>
      </c>
      <c r="AE213" s="106">
        <v>0.39</v>
      </c>
      <c r="AF213" s="106">
        <v>5.7000000000000002E-2</v>
      </c>
      <c r="AG213" s="106">
        <v>0</v>
      </c>
      <c r="AH213" s="106">
        <v>1.9E-2</v>
      </c>
      <c r="AI213" s="106"/>
      <c r="AJ213" s="106">
        <v>91.517565832761505</v>
      </c>
      <c r="AK213" s="100"/>
      <c r="AL213" s="106">
        <v>14.902767389678383</v>
      </c>
      <c r="AM213" s="106">
        <v>0.20442419519213478</v>
      </c>
      <c r="AN213" s="106">
        <v>7.2479491929081767</v>
      </c>
      <c r="AO213" s="106">
        <v>0.16825473404896879</v>
      </c>
      <c r="AP213" s="106">
        <v>0.42905824039653045</v>
      </c>
      <c r="AQ213" s="106">
        <v>10.589972794403421</v>
      </c>
      <c r="AR213" s="106">
        <v>9.4213649851632039E-2</v>
      </c>
      <c r="AS213" s="106">
        <v>6.0601029387348501E-2</v>
      </c>
      <c r="AT213" s="106">
        <v>8.9079473985134374</v>
      </c>
      <c r="AU213" s="106">
        <v>0</v>
      </c>
      <c r="AV213" s="106">
        <v>0</v>
      </c>
      <c r="AW213" s="106">
        <v>0.20100000000000001</v>
      </c>
      <c r="AX213" s="106">
        <v>1.1158200032974094E-2</v>
      </c>
      <c r="AY213" s="106">
        <v>0</v>
      </c>
      <c r="AZ213" s="106">
        <v>0</v>
      </c>
      <c r="BA213" s="106">
        <v>0</v>
      </c>
      <c r="BB213" s="106">
        <v>0.33863423760523853</v>
      </c>
      <c r="BC213" s="106">
        <v>0</v>
      </c>
      <c r="BD213" s="106">
        <v>0.21179501481980836</v>
      </c>
      <c r="BE213" s="106">
        <v>3.3202592087312413</v>
      </c>
      <c r="BF213" s="106">
        <v>7.4173919049728143</v>
      </c>
      <c r="BG213" s="106">
        <v>0.81090318721695298</v>
      </c>
      <c r="BH213" s="106">
        <v>2.9766803840877913</v>
      </c>
      <c r="BI213" s="106">
        <v>0.18023456364263538</v>
      </c>
      <c r="BJ213" s="106">
        <v>0.33836543466944297</v>
      </c>
      <c r="BK213" s="106">
        <v>4.9664546484272896E-2</v>
      </c>
      <c r="BL213" s="106">
        <v>0</v>
      </c>
      <c r="BM213" s="106">
        <v>1.6685694212698689E-2</v>
      </c>
      <c r="BN213" s="106"/>
      <c r="BO213" s="106"/>
      <c r="BP213" s="106"/>
      <c r="BQ213" s="106">
        <v>2.1178080000000002E-2</v>
      </c>
      <c r="BR213" s="106">
        <v>1.3511609999999999E-2</v>
      </c>
      <c r="BS213" s="106">
        <v>8.3137999999999997E-3</v>
      </c>
      <c r="BT213" s="106">
        <v>7.2960799999999991E-3</v>
      </c>
      <c r="BU213" s="106">
        <v>9.55488E-3</v>
      </c>
      <c r="BV213" s="106">
        <v>8.3622499999999999E-3</v>
      </c>
      <c r="BW213" s="106">
        <v>1.18624E-2</v>
      </c>
      <c r="BX213" s="106">
        <v>3.37288E-3</v>
      </c>
      <c r="BY213" s="106">
        <v>8.2552800000000003E-3</v>
      </c>
      <c r="BZ213" s="106">
        <v>2.085356E-2</v>
      </c>
      <c r="CA213" s="106">
        <v>1.41E-2</v>
      </c>
      <c r="CB213" s="106">
        <v>0.01</v>
      </c>
      <c r="CC213" s="106">
        <v>9.0121500000000018E-3</v>
      </c>
      <c r="CD213" s="106">
        <v>1.5385859999999999E-2</v>
      </c>
      <c r="CE213" s="106">
        <v>1.9586600000000003E-2</v>
      </c>
      <c r="CF213" s="106">
        <v>6.4861500000000004E-3</v>
      </c>
      <c r="CG213" s="106">
        <v>6.0933000000000003E-3</v>
      </c>
      <c r="CH213" s="106">
        <v>6.579520000000001E-3</v>
      </c>
      <c r="CI213" s="106">
        <v>9.9052199999999993E-3</v>
      </c>
      <c r="CJ213" s="106">
        <v>1.8882080000000002E-2</v>
      </c>
      <c r="CK213" s="106">
        <v>1.9560710000000002E-2</v>
      </c>
      <c r="CL213" s="106">
        <v>2.1065399999999998E-2</v>
      </c>
      <c r="CM213" s="106">
        <v>2.6360640000000001E-2</v>
      </c>
      <c r="CN213" s="106">
        <v>2.0640879999999997E-2</v>
      </c>
      <c r="CO213" s="106">
        <v>2.8008180000000004E-2</v>
      </c>
      <c r="CP213" s="106">
        <v>2.146199E-2</v>
      </c>
      <c r="CQ213" s="106">
        <v>1.1434999999999999E-2</v>
      </c>
      <c r="CR213" s="106">
        <v>1.161474E-2</v>
      </c>
      <c r="CS213" s="106"/>
      <c r="CT213" s="106"/>
      <c r="CU213" s="106"/>
      <c r="CV213" s="106">
        <f t="shared" si="28"/>
        <v>9.8999999999999991E-3</v>
      </c>
      <c r="CW213" s="106">
        <f t="shared" si="29"/>
        <v>8.0999999999999996E-3</v>
      </c>
      <c r="CX213" s="106">
        <f t="shared" si="30"/>
        <v>4.4000000000000003E-3</v>
      </c>
      <c r="CY213" s="106">
        <f t="shared" si="31"/>
        <v>4.3999999999999994E-3</v>
      </c>
      <c r="CZ213" s="106">
        <f t="shared" si="32"/>
        <v>7.4000000000000003E-3</v>
      </c>
      <c r="DA213" s="106">
        <f t="shared" si="33"/>
        <v>6.4999999999999997E-3</v>
      </c>
      <c r="DB213" s="106">
        <f t="shared" si="34"/>
        <v>8.8000000000000005E-3</v>
      </c>
      <c r="DC213" s="106">
        <f t="shared" si="35"/>
        <v>2.8000000000000004E-3</v>
      </c>
      <c r="DD213" s="106">
        <f t="shared" si="36"/>
        <v>5.8999999999999999E-3</v>
      </c>
      <c r="DE213" s="106">
        <f t="shared" si="37"/>
        <v>9.1000000000000004E-3</v>
      </c>
      <c r="DF213" s="106">
        <f t="shared" si="38"/>
        <v>1.41E-2</v>
      </c>
      <c r="DG213" s="106">
        <f t="shared" si="39"/>
        <v>0.01</v>
      </c>
      <c r="DH213" s="106">
        <f t="shared" si="40"/>
        <v>6.3000000000000009E-3</v>
      </c>
      <c r="DI213" s="106">
        <f t="shared" si="41"/>
        <v>1.2599999999999998E-2</v>
      </c>
      <c r="DJ213" s="106">
        <f t="shared" si="42"/>
        <v>1.4500000000000002E-2</v>
      </c>
      <c r="DK213" s="106">
        <f t="shared" si="43"/>
        <v>5.5000000000000005E-3</v>
      </c>
      <c r="DL213" s="106">
        <f t="shared" si="44"/>
        <v>5.7000000000000002E-3</v>
      </c>
      <c r="DM213" s="106">
        <f t="shared" si="45"/>
        <v>5.8000000000000005E-3</v>
      </c>
      <c r="DN213" s="106">
        <f t="shared" si="46"/>
        <v>7.7999999999999996E-3</v>
      </c>
      <c r="DO213" s="106">
        <f t="shared" si="47"/>
        <v>1.61E-2</v>
      </c>
      <c r="DP213" s="106">
        <f t="shared" si="48"/>
        <v>1.6700000000000003E-2</v>
      </c>
      <c r="DQ213" s="106">
        <f t="shared" si="49"/>
        <v>1.7999999999999999E-2</v>
      </c>
      <c r="DR213" s="106">
        <f t="shared" si="50"/>
        <v>2.2599999999999999E-2</v>
      </c>
      <c r="DS213" s="106">
        <f t="shared" si="51"/>
        <v>1.7799999999999996E-2</v>
      </c>
      <c r="DT213" s="106">
        <f t="shared" si="52"/>
        <v>2.4300000000000002E-2</v>
      </c>
      <c r="DU213" s="106">
        <f t="shared" si="53"/>
        <v>1.8700000000000001E-2</v>
      </c>
      <c r="DV213" s="106">
        <f t="shared" si="54"/>
        <v>0.01</v>
      </c>
      <c r="DW213" s="106">
        <f t="shared" si="55"/>
        <v>1.0199999999999999E-2</v>
      </c>
      <c r="DX213" s="106"/>
      <c r="DY213" s="106"/>
      <c r="DZ213" s="106"/>
      <c r="EA213" s="100">
        <v>0.38</v>
      </c>
      <c r="EB213" s="100">
        <v>2.56</v>
      </c>
      <c r="EC213" s="100">
        <v>0.18</v>
      </c>
      <c r="ED213" s="100">
        <v>2.3199999999999998</v>
      </c>
      <c r="EE213" s="100">
        <v>1.81</v>
      </c>
      <c r="EF213" s="100">
        <v>0.19</v>
      </c>
      <c r="EG213" s="100">
        <v>12.07</v>
      </c>
      <c r="EH213" s="100">
        <v>4.26</v>
      </c>
      <c r="EI213" s="100">
        <v>0.21</v>
      </c>
      <c r="EJ213" s="100">
        <v>57.82</v>
      </c>
      <c r="EK213" s="100">
        <v>6.56</v>
      </c>
      <c r="EL213" s="100">
        <v>1.72</v>
      </c>
      <c r="EM213" s="100">
        <v>50.54</v>
      </c>
      <c r="EN213" s="100">
        <v>564.27</v>
      </c>
      <c r="EO213" s="100">
        <v>101.2</v>
      </c>
      <c r="EP213" s="100">
        <v>100</v>
      </c>
      <c r="EQ213" s="100">
        <v>2.0699999999999998</v>
      </c>
      <c r="ER213" s="100">
        <v>100</v>
      </c>
      <c r="ES213" s="100">
        <v>4.46</v>
      </c>
      <c r="ET213" s="100">
        <v>0.94</v>
      </c>
      <c r="EU213" s="100">
        <v>0.59</v>
      </c>
      <c r="EV213" s="100">
        <v>2.2200000000000002</v>
      </c>
      <c r="EW213" s="100">
        <v>1.1100000000000001</v>
      </c>
      <c r="EX213" s="100">
        <v>5.24</v>
      </c>
      <c r="EY213" s="100">
        <v>10.99</v>
      </c>
      <c r="EZ213" s="100">
        <v>34.33</v>
      </c>
      <c r="FA213" s="100">
        <v>19.57</v>
      </c>
      <c r="FB213" s="100">
        <v>57.56</v>
      </c>
      <c r="FC213" s="100"/>
      <c r="FD213" s="100"/>
      <c r="FE213" s="100"/>
      <c r="FF213" s="106">
        <v>5.6630516080777855E-2</v>
      </c>
      <c r="FG213" s="106">
        <v>5.2332593969186504E-3</v>
      </c>
      <c r="FH213" s="106">
        <v>1.3046308547234717E-2</v>
      </c>
      <c r="FI213" s="106">
        <v>3.9035098299360755E-3</v>
      </c>
      <c r="FJ213" s="106">
        <v>7.7659541511772021E-3</v>
      </c>
      <c r="FK213" s="106">
        <v>2.0120948309366501E-2</v>
      </c>
      <c r="FL213" s="106">
        <v>1.1371587537091988E-2</v>
      </c>
      <c r="FM213" s="106">
        <v>2.5816038519010463E-3</v>
      </c>
      <c r="FN213" s="106">
        <v>1.8706689536878218E-2</v>
      </c>
      <c r="FO213" s="106">
        <v>0</v>
      </c>
      <c r="FP213" s="106">
        <v>0</v>
      </c>
      <c r="FQ213" s="106">
        <v>3.4572000000000001E-3</v>
      </c>
      <c r="FR213" s="106">
        <v>5.6393542966651066E-3</v>
      </c>
      <c r="FS213" s="106">
        <v>0</v>
      </c>
      <c r="FT213" s="106">
        <v>0</v>
      </c>
      <c r="FU213" s="106">
        <v>0</v>
      </c>
      <c r="FV213" s="106">
        <v>7.0097287184284372E-3</v>
      </c>
      <c r="FW213" s="106">
        <v>0</v>
      </c>
      <c r="FX213" s="106">
        <v>9.4460576609634531E-3</v>
      </c>
      <c r="FY213" s="106">
        <v>3.1210436562073663E-2</v>
      </c>
      <c r="FZ213" s="106">
        <v>4.3762612239339603E-2</v>
      </c>
      <c r="GA213" s="106">
        <v>1.8002050756216356E-2</v>
      </c>
      <c r="GB213" s="106">
        <v>3.3041152263374486E-2</v>
      </c>
      <c r="GC213" s="106">
        <v>9.4442911348740933E-3</v>
      </c>
      <c r="GD213" s="106">
        <v>3.7186361270171782E-2</v>
      </c>
      <c r="GE213" s="106">
        <v>1.7049838808050884E-2</v>
      </c>
      <c r="GF213" s="106">
        <v>0</v>
      </c>
      <c r="GG213" s="106">
        <v>9.6042855888293661E-3</v>
      </c>
      <c r="GH213" s="100"/>
      <c r="GI213" s="100"/>
      <c r="GJ213" s="100"/>
      <c r="GK213" s="100"/>
    </row>
    <row r="214" spans="1:193" x14ac:dyDescent="0.25">
      <c r="A214" s="98" t="s">
        <v>1073</v>
      </c>
      <c r="B214" s="99" t="s">
        <v>17</v>
      </c>
      <c r="C214" s="99" t="s">
        <v>319</v>
      </c>
      <c r="D214" s="100" t="s">
        <v>320</v>
      </c>
      <c r="E214" s="99" t="s">
        <v>397</v>
      </c>
      <c r="F214" s="100"/>
      <c r="G214" s="106">
        <v>30.971</v>
      </c>
      <c r="H214" s="106">
        <v>0.32200000000000001</v>
      </c>
      <c r="I214" s="106">
        <v>12.765000000000001</v>
      </c>
      <c r="J214" s="106">
        <v>0.33400000000000002</v>
      </c>
      <c r="K214" s="106">
        <v>0.59099999999999997</v>
      </c>
      <c r="L214" s="106">
        <v>15.002000000000001</v>
      </c>
      <c r="M214" s="106">
        <v>0.125</v>
      </c>
      <c r="N214" s="106">
        <v>7.3999999999999996E-2</v>
      </c>
      <c r="O214" s="106">
        <v>11.18</v>
      </c>
      <c r="P214" s="106">
        <v>0</v>
      </c>
      <c r="Q214" s="106">
        <v>0</v>
      </c>
      <c r="R214" s="106">
        <v>0.23100000000000001</v>
      </c>
      <c r="S214" s="106">
        <v>2.6999999999999996E-2</v>
      </c>
      <c r="T214" s="106">
        <v>0</v>
      </c>
      <c r="U214" s="106">
        <v>0</v>
      </c>
      <c r="V214" s="106">
        <v>0</v>
      </c>
      <c r="W214" s="106">
        <v>0.25600000000000001</v>
      </c>
      <c r="X214" s="106">
        <v>0</v>
      </c>
      <c r="Y214" s="106">
        <v>0.19193407127242446</v>
      </c>
      <c r="Z214" s="106">
        <v>5.399</v>
      </c>
      <c r="AA214" s="106">
        <v>10.327000000000002</v>
      </c>
      <c r="AB214" s="106">
        <v>1</v>
      </c>
      <c r="AC214" s="106">
        <v>3.3730000000000002</v>
      </c>
      <c r="AD214" s="106">
        <v>0.156</v>
      </c>
      <c r="AE214" s="106">
        <v>0.23499999999999999</v>
      </c>
      <c r="AF214" s="106">
        <v>0</v>
      </c>
      <c r="AG214" s="106">
        <v>1.6797455106905765E-2</v>
      </c>
      <c r="AH214" s="106">
        <v>0</v>
      </c>
      <c r="AI214" s="106"/>
      <c r="AJ214" s="106">
        <v>92.524617926379349</v>
      </c>
      <c r="AK214" s="100"/>
      <c r="AL214" s="106">
        <v>14.477842183994015</v>
      </c>
      <c r="AM214" s="106">
        <v>0.19303399076793959</v>
      </c>
      <c r="AN214" s="106">
        <v>6.7557554908706008</v>
      </c>
      <c r="AO214" s="106">
        <v>0.20142323000844292</v>
      </c>
      <c r="AP214" s="106">
        <v>0.45771375464684017</v>
      </c>
      <c r="AQ214" s="106">
        <v>11.66109599689079</v>
      </c>
      <c r="AR214" s="106">
        <v>9.2729970326409492E-2</v>
      </c>
      <c r="AS214" s="106">
        <v>6.1431180474846421E-2</v>
      </c>
      <c r="AT214" s="106">
        <v>7.9902801600914808</v>
      </c>
      <c r="AU214" s="106">
        <v>0</v>
      </c>
      <c r="AV214" s="106">
        <v>0</v>
      </c>
      <c r="AW214" s="106">
        <v>0.23100000000000001</v>
      </c>
      <c r="AX214" s="106">
        <v>1.8874519398811601E-2</v>
      </c>
      <c r="AY214" s="106">
        <v>0</v>
      </c>
      <c r="AZ214" s="106">
        <v>0</v>
      </c>
      <c r="BA214" s="106">
        <v>0</v>
      </c>
      <c r="BB214" s="106">
        <v>0.23947614593077643</v>
      </c>
      <c r="BC214" s="106">
        <v>0</v>
      </c>
      <c r="BD214" s="106">
        <v>0.15114109085158237</v>
      </c>
      <c r="BE214" s="106">
        <v>4.6035129604365617</v>
      </c>
      <c r="BF214" s="106">
        <v>8.8166993938359095</v>
      </c>
      <c r="BG214" s="106">
        <v>0.85448175681449212</v>
      </c>
      <c r="BH214" s="106">
        <v>2.8918038408779148</v>
      </c>
      <c r="BI214" s="106">
        <v>0.13452914798206278</v>
      </c>
      <c r="BJ214" s="106">
        <v>0.20388686448030538</v>
      </c>
      <c r="BK214" s="106">
        <v>0</v>
      </c>
      <c r="BL214" s="106">
        <v>1.4689510368960004E-2</v>
      </c>
      <c r="BM214" s="106">
        <v>0</v>
      </c>
      <c r="BN214" s="106"/>
      <c r="BO214" s="106"/>
      <c r="BP214" s="106"/>
      <c r="BQ214" s="106">
        <v>2.2247680000000002E-2</v>
      </c>
      <c r="BR214" s="106">
        <v>1.417885E-2</v>
      </c>
      <c r="BS214" s="106">
        <v>8.3137999999999997E-3</v>
      </c>
      <c r="BT214" s="106">
        <v>7.4618999999999996E-3</v>
      </c>
      <c r="BU214" s="106">
        <v>9.8131199999999998E-3</v>
      </c>
      <c r="BV214" s="106">
        <v>8.4908999999999991E-3</v>
      </c>
      <c r="BW214" s="106">
        <v>1.1727600000000001E-2</v>
      </c>
      <c r="BX214" s="106">
        <v>3.37288E-3</v>
      </c>
      <c r="BY214" s="106">
        <v>8.2552800000000003E-3</v>
      </c>
      <c r="BZ214" s="106">
        <v>2.085356E-2</v>
      </c>
      <c r="CA214" s="106">
        <v>1.4200000000000001E-2</v>
      </c>
      <c r="CB214" s="106">
        <v>1.01E-2</v>
      </c>
      <c r="CC214" s="106">
        <v>9.1552000000000005E-3</v>
      </c>
      <c r="CD214" s="106">
        <v>1.5996409999999999E-2</v>
      </c>
      <c r="CE214" s="106">
        <v>1.999184E-2</v>
      </c>
      <c r="CF214" s="106">
        <v>6.4861500000000004E-3</v>
      </c>
      <c r="CG214" s="106">
        <v>6.3070999999999995E-3</v>
      </c>
      <c r="CH214" s="106">
        <v>6.6929600000000004E-3</v>
      </c>
      <c r="CI214" s="106">
        <v>9.6512400000000002E-3</v>
      </c>
      <c r="CJ214" s="106">
        <v>1.99376E-2</v>
      </c>
      <c r="CK214" s="106">
        <v>2.0029230000000002E-2</v>
      </c>
      <c r="CL214" s="106">
        <v>2.1884609999999999E-2</v>
      </c>
      <c r="CM214" s="106">
        <v>2.7177120000000003E-2</v>
      </c>
      <c r="CN214" s="106">
        <v>2.133664E-2</v>
      </c>
      <c r="CO214" s="106">
        <v>2.8584480000000002E-2</v>
      </c>
      <c r="CP214" s="106">
        <v>2.2265379999999998E-2</v>
      </c>
      <c r="CQ214" s="106">
        <v>1.154935E-2</v>
      </c>
      <c r="CR214" s="106">
        <v>1.2070220000000001E-2</v>
      </c>
      <c r="CS214" s="106"/>
      <c r="CT214" s="106"/>
      <c r="CU214" s="106"/>
      <c r="CV214" s="106">
        <f t="shared" si="28"/>
        <v>1.04E-2</v>
      </c>
      <c r="CW214" s="106">
        <f t="shared" si="29"/>
        <v>8.5000000000000006E-3</v>
      </c>
      <c r="CX214" s="106">
        <f t="shared" si="30"/>
        <v>4.4000000000000003E-3</v>
      </c>
      <c r="CY214" s="106">
        <f t="shared" si="31"/>
        <v>4.4999999999999997E-3</v>
      </c>
      <c r="CZ214" s="106">
        <f t="shared" si="32"/>
        <v>7.6000000000000009E-3</v>
      </c>
      <c r="DA214" s="106">
        <f t="shared" si="33"/>
        <v>6.5999999999999991E-3</v>
      </c>
      <c r="DB214" s="106">
        <f t="shared" si="34"/>
        <v>8.7000000000000011E-3</v>
      </c>
      <c r="DC214" s="106">
        <f t="shared" si="35"/>
        <v>2.8000000000000004E-3</v>
      </c>
      <c r="DD214" s="106">
        <f t="shared" si="36"/>
        <v>5.8999999999999999E-3</v>
      </c>
      <c r="DE214" s="106">
        <f t="shared" si="37"/>
        <v>9.1000000000000004E-3</v>
      </c>
      <c r="DF214" s="106">
        <f t="shared" si="38"/>
        <v>1.4200000000000001E-2</v>
      </c>
      <c r="DG214" s="106">
        <f t="shared" si="39"/>
        <v>1.01E-2</v>
      </c>
      <c r="DH214" s="106">
        <f t="shared" si="40"/>
        <v>6.4000000000000003E-3</v>
      </c>
      <c r="DI214" s="106">
        <f t="shared" si="41"/>
        <v>1.3099999999999999E-2</v>
      </c>
      <c r="DJ214" s="106">
        <f t="shared" si="42"/>
        <v>1.4800000000000001E-2</v>
      </c>
      <c r="DK214" s="106">
        <f t="shared" si="43"/>
        <v>5.5000000000000005E-3</v>
      </c>
      <c r="DL214" s="106">
        <f t="shared" si="44"/>
        <v>5.8999999999999999E-3</v>
      </c>
      <c r="DM214" s="106">
        <f t="shared" si="45"/>
        <v>5.8999999999999999E-3</v>
      </c>
      <c r="DN214" s="106">
        <f t="shared" si="46"/>
        <v>7.6E-3</v>
      </c>
      <c r="DO214" s="106">
        <f t="shared" si="47"/>
        <v>1.6999999999999998E-2</v>
      </c>
      <c r="DP214" s="106">
        <f t="shared" si="48"/>
        <v>1.7100000000000001E-2</v>
      </c>
      <c r="DQ214" s="106">
        <f t="shared" si="49"/>
        <v>1.8700000000000001E-2</v>
      </c>
      <c r="DR214" s="106">
        <f t="shared" si="50"/>
        <v>2.3300000000000001E-2</v>
      </c>
      <c r="DS214" s="106">
        <f t="shared" si="51"/>
        <v>1.84E-2</v>
      </c>
      <c r="DT214" s="106">
        <f t="shared" si="52"/>
        <v>2.4799999999999999E-2</v>
      </c>
      <c r="DU214" s="106">
        <f t="shared" si="53"/>
        <v>1.9400000000000001E-2</v>
      </c>
      <c r="DV214" s="106">
        <f t="shared" si="54"/>
        <v>1.01E-2</v>
      </c>
      <c r="DW214" s="106">
        <f t="shared" si="55"/>
        <v>1.06E-2</v>
      </c>
      <c r="DX214" s="106"/>
      <c r="DY214" s="106"/>
      <c r="DZ214" s="106"/>
      <c r="EA214" s="100">
        <v>0.39</v>
      </c>
      <c r="EB214" s="100">
        <v>2.77</v>
      </c>
      <c r="EC214" s="100">
        <v>0.18</v>
      </c>
      <c r="ED214" s="100">
        <v>2.1</v>
      </c>
      <c r="EE214" s="100">
        <v>1.74</v>
      </c>
      <c r="EF214" s="100">
        <v>0.18</v>
      </c>
      <c r="EG214" s="100">
        <v>12.52</v>
      </c>
      <c r="EH214" s="100">
        <v>4.25</v>
      </c>
      <c r="EI214" s="100">
        <v>0.23</v>
      </c>
      <c r="EJ214" s="100">
        <v>49.18</v>
      </c>
      <c r="EK214" s="100">
        <v>6.19</v>
      </c>
      <c r="EL214" s="100">
        <v>1.56</v>
      </c>
      <c r="EM214" s="100">
        <v>32.64</v>
      </c>
      <c r="EN214" s="100">
        <v>100</v>
      </c>
      <c r="EO214" s="100">
        <v>100</v>
      </c>
      <c r="EP214" s="100">
        <v>100</v>
      </c>
      <c r="EQ214" s="100">
        <v>2.91</v>
      </c>
      <c r="ER214" s="100">
        <v>100</v>
      </c>
      <c r="ES214" s="100">
        <v>5.88</v>
      </c>
      <c r="ET214" s="100">
        <v>0.78</v>
      </c>
      <c r="EU214" s="100">
        <v>0.54</v>
      </c>
      <c r="EV214" s="100">
        <v>2.17</v>
      </c>
      <c r="EW214" s="100">
        <v>1.1399999999999999</v>
      </c>
      <c r="EX214" s="100">
        <v>8.8000000000000007</v>
      </c>
      <c r="EY214" s="100">
        <v>14.79</v>
      </c>
      <c r="EZ214" s="100">
        <v>100</v>
      </c>
      <c r="FA214" s="100">
        <v>15.23</v>
      </c>
      <c r="FB214" s="100">
        <v>3519.34</v>
      </c>
      <c r="FC214" s="100"/>
      <c r="FD214" s="100"/>
      <c r="FE214" s="100"/>
      <c r="FF214" s="106">
        <v>5.6463584517576666E-2</v>
      </c>
      <c r="FG214" s="106">
        <v>5.3470415442719264E-3</v>
      </c>
      <c r="FH214" s="106">
        <v>1.2160359883567081E-2</v>
      </c>
      <c r="FI214" s="106">
        <v>4.2298878301773018E-3</v>
      </c>
      <c r="FJ214" s="106">
        <v>7.9642193308550185E-3</v>
      </c>
      <c r="FK214" s="106">
        <v>2.0989972794403421E-2</v>
      </c>
      <c r="FL214" s="106">
        <v>1.160979228486647E-2</v>
      </c>
      <c r="FM214" s="106">
        <v>2.6108251701809733E-3</v>
      </c>
      <c r="FN214" s="106">
        <v>1.8377644368210405E-2</v>
      </c>
      <c r="FO214" s="106">
        <v>0</v>
      </c>
      <c r="FP214" s="106">
        <v>0</v>
      </c>
      <c r="FQ214" s="106">
        <v>3.6036000000000002E-3</v>
      </c>
      <c r="FR214" s="106">
        <v>6.1606431317721066E-3</v>
      </c>
      <c r="FS214" s="106">
        <v>0</v>
      </c>
      <c r="FT214" s="106">
        <v>0</v>
      </c>
      <c r="FU214" s="106">
        <v>0</v>
      </c>
      <c r="FV214" s="106">
        <v>6.9687558465855943E-3</v>
      </c>
      <c r="FW214" s="106">
        <v>0</v>
      </c>
      <c r="FX214" s="106">
        <v>8.8870961420730431E-3</v>
      </c>
      <c r="FY214" s="106">
        <v>3.5907401091405181E-2</v>
      </c>
      <c r="FZ214" s="106">
        <v>4.7610176726713915E-2</v>
      </c>
      <c r="GA214" s="106">
        <v>1.8542254122874479E-2</v>
      </c>
      <c r="GB214" s="106">
        <v>3.2966563786008221E-2</v>
      </c>
      <c r="GC214" s="106">
        <v>1.1838565022421525E-2</v>
      </c>
      <c r="GD214" s="106">
        <v>3.0154867256637165E-2</v>
      </c>
      <c r="GE214" s="106">
        <v>0</v>
      </c>
      <c r="GF214" s="106">
        <v>2.2372124291926087E-3</v>
      </c>
      <c r="GG214" s="106">
        <v>0</v>
      </c>
      <c r="GH214" s="100"/>
      <c r="GI214" s="100"/>
      <c r="GJ214" s="100"/>
      <c r="GK214" s="100"/>
    </row>
    <row r="215" spans="1:193" x14ac:dyDescent="0.25">
      <c r="A215" s="98" t="s">
        <v>1073</v>
      </c>
      <c r="B215" s="99" t="s">
        <v>17</v>
      </c>
      <c r="C215" s="99" t="s">
        <v>319</v>
      </c>
      <c r="D215" s="100" t="s">
        <v>320</v>
      </c>
      <c r="E215" s="99" t="s">
        <v>398</v>
      </c>
      <c r="F215" s="100"/>
      <c r="G215" s="106">
        <v>32.265999999999998</v>
      </c>
      <c r="H215" s="106">
        <v>0.42682170965684557</v>
      </c>
      <c r="I215" s="106">
        <v>13.05</v>
      </c>
      <c r="J215" s="106">
        <v>0.20899999999999999</v>
      </c>
      <c r="K215" s="106">
        <v>0.54100000000000004</v>
      </c>
      <c r="L215" s="106">
        <v>14.006999999999998</v>
      </c>
      <c r="M215" s="106">
        <v>8.2000000000000003E-2</v>
      </c>
      <c r="N215" s="106">
        <v>6.9933959720952871E-2</v>
      </c>
      <c r="O215" s="106">
        <v>12.581</v>
      </c>
      <c r="P215" s="106">
        <v>0</v>
      </c>
      <c r="Q215" s="106">
        <v>0</v>
      </c>
      <c r="R215" s="106">
        <v>0.1</v>
      </c>
      <c r="S215" s="106">
        <v>4.3435367711618468E-2</v>
      </c>
      <c r="T215" s="106">
        <v>0</v>
      </c>
      <c r="U215" s="106">
        <v>2.5999999999999999E-2</v>
      </c>
      <c r="V215" s="106">
        <v>0</v>
      </c>
      <c r="W215" s="106">
        <v>0.37</v>
      </c>
      <c r="X215" s="106">
        <v>0</v>
      </c>
      <c r="Y215" s="106">
        <v>0.18989256059209905</v>
      </c>
      <c r="Z215" s="106">
        <v>4.0570000000000004</v>
      </c>
      <c r="AA215" s="106">
        <v>8.9930000000000003</v>
      </c>
      <c r="AB215" s="106">
        <v>1.004</v>
      </c>
      <c r="AC215" s="106">
        <v>3.5619999999999998</v>
      </c>
      <c r="AD215" s="106">
        <v>0.17399999999999999</v>
      </c>
      <c r="AE215" s="106">
        <v>0.32100000000000001</v>
      </c>
      <c r="AF215" s="106">
        <v>3.1E-2</v>
      </c>
      <c r="AG215" s="106">
        <v>1.7127113297055664E-2</v>
      </c>
      <c r="AH215" s="106">
        <v>0</v>
      </c>
      <c r="AI215" s="106"/>
      <c r="AJ215" s="106">
        <v>92.098650710978575</v>
      </c>
      <c r="AK215" s="100"/>
      <c r="AL215" s="106">
        <v>15.083208676140611</v>
      </c>
      <c r="AM215" s="106">
        <v>0.25587297503557677</v>
      </c>
      <c r="AN215" s="106">
        <v>6.9065890447208265</v>
      </c>
      <c r="AO215" s="106">
        <v>0.1260402846460017</v>
      </c>
      <c r="AP215" s="106">
        <v>0.41899008674101618</v>
      </c>
      <c r="AQ215" s="106">
        <v>10.887679751263116</v>
      </c>
      <c r="AR215" s="106">
        <v>6.0830860534124627E-2</v>
      </c>
      <c r="AS215" s="106">
        <v>5.8055752715385087E-2</v>
      </c>
      <c r="AT215" s="106">
        <v>8.9915666094911373</v>
      </c>
      <c r="AU215" s="106">
        <v>0</v>
      </c>
      <c r="AV215" s="106">
        <v>0</v>
      </c>
      <c r="AW215" s="106">
        <v>0.1</v>
      </c>
      <c r="AX215" s="106">
        <v>3.0363766313609552E-2</v>
      </c>
      <c r="AY215" s="106">
        <v>0</v>
      </c>
      <c r="AZ215" s="106">
        <v>1.9247853124074621E-2</v>
      </c>
      <c r="BA215" s="106">
        <v>0</v>
      </c>
      <c r="BB215" s="106">
        <v>0.3461178671655753</v>
      </c>
      <c r="BC215" s="106">
        <v>0</v>
      </c>
      <c r="BD215" s="106">
        <v>0.14953347554303414</v>
      </c>
      <c r="BE215" s="106">
        <v>3.4592428376534792</v>
      </c>
      <c r="BF215" s="106">
        <v>7.6777939042089987</v>
      </c>
      <c r="BG215" s="106">
        <v>0.85789968384175008</v>
      </c>
      <c r="BH215" s="106">
        <v>3.0538408779149515</v>
      </c>
      <c r="BI215" s="106">
        <v>0.1500517419799931</v>
      </c>
      <c r="BJ215" s="106">
        <v>0.27850078084331076</v>
      </c>
      <c r="BK215" s="106">
        <v>2.7010542824779996E-2</v>
      </c>
      <c r="BL215" s="106">
        <v>1.4977799122917065E-2</v>
      </c>
      <c r="BM215" s="106">
        <v>0</v>
      </c>
      <c r="BN215" s="106"/>
      <c r="BO215" s="106"/>
      <c r="BP215" s="106"/>
      <c r="BQ215" s="106">
        <v>2.1605920000000004E-2</v>
      </c>
      <c r="BR215" s="106">
        <v>1.367842E-2</v>
      </c>
      <c r="BS215" s="106">
        <v>8.3137999999999997E-3</v>
      </c>
      <c r="BT215" s="106">
        <v>7.4618999999999996E-3</v>
      </c>
      <c r="BU215" s="106">
        <v>9.42576E-3</v>
      </c>
      <c r="BV215" s="106">
        <v>8.3622499999999999E-3</v>
      </c>
      <c r="BW215" s="106">
        <v>1.1997200000000001E-2</v>
      </c>
      <c r="BX215" s="106">
        <v>3.2524200000000002E-3</v>
      </c>
      <c r="BY215" s="106">
        <v>8.2552800000000003E-3</v>
      </c>
      <c r="BZ215" s="106">
        <v>2.1082719999999999E-2</v>
      </c>
      <c r="CA215" s="106">
        <v>1.4E-2</v>
      </c>
      <c r="CB215" s="106">
        <v>1.01E-2</v>
      </c>
      <c r="CC215" s="106">
        <v>9.0121500000000018E-3</v>
      </c>
      <c r="CD215" s="106">
        <v>1.5507969999999999E-2</v>
      </c>
      <c r="CE215" s="106">
        <v>1.9316440000000001E-2</v>
      </c>
      <c r="CF215" s="106">
        <v>6.36822E-3</v>
      </c>
      <c r="CG215" s="106">
        <v>6.2001999999999995E-3</v>
      </c>
      <c r="CH215" s="106">
        <v>6.579520000000001E-3</v>
      </c>
      <c r="CI215" s="106">
        <v>9.9052199999999993E-3</v>
      </c>
      <c r="CJ215" s="106">
        <v>1.9233920000000002E-2</v>
      </c>
      <c r="CK215" s="106">
        <v>2.0263489999999999E-2</v>
      </c>
      <c r="CL215" s="106">
        <v>2.141649E-2</v>
      </c>
      <c r="CM215" s="106">
        <v>2.7527040000000006E-2</v>
      </c>
      <c r="CN215" s="106">
        <v>2.0988759999999999E-2</v>
      </c>
      <c r="CO215" s="106">
        <v>2.8238699999999999E-2</v>
      </c>
      <c r="CP215" s="106">
        <v>2.157676E-2</v>
      </c>
      <c r="CQ215" s="106">
        <v>1.154935E-2</v>
      </c>
      <c r="CR215" s="106">
        <v>1.1956350000000001E-2</v>
      </c>
      <c r="CS215" s="106"/>
      <c r="CT215" s="106"/>
      <c r="CU215" s="106"/>
      <c r="CV215" s="106">
        <f t="shared" si="28"/>
        <v>1.0100000000000001E-2</v>
      </c>
      <c r="CW215" s="106">
        <f t="shared" si="29"/>
        <v>8.2000000000000007E-3</v>
      </c>
      <c r="CX215" s="106">
        <f t="shared" si="30"/>
        <v>4.4000000000000003E-3</v>
      </c>
      <c r="CY215" s="106">
        <f t="shared" si="31"/>
        <v>4.4999999999999997E-3</v>
      </c>
      <c r="CZ215" s="106">
        <f t="shared" si="32"/>
        <v>7.3000000000000009E-3</v>
      </c>
      <c r="DA215" s="106">
        <f t="shared" si="33"/>
        <v>6.4999999999999997E-3</v>
      </c>
      <c r="DB215" s="106">
        <f t="shared" si="34"/>
        <v>8.8999999999999999E-3</v>
      </c>
      <c r="DC215" s="106">
        <f t="shared" si="35"/>
        <v>2.7000000000000006E-3</v>
      </c>
      <c r="DD215" s="106">
        <f t="shared" si="36"/>
        <v>5.8999999999999999E-3</v>
      </c>
      <c r="DE215" s="106">
        <f t="shared" si="37"/>
        <v>9.1999999999999998E-3</v>
      </c>
      <c r="DF215" s="106">
        <f t="shared" si="38"/>
        <v>1.4E-2</v>
      </c>
      <c r="DG215" s="106">
        <f t="shared" si="39"/>
        <v>1.01E-2</v>
      </c>
      <c r="DH215" s="106">
        <f t="shared" si="40"/>
        <v>6.3000000000000009E-3</v>
      </c>
      <c r="DI215" s="106">
        <f t="shared" si="41"/>
        <v>1.2699999999999999E-2</v>
      </c>
      <c r="DJ215" s="106">
        <f t="shared" si="42"/>
        <v>1.43E-2</v>
      </c>
      <c r="DK215" s="106">
        <f t="shared" si="43"/>
        <v>5.4000000000000003E-3</v>
      </c>
      <c r="DL215" s="106">
        <f t="shared" si="44"/>
        <v>5.7999999999999996E-3</v>
      </c>
      <c r="DM215" s="106">
        <f t="shared" si="45"/>
        <v>5.8000000000000005E-3</v>
      </c>
      <c r="DN215" s="106">
        <f t="shared" si="46"/>
        <v>7.7999999999999996E-3</v>
      </c>
      <c r="DO215" s="106">
        <f t="shared" si="47"/>
        <v>1.6400000000000001E-2</v>
      </c>
      <c r="DP215" s="106">
        <f t="shared" si="48"/>
        <v>1.7299999999999999E-2</v>
      </c>
      <c r="DQ215" s="106">
        <f t="shared" si="49"/>
        <v>1.83E-2</v>
      </c>
      <c r="DR215" s="106">
        <f t="shared" si="50"/>
        <v>2.3600000000000003E-2</v>
      </c>
      <c r="DS215" s="106">
        <f t="shared" si="51"/>
        <v>1.8099999999999998E-2</v>
      </c>
      <c r="DT215" s="106">
        <f t="shared" si="52"/>
        <v>2.4499999999999997E-2</v>
      </c>
      <c r="DU215" s="106">
        <f t="shared" si="53"/>
        <v>1.8800000000000001E-2</v>
      </c>
      <c r="DV215" s="106">
        <f t="shared" si="54"/>
        <v>1.01E-2</v>
      </c>
      <c r="DW215" s="106">
        <f t="shared" si="55"/>
        <v>1.0500000000000001E-2</v>
      </c>
      <c r="DX215" s="106"/>
      <c r="DY215" s="106"/>
      <c r="DZ215" s="106"/>
      <c r="EA215" s="100">
        <v>0.38</v>
      </c>
      <c r="EB215" s="100">
        <v>2.13</v>
      </c>
      <c r="EC215" s="100">
        <v>0.18</v>
      </c>
      <c r="ED215" s="100">
        <v>3.02</v>
      </c>
      <c r="EE215" s="100">
        <v>1.83</v>
      </c>
      <c r="EF215" s="100">
        <v>0.19</v>
      </c>
      <c r="EG215" s="100">
        <v>18.25</v>
      </c>
      <c r="EH215" s="100">
        <v>4.3600000000000003</v>
      </c>
      <c r="EI215" s="100">
        <v>0.21</v>
      </c>
      <c r="EJ215" s="100">
        <v>87.12</v>
      </c>
      <c r="EK215" s="100">
        <v>6.82</v>
      </c>
      <c r="EL215" s="100">
        <v>3.03</v>
      </c>
      <c r="EM215" s="100">
        <v>19.22</v>
      </c>
      <c r="EN215" s="100">
        <v>100</v>
      </c>
      <c r="EO215" s="100">
        <v>62.73</v>
      </c>
      <c r="EP215" s="100">
        <v>100</v>
      </c>
      <c r="EQ215" s="100">
        <v>2.06</v>
      </c>
      <c r="ER215" s="100">
        <v>45.38</v>
      </c>
      <c r="ES215" s="100">
        <v>6.06</v>
      </c>
      <c r="ET215" s="100">
        <v>0.92</v>
      </c>
      <c r="EU215" s="100">
        <v>0.59</v>
      </c>
      <c r="EV215" s="100">
        <v>2.13</v>
      </c>
      <c r="EW215" s="100">
        <v>1.1100000000000001</v>
      </c>
      <c r="EX215" s="100">
        <v>6.4</v>
      </c>
      <c r="EY215" s="100">
        <v>13.18</v>
      </c>
      <c r="EZ215" s="100">
        <v>64.17</v>
      </c>
      <c r="FA215" s="100">
        <v>15.99</v>
      </c>
      <c r="FB215" s="100">
        <v>100</v>
      </c>
      <c r="FC215" s="100"/>
      <c r="FD215" s="100"/>
      <c r="FE215" s="100"/>
      <c r="FF215" s="106">
        <v>5.7316192969334323E-2</v>
      </c>
      <c r="FG215" s="106">
        <v>5.4500943682577853E-3</v>
      </c>
      <c r="FH215" s="106">
        <v>1.2431860280497488E-2</v>
      </c>
      <c r="FI215" s="106">
        <v>3.8064165963092515E-3</v>
      </c>
      <c r="FJ215" s="106">
        <v>7.6675185873605958E-3</v>
      </c>
      <c r="FK215" s="106">
        <v>2.068659152739992E-2</v>
      </c>
      <c r="FL215" s="106">
        <v>1.1101632047477744E-2</v>
      </c>
      <c r="FM215" s="106">
        <v>2.5312308183907898E-3</v>
      </c>
      <c r="FN215" s="106">
        <v>1.8882289879931388E-2</v>
      </c>
      <c r="FO215" s="106">
        <v>0</v>
      </c>
      <c r="FP215" s="106">
        <v>0</v>
      </c>
      <c r="FQ215" s="106">
        <v>3.0299999999999997E-3</v>
      </c>
      <c r="FR215" s="106">
        <v>5.8359158854757549E-3</v>
      </c>
      <c r="FS215" s="106">
        <v>0</v>
      </c>
      <c r="FT215" s="106">
        <v>1.2074178264732009E-2</v>
      </c>
      <c r="FU215" s="106">
        <v>0</v>
      </c>
      <c r="FV215" s="106">
        <v>7.130028063610851E-3</v>
      </c>
      <c r="FW215" s="106">
        <v>0</v>
      </c>
      <c r="FX215" s="106">
        <v>9.0617286179078688E-3</v>
      </c>
      <c r="FY215" s="106">
        <v>3.1825034106412006E-2</v>
      </c>
      <c r="FZ215" s="106">
        <v>4.5298984034833088E-2</v>
      </c>
      <c r="GA215" s="106">
        <v>1.8273263265829277E-2</v>
      </c>
      <c r="GB215" s="106">
        <v>3.3897633744855965E-2</v>
      </c>
      <c r="GC215" s="106">
        <v>9.6033114867195585E-3</v>
      </c>
      <c r="GD215" s="106">
        <v>3.6706402915148359E-2</v>
      </c>
      <c r="GE215" s="106">
        <v>1.7332665330661325E-2</v>
      </c>
      <c r="GF215" s="106">
        <v>2.394950079754439E-3</v>
      </c>
      <c r="GG215" s="106">
        <v>0</v>
      </c>
      <c r="GH215" s="100"/>
      <c r="GI215" s="100"/>
      <c r="GJ215" s="100"/>
      <c r="GK215" s="100"/>
    </row>
    <row r="216" spans="1:193" x14ac:dyDescent="0.25">
      <c r="A216" s="98" t="s">
        <v>1073</v>
      </c>
      <c r="B216" s="99" t="s">
        <v>17</v>
      </c>
      <c r="C216" s="99" t="s">
        <v>319</v>
      </c>
      <c r="D216" s="100" t="s">
        <v>320</v>
      </c>
      <c r="E216" s="99" t="s">
        <v>399</v>
      </c>
      <c r="F216" s="100"/>
      <c r="G216" s="106">
        <v>31.638000000000002</v>
      </c>
      <c r="H216" s="106">
        <v>0.38581056651039852</v>
      </c>
      <c r="I216" s="106">
        <v>13.468999999999999</v>
      </c>
      <c r="J216" s="106">
        <v>0.255</v>
      </c>
      <c r="K216" s="106">
        <v>0.56699999999999995</v>
      </c>
      <c r="L216" s="106">
        <v>14.288</v>
      </c>
      <c r="M216" s="106">
        <v>9.9999999999999992E-2</v>
      </c>
      <c r="N216" s="106">
        <v>7.6929832203512419E-2</v>
      </c>
      <c r="O216" s="106">
        <v>12.437999999999999</v>
      </c>
      <c r="P216" s="106">
        <v>0</v>
      </c>
      <c r="Q216" s="106">
        <v>0</v>
      </c>
      <c r="R216" s="106">
        <v>0.28299999999999997</v>
      </c>
      <c r="S216" s="106">
        <v>1.7999999999999999E-2</v>
      </c>
      <c r="T216" s="106">
        <v>0</v>
      </c>
      <c r="U216" s="106">
        <v>0</v>
      </c>
      <c r="V216" s="106">
        <v>0</v>
      </c>
      <c r="W216" s="106">
        <v>0.32</v>
      </c>
      <c r="X216" s="106">
        <v>0</v>
      </c>
      <c r="Y216" s="106">
        <v>0.13995604751494964</v>
      </c>
      <c r="Z216" s="106">
        <v>4.1660000000000004</v>
      </c>
      <c r="AA216" s="106">
        <v>8.9779615992768473</v>
      </c>
      <c r="AB216" s="106">
        <v>0.97799999999999998</v>
      </c>
      <c r="AC216" s="106">
        <v>3.448</v>
      </c>
      <c r="AD216" s="106">
        <v>0.13900000000000001</v>
      </c>
      <c r="AE216" s="106">
        <v>0.33000000000000007</v>
      </c>
      <c r="AF216" s="106">
        <v>0</v>
      </c>
      <c r="AG216" s="106">
        <v>2.6186777667475639E-2</v>
      </c>
      <c r="AH216" s="106">
        <v>0</v>
      </c>
      <c r="AI216" s="106"/>
      <c r="AJ216" s="106">
        <v>91.980000023173162</v>
      </c>
      <c r="AK216" s="100"/>
      <c r="AL216" s="106">
        <v>14.789640987284965</v>
      </c>
      <c r="AM216" s="106">
        <v>0.23128743271410498</v>
      </c>
      <c r="AN216" s="106">
        <v>7.1283408309076473</v>
      </c>
      <c r="AO216" s="106">
        <v>0.15378120853938007</v>
      </c>
      <c r="AP216" s="106">
        <v>0.43912639405204462</v>
      </c>
      <c r="AQ216" s="106">
        <v>11.106101826661485</v>
      </c>
      <c r="AR216" s="106">
        <v>7.418397626112759E-2</v>
      </c>
      <c r="AS216" s="106">
        <v>6.3863383864778703E-2</v>
      </c>
      <c r="AT216" s="106">
        <v>8.8893653516295021</v>
      </c>
      <c r="AU216" s="106">
        <v>0</v>
      </c>
      <c r="AV216" s="106">
        <v>0</v>
      </c>
      <c r="AW216" s="106">
        <v>0.28299999999999997</v>
      </c>
      <c r="AX216" s="106">
        <v>1.2583012932541068E-2</v>
      </c>
      <c r="AY216" s="106">
        <v>0</v>
      </c>
      <c r="AZ216" s="106">
        <v>0</v>
      </c>
      <c r="BA216" s="106">
        <v>0</v>
      </c>
      <c r="BB216" s="106">
        <v>0.29934518241347058</v>
      </c>
      <c r="BC216" s="106">
        <v>0</v>
      </c>
      <c r="BD216" s="106">
        <v>0.11021029019210145</v>
      </c>
      <c r="BE216" s="106">
        <v>3.5521828103683495</v>
      </c>
      <c r="BF216" s="106">
        <v>7.6649548358890529</v>
      </c>
      <c r="BG216" s="106">
        <v>0.83568315816457328</v>
      </c>
      <c r="BH216" s="106">
        <v>2.9561042524005483</v>
      </c>
      <c r="BI216" s="106">
        <v>0.11986892031735083</v>
      </c>
      <c r="BJ216" s="106">
        <v>0.28630921395106718</v>
      </c>
      <c r="BK216" s="106">
        <v>0</v>
      </c>
      <c r="BL216" s="106">
        <v>2.2900548900284774E-2</v>
      </c>
      <c r="BM216" s="106">
        <v>0</v>
      </c>
      <c r="BN216" s="106"/>
      <c r="BO216" s="106"/>
      <c r="BP216" s="106"/>
      <c r="BQ216" s="106">
        <v>2.0750240000000003E-2</v>
      </c>
      <c r="BR216" s="106">
        <v>1.4012039999999998E-2</v>
      </c>
      <c r="BS216" s="106">
        <v>8.5027499999999999E-3</v>
      </c>
      <c r="BT216" s="106">
        <v>7.2960799999999991E-3</v>
      </c>
      <c r="BU216" s="106">
        <v>9.42576E-3</v>
      </c>
      <c r="BV216" s="106">
        <v>8.3622499999999999E-3</v>
      </c>
      <c r="BW216" s="106">
        <v>1.24016E-2</v>
      </c>
      <c r="BX216" s="106">
        <v>3.2524200000000002E-3</v>
      </c>
      <c r="BY216" s="106">
        <v>8.1153600000000003E-3</v>
      </c>
      <c r="BZ216" s="106">
        <v>2.1082719999999999E-2</v>
      </c>
      <c r="CA216" s="106">
        <v>1.41E-2</v>
      </c>
      <c r="CB216" s="106">
        <v>0.01</v>
      </c>
      <c r="CC216" s="106">
        <v>9.1552000000000005E-3</v>
      </c>
      <c r="CD216" s="106">
        <v>1.5385859999999999E-2</v>
      </c>
      <c r="CE216" s="106">
        <v>1.9316440000000001E-2</v>
      </c>
      <c r="CF216" s="106">
        <v>6.4861500000000004E-3</v>
      </c>
      <c r="CG216" s="106">
        <v>6.0933000000000003E-3</v>
      </c>
      <c r="CH216" s="106">
        <v>6.4660800000000008E-3</v>
      </c>
      <c r="CI216" s="106">
        <v>9.6512400000000002E-3</v>
      </c>
      <c r="CJ216" s="106">
        <v>1.853024E-2</v>
      </c>
      <c r="CK216" s="106">
        <v>1.8857929999999998E-2</v>
      </c>
      <c r="CL216" s="106">
        <v>2.1065399999999998E-2</v>
      </c>
      <c r="CM216" s="106">
        <v>2.6593920000000004E-2</v>
      </c>
      <c r="CN216" s="106">
        <v>2.0640879999999997E-2</v>
      </c>
      <c r="CO216" s="106">
        <v>2.8238699999999999E-2</v>
      </c>
      <c r="CP216" s="106">
        <v>2.1691530000000001E-2</v>
      </c>
      <c r="CQ216" s="106">
        <v>1.1434999999999999E-2</v>
      </c>
      <c r="CR216" s="106">
        <v>1.172861E-2</v>
      </c>
      <c r="CS216" s="106"/>
      <c r="CT216" s="106"/>
      <c r="CU216" s="106"/>
      <c r="CV216" s="106">
        <f t="shared" si="28"/>
        <v>9.7000000000000003E-3</v>
      </c>
      <c r="CW216" s="106">
        <f t="shared" si="29"/>
        <v>8.3999999999999995E-3</v>
      </c>
      <c r="CX216" s="106">
        <f t="shared" si="30"/>
        <v>4.4999999999999997E-3</v>
      </c>
      <c r="CY216" s="106">
        <f t="shared" si="31"/>
        <v>4.3999999999999994E-3</v>
      </c>
      <c r="CZ216" s="106">
        <f t="shared" si="32"/>
        <v>7.3000000000000009E-3</v>
      </c>
      <c r="DA216" s="106">
        <f t="shared" si="33"/>
        <v>6.4999999999999997E-3</v>
      </c>
      <c r="DB216" s="106">
        <f t="shared" si="34"/>
        <v>9.1999999999999998E-3</v>
      </c>
      <c r="DC216" s="106">
        <f t="shared" si="35"/>
        <v>2.7000000000000006E-3</v>
      </c>
      <c r="DD216" s="106">
        <f t="shared" si="36"/>
        <v>5.8000000000000005E-3</v>
      </c>
      <c r="DE216" s="106">
        <f t="shared" si="37"/>
        <v>9.1999999999999998E-3</v>
      </c>
      <c r="DF216" s="106">
        <f t="shared" si="38"/>
        <v>1.41E-2</v>
      </c>
      <c r="DG216" s="106">
        <f t="shared" si="39"/>
        <v>0.01</v>
      </c>
      <c r="DH216" s="106">
        <f t="shared" si="40"/>
        <v>6.4000000000000003E-3</v>
      </c>
      <c r="DI216" s="106">
        <f t="shared" si="41"/>
        <v>1.2599999999999998E-2</v>
      </c>
      <c r="DJ216" s="106">
        <f t="shared" si="42"/>
        <v>1.43E-2</v>
      </c>
      <c r="DK216" s="106">
        <f t="shared" si="43"/>
        <v>5.5000000000000005E-3</v>
      </c>
      <c r="DL216" s="106">
        <f t="shared" si="44"/>
        <v>5.7000000000000002E-3</v>
      </c>
      <c r="DM216" s="106">
        <f t="shared" si="45"/>
        <v>5.7000000000000002E-3</v>
      </c>
      <c r="DN216" s="106">
        <f t="shared" si="46"/>
        <v>7.6E-3</v>
      </c>
      <c r="DO216" s="106">
        <f t="shared" si="47"/>
        <v>1.5799999999999998E-2</v>
      </c>
      <c r="DP216" s="106">
        <f t="shared" si="48"/>
        <v>1.61E-2</v>
      </c>
      <c r="DQ216" s="106">
        <f t="shared" si="49"/>
        <v>1.7999999999999999E-2</v>
      </c>
      <c r="DR216" s="106">
        <f t="shared" si="50"/>
        <v>2.2800000000000001E-2</v>
      </c>
      <c r="DS216" s="106">
        <f t="shared" si="51"/>
        <v>1.7799999999999996E-2</v>
      </c>
      <c r="DT216" s="106">
        <f t="shared" si="52"/>
        <v>2.4499999999999997E-2</v>
      </c>
      <c r="DU216" s="106">
        <f t="shared" si="53"/>
        <v>1.89E-2</v>
      </c>
      <c r="DV216" s="106">
        <f t="shared" si="54"/>
        <v>0.01</v>
      </c>
      <c r="DW216" s="106">
        <f t="shared" si="55"/>
        <v>1.03E-2</v>
      </c>
      <c r="DX216" s="106"/>
      <c r="DY216" s="106"/>
      <c r="DZ216" s="106"/>
      <c r="EA216" s="100">
        <v>0.38</v>
      </c>
      <c r="EB216" s="100">
        <v>2.35</v>
      </c>
      <c r="EC216" s="100">
        <v>0.18</v>
      </c>
      <c r="ED216" s="100">
        <v>2.54</v>
      </c>
      <c r="EE216" s="100">
        <v>1.77</v>
      </c>
      <c r="EF216" s="100">
        <v>0.19</v>
      </c>
      <c r="EG216" s="100">
        <v>15.53</v>
      </c>
      <c r="EH216" s="100">
        <v>4.07</v>
      </c>
      <c r="EI216" s="100">
        <v>0.21</v>
      </c>
      <c r="EJ216" s="100">
        <v>102.39</v>
      </c>
      <c r="EK216" s="100">
        <v>6.55</v>
      </c>
      <c r="EL216" s="100">
        <v>1.35</v>
      </c>
      <c r="EM216" s="100">
        <v>48.61</v>
      </c>
      <c r="EN216" s="100">
        <v>117.47</v>
      </c>
      <c r="EO216" s="100">
        <v>222.26</v>
      </c>
      <c r="EP216" s="100">
        <v>100</v>
      </c>
      <c r="EQ216" s="100">
        <v>2.33</v>
      </c>
      <c r="ER216" s="100">
        <v>42.19</v>
      </c>
      <c r="ES216" s="100">
        <v>7.89</v>
      </c>
      <c r="ET216" s="100">
        <v>0.9</v>
      </c>
      <c r="EU216" s="100">
        <v>0.57999999999999996</v>
      </c>
      <c r="EV216" s="100">
        <v>2.15</v>
      </c>
      <c r="EW216" s="100">
        <v>1.1200000000000001</v>
      </c>
      <c r="EX216" s="100">
        <v>6.14</v>
      </c>
      <c r="EY216" s="100">
        <v>16.41</v>
      </c>
      <c r="EZ216" s="100">
        <v>100</v>
      </c>
      <c r="FA216" s="100">
        <v>13.7</v>
      </c>
      <c r="FB216" s="100">
        <v>112.83</v>
      </c>
      <c r="FC216" s="100"/>
      <c r="FD216" s="100"/>
      <c r="FE216" s="100"/>
      <c r="FF216" s="106">
        <v>5.6200635751682868E-2</v>
      </c>
      <c r="FG216" s="106">
        <v>5.4352546687814673E-3</v>
      </c>
      <c r="FH216" s="106">
        <v>1.2831013495633765E-2</v>
      </c>
      <c r="FI216" s="106">
        <v>3.9060426969002538E-3</v>
      </c>
      <c r="FJ216" s="106">
        <v>7.7725371747211901E-3</v>
      </c>
      <c r="FK216" s="106">
        <v>2.1101593470656821E-2</v>
      </c>
      <c r="FL216" s="106">
        <v>1.1520771513353114E-2</v>
      </c>
      <c r="FM216" s="106">
        <v>2.5992397232964932E-3</v>
      </c>
      <c r="FN216" s="106">
        <v>1.8667667238421955E-2</v>
      </c>
      <c r="FO216" s="106">
        <v>0</v>
      </c>
      <c r="FP216" s="106">
        <v>0</v>
      </c>
      <c r="FQ216" s="106">
        <v>3.8205000000000001E-3</v>
      </c>
      <c r="FR216" s="106">
        <v>6.1166025865082132E-3</v>
      </c>
      <c r="FS216" s="106">
        <v>0</v>
      </c>
      <c r="FT216" s="106">
        <v>0</v>
      </c>
      <c r="FU216" s="106">
        <v>0</v>
      </c>
      <c r="FV216" s="106">
        <v>6.9747427502338645E-3</v>
      </c>
      <c r="FW216" s="106">
        <v>0</v>
      </c>
      <c r="FX216" s="106">
        <v>8.6955918961568041E-3</v>
      </c>
      <c r="FY216" s="106">
        <v>3.1969645293315148E-2</v>
      </c>
      <c r="FZ216" s="106">
        <v>4.4456738048156502E-2</v>
      </c>
      <c r="GA216" s="106">
        <v>1.7967187900538324E-2</v>
      </c>
      <c r="GB216" s="106">
        <v>3.3108367626886147E-2</v>
      </c>
      <c r="GC216" s="106">
        <v>7.3599517074853403E-3</v>
      </c>
      <c r="GD216" s="106">
        <v>4.698334200937012E-2</v>
      </c>
      <c r="GE216" s="106">
        <v>0</v>
      </c>
      <c r="GF216" s="106">
        <v>3.1373751993390136E-3</v>
      </c>
      <c r="GG216" s="106">
        <v>0</v>
      </c>
      <c r="GH216" s="100"/>
      <c r="GI216" s="100"/>
      <c r="GJ216" s="100"/>
      <c r="GK216" s="100"/>
    </row>
    <row r="217" spans="1:193" x14ac:dyDescent="0.25">
      <c r="A217" s="98" t="s">
        <v>1073</v>
      </c>
      <c r="B217" s="99" t="s">
        <v>17</v>
      </c>
      <c r="C217" s="99" t="s">
        <v>319</v>
      </c>
      <c r="D217" s="100" t="s">
        <v>320</v>
      </c>
      <c r="E217" s="99" t="s">
        <v>400</v>
      </c>
      <c r="F217" s="100"/>
      <c r="G217" s="106">
        <v>31.882000000000001</v>
      </c>
      <c r="H217" s="106">
        <v>0.38700000000000001</v>
      </c>
      <c r="I217" s="106">
        <v>13.471</v>
      </c>
      <c r="J217" s="106">
        <v>0.246</v>
      </c>
      <c r="K217" s="106">
        <v>0.56799999999999995</v>
      </c>
      <c r="L217" s="106">
        <v>14.289</v>
      </c>
      <c r="M217" s="106">
        <v>0.14399999999999999</v>
      </c>
      <c r="N217" s="106">
        <v>7.3999999999999996E-2</v>
      </c>
      <c r="O217" s="106">
        <v>12.278</v>
      </c>
      <c r="P217" s="106">
        <v>0</v>
      </c>
      <c r="Q217" s="106">
        <v>0</v>
      </c>
      <c r="R217" s="106">
        <v>0.23100000000000001</v>
      </c>
      <c r="S217" s="106">
        <v>0</v>
      </c>
      <c r="T217" s="106">
        <v>1.6115570314377471E-2</v>
      </c>
      <c r="U217" s="106">
        <v>0</v>
      </c>
      <c r="V217" s="106">
        <v>0</v>
      </c>
      <c r="W217" s="106">
        <v>0.34699999999999998</v>
      </c>
      <c r="X217" s="106">
        <v>0</v>
      </c>
      <c r="Y217" s="106">
        <v>0.26299511639054995</v>
      </c>
      <c r="Z217" s="106">
        <v>4.01</v>
      </c>
      <c r="AA217" s="106">
        <v>8.7399468297679412</v>
      </c>
      <c r="AB217" s="106">
        <v>0.94</v>
      </c>
      <c r="AC217" s="106">
        <v>3.4390000000000001</v>
      </c>
      <c r="AD217" s="106">
        <v>0.27</v>
      </c>
      <c r="AE217" s="106">
        <v>0.34300000000000003</v>
      </c>
      <c r="AF217" s="106">
        <v>6.3E-2</v>
      </c>
      <c r="AG217" s="106">
        <v>2.4183431277334785E-2</v>
      </c>
      <c r="AH217" s="106">
        <v>0</v>
      </c>
      <c r="AI217" s="106"/>
      <c r="AJ217" s="106">
        <v>91.973127347750207</v>
      </c>
      <c r="AK217" s="100"/>
      <c r="AL217" s="106">
        <v>14.903702318623784</v>
      </c>
      <c r="AM217" s="106">
        <v>0.23200047958755471</v>
      </c>
      <c r="AN217" s="106">
        <v>7.1293993119872985</v>
      </c>
      <c r="AO217" s="106">
        <v>0.14835363647328428</v>
      </c>
      <c r="AP217" s="106">
        <v>0.4399008674101611</v>
      </c>
      <c r="AQ217" s="106">
        <v>11.106879129420909</v>
      </c>
      <c r="AR217" s="106">
        <v>0.10682492581602372</v>
      </c>
      <c r="AS217" s="106">
        <v>6.1431180474846421E-2</v>
      </c>
      <c r="AT217" s="106">
        <v>8.7750142938822187</v>
      </c>
      <c r="AU217" s="106">
        <v>0</v>
      </c>
      <c r="AV217" s="106">
        <v>0</v>
      </c>
      <c r="AW217" s="106">
        <v>0.23100000000000001</v>
      </c>
      <c r="AX217" s="106">
        <v>0</v>
      </c>
      <c r="AY217" s="106">
        <v>1.3197584402896954E-2</v>
      </c>
      <c r="AZ217" s="106">
        <v>0</v>
      </c>
      <c r="BA217" s="106">
        <v>0</v>
      </c>
      <c r="BB217" s="106">
        <v>0.3246024321796071</v>
      </c>
      <c r="BC217" s="106">
        <v>0</v>
      </c>
      <c r="BD217" s="106">
        <v>0.20709907582530115</v>
      </c>
      <c r="BE217" s="106">
        <v>3.4191678035470665</v>
      </c>
      <c r="BF217" s="106">
        <v>7.4617491930060114</v>
      </c>
      <c r="BG217" s="106">
        <v>0.80321285140562249</v>
      </c>
      <c r="BH217" s="106">
        <v>2.9483882030178323</v>
      </c>
      <c r="BI217" s="106">
        <v>0.23283890996895484</v>
      </c>
      <c r="BJ217" s="106">
        <v>0.29758806177338193</v>
      </c>
      <c r="BK217" s="106">
        <v>5.4892393482617409E-2</v>
      </c>
      <c r="BL217" s="106">
        <v>2.1148606276637328E-2</v>
      </c>
      <c r="BM217" s="106">
        <v>0</v>
      </c>
      <c r="BN217" s="106"/>
      <c r="BO217" s="106"/>
      <c r="BP217" s="106"/>
      <c r="BQ217" s="106">
        <v>2.0108480000000001E-2</v>
      </c>
      <c r="BR217" s="106">
        <v>1.3845229999999998E-2</v>
      </c>
      <c r="BS217" s="106">
        <v>8.5027499999999999E-3</v>
      </c>
      <c r="BT217" s="106">
        <v>7.6277199999999993E-3</v>
      </c>
      <c r="BU217" s="106">
        <v>9.1675199999999984E-3</v>
      </c>
      <c r="BV217" s="106">
        <v>8.6195500000000001E-3</v>
      </c>
      <c r="BW217" s="106">
        <v>1.1727600000000001E-2</v>
      </c>
      <c r="BX217" s="106">
        <v>3.4933399999999997E-3</v>
      </c>
      <c r="BY217" s="106">
        <v>8.3952000000000002E-3</v>
      </c>
      <c r="BZ217" s="106">
        <v>2.0166079999999999E-2</v>
      </c>
      <c r="CA217" s="106">
        <v>1.4E-2</v>
      </c>
      <c r="CB217" s="106">
        <v>9.9000000000000008E-3</v>
      </c>
      <c r="CC217" s="106">
        <v>9.1552000000000005E-3</v>
      </c>
      <c r="CD217" s="106">
        <v>1.5385859999999999E-2</v>
      </c>
      <c r="CE217" s="106">
        <v>2.0532159999999997E-2</v>
      </c>
      <c r="CF217" s="106">
        <v>6.4861500000000004E-3</v>
      </c>
      <c r="CG217" s="106">
        <v>6.0933000000000003E-3</v>
      </c>
      <c r="CH217" s="106">
        <v>6.579520000000001E-3</v>
      </c>
      <c r="CI217" s="106">
        <v>9.9052199999999993E-3</v>
      </c>
      <c r="CJ217" s="106">
        <v>1.8764800000000002E-2</v>
      </c>
      <c r="CK217" s="106">
        <v>1.9912100000000002E-2</v>
      </c>
      <c r="CL217" s="106">
        <v>2.1065399999999998E-2</v>
      </c>
      <c r="CM217" s="106">
        <v>2.694384E-2</v>
      </c>
      <c r="CN217" s="106">
        <v>2.110472E-2</v>
      </c>
      <c r="CO217" s="106">
        <v>2.7777660000000003E-2</v>
      </c>
      <c r="CP217" s="106">
        <v>2.146199E-2</v>
      </c>
      <c r="CQ217" s="106">
        <v>1.132065E-2</v>
      </c>
      <c r="CR217" s="106">
        <v>1.1956350000000001E-2</v>
      </c>
      <c r="CS217" s="106"/>
      <c r="CT217" s="106"/>
      <c r="CU217" s="106"/>
      <c r="CV217" s="106">
        <f t="shared" si="28"/>
        <v>9.4000000000000004E-3</v>
      </c>
      <c r="CW217" s="106">
        <f t="shared" si="29"/>
        <v>8.3000000000000001E-3</v>
      </c>
      <c r="CX217" s="106">
        <f t="shared" si="30"/>
        <v>4.4999999999999997E-3</v>
      </c>
      <c r="CY217" s="106">
        <f t="shared" si="31"/>
        <v>4.5999999999999999E-3</v>
      </c>
      <c r="CZ217" s="106">
        <f t="shared" si="32"/>
        <v>7.0999999999999995E-3</v>
      </c>
      <c r="DA217" s="106">
        <f t="shared" si="33"/>
        <v>6.7000000000000002E-3</v>
      </c>
      <c r="DB217" s="106">
        <f t="shared" si="34"/>
        <v>8.7000000000000011E-3</v>
      </c>
      <c r="DC217" s="106">
        <f t="shared" si="35"/>
        <v>2.9000000000000002E-3</v>
      </c>
      <c r="DD217" s="106">
        <f t="shared" si="36"/>
        <v>6.0000000000000001E-3</v>
      </c>
      <c r="DE217" s="106">
        <f t="shared" si="37"/>
        <v>8.8000000000000005E-3</v>
      </c>
      <c r="DF217" s="106">
        <f t="shared" si="38"/>
        <v>1.4E-2</v>
      </c>
      <c r="DG217" s="106">
        <f t="shared" si="39"/>
        <v>9.9000000000000008E-3</v>
      </c>
      <c r="DH217" s="106">
        <f t="shared" si="40"/>
        <v>6.4000000000000003E-3</v>
      </c>
      <c r="DI217" s="106">
        <f t="shared" si="41"/>
        <v>1.2599999999999998E-2</v>
      </c>
      <c r="DJ217" s="106">
        <f t="shared" si="42"/>
        <v>1.5199999999999998E-2</v>
      </c>
      <c r="DK217" s="106">
        <f t="shared" si="43"/>
        <v>5.5000000000000005E-3</v>
      </c>
      <c r="DL217" s="106">
        <f t="shared" si="44"/>
        <v>5.7000000000000002E-3</v>
      </c>
      <c r="DM217" s="106">
        <f t="shared" si="45"/>
        <v>5.8000000000000005E-3</v>
      </c>
      <c r="DN217" s="106">
        <f t="shared" si="46"/>
        <v>7.7999999999999996E-3</v>
      </c>
      <c r="DO217" s="106">
        <f t="shared" si="47"/>
        <v>1.6E-2</v>
      </c>
      <c r="DP217" s="106">
        <f t="shared" si="48"/>
        <v>1.7000000000000001E-2</v>
      </c>
      <c r="DQ217" s="106">
        <f t="shared" si="49"/>
        <v>1.7999999999999999E-2</v>
      </c>
      <c r="DR217" s="106">
        <f t="shared" si="50"/>
        <v>2.3099999999999999E-2</v>
      </c>
      <c r="DS217" s="106">
        <f t="shared" si="51"/>
        <v>1.8200000000000001E-2</v>
      </c>
      <c r="DT217" s="106">
        <f t="shared" si="52"/>
        <v>2.41E-2</v>
      </c>
      <c r="DU217" s="106">
        <f t="shared" si="53"/>
        <v>1.8700000000000001E-2</v>
      </c>
      <c r="DV217" s="106">
        <f t="shared" si="54"/>
        <v>9.9000000000000008E-3</v>
      </c>
      <c r="DW217" s="106">
        <f t="shared" si="55"/>
        <v>1.0500000000000001E-2</v>
      </c>
      <c r="DX217" s="106"/>
      <c r="DY217" s="106"/>
      <c r="DZ217" s="106"/>
      <c r="EA217" s="100">
        <v>0.38</v>
      </c>
      <c r="EB217" s="100">
        <v>2.33</v>
      </c>
      <c r="EC217" s="100">
        <v>0.18</v>
      </c>
      <c r="ED217" s="100">
        <v>2.66</v>
      </c>
      <c r="EE217" s="100">
        <v>1.74</v>
      </c>
      <c r="EF217" s="100">
        <v>0.19</v>
      </c>
      <c r="EG217" s="100">
        <v>10.84</v>
      </c>
      <c r="EH217" s="100">
        <v>4.26</v>
      </c>
      <c r="EI217" s="100">
        <v>0.22</v>
      </c>
      <c r="EJ217" s="100">
        <v>51.76</v>
      </c>
      <c r="EK217" s="100">
        <v>6.8</v>
      </c>
      <c r="EL217" s="100">
        <v>1.55</v>
      </c>
      <c r="EM217" s="100">
        <v>342.71</v>
      </c>
      <c r="EN217" s="100">
        <v>83.7</v>
      </c>
      <c r="EO217" s="100">
        <v>100</v>
      </c>
      <c r="EP217" s="100">
        <v>100</v>
      </c>
      <c r="EQ217" s="100">
        <v>2.1800000000000002</v>
      </c>
      <c r="ER217" s="100">
        <v>100</v>
      </c>
      <c r="ES217" s="100">
        <v>4.54</v>
      </c>
      <c r="ET217" s="100">
        <v>0.92</v>
      </c>
      <c r="EU217" s="100">
        <v>0.59</v>
      </c>
      <c r="EV217" s="100">
        <v>2.23</v>
      </c>
      <c r="EW217" s="100">
        <v>1.1200000000000001</v>
      </c>
      <c r="EX217" s="100">
        <v>6.06</v>
      </c>
      <c r="EY217" s="100">
        <v>8.5399999999999991</v>
      </c>
      <c r="EZ217" s="100">
        <v>30.99</v>
      </c>
      <c r="FA217" s="100">
        <v>14.08</v>
      </c>
      <c r="FB217" s="100">
        <v>100</v>
      </c>
      <c r="FC217" s="100"/>
      <c r="FD217" s="100"/>
      <c r="FE217" s="100"/>
      <c r="FF217" s="106">
        <v>5.6634068810770377E-2</v>
      </c>
      <c r="FG217" s="106">
        <v>5.4056111743900253E-3</v>
      </c>
      <c r="FH217" s="106">
        <v>1.2832918761577137E-2</v>
      </c>
      <c r="FI217" s="106">
        <v>3.9462067301893619E-3</v>
      </c>
      <c r="FJ217" s="106">
        <v>7.6542750929368027E-3</v>
      </c>
      <c r="FK217" s="106">
        <v>2.1103070345899727E-2</v>
      </c>
      <c r="FL217" s="106">
        <v>1.1579821958456971E-2</v>
      </c>
      <c r="FM217" s="106">
        <v>2.6169682882284575E-3</v>
      </c>
      <c r="FN217" s="106">
        <v>1.9305031446540881E-2</v>
      </c>
      <c r="FO217" s="106">
        <v>0</v>
      </c>
      <c r="FP217" s="106">
        <v>0</v>
      </c>
      <c r="FQ217" s="106">
        <v>3.5805000000000003E-3</v>
      </c>
      <c r="FR217" s="106">
        <v>0</v>
      </c>
      <c r="FS217" s="106">
        <v>1.1046378145224751E-2</v>
      </c>
      <c r="FT217" s="106">
        <v>0</v>
      </c>
      <c r="FU217" s="106">
        <v>0</v>
      </c>
      <c r="FV217" s="106">
        <v>7.076333021515435E-3</v>
      </c>
      <c r="FW217" s="106">
        <v>0</v>
      </c>
      <c r="FX217" s="106">
        <v>9.4022980424686726E-3</v>
      </c>
      <c r="FY217" s="106">
        <v>3.1456343792633013E-2</v>
      </c>
      <c r="FZ217" s="106">
        <v>4.4024320238735468E-2</v>
      </c>
      <c r="GA217" s="106">
        <v>1.7911646586345382E-2</v>
      </c>
      <c r="GB217" s="106">
        <v>3.302194787379973E-2</v>
      </c>
      <c r="GC217" s="106">
        <v>1.4110037944118662E-2</v>
      </c>
      <c r="GD217" s="106">
        <v>2.5414020475446813E-2</v>
      </c>
      <c r="GE217" s="106">
        <v>1.7011152740263137E-2</v>
      </c>
      <c r="GF217" s="106">
        <v>2.9777237637505362E-3</v>
      </c>
      <c r="GG217" s="106">
        <v>0</v>
      </c>
      <c r="GH217" s="100"/>
      <c r="GI217" s="100"/>
      <c r="GJ217" s="100"/>
      <c r="GK217" s="100"/>
    </row>
    <row r="218" spans="1:193" x14ac:dyDescent="0.25">
      <c r="A218" s="98" t="s">
        <v>1073</v>
      </c>
      <c r="B218" s="99" t="s">
        <v>17</v>
      </c>
      <c r="C218" s="99" t="s">
        <v>319</v>
      </c>
      <c r="D218" s="100" t="s">
        <v>320</v>
      </c>
      <c r="E218" s="99" t="s">
        <v>401</v>
      </c>
      <c r="F218" s="100"/>
      <c r="G218" s="106">
        <v>30.632999999999999</v>
      </c>
      <c r="H218" s="106">
        <v>0.3969888568535529</v>
      </c>
      <c r="I218" s="106">
        <v>12.247</v>
      </c>
      <c r="J218" s="106">
        <v>0.38300000000000001</v>
      </c>
      <c r="K218" s="106">
        <v>0.60499999999999998</v>
      </c>
      <c r="L218" s="106">
        <v>15.233000000000001</v>
      </c>
      <c r="M218" s="106">
        <v>0.16500000000000001</v>
      </c>
      <c r="N218" s="106">
        <v>7.4995872482559553E-2</v>
      </c>
      <c r="O218" s="106">
        <v>10.548999999999999</v>
      </c>
      <c r="P218" s="106">
        <v>0</v>
      </c>
      <c r="Q218" s="106">
        <v>0</v>
      </c>
      <c r="R218" s="106">
        <v>0.22700000000000001</v>
      </c>
      <c r="S218" s="106">
        <v>0</v>
      </c>
      <c r="T218" s="106">
        <v>0</v>
      </c>
      <c r="U218" s="106">
        <v>0</v>
      </c>
      <c r="V218" s="106">
        <v>0</v>
      </c>
      <c r="W218" s="106">
        <v>0.30099999999999999</v>
      </c>
      <c r="X218" s="106">
        <v>0</v>
      </c>
      <c r="Y218" s="106">
        <v>8.8000000000000009E-2</v>
      </c>
      <c r="Z218" s="106">
        <v>4.9969999999999999</v>
      </c>
      <c r="AA218" s="106">
        <v>10.767955691473283</v>
      </c>
      <c r="AB218" s="106">
        <v>1.125</v>
      </c>
      <c r="AC218" s="106">
        <v>4.01</v>
      </c>
      <c r="AD218" s="106">
        <v>0.14299999999999999</v>
      </c>
      <c r="AE218" s="106">
        <v>0.30499999999999999</v>
      </c>
      <c r="AF218" s="106">
        <v>3.1E-2</v>
      </c>
      <c r="AG218" s="106">
        <v>0</v>
      </c>
      <c r="AH218" s="106">
        <v>0</v>
      </c>
      <c r="AI218" s="106"/>
      <c r="AJ218" s="106">
        <v>92.230729220809422</v>
      </c>
      <c r="AK218" s="100"/>
      <c r="AL218" s="106">
        <v>14.319839192221389</v>
      </c>
      <c r="AM218" s="106">
        <v>0.23798864387839633</v>
      </c>
      <c r="AN218" s="106">
        <v>6.481608891241069</v>
      </c>
      <c r="AO218" s="106">
        <v>0.23097334459051985</v>
      </c>
      <c r="AP218" s="106">
        <v>0.46855638166047092</v>
      </c>
      <c r="AQ218" s="106">
        <v>11.840652934317918</v>
      </c>
      <c r="AR218" s="106">
        <v>0.12240356083086053</v>
      </c>
      <c r="AS218" s="106">
        <v>6.2257905099252497E-2</v>
      </c>
      <c r="AT218" s="106">
        <v>7.5393081761006284</v>
      </c>
      <c r="AU218" s="106">
        <v>0</v>
      </c>
      <c r="AV218" s="106">
        <v>0</v>
      </c>
      <c r="AW218" s="106">
        <v>0.22700000000000001</v>
      </c>
      <c r="AX218" s="106">
        <v>0</v>
      </c>
      <c r="AY218" s="106">
        <v>0</v>
      </c>
      <c r="AZ218" s="106">
        <v>0</v>
      </c>
      <c r="BA218" s="106">
        <v>0</v>
      </c>
      <c r="BB218" s="106">
        <v>0.28157156220767071</v>
      </c>
      <c r="BC218" s="106">
        <v>0</v>
      </c>
      <c r="BD218" s="106">
        <v>6.9296795023230176E-2</v>
      </c>
      <c r="BE218" s="106">
        <v>4.2607435197817187</v>
      </c>
      <c r="BF218" s="106">
        <v>9.1931663036568629</v>
      </c>
      <c r="BG218" s="106">
        <v>0.9612919764163036</v>
      </c>
      <c r="BH218" s="106">
        <v>3.4379286694101503</v>
      </c>
      <c r="BI218" s="106">
        <v>0.12331838565022421</v>
      </c>
      <c r="BJ218" s="106">
        <v>0.2646191219850772</v>
      </c>
      <c r="BK218" s="106">
        <v>2.7010542824779996E-2</v>
      </c>
      <c r="BL218" s="106">
        <v>0</v>
      </c>
      <c r="BM218" s="106">
        <v>0</v>
      </c>
      <c r="BN218" s="106"/>
      <c r="BO218" s="106"/>
      <c r="BP218" s="106"/>
      <c r="BQ218" s="106">
        <v>2.1819840000000004E-2</v>
      </c>
      <c r="BR218" s="106">
        <v>1.417885E-2</v>
      </c>
      <c r="BS218" s="106">
        <v>8.5027499999999999E-3</v>
      </c>
      <c r="BT218" s="106">
        <v>7.4618999999999996E-3</v>
      </c>
      <c r="BU218" s="106">
        <v>9.6839999999999982E-3</v>
      </c>
      <c r="BV218" s="106">
        <v>8.6195500000000001E-3</v>
      </c>
      <c r="BW218" s="106">
        <v>1.1997200000000001E-2</v>
      </c>
      <c r="BX218" s="106">
        <v>3.4933399999999997E-3</v>
      </c>
      <c r="BY218" s="106">
        <v>8.5351200000000002E-3</v>
      </c>
      <c r="BZ218" s="106">
        <v>2.1082719999999999E-2</v>
      </c>
      <c r="CA218" s="106">
        <v>1.43E-2</v>
      </c>
      <c r="CB218" s="106">
        <v>1.03E-2</v>
      </c>
      <c r="CC218" s="106">
        <v>9.4413000000000014E-3</v>
      </c>
      <c r="CD218" s="106">
        <v>1.5874300000000001E-2</v>
      </c>
      <c r="CE218" s="106">
        <v>1.9721680000000002E-2</v>
      </c>
      <c r="CF218" s="106">
        <v>6.60408E-3</v>
      </c>
      <c r="CG218" s="106">
        <v>6.3070999999999995E-3</v>
      </c>
      <c r="CH218" s="106">
        <v>6.6929600000000004E-3</v>
      </c>
      <c r="CI218" s="106">
        <v>9.9052199999999993E-3</v>
      </c>
      <c r="CJ218" s="106">
        <v>2.0054880000000001E-2</v>
      </c>
      <c r="CK218" s="106">
        <v>2.1669050000000002E-2</v>
      </c>
      <c r="CL218" s="106">
        <v>2.2586789999999999E-2</v>
      </c>
      <c r="CM218" s="106">
        <v>2.7760320000000002E-2</v>
      </c>
      <c r="CN218" s="106">
        <v>2.1568560000000001E-2</v>
      </c>
      <c r="CO218" s="106">
        <v>2.9160780000000001E-2</v>
      </c>
      <c r="CP218" s="106">
        <v>2.2035839999999998E-2</v>
      </c>
      <c r="CQ218" s="106">
        <v>1.1778049999999998E-2</v>
      </c>
      <c r="CR218" s="106">
        <v>1.218409E-2</v>
      </c>
      <c r="CS218" s="106"/>
      <c r="CT218" s="106"/>
      <c r="CU218" s="106"/>
      <c r="CV218" s="106">
        <f t="shared" si="28"/>
        <v>1.0200000000000001E-2</v>
      </c>
      <c r="CW218" s="106">
        <f t="shared" si="29"/>
        <v>8.5000000000000006E-3</v>
      </c>
      <c r="CX218" s="106">
        <f t="shared" si="30"/>
        <v>4.4999999999999997E-3</v>
      </c>
      <c r="CY218" s="106">
        <f t="shared" si="31"/>
        <v>4.4999999999999997E-3</v>
      </c>
      <c r="CZ218" s="106">
        <f t="shared" si="32"/>
        <v>7.4999999999999989E-3</v>
      </c>
      <c r="DA218" s="106">
        <f t="shared" si="33"/>
        <v>6.7000000000000002E-3</v>
      </c>
      <c r="DB218" s="106">
        <f t="shared" si="34"/>
        <v>8.8999999999999999E-3</v>
      </c>
      <c r="DC218" s="106">
        <f t="shared" si="35"/>
        <v>2.9000000000000002E-3</v>
      </c>
      <c r="DD218" s="106">
        <f t="shared" si="36"/>
        <v>6.1000000000000004E-3</v>
      </c>
      <c r="DE218" s="106">
        <f t="shared" si="37"/>
        <v>9.1999999999999998E-3</v>
      </c>
      <c r="DF218" s="106">
        <f t="shared" si="38"/>
        <v>1.43E-2</v>
      </c>
      <c r="DG218" s="106">
        <f t="shared" si="39"/>
        <v>1.03E-2</v>
      </c>
      <c r="DH218" s="106">
        <f t="shared" si="40"/>
        <v>6.6000000000000008E-3</v>
      </c>
      <c r="DI218" s="106">
        <f t="shared" si="41"/>
        <v>1.2999999999999999E-2</v>
      </c>
      <c r="DJ218" s="106">
        <f t="shared" si="42"/>
        <v>1.4600000000000002E-2</v>
      </c>
      <c r="DK218" s="106">
        <f t="shared" si="43"/>
        <v>5.5999999999999999E-3</v>
      </c>
      <c r="DL218" s="106">
        <f t="shared" si="44"/>
        <v>5.8999999999999999E-3</v>
      </c>
      <c r="DM218" s="106">
        <f t="shared" si="45"/>
        <v>5.8999999999999999E-3</v>
      </c>
      <c r="DN218" s="106">
        <f t="shared" si="46"/>
        <v>7.7999999999999996E-3</v>
      </c>
      <c r="DO218" s="106">
        <f t="shared" si="47"/>
        <v>1.7100000000000001E-2</v>
      </c>
      <c r="DP218" s="106">
        <f t="shared" si="48"/>
        <v>1.8500000000000003E-2</v>
      </c>
      <c r="DQ218" s="106">
        <f t="shared" si="49"/>
        <v>1.9300000000000001E-2</v>
      </c>
      <c r="DR218" s="106">
        <f t="shared" si="50"/>
        <v>2.3799999999999998E-2</v>
      </c>
      <c r="DS218" s="106">
        <f t="shared" si="51"/>
        <v>1.8600000000000002E-2</v>
      </c>
      <c r="DT218" s="106">
        <f t="shared" si="52"/>
        <v>2.53E-2</v>
      </c>
      <c r="DU218" s="106">
        <f t="shared" si="53"/>
        <v>1.9199999999999998E-2</v>
      </c>
      <c r="DV218" s="106">
        <f t="shared" si="54"/>
        <v>1.0299999999999998E-2</v>
      </c>
      <c r="DW218" s="106">
        <f t="shared" si="55"/>
        <v>1.0699999999999999E-2</v>
      </c>
      <c r="DX218" s="106"/>
      <c r="DY218" s="106"/>
      <c r="DZ218" s="106"/>
      <c r="EA218" s="100">
        <v>0.39</v>
      </c>
      <c r="EB218" s="100">
        <v>2.31</v>
      </c>
      <c r="EC218" s="100">
        <v>0.19</v>
      </c>
      <c r="ED218" s="100">
        <v>1.89</v>
      </c>
      <c r="EE218" s="100">
        <v>1.7</v>
      </c>
      <c r="EF218" s="100">
        <v>0.18</v>
      </c>
      <c r="EG218" s="100">
        <v>10.050000000000001</v>
      </c>
      <c r="EH218" s="100">
        <v>4.22</v>
      </c>
      <c r="EI218" s="100">
        <v>0.23</v>
      </c>
      <c r="EJ218" s="100">
        <v>226.16</v>
      </c>
      <c r="EK218" s="100">
        <v>5.72</v>
      </c>
      <c r="EL218" s="100">
        <v>1.59</v>
      </c>
      <c r="EM218" s="100">
        <v>100</v>
      </c>
      <c r="EN218" s="100">
        <v>104.21</v>
      </c>
      <c r="EO218" s="100">
        <v>99.79</v>
      </c>
      <c r="EP218" s="100">
        <v>100</v>
      </c>
      <c r="EQ218" s="100">
        <v>2.5099999999999998</v>
      </c>
      <c r="ER218" s="100">
        <v>741.9</v>
      </c>
      <c r="ES218" s="100">
        <v>12.5</v>
      </c>
      <c r="ET218" s="100">
        <v>0.82</v>
      </c>
      <c r="EU218" s="100">
        <v>0.53</v>
      </c>
      <c r="EV218" s="100">
        <v>2</v>
      </c>
      <c r="EW218" s="100">
        <v>1.02</v>
      </c>
      <c r="EX218" s="100">
        <v>6.86</v>
      </c>
      <c r="EY218" s="100">
        <v>16.37</v>
      </c>
      <c r="EZ218" s="100">
        <v>65.64</v>
      </c>
      <c r="FA218" s="100">
        <v>17.649999999999999</v>
      </c>
      <c r="FB218" s="100">
        <v>100</v>
      </c>
      <c r="FC218" s="100"/>
      <c r="FD218" s="100"/>
      <c r="FE218" s="100"/>
      <c r="FF218" s="106">
        <v>5.5847372849663422E-2</v>
      </c>
      <c r="FG218" s="106">
        <v>5.497537673590955E-3</v>
      </c>
      <c r="FH218" s="106">
        <v>1.2315056893358031E-2</v>
      </c>
      <c r="FI218" s="106">
        <v>4.3653962127608251E-3</v>
      </c>
      <c r="FJ218" s="106">
        <v>7.9654584882280065E-3</v>
      </c>
      <c r="FK218" s="106">
        <v>2.1313175281772252E-2</v>
      </c>
      <c r="FL218" s="106">
        <v>1.2301557863501483E-2</v>
      </c>
      <c r="FM218" s="106">
        <v>2.6272835951884552E-3</v>
      </c>
      <c r="FN218" s="106">
        <v>1.7340408805031446E-2</v>
      </c>
      <c r="FO218" s="106">
        <v>0</v>
      </c>
      <c r="FP218" s="106">
        <v>0</v>
      </c>
      <c r="FQ218" s="106">
        <v>3.6093000000000002E-3</v>
      </c>
      <c r="FR218" s="106">
        <v>0</v>
      </c>
      <c r="FS218" s="106">
        <v>0</v>
      </c>
      <c r="FT218" s="106">
        <v>0</v>
      </c>
      <c r="FU218" s="106">
        <v>0</v>
      </c>
      <c r="FV218" s="106">
        <v>7.067446211412534E-3</v>
      </c>
      <c r="FW218" s="106">
        <v>0</v>
      </c>
      <c r="FX218" s="106">
        <v>8.662099377903772E-3</v>
      </c>
      <c r="FY218" s="106">
        <v>3.493809686221009E-2</v>
      </c>
      <c r="FZ218" s="106">
        <v>4.8723781409381377E-2</v>
      </c>
      <c r="GA218" s="106">
        <v>1.9225839528326072E-2</v>
      </c>
      <c r="GB218" s="106">
        <v>3.5066872427983536E-2</v>
      </c>
      <c r="GC218" s="106">
        <v>8.459641255605381E-3</v>
      </c>
      <c r="GD218" s="106">
        <v>4.3318150268957141E-2</v>
      </c>
      <c r="GE218" s="106">
        <v>1.772972031018559E-2</v>
      </c>
      <c r="GF218" s="106">
        <v>0</v>
      </c>
      <c r="GG218" s="106">
        <v>0</v>
      </c>
      <c r="GH218" s="100"/>
      <c r="GI218" s="100"/>
      <c r="GJ218" s="100"/>
      <c r="GK218" s="100"/>
    </row>
    <row r="219" spans="1:193" x14ac:dyDescent="0.25">
      <c r="A219" s="98" t="s">
        <v>1073</v>
      </c>
      <c r="B219" s="99" t="s">
        <v>17</v>
      </c>
      <c r="C219" s="99" t="s">
        <v>319</v>
      </c>
      <c r="D219" s="100" t="s">
        <v>320</v>
      </c>
      <c r="E219" s="99" t="s">
        <v>402</v>
      </c>
      <c r="F219" s="100"/>
      <c r="G219" s="106">
        <v>31.946000000000002</v>
      </c>
      <c r="H219" s="106">
        <v>0.184</v>
      </c>
      <c r="I219" s="106">
        <v>13.725</v>
      </c>
      <c r="J219" s="106">
        <v>0.20200000000000001</v>
      </c>
      <c r="K219" s="106">
        <v>0.61699999999999999</v>
      </c>
      <c r="L219" s="106">
        <v>12.837999999999999</v>
      </c>
      <c r="M219" s="106">
        <v>0.122</v>
      </c>
      <c r="N219" s="106">
        <v>7.9000000000000001E-2</v>
      </c>
      <c r="O219" s="106">
        <v>11.932</v>
      </c>
      <c r="P219" s="106">
        <v>0</v>
      </c>
      <c r="Q219" s="106">
        <v>7.8193748687301098E-2</v>
      </c>
      <c r="R219" s="106">
        <v>0.215</v>
      </c>
      <c r="S219" s="106">
        <v>0.10714394459503444</v>
      </c>
      <c r="T219" s="106">
        <v>0</v>
      </c>
      <c r="U219" s="106">
        <v>0</v>
      </c>
      <c r="V219" s="106">
        <v>0</v>
      </c>
      <c r="W219" s="106">
        <v>0.51200000000000001</v>
      </c>
      <c r="X219" s="106">
        <v>0</v>
      </c>
      <c r="Y219" s="106">
        <v>0.40473628508969778</v>
      </c>
      <c r="Z219" s="106">
        <v>4.1950000000000003</v>
      </c>
      <c r="AA219" s="106">
        <v>8.9239999999999995</v>
      </c>
      <c r="AB219" s="106">
        <v>0.92400000000000004</v>
      </c>
      <c r="AC219" s="106">
        <v>3.5259999999999998</v>
      </c>
      <c r="AD219" s="106">
        <v>0.33600000000000002</v>
      </c>
      <c r="AE219" s="106">
        <v>0.39700000000000002</v>
      </c>
      <c r="AF219" s="106">
        <v>4.7E-2</v>
      </c>
      <c r="AG219" s="106">
        <v>0</v>
      </c>
      <c r="AH219" s="106">
        <v>0</v>
      </c>
      <c r="AI219" s="106"/>
      <c r="AJ219" s="106">
        <v>91.229642590799827</v>
      </c>
      <c r="AK219" s="100"/>
      <c r="AL219" s="106">
        <v>14.933620044876589</v>
      </c>
      <c r="AM219" s="106">
        <v>0.11030513758167976</v>
      </c>
      <c r="AN219" s="106">
        <v>7.2638264091029372</v>
      </c>
      <c r="AO219" s="106">
        <v>0.12181883970570499</v>
      </c>
      <c r="AP219" s="106">
        <v>0.47785006195786867</v>
      </c>
      <c r="AQ219" s="106">
        <v>9.9790128254955306</v>
      </c>
      <c r="AR219" s="106">
        <v>9.0504451038575656E-2</v>
      </c>
      <c r="AS219" s="106">
        <v>6.5581935912336048E-2</v>
      </c>
      <c r="AT219" s="106">
        <v>8.5277301315037164</v>
      </c>
      <c r="AU219" s="106">
        <v>0</v>
      </c>
      <c r="AV219" s="106">
        <v>7.8193748687301098E-2</v>
      </c>
      <c r="AW219" s="106">
        <v>0.215</v>
      </c>
      <c r="AX219" s="106">
        <v>7.4899646693487892E-2</v>
      </c>
      <c r="AY219" s="106">
        <v>0</v>
      </c>
      <c r="AZ219" s="106">
        <v>0</v>
      </c>
      <c r="BA219" s="106">
        <v>0</v>
      </c>
      <c r="BB219" s="106">
        <v>0.47895229186155286</v>
      </c>
      <c r="BC219" s="106">
        <v>0</v>
      </c>
      <c r="BD219" s="106">
        <v>0.31871508393550496</v>
      </c>
      <c r="BE219" s="106">
        <v>3.5769099590723057</v>
      </c>
      <c r="BF219" s="106">
        <v>7.6188849995731234</v>
      </c>
      <c r="BG219" s="106">
        <v>0.78954114329659075</v>
      </c>
      <c r="BH219" s="106">
        <v>3.0229766803840872</v>
      </c>
      <c r="BI219" s="106">
        <v>0.28975508796136601</v>
      </c>
      <c r="BJ219" s="106">
        <v>0.34443866041992016</v>
      </c>
      <c r="BK219" s="106">
        <v>4.0951468153698704E-2</v>
      </c>
      <c r="BL219" s="106">
        <v>0</v>
      </c>
      <c r="BM219" s="106">
        <v>0</v>
      </c>
      <c r="BN219" s="106"/>
      <c r="BO219" s="106"/>
      <c r="BP219" s="106"/>
      <c r="BQ219" s="106">
        <v>2.2033759999999999E-2</v>
      </c>
      <c r="BR219" s="106">
        <v>1.3845229999999998E-2</v>
      </c>
      <c r="BS219" s="106">
        <v>8.5027499999999999E-3</v>
      </c>
      <c r="BT219" s="106">
        <v>7.4618999999999996E-3</v>
      </c>
      <c r="BU219" s="106">
        <v>9.55488E-3</v>
      </c>
      <c r="BV219" s="106">
        <v>8.3622499999999999E-3</v>
      </c>
      <c r="BW219" s="106">
        <v>1.24016E-2</v>
      </c>
      <c r="BX219" s="106">
        <v>3.37288E-3</v>
      </c>
      <c r="BY219" s="106">
        <v>8.2552800000000003E-3</v>
      </c>
      <c r="BZ219" s="106">
        <v>2.085356E-2</v>
      </c>
      <c r="CA219" s="106">
        <v>1.4200000000000001E-2</v>
      </c>
      <c r="CB219" s="106">
        <v>1.0200000000000001E-2</v>
      </c>
      <c r="CC219" s="106">
        <v>9.0121500000000018E-3</v>
      </c>
      <c r="CD219" s="106">
        <v>1.5507969999999999E-2</v>
      </c>
      <c r="CE219" s="106">
        <v>2.0802319999999999E-2</v>
      </c>
      <c r="CF219" s="106">
        <v>6.4861500000000004E-3</v>
      </c>
      <c r="CG219" s="106">
        <v>6.2001999999999995E-3</v>
      </c>
      <c r="CH219" s="106">
        <v>6.579520000000001E-3</v>
      </c>
      <c r="CI219" s="106">
        <v>9.6512400000000002E-3</v>
      </c>
      <c r="CJ219" s="106">
        <v>1.9585760000000001E-2</v>
      </c>
      <c r="CK219" s="106">
        <v>1.9677840000000002E-2</v>
      </c>
      <c r="CL219" s="106">
        <v>2.1650549999999998E-2</v>
      </c>
      <c r="CM219" s="106">
        <v>2.7060480000000001E-2</v>
      </c>
      <c r="CN219" s="106">
        <v>2.1220679999999999E-2</v>
      </c>
      <c r="CO219" s="106">
        <v>2.7662400000000004E-2</v>
      </c>
      <c r="CP219" s="106">
        <v>2.1691530000000001E-2</v>
      </c>
      <c r="CQ219" s="106">
        <v>1.1663700000000001E-2</v>
      </c>
      <c r="CR219" s="106">
        <v>1.1956350000000001E-2</v>
      </c>
      <c r="CS219" s="106"/>
      <c r="CT219" s="106"/>
      <c r="CU219" s="106"/>
      <c r="CV219" s="106">
        <f t="shared" si="28"/>
        <v>1.0299999999999998E-2</v>
      </c>
      <c r="CW219" s="106">
        <f t="shared" si="29"/>
        <v>8.3000000000000001E-3</v>
      </c>
      <c r="CX219" s="106">
        <f t="shared" si="30"/>
        <v>4.4999999999999997E-3</v>
      </c>
      <c r="CY219" s="106">
        <f t="shared" si="31"/>
        <v>4.4999999999999997E-3</v>
      </c>
      <c r="CZ219" s="106">
        <f t="shared" si="32"/>
        <v>7.4000000000000003E-3</v>
      </c>
      <c r="DA219" s="106">
        <f t="shared" si="33"/>
        <v>6.4999999999999997E-3</v>
      </c>
      <c r="DB219" s="106">
        <f t="shared" si="34"/>
        <v>9.1999999999999998E-3</v>
      </c>
      <c r="DC219" s="106">
        <f t="shared" si="35"/>
        <v>2.8000000000000004E-3</v>
      </c>
      <c r="DD219" s="106">
        <f t="shared" si="36"/>
        <v>5.8999999999999999E-3</v>
      </c>
      <c r="DE219" s="106">
        <f t="shared" si="37"/>
        <v>9.1000000000000004E-3</v>
      </c>
      <c r="DF219" s="106">
        <f t="shared" si="38"/>
        <v>1.4200000000000001E-2</v>
      </c>
      <c r="DG219" s="106">
        <f t="shared" si="39"/>
        <v>1.0200000000000001E-2</v>
      </c>
      <c r="DH219" s="106">
        <f t="shared" si="40"/>
        <v>6.3000000000000009E-3</v>
      </c>
      <c r="DI219" s="106">
        <f t="shared" si="41"/>
        <v>1.2699999999999999E-2</v>
      </c>
      <c r="DJ219" s="106">
        <f t="shared" si="42"/>
        <v>1.5399999999999999E-2</v>
      </c>
      <c r="DK219" s="106">
        <f t="shared" si="43"/>
        <v>5.5000000000000005E-3</v>
      </c>
      <c r="DL219" s="106">
        <f t="shared" si="44"/>
        <v>5.7999999999999996E-3</v>
      </c>
      <c r="DM219" s="106">
        <f t="shared" si="45"/>
        <v>5.8000000000000005E-3</v>
      </c>
      <c r="DN219" s="106">
        <f t="shared" si="46"/>
        <v>7.6E-3</v>
      </c>
      <c r="DO219" s="106">
        <f t="shared" si="47"/>
        <v>1.67E-2</v>
      </c>
      <c r="DP219" s="106">
        <f t="shared" si="48"/>
        <v>1.6800000000000002E-2</v>
      </c>
      <c r="DQ219" s="106">
        <f t="shared" si="49"/>
        <v>1.8499999999999999E-2</v>
      </c>
      <c r="DR219" s="106">
        <f t="shared" si="50"/>
        <v>2.3199999999999998E-2</v>
      </c>
      <c r="DS219" s="106">
        <f t="shared" si="51"/>
        <v>1.83E-2</v>
      </c>
      <c r="DT219" s="106">
        <f t="shared" si="52"/>
        <v>2.4E-2</v>
      </c>
      <c r="DU219" s="106">
        <f t="shared" si="53"/>
        <v>1.89E-2</v>
      </c>
      <c r="DV219" s="106">
        <f t="shared" si="54"/>
        <v>1.0200000000000001E-2</v>
      </c>
      <c r="DW219" s="106">
        <f t="shared" si="55"/>
        <v>1.0500000000000001E-2</v>
      </c>
      <c r="DX219" s="106"/>
      <c r="DY219" s="106"/>
      <c r="DZ219" s="106"/>
      <c r="EA219" s="100">
        <v>0.38</v>
      </c>
      <c r="EB219" s="100">
        <v>4.58</v>
      </c>
      <c r="EC219" s="100">
        <v>0.18</v>
      </c>
      <c r="ED219" s="100">
        <v>3.09</v>
      </c>
      <c r="EE219" s="100">
        <v>1.67</v>
      </c>
      <c r="EF219" s="100">
        <v>0.2</v>
      </c>
      <c r="EG219" s="100">
        <v>12.97</v>
      </c>
      <c r="EH219" s="100">
        <v>4.04</v>
      </c>
      <c r="EI219" s="100">
        <v>0.22</v>
      </c>
      <c r="EJ219" s="100">
        <v>84.67</v>
      </c>
      <c r="EK219" s="100">
        <v>4.91</v>
      </c>
      <c r="EL219" s="100">
        <v>1.66</v>
      </c>
      <c r="EM219" s="100">
        <v>8.32</v>
      </c>
      <c r="EN219" s="100">
        <v>100</v>
      </c>
      <c r="EO219" s="100">
        <v>100</v>
      </c>
      <c r="EP219" s="100">
        <v>100</v>
      </c>
      <c r="EQ219" s="100">
        <v>1.56</v>
      </c>
      <c r="ER219" s="100">
        <v>100</v>
      </c>
      <c r="ES219" s="100">
        <v>3.1</v>
      </c>
      <c r="ET219" s="100">
        <v>0.91</v>
      </c>
      <c r="EU219" s="100">
        <v>0.59</v>
      </c>
      <c r="EV219" s="100">
        <v>2.3199999999999998</v>
      </c>
      <c r="EW219" s="100">
        <v>1.1100000000000001</v>
      </c>
      <c r="EX219" s="100">
        <v>5.29</v>
      </c>
      <c r="EY219" s="100">
        <v>6.91</v>
      </c>
      <c r="EZ219" s="100">
        <v>42.31</v>
      </c>
      <c r="FA219" s="100">
        <v>20.88</v>
      </c>
      <c r="FB219" s="100">
        <v>100</v>
      </c>
      <c r="FC219" s="100"/>
      <c r="FD219" s="100"/>
      <c r="FE219" s="100"/>
      <c r="FF219" s="106">
        <v>5.6747756170531037E-2</v>
      </c>
      <c r="FG219" s="106">
        <v>5.0519753012409326E-3</v>
      </c>
      <c r="FH219" s="106">
        <v>1.3074887536385287E-2</v>
      </c>
      <c r="FI219" s="106">
        <v>3.7642021469062839E-3</v>
      </c>
      <c r="FJ219" s="106">
        <v>7.9800960346964062E-3</v>
      </c>
      <c r="FK219" s="106">
        <v>1.995802565099106E-2</v>
      </c>
      <c r="FL219" s="106">
        <v>1.1738427299703263E-2</v>
      </c>
      <c r="FM219" s="106">
        <v>2.6495102108583762E-3</v>
      </c>
      <c r="FN219" s="106">
        <v>1.8761006289308178E-2</v>
      </c>
      <c r="FO219" s="106">
        <v>0</v>
      </c>
      <c r="FP219" s="106">
        <v>3.8393130605464845E-3</v>
      </c>
      <c r="FQ219" s="106">
        <v>3.5690000000000001E-3</v>
      </c>
      <c r="FR219" s="106">
        <v>6.2316506048981923E-3</v>
      </c>
      <c r="FS219" s="106">
        <v>0</v>
      </c>
      <c r="FT219" s="106">
        <v>0</v>
      </c>
      <c r="FU219" s="106">
        <v>0</v>
      </c>
      <c r="FV219" s="106">
        <v>7.4716557530402255E-3</v>
      </c>
      <c r="FW219" s="106">
        <v>0</v>
      </c>
      <c r="FX219" s="106">
        <v>9.8801676020006529E-3</v>
      </c>
      <c r="FY219" s="106">
        <v>3.2549880627557981E-2</v>
      </c>
      <c r="FZ219" s="106">
        <v>4.4951421497481429E-2</v>
      </c>
      <c r="GA219" s="106">
        <v>1.8317354524480904E-2</v>
      </c>
      <c r="GB219" s="106">
        <v>3.3555041152263369E-2</v>
      </c>
      <c r="GC219" s="106">
        <v>1.5328044153156263E-2</v>
      </c>
      <c r="GD219" s="106">
        <v>2.380071143501648E-2</v>
      </c>
      <c r="GE219" s="106">
        <v>1.7326566175829922E-2</v>
      </c>
      <c r="GF219" s="106">
        <v>0</v>
      </c>
      <c r="GG219" s="106">
        <v>0</v>
      </c>
      <c r="GH219" s="100"/>
      <c r="GI219" s="100"/>
      <c r="GJ219" s="100"/>
      <c r="GK219" s="100"/>
    </row>
    <row r="220" spans="1:193" x14ac:dyDescent="0.25">
      <c r="A220" s="98" t="s">
        <v>1073</v>
      </c>
      <c r="B220" s="99" t="s">
        <v>17</v>
      </c>
      <c r="C220" s="99" t="s">
        <v>319</v>
      </c>
      <c r="D220" s="100" t="s">
        <v>320</v>
      </c>
      <c r="E220" s="99" t="s">
        <v>403</v>
      </c>
      <c r="F220" s="100"/>
      <c r="G220" s="106">
        <v>31.344999999999999</v>
      </c>
      <c r="H220" s="106">
        <v>0.25600000000000001</v>
      </c>
      <c r="I220" s="106">
        <v>12.589</v>
      </c>
      <c r="J220" s="106">
        <v>0.35199999999999998</v>
      </c>
      <c r="K220" s="106">
        <v>0.64500000000000002</v>
      </c>
      <c r="L220" s="106">
        <v>13.114000000000003</v>
      </c>
      <c r="M220" s="106">
        <v>0.12299999999999998</v>
      </c>
      <c r="N220" s="106">
        <v>8.4000000000000005E-2</v>
      </c>
      <c r="O220" s="106">
        <v>10.836</v>
      </c>
      <c r="P220" s="106">
        <v>0</v>
      </c>
      <c r="Q220" s="106">
        <v>5.3762015356822644E-2</v>
      </c>
      <c r="R220" s="106">
        <v>0.22700000000000001</v>
      </c>
      <c r="S220" s="106">
        <v>5.121680037418045E-2</v>
      </c>
      <c r="T220" s="106">
        <v>0</v>
      </c>
      <c r="U220" s="106">
        <v>0</v>
      </c>
      <c r="V220" s="106">
        <v>0</v>
      </c>
      <c r="W220" s="106">
        <v>0.45700000000000002</v>
      </c>
      <c r="X220" s="106">
        <v>0</v>
      </c>
      <c r="Y220" s="106">
        <v>0.38087302615429891</v>
      </c>
      <c r="Z220" s="106">
        <v>4.3890000000000002</v>
      </c>
      <c r="AA220" s="106">
        <v>9.400999999999998</v>
      </c>
      <c r="AB220" s="106">
        <v>1.1140000000000001</v>
      </c>
      <c r="AC220" s="106">
        <v>4.1070000000000002</v>
      </c>
      <c r="AD220" s="106">
        <v>0.34300000000000003</v>
      </c>
      <c r="AE220" s="106">
        <v>0.499</v>
      </c>
      <c r="AF220" s="106">
        <v>4.2999999999999997E-2</v>
      </c>
      <c r="AG220" s="106">
        <v>2.4115439692838435E-2</v>
      </c>
      <c r="AH220" s="106">
        <v>0</v>
      </c>
      <c r="AI220" s="106"/>
      <c r="AJ220" s="106">
        <v>90.360116896911393</v>
      </c>
      <c r="AK220" s="100"/>
      <c r="AL220" s="106">
        <v>14.652673896783842</v>
      </c>
      <c r="AM220" s="106">
        <v>0.15346801750494576</v>
      </c>
      <c r="AN220" s="106">
        <v>6.6626091558613396</v>
      </c>
      <c r="AO220" s="106">
        <v>0.21227837414063441</v>
      </c>
      <c r="AP220" s="106">
        <v>0.49953531598513018</v>
      </c>
      <c r="AQ220" s="106">
        <v>10.193548387096776</v>
      </c>
      <c r="AR220" s="106">
        <v>9.124629080118693E-2</v>
      </c>
      <c r="AS220" s="106">
        <v>6.9732691349825682E-2</v>
      </c>
      <c r="AT220" s="106">
        <v>7.7444253859348198</v>
      </c>
      <c r="AU220" s="106">
        <v>0</v>
      </c>
      <c r="AV220" s="106">
        <v>5.3762015356822644E-2</v>
      </c>
      <c r="AW220" s="106">
        <v>0.22700000000000001</v>
      </c>
      <c r="AX220" s="106">
        <v>3.5803425637315936E-2</v>
      </c>
      <c r="AY220" s="106">
        <v>0</v>
      </c>
      <c r="AZ220" s="106">
        <v>0</v>
      </c>
      <c r="BA220" s="106">
        <v>0</v>
      </c>
      <c r="BB220" s="106">
        <v>0.42750233863423764</v>
      </c>
      <c r="BC220" s="106">
        <v>0</v>
      </c>
      <c r="BD220" s="106">
        <v>0.29992363662831634</v>
      </c>
      <c r="BE220" s="106">
        <v>3.7423260572987722</v>
      </c>
      <c r="BF220" s="106">
        <v>8.0261248185776477</v>
      </c>
      <c r="BG220" s="106">
        <v>0.95189267709134429</v>
      </c>
      <c r="BH220" s="106">
        <v>3.5210905349794239</v>
      </c>
      <c r="BI220" s="106">
        <v>0.29579165229389448</v>
      </c>
      <c r="BJ220" s="106">
        <v>0.43293423564115907</v>
      </c>
      <c r="BK220" s="106">
        <v>3.7466236821469025E-2</v>
      </c>
      <c r="BL220" s="106">
        <v>2.1089147085997757E-2</v>
      </c>
      <c r="BM220" s="106">
        <v>0</v>
      </c>
      <c r="BN220" s="106"/>
      <c r="BO220" s="106"/>
      <c r="BP220" s="106"/>
      <c r="BQ220" s="106">
        <v>2.1605920000000004E-2</v>
      </c>
      <c r="BR220" s="106">
        <v>1.4012039999999998E-2</v>
      </c>
      <c r="BS220" s="106">
        <v>8.5027499999999999E-3</v>
      </c>
      <c r="BT220" s="106">
        <v>7.6277199999999993E-3</v>
      </c>
      <c r="BU220" s="106">
        <v>9.42576E-3</v>
      </c>
      <c r="BV220" s="106">
        <v>8.6195500000000001E-3</v>
      </c>
      <c r="BW220" s="106">
        <v>1.18624E-2</v>
      </c>
      <c r="BX220" s="106">
        <v>3.37288E-3</v>
      </c>
      <c r="BY220" s="106">
        <v>8.3952000000000002E-3</v>
      </c>
      <c r="BZ220" s="106">
        <v>2.1541039999999997E-2</v>
      </c>
      <c r="CA220" s="106">
        <v>1.43E-2</v>
      </c>
      <c r="CB220" s="106">
        <v>1.01E-2</v>
      </c>
      <c r="CC220" s="106">
        <v>9.5843500000000002E-3</v>
      </c>
      <c r="CD220" s="106">
        <v>1.5630080000000001E-2</v>
      </c>
      <c r="CE220" s="106">
        <v>1.999184E-2</v>
      </c>
      <c r="CF220" s="106">
        <v>6.60408E-3</v>
      </c>
      <c r="CG220" s="106">
        <v>6.2001999999999995E-3</v>
      </c>
      <c r="CH220" s="106">
        <v>6.6929600000000004E-3</v>
      </c>
      <c r="CI220" s="106">
        <v>1.003221E-2</v>
      </c>
      <c r="CJ220" s="106">
        <v>1.9820320000000002E-2</v>
      </c>
      <c r="CK220" s="106">
        <v>2.0029230000000002E-2</v>
      </c>
      <c r="CL220" s="106">
        <v>2.141649E-2</v>
      </c>
      <c r="CM220" s="106">
        <v>2.7410400000000005E-2</v>
      </c>
      <c r="CN220" s="106">
        <v>2.110472E-2</v>
      </c>
      <c r="CO220" s="106">
        <v>2.846922E-2</v>
      </c>
      <c r="CP220" s="106">
        <v>2.1921070000000001E-2</v>
      </c>
      <c r="CQ220" s="106">
        <v>1.154935E-2</v>
      </c>
      <c r="CR220" s="106">
        <v>1.1956350000000001E-2</v>
      </c>
      <c r="CS220" s="106"/>
      <c r="CT220" s="106"/>
      <c r="CU220" s="106"/>
      <c r="CV220" s="106">
        <f t="shared" si="28"/>
        <v>1.0100000000000001E-2</v>
      </c>
      <c r="CW220" s="106">
        <f t="shared" si="29"/>
        <v>8.3999999999999995E-3</v>
      </c>
      <c r="CX220" s="106">
        <f t="shared" si="30"/>
        <v>4.4999999999999997E-3</v>
      </c>
      <c r="CY220" s="106">
        <f t="shared" si="31"/>
        <v>4.5999999999999999E-3</v>
      </c>
      <c r="CZ220" s="106">
        <f t="shared" si="32"/>
        <v>7.3000000000000009E-3</v>
      </c>
      <c r="DA220" s="106">
        <f t="shared" si="33"/>
        <v>6.7000000000000002E-3</v>
      </c>
      <c r="DB220" s="106">
        <f t="shared" si="34"/>
        <v>8.8000000000000005E-3</v>
      </c>
      <c r="DC220" s="106">
        <f t="shared" si="35"/>
        <v>2.8000000000000004E-3</v>
      </c>
      <c r="DD220" s="106">
        <f t="shared" si="36"/>
        <v>6.0000000000000001E-3</v>
      </c>
      <c r="DE220" s="106">
        <f t="shared" si="37"/>
        <v>9.3999999999999986E-3</v>
      </c>
      <c r="DF220" s="106">
        <f t="shared" si="38"/>
        <v>1.43E-2</v>
      </c>
      <c r="DG220" s="106">
        <f t="shared" si="39"/>
        <v>1.01E-2</v>
      </c>
      <c r="DH220" s="106">
        <f t="shared" si="40"/>
        <v>6.6999999999999994E-3</v>
      </c>
      <c r="DI220" s="106">
        <f t="shared" si="41"/>
        <v>1.2800000000000001E-2</v>
      </c>
      <c r="DJ220" s="106">
        <f t="shared" si="42"/>
        <v>1.4800000000000001E-2</v>
      </c>
      <c r="DK220" s="106">
        <f t="shared" si="43"/>
        <v>5.5999999999999999E-3</v>
      </c>
      <c r="DL220" s="106">
        <f t="shared" si="44"/>
        <v>5.7999999999999996E-3</v>
      </c>
      <c r="DM220" s="106">
        <f t="shared" si="45"/>
        <v>5.8999999999999999E-3</v>
      </c>
      <c r="DN220" s="106">
        <f t="shared" si="46"/>
        <v>7.899999999999999E-3</v>
      </c>
      <c r="DO220" s="106">
        <f t="shared" si="47"/>
        <v>1.6900000000000002E-2</v>
      </c>
      <c r="DP220" s="106">
        <f t="shared" si="48"/>
        <v>1.7100000000000001E-2</v>
      </c>
      <c r="DQ220" s="106">
        <f t="shared" si="49"/>
        <v>1.83E-2</v>
      </c>
      <c r="DR220" s="106">
        <f t="shared" si="50"/>
        <v>2.3500000000000004E-2</v>
      </c>
      <c r="DS220" s="106">
        <f t="shared" si="51"/>
        <v>1.8200000000000001E-2</v>
      </c>
      <c r="DT220" s="106">
        <f t="shared" si="52"/>
        <v>2.47E-2</v>
      </c>
      <c r="DU220" s="106">
        <f t="shared" si="53"/>
        <v>1.9100000000000002E-2</v>
      </c>
      <c r="DV220" s="106">
        <f t="shared" si="54"/>
        <v>1.01E-2</v>
      </c>
      <c r="DW220" s="106">
        <f t="shared" si="55"/>
        <v>1.0500000000000001E-2</v>
      </c>
      <c r="DX220" s="106"/>
      <c r="DY220" s="106"/>
      <c r="DZ220" s="106"/>
      <c r="EA220" s="100">
        <v>0.38</v>
      </c>
      <c r="EB220" s="100">
        <v>3.4</v>
      </c>
      <c r="EC220" s="100">
        <v>0.19</v>
      </c>
      <c r="ED220" s="100">
        <v>2.02</v>
      </c>
      <c r="EE220" s="100">
        <v>1.6</v>
      </c>
      <c r="EF220" s="100">
        <v>0.2</v>
      </c>
      <c r="EG220" s="100">
        <v>12.6</v>
      </c>
      <c r="EH220" s="100">
        <v>3.91</v>
      </c>
      <c r="EI220" s="100">
        <v>0.23</v>
      </c>
      <c r="EJ220" s="100">
        <v>90.71</v>
      </c>
      <c r="EK220" s="100">
        <v>4.9800000000000004</v>
      </c>
      <c r="EL220" s="100">
        <v>1.57</v>
      </c>
      <c r="EM220" s="100">
        <v>17.760000000000002</v>
      </c>
      <c r="EN220" s="100">
        <v>100</v>
      </c>
      <c r="EO220" s="100">
        <v>2562.04</v>
      </c>
      <c r="EP220" s="100">
        <v>100</v>
      </c>
      <c r="EQ220" s="100">
        <v>1.72</v>
      </c>
      <c r="ER220" s="100">
        <v>100</v>
      </c>
      <c r="ES220" s="100">
        <v>3.36</v>
      </c>
      <c r="ET220" s="100">
        <v>0.88</v>
      </c>
      <c r="EU220" s="100">
        <v>0.56999999999999995</v>
      </c>
      <c r="EV220" s="100">
        <v>1.94</v>
      </c>
      <c r="EW220" s="100">
        <v>1</v>
      </c>
      <c r="EX220" s="100">
        <v>4.21</v>
      </c>
      <c r="EY220" s="100">
        <v>6.93</v>
      </c>
      <c r="EZ220" s="100">
        <v>46.65</v>
      </c>
      <c r="FA220" s="100">
        <v>15.17</v>
      </c>
      <c r="FB220" s="100">
        <v>582.86</v>
      </c>
      <c r="FC220" s="100"/>
      <c r="FD220" s="100"/>
      <c r="FE220" s="100"/>
      <c r="FF220" s="106">
        <v>5.56801608077786E-2</v>
      </c>
      <c r="FG220" s="106">
        <v>5.217912595168156E-3</v>
      </c>
      <c r="FH220" s="106">
        <v>1.2658957396136546E-2</v>
      </c>
      <c r="FI220" s="106">
        <v>4.2880231576408146E-3</v>
      </c>
      <c r="FJ220" s="106">
        <v>7.9925650557620825E-3</v>
      </c>
      <c r="FK220" s="106">
        <v>2.0387096774193553E-2</v>
      </c>
      <c r="FL220" s="106">
        <v>1.1497032640949553E-2</v>
      </c>
      <c r="FM220" s="106">
        <v>2.7265482317781844E-3</v>
      </c>
      <c r="FN220" s="106">
        <v>1.7812178387650084E-2</v>
      </c>
      <c r="FO220" s="106">
        <v>0</v>
      </c>
      <c r="FP220" s="106">
        <v>2.6773483647697677E-3</v>
      </c>
      <c r="FQ220" s="106">
        <v>3.5639000000000005E-3</v>
      </c>
      <c r="FR220" s="106">
        <v>6.3586883931873103E-3</v>
      </c>
      <c r="FS220" s="106">
        <v>0</v>
      </c>
      <c r="FT220" s="106">
        <v>0</v>
      </c>
      <c r="FU220" s="106">
        <v>0</v>
      </c>
      <c r="FV220" s="106">
        <v>7.3530402245088871E-3</v>
      </c>
      <c r="FW220" s="106">
        <v>0</v>
      </c>
      <c r="FX220" s="106">
        <v>1.0077434190711429E-2</v>
      </c>
      <c r="FY220" s="106">
        <v>3.2932469304229196E-2</v>
      </c>
      <c r="FZ220" s="106">
        <v>4.5748911465892585E-2</v>
      </c>
      <c r="GA220" s="106">
        <v>1.8466717935572079E-2</v>
      </c>
      <c r="GB220" s="106">
        <v>3.5210905349794243E-2</v>
      </c>
      <c r="GC220" s="106">
        <v>1.2452828561572957E-2</v>
      </c>
      <c r="GD220" s="106">
        <v>3.0002342529932325E-2</v>
      </c>
      <c r="GE220" s="106">
        <v>1.74779994772153E-2</v>
      </c>
      <c r="GF220" s="106">
        <v>3.1992236129458596E-3</v>
      </c>
      <c r="GG220" s="106">
        <v>0</v>
      </c>
      <c r="GH220" s="100"/>
      <c r="GI220" s="100"/>
      <c r="GJ220" s="100"/>
      <c r="GK220" s="100"/>
    </row>
    <row r="221" spans="1:193" x14ac:dyDescent="0.25">
      <c r="A221" s="98" t="s">
        <v>1073</v>
      </c>
      <c r="B221" s="99" t="s">
        <v>17</v>
      </c>
      <c r="C221" s="99" t="s">
        <v>319</v>
      </c>
      <c r="D221" s="100" t="s">
        <v>320</v>
      </c>
      <c r="E221" s="99" t="s">
        <v>404</v>
      </c>
      <c r="F221" s="100"/>
      <c r="G221" s="106">
        <v>31.890000000000004</v>
      </c>
      <c r="H221" s="106">
        <v>0.27200000000000002</v>
      </c>
      <c r="I221" s="106">
        <v>13.561</v>
      </c>
      <c r="J221" s="106">
        <v>0.218</v>
      </c>
      <c r="K221" s="106">
        <v>0.59599999999999997</v>
      </c>
      <c r="L221" s="106">
        <v>13.273</v>
      </c>
      <c r="M221" s="106">
        <v>0.11399999999999999</v>
      </c>
      <c r="N221" s="106">
        <v>7.1999999999999995E-2</v>
      </c>
      <c r="O221" s="106">
        <v>12.776999999999997</v>
      </c>
      <c r="P221" s="106">
        <v>0</v>
      </c>
      <c r="Q221" s="106">
        <v>0</v>
      </c>
      <c r="R221" s="106">
        <v>0.26200000000000001</v>
      </c>
      <c r="S221" s="106">
        <v>3.3034660926315448E-2</v>
      </c>
      <c r="T221" s="106">
        <v>0</v>
      </c>
      <c r="U221" s="106">
        <v>0</v>
      </c>
      <c r="V221" s="106">
        <v>0</v>
      </c>
      <c r="W221" s="106">
        <v>0.45300000000000001</v>
      </c>
      <c r="X221" s="106">
        <v>0</v>
      </c>
      <c r="Y221" s="106">
        <v>0.33191697863934932</v>
      </c>
      <c r="Z221" s="106">
        <v>4.1159999999999997</v>
      </c>
      <c r="AA221" s="106">
        <v>8.5229999999999997</v>
      </c>
      <c r="AB221" s="106">
        <v>0.91800000000000004</v>
      </c>
      <c r="AC221" s="106">
        <v>3.3380000000000001</v>
      </c>
      <c r="AD221" s="106">
        <v>0.26900000000000002</v>
      </c>
      <c r="AE221" s="106">
        <v>0.30499999999999999</v>
      </c>
      <c r="AF221" s="106">
        <v>5.2999999999999999E-2</v>
      </c>
      <c r="AG221" s="106">
        <v>1.1583363660442623E-2</v>
      </c>
      <c r="AH221" s="106">
        <v>1.4999999999999999E-2</v>
      </c>
      <c r="AI221" s="106"/>
      <c r="AJ221" s="106">
        <v>91.34242780322613</v>
      </c>
      <c r="AK221" s="100"/>
      <c r="AL221" s="106">
        <v>14.907442034405385</v>
      </c>
      <c r="AM221" s="106">
        <v>0.16305976859900487</v>
      </c>
      <c r="AN221" s="106">
        <v>7.1770309605715799</v>
      </c>
      <c r="AO221" s="106">
        <v>0.13146785671209746</v>
      </c>
      <c r="AP221" s="106">
        <v>0.46158612143742256</v>
      </c>
      <c r="AQ221" s="106">
        <v>10.317139525845317</v>
      </c>
      <c r="AR221" s="106">
        <v>8.4569732937685452E-2</v>
      </c>
      <c r="AS221" s="106">
        <v>5.9770878299850574E-2</v>
      </c>
      <c r="AT221" s="106">
        <v>9.1316466552315596</v>
      </c>
      <c r="AU221" s="106">
        <v>0</v>
      </c>
      <c r="AV221" s="106">
        <v>0</v>
      </c>
      <c r="AW221" s="106">
        <v>0.26200000000000001</v>
      </c>
      <c r="AX221" s="106">
        <v>2.3093086980996467E-2</v>
      </c>
      <c r="AY221" s="106">
        <v>0</v>
      </c>
      <c r="AZ221" s="106">
        <v>0</v>
      </c>
      <c r="BA221" s="106">
        <v>0</v>
      </c>
      <c r="BB221" s="106">
        <v>0.42376052385406926</v>
      </c>
      <c r="BC221" s="106">
        <v>0</v>
      </c>
      <c r="BD221" s="106">
        <v>0.26137253219887341</v>
      </c>
      <c r="BE221" s="106">
        <v>3.5095497953615276</v>
      </c>
      <c r="BF221" s="106">
        <v>7.2765303508921706</v>
      </c>
      <c r="BG221" s="106">
        <v>0.78441425275570376</v>
      </c>
      <c r="BH221" s="106">
        <v>2.8617969821673523</v>
      </c>
      <c r="BI221" s="106">
        <v>0.23197654363573647</v>
      </c>
      <c r="BJ221" s="106">
        <v>0.2646191219850772</v>
      </c>
      <c r="BK221" s="106">
        <v>4.6179315152043217E-2</v>
      </c>
      <c r="BL221" s="106">
        <v>1.0129745221200371E-2</v>
      </c>
      <c r="BM221" s="106">
        <v>1.3172916483709492E-2</v>
      </c>
      <c r="BN221" s="106"/>
      <c r="BO221" s="106"/>
      <c r="BP221" s="106"/>
      <c r="BQ221" s="106">
        <v>2.0322400000000001E-2</v>
      </c>
      <c r="BR221" s="106">
        <v>1.3845229999999998E-2</v>
      </c>
      <c r="BS221" s="106">
        <v>8.6917000000000001E-3</v>
      </c>
      <c r="BT221" s="106">
        <v>7.4618999999999996E-3</v>
      </c>
      <c r="BU221" s="106">
        <v>9.42576E-3</v>
      </c>
      <c r="BV221" s="106">
        <v>8.3622499999999999E-3</v>
      </c>
      <c r="BW221" s="106">
        <v>1.2132E-2</v>
      </c>
      <c r="BX221" s="106">
        <v>3.37288E-3</v>
      </c>
      <c r="BY221" s="106">
        <v>8.2552800000000003E-3</v>
      </c>
      <c r="BZ221" s="106">
        <v>2.1311879999999998E-2</v>
      </c>
      <c r="CA221" s="106">
        <v>1.4200000000000001E-2</v>
      </c>
      <c r="CB221" s="106">
        <v>1.01E-2</v>
      </c>
      <c r="CC221" s="106">
        <v>9.298250000000001E-3</v>
      </c>
      <c r="CD221" s="106">
        <v>1.5630080000000001E-2</v>
      </c>
      <c r="CE221" s="106">
        <v>2.0532159999999997E-2</v>
      </c>
      <c r="CF221" s="106">
        <v>6.60408E-3</v>
      </c>
      <c r="CG221" s="106">
        <v>6.2001999999999995E-3</v>
      </c>
      <c r="CH221" s="106">
        <v>6.579520000000001E-3</v>
      </c>
      <c r="CI221" s="106">
        <v>9.9052199999999993E-3</v>
      </c>
      <c r="CJ221" s="106">
        <v>1.9703040000000002E-2</v>
      </c>
      <c r="CK221" s="106">
        <v>1.9912100000000002E-2</v>
      </c>
      <c r="CL221" s="106">
        <v>2.1182429999999999E-2</v>
      </c>
      <c r="CM221" s="106">
        <v>2.7527040000000006E-2</v>
      </c>
      <c r="CN221" s="106">
        <v>2.1220679999999999E-2</v>
      </c>
      <c r="CO221" s="106">
        <v>2.7777660000000003E-2</v>
      </c>
      <c r="CP221" s="106">
        <v>2.146199E-2</v>
      </c>
      <c r="CQ221" s="106">
        <v>1.154935E-2</v>
      </c>
      <c r="CR221" s="106">
        <v>1.1842480000000001E-2</v>
      </c>
      <c r="CS221" s="106"/>
      <c r="CT221" s="106"/>
      <c r="CU221" s="106"/>
      <c r="CV221" s="106">
        <f t="shared" si="28"/>
        <v>9.4999999999999998E-3</v>
      </c>
      <c r="CW221" s="106">
        <f t="shared" si="29"/>
        <v>8.3000000000000001E-3</v>
      </c>
      <c r="CX221" s="106">
        <f t="shared" si="30"/>
        <v>4.5999999999999999E-3</v>
      </c>
      <c r="CY221" s="106">
        <f t="shared" si="31"/>
        <v>4.4999999999999997E-3</v>
      </c>
      <c r="CZ221" s="106">
        <f t="shared" si="32"/>
        <v>7.3000000000000009E-3</v>
      </c>
      <c r="DA221" s="106">
        <f t="shared" si="33"/>
        <v>6.4999999999999997E-3</v>
      </c>
      <c r="DB221" s="106">
        <f t="shared" si="34"/>
        <v>8.9999999999999993E-3</v>
      </c>
      <c r="DC221" s="106">
        <f t="shared" si="35"/>
        <v>2.8000000000000004E-3</v>
      </c>
      <c r="DD221" s="106">
        <f t="shared" si="36"/>
        <v>5.8999999999999999E-3</v>
      </c>
      <c r="DE221" s="106">
        <f t="shared" si="37"/>
        <v>9.2999999999999992E-3</v>
      </c>
      <c r="DF221" s="106">
        <f t="shared" si="38"/>
        <v>1.4200000000000001E-2</v>
      </c>
      <c r="DG221" s="106">
        <f t="shared" si="39"/>
        <v>1.01E-2</v>
      </c>
      <c r="DH221" s="106">
        <f t="shared" si="40"/>
        <v>6.5000000000000006E-3</v>
      </c>
      <c r="DI221" s="106">
        <f t="shared" si="41"/>
        <v>1.2800000000000001E-2</v>
      </c>
      <c r="DJ221" s="106">
        <f t="shared" si="42"/>
        <v>1.5199999999999998E-2</v>
      </c>
      <c r="DK221" s="106">
        <f t="shared" si="43"/>
        <v>5.5999999999999999E-3</v>
      </c>
      <c r="DL221" s="106">
        <f t="shared" si="44"/>
        <v>5.7999999999999996E-3</v>
      </c>
      <c r="DM221" s="106">
        <f t="shared" si="45"/>
        <v>5.8000000000000005E-3</v>
      </c>
      <c r="DN221" s="106">
        <f t="shared" si="46"/>
        <v>7.7999999999999996E-3</v>
      </c>
      <c r="DO221" s="106">
        <f t="shared" si="47"/>
        <v>1.6799999999999999E-2</v>
      </c>
      <c r="DP221" s="106">
        <f t="shared" si="48"/>
        <v>1.7000000000000001E-2</v>
      </c>
      <c r="DQ221" s="106">
        <f t="shared" si="49"/>
        <v>1.8100000000000002E-2</v>
      </c>
      <c r="DR221" s="106">
        <f t="shared" si="50"/>
        <v>2.3600000000000003E-2</v>
      </c>
      <c r="DS221" s="106">
        <f t="shared" si="51"/>
        <v>1.83E-2</v>
      </c>
      <c r="DT221" s="106">
        <f t="shared" si="52"/>
        <v>2.41E-2</v>
      </c>
      <c r="DU221" s="106">
        <f t="shared" si="53"/>
        <v>1.8700000000000001E-2</v>
      </c>
      <c r="DV221" s="106">
        <f t="shared" si="54"/>
        <v>1.01E-2</v>
      </c>
      <c r="DW221" s="106">
        <f t="shared" si="55"/>
        <v>1.04E-2</v>
      </c>
      <c r="DX221" s="106"/>
      <c r="DY221" s="106"/>
      <c r="DZ221" s="106"/>
      <c r="EA221" s="100">
        <v>0.38</v>
      </c>
      <c r="EB221" s="100">
        <v>3.18</v>
      </c>
      <c r="EC221" s="100">
        <v>0.18</v>
      </c>
      <c r="ED221" s="100">
        <v>2.92</v>
      </c>
      <c r="EE221" s="100">
        <v>1.7</v>
      </c>
      <c r="EF221" s="100">
        <v>0.2</v>
      </c>
      <c r="EG221" s="100">
        <v>13.54</v>
      </c>
      <c r="EH221" s="100">
        <v>4.3099999999999996</v>
      </c>
      <c r="EI221" s="100">
        <v>0.21</v>
      </c>
      <c r="EJ221" s="100">
        <v>982.69</v>
      </c>
      <c r="EK221" s="100">
        <v>6.61</v>
      </c>
      <c r="EL221" s="100">
        <v>1.43</v>
      </c>
      <c r="EM221" s="100">
        <v>25.9</v>
      </c>
      <c r="EN221" s="100">
        <v>100</v>
      </c>
      <c r="EO221" s="100">
        <v>100</v>
      </c>
      <c r="EP221" s="100">
        <v>100</v>
      </c>
      <c r="EQ221" s="100">
        <v>1.73</v>
      </c>
      <c r="ER221" s="100">
        <v>100</v>
      </c>
      <c r="ES221" s="100">
        <v>3.7</v>
      </c>
      <c r="ET221" s="100">
        <v>0.92</v>
      </c>
      <c r="EU221" s="100">
        <v>0.6</v>
      </c>
      <c r="EV221" s="100">
        <v>2.29</v>
      </c>
      <c r="EW221" s="100">
        <v>1.1599999999999999</v>
      </c>
      <c r="EX221" s="100">
        <v>6.82</v>
      </c>
      <c r="EY221" s="100">
        <v>8.5500000000000007</v>
      </c>
      <c r="EZ221" s="100">
        <v>37.14</v>
      </c>
      <c r="FA221" s="100">
        <v>18.37</v>
      </c>
      <c r="FB221" s="100">
        <v>74.12</v>
      </c>
      <c r="FC221" s="100"/>
      <c r="FD221" s="100"/>
      <c r="FE221" s="100"/>
      <c r="FF221" s="106">
        <v>5.6648279730740464E-2</v>
      </c>
      <c r="FG221" s="106">
        <v>5.1853006414483548E-3</v>
      </c>
      <c r="FH221" s="106">
        <v>1.2918655729028844E-2</v>
      </c>
      <c r="FI221" s="106">
        <v>3.8388614159932458E-3</v>
      </c>
      <c r="FJ221" s="106">
        <v>7.8469640644361835E-3</v>
      </c>
      <c r="FK221" s="106">
        <v>2.0634279051690633E-2</v>
      </c>
      <c r="FL221" s="106">
        <v>1.1450741839762609E-2</v>
      </c>
      <c r="FM221" s="106">
        <v>2.5761248547235597E-3</v>
      </c>
      <c r="FN221" s="106">
        <v>1.9176457975986275E-2</v>
      </c>
      <c r="FO221" s="106">
        <v>0</v>
      </c>
      <c r="FP221" s="106">
        <v>0</v>
      </c>
      <c r="FQ221" s="106">
        <v>3.7466000000000001E-3</v>
      </c>
      <c r="FR221" s="106">
        <v>5.9811095280780848E-3</v>
      </c>
      <c r="FS221" s="106">
        <v>0</v>
      </c>
      <c r="FT221" s="106">
        <v>0</v>
      </c>
      <c r="FU221" s="106">
        <v>0</v>
      </c>
      <c r="FV221" s="106">
        <v>7.3310570626753981E-3</v>
      </c>
      <c r="FW221" s="106">
        <v>0</v>
      </c>
      <c r="FX221" s="106">
        <v>9.6707836913583166E-3</v>
      </c>
      <c r="FY221" s="106">
        <v>3.2287858117326054E-2</v>
      </c>
      <c r="FZ221" s="106">
        <v>4.3659182105353023E-2</v>
      </c>
      <c r="GA221" s="106">
        <v>1.7963086388105617E-2</v>
      </c>
      <c r="GB221" s="106">
        <v>3.3196844993141288E-2</v>
      </c>
      <c r="GC221" s="106">
        <v>1.5820800275957225E-2</v>
      </c>
      <c r="GD221" s="106">
        <v>2.2624934929724103E-2</v>
      </c>
      <c r="GE221" s="106">
        <v>1.7150997647468851E-2</v>
      </c>
      <c r="GF221" s="106">
        <v>1.8608341971345082E-3</v>
      </c>
      <c r="GG221" s="106">
        <v>9.763765697725477E-3</v>
      </c>
      <c r="GH221" s="100"/>
      <c r="GI221" s="100"/>
      <c r="GJ221" s="100"/>
      <c r="GK221" s="100"/>
    </row>
    <row r="222" spans="1:193" x14ac:dyDescent="0.25">
      <c r="A222" s="98" t="s">
        <v>1073</v>
      </c>
      <c r="B222" s="99" t="s">
        <v>17</v>
      </c>
      <c r="C222" s="99" t="s">
        <v>319</v>
      </c>
      <c r="D222" s="100" t="s">
        <v>320</v>
      </c>
      <c r="E222" s="99" t="s">
        <v>405</v>
      </c>
      <c r="F222" s="100"/>
      <c r="G222" s="106">
        <v>31.875</v>
      </c>
      <c r="H222" s="106">
        <v>0.19795542741421143</v>
      </c>
      <c r="I222" s="106">
        <v>14.205</v>
      </c>
      <c r="J222" s="106">
        <v>0.17499999999999999</v>
      </c>
      <c r="K222" s="106">
        <v>0.64400000000000002</v>
      </c>
      <c r="L222" s="106">
        <v>13.257999999999999</v>
      </c>
      <c r="M222" s="106">
        <v>0.11899999999999999</v>
      </c>
      <c r="N222" s="106">
        <v>8.1983489930238213E-2</v>
      </c>
      <c r="O222" s="106">
        <v>12.295999999999999</v>
      </c>
      <c r="P222" s="106">
        <v>0</v>
      </c>
      <c r="Q222" s="106">
        <v>0</v>
      </c>
      <c r="R222" s="106">
        <v>0.28000000000000003</v>
      </c>
      <c r="S222" s="106">
        <v>3.3071088815888446E-2</v>
      </c>
      <c r="T222" s="106">
        <v>2.7403469294125359E-2</v>
      </c>
      <c r="U222" s="106">
        <v>0</v>
      </c>
      <c r="V222" s="106">
        <v>0</v>
      </c>
      <c r="W222" s="106">
        <v>0.433</v>
      </c>
      <c r="X222" s="106">
        <v>0</v>
      </c>
      <c r="Y222" s="106">
        <v>0.2409169786393493</v>
      </c>
      <c r="Z222" s="106">
        <v>4.2110000000000003</v>
      </c>
      <c r="AA222" s="106">
        <v>8.5529143368483513</v>
      </c>
      <c r="AB222" s="106">
        <v>0.93600000000000005</v>
      </c>
      <c r="AC222" s="106">
        <v>3.3420000000000001</v>
      </c>
      <c r="AD222" s="106">
        <v>0.27700000000000002</v>
      </c>
      <c r="AE222" s="106">
        <v>0.38400000000000001</v>
      </c>
      <c r="AF222" s="106">
        <v>5.0999999999999997E-2</v>
      </c>
      <c r="AG222" s="106">
        <v>1.6633559512555435E-2</v>
      </c>
      <c r="AH222" s="106">
        <v>0</v>
      </c>
      <c r="AI222" s="106"/>
      <c r="AJ222" s="106">
        <v>91.573710350454732</v>
      </c>
      <c r="AK222" s="100"/>
      <c r="AL222" s="106">
        <v>14.900430067314883</v>
      </c>
      <c r="AM222" s="106">
        <v>0.11867119921720007</v>
      </c>
      <c r="AN222" s="106">
        <v>7.5178618682191054</v>
      </c>
      <c r="AO222" s="106">
        <v>0.10553612350741769</v>
      </c>
      <c r="AP222" s="106">
        <v>0.4987608426270137</v>
      </c>
      <c r="AQ222" s="106">
        <v>10.305479984453944</v>
      </c>
      <c r="AR222" s="106">
        <v>8.8278931750741835E-2</v>
      </c>
      <c r="AS222" s="106">
        <v>6.8058683322462413E-2</v>
      </c>
      <c r="AT222" s="106">
        <v>8.7878787878787872</v>
      </c>
      <c r="AU222" s="106">
        <v>0</v>
      </c>
      <c r="AV222" s="106">
        <v>0</v>
      </c>
      <c r="AW222" s="106">
        <v>0.28000000000000003</v>
      </c>
      <c r="AX222" s="106">
        <v>2.3118552125752145E-2</v>
      </c>
      <c r="AY222" s="106">
        <v>2.2441625824359476E-2</v>
      </c>
      <c r="AZ222" s="106">
        <v>0</v>
      </c>
      <c r="BA222" s="106">
        <v>0</v>
      </c>
      <c r="BB222" s="106">
        <v>0.40505144995322734</v>
      </c>
      <c r="BC222" s="106">
        <v>0</v>
      </c>
      <c r="BD222" s="106">
        <v>0.1897133464362149</v>
      </c>
      <c r="BE222" s="106">
        <v>3.5905525238744884</v>
      </c>
      <c r="BF222" s="106">
        <v>7.3020697830174601</v>
      </c>
      <c r="BG222" s="106">
        <v>0.79979492437836464</v>
      </c>
      <c r="BH222" s="106">
        <v>2.8652263374485596</v>
      </c>
      <c r="BI222" s="106">
        <v>0.23887547430148329</v>
      </c>
      <c r="BJ222" s="106">
        <v>0.33315981259760541</v>
      </c>
      <c r="BK222" s="106">
        <v>4.4436699485928377E-2</v>
      </c>
      <c r="BL222" s="106">
        <v>1.4546182345916429E-2</v>
      </c>
      <c r="BM222" s="106">
        <v>0</v>
      </c>
      <c r="BN222" s="106"/>
      <c r="BO222" s="106"/>
      <c r="BP222" s="106"/>
      <c r="BQ222" s="106">
        <v>2.1392000000000001E-2</v>
      </c>
      <c r="BR222" s="106">
        <v>1.367842E-2</v>
      </c>
      <c r="BS222" s="106">
        <v>8.5027499999999999E-3</v>
      </c>
      <c r="BT222" s="106">
        <v>7.2960799999999991E-3</v>
      </c>
      <c r="BU222" s="106">
        <v>9.2966400000000001E-3</v>
      </c>
      <c r="BV222" s="106">
        <v>8.4908999999999991E-3</v>
      </c>
      <c r="BW222" s="106">
        <v>1.2132E-2</v>
      </c>
      <c r="BX222" s="106">
        <v>3.2524200000000002E-3</v>
      </c>
      <c r="BY222" s="106">
        <v>8.2552800000000003E-3</v>
      </c>
      <c r="BZ222" s="106">
        <v>2.1311879999999998E-2</v>
      </c>
      <c r="CA222" s="106">
        <v>1.4200000000000001E-2</v>
      </c>
      <c r="CB222" s="106">
        <v>0.01</v>
      </c>
      <c r="CC222" s="106">
        <v>9.0121500000000018E-3</v>
      </c>
      <c r="CD222" s="106">
        <v>1.5141640000000001E-2</v>
      </c>
      <c r="CE222" s="106">
        <v>1.945152E-2</v>
      </c>
      <c r="CF222" s="106">
        <v>6.60408E-3</v>
      </c>
      <c r="CG222" s="106">
        <v>6.0933000000000003E-3</v>
      </c>
      <c r="CH222" s="106">
        <v>6.579520000000001E-3</v>
      </c>
      <c r="CI222" s="106">
        <v>9.6512400000000002E-3</v>
      </c>
      <c r="CJ222" s="106">
        <v>1.8764800000000002E-2</v>
      </c>
      <c r="CK222" s="106">
        <v>2.0146360000000002E-2</v>
      </c>
      <c r="CL222" s="106">
        <v>2.0948369999999997E-2</v>
      </c>
      <c r="CM222" s="106">
        <v>2.694384E-2</v>
      </c>
      <c r="CN222" s="106">
        <v>2.0872799999999997E-2</v>
      </c>
      <c r="CO222" s="106">
        <v>2.7892920000000005E-2</v>
      </c>
      <c r="CP222" s="106">
        <v>2.157676E-2</v>
      </c>
      <c r="CQ222" s="106">
        <v>1.1434999999999999E-2</v>
      </c>
      <c r="CR222" s="106">
        <v>1.1842480000000001E-2</v>
      </c>
      <c r="CS222" s="106"/>
      <c r="CT222" s="106"/>
      <c r="CU222" s="106"/>
      <c r="CV222" s="106">
        <f t="shared" si="28"/>
        <v>0.01</v>
      </c>
      <c r="CW222" s="106">
        <f t="shared" si="29"/>
        <v>8.2000000000000007E-3</v>
      </c>
      <c r="CX222" s="106">
        <f t="shared" si="30"/>
        <v>4.4999999999999997E-3</v>
      </c>
      <c r="CY222" s="106">
        <f t="shared" si="31"/>
        <v>4.3999999999999994E-3</v>
      </c>
      <c r="CZ222" s="106">
        <f t="shared" si="32"/>
        <v>7.2000000000000007E-3</v>
      </c>
      <c r="DA222" s="106">
        <f t="shared" si="33"/>
        <v>6.5999999999999991E-3</v>
      </c>
      <c r="DB222" s="106">
        <f t="shared" si="34"/>
        <v>8.9999999999999993E-3</v>
      </c>
      <c r="DC222" s="106">
        <f t="shared" si="35"/>
        <v>2.7000000000000006E-3</v>
      </c>
      <c r="DD222" s="106">
        <f t="shared" si="36"/>
        <v>5.8999999999999999E-3</v>
      </c>
      <c r="DE222" s="106">
        <f t="shared" si="37"/>
        <v>9.2999999999999992E-3</v>
      </c>
      <c r="DF222" s="106">
        <f t="shared" si="38"/>
        <v>1.4200000000000001E-2</v>
      </c>
      <c r="DG222" s="106">
        <f t="shared" si="39"/>
        <v>0.01</v>
      </c>
      <c r="DH222" s="106">
        <f t="shared" si="40"/>
        <v>6.3000000000000009E-3</v>
      </c>
      <c r="DI222" s="106">
        <f t="shared" si="41"/>
        <v>1.24E-2</v>
      </c>
      <c r="DJ222" s="106">
        <f t="shared" si="42"/>
        <v>1.44E-2</v>
      </c>
      <c r="DK222" s="106">
        <f t="shared" si="43"/>
        <v>5.5999999999999999E-3</v>
      </c>
      <c r="DL222" s="106">
        <f t="shared" si="44"/>
        <v>5.7000000000000002E-3</v>
      </c>
      <c r="DM222" s="106">
        <f t="shared" si="45"/>
        <v>5.8000000000000005E-3</v>
      </c>
      <c r="DN222" s="106">
        <f t="shared" si="46"/>
        <v>7.6E-3</v>
      </c>
      <c r="DO222" s="106">
        <f t="shared" si="47"/>
        <v>1.6E-2</v>
      </c>
      <c r="DP222" s="106">
        <f t="shared" si="48"/>
        <v>1.72E-2</v>
      </c>
      <c r="DQ222" s="106">
        <f t="shared" si="49"/>
        <v>1.7899999999999999E-2</v>
      </c>
      <c r="DR222" s="106">
        <f t="shared" si="50"/>
        <v>2.3099999999999999E-2</v>
      </c>
      <c r="DS222" s="106">
        <f t="shared" si="51"/>
        <v>1.7999999999999999E-2</v>
      </c>
      <c r="DT222" s="106">
        <f t="shared" si="52"/>
        <v>2.4200000000000003E-2</v>
      </c>
      <c r="DU222" s="106">
        <f t="shared" si="53"/>
        <v>1.8800000000000001E-2</v>
      </c>
      <c r="DV222" s="106">
        <f t="shared" si="54"/>
        <v>0.01</v>
      </c>
      <c r="DW222" s="106">
        <f t="shared" si="55"/>
        <v>1.04E-2</v>
      </c>
      <c r="DX222" s="106"/>
      <c r="DY222" s="106"/>
      <c r="DZ222" s="106"/>
      <c r="EA222" s="100">
        <v>0.38</v>
      </c>
      <c r="EB222" s="100">
        <v>4.21</v>
      </c>
      <c r="EC222" s="100">
        <v>0.17</v>
      </c>
      <c r="ED222" s="100">
        <v>3.45</v>
      </c>
      <c r="EE222" s="100">
        <v>1.6</v>
      </c>
      <c r="EF222" s="100">
        <v>0.2</v>
      </c>
      <c r="EG222" s="100">
        <v>12.96</v>
      </c>
      <c r="EH222" s="100">
        <v>3.92</v>
      </c>
      <c r="EI222" s="100">
        <v>0.22</v>
      </c>
      <c r="EJ222" s="100">
        <v>98.55</v>
      </c>
      <c r="EK222" s="100">
        <v>6.51</v>
      </c>
      <c r="EL222" s="100">
        <v>1.36</v>
      </c>
      <c r="EM222" s="100">
        <v>25.48</v>
      </c>
      <c r="EN222" s="100">
        <v>51.74</v>
      </c>
      <c r="EO222" s="100">
        <v>284.76</v>
      </c>
      <c r="EP222" s="100">
        <v>100</v>
      </c>
      <c r="EQ222" s="100">
        <v>1.77</v>
      </c>
      <c r="ER222" s="100">
        <v>175.42</v>
      </c>
      <c r="ES222" s="100">
        <v>4.83</v>
      </c>
      <c r="ET222" s="100">
        <v>0.9</v>
      </c>
      <c r="EU222" s="100">
        <v>0.6</v>
      </c>
      <c r="EV222" s="100">
        <v>2.23</v>
      </c>
      <c r="EW222" s="100">
        <v>1.1499999999999999</v>
      </c>
      <c r="EX222" s="100">
        <v>5.37</v>
      </c>
      <c r="EY222" s="100">
        <v>8.36</v>
      </c>
      <c r="EZ222" s="100">
        <v>38.799999999999997</v>
      </c>
      <c r="FA222" s="100">
        <v>16.75</v>
      </c>
      <c r="FB222" s="100">
        <v>100</v>
      </c>
      <c r="FC222" s="100"/>
      <c r="FD222" s="100"/>
      <c r="FE222" s="100"/>
      <c r="FF222" s="106">
        <v>5.6621634255796555E-2</v>
      </c>
      <c r="FG222" s="106">
        <v>4.9960574870441228E-3</v>
      </c>
      <c r="FH222" s="106">
        <v>1.278036517597248E-2</v>
      </c>
      <c r="FI222" s="106">
        <v>3.6409962610059105E-3</v>
      </c>
      <c r="FJ222" s="106">
        <v>7.9801734820322198E-3</v>
      </c>
      <c r="FK222" s="106">
        <v>2.061095996890789E-2</v>
      </c>
      <c r="FL222" s="106">
        <v>1.1440949554896144E-2</v>
      </c>
      <c r="FM222" s="106">
        <v>2.6679003862405265E-3</v>
      </c>
      <c r="FN222" s="106">
        <v>1.9333333333333334E-2</v>
      </c>
      <c r="FO222" s="106">
        <v>0</v>
      </c>
      <c r="FP222" s="106">
        <v>0</v>
      </c>
      <c r="FQ222" s="106">
        <v>3.8080000000000006E-3</v>
      </c>
      <c r="FR222" s="106">
        <v>5.8906070816416474E-3</v>
      </c>
      <c r="FS222" s="106">
        <v>1.1611297201523593E-2</v>
      </c>
      <c r="FT222" s="106">
        <v>0</v>
      </c>
      <c r="FU222" s="106">
        <v>0</v>
      </c>
      <c r="FV222" s="106">
        <v>7.1694106641721237E-3</v>
      </c>
      <c r="FW222" s="106">
        <v>0</v>
      </c>
      <c r="FX222" s="106">
        <v>9.1631546328691804E-3</v>
      </c>
      <c r="FY222" s="106">
        <v>3.2314972714870396E-2</v>
      </c>
      <c r="FZ222" s="106">
        <v>4.381241869810476E-2</v>
      </c>
      <c r="GA222" s="106">
        <v>1.783542681363753E-2</v>
      </c>
      <c r="GB222" s="106">
        <v>3.2950102880658437E-2</v>
      </c>
      <c r="GC222" s="106">
        <v>1.2827612969989651E-2</v>
      </c>
      <c r="GD222" s="106">
        <v>2.785216033315981E-2</v>
      </c>
      <c r="GE222" s="106">
        <v>1.7241439400540209E-2</v>
      </c>
      <c r="GF222" s="106">
        <v>2.436485542941002E-3</v>
      </c>
      <c r="GG222" s="106">
        <v>0</v>
      </c>
      <c r="GH222" s="100"/>
      <c r="GI222" s="100"/>
      <c r="GJ222" s="100"/>
      <c r="GK222" s="100"/>
    </row>
    <row r="223" spans="1:193" x14ac:dyDescent="0.25">
      <c r="A223" s="98" t="s">
        <v>1073</v>
      </c>
      <c r="B223" s="99" t="s">
        <v>17</v>
      </c>
      <c r="C223" s="99" t="s">
        <v>319</v>
      </c>
      <c r="D223" s="100" t="s">
        <v>320</v>
      </c>
      <c r="E223" s="99" t="s">
        <v>406</v>
      </c>
      <c r="F223" s="100"/>
      <c r="G223" s="106">
        <v>32.389000000000003</v>
      </c>
      <c r="H223" s="106">
        <v>0.32483285280329283</v>
      </c>
      <c r="I223" s="106">
        <v>13.693</v>
      </c>
      <c r="J223" s="106">
        <v>0.29899999999999999</v>
      </c>
      <c r="K223" s="106">
        <v>0.67100000000000004</v>
      </c>
      <c r="L223" s="106">
        <v>10.987999999999998</v>
      </c>
      <c r="M223" s="106">
        <v>0.151</v>
      </c>
      <c r="N223" s="106">
        <v>9.9938087238393314E-2</v>
      </c>
      <c r="O223" s="106">
        <v>10.519</v>
      </c>
      <c r="P223" s="106">
        <v>0</v>
      </c>
      <c r="Q223" s="106">
        <v>0.30251571752661316</v>
      </c>
      <c r="R223" s="106">
        <v>5.0999999999999997E-2</v>
      </c>
      <c r="S223" s="106">
        <v>0.33101291305501385</v>
      </c>
      <c r="T223" s="106">
        <v>2.1963974395385926E-2</v>
      </c>
      <c r="U223" s="106">
        <v>2.2999999999999996E-2</v>
      </c>
      <c r="V223" s="106">
        <v>0</v>
      </c>
      <c r="W223" s="106">
        <v>0.93200000000000005</v>
      </c>
      <c r="X223" s="106">
        <v>0</v>
      </c>
      <c r="Y223" s="106">
        <v>1.013184437221843</v>
      </c>
      <c r="Z223" s="106">
        <v>3.9550000000000001</v>
      </c>
      <c r="AA223" s="106">
        <v>9.0249261524554747</v>
      </c>
      <c r="AB223" s="106">
        <v>0.98199999999999998</v>
      </c>
      <c r="AC223" s="106">
        <v>3.726</v>
      </c>
      <c r="AD223" s="106">
        <v>0.38400000000000001</v>
      </c>
      <c r="AE223" s="106">
        <v>0.505</v>
      </c>
      <c r="AF223" s="106">
        <v>0.16400000000000001</v>
      </c>
      <c r="AG223" s="106">
        <v>7.9229865132294408E-2</v>
      </c>
      <c r="AH223" s="106">
        <v>5.6000000000000001E-2</v>
      </c>
      <c r="AI223" s="106"/>
      <c r="AJ223" s="106">
        <v>90.546709031177855</v>
      </c>
      <c r="AK223" s="100"/>
      <c r="AL223" s="106">
        <v>15.140706806282722</v>
      </c>
      <c r="AM223" s="106">
        <v>0.19473224195389535</v>
      </c>
      <c r="AN223" s="106">
        <v>7.2468907118285264</v>
      </c>
      <c r="AO223" s="106">
        <v>0.18031600530695935</v>
      </c>
      <c r="AP223" s="106">
        <v>0.51967162329615868</v>
      </c>
      <c r="AQ223" s="106">
        <v>8.541002720559657</v>
      </c>
      <c r="AR223" s="106">
        <v>0.11201780415430267</v>
      </c>
      <c r="AS223" s="106">
        <v>8.2963711803414678E-2</v>
      </c>
      <c r="AT223" s="106">
        <v>7.5178673527730133</v>
      </c>
      <c r="AU223" s="106">
        <v>0</v>
      </c>
      <c r="AV223" s="106">
        <v>0.30251571752661316</v>
      </c>
      <c r="AW223" s="106">
        <v>5.0999999999999997E-2</v>
      </c>
      <c r="AX223" s="106">
        <v>0.23139665365607398</v>
      </c>
      <c r="AY223" s="106">
        <v>1.7987039878294919E-2</v>
      </c>
      <c r="AZ223" s="106">
        <v>1.7026946994373703E-2</v>
      </c>
      <c r="BA223" s="106">
        <v>0</v>
      </c>
      <c r="BB223" s="106">
        <v>0.87184284377923305</v>
      </c>
      <c r="BC223" s="106">
        <v>0</v>
      </c>
      <c r="BD223" s="106">
        <v>0.79784584394191904</v>
      </c>
      <c r="BE223" s="106">
        <v>3.3722714870395634</v>
      </c>
      <c r="BF223" s="106">
        <v>7.7050509284175481</v>
      </c>
      <c r="BG223" s="106">
        <v>0.83910108519183124</v>
      </c>
      <c r="BH223" s="106">
        <v>3.1944444444444442</v>
      </c>
      <c r="BI223" s="106">
        <v>0.33114867195584685</v>
      </c>
      <c r="BJ223" s="106">
        <v>0.43813985771299668</v>
      </c>
      <c r="BK223" s="106">
        <v>0.14289448462141677</v>
      </c>
      <c r="BL223" s="106">
        <v>6.9287157964402629E-2</v>
      </c>
      <c r="BM223" s="106">
        <v>4.9178888205848773E-2</v>
      </c>
      <c r="BN223" s="106"/>
      <c r="BO223" s="106"/>
      <c r="BP223" s="106"/>
      <c r="BQ223" s="106">
        <v>2.3103360000000003E-2</v>
      </c>
      <c r="BR223" s="106">
        <v>1.3845229999999998E-2</v>
      </c>
      <c r="BS223" s="106">
        <v>8.6917000000000001E-3</v>
      </c>
      <c r="BT223" s="106">
        <v>7.4618999999999996E-3</v>
      </c>
      <c r="BU223" s="106">
        <v>9.6839999999999982E-3</v>
      </c>
      <c r="BV223" s="106">
        <v>8.3622499999999999E-3</v>
      </c>
      <c r="BW223" s="106">
        <v>1.2266800000000001E-2</v>
      </c>
      <c r="BX223" s="106">
        <v>3.2524200000000002E-3</v>
      </c>
      <c r="BY223" s="106">
        <v>8.1153600000000003E-3</v>
      </c>
      <c r="BZ223" s="106">
        <v>2.085356E-2</v>
      </c>
      <c r="CA223" s="106">
        <v>1.44E-2</v>
      </c>
      <c r="CB223" s="106">
        <v>0.01</v>
      </c>
      <c r="CC223" s="106">
        <v>9.0121500000000018E-3</v>
      </c>
      <c r="CD223" s="106">
        <v>1.5385859999999999E-2</v>
      </c>
      <c r="CE223" s="106">
        <v>1.8641040000000001E-2</v>
      </c>
      <c r="CF223" s="106">
        <v>6.7220100000000005E-3</v>
      </c>
      <c r="CG223" s="106">
        <v>6.0933000000000003E-3</v>
      </c>
      <c r="CH223" s="106">
        <v>6.579520000000001E-3</v>
      </c>
      <c r="CI223" s="106">
        <v>1.01592E-2</v>
      </c>
      <c r="CJ223" s="106">
        <v>1.8647520000000001E-2</v>
      </c>
      <c r="CK223" s="106">
        <v>2.0263489999999999E-2</v>
      </c>
      <c r="CL223" s="106">
        <v>2.141649E-2</v>
      </c>
      <c r="CM223" s="106">
        <v>2.6710560000000005E-2</v>
      </c>
      <c r="CN223" s="106">
        <v>2.110472E-2</v>
      </c>
      <c r="CO223" s="106">
        <v>2.8238699999999999E-2</v>
      </c>
      <c r="CP223" s="106">
        <v>2.157676E-2</v>
      </c>
      <c r="CQ223" s="106">
        <v>1.1434999999999999E-2</v>
      </c>
      <c r="CR223" s="106">
        <v>1.1956350000000001E-2</v>
      </c>
      <c r="CS223" s="106"/>
      <c r="CT223" s="106"/>
      <c r="CU223" s="106"/>
      <c r="CV223" s="106">
        <f t="shared" si="28"/>
        <v>1.0800000000000001E-2</v>
      </c>
      <c r="CW223" s="106">
        <f t="shared" si="29"/>
        <v>8.3000000000000001E-3</v>
      </c>
      <c r="CX223" s="106">
        <f t="shared" si="30"/>
        <v>4.5999999999999999E-3</v>
      </c>
      <c r="CY223" s="106">
        <f t="shared" si="31"/>
        <v>4.4999999999999997E-3</v>
      </c>
      <c r="CZ223" s="106">
        <f t="shared" si="32"/>
        <v>7.4999999999999989E-3</v>
      </c>
      <c r="DA223" s="106">
        <f t="shared" si="33"/>
        <v>6.4999999999999997E-3</v>
      </c>
      <c r="DB223" s="106">
        <f t="shared" si="34"/>
        <v>9.1000000000000004E-3</v>
      </c>
      <c r="DC223" s="106">
        <f t="shared" si="35"/>
        <v>2.7000000000000006E-3</v>
      </c>
      <c r="DD223" s="106">
        <f t="shared" si="36"/>
        <v>5.8000000000000005E-3</v>
      </c>
      <c r="DE223" s="106">
        <f t="shared" si="37"/>
        <v>9.1000000000000004E-3</v>
      </c>
      <c r="DF223" s="106">
        <f t="shared" si="38"/>
        <v>1.44E-2</v>
      </c>
      <c r="DG223" s="106">
        <f t="shared" si="39"/>
        <v>0.01</v>
      </c>
      <c r="DH223" s="106">
        <f t="shared" si="40"/>
        <v>6.3000000000000009E-3</v>
      </c>
      <c r="DI223" s="106">
        <f t="shared" si="41"/>
        <v>1.2599999999999998E-2</v>
      </c>
      <c r="DJ223" s="106">
        <f t="shared" si="42"/>
        <v>1.3800000000000002E-2</v>
      </c>
      <c r="DK223" s="106">
        <f t="shared" si="43"/>
        <v>5.7000000000000002E-3</v>
      </c>
      <c r="DL223" s="106">
        <f t="shared" si="44"/>
        <v>5.7000000000000002E-3</v>
      </c>
      <c r="DM223" s="106">
        <f t="shared" si="45"/>
        <v>5.8000000000000005E-3</v>
      </c>
      <c r="DN223" s="106">
        <f t="shared" si="46"/>
        <v>8.0000000000000002E-3</v>
      </c>
      <c r="DO223" s="106">
        <f t="shared" si="47"/>
        <v>1.5900000000000001E-2</v>
      </c>
      <c r="DP223" s="106">
        <f t="shared" si="48"/>
        <v>1.7299999999999999E-2</v>
      </c>
      <c r="DQ223" s="106">
        <f t="shared" si="49"/>
        <v>1.83E-2</v>
      </c>
      <c r="DR223" s="106">
        <f t="shared" si="50"/>
        <v>2.2900000000000004E-2</v>
      </c>
      <c r="DS223" s="106">
        <f t="shared" si="51"/>
        <v>1.8200000000000001E-2</v>
      </c>
      <c r="DT223" s="106">
        <f t="shared" si="52"/>
        <v>2.4499999999999997E-2</v>
      </c>
      <c r="DU223" s="106">
        <f t="shared" si="53"/>
        <v>1.8800000000000001E-2</v>
      </c>
      <c r="DV223" s="106">
        <f t="shared" si="54"/>
        <v>0.01</v>
      </c>
      <c r="DW223" s="106">
        <f t="shared" si="55"/>
        <v>1.0500000000000001E-2</v>
      </c>
      <c r="DX223" s="106"/>
      <c r="DY223" s="106"/>
      <c r="DZ223" s="106"/>
      <c r="EA223" s="100">
        <v>0.38</v>
      </c>
      <c r="EB223" s="100">
        <v>2.72</v>
      </c>
      <c r="EC223" s="100">
        <v>0.18</v>
      </c>
      <c r="ED223" s="100">
        <v>2.2400000000000002</v>
      </c>
      <c r="EE223" s="100">
        <v>1.59</v>
      </c>
      <c r="EF223" s="100">
        <v>0.22</v>
      </c>
      <c r="EG223" s="100">
        <v>10.53</v>
      </c>
      <c r="EH223" s="100">
        <v>3.43</v>
      </c>
      <c r="EI223" s="100">
        <v>0.23</v>
      </c>
      <c r="EJ223" s="100">
        <v>65.510000000000005</v>
      </c>
      <c r="EK223" s="100">
        <v>3.15</v>
      </c>
      <c r="EL223" s="100">
        <v>5.54</v>
      </c>
      <c r="EM223" s="100">
        <v>3.02</v>
      </c>
      <c r="EN223" s="100">
        <v>60.75</v>
      </c>
      <c r="EO223" s="100">
        <v>66.7</v>
      </c>
      <c r="EP223" s="100">
        <v>100</v>
      </c>
      <c r="EQ223" s="100">
        <v>0.95</v>
      </c>
      <c r="ER223" s="100">
        <v>50.4</v>
      </c>
      <c r="ES223" s="100">
        <v>1.56</v>
      </c>
      <c r="ET223" s="100">
        <v>0.93</v>
      </c>
      <c r="EU223" s="100">
        <v>0.57999999999999996</v>
      </c>
      <c r="EV223" s="100">
        <v>2.17</v>
      </c>
      <c r="EW223" s="100">
        <v>1.06</v>
      </c>
      <c r="EX223" s="100">
        <v>4.17</v>
      </c>
      <c r="EY223" s="100">
        <v>6.2</v>
      </c>
      <c r="EZ223" s="100">
        <v>12.2</v>
      </c>
      <c r="FA223" s="100">
        <v>8.92</v>
      </c>
      <c r="FB223" s="100">
        <v>20.329999999999998</v>
      </c>
      <c r="FC223" s="100"/>
      <c r="FD223" s="100"/>
      <c r="FE223" s="100"/>
      <c r="FF223" s="106">
        <v>5.7534685863874342E-2</v>
      </c>
      <c r="FG223" s="106">
        <v>5.2967169811459543E-3</v>
      </c>
      <c r="FH223" s="106">
        <v>1.3044403281291347E-2</v>
      </c>
      <c r="FI223" s="106">
        <v>4.0390785188758899E-3</v>
      </c>
      <c r="FJ223" s="106">
        <v>8.2627788104089241E-3</v>
      </c>
      <c r="FK223" s="106">
        <v>1.8790205985231248E-2</v>
      </c>
      <c r="FL223" s="106">
        <v>1.179547477744807E-2</v>
      </c>
      <c r="FM223" s="106">
        <v>2.8456553148571238E-3</v>
      </c>
      <c r="FN223" s="106">
        <v>1.7291094911377931E-2</v>
      </c>
      <c r="FO223" s="106">
        <v>0</v>
      </c>
      <c r="FP223" s="106">
        <v>9.5292451020883139E-3</v>
      </c>
      <c r="FQ223" s="106">
        <v>2.8253999999999996E-3</v>
      </c>
      <c r="FR223" s="106">
        <v>6.9881789404134349E-3</v>
      </c>
      <c r="FS223" s="106">
        <v>1.0927126726064164E-2</v>
      </c>
      <c r="FT223" s="106">
        <v>1.135697364524726E-2</v>
      </c>
      <c r="FU223" s="106">
        <v>0</v>
      </c>
      <c r="FV223" s="106">
        <v>8.2825070159027129E-3</v>
      </c>
      <c r="FW223" s="106">
        <v>0</v>
      </c>
      <c r="FX223" s="106">
        <v>1.2446395165493939E-2</v>
      </c>
      <c r="FY223" s="106">
        <v>3.1362124829467944E-2</v>
      </c>
      <c r="FZ223" s="106">
        <v>4.4689295384821776E-2</v>
      </c>
      <c r="GA223" s="106">
        <v>1.8208493548662739E-2</v>
      </c>
      <c r="GB223" s="106">
        <v>3.3861111111111106E-2</v>
      </c>
      <c r="GC223" s="106">
        <v>1.3808899620558814E-2</v>
      </c>
      <c r="GD223" s="106">
        <v>2.7164671178205795E-2</v>
      </c>
      <c r="GE223" s="106">
        <v>1.7433127123812845E-2</v>
      </c>
      <c r="GF223" s="106">
        <v>6.1804144904247143E-3</v>
      </c>
      <c r="GG223" s="106">
        <v>9.9980679722490549E-3</v>
      </c>
      <c r="GH223" s="100"/>
      <c r="GI223" s="100"/>
      <c r="GJ223" s="100"/>
      <c r="GK223" s="100"/>
    </row>
    <row r="224" spans="1:193" x14ac:dyDescent="0.25">
      <c r="A224" s="98" t="s">
        <v>1073</v>
      </c>
      <c r="B224" s="99" t="s">
        <v>17</v>
      </c>
      <c r="C224" s="99" t="s">
        <v>319</v>
      </c>
      <c r="D224" s="100" t="s">
        <v>320</v>
      </c>
      <c r="E224" s="99" t="s">
        <v>407</v>
      </c>
      <c r="F224" s="100"/>
      <c r="G224" s="106">
        <v>31.12</v>
      </c>
      <c r="H224" s="106">
        <v>0.253</v>
      </c>
      <c r="I224" s="106">
        <v>13.098000000000001</v>
      </c>
      <c r="J224" s="106">
        <v>0.33900000000000002</v>
      </c>
      <c r="K224" s="106">
        <v>0.69499999999999995</v>
      </c>
      <c r="L224" s="106">
        <v>14.07</v>
      </c>
      <c r="M224" s="106">
        <v>0.16400000000000001</v>
      </c>
      <c r="N224" s="106">
        <v>7.6999999999999985E-2</v>
      </c>
      <c r="O224" s="106">
        <v>11.009</v>
      </c>
      <c r="P224" s="106">
        <v>0</v>
      </c>
      <c r="Q224" s="106">
        <v>0</v>
      </c>
      <c r="R224" s="106">
        <v>0.29499999999999998</v>
      </c>
      <c r="S224" s="106">
        <v>3.0000000000000002E-2</v>
      </c>
      <c r="T224" s="106">
        <v>4.3691368273873245E-2</v>
      </c>
      <c r="U224" s="106">
        <v>0</v>
      </c>
      <c r="V224" s="106">
        <v>0</v>
      </c>
      <c r="W224" s="106">
        <v>0.36</v>
      </c>
      <c r="X224" s="106">
        <v>0</v>
      </c>
      <c r="Y224" s="106">
        <v>0.14492674585824938</v>
      </c>
      <c r="Z224" s="106">
        <v>4.4139999999999997</v>
      </c>
      <c r="AA224" s="106">
        <v>9.7458670744198557</v>
      </c>
      <c r="AB224" s="106">
        <v>1.111</v>
      </c>
      <c r="AC224" s="106">
        <v>4.4379999999999997</v>
      </c>
      <c r="AD224" s="106">
        <v>0.18499999999999997</v>
      </c>
      <c r="AE224" s="106">
        <v>0.46300000000000002</v>
      </c>
      <c r="AF224" s="106">
        <v>0</v>
      </c>
      <c r="AG224" s="106">
        <v>0</v>
      </c>
      <c r="AH224" s="106">
        <v>0</v>
      </c>
      <c r="AI224" s="106"/>
      <c r="AJ224" s="106">
        <v>91.988933188551982</v>
      </c>
      <c r="AK224" s="100"/>
      <c r="AL224" s="106">
        <v>14.547494390426326</v>
      </c>
      <c r="AM224" s="106">
        <v>0.15166956417480967</v>
      </c>
      <c r="AN224" s="106">
        <v>6.9319925906324427</v>
      </c>
      <c r="AO224" s="106">
        <v>0.20443854782294058</v>
      </c>
      <c r="AP224" s="106">
        <v>0.53825898389095417</v>
      </c>
      <c r="AQ224" s="106">
        <v>10.93664982510688</v>
      </c>
      <c r="AR224" s="106">
        <v>0.12166172106824925</v>
      </c>
      <c r="AS224" s="106">
        <v>6.3921633737340194E-2</v>
      </c>
      <c r="AT224" s="106">
        <v>7.8680674671240709</v>
      </c>
      <c r="AU224" s="106">
        <v>0</v>
      </c>
      <c r="AV224" s="106">
        <v>0</v>
      </c>
      <c r="AW224" s="106">
        <v>0.29499999999999998</v>
      </c>
      <c r="AX224" s="106">
        <v>2.0971688220901782E-2</v>
      </c>
      <c r="AY224" s="106">
        <v>3.5780335987120826E-2</v>
      </c>
      <c r="AZ224" s="106">
        <v>0</v>
      </c>
      <c r="BA224" s="106">
        <v>0</v>
      </c>
      <c r="BB224" s="106">
        <v>0.33676333021515437</v>
      </c>
      <c r="BC224" s="106">
        <v>0</v>
      </c>
      <c r="BD224" s="106">
        <v>0.11412453410366909</v>
      </c>
      <c r="BE224" s="106">
        <v>3.7636425648021823</v>
      </c>
      <c r="BF224" s="106">
        <v>8.3205558562450737</v>
      </c>
      <c r="BG224" s="106">
        <v>0.94932923182090068</v>
      </c>
      <c r="BH224" s="106">
        <v>3.8048696844993137</v>
      </c>
      <c r="BI224" s="106">
        <v>0.15953777164539495</v>
      </c>
      <c r="BJ224" s="106">
        <v>0.40170050321013362</v>
      </c>
      <c r="BK224" s="106">
        <v>0</v>
      </c>
      <c r="BL224" s="106">
        <v>0</v>
      </c>
      <c r="BM224" s="106">
        <v>0</v>
      </c>
      <c r="BN224" s="106"/>
      <c r="BO224" s="106"/>
      <c r="BP224" s="106"/>
      <c r="BQ224" s="106">
        <v>2.2461600000000002E-2</v>
      </c>
      <c r="BR224" s="106">
        <v>1.4345659999999998E-2</v>
      </c>
      <c r="BS224" s="106">
        <v>8.5027499999999999E-3</v>
      </c>
      <c r="BT224" s="106">
        <v>7.4618999999999996E-3</v>
      </c>
      <c r="BU224" s="106">
        <v>9.42576E-3</v>
      </c>
      <c r="BV224" s="106">
        <v>8.4908999999999991E-3</v>
      </c>
      <c r="BW224" s="106">
        <v>1.1323200000000002E-2</v>
      </c>
      <c r="BX224" s="106">
        <v>3.4933399999999997E-3</v>
      </c>
      <c r="BY224" s="106">
        <v>8.2552800000000003E-3</v>
      </c>
      <c r="BZ224" s="106">
        <v>2.1082719999999999E-2</v>
      </c>
      <c r="CA224" s="106">
        <v>1.43E-2</v>
      </c>
      <c r="CB224" s="106">
        <v>1.0200000000000001E-2</v>
      </c>
      <c r="CC224" s="106">
        <v>9.1552000000000005E-3</v>
      </c>
      <c r="CD224" s="106">
        <v>1.5630080000000001E-2</v>
      </c>
      <c r="CE224" s="106">
        <v>2.0261999999999999E-2</v>
      </c>
      <c r="CF224" s="106">
        <v>6.60408E-3</v>
      </c>
      <c r="CG224" s="106">
        <v>6.2001999999999995E-3</v>
      </c>
      <c r="CH224" s="106">
        <v>6.6929600000000004E-3</v>
      </c>
      <c r="CI224" s="106">
        <v>9.9052199999999993E-3</v>
      </c>
      <c r="CJ224" s="106">
        <v>1.99376E-2</v>
      </c>
      <c r="CK224" s="106">
        <v>2.0732009999999999E-2</v>
      </c>
      <c r="CL224" s="106">
        <v>2.2118669999999997E-2</v>
      </c>
      <c r="CM224" s="106">
        <v>2.6593920000000004E-2</v>
      </c>
      <c r="CN224" s="106">
        <v>2.1568560000000001E-2</v>
      </c>
      <c r="CO224" s="106">
        <v>2.9160780000000001E-2</v>
      </c>
      <c r="CP224" s="106">
        <v>2.2265379999999998E-2</v>
      </c>
      <c r="CQ224" s="106">
        <v>1.1663700000000001E-2</v>
      </c>
      <c r="CR224" s="106">
        <v>1.218409E-2</v>
      </c>
      <c r="CS224" s="106"/>
      <c r="CT224" s="106"/>
      <c r="CU224" s="106"/>
      <c r="CV224" s="106">
        <f t="shared" si="28"/>
        <v>1.0499999999999999E-2</v>
      </c>
      <c r="CW224" s="106">
        <f t="shared" si="29"/>
        <v>8.6E-3</v>
      </c>
      <c r="CX224" s="106">
        <f t="shared" si="30"/>
        <v>4.4999999999999997E-3</v>
      </c>
      <c r="CY224" s="106">
        <f t="shared" si="31"/>
        <v>4.4999999999999997E-3</v>
      </c>
      <c r="CZ224" s="106">
        <f t="shared" si="32"/>
        <v>7.3000000000000009E-3</v>
      </c>
      <c r="DA224" s="106">
        <f t="shared" si="33"/>
        <v>6.5999999999999991E-3</v>
      </c>
      <c r="DB224" s="106">
        <f t="shared" si="34"/>
        <v>8.4000000000000012E-3</v>
      </c>
      <c r="DC224" s="106">
        <f t="shared" si="35"/>
        <v>2.9000000000000002E-3</v>
      </c>
      <c r="DD224" s="106">
        <f t="shared" si="36"/>
        <v>5.8999999999999999E-3</v>
      </c>
      <c r="DE224" s="106">
        <f t="shared" si="37"/>
        <v>9.1999999999999998E-3</v>
      </c>
      <c r="DF224" s="106">
        <f t="shared" si="38"/>
        <v>1.43E-2</v>
      </c>
      <c r="DG224" s="106">
        <f t="shared" si="39"/>
        <v>1.0200000000000001E-2</v>
      </c>
      <c r="DH224" s="106">
        <f t="shared" si="40"/>
        <v>6.4000000000000003E-3</v>
      </c>
      <c r="DI224" s="106">
        <f t="shared" si="41"/>
        <v>1.2800000000000001E-2</v>
      </c>
      <c r="DJ224" s="106">
        <f t="shared" si="42"/>
        <v>1.4999999999999999E-2</v>
      </c>
      <c r="DK224" s="106">
        <f t="shared" si="43"/>
        <v>5.5999999999999999E-3</v>
      </c>
      <c r="DL224" s="106">
        <f t="shared" si="44"/>
        <v>5.7999999999999996E-3</v>
      </c>
      <c r="DM224" s="106">
        <f t="shared" si="45"/>
        <v>5.8999999999999999E-3</v>
      </c>
      <c r="DN224" s="106">
        <f t="shared" si="46"/>
        <v>7.7999999999999996E-3</v>
      </c>
      <c r="DO224" s="106">
        <f t="shared" si="47"/>
        <v>1.6999999999999998E-2</v>
      </c>
      <c r="DP224" s="106">
        <f t="shared" si="48"/>
        <v>1.7699999999999997E-2</v>
      </c>
      <c r="DQ224" s="106">
        <f t="shared" si="49"/>
        <v>1.89E-2</v>
      </c>
      <c r="DR224" s="106">
        <f t="shared" si="50"/>
        <v>2.2800000000000001E-2</v>
      </c>
      <c r="DS224" s="106">
        <f t="shared" si="51"/>
        <v>1.8600000000000002E-2</v>
      </c>
      <c r="DT224" s="106">
        <f t="shared" si="52"/>
        <v>2.53E-2</v>
      </c>
      <c r="DU224" s="106">
        <f t="shared" si="53"/>
        <v>1.9400000000000001E-2</v>
      </c>
      <c r="DV224" s="106">
        <f t="shared" si="54"/>
        <v>1.0200000000000001E-2</v>
      </c>
      <c r="DW224" s="106">
        <f t="shared" si="55"/>
        <v>1.0699999999999999E-2</v>
      </c>
      <c r="DX224" s="106"/>
      <c r="DY224" s="106"/>
      <c r="DZ224" s="106"/>
      <c r="EA224" s="100">
        <v>0.39</v>
      </c>
      <c r="EB224" s="100">
        <v>3.47</v>
      </c>
      <c r="EC224" s="100">
        <v>0.18</v>
      </c>
      <c r="ED224" s="100">
        <v>2.06</v>
      </c>
      <c r="EE224" s="100">
        <v>1.51</v>
      </c>
      <c r="EF224" s="100">
        <v>0.19</v>
      </c>
      <c r="EG224" s="100">
        <v>9.6</v>
      </c>
      <c r="EH224" s="100">
        <v>4.16</v>
      </c>
      <c r="EI224" s="100">
        <v>0.23</v>
      </c>
      <c r="EJ224" s="100">
        <v>153.1</v>
      </c>
      <c r="EK224" s="100">
        <v>5.53</v>
      </c>
      <c r="EL224" s="100">
        <v>1.31</v>
      </c>
      <c r="EM224" s="100">
        <v>29.5</v>
      </c>
      <c r="EN224" s="100">
        <v>34.6</v>
      </c>
      <c r="EO224" s="100">
        <v>680.59</v>
      </c>
      <c r="EP224" s="100">
        <v>100</v>
      </c>
      <c r="EQ224" s="100">
        <v>2.11</v>
      </c>
      <c r="ER224" s="100">
        <v>100</v>
      </c>
      <c r="ES224" s="100">
        <v>7.86</v>
      </c>
      <c r="ET224" s="100">
        <v>0.88</v>
      </c>
      <c r="EU224" s="100">
        <v>0.56000000000000005</v>
      </c>
      <c r="EV224" s="100">
        <v>2</v>
      </c>
      <c r="EW224" s="100">
        <v>0.94</v>
      </c>
      <c r="EX224" s="100">
        <v>4.63</v>
      </c>
      <c r="EY224" s="100">
        <v>12.8</v>
      </c>
      <c r="EZ224" s="100">
        <v>100</v>
      </c>
      <c r="FA224" s="100">
        <v>20.93</v>
      </c>
      <c r="FB224" s="100">
        <v>100</v>
      </c>
      <c r="FC224" s="100"/>
      <c r="FD224" s="100"/>
      <c r="FE224" s="100"/>
      <c r="FF224" s="106">
        <v>5.6735228122662677E-2</v>
      </c>
      <c r="FG224" s="106">
        <v>5.2629338768658959E-3</v>
      </c>
      <c r="FH224" s="106">
        <v>1.2477586663138397E-2</v>
      </c>
      <c r="FI224" s="106">
        <v>4.211434085152576E-3</v>
      </c>
      <c r="FJ224" s="106">
        <v>8.1277106567534084E-3</v>
      </c>
      <c r="FK224" s="106">
        <v>2.0779634667703072E-2</v>
      </c>
      <c r="FL224" s="106">
        <v>1.1679525222551928E-2</v>
      </c>
      <c r="FM224" s="106">
        <v>2.6591399634733519E-3</v>
      </c>
      <c r="FN224" s="106">
        <v>1.8096555174385364E-2</v>
      </c>
      <c r="FO224" s="106">
        <v>0</v>
      </c>
      <c r="FP224" s="106">
        <v>0</v>
      </c>
      <c r="FQ224" s="106">
        <v>3.8644999999999999E-3</v>
      </c>
      <c r="FR224" s="106">
        <v>6.186648025166025E-3</v>
      </c>
      <c r="FS224" s="106">
        <v>1.2379996251543807E-2</v>
      </c>
      <c r="FT224" s="106">
        <v>0</v>
      </c>
      <c r="FU224" s="106">
        <v>0</v>
      </c>
      <c r="FV224" s="106">
        <v>7.1057062675397558E-3</v>
      </c>
      <c r="FW224" s="106">
        <v>0</v>
      </c>
      <c r="FX224" s="106">
        <v>8.9701883805483901E-3</v>
      </c>
      <c r="FY224" s="106">
        <v>3.3120054570259204E-2</v>
      </c>
      <c r="FZ224" s="106">
        <v>4.6595112794972422E-2</v>
      </c>
      <c r="GA224" s="106">
        <v>1.8986584636418013E-2</v>
      </c>
      <c r="GB224" s="106">
        <v>3.5765775034293547E-2</v>
      </c>
      <c r="GC224" s="106">
        <v>7.3865988271817869E-3</v>
      </c>
      <c r="GD224" s="106">
        <v>5.1417664410897103E-2</v>
      </c>
      <c r="GE224" s="106">
        <v>0</v>
      </c>
      <c r="GF224" s="106">
        <v>0</v>
      </c>
      <c r="GG224" s="106">
        <v>0</v>
      </c>
      <c r="GH224" s="100"/>
      <c r="GI224" s="100"/>
      <c r="GJ224" s="100"/>
      <c r="GK224" s="100"/>
    </row>
    <row r="225" spans="1:193" x14ac:dyDescent="0.25">
      <c r="A225" s="98" t="s">
        <v>1073</v>
      </c>
      <c r="B225" s="99" t="s">
        <v>17</v>
      </c>
      <c r="C225" s="99" t="s">
        <v>319</v>
      </c>
      <c r="D225" s="100" t="s">
        <v>320</v>
      </c>
      <c r="E225" s="99" t="s">
        <v>408</v>
      </c>
      <c r="F225" s="100"/>
      <c r="G225" s="106">
        <v>31.006</v>
      </c>
      <c r="H225" s="106">
        <v>0.27292199797486999</v>
      </c>
      <c r="I225" s="106">
        <v>13.532</v>
      </c>
      <c r="J225" s="106">
        <v>0.314</v>
      </c>
      <c r="K225" s="106">
        <v>0.65</v>
      </c>
      <c r="L225" s="106">
        <v>13.555</v>
      </c>
      <c r="M225" s="106">
        <v>0.156</v>
      </c>
      <c r="N225" s="106">
        <v>7.3971107377916873E-2</v>
      </c>
      <c r="O225" s="106">
        <v>11.362</v>
      </c>
      <c r="P225" s="106">
        <v>0</v>
      </c>
      <c r="Q225" s="106">
        <v>3.1256220310107538E-2</v>
      </c>
      <c r="R225" s="106">
        <v>0.27700000000000002</v>
      </c>
      <c r="S225" s="106">
        <v>5.2888949368023429E-2</v>
      </c>
      <c r="T225" s="106">
        <v>0</v>
      </c>
      <c r="U225" s="106">
        <v>0</v>
      </c>
      <c r="V225" s="106">
        <v>0</v>
      </c>
      <c r="W225" s="106">
        <v>0.38800000000000001</v>
      </c>
      <c r="X225" s="106">
        <v>0</v>
      </c>
      <c r="Y225" s="106">
        <v>0.27786814254484893</v>
      </c>
      <c r="Z225" s="106">
        <v>4.3280000000000003</v>
      </c>
      <c r="AA225" s="106">
        <v>9.2169970460982196</v>
      </c>
      <c r="AB225" s="106">
        <v>1.024</v>
      </c>
      <c r="AC225" s="106">
        <v>4.0439999999999996</v>
      </c>
      <c r="AD225" s="106">
        <v>0.246</v>
      </c>
      <c r="AE225" s="106">
        <v>0.47799999999999998</v>
      </c>
      <c r="AF225" s="106">
        <v>6.0999999999999999E-2</v>
      </c>
      <c r="AG225" s="106">
        <v>0</v>
      </c>
      <c r="AH225" s="106">
        <v>0</v>
      </c>
      <c r="AI225" s="106"/>
      <c r="AJ225" s="106">
        <v>91.271250269301405</v>
      </c>
      <c r="AK225" s="100"/>
      <c r="AL225" s="106">
        <v>14.494203440538518</v>
      </c>
      <c r="AM225" s="106">
        <v>0.16361249204176609</v>
      </c>
      <c r="AN225" s="106">
        <v>7.161682984916645</v>
      </c>
      <c r="AO225" s="106">
        <v>0.18936195875045231</v>
      </c>
      <c r="AP225" s="106">
        <v>0.50340768277571257</v>
      </c>
      <c r="AQ225" s="106">
        <v>10.536338904003109</v>
      </c>
      <c r="AR225" s="106">
        <v>0.11572700296735905</v>
      </c>
      <c r="AS225" s="106">
        <v>6.1407195233203454E-2</v>
      </c>
      <c r="AT225" s="106">
        <v>8.1203544882790162</v>
      </c>
      <c r="AU225" s="106">
        <v>0</v>
      </c>
      <c r="AV225" s="106">
        <v>3.1256220310107538E-2</v>
      </c>
      <c r="AW225" s="106">
        <v>0.27700000000000002</v>
      </c>
      <c r="AX225" s="106">
        <v>3.6972351882574923E-2</v>
      </c>
      <c r="AY225" s="106">
        <v>0</v>
      </c>
      <c r="AZ225" s="106">
        <v>0</v>
      </c>
      <c r="BA225" s="106">
        <v>0</v>
      </c>
      <c r="BB225" s="106">
        <v>0.36295603367633306</v>
      </c>
      <c r="BC225" s="106">
        <v>0</v>
      </c>
      <c r="BD225" s="106">
        <v>0.21881104224336478</v>
      </c>
      <c r="BE225" s="106">
        <v>3.6903137789904501</v>
      </c>
      <c r="BF225" s="106">
        <v>7.8690318843150511</v>
      </c>
      <c r="BG225" s="106">
        <v>0.87498931897803989</v>
      </c>
      <c r="BH225" s="106">
        <v>3.4670781893004108</v>
      </c>
      <c r="BI225" s="106">
        <v>0.21214211797171439</v>
      </c>
      <c r="BJ225" s="106">
        <v>0.41471455838972754</v>
      </c>
      <c r="BK225" s="106">
        <v>5.3149777816502569E-2</v>
      </c>
      <c r="BL225" s="106">
        <v>0</v>
      </c>
      <c r="BM225" s="106">
        <v>0</v>
      </c>
      <c r="BN225" s="106"/>
      <c r="BO225" s="106"/>
      <c r="BP225" s="106"/>
      <c r="BQ225" s="106">
        <v>2.0108480000000001E-2</v>
      </c>
      <c r="BR225" s="106">
        <v>1.4012039999999998E-2</v>
      </c>
      <c r="BS225" s="106">
        <v>8.5027499999999999E-3</v>
      </c>
      <c r="BT225" s="106">
        <v>7.6277199999999993E-3</v>
      </c>
      <c r="BU225" s="106">
        <v>9.42576E-3</v>
      </c>
      <c r="BV225" s="106">
        <v>8.4908999999999991E-3</v>
      </c>
      <c r="BW225" s="106">
        <v>1.15928E-2</v>
      </c>
      <c r="BX225" s="106">
        <v>3.2524200000000002E-3</v>
      </c>
      <c r="BY225" s="106">
        <v>8.2552800000000003E-3</v>
      </c>
      <c r="BZ225" s="106">
        <v>2.0395239999999999E-2</v>
      </c>
      <c r="CA225" s="106">
        <v>1.44E-2</v>
      </c>
      <c r="CB225" s="106">
        <v>1.0200000000000001E-2</v>
      </c>
      <c r="CC225" s="106">
        <v>9.1552000000000005E-3</v>
      </c>
      <c r="CD225" s="106">
        <v>1.5507969999999999E-2</v>
      </c>
      <c r="CE225" s="106">
        <v>1.9181360000000001E-2</v>
      </c>
      <c r="CF225" s="106">
        <v>6.60408E-3</v>
      </c>
      <c r="CG225" s="106">
        <v>6.0933000000000003E-3</v>
      </c>
      <c r="CH225" s="106">
        <v>6.579520000000001E-3</v>
      </c>
      <c r="CI225" s="106">
        <v>9.9052199999999993E-3</v>
      </c>
      <c r="CJ225" s="106">
        <v>1.9351199999999999E-2</v>
      </c>
      <c r="CK225" s="106">
        <v>2.0849139999999999E-2</v>
      </c>
      <c r="CL225" s="106">
        <v>2.1767579999999998E-2</v>
      </c>
      <c r="CM225" s="106">
        <v>2.6827200000000006E-2</v>
      </c>
      <c r="CN225" s="106">
        <v>2.0988759999999999E-2</v>
      </c>
      <c r="CO225" s="106">
        <v>2.8699740000000001E-2</v>
      </c>
      <c r="CP225" s="106">
        <v>2.157676E-2</v>
      </c>
      <c r="CQ225" s="106">
        <v>1.1663700000000001E-2</v>
      </c>
      <c r="CR225" s="106">
        <v>1.1956350000000001E-2</v>
      </c>
      <c r="CS225" s="106"/>
      <c r="CT225" s="106"/>
      <c r="CU225" s="106"/>
      <c r="CV225" s="106">
        <f t="shared" si="28"/>
        <v>9.4000000000000004E-3</v>
      </c>
      <c r="CW225" s="106">
        <f t="shared" si="29"/>
        <v>8.3999999999999995E-3</v>
      </c>
      <c r="CX225" s="106">
        <f t="shared" si="30"/>
        <v>4.4999999999999997E-3</v>
      </c>
      <c r="CY225" s="106">
        <f t="shared" si="31"/>
        <v>4.5999999999999999E-3</v>
      </c>
      <c r="CZ225" s="106">
        <f t="shared" si="32"/>
        <v>7.3000000000000009E-3</v>
      </c>
      <c r="DA225" s="106">
        <f t="shared" si="33"/>
        <v>6.5999999999999991E-3</v>
      </c>
      <c r="DB225" s="106">
        <f t="shared" si="34"/>
        <v>8.6E-3</v>
      </c>
      <c r="DC225" s="106">
        <f t="shared" si="35"/>
        <v>2.7000000000000006E-3</v>
      </c>
      <c r="DD225" s="106">
        <f t="shared" si="36"/>
        <v>5.8999999999999999E-3</v>
      </c>
      <c r="DE225" s="106">
        <f t="shared" si="37"/>
        <v>8.8999999999999999E-3</v>
      </c>
      <c r="DF225" s="106">
        <f t="shared" si="38"/>
        <v>1.44E-2</v>
      </c>
      <c r="DG225" s="106">
        <f t="shared" si="39"/>
        <v>1.0200000000000001E-2</v>
      </c>
      <c r="DH225" s="106">
        <f t="shared" si="40"/>
        <v>6.4000000000000003E-3</v>
      </c>
      <c r="DI225" s="106">
        <f t="shared" si="41"/>
        <v>1.2699999999999999E-2</v>
      </c>
      <c r="DJ225" s="106">
        <f t="shared" si="42"/>
        <v>1.4200000000000001E-2</v>
      </c>
      <c r="DK225" s="106">
        <f t="shared" si="43"/>
        <v>5.5999999999999999E-3</v>
      </c>
      <c r="DL225" s="106">
        <f t="shared" si="44"/>
        <v>5.7000000000000002E-3</v>
      </c>
      <c r="DM225" s="106">
        <f t="shared" si="45"/>
        <v>5.8000000000000005E-3</v>
      </c>
      <c r="DN225" s="106">
        <f t="shared" si="46"/>
        <v>7.7999999999999996E-3</v>
      </c>
      <c r="DO225" s="106">
        <f t="shared" si="47"/>
        <v>1.6499999999999997E-2</v>
      </c>
      <c r="DP225" s="106">
        <f t="shared" si="48"/>
        <v>1.78E-2</v>
      </c>
      <c r="DQ225" s="106">
        <f t="shared" si="49"/>
        <v>1.8599999999999998E-2</v>
      </c>
      <c r="DR225" s="106">
        <f t="shared" si="50"/>
        <v>2.3000000000000003E-2</v>
      </c>
      <c r="DS225" s="106">
        <f t="shared" si="51"/>
        <v>1.8099999999999998E-2</v>
      </c>
      <c r="DT225" s="106">
        <f t="shared" si="52"/>
        <v>2.4899999999999999E-2</v>
      </c>
      <c r="DU225" s="106">
        <f t="shared" si="53"/>
        <v>1.8800000000000001E-2</v>
      </c>
      <c r="DV225" s="106">
        <f t="shared" si="54"/>
        <v>1.0200000000000001E-2</v>
      </c>
      <c r="DW225" s="106">
        <f t="shared" si="55"/>
        <v>1.0500000000000001E-2</v>
      </c>
      <c r="DX225" s="106"/>
      <c r="DY225" s="106"/>
      <c r="DZ225" s="106"/>
      <c r="EA225" s="100">
        <v>0.39</v>
      </c>
      <c r="EB225" s="100">
        <v>3.2</v>
      </c>
      <c r="EC225" s="100">
        <v>0.18</v>
      </c>
      <c r="ED225" s="100">
        <v>2.21</v>
      </c>
      <c r="EE225" s="100">
        <v>1.6</v>
      </c>
      <c r="EF225" s="100">
        <v>0.19</v>
      </c>
      <c r="EG225" s="100">
        <v>10.119999999999999</v>
      </c>
      <c r="EH225" s="100">
        <v>4.1900000000000004</v>
      </c>
      <c r="EI225" s="100">
        <v>0.22</v>
      </c>
      <c r="EJ225" s="100">
        <v>155000</v>
      </c>
      <c r="EK225" s="100">
        <v>5.44</v>
      </c>
      <c r="EL225" s="100">
        <v>1.38</v>
      </c>
      <c r="EM225" s="100">
        <v>16.2</v>
      </c>
      <c r="EN225" s="100">
        <v>1302.83</v>
      </c>
      <c r="EO225" s="100">
        <v>120.91</v>
      </c>
      <c r="EP225" s="100">
        <v>100</v>
      </c>
      <c r="EQ225" s="100">
        <v>1.98</v>
      </c>
      <c r="ER225" s="100">
        <v>101.7</v>
      </c>
      <c r="ES225" s="100">
        <v>4.3499999999999996</v>
      </c>
      <c r="ET225" s="100">
        <v>0.88</v>
      </c>
      <c r="EU225" s="100">
        <v>0.57999999999999996</v>
      </c>
      <c r="EV225" s="100">
        <v>2.12</v>
      </c>
      <c r="EW225" s="100">
        <v>1</v>
      </c>
      <c r="EX225" s="100">
        <v>4.37</v>
      </c>
      <c r="EY225" s="100">
        <v>9.56</v>
      </c>
      <c r="EZ225" s="100">
        <v>32.5</v>
      </c>
      <c r="FA225" s="100">
        <v>28.19</v>
      </c>
      <c r="FB225" s="100">
        <v>191.43</v>
      </c>
      <c r="FC225" s="100"/>
      <c r="FD225" s="100"/>
      <c r="FE225" s="100"/>
      <c r="FF225" s="106">
        <v>5.6527393418100223E-2</v>
      </c>
      <c r="FG225" s="106">
        <v>5.2355997453365152E-3</v>
      </c>
      <c r="FH225" s="106">
        <v>1.2891029372849961E-2</v>
      </c>
      <c r="FI225" s="106">
        <v>4.1848992883849953E-3</v>
      </c>
      <c r="FJ225" s="106">
        <v>8.0545229244114013E-3</v>
      </c>
      <c r="FK225" s="106">
        <v>2.0019043917605908E-2</v>
      </c>
      <c r="FL225" s="106">
        <v>1.1711572700296735E-2</v>
      </c>
      <c r="FM225" s="106">
        <v>2.572961480271225E-3</v>
      </c>
      <c r="FN225" s="106">
        <v>1.7864779874213838E-2</v>
      </c>
      <c r="FO225" s="106">
        <v>0</v>
      </c>
      <c r="FP225" s="106">
        <v>1.7003383848698502E-3</v>
      </c>
      <c r="FQ225" s="106">
        <v>3.8226000000000002E-3</v>
      </c>
      <c r="FR225" s="106">
        <v>5.9895210049771379E-3</v>
      </c>
      <c r="FS225" s="106">
        <v>0</v>
      </c>
      <c r="FT225" s="106">
        <v>0</v>
      </c>
      <c r="FU225" s="106">
        <v>0</v>
      </c>
      <c r="FV225" s="106">
        <v>7.1865294667913943E-3</v>
      </c>
      <c r="FW225" s="106">
        <v>0</v>
      </c>
      <c r="FX225" s="106">
        <v>9.5182803375863673E-3</v>
      </c>
      <c r="FY225" s="106">
        <v>3.2474761255115961E-2</v>
      </c>
      <c r="FZ225" s="106">
        <v>4.5640384929027292E-2</v>
      </c>
      <c r="GA225" s="106">
        <v>1.8549773562334445E-2</v>
      </c>
      <c r="GB225" s="106">
        <v>3.4670781893004106E-2</v>
      </c>
      <c r="GC225" s="106">
        <v>9.2706105553639201E-3</v>
      </c>
      <c r="GD225" s="106">
        <v>3.9646711782057954E-2</v>
      </c>
      <c r="GE225" s="106">
        <v>1.7273677790363335E-2</v>
      </c>
      <c r="GF225" s="106">
        <v>0</v>
      </c>
      <c r="GG225" s="106">
        <v>0</v>
      </c>
      <c r="GH225" s="100"/>
      <c r="GI225" s="100"/>
      <c r="GJ225" s="100"/>
      <c r="GK225" s="100"/>
    </row>
    <row r="226" spans="1:193" x14ac:dyDescent="0.25">
      <c r="A226" s="98" t="s">
        <v>1073</v>
      </c>
      <c r="B226" s="99" t="s">
        <v>17</v>
      </c>
      <c r="C226" s="99" t="s">
        <v>319</v>
      </c>
      <c r="D226" s="100" t="s">
        <v>320</v>
      </c>
      <c r="E226" s="99" t="s">
        <v>409</v>
      </c>
      <c r="F226" s="100"/>
      <c r="G226" s="106">
        <v>31.466999999999999</v>
      </c>
      <c r="H226" s="106">
        <v>0.27988856853552857</v>
      </c>
      <c r="I226" s="106">
        <v>13.912000000000001</v>
      </c>
      <c r="J226" s="106">
        <v>0.255</v>
      </c>
      <c r="K226" s="106">
        <v>0.55400000000000005</v>
      </c>
      <c r="L226" s="106">
        <v>13.667</v>
      </c>
      <c r="M226" s="106">
        <v>0.11000000000000001</v>
      </c>
      <c r="N226" s="106">
        <v>7.8958724825595544E-2</v>
      </c>
      <c r="O226" s="106">
        <v>12.22</v>
      </c>
      <c r="P226" s="106">
        <v>0</v>
      </c>
      <c r="Q226" s="106">
        <v>0</v>
      </c>
      <c r="R226" s="106">
        <v>0.32400000000000001</v>
      </c>
      <c r="S226" s="106">
        <v>3.7107516705461446E-2</v>
      </c>
      <c r="T226" s="106">
        <v>0</v>
      </c>
      <c r="U226" s="106">
        <v>0</v>
      </c>
      <c r="V226" s="106">
        <v>0</v>
      </c>
      <c r="W226" s="106">
        <v>0.373</v>
      </c>
      <c r="X226" s="106">
        <v>0</v>
      </c>
      <c r="Y226" s="106">
        <v>0.22390721142044923</v>
      </c>
      <c r="Z226" s="106">
        <v>4.226</v>
      </c>
      <c r="AA226" s="106">
        <v>8.842997046098219</v>
      </c>
      <c r="AB226" s="106">
        <v>0.95299999999999996</v>
      </c>
      <c r="AC226" s="106">
        <v>3.5289999999999999</v>
      </c>
      <c r="AD226" s="106">
        <v>0.22900000000000001</v>
      </c>
      <c r="AE226" s="106">
        <v>0.39200000000000002</v>
      </c>
      <c r="AF226" s="106">
        <v>4.9000000000000002E-2</v>
      </c>
      <c r="AG226" s="106">
        <v>3.5264885944946082E-2</v>
      </c>
      <c r="AH226" s="106">
        <v>0</v>
      </c>
      <c r="AI226" s="106"/>
      <c r="AJ226" s="106">
        <v>91.685029553530214</v>
      </c>
      <c r="AK226" s="100"/>
      <c r="AL226" s="106">
        <v>14.709704562453252</v>
      </c>
      <c r="AM226" s="106">
        <v>0.1677888427165809</v>
      </c>
      <c r="AN226" s="106">
        <v>7.3627943900502784</v>
      </c>
      <c r="AO226" s="106">
        <v>0.15378120853938007</v>
      </c>
      <c r="AP226" s="106">
        <v>0.42905824039653045</v>
      </c>
      <c r="AQ226" s="106">
        <v>10.623396813058687</v>
      </c>
      <c r="AR226" s="106">
        <v>8.1602373887240356E-2</v>
      </c>
      <c r="AS226" s="106">
        <v>6.554767128141753E-2</v>
      </c>
      <c r="AT226" s="106">
        <v>8.7335620354488288</v>
      </c>
      <c r="AU226" s="106">
        <v>0</v>
      </c>
      <c r="AV226" s="106">
        <v>0</v>
      </c>
      <c r="AW226" s="106">
        <v>0.32400000000000001</v>
      </c>
      <c r="AX226" s="106">
        <v>2.5940242366628063E-2</v>
      </c>
      <c r="AY226" s="106">
        <v>0</v>
      </c>
      <c r="AZ226" s="106">
        <v>0</v>
      </c>
      <c r="BA226" s="106">
        <v>0</v>
      </c>
      <c r="BB226" s="106">
        <v>0.34892422825070163</v>
      </c>
      <c r="BC226" s="106">
        <v>0</v>
      </c>
      <c r="BD226" s="106">
        <v>0.17631877425029469</v>
      </c>
      <c r="BE226" s="106">
        <v>3.6033424283765347</v>
      </c>
      <c r="BF226" s="106">
        <v>7.549728546143788</v>
      </c>
      <c r="BG226" s="106">
        <v>0.81432111424421094</v>
      </c>
      <c r="BH226" s="106">
        <v>3.0255486968449929</v>
      </c>
      <c r="BI226" s="106">
        <v>0.19748189030700242</v>
      </c>
      <c r="BJ226" s="106">
        <v>0.34010064202672219</v>
      </c>
      <c r="BK226" s="106">
        <v>4.2694083819813544E-2</v>
      </c>
      <c r="BL226" s="106">
        <v>3.0839428023564569E-2</v>
      </c>
      <c r="BM226" s="106">
        <v>0</v>
      </c>
      <c r="BN226" s="106"/>
      <c r="BO226" s="106"/>
      <c r="BP226" s="106"/>
      <c r="BQ226" s="106">
        <v>2.2247680000000002E-2</v>
      </c>
      <c r="BR226" s="106">
        <v>1.367842E-2</v>
      </c>
      <c r="BS226" s="106">
        <v>8.5027499999999999E-3</v>
      </c>
      <c r="BT226" s="106">
        <v>7.6277199999999993E-3</v>
      </c>
      <c r="BU226" s="106">
        <v>9.42576E-3</v>
      </c>
      <c r="BV226" s="106">
        <v>8.4908999999999991E-3</v>
      </c>
      <c r="BW226" s="106">
        <v>1.2132E-2</v>
      </c>
      <c r="BX226" s="106">
        <v>3.1319599999999996E-3</v>
      </c>
      <c r="BY226" s="106">
        <v>8.2552800000000003E-3</v>
      </c>
      <c r="BZ226" s="106">
        <v>2.085356E-2</v>
      </c>
      <c r="CA226" s="106">
        <v>1.4200000000000001E-2</v>
      </c>
      <c r="CB226" s="106">
        <v>9.9000000000000008E-3</v>
      </c>
      <c r="CC226" s="106">
        <v>9.0121500000000018E-3</v>
      </c>
      <c r="CD226" s="106">
        <v>1.5507969999999999E-2</v>
      </c>
      <c r="CE226" s="106">
        <v>2.0397079999999998E-2</v>
      </c>
      <c r="CF226" s="106">
        <v>6.4861500000000004E-3</v>
      </c>
      <c r="CG226" s="106">
        <v>6.2001999999999995E-3</v>
      </c>
      <c r="CH226" s="106">
        <v>6.579520000000001E-3</v>
      </c>
      <c r="CI226" s="106">
        <v>9.9052199999999993E-3</v>
      </c>
      <c r="CJ226" s="106">
        <v>2.0054880000000001E-2</v>
      </c>
      <c r="CK226" s="106">
        <v>1.9677840000000002E-2</v>
      </c>
      <c r="CL226" s="106">
        <v>2.1182429999999999E-2</v>
      </c>
      <c r="CM226" s="106">
        <v>2.6593920000000004E-2</v>
      </c>
      <c r="CN226" s="106">
        <v>2.0640879999999997E-2</v>
      </c>
      <c r="CO226" s="106">
        <v>2.7892920000000005E-2</v>
      </c>
      <c r="CP226" s="106">
        <v>2.1691530000000001E-2</v>
      </c>
      <c r="CQ226" s="106">
        <v>1.132065E-2</v>
      </c>
      <c r="CR226" s="106">
        <v>1.1956350000000001E-2</v>
      </c>
      <c r="CS226" s="106"/>
      <c r="CT226" s="106"/>
      <c r="CU226" s="106"/>
      <c r="CV226" s="106">
        <f t="shared" si="28"/>
        <v>1.04E-2</v>
      </c>
      <c r="CW226" s="106">
        <f t="shared" si="29"/>
        <v>8.2000000000000007E-3</v>
      </c>
      <c r="CX226" s="106">
        <f t="shared" si="30"/>
        <v>4.4999999999999997E-3</v>
      </c>
      <c r="CY226" s="106">
        <f t="shared" si="31"/>
        <v>4.5999999999999999E-3</v>
      </c>
      <c r="CZ226" s="106">
        <f t="shared" si="32"/>
        <v>7.3000000000000009E-3</v>
      </c>
      <c r="DA226" s="106">
        <f t="shared" si="33"/>
        <v>6.5999999999999991E-3</v>
      </c>
      <c r="DB226" s="106">
        <f t="shared" si="34"/>
        <v>8.9999999999999993E-3</v>
      </c>
      <c r="DC226" s="106">
        <f t="shared" si="35"/>
        <v>2.5999999999999999E-3</v>
      </c>
      <c r="DD226" s="106">
        <f t="shared" si="36"/>
        <v>5.8999999999999999E-3</v>
      </c>
      <c r="DE226" s="106">
        <f t="shared" si="37"/>
        <v>9.1000000000000004E-3</v>
      </c>
      <c r="DF226" s="106">
        <f t="shared" si="38"/>
        <v>1.4200000000000001E-2</v>
      </c>
      <c r="DG226" s="106">
        <f t="shared" si="39"/>
        <v>9.9000000000000008E-3</v>
      </c>
      <c r="DH226" s="106">
        <f t="shared" si="40"/>
        <v>6.3000000000000009E-3</v>
      </c>
      <c r="DI226" s="106">
        <f t="shared" si="41"/>
        <v>1.2699999999999999E-2</v>
      </c>
      <c r="DJ226" s="106">
        <f t="shared" si="42"/>
        <v>1.5099999999999999E-2</v>
      </c>
      <c r="DK226" s="106">
        <f t="shared" si="43"/>
        <v>5.5000000000000005E-3</v>
      </c>
      <c r="DL226" s="106">
        <f t="shared" si="44"/>
        <v>5.7999999999999996E-3</v>
      </c>
      <c r="DM226" s="106">
        <f t="shared" si="45"/>
        <v>5.8000000000000005E-3</v>
      </c>
      <c r="DN226" s="106">
        <f t="shared" si="46"/>
        <v>7.7999999999999996E-3</v>
      </c>
      <c r="DO226" s="106">
        <f t="shared" si="47"/>
        <v>1.7100000000000001E-2</v>
      </c>
      <c r="DP226" s="106">
        <f t="shared" si="48"/>
        <v>1.6800000000000002E-2</v>
      </c>
      <c r="DQ226" s="106">
        <f t="shared" si="49"/>
        <v>1.8100000000000002E-2</v>
      </c>
      <c r="DR226" s="106">
        <f t="shared" si="50"/>
        <v>2.2800000000000001E-2</v>
      </c>
      <c r="DS226" s="106">
        <f t="shared" si="51"/>
        <v>1.7799999999999996E-2</v>
      </c>
      <c r="DT226" s="106">
        <f t="shared" si="52"/>
        <v>2.4200000000000003E-2</v>
      </c>
      <c r="DU226" s="106">
        <f t="shared" si="53"/>
        <v>1.89E-2</v>
      </c>
      <c r="DV226" s="106">
        <f t="shared" si="54"/>
        <v>9.9000000000000008E-3</v>
      </c>
      <c r="DW226" s="106">
        <f t="shared" si="55"/>
        <v>1.0500000000000001E-2</v>
      </c>
      <c r="DX226" s="106"/>
      <c r="DY226" s="106"/>
      <c r="DZ226" s="106"/>
      <c r="EA226" s="100">
        <v>0.38</v>
      </c>
      <c r="EB226" s="100">
        <v>3.1</v>
      </c>
      <c r="EC226" s="100">
        <v>0.17</v>
      </c>
      <c r="ED226" s="100">
        <v>2.6</v>
      </c>
      <c r="EE226" s="100">
        <v>1.8</v>
      </c>
      <c r="EF226" s="100">
        <v>0.19</v>
      </c>
      <c r="EG226" s="100">
        <v>14.03</v>
      </c>
      <c r="EH226" s="100">
        <v>3.98</v>
      </c>
      <c r="EI226" s="100">
        <v>0.22</v>
      </c>
      <c r="EJ226" s="100">
        <v>67.209999999999994</v>
      </c>
      <c r="EK226" s="100">
        <v>6.54</v>
      </c>
      <c r="EL226" s="100">
        <v>1.23</v>
      </c>
      <c r="EM226" s="100">
        <v>22.65</v>
      </c>
      <c r="EN226" s="100">
        <v>1998.29</v>
      </c>
      <c r="EO226" s="100">
        <v>100</v>
      </c>
      <c r="EP226" s="100">
        <v>100</v>
      </c>
      <c r="EQ226" s="100">
        <v>2.04</v>
      </c>
      <c r="ER226" s="100">
        <v>70.760000000000005</v>
      </c>
      <c r="ES226" s="100">
        <v>5.24</v>
      </c>
      <c r="ET226" s="100">
        <v>0.91</v>
      </c>
      <c r="EU226" s="100">
        <v>0.59</v>
      </c>
      <c r="EV226" s="100">
        <v>2.21</v>
      </c>
      <c r="EW226" s="100">
        <v>1.1000000000000001</v>
      </c>
      <c r="EX226" s="100">
        <v>5.22</v>
      </c>
      <c r="EY226" s="100">
        <v>10</v>
      </c>
      <c r="EZ226" s="100">
        <v>40.46</v>
      </c>
      <c r="FA226" s="100">
        <v>12.45</v>
      </c>
      <c r="FB226" s="100">
        <v>100</v>
      </c>
      <c r="FC226" s="100"/>
      <c r="FD226" s="100"/>
      <c r="FE226" s="100"/>
      <c r="FF226" s="106">
        <v>5.5896877337322362E-2</v>
      </c>
      <c r="FG226" s="106">
        <v>5.2014541242140075E-3</v>
      </c>
      <c r="FH226" s="106">
        <v>1.2516750463085475E-2</v>
      </c>
      <c r="FI226" s="106">
        <v>3.998311422023882E-3</v>
      </c>
      <c r="FJ226" s="106">
        <v>7.7230483271375494E-3</v>
      </c>
      <c r="FK226" s="106">
        <v>2.0184453944811505E-2</v>
      </c>
      <c r="FL226" s="106">
        <v>1.144881305637982E-2</v>
      </c>
      <c r="FM226" s="106">
        <v>2.608797317000418E-3</v>
      </c>
      <c r="FN226" s="106">
        <v>1.9213836477987425E-2</v>
      </c>
      <c r="FO226" s="106">
        <v>0</v>
      </c>
      <c r="FP226" s="106">
        <v>0</v>
      </c>
      <c r="FQ226" s="106">
        <v>3.9852000000000004E-3</v>
      </c>
      <c r="FR226" s="106">
        <v>5.8754648960412555E-3</v>
      </c>
      <c r="FS226" s="106">
        <v>0</v>
      </c>
      <c r="FT226" s="106">
        <v>0</v>
      </c>
      <c r="FU226" s="106">
        <v>0</v>
      </c>
      <c r="FV226" s="106">
        <v>7.1180542563143139E-3</v>
      </c>
      <c r="FW226" s="106">
        <v>0</v>
      </c>
      <c r="FX226" s="106">
        <v>9.2391037707154414E-3</v>
      </c>
      <c r="FY226" s="106">
        <v>3.2790416098226464E-2</v>
      </c>
      <c r="FZ226" s="106">
        <v>4.4543398422248345E-2</v>
      </c>
      <c r="GA226" s="106">
        <v>1.7996496624797059E-2</v>
      </c>
      <c r="GB226" s="106">
        <v>3.3281035665294924E-2</v>
      </c>
      <c r="GC226" s="106">
        <v>1.0308554674025526E-2</v>
      </c>
      <c r="GD226" s="106">
        <v>3.4010064202672219E-2</v>
      </c>
      <c r="GE226" s="106">
        <v>1.727402631349656E-2</v>
      </c>
      <c r="GF226" s="106">
        <v>3.8395087889337887E-3</v>
      </c>
      <c r="GG226" s="106">
        <v>0</v>
      </c>
      <c r="GH226" s="100"/>
      <c r="GI226" s="100"/>
      <c r="GJ226" s="100"/>
      <c r="GK226" s="100"/>
    </row>
    <row r="227" spans="1:193" x14ac:dyDescent="0.25">
      <c r="A227" s="98" t="s">
        <v>1073</v>
      </c>
      <c r="B227" s="99" t="s">
        <v>17</v>
      </c>
      <c r="C227" s="99" t="s">
        <v>319</v>
      </c>
      <c r="D227" s="100" t="s">
        <v>320</v>
      </c>
      <c r="E227" s="99" t="s">
        <v>410</v>
      </c>
      <c r="F227" s="100"/>
      <c r="G227" s="106">
        <v>30.483000000000001</v>
      </c>
      <c r="H227" s="106">
        <v>0.26193314112131716</v>
      </c>
      <c r="I227" s="106">
        <v>12.303000000000001</v>
      </c>
      <c r="J227" s="106">
        <v>0.38700000000000001</v>
      </c>
      <c r="K227" s="106">
        <v>0.67900000000000005</v>
      </c>
      <c r="L227" s="106">
        <v>14.394</v>
      </c>
      <c r="M227" s="106">
        <v>0.161</v>
      </c>
      <c r="N227" s="106">
        <v>7.9975234895357322E-2</v>
      </c>
      <c r="O227" s="106">
        <v>10.385999999999999</v>
      </c>
      <c r="P227" s="106">
        <v>0</v>
      </c>
      <c r="Q227" s="106">
        <v>4.3830703925234235E-2</v>
      </c>
      <c r="R227" s="106">
        <v>0.24</v>
      </c>
      <c r="S227" s="106">
        <v>9.6000000000000002E-2</v>
      </c>
      <c r="T227" s="106">
        <v>0</v>
      </c>
      <c r="U227" s="106">
        <v>0</v>
      </c>
      <c r="V227" s="106">
        <v>0</v>
      </c>
      <c r="W227" s="106">
        <v>0.36399999999999999</v>
      </c>
      <c r="X227" s="106">
        <v>0</v>
      </c>
      <c r="Y227" s="106">
        <v>0.19976558674639805</v>
      </c>
      <c r="Z227" s="106">
        <v>5.8560000000000008</v>
      </c>
      <c r="AA227" s="106">
        <v>10.481988184392875</v>
      </c>
      <c r="AB227" s="106">
        <v>1.083</v>
      </c>
      <c r="AC227" s="106">
        <v>3.802</v>
      </c>
      <c r="AD227" s="106">
        <v>0.151</v>
      </c>
      <c r="AE227" s="106">
        <v>0.27900000000000003</v>
      </c>
      <c r="AF227" s="106">
        <v>0</v>
      </c>
      <c r="AG227" s="106">
        <v>1.5832060312545103E-2</v>
      </c>
      <c r="AH227" s="106">
        <v>0</v>
      </c>
      <c r="AI227" s="106"/>
      <c r="AJ227" s="106">
        <v>91.674723801970828</v>
      </c>
      <c r="AK227" s="100"/>
      <c r="AL227" s="106">
        <v>14.249719521316379</v>
      </c>
      <c r="AM227" s="106">
        <v>0.15702484330754582</v>
      </c>
      <c r="AN227" s="106">
        <v>6.5112463614712892</v>
      </c>
      <c r="AO227" s="106">
        <v>0.23338559884211799</v>
      </c>
      <c r="AP227" s="106">
        <v>0.52586741016109051</v>
      </c>
      <c r="AQ227" s="106">
        <v>11.188495919160513</v>
      </c>
      <c r="AR227" s="106">
        <v>0.11943620178041543</v>
      </c>
      <c r="AS227" s="106">
        <v>6.6391528221282858E-2</v>
      </c>
      <c r="AT227" s="106">
        <v>7.4228130360205826</v>
      </c>
      <c r="AU227" s="106">
        <v>0</v>
      </c>
      <c r="AV227" s="106">
        <v>4.3830703925234235E-2</v>
      </c>
      <c r="AW227" s="106">
        <v>0.24</v>
      </c>
      <c r="AX227" s="106">
        <v>6.7109402306885696E-2</v>
      </c>
      <c r="AY227" s="106">
        <v>0</v>
      </c>
      <c r="AZ227" s="106">
        <v>0</v>
      </c>
      <c r="BA227" s="106">
        <v>0</v>
      </c>
      <c r="BB227" s="106">
        <v>0.34050514499532275</v>
      </c>
      <c r="BC227" s="106">
        <v>0</v>
      </c>
      <c r="BD227" s="106">
        <v>0.15730812406205058</v>
      </c>
      <c r="BE227" s="106">
        <v>4.9931787175989086</v>
      </c>
      <c r="BF227" s="106">
        <v>8.9490209036052892</v>
      </c>
      <c r="BG227" s="106">
        <v>0.92540374263009495</v>
      </c>
      <c r="BH227" s="106">
        <v>3.2596021947873797</v>
      </c>
      <c r="BI227" s="106">
        <v>0.13021731631597103</v>
      </c>
      <c r="BJ227" s="106">
        <v>0.24206142634044769</v>
      </c>
      <c r="BK227" s="106">
        <v>0</v>
      </c>
      <c r="BL227" s="106">
        <v>1.3845264812020204E-2</v>
      </c>
      <c r="BM227" s="106">
        <v>0</v>
      </c>
      <c r="BN227" s="106"/>
      <c r="BO227" s="106"/>
      <c r="BP227" s="106"/>
      <c r="BQ227" s="106">
        <v>2.288944E-2</v>
      </c>
      <c r="BR227" s="106">
        <v>1.417885E-2</v>
      </c>
      <c r="BS227" s="106">
        <v>8.5027499999999999E-3</v>
      </c>
      <c r="BT227" s="106">
        <v>7.4618999999999996E-3</v>
      </c>
      <c r="BU227" s="106">
        <v>9.8131199999999998E-3</v>
      </c>
      <c r="BV227" s="106">
        <v>8.6195500000000001E-3</v>
      </c>
      <c r="BW227" s="106">
        <v>1.15928E-2</v>
      </c>
      <c r="BX227" s="106">
        <v>3.4933399999999997E-3</v>
      </c>
      <c r="BY227" s="106">
        <v>8.5351200000000002E-3</v>
      </c>
      <c r="BZ227" s="106">
        <v>2.1541039999999997E-2</v>
      </c>
      <c r="CA227" s="106">
        <v>1.43E-2</v>
      </c>
      <c r="CB227" s="106">
        <v>1.03E-2</v>
      </c>
      <c r="CC227" s="106">
        <v>9.298250000000001E-3</v>
      </c>
      <c r="CD227" s="106">
        <v>1.5996409999999999E-2</v>
      </c>
      <c r="CE227" s="106">
        <v>2.0261999999999999E-2</v>
      </c>
      <c r="CF227" s="106">
        <v>6.7220100000000005E-3</v>
      </c>
      <c r="CG227" s="106">
        <v>6.3070999999999995E-3</v>
      </c>
      <c r="CH227" s="106">
        <v>6.6929600000000004E-3</v>
      </c>
      <c r="CI227" s="106">
        <v>9.7782300000000006E-3</v>
      </c>
      <c r="CJ227" s="106">
        <v>2.0289440000000002E-2</v>
      </c>
      <c r="CK227" s="106">
        <v>2.0849139999999999E-2</v>
      </c>
      <c r="CL227" s="106">
        <v>2.2001639999999996E-2</v>
      </c>
      <c r="CM227" s="106">
        <v>2.6827200000000006E-2</v>
      </c>
      <c r="CN227" s="106">
        <v>2.1568560000000001E-2</v>
      </c>
      <c r="CO227" s="106">
        <v>2.9045519999999998E-2</v>
      </c>
      <c r="CP227" s="106">
        <v>2.2380149999999998E-2</v>
      </c>
      <c r="CQ227" s="106">
        <v>1.1778049999999998E-2</v>
      </c>
      <c r="CR227" s="106">
        <v>1.218409E-2</v>
      </c>
      <c r="CS227" s="106"/>
      <c r="CT227" s="106"/>
      <c r="CU227" s="106"/>
      <c r="CV227" s="106">
        <f t="shared" si="28"/>
        <v>1.0699999999999999E-2</v>
      </c>
      <c r="CW227" s="106">
        <f t="shared" si="29"/>
        <v>8.5000000000000006E-3</v>
      </c>
      <c r="CX227" s="106">
        <f t="shared" si="30"/>
        <v>4.4999999999999997E-3</v>
      </c>
      <c r="CY227" s="106">
        <f t="shared" si="31"/>
        <v>4.4999999999999997E-3</v>
      </c>
      <c r="CZ227" s="106">
        <f t="shared" si="32"/>
        <v>7.6000000000000009E-3</v>
      </c>
      <c r="DA227" s="106">
        <f t="shared" si="33"/>
        <v>6.7000000000000002E-3</v>
      </c>
      <c r="DB227" s="106">
        <f t="shared" si="34"/>
        <v>8.6E-3</v>
      </c>
      <c r="DC227" s="106">
        <f t="shared" si="35"/>
        <v>2.9000000000000002E-3</v>
      </c>
      <c r="DD227" s="106">
        <f t="shared" si="36"/>
        <v>6.1000000000000004E-3</v>
      </c>
      <c r="DE227" s="106">
        <f t="shared" si="37"/>
        <v>9.3999999999999986E-3</v>
      </c>
      <c r="DF227" s="106">
        <f t="shared" si="38"/>
        <v>1.43E-2</v>
      </c>
      <c r="DG227" s="106">
        <f t="shared" si="39"/>
        <v>1.03E-2</v>
      </c>
      <c r="DH227" s="106">
        <f t="shared" si="40"/>
        <v>6.5000000000000006E-3</v>
      </c>
      <c r="DI227" s="106">
        <f t="shared" si="41"/>
        <v>1.3099999999999999E-2</v>
      </c>
      <c r="DJ227" s="106">
        <f t="shared" si="42"/>
        <v>1.4999999999999999E-2</v>
      </c>
      <c r="DK227" s="106">
        <f t="shared" si="43"/>
        <v>5.7000000000000002E-3</v>
      </c>
      <c r="DL227" s="106">
        <f t="shared" si="44"/>
        <v>5.8999999999999999E-3</v>
      </c>
      <c r="DM227" s="106">
        <f t="shared" si="45"/>
        <v>5.8999999999999999E-3</v>
      </c>
      <c r="DN227" s="106">
        <f t="shared" si="46"/>
        <v>7.7000000000000002E-3</v>
      </c>
      <c r="DO227" s="106">
        <f t="shared" si="47"/>
        <v>1.7299999999999999E-2</v>
      </c>
      <c r="DP227" s="106">
        <f t="shared" si="48"/>
        <v>1.78E-2</v>
      </c>
      <c r="DQ227" s="106">
        <f t="shared" si="49"/>
        <v>1.8799999999999997E-2</v>
      </c>
      <c r="DR227" s="106">
        <f t="shared" si="50"/>
        <v>2.3000000000000003E-2</v>
      </c>
      <c r="DS227" s="106">
        <f t="shared" si="51"/>
        <v>1.8600000000000002E-2</v>
      </c>
      <c r="DT227" s="106">
        <f t="shared" si="52"/>
        <v>2.5199999999999997E-2</v>
      </c>
      <c r="DU227" s="106">
        <f t="shared" si="53"/>
        <v>1.95E-2</v>
      </c>
      <c r="DV227" s="106">
        <f t="shared" si="54"/>
        <v>1.0299999999999998E-2</v>
      </c>
      <c r="DW227" s="106">
        <f t="shared" si="55"/>
        <v>1.0699999999999999E-2</v>
      </c>
      <c r="DX227" s="106"/>
      <c r="DY227" s="106"/>
      <c r="DZ227" s="106"/>
      <c r="EA227" s="100">
        <v>0.39</v>
      </c>
      <c r="EB227" s="100">
        <v>3.33</v>
      </c>
      <c r="EC227" s="100">
        <v>0.19</v>
      </c>
      <c r="ED227" s="100">
        <v>1.88</v>
      </c>
      <c r="EE227" s="100">
        <v>1.56</v>
      </c>
      <c r="EF227" s="100">
        <v>0.19</v>
      </c>
      <c r="EG227" s="100">
        <v>10.02</v>
      </c>
      <c r="EH227" s="100">
        <v>4.0599999999999996</v>
      </c>
      <c r="EI227" s="100">
        <v>0.23</v>
      </c>
      <c r="EJ227" s="100">
        <v>66.14</v>
      </c>
      <c r="EK227" s="100">
        <v>4.58</v>
      </c>
      <c r="EL227" s="100">
        <v>1.53</v>
      </c>
      <c r="EM227" s="100">
        <v>9.51</v>
      </c>
      <c r="EN227" s="100">
        <v>440.72</v>
      </c>
      <c r="EO227" s="100">
        <v>100</v>
      </c>
      <c r="EP227" s="100">
        <v>100</v>
      </c>
      <c r="EQ227" s="100">
        <v>2.11</v>
      </c>
      <c r="ER227" s="100">
        <v>131.74</v>
      </c>
      <c r="ES227" s="100">
        <v>5.76</v>
      </c>
      <c r="ET227" s="100">
        <v>0.75</v>
      </c>
      <c r="EU227" s="100">
        <v>0.54</v>
      </c>
      <c r="EV227" s="100">
        <v>2.02</v>
      </c>
      <c r="EW227" s="100">
        <v>1.04</v>
      </c>
      <c r="EX227" s="100">
        <v>7.48</v>
      </c>
      <c r="EY227" s="100">
        <v>15.53</v>
      </c>
      <c r="EZ227" s="100">
        <v>100</v>
      </c>
      <c r="FA227" s="100">
        <v>16.23</v>
      </c>
      <c r="FB227" s="100">
        <v>220.23</v>
      </c>
      <c r="FC227" s="100"/>
      <c r="FD227" s="100"/>
      <c r="FE227" s="100"/>
      <c r="FF227" s="106">
        <v>5.5573906133133885E-2</v>
      </c>
      <c r="FG227" s="106">
        <v>5.228927282141276E-3</v>
      </c>
      <c r="FH227" s="106">
        <v>1.237136808679545E-2</v>
      </c>
      <c r="FI227" s="106">
        <v>4.3876492582318174E-3</v>
      </c>
      <c r="FJ227" s="106">
        <v>8.2035315985130117E-3</v>
      </c>
      <c r="FK227" s="106">
        <v>2.1258142246404974E-2</v>
      </c>
      <c r="FL227" s="106">
        <v>1.1967507418397626E-2</v>
      </c>
      <c r="FM227" s="106">
        <v>2.6954960457840839E-3</v>
      </c>
      <c r="FN227" s="106">
        <v>1.7072469982847338E-2</v>
      </c>
      <c r="FO227" s="106">
        <v>0</v>
      </c>
      <c r="FP227" s="106">
        <v>2.0074462397757279E-3</v>
      </c>
      <c r="FQ227" s="106">
        <v>3.6719999999999999E-3</v>
      </c>
      <c r="FR227" s="106">
        <v>6.3821041593848295E-3</v>
      </c>
      <c r="FS227" s="106">
        <v>0</v>
      </c>
      <c r="FT227" s="106">
        <v>0</v>
      </c>
      <c r="FU227" s="106">
        <v>0</v>
      </c>
      <c r="FV227" s="106">
        <v>7.1846585594013091E-3</v>
      </c>
      <c r="FW227" s="106">
        <v>0</v>
      </c>
      <c r="FX227" s="106">
        <v>9.060947945974113E-3</v>
      </c>
      <c r="FY227" s="106">
        <v>3.744884038199181E-2</v>
      </c>
      <c r="FZ227" s="106">
        <v>4.8324712879468566E-2</v>
      </c>
      <c r="GA227" s="106">
        <v>1.8693155601127918E-2</v>
      </c>
      <c r="GB227" s="106">
        <v>3.3899862825788746E-2</v>
      </c>
      <c r="GC227" s="106">
        <v>9.7402552604346337E-3</v>
      </c>
      <c r="GD227" s="106">
        <v>3.7592139510671523E-2</v>
      </c>
      <c r="GE227" s="106">
        <v>0</v>
      </c>
      <c r="GF227" s="106">
        <v>2.2470864789908792E-3</v>
      </c>
      <c r="GG227" s="106">
        <v>0</v>
      </c>
      <c r="GH227" s="100"/>
      <c r="GI227" s="100"/>
      <c r="GJ227" s="100"/>
      <c r="GK227" s="100"/>
    </row>
    <row r="228" spans="1:193" x14ac:dyDescent="0.25">
      <c r="A228" s="98" t="s">
        <v>1073</v>
      </c>
      <c r="B228" s="99" t="s">
        <v>17</v>
      </c>
      <c r="C228" s="99" t="s">
        <v>319</v>
      </c>
      <c r="D228" s="100" t="s">
        <v>320</v>
      </c>
      <c r="E228" s="99" t="s">
        <v>411</v>
      </c>
      <c r="F228" s="100"/>
      <c r="G228" s="106">
        <v>31.454999999999998</v>
      </c>
      <c r="H228" s="106">
        <v>0.26200000000000001</v>
      </c>
      <c r="I228" s="106">
        <v>13.887</v>
      </c>
      <c r="J228" s="106">
        <v>0.245</v>
      </c>
      <c r="K228" s="106">
        <v>0.56399999999999995</v>
      </c>
      <c r="L228" s="106">
        <v>13.224</v>
      </c>
      <c r="M228" s="106">
        <v>0.10399999999999998</v>
      </c>
      <c r="N228" s="106">
        <v>7.9000000000000001E-2</v>
      </c>
      <c r="O228" s="106">
        <v>12.02</v>
      </c>
      <c r="P228" s="106">
        <v>0</v>
      </c>
      <c r="Q228" s="106">
        <v>0</v>
      </c>
      <c r="R228" s="106">
        <v>0.27500000000000002</v>
      </c>
      <c r="S228" s="106">
        <v>7.5052874871101946E-2</v>
      </c>
      <c r="T228" s="106">
        <v>0</v>
      </c>
      <c r="U228" s="106">
        <v>3.1000000000000003E-2</v>
      </c>
      <c r="V228" s="106">
        <v>0</v>
      </c>
      <c r="W228" s="106">
        <v>0.38500000000000001</v>
      </c>
      <c r="X228" s="106">
        <v>0</v>
      </c>
      <c r="Y228" s="106">
        <v>0.30181442284089843</v>
      </c>
      <c r="Z228" s="106">
        <v>4.2610000000000001</v>
      </c>
      <c r="AA228" s="106">
        <v>8.7949734148839713</v>
      </c>
      <c r="AB228" s="106">
        <v>0.95200000000000007</v>
      </c>
      <c r="AC228" s="106">
        <v>3.6109999999999998</v>
      </c>
      <c r="AD228" s="106">
        <v>0.214</v>
      </c>
      <c r="AE228" s="106">
        <v>0.40300000000000002</v>
      </c>
      <c r="AF228" s="106">
        <v>5.1999999999999998E-2</v>
      </c>
      <c r="AG228" s="106">
        <v>1.7747336777344476E-2</v>
      </c>
      <c r="AH228" s="106">
        <v>0</v>
      </c>
      <c r="AI228" s="106"/>
      <c r="AJ228" s="106">
        <v>91.151548049373346</v>
      </c>
      <c r="AK228" s="100"/>
      <c r="AL228" s="106">
        <v>14.704094988780851</v>
      </c>
      <c r="AM228" s="106">
        <v>0.15706492416521792</v>
      </c>
      <c r="AN228" s="106">
        <v>7.3495633765546442</v>
      </c>
      <c r="AO228" s="106">
        <v>0.14775057291038476</v>
      </c>
      <c r="AP228" s="106">
        <v>0.43680297397769513</v>
      </c>
      <c r="AQ228" s="106">
        <v>10.279051690633501</v>
      </c>
      <c r="AR228" s="106">
        <v>7.7151335311572686E-2</v>
      </c>
      <c r="AS228" s="106">
        <v>6.5581935912336048E-2</v>
      </c>
      <c r="AT228" s="106">
        <v>8.5906232132647222</v>
      </c>
      <c r="AU228" s="106">
        <v>0</v>
      </c>
      <c r="AV228" s="106">
        <v>0</v>
      </c>
      <c r="AW228" s="106">
        <v>0.27500000000000002</v>
      </c>
      <c r="AX228" s="106">
        <v>5.2466183062636798E-2</v>
      </c>
      <c r="AY228" s="106">
        <v>0</v>
      </c>
      <c r="AZ228" s="106">
        <v>2.294936334024282E-2</v>
      </c>
      <c r="BA228" s="106">
        <v>0</v>
      </c>
      <c r="BB228" s="106">
        <v>0.36014967259120678</v>
      </c>
      <c r="BC228" s="106">
        <v>0</v>
      </c>
      <c r="BD228" s="106">
        <v>0.23766786584841201</v>
      </c>
      <c r="BE228" s="106">
        <v>3.6331855388813095</v>
      </c>
      <c r="BF228" s="106">
        <v>7.5087282633688819</v>
      </c>
      <c r="BG228" s="106">
        <v>0.81346663248739648</v>
      </c>
      <c r="BH228" s="106">
        <v>3.0958504801097391</v>
      </c>
      <c r="BI228" s="106">
        <v>0.18454639530872716</v>
      </c>
      <c r="BJ228" s="106">
        <v>0.34964428249175777</v>
      </c>
      <c r="BK228" s="106">
        <v>4.53080073189858E-2</v>
      </c>
      <c r="BL228" s="106">
        <v>1.55201895735413E-2</v>
      </c>
      <c r="BM228" s="106">
        <v>0</v>
      </c>
      <c r="BN228" s="106"/>
      <c r="BO228" s="106"/>
      <c r="BP228" s="106"/>
      <c r="BQ228" s="106">
        <v>2.1178080000000002E-2</v>
      </c>
      <c r="BR228" s="106">
        <v>1.3845229999999998E-2</v>
      </c>
      <c r="BS228" s="106">
        <v>8.5027499999999999E-3</v>
      </c>
      <c r="BT228" s="106">
        <v>7.6277199999999993E-3</v>
      </c>
      <c r="BU228" s="106">
        <v>9.42576E-3</v>
      </c>
      <c r="BV228" s="106">
        <v>8.3622499999999999E-3</v>
      </c>
      <c r="BW228" s="106">
        <v>1.24016E-2</v>
      </c>
      <c r="BX228" s="106">
        <v>3.4933399999999997E-3</v>
      </c>
      <c r="BY228" s="106">
        <v>8.5351200000000002E-3</v>
      </c>
      <c r="BZ228" s="106">
        <v>2.0395239999999999E-2</v>
      </c>
      <c r="CA228" s="106">
        <v>1.4200000000000001E-2</v>
      </c>
      <c r="CB228" s="106">
        <v>0.01</v>
      </c>
      <c r="CC228" s="106">
        <v>9.1552000000000005E-3</v>
      </c>
      <c r="CD228" s="106">
        <v>1.5385859999999999E-2</v>
      </c>
      <c r="CE228" s="106">
        <v>1.945152E-2</v>
      </c>
      <c r="CF228" s="106">
        <v>6.7220100000000005E-3</v>
      </c>
      <c r="CG228" s="106">
        <v>6.0933000000000003E-3</v>
      </c>
      <c r="CH228" s="106">
        <v>6.579520000000001E-3</v>
      </c>
      <c r="CI228" s="106">
        <v>9.9052199999999993E-3</v>
      </c>
      <c r="CJ228" s="106">
        <v>1.9233920000000002E-2</v>
      </c>
      <c r="CK228" s="106">
        <v>2.0029230000000002E-2</v>
      </c>
      <c r="CL228" s="106">
        <v>2.1182429999999999E-2</v>
      </c>
      <c r="CM228" s="106">
        <v>2.6710560000000005E-2</v>
      </c>
      <c r="CN228" s="106">
        <v>2.0988759999999999E-2</v>
      </c>
      <c r="CO228" s="106">
        <v>2.8353960000000001E-2</v>
      </c>
      <c r="CP228" s="106">
        <v>2.157676E-2</v>
      </c>
      <c r="CQ228" s="106">
        <v>1.1434999999999999E-2</v>
      </c>
      <c r="CR228" s="106">
        <v>1.1956350000000001E-2</v>
      </c>
      <c r="CS228" s="106"/>
      <c r="CT228" s="106"/>
      <c r="CU228" s="106"/>
      <c r="CV228" s="106">
        <f t="shared" si="28"/>
        <v>9.8999999999999991E-3</v>
      </c>
      <c r="CW228" s="106">
        <f t="shared" si="29"/>
        <v>8.3000000000000001E-3</v>
      </c>
      <c r="CX228" s="106">
        <f t="shared" si="30"/>
        <v>4.4999999999999997E-3</v>
      </c>
      <c r="CY228" s="106">
        <f t="shared" si="31"/>
        <v>4.5999999999999999E-3</v>
      </c>
      <c r="CZ228" s="106">
        <f t="shared" si="32"/>
        <v>7.3000000000000009E-3</v>
      </c>
      <c r="DA228" s="106">
        <f t="shared" si="33"/>
        <v>6.4999999999999997E-3</v>
      </c>
      <c r="DB228" s="106">
        <f t="shared" si="34"/>
        <v>9.1999999999999998E-3</v>
      </c>
      <c r="DC228" s="106">
        <f t="shared" si="35"/>
        <v>2.9000000000000002E-3</v>
      </c>
      <c r="DD228" s="106">
        <f t="shared" si="36"/>
        <v>6.1000000000000004E-3</v>
      </c>
      <c r="DE228" s="106">
        <f t="shared" si="37"/>
        <v>8.8999999999999999E-3</v>
      </c>
      <c r="DF228" s="106">
        <f t="shared" si="38"/>
        <v>1.4200000000000001E-2</v>
      </c>
      <c r="DG228" s="106">
        <f t="shared" si="39"/>
        <v>0.01</v>
      </c>
      <c r="DH228" s="106">
        <f t="shared" si="40"/>
        <v>6.4000000000000003E-3</v>
      </c>
      <c r="DI228" s="106">
        <f t="shared" si="41"/>
        <v>1.2599999999999998E-2</v>
      </c>
      <c r="DJ228" s="106">
        <f t="shared" si="42"/>
        <v>1.44E-2</v>
      </c>
      <c r="DK228" s="106">
        <f t="shared" si="43"/>
        <v>5.7000000000000002E-3</v>
      </c>
      <c r="DL228" s="106">
        <f t="shared" si="44"/>
        <v>5.7000000000000002E-3</v>
      </c>
      <c r="DM228" s="106">
        <f t="shared" si="45"/>
        <v>5.8000000000000005E-3</v>
      </c>
      <c r="DN228" s="106">
        <f t="shared" si="46"/>
        <v>7.7999999999999996E-3</v>
      </c>
      <c r="DO228" s="106">
        <f t="shared" si="47"/>
        <v>1.6400000000000001E-2</v>
      </c>
      <c r="DP228" s="106">
        <f t="shared" si="48"/>
        <v>1.7100000000000001E-2</v>
      </c>
      <c r="DQ228" s="106">
        <f t="shared" si="49"/>
        <v>1.8100000000000002E-2</v>
      </c>
      <c r="DR228" s="106">
        <f t="shared" si="50"/>
        <v>2.2900000000000004E-2</v>
      </c>
      <c r="DS228" s="106">
        <f t="shared" si="51"/>
        <v>1.8099999999999998E-2</v>
      </c>
      <c r="DT228" s="106">
        <f t="shared" si="52"/>
        <v>2.46E-2</v>
      </c>
      <c r="DU228" s="106">
        <f t="shared" si="53"/>
        <v>1.8800000000000001E-2</v>
      </c>
      <c r="DV228" s="106">
        <f t="shared" si="54"/>
        <v>0.01</v>
      </c>
      <c r="DW228" s="106">
        <f t="shared" si="55"/>
        <v>1.0500000000000001E-2</v>
      </c>
      <c r="DX228" s="106"/>
      <c r="DY228" s="106"/>
      <c r="DZ228" s="106"/>
      <c r="EA228" s="100">
        <v>0.38</v>
      </c>
      <c r="EB228" s="100">
        <v>3.3</v>
      </c>
      <c r="EC228" s="100">
        <v>0.17</v>
      </c>
      <c r="ED228" s="100">
        <v>2.67</v>
      </c>
      <c r="EE228" s="100">
        <v>1.77</v>
      </c>
      <c r="EF228" s="100">
        <v>0.2</v>
      </c>
      <c r="EG228" s="100">
        <v>14.96</v>
      </c>
      <c r="EH228" s="100">
        <v>4.0999999999999996</v>
      </c>
      <c r="EI228" s="100">
        <v>0.22</v>
      </c>
      <c r="EJ228" s="100">
        <v>61.49</v>
      </c>
      <c r="EK228" s="100">
        <v>6.23</v>
      </c>
      <c r="EL228" s="100">
        <v>1.4</v>
      </c>
      <c r="EM228" s="100">
        <v>11.63</v>
      </c>
      <c r="EN228" s="100">
        <v>174.68</v>
      </c>
      <c r="EO228" s="100">
        <v>52.92</v>
      </c>
      <c r="EP228" s="100">
        <v>100</v>
      </c>
      <c r="EQ228" s="100">
        <v>1.99</v>
      </c>
      <c r="ER228" s="100">
        <v>100</v>
      </c>
      <c r="ES228" s="100">
        <v>4.05</v>
      </c>
      <c r="ET228" s="100">
        <v>0.89</v>
      </c>
      <c r="EU228" s="100">
        <v>0.59</v>
      </c>
      <c r="EV228" s="100">
        <v>2.21</v>
      </c>
      <c r="EW228" s="100">
        <v>1.08</v>
      </c>
      <c r="EX228" s="100">
        <v>5.17</v>
      </c>
      <c r="EY228" s="100">
        <v>10.85</v>
      </c>
      <c r="EZ228" s="100">
        <v>37.99</v>
      </c>
      <c r="FA228" s="100">
        <v>16.48</v>
      </c>
      <c r="FB228" s="100">
        <v>100</v>
      </c>
      <c r="FC228" s="100"/>
      <c r="FD228" s="100"/>
      <c r="FE228" s="100"/>
      <c r="FF228" s="106">
        <v>5.5875560957367232E-2</v>
      </c>
      <c r="FG228" s="106">
        <v>5.1831424974521914E-3</v>
      </c>
      <c r="FH228" s="106">
        <v>1.2494257740142897E-2</v>
      </c>
      <c r="FI228" s="106">
        <v>3.9449402967072725E-3</v>
      </c>
      <c r="FJ228" s="106">
        <v>7.7314126394052041E-3</v>
      </c>
      <c r="FK228" s="106">
        <v>2.0558103381267002E-2</v>
      </c>
      <c r="FL228" s="106">
        <v>1.1541839762611274E-2</v>
      </c>
      <c r="FM228" s="106">
        <v>2.6888593724057777E-3</v>
      </c>
      <c r="FN228" s="106">
        <v>1.8899371069182391E-2</v>
      </c>
      <c r="FO228" s="106">
        <v>0</v>
      </c>
      <c r="FP228" s="106">
        <v>0</v>
      </c>
      <c r="FQ228" s="106">
        <v>3.8500000000000001E-3</v>
      </c>
      <c r="FR228" s="106">
        <v>6.1018170901846608E-3</v>
      </c>
      <c r="FS228" s="106">
        <v>0</v>
      </c>
      <c r="FT228" s="106">
        <v>1.2144803079656501E-2</v>
      </c>
      <c r="FU228" s="106">
        <v>0</v>
      </c>
      <c r="FV228" s="106">
        <v>7.1669784845650149E-3</v>
      </c>
      <c r="FW228" s="106">
        <v>0</v>
      </c>
      <c r="FX228" s="106">
        <v>9.6255485668606863E-3</v>
      </c>
      <c r="FY228" s="106">
        <v>3.2335351296043653E-2</v>
      </c>
      <c r="FZ228" s="106">
        <v>4.4301496753876402E-2</v>
      </c>
      <c r="GA228" s="106">
        <v>1.7977612577971459E-2</v>
      </c>
      <c r="GB228" s="106">
        <v>3.3435185185185186E-2</v>
      </c>
      <c r="GC228" s="106">
        <v>9.5410486374611931E-3</v>
      </c>
      <c r="GD228" s="106">
        <v>3.7936404650355721E-2</v>
      </c>
      <c r="GE228" s="106">
        <v>1.7212511980482705E-2</v>
      </c>
      <c r="GF228" s="106">
        <v>2.5577272417196062E-3</v>
      </c>
      <c r="GG228" s="106">
        <v>0</v>
      </c>
      <c r="GH228" s="100"/>
      <c r="GI228" s="100"/>
      <c r="GJ228" s="100"/>
      <c r="GK228" s="100"/>
    </row>
    <row r="229" spans="1:193" x14ac:dyDescent="0.25">
      <c r="A229" s="98" t="s">
        <v>1073</v>
      </c>
      <c r="B229" s="99" t="s">
        <v>17</v>
      </c>
      <c r="C229" s="99" t="s">
        <v>319</v>
      </c>
      <c r="D229" s="100" t="s">
        <v>320</v>
      </c>
      <c r="E229" s="99" t="s">
        <v>412</v>
      </c>
      <c r="F229" s="100"/>
      <c r="G229" s="106">
        <v>32.883000000000003</v>
      </c>
      <c r="H229" s="106">
        <v>0.161</v>
      </c>
      <c r="I229" s="106">
        <v>14.55</v>
      </c>
      <c r="J229" s="106">
        <v>0.29199999999999998</v>
      </c>
      <c r="K229" s="106">
        <v>0.60799999999999998</v>
      </c>
      <c r="L229" s="106">
        <v>13.821999999999999</v>
      </c>
      <c r="M229" s="106">
        <v>0.11700000000000001</v>
      </c>
      <c r="N229" s="106">
        <v>6.7000000000000004E-2</v>
      </c>
      <c r="O229" s="106">
        <v>13.948000000000002</v>
      </c>
      <c r="P229" s="106">
        <v>0</v>
      </c>
      <c r="Q229" s="106">
        <v>0</v>
      </c>
      <c r="R229" s="106">
        <v>0.217</v>
      </c>
      <c r="S229" s="106">
        <v>0</v>
      </c>
      <c r="T229" s="106">
        <v>0</v>
      </c>
      <c r="U229" s="106">
        <v>0</v>
      </c>
      <c r="V229" s="106">
        <v>0</v>
      </c>
      <c r="W229" s="106">
        <v>0.191</v>
      </c>
      <c r="X229" s="106">
        <v>0</v>
      </c>
      <c r="Y229" s="106">
        <v>1.0291160666895425</v>
      </c>
      <c r="Z229" s="106">
        <v>2.7829999999999999</v>
      </c>
      <c r="AA229" s="106">
        <v>6.5508198119913583</v>
      </c>
      <c r="AB229" s="106">
        <v>0.75200000000000011</v>
      </c>
      <c r="AC229" s="106">
        <v>2.8540000000000001</v>
      </c>
      <c r="AD229" s="106">
        <v>0.32800000000000001</v>
      </c>
      <c r="AE229" s="106">
        <v>0.36399999999999999</v>
      </c>
      <c r="AF229" s="106">
        <v>0</v>
      </c>
      <c r="AG229" s="106">
        <v>9.0746195473113689E-2</v>
      </c>
      <c r="AH229" s="106">
        <v>0</v>
      </c>
      <c r="AI229" s="106"/>
      <c r="AJ229" s="106">
        <v>91.558726874154033</v>
      </c>
      <c r="AK229" s="100"/>
      <c r="AL229" s="106">
        <v>15.371634255796559</v>
      </c>
      <c r="AM229" s="106">
        <v>9.6516995383969795E-2</v>
      </c>
      <c r="AN229" s="106">
        <v>7.700449854458852</v>
      </c>
      <c r="AO229" s="106">
        <v>0.17609456036666266</v>
      </c>
      <c r="AP229" s="106">
        <v>0.47087980173482036</v>
      </c>
      <c r="AQ229" s="106">
        <v>10.74387874076953</v>
      </c>
      <c r="AR229" s="106">
        <v>8.6795252225519287E-2</v>
      </c>
      <c r="AS229" s="106">
        <v>5.5620122862360954E-2</v>
      </c>
      <c r="AT229" s="106">
        <v>9.968553459119498</v>
      </c>
      <c r="AU229" s="106">
        <v>0</v>
      </c>
      <c r="AV229" s="106">
        <v>0</v>
      </c>
      <c r="AW229" s="106">
        <v>0.217</v>
      </c>
      <c r="AX229" s="106">
        <v>0</v>
      </c>
      <c r="AY229" s="106">
        <v>0</v>
      </c>
      <c r="AZ229" s="106">
        <v>0</v>
      </c>
      <c r="BA229" s="106">
        <v>0</v>
      </c>
      <c r="BB229" s="106">
        <v>0.17867165575304023</v>
      </c>
      <c r="BC229" s="106">
        <v>0</v>
      </c>
      <c r="BD229" s="106">
        <v>0.81039142191475111</v>
      </c>
      <c r="BE229" s="106">
        <v>2.3729536152796724</v>
      </c>
      <c r="BF229" s="106">
        <v>5.5927770955274978</v>
      </c>
      <c r="BG229" s="106">
        <v>0.6425702811244981</v>
      </c>
      <c r="BH229" s="106">
        <v>2.4468449931412892</v>
      </c>
      <c r="BI229" s="106">
        <v>0.28285615729561919</v>
      </c>
      <c r="BJ229" s="106">
        <v>0.31580773902481346</v>
      </c>
      <c r="BK229" s="106">
        <v>0</v>
      </c>
      <c r="BL229" s="106">
        <v>7.9358282005346475E-2</v>
      </c>
      <c r="BM229" s="106">
        <v>0</v>
      </c>
      <c r="BN229" s="106"/>
      <c r="BO229" s="106"/>
      <c r="BP229" s="106"/>
      <c r="BQ229" s="106">
        <v>2.2461600000000002E-2</v>
      </c>
      <c r="BR229" s="106">
        <v>1.4679279999999999E-2</v>
      </c>
      <c r="BS229" s="106">
        <v>8.5027499999999999E-3</v>
      </c>
      <c r="BT229" s="106">
        <v>7.4618999999999996E-3</v>
      </c>
      <c r="BU229" s="106">
        <v>9.6839999999999982E-3</v>
      </c>
      <c r="BV229" s="106">
        <v>8.7481999999999994E-3</v>
      </c>
      <c r="BW229" s="106">
        <v>1.24016E-2</v>
      </c>
      <c r="BX229" s="106">
        <v>3.2524200000000002E-3</v>
      </c>
      <c r="BY229" s="106">
        <v>8.3952000000000002E-3</v>
      </c>
      <c r="BZ229" s="106">
        <v>2.2228519999999998E-2</v>
      </c>
      <c r="CA229" s="106">
        <v>1.47E-2</v>
      </c>
      <c r="CB229" s="106">
        <v>1.04E-2</v>
      </c>
      <c r="CC229" s="106">
        <v>9.298250000000001E-3</v>
      </c>
      <c r="CD229" s="106">
        <v>1.6118520000000001E-2</v>
      </c>
      <c r="CE229" s="106">
        <v>1.9316440000000001E-2</v>
      </c>
      <c r="CF229" s="106">
        <v>6.7220100000000005E-3</v>
      </c>
      <c r="CG229" s="106">
        <v>6.3070999999999995E-3</v>
      </c>
      <c r="CH229" s="106">
        <v>6.8064000000000006E-3</v>
      </c>
      <c r="CI229" s="106">
        <v>9.9052199999999993E-3</v>
      </c>
      <c r="CJ229" s="106">
        <v>2.0993120000000001E-2</v>
      </c>
      <c r="CK229" s="106">
        <v>2.1551920000000002E-2</v>
      </c>
      <c r="CL229" s="106">
        <v>2.2001639999999996E-2</v>
      </c>
      <c r="CM229" s="106">
        <v>2.764368E-2</v>
      </c>
      <c r="CN229" s="106">
        <v>2.2032399999999997E-2</v>
      </c>
      <c r="CO229" s="106">
        <v>2.9391300000000002E-2</v>
      </c>
      <c r="CP229" s="106">
        <v>2.2724459999999998E-2</v>
      </c>
      <c r="CQ229" s="106">
        <v>1.1892399999999999E-2</v>
      </c>
      <c r="CR229" s="106">
        <v>1.229796E-2</v>
      </c>
      <c r="CS229" s="106"/>
      <c r="CT229" s="106"/>
      <c r="CU229" s="106"/>
      <c r="CV229" s="106">
        <f t="shared" si="28"/>
        <v>1.0499999999999999E-2</v>
      </c>
      <c r="CW229" s="106">
        <f t="shared" si="29"/>
        <v>8.8000000000000005E-3</v>
      </c>
      <c r="CX229" s="106">
        <f t="shared" si="30"/>
        <v>4.4999999999999997E-3</v>
      </c>
      <c r="CY229" s="106">
        <f t="shared" si="31"/>
        <v>4.4999999999999997E-3</v>
      </c>
      <c r="CZ229" s="106">
        <f t="shared" si="32"/>
        <v>7.4999999999999989E-3</v>
      </c>
      <c r="DA229" s="106">
        <f t="shared" si="33"/>
        <v>6.7999999999999996E-3</v>
      </c>
      <c r="DB229" s="106">
        <f t="shared" si="34"/>
        <v>9.1999999999999998E-3</v>
      </c>
      <c r="DC229" s="106">
        <f t="shared" si="35"/>
        <v>2.7000000000000006E-3</v>
      </c>
      <c r="DD229" s="106">
        <f t="shared" si="36"/>
        <v>6.0000000000000001E-3</v>
      </c>
      <c r="DE229" s="106">
        <f t="shared" si="37"/>
        <v>9.7000000000000003E-3</v>
      </c>
      <c r="DF229" s="106">
        <f t="shared" si="38"/>
        <v>1.47E-2</v>
      </c>
      <c r="DG229" s="106">
        <f t="shared" si="39"/>
        <v>1.04E-2</v>
      </c>
      <c r="DH229" s="106">
        <f t="shared" si="40"/>
        <v>6.5000000000000006E-3</v>
      </c>
      <c r="DI229" s="106">
        <f t="shared" si="41"/>
        <v>1.32E-2</v>
      </c>
      <c r="DJ229" s="106">
        <f t="shared" si="42"/>
        <v>1.43E-2</v>
      </c>
      <c r="DK229" s="106">
        <f t="shared" si="43"/>
        <v>5.7000000000000002E-3</v>
      </c>
      <c r="DL229" s="106">
        <f t="shared" si="44"/>
        <v>5.8999999999999999E-3</v>
      </c>
      <c r="DM229" s="106">
        <f t="shared" si="45"/>
        <v>6.0000000000000001E-3</v>
      </c>
      <c r="DN229" s="106">
        <f t="shared" si="46"/>
        <v>7.7999999999999996E-3</v>
      </c>
      <c r="DO229" s="106">
        <f t="shared" si="47"/>
        <v>1.7899999999999999E-2</v>
      </c>
      <c r="DP229" s="106">
        <f t="shared" si="48"/>
        <v>1.8400000000000003E-2</v>
      </c>
      <c r="DQ229" s="106">
        <f t="shared" si="49"/>
        <v>1.8799999999999997E-2</v>
      </c>
      <c r="DR229" s="106">
        <f t="shared" si="50"/>
        <v>2.3699999999999999E-2</v>
      </c>
      <c r="DS229" s="106">
        <f t="shared" si="51"/>
        <v>1.9E-2</v>
      </c>
      <c r="DT229" s="106">
        <f t="shared" si="52"/>
        <v>2.5500000000000002E-2</v>
      </c>
      <c r="DU229" s="106">
        <f t="shared" si="53"/>
        <v>1.9799999999999998E-2</v>
      </c>
      <c r="DV229" s="106">
        <f t="shared" si="54"/>
        <v>1.04E-2</v>
      </c>
      <c r="DW229" s="106">
        <f t="shared" si="55"/>
        <v>1.0799999999999999E-2</v>
      </c>
      <c r="DX229" s="106"/>
      <c r="DY229" s="106"/>
      <c r="DZ229" s="106"/>
      <c r="EA229" s="100">
        <v>0.39</v>
      </c>
      <c r="EB229" s="100">
        <v>5.68</v>
      </c>
      <c r="EC229" s="100">
        <v>0.18</v>
      </c>
      <c r="ED229" s="100">
        <v>1.06</v>
      </c>
      <c r="EE229" s="100">
        <v>2.13</v>
      </c>
      <c r="EF229" s="100">
        <v>0.17</v>
      </c>
      <c r="EG229" s="100">
        <v>14.82</v>
      </c>
      <c r="EH229" s="100">
        <v>3.99</v>
      </c>
      <c r="EI229" s="100">
        <v>0.24</v>
      </c>
      <c r="EJ229" s="100">
        <v>85.09</v>
      </c>
      <c r="EK229" s="100">
        <v>6.5</v>
      </c>
      <c r="EL229" s="100">
        <v>14.72</v>
      </c>
      <c r="EM229" s="100">
        <v>276.12</v>
      </c>
      <c r="EN229" s="100">
        <v>132.55000000000001</v>
      </c>
      <c r="EO229" s="100">
        <v>921.98</v>
      </c>
      <c r="EP229" s="100">
        <v>100</v>
      </c>
      <c r="EQ229" s="100">
        <v>17.579999999999998</v>
      </c>
      <c r="ER229" s="100">
        <v>100</v>
      </c>
      <c r="ES229" s="100">
        <v>4.93</v>
      </c>
      <c r="ET229" s="100">
        <v>0.72</v>
      </c>
      <c r="EU229" s="100">
        <v>0.52</v>
      </c>
      <c r="EV229" s="100">
        <v>2.0099999999999998</v>
      </c>
      <c r="EW229" s="100">
        <v>1.07</v>
      </c>
      <c r="EX229" s="100">
        <v>8.65</v>
      </c>
      <c r="EY229" s="100">
        <v>13.7</v>
      </c>
      <c r="EZ229" s="100">
        <v>307.87</v>
      </c>
      <c r="FA229" s="100">
        <v>14.05</v>
      </c>
      <c r="FB229" s="100">
        <v>1277.95</v>
      </c>
      <c r="FC229" s="100"/>
      <c r="FD229" s="100"/>
      <c r="FE229" s="100"/>
      <c r="FF229" s="106">
        <v>5.9949373597606583E-2</v>
      </c>
      <c r="FG229" s="106">
        <v>5.4821653378094842E-3</v>
      </c>
      <c r="FH229" s="106">
        <v>1.3860809738025934E-2</v>
      </c>
      <c r="FI229" s="106">
        <v>1.8666023398866242E-3</v>
      </c>
      <c r="FJ229" s="106">
        <v>1.0029739776951674E-2</v>
      </c>
      <c r="FK229" s="106">
        <v>1.8264593859308204E-2</v>
      </c>
      <c r="FL229" s="106">
        <v>1.2863056379821958E-2</v>
      </c>
      <c r="FM229" s="106">
        <v>2.2192429022082024E-3</v>
      </c>
      <c r="FN229" s="106">
        <v>2.3924528301886794E-2</v>
      </c>
      <c r="FO229" s="106">
        <v>0</v>
      </c>
      <c r="FP229" s="106">
        <v>0</v>
      </c>
      <c r="FQ229" s="106">
        <v>3.1942399999999996E-2</v>
      </c>
      <c r="FR229" s="106">
        <v>0.69290868286530249</v>
      </c>
      <c r="FS229" s="106">
        <v>6.2323085490813217E-2</v>
      </c>
      <c r="FT229" s="106">
        <v>0</v>
      </c>
      <c r="FU229" s="106">
        <v>0</v>
      </c>
      <c r="FV229" s="106">
        <v>3.1410477081384468E-2</v>
      </c>
      <c r="FW229" s="106">
        <v>0</v>
      </c>
      <c r="FX229" s="106">
        <v>3.995229710039723E-2</v>
      </c>
      <c r="FY229" s="106">
        <v>1.7085266030013643E-2</v>
      </c>
      <c r="FZ229" s="106">
        <v>2.9082440896742986E-2</v>
      </c>
      <c r="GA229" s="106">
        <v>1.291566265060241E-2</v>
      </c>
      <c r="GB229" s="106">
        <v>2.6181241426611799E-2</v>
      </c>
      <c r="GC229" s="106">
        <v>2.4467057606071062E-2</v>
      </c>
      <c r="GD229" s="106">
        <v>4.326566024639944E-2</v>
      </c>
      <c r="GE229" s="106">
        <v>0.44529424065522355</v>
      </c>
      <c r="GF229" s="106">
        <v>1.1149838621751181E-2</v>
      </c>
      <c r="GG229" s="106">
        <v>0.68459603056116625</v>
      </c>
      <c r="GH229" s="100"/>
      <c r="GI229" s="100"/>
      <c r="GJ229" s="100"/>
      <c r="GK229" s="100"/>
    </row>
    <row r="230" spans="1:193" x14ac:dyDescent="0.25">
      <c r="A230" s="98" t="s">
        <v>1073</v>
      </c>
      <c r="B230" s="99" t="s">
        <v>17</v>
      </c>
      <c r="C230" s="99" t="s">
        <v>319</v>
      </c>
      <c r="D230" s="100" t="s">
        <v>320</v>
      </c>
      <c r="E230" s="99" t="s">
        <v>413</v>
      </c>
      <c r="F230" s="100"/>
      <c r="G230" s="106">
        <v>31.91</v>
      </c>
      <c r="H230" s="106">
        <v>0.14299999999999999</v>
      </c>
      <c r="I230" s="106">
        <v>14.161</v>
      </c>
      <c r="J230" s="106">
        <v>0.372</v>
      </c>
      <c r="K230" s="106">
        <v>0.67900000000000005</v>
      </c>
      <c r="L230" s="106">
        <v>14.304999999999998</v>
      </c>
      <c r="M230" s="106">
        <v>0.13</v>
      </c>
      <c r="N230" s="106">
        <v>7.6000000000000012E-2</v>
      </c>
      <c r="O230" s="106">
        <v>12.877000000000002</v>
      </c>
      <c r="P230" s="106">
        <v>2.1999999999999999E-2</v>
      </c>
      <c r="Q230" s="106">
        <v>0</v>
      </c>
      <c r="R230" s="106">
        <v>0.10299999999999999</v>
      </c>
      <c r="S230" s="106">
        <v>0.31199646607348491</v>
      </c>
      <c r="T230" s="106">
        <v>4.5016319664430995E-2</v>
      </c>
      <c r="U230" s="106">
        <v>0</v>
      </c>
      <c r="V230" s="106">
        <v>0</v>
      </c>
      <c r="W230" s="106">
        <v>0.21</v>
      </c>
      <c r="X230" s="106">
        <v>0</v>
      </c>
      <c r="Y230" s="106">
        <v>0.90123327331634351</v>
      </c>
      <c r="Z230" s="106">
        <v>3.3660000000000001</v>
      </c>
      <c r="AA230" s="106">
        <v>7.5148582127145112</v>
      </c>
      <c r="AB230" s="106">
        <v>0.85000000000000009</v>
      </c>
      <c r="AC230" s="106">
        <v>3.3580000000000001</v>
      </c>
      <c r="AD230" s="106">
        <v>0.34499999999999997</v>
      </c>
      <c r="AE230" s="106">
        <v>0.42800000000000005</v>
      </c>
      <c r="AF230" s="106">
        <v>0.11</v>
      </c>
      <c r="AG230" s="106">
        <v>6.612988903508113E-2</v>
      </c>
      <c r="AH230" s="106">
        <v>3.6999999999999998E-2</v>
      </c>
      <c r="AI230" s="106"/>
      <c r="AJ230" s="106">
        <v>92.297997360803848</v>
      </c>
      <c r="AK230" s="100"/>
      <c r="AL230" s="106">
        <v>14.916791323859385</v>
      </c>
      <c r="AM230" s="106">
        <v>8.5726275403153279E-2</v>
      </c>
      <c r="AN230" s="106">
        <v>7.4945752844667899</v>
      </c>
      <c r="AO230" s="106">
        <v>0.22433964539862503</v>
      </c>
      <c r="AP230" s="106">
        <v>0.52586741016109051</v>
      </c>
      <c r="AQ230" s="106">
        <v>11.119315973571705</v>
      </c>
      <c r="AR230" s="106">
        <v>9.6439169139465875E-2</v>
      </c>
      <c r="AS230" s="106">
        <v>6.3091482649842281E-2</v>
      </c>
      <c r="AT230" s="106">
        <v>9.2031160663236147</v>
      </c>
      <c r="AU230" s="106">
        <v>9.6002792808518068E-3</v>
      </c>
      <c r="AV230" s="106">
        <v>0</v>
      </c>
      <c r="AW230" s="106">
        <v>0.10299999999999999</v>
      </c>
      <c r="AX230" s="106">
        <v>0.21810308708387618</v>
      </c>
      <c r="AY230" s="106">
        <v>3.6865383395652276E-2</v>
      </c>
      <c r="AZ230" s="106">
        <v>0</v>
      </c>
      <c r="BA230" s="106">
        <v>0</v>
      </c>
      <c r="BB230" s="106">
        <v>0.19644527595884004</v>
      </c>
      <c r="BC230" s="106">
        <v>0</v>
      </c>
      <c r="BD230" s="106">
        <v>0.70968837964906173</v>
      </c>
      <c r="BE230" s="106">
        <v>2.8700545702592088</v>
      </c>
      <c r="BF230" s="106">
        <v>6.4158270406509956</v>
      </c>
      <c r="BG230" s="106">
        <v>0.72630949329231831</v>
      </c>
      <c r="BH230" s="106">
        <v>2.8789437585733881</v>
      </c>
      <c r="BI230" s="106">
        <v>0.29751638496033112</v>
      </c>
      <c r="BJ230" s="106">
        <v>0.3713343744577477</v>
      </c>
      <c r="BK230" s="106">
        <v>9.5843861636316113E-2</v>
      </c>
      <c r="BL230" s="106">
        <v>5.7831122899065265E-2</v>
      </c>
      <c r="BM230" s="106">
        <v>3.249319399315008E-2</v>
      </c>
      <c r="BN230" s="106"/>
      <c r="BO230" s="106"/>
      <c r="BP230" s="106"/>
      <c r="BQ230" s="106">
        <v>2.2247680000000002E-2</v>
      </c>
      <c r="BR230" s="106">
        <v>1.3845229999999998E-2</v>
      </c>
      <c r="BS230" s="106">
        <v>8.5027499999999999E-3</v>
      </c>
      <c r="BT230" s="106">
        <v>7.4618999999999996E-3</v>
      </c>
      <c r="BU230" s="106">
        <v>9.55488E-3</v>
      </c>
      <c r="BV230" s="106">
        <v>8.6195500000000001E-3</v>
      </c>
      <c r="BW230" s="106">
        <v>1.1997200000000001E-2</v>
      </c>
      <c r="BX230" s="106">
        <v>3.37288E-3</v>
      </c>
      <c r="BY230" s="106">
        <v>8.2552800000000003E-3</v>
      </c>
      <c r="BZ230" s="106">
        <v>2.085356E-2</v>
      </c>
      <c r="CA230" s="106">
        <v>1.44E-2</v>
      </c>
      <c r="CB230" s="106">
        <v>1.01E-2</v>
      </c>
      <c r="CC230" s="106">
        <v>9.1552000000000005E-3</v>
      </c>
      <c r="CD230" s="106">
        <v>1.5630080000000001E-2</v>
      </c>
      <c r="CE230" s="106">
        <v>1.999184E-2</v>
      </c>
      <c r="CF230" s="106">
        <v>6.4861500000000004E-3</v>
      </c>
      <c r="CG230" s="106">
        <v>6.0933000000000003E-3</v>
      </c>
      <c r="CH230" s="106">
        <v>6.579520000000001E-3</v>
      </c>
      <c r="CI230" s="106">
        <v>9.9052199999999993E-3</v>
      </c>
      <c r="CJ230" s="106">
        <v>1.9468480000000003E-2</v>
      </c>
      <c r="CK230" s="106">
        <v>1.9560710000000002E-2</v>
      </c>
      <c r="CL230" s="106">
        <v>2.141649E-2</v>
      </c>
      <c r="CM230" s="106">
        <v>2.7293760000000004E-2</v>
      </c>
      <c r="CN230" s="106">
        <v>2.133664E-2</v>
      </c>
      <c r="CO230" s="106">
        <v>2.8238699999999999E-2</v>
      </c>
      <c r="CP230" s="106">
        <v>2.2035839999999998E-2</v>
      </c>
      <c r="CQ230" s="106">
        <v>1.154935E-2</v>
      </c>
      <c r="CR230" s="106">
        <v>1.1956350000000001E-2</v>
      </c>
      <c r="CS230" s="106"/>
      <c r="CT230" s="106"/>
      <c r="CU230" s="106"/>
      <c r="CV230" s="106">
        <f t="shared" si="28"/>
        <v>1.04E-2</v>
      </c>
      <c r="CW230" s="106">
        <f t="shared" si="29"/>
        <v>8.3000000000000001E-3</v>
      </c>
      <c r="CX230" s="106">
        <f t="shared" si="30"/>
        <v>4.4999999999999997E-3</v>
      </c>
      <c r="CY230" s="106">
        <f t="shared" si="31"/>
        <v>4.4999999999999997E-3</v>
      </c>
      <c r="CZ230" s="106">
        <f t="shared" si="32"/>
        <v>7.4000000000000003E-3</v>
      </c>
      <c r="DA230" s="106">
        <f t="shared" si="33"/>
        <v>6.7000000000000002E-3</v>
      </c>
      <c r="DB230" s="106">
        <f t="shared" si="34"/>
        <v>8.8999999999999999E-3</v>
      </c>
      <c r="DC230" s="106">
        <f t="shared" si="35"/>
        <v>2.8000000000000004E-3</v>
      </c>
      <c r="DD230" s="106">
        <f t="shared" si="36"/>
        <v>5.8999999999999999E-3</v>
      </c>
      <c r="DE230" s="106">
        <f t="shared" si="37"/>
        <v>9.1000000000000004E-3</v>
      </c>
      <c r="DF230" s="106">
        <f t="shared" si="38"/>
        <v>1.44E-2</v>
      </c>
      <c r="DG230" s="106">
        <f t="shared" si="39"/>
        <v>1.01E-2</v>
      </c>
      <c r="DH230" s="106">
        <f t="shared" si="40"/>
        <v>6.4000000000000003E-3</v>
      </c>
      <c r="DI230" s="106">
        <f t="shared" si="41"/>
        <v>1.2800000000000001E-2</v>
      </c>
      <c r="DJ230" s="106">
        <f t="shared" si="42"/>
        <v>1.4800000000000001E-2</v>
      </c>
      <c r="DK230" s="106">
        <f t="shared" si="43"/>
        <v>5.5000000000000005E-3</v>
      </c>
      <c r="DL230" s="106">
        <f t="shared" si="44"/>
        <v>5.7000000000000002E-3</v>
      </c>
      <c r="DM230" s="106">
        <f t="shared" si="45"/>
        <v>5.8000000000000005E-3</v>
      </c>
      <c r="DN230" s="106">
        <f t="shared" si="46"/>
        <v>7.7999999999999996E-3</v>
      </c>
      <c r="DO230" s="106">
        <f t="shared" si="47"/>
        <v>1.66E-2</v>
      </c>
      <c r="DP230" s="106">
        <f t="shared" si="48"/>
        <v>1.6700000000000003E-2</v>
      </c>
      <c r="DQ230" s="106">
        <f t="shared" si="49"/>
        <v>1.83E-2</v>
      </c>
      <c r="DR230" s="106">
        <f t="shared" si="50"/>
        <v>2.3400000000000001E-2</v>
      </c>
      <c r="DS230" s="106">
        <f t="shared" si="51"/>
        <v>1.84E-2</v>
      </c>
      <c r="DT230" s="106">
        <f t="shared" si="52"/>
        <v>2.4499999999999997E-2</v>
      </c>
      <c r="DU230" s="106">
        <f t="shared" si="53"/>
        <v>1.9199999999999998E-2</v>
      </c>
      <c r="DV230" s="106">
        <f t="shared" si="54"/>
        <v>1.01E-2</v>
      </c>
      <c r="DW230" s="106">
        <f t="shared" si="55"/>
        <v>1.0500000000000001E-2</v>
      </c>
      <c r="DX230" s="106"/>
      <c r="DY230" s="106"/>
      <c r="DZ230" s="106"/>
      <c r="EA230" s="100">
        <v>0.39</v>
      </c>
      <c r="EB230" s="100">
        <v>5.66</v>
      </c>
      <c r="EC230" s="100">
        <v>0.17</v>
      </c>
      <c r="ED230" s="100">
        <v>1.25</v>
      </c>
      <c r="EE230" s="100">
        <v>1.89</v>
      </c>
      <c r="EF230" s="100">
        <v>0.18</v>
      </c>
      <c r="EG230" s="100">
        <v>6.74</v>
      </c>
      <c r="EH230" s="100">
        <v>4.12</v>
      </c>
      <c r="EI230" s="100">
        <v>0.22</v>
      </c>
      <c r="EJ230" s="100">
        <v>89.23</v>
      </c>
      <c r="EK230" s="100">
        <v>8.8699999999999992</v>
      </c>
      <c r="EL230" s="100">
        <v>1.31</v>
      </c>
      <c r="EM230" s="100">
        <v>33.950000000000003</v>
      </c>
      <c r="EN230" s="100">
        <v>100</v>
      </c>
      <c r="EO230" s="100">
        <v>100</v>
      </c>
      <c r="EP230" s="100">
        <v>100</v>
      </c>
      <c r="EQ230" s="100">
        <v>9.56</v>
      </c>
      <c r="ER230" s="100">
        <v>100</v>
      </c>
      <c r="ES230" s="100">
        <v>2.16</v>
      </c>
      <c r="ET230" s="100">
        <v>0.87</v>
      </c>
      <c r="EU230" s="100">
        <v>0.57999999999999996</v>
      </c>
      <c r="EV230" s="100">
        <v>2.33</v>
      </c>
      <c r="EW230" s="100">
        <v>1.1499999999999999</v>
      </c>
      <c r="EX230" s="100">
        <v>7.37</v>
      </c>
      <c r="EY230" s="100">
        <v>8.68</v>
      </c>
      <c r="EZ230" s="100">
        <v>25.22</v>
      </c>
      <c r="FA230" s="100">
        <v>10.06</v>
      </c>
      <c r="FB230" s="100">
        <v>36.74</v>
      </c>
      <c r="FC230" s="100"/>
      <c r="FD230" s="100"/>
      <c r="FE230" s="100"/>
      <c r="FF230" s="106">
        <v>5.8175486163051605E-2</v>
      </c>
      <c r="FG230" s="106">
        <v>4.8521071878184757E-3</v>
      </c>
      <c r="FH230" s="106">
        <v>1.2740777983593543E-2</v>
      </c>
      <c r="FI230" s="106">
        <v>2.8042455674828128E-3</v>
      </c>
      <c r="FJ230" s="106">
        <v>9.9388940520446101E-3</v>
      </c>
      <c r="FK230" s="106">
        <v>2.0014768752429069E-2</v>
      </c>
      <c r="FL230" s="106">
        <v>6.4999999999999997E-3</v>
      </c>
      <c r="FM230" s="106">
        <v>2.5993690851735022E-3</v>
      </c>
      <c r="FN230" s="106">
        <v>2.0246855345911953E-2</v>
      </c>
      <c r="FO230" s="106">
        <v>8.5663292023040686E-3</v>
      </c>
      <c r="FP230" s="106">
        <v>0</v>
      </c>
      <c r="FQ230" s="106">
        <v>1.3492999999999999E-3</v>
      </c>
      <c r="FR230" s="106">
        <v>7.4045998064975971E-2</v>
      </c>
      <c r="FS230" s="106">
        <v>3.6865383395652276E-2</v>
      </c>
      <c r="FT230" s="106">
        <v>0</v>
      </c>
      <c r="FU230" s="106">
        <v>0</v>
      </c>
      <c r="FV230" s="106">
        <v>1.8780168381665109E-2</v>
      </c>
      <c r="FW230" s="106">
        <v>0</v>
      </c>
      <c r="FX230" s="106">
        <v>1.5329269000419735E-2</v>
      </c>
      <c r="FY230" s="106">
        <v>2.4969474761255116E-2</v>
      </c>
      <c r="FZ230" s="106">
        <v>3.7211796835775773E-2</v>
      </c>
      <c r="GA230" s="106">
        <v>1.6923011193711018E-2</v>
      </c>
      <c r="GB230" s="106">
        <v>3.3107853223593962E-2</v>
      </c>
      <c r="GC230" s="106">
        <v>2.1926957571576405E-2</v>
      </c>
      <c r="GD230" s="106">
        <v>3.2231823702932504E-2</v>
      </c>
      <c r="GE230" s="106">
        <v>2.4171821904678922E-2</v>
      </c>
      <c r="GF230" s="106">
        <v>5.8178109636459665E-3</v>
      </c>
      <c r="GG230" s="106">
        <v>1.1937999473083339E-2</v>
      </c>
      <c r="GH230" s="100"/>
      <c r="GI230" s="100"/>
      <c r="GJ230" s="100"/>
      <c r="GK230" s="100"/>
    </row>
    <row r="231" spans="1:193" x14ac:dyDescent="0.25">
      <c r="A231" s="98" t="s">
        <v>1073</v>
      </c>
      <c r="B231" s="99" t="s">
        <v>17</v>
      </c>
      <c r="C231" s="99" t="s">
        <v>319</v>
      </c>
      <c r="D231" s="100" t="s">
        <v>320</v>
      </c>
      <c r="E231" s="99" t="s">
        <v>414</v>
      </c>
      <c r="F231" s="100"/>
      <c r="G231" s="106">
        <v>31.882999999999999</v>
      </c>
      <c r="H231" s="106">
        <v>0.161</v>
      </c>
      <c r="I231" s="106">
        <v>13.877000000000001</v>
      </c>
      <c r="J231" s="106">
        <v>0.39400000000000002</v>
      </c>
      <c r="K231" s="106">
        <v>0.81699999999999995</v>
      </c>
      <c r="L231" s="106">
        <v>15.122</v>
      </c>
      <c r="M231" s="106">
        <v>0.16</v>
      </c>
      <c r="N231" s="106">
        <v>0.08</v>
      </c>
      <c r="O231" s="106">
        <v>12.199</v>
      </c>
      <c r="P231" s="106">
        <v>0</v>
      </c>
      <c r="Q231" s="106">
        <v>0</v>
      </c>
      <c r="R231" s="106">
        <v>0.06</v>
      </c>
      <c r="S231" s="106">
        <v>0</v>
      </c>
      <c r="T231" s="106">
        <v>0</v>
      </c>
      <c r="U231" s="106">
        <v>0</v>
      </c>
      <c r="V231" s="106">
        <v>0</v>
      </c>
      <c r="W231" s="106">
        <v>0.16800000000000001</v>
      </c>
      <c r="X231" s="106">
        <v>0</v>
      </c>
      <c r="Y231" s="106">
        <v>0.98649698822664578</v>
      </c>
      <c r="Z231" s="106">
        <v>3.6669999999999998</v>
      </c>
      <c r="AA231" s="106">
        <v>7.9519645531786276</v>
      </c>
      <c r="AB231" s="106">
        <v>0.84699999999999998</v>
      </c>
      <c r="AC231" s="106">
        <v>3.327</v>
      </c>
      <c r="AD231" s="106">
        <v>0.35399999999999993</v>
      </c>
      <c r="AE231" s="106">
        <v>0.38400000000000001</v>
      </c>
      <c r="AF231" s="106">
        <v>0</v>
      </c>
      <c r="AG231" s="106">
        <v>6.6395888290003272E-2</v>
      </c>
      <c r="AH231" s="106">
        <v>3.5000000000000003E-2</v>
      </c>
      <c r="AI231" s="106"/>
      <c r="AJ231" s="106">
        <v>92.526321429695273</v>
      </c>
      <c r="AK231" s="100"/>
      <c r="AL231" s="106">
        <v>14.904169783096483</v>
      </c>
      <c r="AM231" s="106">
        <v>9.6516995383969795E-2</v>
      </c>
      <c r="AN231" s="106">
        <v>7.3442709711563907</v>
      </c>
      <c r="AO231" s="106">
        <v>0.23760704378241468</v>
      </c>
      <c r="AP231" s="106">
        <v>0.63274473358116479</v>
      </c>
      <c r="AQ231" s="106">
        <v>11.754372328021764</v>
      </c>
      <c r="AR231" s="106">
        <v>0.11869436201780414</v>
      </c>
      <c r="AS231" s="106">
        <v>6.6412086999833975E-2</v>
      </c>
      <c r="AT231" s="106">
        <v>8.7185534591194962</v>
      </c>
      <c r="AU231" s="106">
        <v>0</v>
      </c>
      <c r="AV231" s="106">
        <v>0</v>
      </c>
      <c r="AW231" s="106">
        <v>0.06</v>
      </c>
      <c r="AX231" s="106">
        <v>0</v>
      </c>
      <c r="AY231" s="106">
        <v>0</v>
      </c>
      <c r="AZ231" s="106">
        <v>0</v>
      </c>
      <c r="BA231" s="106">
        <v>0</v>
      </c>
      <c r="BB231" s="106">
        <v>0.15715622076707206</v>
      </c>
      <c r="BC231" s="106">
        <v>0</v>
      </c>
      <c r="BD231" s="106">
        <v>0.77683044982017935</v>
      </c>
      <c r="BE231" s="106">
        <v>3.1267053206002724</v>
      </c>
      <c r="BF231" s="106">
        <v>6.789007558421094</v>
      </c>
      <c r="BG231" s="106">
        <v>0.72374604802187481</v>
      </c>
      <c r="BH231" s="106">
        <v>2.8523662551440325</v>
      </c>
      <c r="BI231" s="106">
        <v>0.30527768195929628</v>
      </c>
      <c r="BJ231" s="106">
        <v>0.33315981259760541</v>
      </c>
      <c r="BK231" s="106">
        <v>0</v>
      </c>
      <c r="BL231" s="106">
        <v>5.8063741399215808E-2</v>
      </c>
      <c r="BM231" s="106">
        <v>3.0736805128655485E-2</v>
      </c>
      <c r="BN231" s="106"/>
      <c r="BO231" s="106"/>
      <c r="BP231" s="106"/>
      <c r="BQ231" s="106">
        <v>2.4172960000000004E-2</v>
      </c>
      <c r="BR231" s="106">
        <v>1.4012039999999998E-2</v>
      </c>
      <c r="BS231" s="106">
        <v>8.5027499999999999E-3</v>
      </c>
      <c r="BT231" s="106">
        <v>7.6277199999999993E-3</v>
      </c>
      <c r="BU231" s="106">
        <v>9.6839999999999982E-3</v>
      </c>
      <c r="BV231" s="106">
        <v>8.4908999999999991E-3</v>
      </c>
      <c r="BW231" s="106">
        <v>1.1458000000000001E-2</v>
      </c>
      <c r="BX231" s="106">
        <v>3.4933399999999997E-3</v>
      </c>
      <c r="BY231" s="106">
        <v>8.3952000000000002E-3</v>
      </c>
      <c r="BZ231" s="106">
        <v>1.9936919999999997E-2</v>
      </c>
      <c r="CA231" s="106">
        <v>1.44E-2</v>
      </c>
      <c r="CB231" s="106">
        <v>1.0200000000000001E-2</v>
      </c>
      <c r="CC231" s="106">
        <v>9.0121500000000018E-3</v>
      </c>
      <c r="CD231" s="106">
        <v>1.5630080000000001E-2</v>
      </c>
      <c r="CE231" s="106">
        <v>1.9586600000000003E-2</v>
      </c>
      <c r="CF231" s="106">
        <v>6.60408E-3</v>
      </c>
      <c r="CG231" s="106">
        <v>6.0933000000000003E-3</v>
      </c>
      <c r="CH231" s="106">
        <v>6.579520000000001E-3</v>
      </c>
      <c r="CI231" s="106">
        <v>9.9052199999999993E-3</v>
      </c>
      <c r="CJ231" s="106">
        <v>1.9468480000000003E-2</v>
      </c>
      <c r="CK231" s="106">
        <v>2.0497749999999999E-2</v>
      </c>
      <c r="CL231" s="106">
        <v>2.1065399999999998E-2</v>
      </c>
      <c r="CM231" s="106">
        <v>2.7527040000000006E-2</v>
      </c>
      <c r="CN231" s="106">
        <v>2.1452599999999999E-2</v>
      </c>
      <c r="CO231" s="106">
        <v>2.7892920000000005E-2</v>
      </c>
      <c r="CP231" s="106">
        <v>2.1921070000000001E-2</v>
      </c>
      <c r="CQ231" s="106">
        <v>1.1663700000000001E-2</v>
      </c>
      <c r="CR231" s="106">
        <v>1.2070220000000001E-2</v>
      </c>
      <c r="CS231" s="106"/>
      <c r="CT231" s="106"/>
      <c r="CU231" s="106"/>
      <c r="CV231" s="106">
        <f t="shared" si="28"/>
        <v>1.1300000000000001E-2</v>
      </c>
      <c r="CW231" s="106">
        <f t="shared" si="29"/>
        <v>8.3999999999999995E-3</v>
      </c>
      <c r="CX231" s="106">
        <f t="shared" si="30"/>
        <v>4.4999999999999997E-3</v>
      </c>
      <c r="CY231" s="106">
        <f t="shared" si="31"/>
        <v>4.5999999999999999E-3</v>
      </c>
      <c r="CZ231" s="106">
        <f t="shared" si="32"/>
        <v>7.4999999999999989E-3</v>
      </c>
      <c r="DA231" s="106">
        <f t="shared" si="33"/>
        <v>6.5999999999999991E-3</v>
      </c>
      <c r="DB231" s="106">
        <f t="shared" si="34"/>
        <v>8.5000000000000006E-3</v>
      </c>
      <c r="DC231" s="106">
        <f t="shared" si="35"/>
        <v>2.9000000000000002E-3</v>
      </c>
      <c r="DD231" s="106">
        <f t="shared" si="36"/>
        <v>6.0000000000000001E-3</v>
      </c>
      <c r="DE231" s="106">
        <f t="shared" si="37"/>
        <v>8.6999999999999994E-3</v>
      </c>
      <c r="DF231" s="106">
        <f t="shared" si="38"/>
        <v>1.44E-2</v>
      </c>
      <c r="DG231" s="106">
        <f t="shared" si="39"/>
        <v>1.0200000000000001E-2</v>
      </c>
      <c r="DH231" s="106">
        <f t="shared" si="40"/>
        <v>6.3000000000000009E-3</v>
      </c>
      <c r="DI231" s="106">
        <f t="shared" si="41"/>
        <v>1.2800000000000001E-2</v>
      </c>
      <c r="DJ231" s="106">
        <f t="shared" si="42"/>
        <v>1.4500000000000002E-2</v>
      </c>
      <c r="DK231" s="106">
        <f t="shared" si="43"/>
        <v>5.5999999999999999E-3</v>
      </c>
      <c r="DL231" s="106">
        <f t="shared" si="44"/>
        <v>5.7000000000000002E-3</v>
      </c>
      <c r="DM231" s="106">
        <f t="shared" si="45"/>
        <v>5.8000000000000005E-3</v>
      </c>
      <c r="DN231" s="106">
        <f t="shared" si="46"/>
        <v>7.7999999999999996E-3</v>
      </c>
      <c r="DO231" s="106">
        <f t="shared" si="47"/>
        <v>1.66E-2</v>
      </c>
      <c r="DP231" s="106">
        <f t="shared" si="48"/>
        <v>1.7499999999999998E-2</v>
      </c>
      <c r="DQ231" s="106">
        <f t="shared" si="49"/>
        <v>1.7999999999999999E-2</v>
      </c>
      <c r="DR231" s="106">
        <f t="shared" si="50"/>
        <v>2.3600000000000003E-2</v>
      </c>
      <c r="DS231" s="106">
        <f t="shared" si="51"/>
        <v>1.8499999999999999E-2</v>
      </c>
      <c r="DT231" s="106">
        <f t="shared" si="52"/>
        <v>2.4200000000000003E-2</v>
      </c>
      <c r="DU231" s="106">
        <f t="shared" si="53"/>
        <v>1.9100000000000002E-2</v>
      </c>
      <c r="DV231" s="106">
        <f t="shared" si="54"/>
        <v>1.0200000000000001E-2</v>
      </c>
      <c r="DW231" s="106">
        <f t="shared" si="55"/>
        <v>1.06E-2</v>
      </c>
      <c r="DX231" s="106"/>
      <c r="DY231" s="106"/>
      <c r="DZ231" s="106"/>
      <c r="EA231" s="100">
        <v>0.38</v>
      </c>
      <c r="EB231" s="100">
        <v>6.14</v>
      </c>
      <c r="EC231" s="100">
        <v>0.17</v>
      </c>
      <c r="ED231" s="100">
        <v>1.24</v>
      </c>
      <c r="EE231" s="100">
        <v>3.7</v>
      </c>
      <c r="EF231" s="100">
        <v>0.17</v>
      </c>
      <c r="EG231" s="100">
        <v>36.549999999999997</v>
      </c>
      <c r="EH231" s="100">
        <v>4.8600000000000003</v>
      </c>
      <c r="EI231" s="100">
        <v>0.21</v>
      </c>
      <c r="EJ231" s="100">
        <v>39.24</v>
      </c>
      <c r="EK231" s="100">
        <v>11.57</v>
      </c>
      <c r="EL231" s="100">
        <v>22.05</v>
      </c>
      <c r="EM231" s="100">
        <v>372.19</v>
      </c>
      <c r="EN231" s="100">
        <v>139.32</v>
      </c>
      <c r="EO231" s="100">
        <v>100</v>
      </c>
      <c r="EP231" s="100">
        <v>100</v>
      </c>
      <c r="EQ231" s="100">
        <v>10.23</v>
      </c>
      <c r="ER231" s="100">
        <v>100</v>
      </c>
      <c r="ES231" s="100">
        <v>7.2</v>
      </c>
      <c r="ET231" s="100">
        <v>0.84</v>
      </c>
      <c r="EU231" s="100">
        <v>0.56999999999999995</v>
      </c>
      <c r="EV231" s="100">
        <v>2.2000000000000002</v>
      </c>
      <c r="EW231" s="100">
        <v>1.19</v>
      </c>
      <c r="EX231" s="100">
        <v>9.2200000000000006</v>
      </c>
      <c r="EY231" s="100">
        <v>12.86</v>
      </c>
      <c r="EZ231" s="100">
        <v>443.62</v>
      </c>
      <c r="FA231" s="100">
        <v>16.48</v>
      </c>
      <c r="FB231" s="100">
        <v>100</v>
      </c>
      <c r="FC231" s="100"/>
      <c r="FD231" s="100"/>
      <c r="FE231" s="100"/>
      <c r="FF231" s="106">
        <v>5.6635845175766635E-2</v>
      </c>
      <c r="FG231" s="106">
        <v>5.9261435165757449E-3</v>
      </c>
      <c r="FH231" s="106">
        <v>1.2485260650965864E-2</v>
      </c>
      <c r="FI231" s="106">
        <v>2.946327342901942E-3</v>
      </c>
      <c r="FJ231" s="106">
        <v>2.34115551425031E-2</v>
      </c>
      <c r="FK231" s="106">
        <v>1.9982432957637002E-2</v>
      </c>
      <c r="FL231" s="106">
        <v>4.3382789317507414E-2</v>
      </c>
      <c r="FM231" s="106">
        <v>3.2276274281919314E-3</v>
      </c>
      <c r="FN231" s="106">
        <v>1.8308962264150942E-2</v>
      </c>
      <c r="FO231" s="106">
        <v>0</v>
      </c>
      <c r="FP231" s="106">
        <v>0</v>
      </c>
      <c r="FQ231" s="106">
        <v>1.323E-2</v>
      </c>
      <c r="FR231" s="106">
        <v>0.52711260400848348</v>
      </c>
      <c r="FS231" s="106">
        <v>0</v>
      </c>
      <c r="FT231" s="106">
        <v>0</v>
      </c>
      <c r="FU231" s="106">
        <v>0</v>
      </c>
      <c r="FV231" s="106">
        <v>1.6077081384471472E-2</v>
      </c>
      <c r="FW231" s="106">
        <v>0</v>
      </c>
      <c r="FX231" s="106">
        <v>5.5931792387052919E-2</v>
      </c>
      <c r="FY231" s="106">
        <v>2.6264324693042285E-2</v>
      </c>
      <c r="FZ231" s="106">
        <v>3.8697343083000234E-2</v>
      </c>
      <c r="GA231" s="106">
        <v>1.5922413056481247E-2</v>
      </c>
      <c r="GB231" s="106">
        <v>3.3943158436213983E-2</v>
      </c>
      <c r="GC231" s="106">
        <v>2.8146602276647118E-2</v>
      </c>
      <c r="GD231" s="106">
        <v>4.2844351900052056E-2</v>
      </c>
      <c r="GE231" s="106">
        <v>0.72281031628474357</v>
      </c>
      <c r="GF231" s="106">
        <v>9.5689045825907652E-3</v>
      </c>
      <c r="GG231" s="106">
        <v>3.0736805128655485E-2</v>
      </c>
      <c r="GH231" s="100"/>
      <c r="GI231" s="100"/>
      <c r="GJ231" s="100"/>
      <c r="GK231" s="100"/>
    </row>
    <row r="232" spans="1:193" x14ac:dyDescent="0.25">
      <c r="A232" s="98" t="s">
        <v>1073</v>
      </c>
      <c r="B232" s="99" t="s">
        <v>17</v>
      </c>
      <c r="C232" s="99" t="s">
        <v>319</v>
      </c>
      <c r="D232" s="100" t="s">
        <v>320</v>
      </c>
      <c r="E232" s="99" t="s">
        <v>415</v>
      </c>
      <c r="F232" s="100"/>
      <c r="G232" s="106">
        <v>31.779</v>
      </c>
      <c r="H232" s="106">
        <v>0.14099999999999999</v>
      </c>
      <c r="I232" s="106">
        <v>13.855</v>
      </c>
      <c r="J232" s="106">
        <v>0.34200000000000003</v>
      </c>
      <c r="K232" s="106">
        <v>0.60899999999999999</v>
      </c>
      <c r="L232" s="106">
        <v>15.637</v>
      </c>
      <c r="M232" s="106">
        <v>0.111</v>
      </c>
      <c r="N232" s="106">
        <v>7.0999999999999994E-2</v>
      </c>
      <c r="O232" s="106">
        <v>12.565</v>
      </c>
      <c r="P232" s="106">
        <v>0</v>
      </c>
      <c r="Q232" s="106">
        <v>0</v>
      </c>
      <c r="R232" s="106">
        <v>0.15</v>
      </c>
      <c r="S232" s="106">
        <v>7.7559331398608863E-2</v>
      </c>
      <c r="T232" s="106">
        <v>0</v>
      </c>
      <c r="U232" s="106">
        <v>0</v>
      </c>
      <c r="V232" s="106">
        <v>0</v>
      </c>
      <c r="W232" s="106">
        <v>0.14599999999999999</v>
      </c>
      <c r="X232" s="106">
        <v>0</v>
      </c>
      <c r="Y232" s="106">
        <v>0.71880465562199836</v>
      </c>
      <c r="Z232" s="106">
        <v>3.9430000000000001</v>
      </c>
      <c r="AA232" s="106">
        <v>8.3010000000000002</v>
      </c>
      <c r="AB232" s="106">
        <v>0.88700000000000001</v>
      </c>
      <c r="AC232" s="106">
        <v>3.274</v>
      </c>
      <c r="AD232" s="106">
        <v>0.30099999999999999</v>
      </c>
      <c r="AE232" s="106">
        <v>0.30399999999999999</v>
      </c>
      <c r="AF232" s="106">
        <v>0.13400000000000001</v>
      </c>
      <c r="AG232" s="106">
        <v>5.6672497367463368E-2</v>
      </c>
      <c r="AH232" s="106">
        <v>1.7000000000000001E-2</v>
      </c>
      <c r="AI232" s="106"/>
      <c r="AJ232" s="106">
        <v>93.386196484388066</v>
      </c>
      <c r="AK232" s="100"/>
      <c r="AL232" s="106">
        <v>14.855553477935675</v>
      </c>
      <c r="AM232" s="106">
        <v>8.4527306516395895E-2</v>
      </c>
      <c r="AN232" s="106">
        <v>7.3326276792802334</v>
      </c>
      <c r="AO232" s="106">
        <v>0.20624773851163916</v>
      </c>
      <c r="AP232" s="106">
        <v>0.47165427509293684</v>
      </c>
      <c r="AQ232" s="106">
        <v>12.154683249125535</v>
      </c>
      <c r="AR232" s="106">
        <v>8.234421364985163E-2</v>
      </c>
      <c r="AS232" s="106">
        <v>5.8940727212352648E-2</v>
      </c>
      <c r="AT232" s="106">
        <v>8.9801315037164091</v>
      </c>
      <c r="AU232" s="106">
        <v>0</v>
      </c>
      <c r="AV232" s="106">
        <v>0</v>
      </c>
      <c r="AW232" s="106">
        <v>0.15</v>
      </c>
      <c r="AX232" s="106">
        <v>5.4218337223774109E-2</v>
      </c>
      <c r="AY232" s="106">
        <v>0</v>
      </c>
      <c r="AZ232" s="106">
        <v>0</v>
      </c>
      <c r="BA232" s="106">
        <v>0</v>
      </c>
      <c r="BB232" s="106">
        <v>0.13657623947614592</v>
      </c>
      <c r="BC232" s="106">
        <v>0</v>
      </c>
      <c r="BD232" s="106">
        <v>0.56603248729978606</v>
      </c>
      <c r="BE232" s="106">
        <v>3.3620395634379263</v>
      </c>
      <c r="BF232" s="106">
        <v>7.0869973533680524</v>
      </c>
      <c r="BG232" s="106">
        <v>0.75792531829445453</v>
      </c>
      <c r="BH232" s="106">
        <v>2.8069272976680382</v>
      </c>
      <c r="BI232" s="106">
        <v>0.25957226629872371</v>
      </c>
      <c r="BJ232" s="106">
        <v>0.26375151830643762</v>
      </c>
      <c r="BK232" s="106">
        <v>0.11675524962969418</v>
      </c>
      <c r="BL232" s="106">
        <v>4.956055738300251E-2</v>
      </c>
      <c r="BM232" s="106">
        <v>1.4929305348204093E-2</v>
      </c>
      <c r="BN232" s="106"/>
      <c r="BO232" s="106"/>
      <c r="BP232" s="106"/>
      <c r="BQ232" s="106">
        <v>2.0108480000000001E-2</v>
      </c>
      <c r="BR232" s="106">
        <v>1.3845229999999998E-2</v>
      </c>
      <c r="BS232" s="106">
        <v>8.5027499999999999E-3</v>
      </c>
      <c r="BT232" s="106">
        <v>7.4618999999999996E-3</v>
      </c>
      <c r="BU232" s="106">
        <v>9.55488E-3</v>
      </c>
      <c r="BV232" s="106">
        <v>8.4908999999999991E-3</v>
      </c>
      <c r="BW232" s="106">
        <v>1.18624E-2</v>
      </c>
      <c r="BX232" s="106">
        <v>3.2524200000000002E-3</v>
      </c>
      <c r="BY232" s="106">
        <v>8.5351200000000002E-3</v>
      </c>
      <c r="BZ232" s="106">
        <v>2.1311879999999998E-2</v>
      </c>
      <c r="CA232" s="106">
        <v>1.4E-2</v>
      </c>
      <c r="CB232" s="106">
        <v>0.01</v>
      </c>
      <c r="CC232" s="106">
        <v>9.1552000000000005E-3</v>
      </c>
      <c r="CD232" s="106">
        <v>1.5630080000000001E-2</v>
      </c>
      <c r="CE232" s="106">
        <v>1.9586600000000003E-2</v>
      </c>
      <c r="CF232" s="106">
        <v>6.36822E-3</v>
      </c>
      <c r="CG232" s="106">
        <v>6.0933000000000003E-3</v>
      </c>
      <c r="CH232" s="106">
        <v>6.579520000000001E-3</v>
      </c>
      <c r="CI232" s="106">
        <v>9.9052199999999993E-3</v>
      </c>
      <c r="CJ232" s="106">
        <v>1.8882080000000002E-2</v>
      </c>
      <c r="CK232" s="106">
        <v>2.0146360000000002E-2</v>
      </c>
      <c r="CL232" s="106">
        <v>2.1065399999999998E-2</v>
      </c>
      <c r="CM232" s="106">
        <v>2.7060480000000001E-2</v>
      </c>
      <c r="CN232" s="106">
        <v>2.1220679999999999E-2</v>
      </c>
      <c r="CO232" s="106">
        <v>2.7547140000000001E-2</v>
      </c>
      <c r="CP232" s="106">
        <v>2.146199E-2</v>
      </c>
      <c r="CQ232" s="106">
        <v>1.1434999999999999E-2</v>
      </c>
      <c r="CR232" s="106">
        <v>1.1956350000000001E-2</v>
      </c>
      <c r="CS232" s="106"/>
      <c r="CT232" s="106"/>
      <c r="CU232" s="106"/>
      <c r="CV232" s="106">
        <f t="shared" si="28"/>
        <v>9.4000000000000004E-3</v>
      </c>
      <c r="CW232" s="106">
        <f t="shared" si="29"/>
        <v>8.3000000000000001E-3</v>
      </c>
      <c r="CX232" s="106">
        <f t="shared" si="30"/>
        <v>4.4999999999999997E-3</v>
      </c>
      <c r="CY232" s="106">
        <f t="shared" si="31"/>
        <v>4.4999999999999997E-3</v>
      </c>
      <c r="CZ232" s="106">
        <f t="shared" si="32"/>
        <v>7.4000000000000003E-3</v>
      </c>
      <c r="DA232" s="106">
        <f t="shared" si="33"/>
        <v>6.5999999999999991E-3</v>
      </c>
      <c r="DB232" s="106">
        <f t="shared" si="34"/>
        <v>8.8000000000000005E-3</v>
      </c>
      <c r="DC232" s="106">
        <f t="shared" si="35"/>
        <v>2.7000000000000006E-3</v>
      </c>
      <c r="DD232" s="106">
        <f t="shared" si="36"/>
        <v>6.1000000000000004E-3</v>
      </c>
      <c r="DE232" s="106">
        <f t="shared" si="37"/>
        <v>9.2999999999999992E-3</v>
      </c>
      <c r="DF232" s="106">
        <f t="shared" si="38"/>
        <v>1.4E-2</v>
      </c>
      <c r="DG232" s="106">
        <f t="shared" si="39"/>
        <v>0.01</v>
      </c>
      <c r="DH232" s="106">
        <f t="shared" si="40"/>
        <v>6.4000000000000003E-3</v>
      </c>
      <c r="DI232" s="106">
        <f t="shared" si="41"/>
        <v>1.2800000000000001E-2</v>
      </c>
      <c r="DJ232" s="106">
        <f t="shared" si="42"/>
        <v>1.4500000000000002E-2</v>
      </c>
      <c r="DK232" s="106">
        <f t="shared" si="43"/>
        <v>5.4000000000000003E-3</v>
      </c>
      <c r="DL232" s="106">
        <f t="shared" si="44"/>
        <v>5.7000000000000002E-3</v>
      </c>
      <c r="DM232" s="106">
        <f t="shared" si="45"/>
        <v>5.8000000000000005E-3</v>
      </c>
      <c r="DN232" s="106">
        <f t="shared" si="46"/>
        <v>7.7999999999999996E-3</v>
      </c>
      <c r="DO232" s="106">
        <f t="shared" si="47"/>
        <v>1.61E-2</v>
      </c>
      <c r="DP232" s="106">
        <f t="shared" si="48"/>
        <v>1.72E-2</v>
      </c>
      <c r="DQ232" s="106">
        <f t="shared" si="49"/>
        <v>1.7999999999999999E-2</v>
      </c>
      <c r="DR232" s="106">
        <f t="shared" si="50"/>
        <v>2.3199999999999998E-2</v>
      </c>
      <c r="DS232" s="106">
        <f t="shared" si="51"/>
        <v>1.83E-2</v>
      </c>
      <c r="DT232" s="106">
        <f t="shared" si="52"/>
        <v>2.3900000000000001E-2</v>
      </c>
      <c r="DU232" s="106">
        <f t="shared" si="53"/>
        <v>1.8700000000000001E-2</v>
      </c>
      <c r="DV232" s="106">
        <f t="shared" si="54"/>
        <v>0.01</v>
      </c>
      <c r="DW232" s="106">
        <f t="shared" si="55"/>
        <v>1.0500000000000001E-2</v>
      </c>
      <c r="DX232" s="106"/>
      <c r="DY232" s="106"/>
      <c r="DZ232" s="106"/>
      <c r="EA232" s="100">
        <v>0.38</v>
      </c>
      <c r="EB232" s="100">
        <v>5.83</v>
      </c>
      <c r="EC232" s="100">
        <v>0.17</v>
      </c>
      <c r="ED232" s="100">
        <v>2.02</v>
      </c>
      <c r="EE232" s="100">
        <v>1.68</v>
      </c>
      <c r="EF232" s="100">
        <v>0.18</v>
      </c>
      <c r="EG232" s="100">
        <v>13.7</v>
      </c>
      <c r="EH232" s="100">
        <v>4.32</v>
      </c>
      <c r="EI232" s="100">
        <v>0.21</v>
      </c>
      <c r="EJ232" s="100">
        <v>140.33000000000001</v>
      </c>
      <c r="EK232" s="100">
        <v>12.26</v>
      </c>
      <c r="EL232" s="100">
        <v>2.17</v>
      </c>
      <c r="EM232" s="100">
        <v>11.13</v>
      </c>
      <c r="EN232" s="100">
        <v>100</v>
      </c>
      <c r="EO232" s="100">
        <v>100</v>
      </c>
      <c r="EP232" s="100">
        <v>100</v>
      </c>
      <c r="EQ232" s="100">
        <v>4.83</v>
      </c>
      <c r="ER232" s="100">
        <v>100</v>
      </c>
      <c r="ES232" s="100">
        <v>1.97</v>
      </c>
      <c r="ET232" s="100">
        <v>0.93</v>
      </c>
      <c r="EU232" s="100">
        <v>0.61</v>
      </c>
      <c r="EV232" s="100">
        <v>2.34</v>
      </c>
      <c r="EW232" s="100">
        <v>1.17</v>
      </c>
      <c r="EX232" s="100">
        <v>6.84</v>
      </c>
      <c r="EY232" s="100">
        <v>7.62</v>
      </c>
      <c r="EZ232" s="100">
        <v>14.79</v>
      </c>
      <c r="FA232" s="100">
        <v>9.36</v>
      </c>
      <c r="FB232" s="100">
        <v>68.680000000000007</v>
      </c>
      <c r="FC232" s="100"/>
      <c r="FD232" s="100"/>
      <c r="FE232" s="100"/>
      <c r="FF232" s="106">
        <v>5.6451103216155568E-2</v>
      </c>
      <c r="FG232" s="106">
        <v>4.9279419699058804E-3</v>
      </c>
      <c r="FH232" s="106">
        <v>1.2465467054776398E-2</v>
      </c>
      <c r="FI232" s="106">
        <v>4.1662043179351111E-3</v>
      </c>
      <c r="FJ232" s="106">
        <v>7.9237918215613375E-3</v>
      </c>
      <c r="FK232" s="106">
        <v>2.1878429848425963E-2</v>
      </c>
      <c r="FL232" s="106">
        <v>1.1281157270029672E-2</v>
      </c>
      <c r="FM232" s="106">
        <v>2.5462394155736346E-3</v>
      </c>
      <c r="FN232" s="106">
        <v>1.8858276157804457E-2</v>
      </c>
      <c r="FO232" s="106">
        <v>0</v>
      </c>
      <c r="FP232" s="106">
        <v>0</v>
      </c>
      <c r="FQ232" s="106">
        <v>3.2550000000000001E-3</v>
      </c>
      <c r="FR232" s="106">
        <v>6.0345009330060586E-3</v>
      </c>
      <c r="FS232" s="106">
        <v>0</v>
      </c>
      <c r="FT232" s="106">
        <v>0</v>
      </c>
      <c r="FU232" s="106">
        <v>0</v>
      </c>
      <c r="FV232" s="106">
        <v>6.5966323666978481E-3</v>
      </c>
      <c r="FW232" s="106">
        <v>0</v>
      </c>
      <c r="FX232" s="106">
        <v>1.1150839999805784E-2</v>
      </c>
      <c r="FY232" s="106">
        <v>3.1266967939972717E-2</v>
      </c>
      <c r="FZ232" s="106">
        <v>4.3230683855545113E-2</v>
      </c>
      <c r="GA232" s="106">
        <v>1.7735452448090234E-2</v>
      </c>
      <c r="GB232" s="106">
        <v>3.2841049382716044E-2</v>
      </c>
      <c r="GC232" s="106">
        <v>1.7754743014832701E-2</v>
      </c>
      <c r="GD232" s="106">
        <v>2.0097865694950548E-2</v>
      </c>
      <c r="GE232" s="106">
        <v>1.726810142023177E-2</v>
      </c>
      <c r="GF232" s="106">
        <v>4.6388681710490343E-3</v>
      </c>
      <c r="GG232" s="106">
        <v>1.0253446913146572E-2</v>
      </c>
      <c r="GH232" s="100"/>
      <c r="GI232" s="100"/>
      <c r="GJ232" s="100"/>
      <c r="GK232" s="100"/>
    </row>
    <row r="233" spans="1:193" x14ac:dyDescent="0.25">
      <c r="A233" s="98" t="s">
        <v>1073</v>
      </c>
      <c r="B233" s="99" t="s">
        <v>17</v>
      </c>
      <c r="C233" s="99" t="s">
        <v>319</v>
      </c>
      <c r="D233" s="100" t="s">
        <v>320</v>
      </c>
      <c r="E233" s="99" t="s">
        <v>416</v>
      </c>
      <c r="F233" s="100"/>
      <c r="G233" s="106">
        <v>31.495999999999999</v>
      </c>
      <c r="H233" s="106">
        <v>0.15</v>
      </c>
      <c r="I233" s="106">
        <v>13.712</v>
      </c>
      <c r="J233" s="106">
        <v>0.48099999999999998</v>
      </c>
      <c r="K233" s="106">
        <v>0.84099999999999997</v>
      </c>
      <c r="L233" s="106">
        <v>15.862</v>
      </c>
      <c r="M233" s="106">
        <v>0.14099999999999999</v>
      </c>
      <c r="N233" s="106">
        <v>7.1999999999999995E-2</v>
      </c>
      <c r="O233" s="106">
        <v>12.096</v>
      </c>
      <c r="P233" s="106">
        <v>0</v>
      </c>
      <c r="Q233" s="106">
        <v>0</v>
      </c>
      <c r="R233" s="106">
        <v>0.309</v>
      </c>
      <c r="S233" s="106">
        <v>0</v>
      </c>
      <c r="T233" s="106">
        <v>0</v>
      </c>
      <c r="U233" s="106">
        <v>0</v>
      </c>
      <c r="V233" s="106">
        <v>0</v>
      </c>
      <c r="W233" s="106">
        <v>0.106</v>
      </c>
      <c r="X233" s="106">
        <v>0</v>
      </c>
      <c r="Y233" s="106">
        <v>0.64200000000000002</v>
      </c>
      <c r="Z233" s="106">
        <v>4.33</v>
      </c>
      <c r="AA233" s="106">
        <v>8.61</v>
      </c>
      <c r="AB233" s="106">
        <v>0.88</v>
      </c>
      <c r="AC233" s="106">
        <v>3.1720000000000002</v>
      </c>
      <c r="AD233" s="106">
        <v>0.23799999999999999</v>
      </c>
      <c r="AE233" s="106">
        <v>0.29799999999999999</v>
      </c>
      <c r="AF233" s="106">
        <v>0.105</v>
      </c>
      <c r="AG233" s="106">
        <v>3.791955958577118E-2</v>
      </c>
      <c r="AH233" s="106">
        <v>1.4999999999999999E-2</v>
      </c>
      <c r="AI233" s="106"/>
      <c r="AJ233" s="106">
        <v>93.524209159585752</v>
      </c>
      <c r="AK233" s="100"/>
      <c r="AL233" s="106">
        <v>14.723261032161554</v>
      </c>
      <c r="AM233" s="106">
        <v>8.9922666506804153E-2</v>
      </c>
      <c r="AN233" s="106">
        <v>7.2569462820852078</v>
      </c>
      <c r="AO233" s="106">
        <v>0.29007357375467374</v>
      </c>
      <c r="AP233" s="106">
        <v>0.65133209417596039</v>
      </c>
      <c r="AQ233" s="106">
        <v>12.329576369996113</v>
      </c>
      <c r="AR233" s="106">
        <v>0.1045994065281899</v>
      </c>
      <c r="AS233" s="106">
        <v>5.9770878299850574E-2</v>
      </c>
      <c r="AT233" s="106">
        <v>8.6449399656946824</v>
      </c>
      <c r="AU233" s="106">
        <v>0</v>
      </c>
      <c r="AV233" s="106">
        <v>0</v>
      </c>
      <c r="AW233" s="106">
        <v>0.309</v>
      </c>
      <c r="AX233" s="106">
        <v>0</v>
      </c>
      <c r="AY233" s="106">
        <v>0</v>
      </c>
      <c r="AZ233" s="106">
        <v>0</v>
      </c>
      <c r="BA233" s="106">
        <v>0</v>
      </c>
      <c r="BB233" s="106">
        <v>9.9158091674462115E-2</v>
      </c>
      <c r="BC233" s="106">
        <v>0</v>
      </c>
      <c r="BD233" s="106">
        <v>0.50555161823765649</v>
      </c>
      <c r="BE233" s="106">
        <v>3.6920190995907229</v>
      </c>
      <c r="BF233" s="106">
        <v>7.3508067958678387</v>
      </c>
      <c r="BG233" s="106">
        <v>0.75194394599675307</v>
      </c>
      <c r="BH233" s="106">
        <v>2.7194787379972563</v>
      </c>
      <c r="BI233" s="106">
        <v>0.20524318730596758</v>
      </c>
      <c r="BJ233" s="106">
        <v>0.2585458962346</v>
      </c>
      <c r="BK233" s="106">
        <v>9.1487322471029017E-2</v>
      </c>
      <c r="BL233" s="106">
        <v>3.3160961596651668E-2</v>
      </c>
      <c r="BM233" s="106">
        <v>1.3172916483709492E-2</v>
      </c>
      <c r="BN233" s="106"/>
      <c r="BO233" s="106"/>
      <c r="BP233" s="106"/>
      <c r="BQ233" s="106">
        <v>1.9894560000000002E-2</v>
      </c>
      <c r="BR233" s="106">
        <v>1.367842E-2</v>
      </c>
      <c r="BS233" s="106">
        <v>8.5027499999999999E-3</v>
      </c>
      <c r="BT233" s="106">
        <v>7.1302600000000002E-3</v>
      </c>
      <c r="BU233" s="106">
        <v>9.8131199999999998E-3</v>
      </c>
      <c r="BV233" s="106">
        <v>8.3622499999999999E-3</v>
      </c>
      <c r="BW233" s="106">
        <v>1.2266800000000001E-2</v>
      </c>
      <c r="BX233" s="106">
        <v>3.1319599999999996E-3</v>
      </c>
      <c r="BY233" s="106">
        <v>8.2552800000000003E-3</v>
      </c>
      <c r="BZ233" s="106">
        <v>2.085356E-2</v>
      </c>
      <c r="CA233" s="106">
        <v>1.41E-2</v>
      </c>
      <c r="CB233" s="106">
        <v>1.01E-2</v>
      </c>
      <c r="CC233" s="106">
        <v>9.298250000000001E-3</v>
      </c>
      <c r="CD233" s="106">
        <v>1.5507969999999999E-2</v>
      </c>
      <c r="CE233" s="106">
        <v>2.0397079999999998E-2</v>
      </c>
      <c r="CF233" s="106">
        <v>6.4861500000000004E-3</v>
      </c>
      <c r="CG233" s="106">
        <v>6.2001999999999995E-3</v>
      </c>
      <c r="CH233" s="106">
        <v>6.579520000000001E-3</v>
      </c>
      <c r="CI233" s="106">
        <v>1.003221E-2</v>
      </c>
      <c r="CJ233" s="106">
        <v>1.9585760000000001E-2</v>
      </c>
      <c r="CK233" s="106">
        <v>2.0614879999999999E-2</v>
      </c>
      <c r="CL233" s="106">
        <v>2.1182429999999999E-2</v>
      </c>
      <c r="CM233" s="106">
        <v>2.694384E-2</v>
      </c>
      <c r="CN233" s="106">
        <v>2.110472E-2</v>
      </c>
      <c r="CO233" s="106">
        <v>2.8238699999999999E-2</v>
      </c>
      <c r="CP233" s="106">
        <v>2.1691530000000001E-2</v>
      </c>
      <c r="CQ233" s="106">
        <v>1.154935E-2</v>
      </c>
      <c r="CR233" s="106">
        <v>1.1842480000000001E-2</v>
      </c>
      <c r="CS233" s="106"/>
      <c r="CT233" s="106"/>
      <c r="CU233" s="106"/>
      <c r="CV233" s="106">
        <f t="shared" si="28"/>
        <v>9.2999999999999992E-3</v>
      </c>
      <c r="CW233" s="106">
        <f t="shared" si="29"/>
        <v>8.2000000000000007E-3</v>
      </c>
      <c r="CX233" s="106">
        <f t="shared" si="30"/>
        <v>4.4999999999999997E-3</v>
      </c>
      <c r="CY233" s="106">
        <f t="shared" si="31"/>
        <v>4.3E-3</v>
      </c>
      <c r="CZ233" s="106">
        <f t="shared" si="32"/>
        <v>7.6000000000000009E-3</v>
      </c>
      <c r="DA233" s="106">
        <f t="shared" si="33"/>
        <v>6.4999999999999997E-3</v>
      </c>
      <c r="DB233" s="106">
        <f t="shared" si="34"/>
        <v>9.1000000000000004E-3</v>
      </c>
      <c r="DC233" s="106">
        <f t="shared" si="35"/>
        <v>2.5999999999999999E-3</v>
      </c>
      <c r="DD233" s="106">
        <f t="shared" si="36"/>
        <v>5.8999999999999999E-3</v>
      </c>
      <c r="DE233" s="106">
        <f t="shared" si="37"/>
        <v>9.1000000000000004E-3</v>
      </c>
      <c r="DF233" s="106">
        <f t="shared" si="38"/>
        <v>1.41E-2</v>
      </c>
      <c r="DG233" s="106">
        <f t="shared" si="39"/>
        <v>1.01E-2</v>
      </c>
      <c r="DH233" s="106">
        <f t="shared" si="40"/>
        <v>6.5000000000000006E-3</v>
      </c>
      <c r="DI233" s="106">
        <f t="shared" si="41"/>
        <v>1.2699999999999999E-2</v>
      </c>
      <c r="DJ233" s="106">
        <f t="shared" si="42"/>
        <v>1.5099999999999999E-2</v>
      </c>
      <c r="DK233" s="106">
        <f t="shared" si="43"/>
        <v>5.5000000000000005E-3</v>
      </c>
      <c r="DL233" s="106">
        <f t="shared" si="44"/>
        <v>5.7999999999999996E-3</v>
      </c>
      <c r="DM233" s="106">
        <f t="shared" si="45"/>
        <v>5.8000000000000005E-3</v>
      </c>
      <c r="DN233" s="106">
        <f t="shared" si="46"/>
        <v>7.899999999999999E-3</v>
      </c>
      <c r="DO233" s="106">
        <f t="shared" si="47"/>
        <v>1.67E-2</v>
      </c>
      <c r="DP233" s="106">
        <f t="shared" si="48"/>
        <v>1.7599999999999998E-2</v>
      </c>
      <c r="DQ233" s="106">
        <f t="shared" si="49"/>
        <v>1.8100000000000002E-2</v>
      </c>
      <c r="DR233" s="106">
        <f t="shared" si="50"/>
        <v>2.3099999999999999E-2</v>
      </c>
      <c r="DS233" s="106">
        <f t="shared" si="51"/>
        <v>1.8200000000000001E-2</v>
      </c>
      <c r="DT233" s="106">
        <f t="shared" si="52"/>
        <v>2.4499999999999997E-2</v>
      </c>
      <c r="DU233" s="106">
        <f t="shared" si="53"/>
        <v>1.89E-2</v>
      </c>
      <c r="DV233" s="106">
        <f t="shared" si="54"/>
        <v>1.01E-2</v>
      </c>
      <c r="DW233" s="106">
        <f t="shared" si="55"/>
        <v>1.04E-2</v>
      </c>
      <c r="DX233" s="106"/>
      <c r="DY233" s="106"/>
      <c r="DZ233" s="106"/>
      <c r="EA233" s="100">
        <v>0.38</v>
      </c>
      <c r="EB233" s="100">
        <v>5.45</v>
      </c>
      <c r="EC233" s="100">
        <v>0.18</v>
      </c>
      <c r="ED233" s="100">
        <v>1.52</v>
      </c>
      <c r="EE233" s="100">
        <v>1.35</v>
      </c>
      <c r="EF233" s="100">
        <v>0.18</v>
      </c>
      <c r="EG233" s="100">
        <v>11.44</v>
      </c>
      <c r="EH233" s="100">
        <v>4.22</v>
      </c>
      <c r="EI233" s="100">
        <v>0.22</v>
      </c>
      <c r="EJ233" s="100">
        <v>64.34</v>
      </c>
      <c r="EK233" s="100">
        <v>12.47</v>
      </c>
      <c r="EL233" s="100">
        <v>1.27</v>
      </c>
      <c r="EM233" s="100">
        <v>100</v>
      </c>
      <c r="EN233" s="100">
        <v>100</v>
      </c>
      <c r="EO233" s="100">
        <v>100</v>
      </c>
      <c r="EP233" s="100">
        <v>100</v>
      </c>
      <c r="EQ233" s="100">
        <v>6.63</v>
      </c>
      <c r="ER233" s="100">
        <v>100</v>
      </c>
      <c r="ES233" s="100">
        <v>2.1800000000000002</v>
      </c>
      <c r="ET233" s="100">
        <v>0.89</v>
      </c>
      <c r="EU233" s="100">
        <v>0.6</v>
      </c>
      <c r="EV233" s="100">
        <v>2.37</v>
      </c>
      <c r="EW233" s="100">
        <v>1.19</v>
      </c>
      <c r="EX233" s="100">
        <v>6.91</v>
      </c>
      <c r="EY233" s="100">
        <v>9.73</v>
      </c>
      <c r="EZ233" s="100">
        <v>19.02</v>
      </c>
      <c r="FA233" s="100">
        <v>11.35</v>
      </c>
      <c r="FB233" s="100">
        <v>74.84</v>
      </c>
      <c r="FC233" s="100"/>
      <c r="FD233" s="100"/>
      <c r="FE233" s="100"/>
      <c r="FF233" s="106">
        <v>5.5948391922213903E-2</v>
      </c>
      <c r="FG233" s="106">
        <v>4.9007853246208263E-3</v>
      </c>
      <c r="FH233" s="106">
        <v>1.3062503307753373E-2</v>
      </c>
      <c r="FI233" s="106">
        <v>4.4091183210710405E-3</v>
      </c>
      <c r="FJ233" s="106">
        <v>8.7929832713754662E-3</v>
      </c>
      <c r="FK233" s="106">
        <v>2.2193237465993002E-2</v>
      </c>
      <c r="FL233" s="106">
        <v>1.1966172106824925E-2</v>
      </c>
      <c r="FM233" s="106">
        <v>2.522331064253694E-3</v>
      </c>
      <c r="FN233" s="106">
        <v>1.9018867924528303E-2</v>
      </c>
      <c r="FO233" s="106">
        <v>0</v>
      </c>
      <c r="FP233" s="106">
        <v>0</v>
      </c>
      <c r="FQ233" s="106">
        <v>3.9242999999999995E-3</v>
      </c>
      <c r="FR233" s="106">
        <v>0</v>
      </c>
      <c r="FS233" s="106">
        <v>0</v>
      </c>
      <c r="FT233" s="106">
        <v>0</v>
      </c>
      <c r="FU233" s="106">
        <v>0</v>
      </c>
      <c r="FV233" s="106">
        <v>6.574181478016838E-3</v>
      </c>
      <c r="FW233" s="106">
        <v>0</v>
      </c>
      <c r="FX233" s="106">
        <v>1.1021025277580912E-2</v>
      </c>
      <c r="FY233" s="106">
        <v>3.2858969986357435E-2</v>
      </c>
      <c r="FZ233" s="106">
        <v>4.410484077520703E-2</v>
      </c>
      <c r="GA233" s="106">
        <v>1.782107152012305E-2</v>
      </c>
      <c r="GB233" s="106">
        <v>3.2361796982167346E-2</v>
      </c>
      <c r="GC233" s="106">
        <v>1.4182304242842359E-2</v>
      </c>
      <c r="GD233" s="106">
        <v>2.5156515703626581E-2</v>
      </c>
      <c r="GE233" s="106">
        <v>1.7400888733989719E-2</v>
      </c>
      <c r="GF233" s="106">
        <v>3.7637691412199638E-3</v>
      </c>
      <c r="GG233" s="106">
        <v>9.8586106964081849E-3</v>
      </c>
      <c r="GH233" s="100"/>
      <c r="GI233" s="100"/>
      <c r="GJ233" s="100"/>
      <c r="GK233" s="100"/>
    </row>
    <row r="234" spans="1:193" x14ac:dyDescent="0.25">
      <c r="A234" s="98" t="s">
        <v>1073</v>
      </c>
      <c r="B234" s="99" t="s">
        <v>17</v>
      </c>
      <c r="C234" s="99" t="s">
        <v>319</v>
      </c>
      <c r="D234" s="100" t="s">
        <v>320</v>
      </c>
      <c r="E234" s="99" t="s">
        <v>417</v>
      </c>
      <c r="F234" s="100"/>
      <c r="G234" s="106">
        <v>32.445999999999998</v>
      </c>
      <c r="H234" s="106">
        <v>0.156</v>
      </c>
      <c r="I234" s="106">
        <v>14.680999999999999</v>
      </c>
      <c r="J234" s="106">
        <v>0.34399999999999997</v>
      </c>
      <c r="K234" s="106">
        <v>0.57799999999999996</v>
      </c>
      <c r="L234" s="106">
        <v>15.05</v>
      </c>
      <c r="M234" s="106">
        <v>0.13200000000000001</v>
      </c>
      <c r="N234" s="106">
        <v>6.9000000000000006E-2</v>
      </c>
      <c r="O234" s="106">
        <v>13.375999999999999</v>
      </c>
      <c r="P234" s="106">
        <v>0</v>
      </c>
      <c r="Q234" s="106">
        <v>0</v>
      </c>
      <c r="R234" s="106">
        <v>0.115</v>
      </c>
      <c r="S234" s="106">
        <v>6.4868968459979387E-2</v>
      </c>
      <c r="T234" s="106">
        <v>0</v>
      </c>
      <c r="U234" s="106">
        <v>0</v>
      </c>
      <c r="V234" s="106">
        <v>0</v>
      </c>
      <c r="W234" s="106">
        <v>0.13</v>
      </c>
      <c r="X234" s="106">
        <v>0</v>
      </c>
      <c r="Y234" s="106">
        <v>0.60883639908342357</v>
      </c>
      <c r="Z234" s="106">
        <v>3.516</v>
      </c>
      <c r="AA234" s="106">
        <v>7.4849911382946575</v>
      </c>
      <c r="AB234" s="106">
        <v>0.76600000000000001</v>
      </c>
      <c r="AC234" s="106">
        <v>2.8860000000000001</v>
      </c>
      <c r="AD234" s="106">
        <v>0.25600000000000001</v>
      </c>
      <c r="AE234" s="106">
        <v>0.255</v>
      </c>
      <c r="AF234" s="106">
        <v>0.11700000000000001</v>
      </c>
      <c r="AG234" s="106">
        <v>2.8636828380144766E-2</v>
      </c>
      <c r="AH234" s="106">
        <v>0</v>
      </c>
      <c r="AI234" s="106"/>
      <c r="AJ234" s="106">
        <v>93.034389334218204</v>
      </c>
      <c r="AK234" s="100"/>
      <c r="AL234" s="106">
        <v>15.167352281226623</v>
      </c>
      <c r="AM234" s="106">
        <v>9.351957316707632E-2</v>
      </c>
      <c r="AN234" s="106">
        <v>7.769780365175972</v>
      </c>
      <c r="AO234" s="106">
        <v>0.20745386563743817</v>
      </c>
      <c r="AP234" s="106">
        <v>0.44764560099132589</v>
      </c>
      <c r="AQ234" s="106">
        <v>11.698406529343179</v>
      </c>
      <c r="AR234" s="106">
        <v>9.7922848664688422E-2</v>
      </c>
      <c r="AS234" s="106">
        <v>5.7280425037356808E-2</v>
      </c>
      <c r="AT234" s="106">
        <v>9.5597484276729556</v>
      </c>
      <c r="AU234" s="106">
        <v>0</v>
      </c>
      <c r="AV234" s="106">
        <v>0</v>
      </c>
      <c r="AW234" s="106">
        <v>0.115</v>
      </c>
      <c r="AX234" s="106">
        <v>4.5347059391806631E-2</v>
      </c>
      <c r="AY234" s="106">
        <v>0</v>
      </c>
      <c r="AZ234" s="106">
        <v>0</v>
      </c>
      <c r="BA234" s="106">
        <v>0</v>
      </c>
      <c r="BB234" s="106">
        <v>0.12160898035547242</v>
      </c>
      <c r="BC234" s="106">
        <v>0</v>
      </c>
      <c r="BD234" s="106">
        <v>0.47943649034051783</v>
      </c>
      <c r="BE234" s="106">
        <v>2.9979536152796724</v>
      </c>
      <c r="BF234" s="106">
        <v>6.390327958929956</v>
      </c>
      <c r="BG234" s="106">
        <v>0.65453302571990091</v>
      </c>
      <c r="BH234" s="106">
        <v>2.4742798353909463</v>
      </c>
      <c r="BI234" s="106">
        <v>0.2207657813038979</v>
      </c>
      <c r="BJ234" s="106">
        <v>0.22123893805309733</v>
      </c>
      <c r="BK234" s="106">
        <v>0.10194301646771806</v>
      </c>
      <c r="BL234" s="106">
        <v>2.5043138067463722E-2</v>
      </c>
      <c r="BM234" s="106">
        <v>0</v>
      </c>
      <c r="BN234" s="106"/>
      <c r="BO234" s="106"/>
      <c r="BP234" s="106"/>
      <c r="BQ234" s="106">
        <v>2.1819840000000004E-2</v>
      </c>
      <c r="BR234" s="106">
        <v>1.3344799999999999E-2</v>
      </c>
      <c r="BS234" s="106">
        <v>8.3137999999999997E-3</v>
      </c>
      <c r="BT234" s="106">
        <v>7.6277199999999993E-3</v>
      </c>
      <c r="BU234" s="106">
        <v>9.2966400000000001E-3</v>
      </c>
      <c r="BV234" s="106">
        <v>8.1049499999999997E-3</v>
      </c>
      <c r="BW234" s="106">
        <v>1.2132E-2</v>
      </c>
      <c r="BX234" s="106">
        <v>3.37288E-3</v>
      </c>
      <c r="BY234" s="106">
        <v>7.8355200000000003E-3</v>
      </c>
      <c r="BZ234" s="106">
        <v>2.0624400000000001E-2</v>
      </c>
      <c r="CA234" s="106">
        <v>1.41E-2</v>
      </c>
      <c r="CB234" s="106">
        <v>0.01</v>
      </c>
      <c r="CC234" s="106">
        <v>9.1552000000000005E-3</v>
      </c>
      <c r="CD234" s="106">
        <v>1.501953E-2</v>
      </c>
      <c r="CE234" s="106">
        <v>1.9586600000000003E-2</v>
      </c>
      <c r="CF234" s="106">
        <v>6.36822E-3</v>
      </c>
      <c r="CG234" s="106">
        <v>5.9863999999999994E-3</v>
      </c>
      <c r="CH234" s="106">
        <v>6.4660800000000008E-3</v>
      </c>
      <c r="CI234" s="106">
        <v>9.7782300000000006E-3</v>
      </c>
      <c r="CJ234" s="106">
        <v>1.9703040000000002E-2</v>
      </c>
      <c r="CK234" s="106">
        <v>1.8857929999999998E-2</v>
      </c>
      <c r="CL234" s="106">
        <v>2.0597279999999999E-2</v>
      </c>
      <c r="CM234" s="106">
        <v>2.5777440000000002E-2</v>
      </c>
      <c r="CN234" s="106">
        <v>2.0524919999999999E-2</v>
      </c>
      <c r="CO234" s="106">
        <v>2.7086099999999998E-2</v>
      </c>
      <c r="CP234" s="106">
        <v>2.111768E-2</v>
      </c>
      <c r="CQ234" s="106">
        <v>1.1434999999999999E-2</v>
      </c>
      <c r="CR234" s="106">
        <v>1.172861E-2</v>
      </c>
      <c r="CS234" s="106"/>
      <c r="CT234" s="106"/>
      <c r="CU234" s="106"/>
      <c r="CV234" s="106">
        <f t="shared" si="28"/>
        <v>1.0200000000000001E-2</v>
      </c>
      <c r="CW234" s="106">
        <f t="shared" si="29"/>
        <v>8.0000000000000002E-3</v>
      </c>
      <c r="CX234" s="106">
        <f t="shared" si="30"/>
        <v>4.4000000000000003E-3</v>
      </c>
      <c r="CY234" s="106">
        <f t="shared" si="31"/>
        <v>4.5999999999999999E-3</v>
      </c>
      <c r="CZ234" s="106">
        <f t="shared" si="32"/>
        <v>7.2000000000000007E-3</v>
      </c>
      <c r="DA234" s="106">
        <f t="shared" si="33"/>
        <v>6.3E-3</v>
      </c>
      <c r="DB234" s="106">
        <f t="shared" si="34"/>
        <v>8.9999999999999993E-3</v>
      </c>
      <c r="DC234" s="106">
        <f t="shared" si="35"/>
        <v>2.8000000000000004E-3</v>
      </c>
      <c r="DD234" s="106">
        <f t="shared" si="36"/>
        <v>5.5999999999999999E-3</v>
      </c>
      <c r="DE234" s="106">
        <f t="shared" si="37"/>
        <v>9.0000000000000011E-3</v>
      </c>
      <c r="DF234" s="106">
        <f t="shared" si="38"/>
        <v>1.41E-2</v>
      </c>
      <c r="DG234" s="106">
        <f t="shared" si="39"/>
        <v>0.01</v>
      </c>
      <c r="DH234" s="106">
        <f t="shared" si="40"/>
        <v>6.4000000000000003E-3</v>
      </c>
      <c r="DI234" s="106">
        <f t="shared" si="41"/>
        <v>1.2299999999999998E-2</v>
      </c>
      <c r="DJ234" s="106">
        <f t="shared" si="42"/>
        <v>1.4500000000000002E-2</v>
      </c>
      <c r="DK234" s="106">
        <f t="shared" si="43"/>
        <v>5.4000000000000003E-3</v>
      </c>
      <c r="DL234" s="106">
        <f t="shared" si="44"/>
        <v>5.5999999999999999E-3</v>
      </c>
      <c r="DM234" s="106">
        <f t="shared" si="45"/>
        <v>5.7000000000000002E-3</v>
      </c>
      <c r="DN234" s="106">
        <f t="shared" si="46"/>
        <v>7.7000000000000002E-3</v>
      </c>
      <c r="DO234" s="106">
        <f t="shared" si="47"/>
        <v>1.6799999999999999E-2</v>
      </c>
      <c r="DP234" s="106">
        <f t="shared" si="48"/>
        <v>1.61E-2</v>
      </c>
      <c r="DQ234" s="106">
        <f t="shared" si="49"/>
        <v>1.7600000000000001E-2</v>
      </c>
      <c r="DR234" s="106">
        <f t="shared" si="50"/>
        <v>2.2100000000000002E-2</v>
      </c>
      <c r="DS234" s="106">
        <f t="shared" si="51"/>
        <v>1.77E-2</v>
      </c>
      <c r="DT234" s="106">
        <f t="shared" si="52"/>
        <v>2.3499999999999997E-2</v>
      </c>
      <c r="DU234" s="106">
        <f t="shared" si="53"/>
        <v>1.84E-2</v>
      </c>
      <c r="DV234" s="106">
        <f t="shared" si="54"/>
        <v>0.01</v>
      </c>
      <c r="DW234" s="106">
        <f t="shared" si="55"/>
        <v>1.03E-2</v>
      </c>
      <c r="DX234" s="106"/>
      <c r="DY234" s="106"/>
      <c r="DZ234" s="106"/>
      <c r="EA234" s="100">
        <v>0.37</v>
      </c>
      <c r="EB234" s="100">
        <v>5.2</v>
      </c>
      <c r="EC234" s="100">
        <v>0.17</v>
      </c>
      <c r="ED234" s="100">
        <v>1.99</v>
      </c>
      <c r="EE234" s="100">
        <v>1.73</v>
      </c>
      <c r="EF234" s="100">
        <v>0.18</v>
      </c>
      <c r="EG234" s="100">
        <v>11.82</v>
      </c>
      <c r="EH234" s="100">
        <v>4.45</v>
      </c>
      <c r="EI234" s="100">
        <v>0.21</v>
      </c>
      <c r="EJ234" s="100">
        <v>121.52</v>
      </c>
      <c r="EK234" s="100">
        <v>19.18</v>
      </c>
      <c r="EL234" s="100">
        <v>2.68</v>
      </c>
      <c r="EM234" s="100">
        <v>13.09</v>
      </c>
      <c r="EN234" s="100">
        <v>443</v>
      </c>
      <c r="EO234" s="100">
        <v>332.51</v>
      </c>
      <c r="EP234" s="100">
        <v>100</v>
      </c>
      <c r="EQ234" s="100">
        <v>5.31</v>
      </c>
      <c r="ER234" s="100">
        <v>100</v>
      </c>
      <c r="ES234" s="100">
        <v>2.2400000000000002</v>
      </c>
      <c r="ET234" s="100">
        <v>1.01</v>
      </c>
      <c r="EU234" s="100">
        <v>0.64</v>
      </c>
      <c r="EV234" s="100">
        <v>2.64</v>
      </c>
      <c r="EW234" s="100">
        <v>1.25</v>
      </c>
      <c r="EX234" s="100">
        <v>7.85</v>
      </c>
      <c r="EY234" s="100">
        <v>8.74</v>
      </c>
      <c r="EZ234" s="100">
        <v>16.66</v>
      </c>
      <c r="FA234" s="100">
        <v>12.94</v>
      </c>
      <c r="FB234" s="100">
        <v>149.69999999999999</v>
      </c>
      <c r="FC234" s="100"/>
      <c r="FD234" s="100"/>
      <c r="FE234" s="100"/>
      <c r="FF234" s="106">
        <v>5.6119203440538508E-2</v>
      </c>
      <c r="FG234" s="106">
        <v>4.8630178046879689E-3</v>
      </c>
      <c r="FH234" s="106">
        <v>1.3208626620799153E-2</v>
      </c>
      <c r="FI234" s="106">
        <v>4.12833192618502E-3</v>
      </c>
      <c r="FJ234" s="106">
        <v>7.744268897149938E-3</v>
      </c>
      <c r="FK234" s="106">
        <v>2.1057131752817721E-2</v>
      </c>
      <c r="FL234" s="106">
        <v>1.1574480712166171E-2</v>
      </c>
      <c r="FM234" s="106">
        <v>2.5489789141623781E-3</v>
      </c>
      <c r="FN234" s="106">
        <v>2.0075471698113207E-2</v>
      </c>
      <c r="FO234" s="106">
        <v>0</v>
      </c>
      <c r="FP234" s="106">
        <v>0</v>
      </c>
      <c r="FQ234" s="106">
        <v>3.0820000000000001E-3</v>
      </c>
      <c r="FR234" s="106">
        <v>5.9359300743874873E-3</v>
      </c>
      <c r="FS234" s="106">
        <v>0</v>
      </c>
      <c r="FT234" s="106">
        <v>0</v>
      </c>
      <c r="FU234" s="106">
        <v>0</v>
      </c>
      <c r="FV234" s="106">
        <v>6.4574368568755848E-3</v>
      </c>
      <c r="FW234" s="106">
        <v>0</v>
      </c>
      <c r="FX234" s="106">
        <v>1.0739377383627602E-2</v>
      </c>
      <c r="FY234" s="106">
        <v>3.027933151432469E-2</v>
      </c>
      <c r="FZ234" s="106">
        <v>4.0898098937151718E-2</v>
      </c>
      <c r="GA234" s="106">
        <v>1.7279671879005382E-2</v>
      </c>
      <c r="GB234" s="106">
        <v>3.0928497942386831E-2</v>
      </c>
      <c r="GC234" s="106">
        <v>1.7330113832355984E-2</v>
      </c>
      <c r="GD234" s="106">
        <v>1.9336283185840707E-2</v>
      </c>
      <c r="GE234" s="106">
        <v>1.6983706543521829E-2</v>
      </c>
      <c r="GF234" s="106">
        <v>3.2405820659298051E-3</v>
      </c>
      <c r="GG234" s="106">
        <v>0</v>
      </c>
      <c r="GH234" s="100"/>
      <c r="GI234" s="100"/>
      <c r="GJ234" s="100"/>
      <c r="GK234" s="100"/>
    </row>
    <row r="235" spans="1:193" x14ac:dyDescent="0.25">
      <c r="A235" s="98" t="s">
        <v>1073</v>
      </c>
      <c r="B235" s="99" t="s">
        <v>17</v>
      </c>
      <c r="C235" s="99" t="s">
        <v>319</v>
      </c>
      <c r="D235" s="100" t="s">
        <v>320</v>
      </c>
      <c r="E235" s="99" t="s">
        <v>418</v>
      </c>
      <c r="F235" s="100"/>
      <c r="G235" s="106">
        <v>31.238</v>
      </c>
      <c r="H235" s="106">
        <v>0.21</v>
      </c>
      <c r="I235" s="106">
        <v>13.286</v>
      </c>
      <c r="J235" s="106">
        <v>0.44199999999999995</v>
      </c>
      <c r="K235" s="106">
        <v>0.59399999999999997</v>
      </c>
      <c r="L235" s="106">
        <v>16.193999999999999</v>
      </c>
      <c r="M235" s="106">
        <v>0.10100000000000002</v>
      </c>
      <c r="N235" s="106">
        <v>7.3999999999999996E-2</v>
      </c>
      <c r="O235" s="106">
        <v>12.775999999999998</v>
      </c>
      <c r="P235" s="106">
        <v>0</v>
      </c>
      <c r="Q235" s="106">
        <v>0</v>
      </c>
      <c r="R235" s="106">
        <v>0.41699999999999998</v>
      </c>
      <c r="S235" s="106">
        <v>1.2617507159483477E-2</v>
      </c>
      <c r="T235" s="106">
        <v>0</v>
      </c>
      <c r="U235" s="106">
        <v>0</v>
      </c>
      <c r="V235" s="106">
        <v>0</v>
      </c>
      <c r="W235" s="106">
        <v>0.13300000000000001</v>
      </c>
      <c r="X235" s="106">
        <v>0</v>
      </c>
      <c r="Y235" s="106">
        <v>0.36096825653857473</v>
      </c>
      <c r="Z235" s="106">
        <v>4.1289999999999996</v>
      </c>
      <c r="AA235" s="106">
        <v>8.6729793226875334</v>
      </c>
      <c r="AB235" s="106">
        <v>0.90500000000000014</v>
      </c>
      <c r="AC235" s="106">
        <v>3.4940000000000002</v>
      </c>
      <c r="AD235" s="106">
        <v>0.17299999999999996</v>
      </c>
      <c r="AE235" s="106">
        <v>0.28199999999999997</v>
      </c>
      <c r="AF235" s="106">
        <v>0</v>
      </c>
      <c r="AG235" s="106">
        <v>3.3808558059007593E-2</v>
      </c>
      <c r="AH235" s="106">
        <v>0.02</v>
      </c>
      <c r="AI235" s="106"/>
      <c r="AJ235" s="106">
        <v>93.454298444444589</v>
      </c>
      <c r="AK235" s="100"/>
      <c r="AL235" s="106">
        <v>14.602655198204936</v>
      </c>
      <c r="AM235" s="106">
        <v>0.12589173310952581</v>
      </c>
      <c r="AN235" s="106">
        <v>7.0314898121196086</v>
      </c>
      <c r="AO235" s="106">
        <v>0.26655409480159209</v>
      </c>
      <c r="AP235" s="106">
        <v>0.4600371747211896</v>
      </c>
      <c r="AQ235" s="106">
        <v>12.587640886125145</v>
      </c>
      <c r="AR235" s="106">
        <v>7.4925816023738878E-2</v>
      </c>
      <c r="AS235" s="106">
        <v>6.1431180474846421E-2</v>
      </c>
      <c r="AT235" s="106">
        <v>9.1309319611206394</v>
      </c>
      <c r="AU235" s="106">
        <v>0</v>
      </c>
      <c r="AV235" s="106">
        <v>0</v>
      </c>
      <c r="AW235" s="106">
        <v>0.41699999999999998</v>
      </c>
      <c r="AX235" s="106">
        <v>8.8203475424561174E-3</v>
      </c>
      <c r="AY235" s="106">
        <v>0</v>
      </c>
      <c r="AZ235" s="106">
        <v>0</v>
      </c>
      <c r="BA235" s="106">
        <v>0</v>
      </c>
      <c r="BB235" s="106">
        <v>0.12441534144059871</v>
      </c>
      <c r="BC235" s="106">
        <v>0</v>
      </c>
      <c r="BD235" s="106">
        <v>0.2842493554914361</v>
      </c>
      <c r="BE235" s="106">
        <v>3.520634379263301</v>
      </c>
      <c r="BF235" s="106">
        <v>7.4045755337552572</v>
      </c>
      <c r="BG235" s="106">
        <v>0.77330598991711541</v>
      </c>
      <c r="BH235" s="106">
        <v>2.9955418381344305</v>
      </c>
      <c r="BI235" s="106">
        <v>0.14918937564677473</v>
      </c>
      <c r="BJ235" s="106">
        <v>0.24466423737636644</v>
      </c>
      <c r="BK235" s="106">
        <v>0</v>
      </c>
      <c r="BL235" s="106">
        <v>2.9565857506784077E-2</v>
      </c>
      <c r="BM235" s="106">
        <v>1.7563888644945992E-2</v>
      </c>
      <c r="BN235" s="106"/>
      <c r="BO235" s="106"/>
      <c r="BP235" s="106"/>
      <c r="BQ235" s="106">
        <v>2.3531200000000002E-2</v>
      </c>
      <c r="BR235" s="106">
        <v>1.367842E-2</v>
      </c>
      <c r="BS235" s="106">
        <v>8.3137999999999997E-3</v>
      </c>
      <c r="BT235" s="106">
        <v>7.4618999999999996E-3</v>
      </c>
      <c r="BU235" s="106">
        <v>9.6839999999999982E-3</v>
      </c>
      <c r="BV235" s="106">
        <v>8.4908999999999991E-3</v>
      </c>
      <c r="BW235" s="106">
        <v>1.18624E-2</v>
      </c>
      <c r="BX235" s="106">
        <v>3.2524200000000002E-3</v>
      </c>
      <c r="BY235" s="106">
        <v>8.1153600000000003E-3</v>
      </c>
      <c r="BZ235" s="106">
        <v>2.0395239999999999E-2</v>
      </c>
      <c r="CA235" s="106">
        <v>1.4E-2</v>
      </c>
      <c r="CB235" s="106">
        <v>1.01E-2</v>
      </c>
      <c r="CC235" s="106">
        <v>9.0121500000000018E-3</v>
      </c>
      <c r="CD235" s="106">
        <v>1.5385859999999999E-2</v>
      </c>
      <c r="CE235" s="106">
        <v>1.9856760000000001E-2</v>
      </c>
      <c r="CF235" s="106">
        <v>6.4861500000000004E-3</v>
      </c>
      <c r="CG235" s="106">
        <v>6.2001999999999995E-3</v>
      </c>
      <c r="CH235" s="106">
        <v>6.6929600000000004E-3</v>
      </c>
      <c r="CI235" s="106">
        <v>9.9052199999999993E-3</v>
      </c>
      <c r="CJ235" s="106">
        <v>1.8647520000000001E-2</v>
      </c>
      <c r="CK235" s="106">
        <v>1.9794970000000002E-2</v>
      </c>
      <c r="CL235" s="106">
        <v>2.1182429999999999E-2</v>
      </c>
      <c r="CM235" s="106">
        <v>2.6010720000000005E-2</v>
      </c>
      <c r="CN235" s="106">
        <v>2.110472E-2</v>
      </c>
      <c r="CO235" s="106">
        <v>2.8008180000000004E-2</v>
      </c>
      <c r="CP235" s="106">
        <v>2.1806299999999997E-2</v>
      </c>
      <c r="CQ235" s="106">
        <v>1.154935E-2</v>
      </c>
      <c r="CR235" s="106">
        <v>1.1842480000000001E-2</v>
      </c>
      <c r="CS235" s="106"/>
      <c r="CT235" s="106"/>
      <c r="CU235" s="106"/>
      <c r="CV235" s="106">
        <f t="shared" si="28"/>
        <v>1.0999999999999999E-2</v>
      </c>
      <c r="CW235" s="106">
        <f t="shared" si="29"/>
        <v>8.2000000000000007E-3</v>
      </c>
      <c r="CX235" s="106">
        <f t="shared" si="30"/>
        <v>4.4000000000000003E-3</v>
      </c>
      <c r="CY235" s="106">
        <f t="shared" si="31"/>
        <v>4.4999999999999997E-3</v>
      </c>
      <c r="CZ235" s="106">
        <f t="shared" si="32"/>
        <v>7.4999999999999989E-3</v>
      </c>
      <c r="DA235" s="106">
        <f t="shared" si="33"/>
        <v>6.5999999999999991E-3</v>
      </c>
      <c r="DB235" s="106">
        <f t="shared" si="34"/>
        <v>8.8000000000000005E-3</v>
      </c>
      <c r="DC235" s="106">
        <f t="shared" si="35"/>
        <v>2.7000000000000006E-3</v>
      </c>
      <c r="DD235" s="106">
        <f t="shared" si="36"/>
        <v>5.8000000000000005E-3</v>
      </c>
      <c r="DE235" s="106">
        <f t="shared" si="37"/>
        <v>8.8999999999999999E-3</v>
      </c>
      <c r="DF235" s="106">
        <f t="shared" si="38"/>
        <v>1.4E-2</v>
      </c>
      <c r="DG235" s="106">
        <f t="shared" si="39"/>
        <v>1.01E-2</v>
      </c>
      <c r="DH235" s="106">
        <f t="shared" si="40"/>
        <v>6.3000000000000009E-3</v>
      </c>
      <c r="DI235" s="106">
        <f t="shared" si="41"/>
        <v>1.2599999999999998E-2</v>
      </c>
      <c r="DJ235" s="106">
        <f t="shared" si="42"/>
        <v>1.4700000000000001E-2</v>
      </c>
      <c r="DK235" s="106">
        <f t="shared" si="43"/>
        <v>5.5000000000000005E-3</v>
      </c>
      <c r="DL235" s="106">
        <f t="shared" si="44"/>
        <v>5.7999999999999996E-3</v>
      </c>
      <c r="DM235" s="106">
        <f t="shared" si="45"/>
        <v>5.8999999999999999E-3</v>
      </c>
      <c r="DN235" s="106">
        <f t="shared" si="46"/>
        <v>7.7999999999999996E-3</v>
      </c>
      <c r="DO235" s="106">
        <f t="shared" si="47"/>
        <v>1.5900000000000001E-2</v>
      </c>
      <c r="DP235" s="106">
        <f t="shared" si="48"/>
        <v>1.6900000000000002E-2</v>
      </c>
      <c r="DQ235" s="106">
        <f t="shared" si="49"/>
        <v>1.8100000000000002E-2</v>
      </c>
      <c r="DR235" s="106">
        <f t="shared" si="50"/>
        <v>2.23E-2</v>
      </c>
      <c r="DS235" s="106">
        <f t="shared" si="51"/>
        <v>1.8200000000000001E-2</v>
      </c>
      <c r="DT235" s="106">
        <f t="shared" si="52"/>
        <v>2.4300000000000002E-2</v>
      </c>
      <c r="DU235" s="106">
        <f t="shared" si="53"/>
        <v>1.9E-2</v>
      </c>
      <c r="DV235" s="106">
        <f t="shared" si="54"/>
        <v>1.01E-2</v>
      </c>
      <c r="DW235" s="106">
        <f t="shared" si="55"/>
        <v>1.04E-2</v>
      </c>
      <c r="DX235" s="106"/>
      <c r="DY235" s="106"/>
      <c r="DZ235" s="106"/>
      <c r="EA235" s="100">
        <v>0.38</v>
      </c>
      <c r="EB235" s="100">
        <v>3.98</v>
      </c>
      <c r="EC235" s="100">
        <v>0.18</v>
      </c>
      <c r="ED235" s="100">
        <v>1.66</v>
      </c>
      <c r="EE235" s="100">
        <v>1.73</v>
      </c>
      <c r="EF235" s="100">
        <v>0.18</v>
      </c>
      <c r="EG235" s="100">
        <v>15.03</v>
      </c>
      <c r="EH235" s="100">
        <v>4.16</v>
      </c>
      <c r="EI235" s="100">
        <v>0.21</v>
      </c>
      <c r="EJ235" s="100">
        <v>100</v>
      </c>
      <c r="EK235" s="100">
        <v>11.54</v>
      </c>
      <c r="EL235" s="100">
        <v>1.03</v>
      </c>
      <c r="EM235" s="100">
        <v>67.13</v>
      </c>
      <c r="EN235" s="100">
        <v>204.98</v>
      </c>
      <c r="EO235" s="100">
        <v>3021.49</v>
      </c>
      <c r="EP235" s="100">
        <v>100</v>
      </c>
      <c r="EQ235" s="100">
        <v>5.32</v>
      </c>
      <c r="ER235" s="100">
        <v>100</v>
      </c>
      <c r="ES235" s="100">
        <v>3.44</v>
      </c>
      <c r="ET235" s="100">
        <v>0.9</v>
      </c>
      <c r="EU235" s="100">
        <v>0.59</v>
      </c>
      <c r="EV235" s="100">
        <v>2.31</v>
      </c>
      <c r="EW235" s="100">
        <v>1.1000000000000001</v>
      </c>
      <c r="EX235" s="100">
        <v>7.31</v>
      </c>
      <c r="EY235" s="100">
        <v>13.12</v>
      </c>
      <c r="EZ235" s="100">
        <v>96.42</v>
      </c>
      <c r="FA235" s="100">
        <v>11.68</v>
      </c>
      <c r="FB235" s="100">
        <v>55.82</v>
      </c>
      <c r="FC235" s="100"/>
      <c r="FD235" s="100"/>
      <c r="FE235" s="100"/>
      <c r="FF235" s="106">
        <v>5.5490089753178755E-2</v>
      </c>
      <c r="FG235" s="106">
        <v>5.0104909777591274E-3</v>
      </c>
      <c r="FH235" s="106">
        <v>1.2656681661815295E-2</v>
      </c>
      <c r="FI235" s="106">
        <v>4.4247979737064291E-3</v>
      </c>
      <c r="FJ235" s="106">
        <v>7.9586431226765803E-3</v>
      </c>
      <c r="FK235" s="106">
        <v>2.2657753595025261E-2</v>
      </c>
      <c r="FL235" s="106">
        <v>1.1261350148367953E-2</v>
      </c>
      <c r="FM235" s="106">
        <v>2.5555371077536108E-3</v>
      </c>
      <c r="FN235" s="106">
        <v>1.917495711835334E-2</v>
      </c>
      <c r="FO235" s="106">
        <v>0</v>
      </c>
      <c r="FP235" s="106">
        <v>0</v>
      </c>
      <c r="FQ235" s="106">
        <v>4.2950999999999996E-3</v>
      </c>
      <c r="FR235" s="106">
        <v>5.9210993052507916E-3</v>
      </c>
      <c r="FS235" s="106">
        <v>0</v>
      </c>
      <c r="FT235" s="106">
        <v>0</v>
      </c>
      <c r="FU235" s="106">
        <v>0</v>
      </c>
      <c r="FV235" s="106">
        <v>6.6188961646398521E-3</v>
      </c>
      <c r="FW235" s="106">
        <v>0</v>
      </c>
      <c r="FX235" s="106">
        <v>9.7781778289054017E-3</v>
      </c>
      <c r="FY235" s="106">
        <v>3.1685709413369713E-2</v>
      </c>
      <c r="FZ235" s="106">
        <v>4.368699564915602E-2</v>
      </c>
      <c r="GA235" s="106">
        <v>1.7863368367085367E-2</v>
      </c>
      <c r="GB235" s="106">
        <v>3.2950960219478742E-2</v>
      </c>
      <c r="GC235" s="106">
        <v>1.0905743359779233E-2</v>
      </c>
      <c r="GD235" s="106">
        <v>3.2099947943779274E-2</v>
      </c>
      <c r="GE235" s="106">
        <v>0</v>
      </c>
      <c r="GF235" s="106">
        <v>3.4532921567923805E-3</v>
      </c>
      <c r="GG235" s="106">
        <v>9.8041626416088528E-3</v>
      </c>
      <c r="GH235" s="100"/>
      <c r="GI235" s="100"/>
      <c r="GJ235" s="100"/>
      <c r="GK235" s="100"/>
    </row>
    <row r="236" spans="1:193" x14ac:dyDescent="0.25">
      <c r="A236" s="98" t="s">
        <v>1073</v>
      </c>
      <c r="B236" s="99" t="s">
        <v>17</v>
      </c>
      <c r="C236" s="99" t="s">
        <v>319</v>
      </c>
      <c r="D236" s="100" t="s">
        <v>320</v>
      </c>
      <c r="E236" s="99" t="s">
        <v>419</v>
      </c>
      <c r="F236" s="100"/>
      <c r="G236" s="106">
        <v>30.795000000000002</v>
      </c>
      <c r="H236" s="106">
        <v>0.19500000000000001</v>
      </c>
      <c r="I236" s="106">
        <v>12.747999999999999</v>
      </c>
      <c r="J236" s="106">
        <v>0.46400000000000008</v>
      </c>
      <c r="K236" s="106">
        <v>0.58299999999999996</v>
      </c>
      <c r="L236" s="106">
        <v>16.283000000000001</v>
      </c>
      <c r="M236" s="106">
        <v>0.14299999999999999</v>
      </c>
      <c r="N236" s="106">
        <v>7.0999999999999994E-2</v>
      </c>
      <c r="O236" s="106">
        <v>11.664999999999999</v>
      </c>
      <c r="P236" s="106">
        <v>0</v>
      </c>
      <c r="Q236" s="106">
        <v>0</v>
      </c>
      <c r="R236" s="106">
        <v>0.36499999999999999</v>
      </c>
      <c r="S236" s="106">
        <v>1.7000000000000001E-2</v>
      </c>
      <c r="T236" s="106">
        <v>0</v>
      </c>
      <c r="U236" s="106">
        <v>0</v>
      </c>
      <c r="V236" s="106">
        <v>0</v>
      </c>
      <c r="W236" s="106">
        <v>0.14599999999999999</v>
      </c>
      <c r="X236" s="106">
        <v>0</v>
      </c>
      <c r="Y236" s="106">
        <v>0.22995848931967466</v>
      </c>
      <c r="Z236" s="106">
        <v>4.6660000000000004</v>
      </c>
      <c r="AA236" s="106">
        <v>9.4819763687857517</v>
      </c>
      <c r="AB236" s="106">
        <v>1.03</v>
      </c>
      <c r="AC236" s="106">
        <v>3.8159999999999998</v>
      </c>
      <c r="AD236" s="106">
        <v>0.129</v>
      </c>
      <c r="AE236" s="106">
        <v>0.32599999999999996</v>
      </c>
      <c r="AF236" s="106">
        <v>0</v>
      </c>
      <c r="AG236" s="106">
        <v>2.6510729336471577E-2</v>
      </c>
      <c r="AH236" s="106">
        <v>0</v>
      </c>
      <c r="AI236" s="106"/>
      <c r="AJ236" s="106">
        <v>93.098101587441874</v>
      </c>
      <c r="AK236" s="100"/>
      <c r="AL236" s="106">
        <v>14.395568436798802</v>
      </c>
      <c r="AM236" s="106">
        <v>0.1168994664588454</v>
      </c>
      <c r="AN236" s="106">
        <v>6.7467584016935698</v>
      </c>
      <c r="AO236" s="106">
        <v>0.2798214931853818</v>
      </c>
      <c r="AP236" s="106">
        <v>0.45151796778190828</v>
      </c>
      <c r="AQ236" s="106">
        <v>12.656820831713954</v>
      </c>
      <c r="AR236" s="106">
        <v>0.10608308605341245</v>
      </c>
      <c r="AS236" s="106">
        <v>5.8940727212352648E-2</v>
      </c>
      <c r="AT236" s="106">
        <v>8.3369068038879348</v>
      </c>
      <c r="AU236" s="106">
        <v>0</v>
      </c>
      <c r="AV236" s="106">
        <v>0</v>
      </c>
      <c r="AW236" s="106">
        <v>0.36499999999999999</v>
      </c>
      <c r="AX236" s="106">
        <v>1.1883956658511011E-2</v>
      </c>
      <c r="AY236" s="106">
        <v>0</v>
      </c>
      <c r="AZ236" s="106">
        <v>0</v>
      </c>
      <c r="BA236" s="106">
        <v>0</v>
      </c>
      <c r="BB236" s="106">
        <v>0.13657623947614592</v>
      </c>
      <c r="BC236" s="106">
        <v>0</v>
      </c>
      <c r="BD236" s="106">
        <v>0.18108393520724045</v>
      </c>
      <c r="BE236" s="106">
        <v>3.9785129604365621</v>
      </c>
      <c r="BF236" s="106">
        <v>8.0952585749045944</v>
      </c>
      <c r="BG236" s="106">
        <v>0.88011620951892688</v>
      </c>
      <c r="BH236" s="106">
        <v>3.2716049382716044</v>
      </c>
      <c r="BI236" s="106">
        <v>0.11124525698516731</v>
      </c>
      <c r="BJ236" s="106">
        <v>0.28283879923650873</v>
      </c>
      <c r="BK236" s="106">
        <v>0</v>
      </c>
      <c r="BL236" s="106">
        <v>2.3183847255331506E-2</v>
      </c>
      <c r="BM236" s="106">
        <v>0</v>
      </c>
      <c r="BN236" s="106"/>
      <c r="BO236" s="106"/>
      <c r="BP236" s="106"/>
      <c r="BQ236" s="106">
        <v>2.0108480000000001E-2</v>
      </c>
      <c r="BR236" s="106">
        <v>1.4012039999999998E-2</v>
      </c>
      <c r="BS236" s="106">
        <v>8.3137999999999997E-3</v>
      </c>
      <c r="BT236" s="106">
        <v>7.4618999999999996E-3</v>
      </c>
      <c r="BU236" s="106">
        <v>9.8131199999999998E-3</v>
      </c>
      <c r="BV236" s="106">
        <v>8.6195500000000001E-3</v>
      </c>
      <c r="BW236" s="106">
        <v>1.18624E-2</v>
      </c>
      <c r="BX236" s="106">
        <v>3.4933399999999997E-3</v>
      </c>
      <c r="BY236" s="106">
        <v>8.5351200000000002E-3</v>
      </c>
      <c r="BZ236" s="106">
        <v>1.9936919999999997E-2</v>
      </c>
      <c r="CA236" s="106">
        <v>1.4200000000000001E-2</v>
      </c>
      <c r="CB236" s="106">
        <v>1.0200000000000001E-2</v>
      </c>
      <c r="CC236" s="106">
        <v>9.1552000000000005E-3</v>
      </c>
      <c r="CD236" s="106">
        <v>1.5752190000000003E-2</v>
      </c>
      <c r="CE236" s="106">
        <v>2.134264E-2</v>
      </c>
      <c r="CF236" s="106">
        <v>6.4861500000000004E-3</v>
      </c>
      <c r="CG236" s="106">
        <v>6.2001999999999995E-3</v>
      </c>
      <c r="CH236" s="106">
        <v>6.6929600000000004E-3</v>
      </c>
      <c r="CI236" s="106">
        <v>1.003221E-2</v>
      </c>
      <c r="CJ236" s="106">
        <v>1.853024E-2</v>
      </c>
      <c r="CK236" s="106">
        <v>2.0614879999999999E-2</v>
      </c>
      <c r="CL236" s="106">
        <v>2.1884609999999999E-2</v>
      </c>
      <c r="CM236" s="106">
        <v>2.8226879999999999E-2</v>
      </c>
      <c r="CN236" s="106">
        <v>2.1568560000000001E-2</v>
      </c>
      <c r="CO236" s="106">
        <v>2.8815000000000004E-2</v>
      </c>
      <c r="CP236" s="106">
        <v>2.2150609999999998E-2</v>
      </c>
      <c r="CQ236" s="106">
        <v>1.1663700000000001E-2</v>
      </c>
      <c r="CR236" s="106">
        <v>1.2070220000000001E-2</v>
      </c>
      <c r="CS236" s="106"/>
      <c r="CT236" s="106"/>
      <c r="CU236" s="106"/>
      <c r="CV236" s="106">
        <f t="shared" si="28"/>
        <v>9.4000000000000004E-3</v>
      </c>
      <c r="CW236" s="106">
        <f t="shared" si="29"/>
        <v>8.3999999999999995E-3</v>
      </c>
      <c r="CX236" s="106">
        <f t="shared" si="30"/>
        <v>4.4000000000000003E-3</v>
      </c>
      <c r="CY236" s="106">
        <f t="shared" si="31"/>
        <v>4.4999999999999997E-3</v>
      </c>
      <c r="CZ236" s="106">
        <f t="shared" si="32"/>
        <v>7.6000000000000009E-3</v>
      </c>
      <c r="DA236" s="106">
        <f t="shared" si="33"/>
        <v>6.7000000000000002E-3</v>
      </c>
      <c r="DB236" s="106">
        <f t="shared" si="34"/>
        <v>8.8000000000000005E-3</v>
      </c>
      <c r="DC236" s="106">
        <f t="shared" si="35"/>
        <v>2.9000000000000002E-3</v>
      </c>
      <c r="DD236" s="106">
        <f t="shared" si="36"/>
        <v>6.1000000000000004E-3</v>
      </c>
      <c r="DE236" s="106">
        <f t="shared" si="37"/>
        <v>8.6999999999999994E-3</v>
      </c>
      <c r="DF236" s="106">
        <f t="shared" si="38"/>
        <v>1.4200000000000001E-2</v>
      </c>
      <c r="DG236" s="106">
        <f t="shared" si="39"/>
        <v>1.0200000000000001E-2</v>
      </c>
      <c r="DH236" s="106">
        <f t="shared" si="40"/>
        <v>6.4000000000000003E-3</v>
      </c>
      <c r="DI236" s="106">
        <f t="shared" si="41"/>
        <v>1.2900000000000002E-2</v>
      </c>
      <c r="DJ236" s="106">
        <f t="shared" si="42"/>
        <v>1.5799999999999998E-2</v>
      </c>
      <c r="DK236" s="106">
        <f t="shared" si="43"/>
        <v>5.5000000000000005E-3</v>
      </c>
      <c r="DL236" s="106">
        <f t="shared" si="44"/>
        <v>5.7999999999999996E-3</v>
      </c>
      <c r="DM236" s="106">
        <f t="shared" si="45"/>
        <v>5.8999999999999999E-3</v>
      </c>
      <c r="DN236" s="106">
        <f t="shared" si="46"/>
        <v>7.899999999999999E-3</v>
      </c>
      <c r="DO236" s="106">
        <f t="shared" si="47"/>
        <v>1.5799999999999998E-2</v>
      </c>
      <c r="DP236" s="106">
        <f t="shared" si="48"/>
        <v>1.7599999999999998E-2</v>
      </c>
      <c r="DQ236" s="106">
        <f t="shared" si="49"/>
        <v>1.8700000000000001E-2</v>
      </c>
      <c r="DR236" s="106">
        <f t="shared" si="50"/>
        <v>2.4199999999999996E-2</v>
      </c>
      <c r="DS236" s="106">
        <f t="shared" si="51"/>
        <v>1.8600000000000002E-2</v>
      </c>
      <c r="DT236" s="106">
        <f t="shared" si="52"/>
        <v>2.5000000000000001E-2</v>
      </c>
      <c r="DU236" s="106">
        <f t="shared" si="53"/>
        <v>1.9299999999999998E-2</v>
      </c>
      <c r="DV236" s="106">
        <f t="shared" si="54"/>
        <v>1.0200000000000001E-2</v>
      </c>
      <c r="DW236" s="106">
        <f t="shared" si="55"/>
        <v>1.06E-2</v>
      </c>
      <c r="DX236" s="106"/>
      <c r="DY236" s="106"/>
      <c r="DZ236" s="106"/>
      <c r="EA236" s="100">
        <v>0.39</v>
      </c>
      <c r="EB236" s="100">
        <v>4.34</v>
      </c>
      <c r="EC236" s="100">
        <v>0.18</v>
      </c>
      <c r="ED236" s="100">
        <v>1.62</v>
      </c>
      <c r="EE236" s="100">
        <v>1.76</v>
      </c>
      <c r="EF236" s="100">
        <v>0.18</v>
      </c>
      <c r="EG236" s="100">
        <v>11.23</v>
      </c>
      <c r="EH236" s="100">
        <v>4.4000000000000004</v>
      </c>
      <c r="EI236" s="100">
        <v>0.22</v>
      </c>
      <c r="EJ236" s="100">
        <v>43.89</v>
      </c>
      <c r="EK236" s="100">
        <v>7.8</v>
      </c>
      <c r="EL236" s="100">
        <v>1.1399999999999999</v>
      </c>
      <c r="EM236" s="100">
        <v>50.9</v>
      </c>
      <c r="EN236" s="100">
        <v>193</v>
      </c>
      <c r="EO236" s="100">
        <v>100</v>
      </c>
      <c r="EP236" s="100">
        <v>100</v>
      </c>
      <c r="EQ236" s="100">
        <v>4.88</v>
      </c>
      <c r="ER236" s="100">
        <v>100</v>
      </c>
      <c r="ES236" s="100">
        <v>5.15</v>
      </c>
      <c r="ET236" s="100">
        <v>0.84</v>
      </c>
      <c r="EU236" s="100">
        <v>0.56999999999999995</v>
      </c>
      <c r="EV236" s="100">
        <v>2.11</v>
      </c>
      <c r="EW236" s="100">
        <v>1.06</v>
      </c>
      <c r="EX236" s="100">
        <v>6.47</v>
      </c>
      <c r="EY236" s="100">
        <v>17.97</v>
      </c>
      <c r="EZ236" s="100">
        <v>100</v>
      </c>
      <c r="FA236" s="100">
        <v>12.81</v>
      </c>
      <c r="FB236" s="100">
        <v>557.97</v>
      </c>
      <c r="FC236" s="100"/>
      <c r="FD236" s="100"/>
      <c r="FE236" s="100"/>
      <c r="FF236" s="106">
        <v>5.6142716903515334E-2</v>
      </c>
      <c r="FG236" s="106">
        <v>5.0734368443138902E-3</v>
      </c>
      <c r="FH236" s="106">
        <v>1.2144165123048426E-2</v>
      </c>
      <c r="FI236" s="106">
        <v>4.5331081896031857E-3</v>
      </c>
      <c r="FJ236" s="106">
        <v>7.946716232961587E-3</v>
      </c>
      <c r="FK236" s="106">
        <v>2.2782277497085116E-2</v>
      </c>
      <c r="FL236" s="106">
        <v>1.1913130563798219E-2</v>
      </c>
      <c r="FM236" s="106">
        <v>2.5933919973435168E-3</v>
      </c>
      <c r="FN236" s="106">
        <v>1.8341194968553458E-2</v>
      </c>
      <c r="FO236" s="106">
        <v>0</v>
      </c>
      <c r="FP236" s="106">
        <v>0</v>
      </c>
      <c r="FQ236" s="106">
        <v>4.1609999999999998E-3</v>
      </c>
      <c r="FR236" s="106">
        <v>6.0489339391821047E-3</v>
      </c>
      <c r="FS236" s="106">
        <v>0</v>
      </c>
      <c r="FT236" s="106">
        <v>0</v>
      </c>
      <c r="FU236" s="106">
        <v>0</v>
      </c>
      <c r="FV236" s="106">
        <v>6.6649204864359206E-3</v>
      </c>
      <c r="FW236" s="106">
        <v>0</v>
      </c>
      <c r="FX236" s="106">
        <v>9.3258226631728839E-3</v>
      </c>
      <c r="FY236" s="106">
        <v>3.3419508867667119E-2</v>
      </c>
      <c r="FZ236" s="106">
        <v>4.6142973876956185E-2</v>
      </c>
      <c r="GA236" s="106">
        <v>1.8570452020849355E-2</v>
      </c>
      <c r="GB236" s="106">
        <v>3.4679012345679008E-2</v>
      </c>
      <c r="GC236" s="106">
        <v>7.1975681269403242E-3</v>
      </c>
      <c r="GD236" s="106">
        <v>5.0826132222800621E-2</v>
      </c>
      <c r="GE236" s="106">
        <v>0</v>
      </c>
      <c r="GF236" s="106">
        <v>2.9698508334079659E-3</v>
      </c>
      <c r="GG236" s="106">
        <v>0</v>
      </c>
      <c r="GH236" s="100"/>
      <c r="GI236" s="100"/>
      <c r="GJ236" s="100"/>
      <c r="GK236" s="100"/>
    </row>
    <row r="237" spans="1:193" x14ac:dyDescent="0.25">
      <c r="A237" s="98" t="s">
        <v>1073</v>
      </c>
      <c r="B237" s="99" t="s">
        <v>17</v>
      </c>
      <c r="C237" s="99" t="s">
        <v>319</v>
      </c>
      <c r="D237" s="100" t="s">
        <v>320</v>
      </c>
      <c r="E237" s="99" t="s">
        <v>420</v>
      </c>
      <c r="F237" s="100"/>
      <c r="G237" s="106">
        <v>29.933</v>
      </c>
      <c r="H237" s="106">
        <v>0.19491085482842282</v>
      </c>
      <c r="I237" s="106">
        <v>12.154</v>
      </c>
      <c r="J237" s="106">
        <v>0.65800000000000003</v>
      </c>
      <c r="K237" s="106">
        <v>0.96</v>
      </c>
      <c r="L237" s="106">
        <v>16.748999999999999</v>
      </c>
      <c r="M237" s="106">
        <v>0.14099999999999999</v>
      </c>
      <c r="N237" s="106">
        <v>7.6966979860476431E-2</v>
      </c>
      <c r="O237" s="106">
        <v>9.7240000000000002</v>
      </c>
      <c r="P237" s="106">
        <v>2.1000000000000001E-2</v>
      </c>
      <c r="Q237" s="106">
        <v>0</v>
      </c>
      <c r="R237" s="106">
        <v>0.26600000000000001</v>
      </c>
      <c r="S237" s="106">
        <v>1.7307870098112958E-2</v>
      </c>
      <c r="T237" s="106">
        <v>0</v>
      </c>
      <c r="U237" s="106">
        <v>0</v>
      </c>
      <c r="V237" s="106">
        <v>0</v>
      </c>
      <c r="W237" s="106">
        <v>0.126</v>
      </c>
      <c r="X237" s="106">
        <v>0</v>
      </c>
      <c r="Y237" s="106">
        <v>0.22195604751494963</v>
      </c>
      <c r="Z237" s="106">
        <v>5.9349999999999996</v>
      </c>
      <c r="AA237" s="106">
        <v>10.511985230491096</v>
      </c>
      <c r="AB237" s="106">
        <v>1.1279999999999999</v>
      </c>
      <c r="AC237" s="106">
        <v>4.0439999999999996</v>
      </c>
      <c r="AD237" s="106">
        <v>0.14799999999999999</v>
      </c>
      <c r="AE237" s="106">
        <v>0.27300000000000002</v>
      </c>
      <c r="AF237" s="106">
        <v>3.7999999999999999E-2</v>
      </c>
      <c r="AG237" s="106">
        <v>0</v>
      </c>
      <c r="AH237" s="106">
        <v>0</v>
      </c>
      <c r="AI237" s="106"/>
      <c r="AJ237" s="106">
        <v>93.26111738279306</v>
      </c>
      <c r="AK237" s="100"/>
      <c r="AL237" s="106">
        <v>13.992614061331338</v>
      </c>
      <c r="AM237" s="106">
        <v>0.11684602531528256</v>
      </c>
      <c r="AN237" s="106">
        <v>6.4323895210373117</v>
      </c>
      <c r="AO237" s="106">
        <v>0.39681582438789054</v>
      </c>
      <c r="AP237" s="106">
        <v>0.74349442379182162</v>
      </c>
      <c r="AQ237" s="106">
        <v>13.019043917605908</v>
      </c>
      <c r="AR237" s="106">
        <v>0.1045994065281899</v>
      </c>
      <c r="AS237" s="106">
        <v>6.3894222032605377E-2</v>
      </c>
      <c r="AT237" s="106">
        <v>6.949685534591195</v>
      </c>
      <c r="AU237" s="106">
        <v>9.163902949903999E-3</v>
      </c>
      <c r="AV237" s="106">
        <v>0</v>
      </c>
      <c r="AW237" s="106">
        <v>0.26600000000000001</v>
      </c>
      <c r="AX237" s="106">
        <v>1.2099175182183123E-2</v>
      </c>
      <c r="AY237" s="106">
        <v>0</v>
      </c>
      <c r="AZ237" s="106">
        <v>0</v>
      </c>
      <c r="BA237" s="106">
        <v>0</v>
      </c>
      <c r="BB237" s="106">
        <v>0.11786716557530402</v>
      </c>
      <c r="BC237" s="106">
        <v>0</v>
      </c>
      <c r="BD237" s="106">
        <v>0.17478230373647502</v>
      </c>
      <c r="BE237" s="106">
        <v>5.0605388813096859</v>
      </c>
      <c r="BF237" s="106">
        <v>8.9746309489380138</v>
      </c>
      <c r="BG237" s="106">
        <v>0.96385542168674698</v>
      </c>
      <c r="BH237" s="106">
        <v>3.4670781893004108</v>
      </c>
      <c r="BI237" s="106">
        <v>0.12763021731631596</v>
      </c>
      <c r="BJ237" s="106">
        <v>0.23685580426861011</v>
      </c>
      <c r="BK237" s="106">
        <v>3.3109697656181929E-2</v>
      </c>
      <c r="BL237" s="106">
        <v>0</v>
      </c>
      <c r="BM237" s="106">
        <v>0</v>
      </c>
      <c r="BN237" s="106"/>
      <c r="BO237" s="106"/>
      <c r="BP237" s="106"/>
      <c r="BQ237" s="106">
        <v>2.2033759999999999E-2</v>
      </c>
      <c r="BR237" s="106">
        <v>1.451247E-2</v>
      </c>
      <c r="BS237" s="106">
        <v>8.5027499999999999E-3</v>
      </c>
      <c r="BT237" s="106">
        <v>7.4618999999999996E-3</v>
      </c>
      <c r="BU237" s="106">
        <v>1.0071359999999998E-2</v>
      </c>
      <c r="BV237" s="106">
        <v>8.7481999999999994E-3</v>
      </c>
      <c r="BW237" s="106">
        <v>1.1997200000000001E-2</v>
      </c>
      <c r="BX237" s="106">
        <v>3.37288E-3</v>
      </c>
      <c r="BY237" s="106">
        <v>8.5351200000000002E-3</v>
      </c>
      <c r="BZ237" s="106">
        <v>2.085356E-2</v>
      </c>
      <c r="CA237" s="106">
        <v>1.44E-2</v>
      </c>
      <c r="CB237" s="106">
        <v>1.0500000000000001E-2</v>
      </c>
      <c r="CC237" s="106">
        <v>9.298250000000001E-3</v>
      </c>
      <c r="CD237" s="106">
        <v>1.6118520000000001E-2</v>
      </c>
      <c r="CE237" s="106">
        <v>1.9721680000000002E-2</v>
      </c>
      <c r="CF237" s="106">
        <v>6.60408E-3</v>
      </c>
      <c r="CG237" s="106">
        <v>6.2001999999999995E-3</v>
      </c>
      <c r="CH237" s="106">
        <v>6.6929600000000004E-3</v>
      </c>
      <c r="CI237" s="106">
        <v>1.01592E-2</v>
      </c>
      <c r="CJ237" s="106">
        <v>2.0524000000000001E-2</v>
      </c>
      <c r="CK237" s="106">
        <v>2.0614879999999999E-2</v>
      </c>
      <c r="CL237" s="106">
        <v>2.2235699999999997E-2</v>
      </c>
      <c r="CM237" s="106">
        <v>2.8343520000000001E-2</v>
      </c>
      <c r="CN237" s="106">
        <v>2.2032399999999997E-2</v>
      </c>
      <c r="CO237" s="106">
        <v>2.8930260000000003E-2</v>
      </c>
      <c r="CP237" s="106">
        <v>2.2265379999999998E-2</v>
      </c>
      <c r="CQ237" s="106">
        <v>1.200675E-2</v>
      </c>
      <c r="CR237" s="106">
        <v>1.241183E-2</v>
      </c>
      <c r="CS237" s="106"/>
      <c r="CT237" s="106"/>
      <c r="CU237" s="106"/>
      <c r="CV237" s="106">
        <f t="shared" si="28"/>
        <v>1.0299999999999998E-2</v>
      </c>
      <c r="CW237" s="106">
        <f t="shared" si="29"/>
        <v>8.6999999999999994E-3</v>
      </c>
      <c r="CX237" s="106">
        <f t="shared" si="30"/>
        <v>4.4999999999999997E-3</v>
      </c>
      <c r="CY237" s="106">
        <f t="shared" si="31"/>
        <v>4.4999999999999997E-3</v>
      </c>
      <c r="CZ237" s="106">
        <f t="shared" si="32"/>
        <v>7.7999999999999988E-3</v>
      </c>
      <c r="DA237" s="106">
        <f t="shared" si="33"/>
        <v>6.7999999999999996E-3</v>
      </c>
      <c r="DB237" s="106">
        <f t="shared" si="34"/>
        <v>8.8999999999999999E-3</v>
      </c>
      <c r="DC237" s="106">
        <f t="shared" si="35"/>
        <v>2.8000000000000004E-3</v>
      </c>
      <c r="DD237" s="106">
        <f t="shared" si="36"/>
        <v>6.1000000000000004E-3</v>
      </c>
      <c r="DE237" s="106">
        <f t="shared" si="37"/>
        <v>9.1000000000000004E-3</v>
      </c>
      <c r="DF237" s="106">
        <f t="shared" si="38"/>
        <v>1.44E-2</v>
      </c>
      <c r="DG237" s="106">
        <f t="shared" si="39"/>
        <v>1.0500000000000001E-2</v>
      </c>
      <c r="DH237" s="106">
        <f t="shared" si="40"/>
        <v>6.5000000000000006E-3</v>
      </c>
      <c r="DI237" s="106">
        <f t="shared" si="41"/>
        <v>1.32E-2</v>
      </c>
      <c r="DJ237" s="106">
        <f t="shared" si="42"/>
        <v>1.4600000000000002E-2</v>
      </c>
      <c r="DK237" s="106">
        <f t="shared" si="43"/>
        <v>5.5999999999999999E-3</v>
      </c>
      <c r="DL237" s="106">
        <f t="shared" si="44"/>
        <v>5.7999999999999996E-3</v>
      </c>
      <c r="DM237" s="106">
        <f t="shared" si="45"/>
        <v>5.8999999999999999E-3</v>
      </c>
      <c r="DN237" s="106">
        <f t="shared" si="46"/>
        <v>8.0000000000000002E-3</v>
      </c>
      <c r="DO237" s="106">
        <f t="shared" si="47"/>
        <v>1.7499999999999998E-2</v>
      </c>
      <c r="DP237" s="106">
        <f t="shared" si="48"/>
        <v>1.7599999999999998E-2</v>
      </c>
      <c r="DQ237" s="106">
        <f t="shared" si="49"/>
        <v>1.9E-2</v>
      </c>
      <c r="DR237" s="106">
        <f t="shared" si="50"/>
        <v>2.4299999999999999E-2</v>
      </c>
      <c r="DS237" s="106">
        <f t="shared" si="51"/>
        <v>1.9E-2</v>
      </c>
      <c r="DT237" s="106">
        <f t="shared" si="52"/>
        <v>2.5100000000000001E-2</v>
      </c>
      <c r="DU237" s="106">
        <f t="shared" si="53"/>
        <v>1.9400000000000001E-2</v>
      </c>
      <c r="DV237" s="106">
        <f t="shared" si="54"/>
        <v>1.0500000000000001E-2</v>
      </c>
      <c r="DW237" s="106">
        <f t="shared" si="55"/>
        <v>1.09E-2</v>
      </c>
      <c r="DX237" s="106"/>
      <c r="DY237" s="106"/>
      <c r="DZ237" s="106"/>
      <c r="EA237" s="100">
        <v>0.39</v>
      </c>
      <c r="EB237" s="100">
        <v>4.4000000000000004</v>
      </c>
      <c r="EC237" s="100">
        <v>0.19</v>
      </c>
      <c r="ED237" s="100">
        <v>1.28</v>
      </c>
      <c r="EE237" s="100">
        <v>1.24</v>
      </c>
      <c r="EF237" s="100">
        <v>0.17</v>
      </c>
      <c r="EG237" s="100">
        <v>11.61</v>
      </c>
      <c r="EH237" s="100">
        <v>4.12</v>
      </c>
      <c r="EI237" s="100">
        <v>0.24</v>
      </c>
      <c r="EJ237" s="100">
        <v>42.88</v>
      </c>
      <c r="EK237" s="100">
        <v>5.97</v>
      </c>
      <c r="EL237" s="100">
        <v>1.42</v>
      </c>
      <c r="EM237" s="100">
        <v>48.83</v>
      </c>
      <c r="EN237" s="100">
        <v>306.37</v>
      </c>
      <c r="EO237" s="100">
        <v>91.89</v>
      </c>
      <c r="EP237" s="100">
        <v>100</v>
      </c>
      <c r="EQ237" s="100">
        <v>5.62</v>
      </c>
      <c r="ER237" s="100">
        <v>93.97</v>
      </c>
      <c r="ES237" s="100">
        <v>5.42</v>
      </c>
      <c r="ET237" s="100">
        <v>0.74</v>
      </c>
      <c r="EU237" s="100">
        <v>0.53</v>
      </c>
      <c r="EV237" s="100">
        <v>1.96</v>
      </c>
      <c r="EW237" s="100">
        <v>1.02</v>
      </c>
      <c r="EX237" s="100">
        <v>7.79</v>
      </c>
      <c r="EY237" s="100">
        <v>15.7</v>
      </c>
      <c r="EZ237" s="100">
        <v>53.24</v>
      </c>
      <c r="FA237" s="100">
        <v>16.68</v>
      </c>
      <c r="FB237" s="100">
        <v>100</v>
      </c>
      <c r="FC237" s="100"/>
      <c r="FD237" s="100"/>
      <c r="FE237" s="100"/>
      <c r="FF237" s="106">
        <v>5.4571194839192219E-2</v>
      </c>
      <c r="FG237" s="106">
        <v>5.1412251138724333E-3</v>
      </c>
      <c r="FH237" s="106">
        <v>1.2221540089970891E-2</v>
      </c>
      <c r="FI237" s="106">
        <v>5.0792425521649989E-3</v>
      </c>
      <c r="FJ237" s="106">
        <v>9.2193308550185885E-3</v>
      </c>
      <c r="FK237" s="106">
        <v>2.2132374659930044E-2</v>
      </c>
      <c r="FL237" s="106">
        <v>1.2143991097922847E-2</v>
      </c>
      <c r="FM237" s="106">
        <v>2.6324419477433414E-3</v>
      </c>
      <c r="FN237" s="106">
        <v>1.6679245283018868E-2</v>
      </c>
      <c r="FO237" s="106">
        <v>3.929481584918835E-3</v>
      </c>
      <c r="FP237" s="106">
        <v>0</v>
      </c>
      <c r="FQ237" s="106">
        <v>3.7772000000000001E-3</v>
      </c>
      <c r="FR237" s="106">
        <v>5.9080272414600184E-3</v>
      </c>
      <c r="FS237" s="106">
        <v>0</v>
      </c>
      <c r="FT237" s="106">
        <v>0</v>
      </c>
      <c r="FU237" s="106">
        <v>0</v>
      </c>
      <c r="FV237" s="106">
        <v>6.6241347053320864E-3</v>
      </c>
      <c r="FW237" s="106">
        <v>0</v>
      </c>
      <c r="FX237" s="106">
        <v>9.4732008625169461E-3</v>
      </c>
      <c r="FY237" s="106">
        <v>3.7447987721691674E-2</v>
      </c>
      <c r="FZ237" s="106">
        <v>4.7565544029371472E-2</v>
      </c>
      <c r="GA237" s="106">
        <v>1.889156626506024E-2</v>
      </c>
      <c r="GB237" s="106">
        <v>3.5364197530864193E-2</v>
      </c>
      <c r="GC237" s="106">
        <v>9.9423939289410134E-3</v>
      </c>
      <c r="GD237" s="106">
        <v>3.7186361270171789E-2</v>
      </c>
      <c r="GE237" s="106">
        <v>1.7627603032151259E-2</v>
      </c>
      <c r="GF237" s="106">
        <v>0</v>
      </c>
      <c r="GG237" s="106">
        <v>0</v>
      </c>
      <c r="GH237" s="100"/>
      <c r="GI237" s="100"/>
      <c r="GJ237" s="100"/>
      <c r="GK237" s="100"/>
    </row>
    <row r="238" spans="1:193" x14ac:dyDescent="0.25">
      <c r="A238" s="98" t="s">
        <v>1073</v>
      </c>
      <c r="B238" s="99" t="s">
        <v>17</v>
      </c>
      <c r="C238" s="99" t="s">
        <v>319</v>
      </c>
      <c r="D238" s="100" t="s">
        <v>320</v>
      </c>
      <c r="E238" s="99" t="s">
        <v>421</v>
      </c>
      <c r="F238" s="100"/>
      <c r="G238" s="106">
        <v>31.056999999999999</v>
      </c>
      <c r="H238" s="106">
        <v>0.19400000000000001</v>
      </c>
      <c r="I238" s="106">
        <v>13.444000000000001</v>
      </c>
      <c r="J238" s="106">
        <v>0.49199999999999999</v>
      </c>
      <c r="K238" s="106">
        <v>0.61299999999999999</v>
      </c>
      <c r="L238" s="106">
        <v>16.062999999999999</v>
      </c>
      <c r="M238" s="106">
        <v>7.0999999999999994E-2</v>
      </c>
      <c r="N238" s="106">
        <v>6.9000000000000006E-2</v>
      </c>
      <c r="O238" s="106">
        <v>12.39</v>
      </c>
      <c r="P238" s="106">
        <v>0</v>
      </c>
      <c r="Q238" s="106">
        <v>0</v>
      </c>
      <c r="R238" s="106">
        <v>0.40500000000000003</v>
      </c>
      <c r="S238" s="106">
        <v>9.8178605521349899E-3</v>
      </c>
      <c r="T238" s="106">
        <v>0</v>
      </c>
      <c r="U238" s="106">
        <v>0</v>
      </c>
      <c r="V238" s="106">
        <v>9.4406530614926792E-3</v>
      </c>
      <c r="W238" s="106">
        <v>0.13600000000000001</v>
      </c>
      <c r="X238" s="106">
        <v>0</v>
      </c>
      <c r="Y238" s="106">
        <v>0.29197558195274975</v>
      </c>
      <c r="Z238" s="106">
        <v>4.5599999999999996</v>
      </c>
      <c r="AA238" s="106">
        <v>8.7330000000000005</v>
      </c>
      <c r="AB238" s="106">
        <v>0.88300000000000012</v>
      </c>
      <c r="AC238" s="106">
        <v>3.3540000000000001</v>
      </c>
      <c r="AD238" s="106">
        <v>0.122</v>
      </c>
      <c r="AE238" s="106">
        <v>0.254</v>
      </c>
      <c r="AF238" s="106">
        <v>0</v>
      </c>
      <c r="AG238" s="106">
        <v>0</v>
      </c>
      <c r="AH238" s="106">
        <v>0</v>
      </c>
      <c r="AI238" s="106"/>
      <c r="AJ238" s="106">
        <v>93.059866095566377</v>
      </c>
      <c r="AK238" s="100"/>
      <c r="AL238" s="106">
        <v>14.518044128646221</v>
      </c>
      <c r="AM238" s="106">
        <v>0.11629998201546671</v>
      </c>
      <c r="AN238" s="106">
        <v>7.115109817412014</v>
      </c>
      <c r="AO238" s="106">
        <v>0.29670727294656857</v>
      </c>
      <c r="AP238" s="106">
        <v>0.47475216852540275</v>
      </c>
      <c r="AQ238" s="106">
        <v>12.485814224640496</v>
      </c>
      <c r="AR238" s="106">
        <v>5.2670623145400587E-2</v>
      </c>
      <c r="AS238" s="106">
        <v>5.7280425037356808E-2</v>
      </c>
      <c r="AT238" s="106">
        <v>8.8550600343053176</v>
      </c>
      <c r="AU238" s="106">
        <v>0</v>
      </c>
      <c r="AV238" s="106">
        <v>0</v>
      </c>
      <c r="AW238" s="106">
        <v>0.40500000000000003</v>
      </c>
      <c r="AX238" s="106">
        <v>6.8632370165221876E-3</v>
      </c>
      <c r="AY238" s="106">
        <v>0</v>
      </c>
      <c r="AZ238" s="106">
        <v>0</v>
      </c>
      <c r="BA238" s="106">
        <v>8.005302350116747E-3</v>
      </c>
      <c r="BB238" s="106">
        <v>0.12722170252572498</v>
      </c>
      <c r="BC238" s="106">
        <v>0</v>
      </c>
      <c r="BD238" s="106">
        <v>0.22992013698145503</v>
      </c>
      <c r="BE238" s="106">
        <v>3.8881309686221006</v>
      </c>
      <c r="BF238" s="106">
        <v>7.4558183215230942</v>
      </c>
      <c r="BG238" s="106">
        <v>0.75450739126719657</v>
      </c>
      <c r="BH238" s="106">
        <v>2.8755144032921809</v>
      </c>
      <c r="BI238" s="106">
        <v>0.10520869265263884</v>
      </c>
      <c r="BJ238" s="106">
        <v>0.22037133437445774</v>
      </c>
      <c r="BK238" s="106">
        <v>0</v>
      </c>
      <c r="BL238" s="106">
        <v>0</v>
      </c>
      <c r="BM238" s="106">
        <v>0</v>
      </c>
      <c r="BN238" s="106"/>
      <c r="BO238" s="106"/>
      <c r="BP238" s="106"/>
      <c r="BQ238" s="106">
        <v>2.053632E-2</v>
      </c>
      <c r="BR238" s="106">
        <v>1.3845229999999998E-2</v>
      </c>
      <c r="BS238" s="106">
        <v>8.5027499999999999E-3</v>
      </c>
      <c r="BT238" s="106">
        <v>7.4618999999999996E-3</v>
      </c>
      <c r="BU238" s="106">
        <v>9.6839999999999982E-3</v>
      </c>
      <c r="BV238" s="106">
        <v>8.3622499999999999E-3</v>
      </c>
      <c r="BW238" s="106">
        <v>1.24016E-2</v>
      </c>
      <c r="BX238" s="106">
        <v>3.4933399999999997E-3</v>
      </c>
      <c r="BY238" s="106">
        <v>8.2552800000000003E-3</v>
      </c>
      <c r="BZ238" s="106">
        <v>2.1082719999999999E-2</v>
      </c>
      <c r="CA238" s="106">
        <v>1.41E-2</v>
      </c>
      <c r="CB238" s="106">
        <v>1.0200000000000001E-2</v>
      </c>
      <c r="CC238" s="106">
        <v>9.1552000000000005E-3</v>
      </c>
      <c r="CD238" s="106">
        <v>1.5507969999999999E-2</v>
      </c>
      <c r="CE238" s="106">
        <v>2.012692E-2</v>
      </c>
      <c r="CF238" s="106">
        <v>6.36822E-3</v>
      </c>
      <c r="CG238" s="106">
        <v>6.0933000000000003E-3</v>
      </c>
      <c r="CH238" s="106">
        <v>6.579520000000001E-3</v>
      </c>
      <c r="CI238" s="106">
        <v>1.0286190000000001E-2</v>
      </c>
      <c r="CJ238" s="106">
        <v>1.9116640000000001E-2</v>
      </c>
      <c r="CK238" s="106">
        <v>2.0497749999999999E-2</v>
      </c>
      <c r="CL238" s="106">
        <v>2.1650549999999998E-2</v>
      </c>
      <c r="CM238" s="106">
        <v>2.6827200000000006E-2</v>
      </c>
      <c r="CN238" s="106">
        <v>2.110472E-2</v>
      </c>
      <c r="CO238" s="106">
        <v>2.8238699999999999E-2</v>
      </c>
      <c r="CP238" s="106">
        <v>2.1691530000000001E-2</v>
      </c>
      <c r="CQ238" s="106">
        <v>1.1663700000000001E-2</v>
      </c>
      <c r="CR238" s="106">
        <v>1.1842480000000001E-2</v>
      </c>
      <c r="CS238" s="106"/>
      <c r="CT238" s="106"/>
      <c r="CU238" s="106"/>
      <c r="CV238" s="106">
        <f t="shared" si="28"/>
        <v>9.5999999999999992E-3</v>
      </c>
      <c r="CW238" s="106">
        <f t="shared" si="29"/>
        <v>8.3000000000000001E-3</v>
      </c>
      <c r="CX238" s="106">
        <f t="shared" si="30"/>
        <v>4.4999999999999997E-3</v>
      </c>
      <c r="CY238" s="106">
        <f t="shared" si="31"/>
        <v>4.4999999999999997E-3</v>
      </c>
      <c r="CZ238" s="106">
        <f t="shared" si="32"/>
        <v>7.4999999999999989E-3</v>
      </c>
      <c r="DA238" s="106">
        <f t="shared" si="33"/>
        <v>6.4999999999999997E-3</v>
      </c>
      <c r="DB238" s="106">
        <f t="shared" si="34"/>
        <v>9.1999999999999998E-3</v>
      </c>
      <c r="DC238" s="106">
        <f t="shared" si="35"/>
        <v>2.9000000000000002E-3</v>
      </c>
      <c r="DD238" s="106">
        <f t="shared" si="36"/>
        <v>5.8999999999999999E-3</v>
      </c>
      <c r="DE238" s="106">
        <f t="shared" si="37"/>
        <v>9.1999999999999998E-3</v>
      </c>
      <c r="DF238" s="106">
        <f t="shared" si="38"/>
        <v>1.41E-2</v>
      </c>
      <c r="DG238" s="106">
        <f t="shared" si="39"/>
        <v>1.0200000000000001E-2</v>
      </c>
      <c r="DH238" s="106">
        <f t="shared" si="40"/>
        <v>6.4000000000000003E-3</v>
      </c>
      <c r="DI238" s="106">
        <f t="shared" si="41"/>
        <v>1.2699999999999999E-2</v>
      </c>
      <c r="DJ238" s="106">
        <f t="shared" si="42"/>
        <v>1.49E-2</v>
      </c>
      <c r="DK238" s="106">
        <f t="shared" si="43"/>
        <v>5.4000000000000003E-3</v>
      </c>
      <c r="DL238" s="106">
        <f t="shared" si="44"/>
        <v>5.7000000000000002E-3</v>
      </c>
      <c r="DM238" s="106">
        <f t="shared" si="45"/>
        <v>5.8000000000000005E-3</v>
      </c>
      <c r="DN238" s="106">
        <f t="shared" si="46"/>
        <v>8.0999999999999996E-3</v>
      </c>
      <c r="DO238" s="106">
        <f t="shared" si="47"/>
        <v>1.6299999999999999E-2</v>
      </c>
      <c r="DP238" s="106">
        <f t="shared" si="48"/>
        <v>1.7499999999999998E-2</v>
      </c>
      <c r="DQ238" s="106">
        <f t="shared" si="49"/>
        <v>1.8499999999999999E-2</v>
      </c>
      <c r="DR238" s="106">
        <f t="shared" si="50"/>
        <v>2.3000000000000003E-2</v>
      </c>
      <c r="DS238" s="106">
        <f t="shared" si="51"/>
        <v>1.8200000000000001E-2</v>
      </c>
      <c r="DT238" s="106">
        <f t="shared" si="52"/>
        <v>2.4499999999999997E-2</v>
      </c>
      <c r="DU238" s="106">
        <f t="shared" si="53"/>
        <v>1.89E-2</v>
      </c>
      <c r="DV238" s="106">
        <f t="shared" si="54"/>
        <v>1.0200000000000001E-2</v>
      </c>
      <c r="DW238" s="106">
        <f t="shared" si="55"/>
        <v>1.04E-2</v>
      </c>
      <c r="DX238" s="106"/>
      <c r="DY238" s="106"/>
      <c r="DZ238" s="106"/>
      <c r="EA238" s="100">
        <v>0.38</v>
      </c>
      <c r="EB238" s="100">
        <v>4.34</v>
      </c>
      <c r="EC238" s="100">
        <v>0.18</v>
      </c>
      <c r="ED238" s="100">
        <v>1.53</v>
      </c>
      <c r="EE238" s="100">
        <v>1.68</v>
      </c>
      <c r="EF238" s="100">
        <v>0.18</v>
      </c>
      <c r="EG238" s="100">
        <v>21.46</v>
      </c>
      <c r="EH238" s="100">
        <v>4.53</v>
      </c>
      <c r="EI238" s="100">
        <v>0.21</v>
      </c>
      <c r="EJ238" s="100">
        <v>650.83000000000004</v>
      </c>
      <c r="EK238" s="100">
        <v>8.25</v>
      </c>
      <c r="EL238" s="100">
        <v>1.04</v>
      </c>
      <c r="EM238" s="100">
        <v>88</v>
      </c>
      <c r="EN238" s="100">
        <v>100</v>
      </c>
      <c r="EO238" s="100">
        <v>100</v>
      </c>
      <c r="EP238" s="100">
        <v>66.97</v>
      </c>
      <c r="EQ238" s="100">
        <v>5.13</v>
      </c>
      <c r="ER238" s="100">
        <v>100</v>
      </c>
      <c r="ES238" s="100">
        <v>4.24</v>
      </c>
      <c r="ET238" s="100">
        <v>0.86</v>
      </c>
      <c r="EU238" s="100">
        <v>0.59</v>
      </c>
      <c r="EV238" s="100">
        <v>2.4</v>
      </c>
      <c r="EW238" s="100">
        <v>1.1399999999999999</v>
      </c>
      <c r="EX238" s="100">
        <v>8.07</v>
      </c>
      <c r="EY238" s="100">
        <v>18.62</v>
      </c>
      <c r="EZ238" s="100">
        <v>194.29</v>
      </c>
      <c r="FA238" s="100">
        <v>16.350000000000001</v>
      </c>
      <c r="FB238" s="100">
        <v>100</v>
      </c>
      <c r="FC238" s="100"/>
      <c r="FD238" s="100"/>
      <c r="FE238" s="100"/>
      <c r="FF238" s="106">
        <v>5.5168567688855641E-2</v>
      </c>
      <c r="FG238" s="106">
        <v>5.0474192194712554E-3</v>
      </c>
      <c r="FH238" s="106">
        <v>1.2807197671341624E-2</v>
      </c>
      <c r="FI238" s="106">
        <v>4.5396212760824995E-3</v>
      </c>
      <c r="FJ238" s="106">
        <v>7.9758364312267661E-3</v>
      </c>
      <c r="FK238" s="106">
        <v>2.2474465604352893E-2</v>
      </c>
      <c r="FL238" s="106">
        <v>1.1303115727002967E-2</v>
      </c>
      <c r="FM238" s="106">
        <v>2.5948032541922633E-3</v>
      </c>
      <c r="FN238" s="106">
        <v>1.8595626072041165E-2</v>
      </c>
      <c r="FO238" s="106">
        <v>0</v>
      </c>
      <c r="FP238" s="106">
        <v>0</v>
      </c>
      <c r="FQ238" s="106">
        <v>4.2120000000000005E-3</v>
      </c>
      <c r="FR238" s="106">
        <v>6.0396485745395252E-3</v>
      </c>
      <c r="FS238" s="106">
        <v>0</v>
      </c>
      <c r="FT238" s="106">
        <v>0</v>
      </c>
      <c r="FU238" s="106">
        <v>5.3611509838731855E-3</v>
      </c>
      <c r="FV238" s="106">
        <v>6.5264733395696915E-3</v>
      </c>
      <c r="FW238" s="106">
        <v>0</v>
      </c>
      <c r="FX238" s="106">
        <v>9.7486138080136939E-3</v>
      </c>
      <c r="FY238" s="106">
        <v>3.3437926330150067E-2</v>
      </c>
      <c r="FZ238" s="106">
        <v>4.3989328096986254E-2</v>
      </c>
      <c r="GA238" s="106">
        <v>1.8108177390412719E-2</v>
      </c>
      <c r="GB238" s="106">
        <v>3.278086419753086E-2</v>
      </c>
      <c r="GC238" s="106">
        <v>8.4903414970679547E-3</v>
      </c>
      <c r="GD238" s="106">
        <v>4.103314246052403E-2</v>
      </c>
      <c r="GE238" s="106">
        <v>0</v>
      </c>
      <c r="GF238" s="106">
        <v>0</v>
      </c>
      <c r="GG238" s="106">
        <v>0</v>
      </c>
      <c r="GH238" s="100"/>
      <c r="GI238" s="100"/>
      <c r="GJ238" s="100"/>
      <c r="GK238" s="100"/>
    </row>
    <row r="239" spans="1:193" x14ac:dyDescent="0.25">
      <c r="A239" s="98" t="s">
        <v>1073</v>
      </c>
      <c r="B239" s="99" t="s">
        <v>17</v>
      </c>
      <c r="C239" s="99" t="s">
        <v>319</v>
      </c>
      <c r="D239" s="100" t="s">
        <v>320</v>
      </c>
      <c r="E239" s="99" t="s">
        <v>422</v>
      </c>
      <c r="F239" s="100"/>
      <c r="G239" s="106">
        <v>31.242999999999999</v>
      </c>
      <c r="H239" s="106">
        <v>0.189</v>
      </c>
      <c r="I239" s="106">
        <v>13.222</v>
      </c>
      <c r="J239" s="106">
        <v>0.48</v>
      </c>
      <c r="K239" s="106">
        <v>0.60199999999999998</v>
      </c>
      <c r="L239" s="106">
        <v>16.05</v>
      </c>
      <c r="M239" s="106">
        <v>0.127</v>
      </c>
      <c r="N239" s="106">
        <v>8.2000000000000003E-2</v>
      </c>
      <c r="O239" s="106">
        <v>12.482000000000001</v>
      </c>
      <c r="P239" s="106">
        <v>2.8000000000000001E-2</v>
      </c>
      <c r="Q239" s="106">
        <v>0</v>
      </c>
      <c r="R239" s="106">
        <v>0.39200000000000002</v>
      </c>
      <c r="S239" s="106">
        <v>1.7000000000000001E-2</v>
      </c>
      <c r="T239" s="106">
        <v>0</v>
      </c>
      <c r="U239" s="106">
        <v>0</v>
      </c>
      <c r="V239" s="106">
        <v>0</v>
      </c>
      <c r="W239" s="106">
        <v>0.14799999999999999</v>
      </c>
      <c r="X239" s="106">
        <v>0</v>
      </c>
      <c r="Y239" s="106">
        <v>0.31195848931967463</v>
      </c>
      <c r="Z239" s="106">
        <v>4.46</v>
      </c>
      <c r="AA239" s="106">
        <v>8.7959999999999994</v>
      </c>
      <c r="AB239" s="106">
        <v>0.9</v>
      </c>
      <c r="AC239" s="106">
        <v>3.3420000000000001</v>
      </c>
      <c r="AD239" s="106">
        <v>0.107</v>
      </c>
      <c r="AE239" s="106">
        <v>0.26900000000000002</v>
      </c>
      <c r="AF239" s="106">
        <v>0</v>
      </c>
      <c r="AG239" s="106">
        <v>2.4290438239290592E-2</v>
      </c>
      <c r="AH239" s="106">
        <v>0</v>
      </c>
      <c r="AI239" s="106"/>
      <c r="AJ239" s="106">
        <v>93.183813727558942</v>
      </c>
      <c r="AK239" s="100"/>
      <c r="AL239" s="106">
        <v>14.604992520568434</v>
      </c>
      <c r="AM239" s="106">
        <v>0.11330255979857323</v>
      </c>
      <c r="AN239" s="106">
        <v>6.9976184175707861</v>
      </c>
      <c r="AO239" s="106">
        <v>0.28947051019177422</v>
      </c>
      <c r="AP239" s="106">
        <v>0.46623296158612143</v>
      </c>
      <c r="AQ239" s="106">
        <v>12.475709288767975</v>
      </c>
      <c r="AR239" s="106">
        <v>9.4213649851632039E-2</v>
      </c>
      <c r="AS239" s="106">
        <v>6.8072389174829828E-2</v>
      </c>
      <c r="AT239" s="106">
        <v>8.9208118925100059</v>
      </c>
      <c r="AU239" s="106">
        <v>1.2218537266538664E-2</v>
      </c>
      <c r="AV239" s="106">
        <v>0</v>
      </c>
      <c r="AW239" s="106">
        <v>0.39200000000000002</v>
      </c>
      <c r="AX239" s="106">
        <v>1.1883956658511011E-2</v>
      </c>
      <c r="AY239" s="106">
        <v>0</v>
      </c>
      <c r="AZ239" s="106">
        <v>0</v>
      </c>
      <c r="BA239" s="106">
        <v>0</v>
      </c>
      <c r="BB239" s="106">
        <v>0.13844714686623011</v>
      </c>
      <c r="BC239" s="106">
        <v>0</v>
      </c>
      <c r="BD239" s="106">
        <v>0.24565594875161401</v>
      </c>
      <c r="BE239" s="106">
        <v>3.8028649386084581</v>
      </c>
      <c r="BF239" s="106">
        <v>7.5096047127123704</v>
      </c>
      <c r="BG239" s="106">
        <v>0.76903358113304288</v>
      </c>
      <c r="BH239" s="106">
        <v>2.8652263374485596</v>
      </c>
      <c r="BI239" s="106">
        <v>9.2273197654363578E-2</v>
      </c>
      <c r="BJ239" s="106">
        <v>0.23338538955405172</v>
      </c>
      <c r="BK239" s="106">
        <v>0</v>
      </c>
      <c r="BL239" s="106">
        <v>2.1242184730468381E-2</v>
      </c>
      <c r="BM239" s="106">
        <v>0</v>
      </c>
      <c r="BN239" s="106"/>
      <c r="BO239" s="106"/>
      <c r="BP239" s="106"/>
      <c r="BQ239" s="106">
        <v>2.1392000000000001E-2</v>
      </c>
      <c r="BR239" s="106">
        <v>1.3845229999999998E-2</v>
      </c>
      <c r="BS239" s="106">
        <v>8.5027499999999999E-3</v>
      </c>
      <c r="BT239" s="106">
        <v>7.4618999999999996E-3</v>
      </c>
      <c r="BU239" s="106">
        <v>9.55488E-3</v>
      </c>
      <c r="BV239" s="106">
        <v>8.4908999999999991E-3</v>
      </c>
      <c r="BW239" s="106">
        <v>1.1997200000000001E-2</v>
      </c>
      <c r="BX239" s="106">
        <v>3.1319599999999996E-3</v>
      </c>
      <c r="BY239" s="106">
        <v>8.3952000000000002E-3</v>
      </c>
      <c r="BZ239" s="106">
        <v>1.9707759999999998E-2</v>
      </c>
      <c r="CA239" s="106">
        <v>1.41E-2</v>
      </c>
      <c r="CB239" s="106">
        <v>1.01E-2</v>
      </c>
      <c r="CC239" s="106">
        <v>9.298250000000001E-3</v>
      </c>
      <c r="CD239" s="106">
        <v>1.5507969999999999E-2</v>
      </c>
      <c r="CE239" s="106">
        <v>2.0261999999999999E-2</v>
      </c>
      <c r="CF239" s="106">
        <v>6.4861500000000004E-3</v>
      </c>
      <c r="CG239" s="106">
        <v>6.0933000000000003E-3</v>
      </c>
      <c r="CH239" s="106">
        <v>6.6929600000000004E-3</v>
      </c>
      <c r="CI239" s="106">
        <v>9.9052199999999993E-3</v>
      </c>
      <c r="CJ239" s="106">
        <v>1.9820320000000002E-2</v>
      </c>
      <c r="CK239" s="106">
        <v>2.0146360000000002E-2</v>
      </c>
      <c r="CL239" s="106">
        <v>2.1299459999999999E-2</v>
      </c>
      <c r="CM239" s="106">
        <v>2.6593920000000004E-2</v>
      </c>
      <c r="CN239" s="106">
        <v>2.110472E-2</v>
      </c>
      <c r="CO239" s="106">
        <v>2.8238699999999999E-2</v>
      </c>
      <c r="CP239" s="106">
        <v>2.1921070000000001E-2</v>
      </c>
      <c r="CQ239" s="106">
        <v>1.154935E-2</v>
      </c>
      <c r="CR239" s="106">
        <v>1.1956350000000001E-2</v>
      </c>
      <c r="CS239" s="106"/>
      <c r="CT239" s="106"/>
      <c r="CU239" s="106"/>
      <c r="CV239" s="106">
        <f t="shared" si="28"/>
        <v>0.01</v>
      </c>
      <c r="CW239" s="106">
        <f t="shared" si="29"/>
        <v>8.3000000000000001E-3</v>
      </c>
      <c r="CX239" s="106">
        <f t="shared" si="30"/>
        <v>4.4999999999999997E-3</v>
      </c>
      <c r="CY239" s="106">
        <f t="shared" si="31"/>
        <v>4.4999999999999997E-3</v>
      </c>
      <c r="CZ239" s="106">
        <f t="shared" si="32"/>
        <v>7.4000000000000003E-3</v>
      </c>
      <c r="DA239" s="106">
        <f t="shared" si="33"/>
        <v>6.5999999999999991E-3</v>
      </c>
      <c r="DB239" s="106">
        <f t="shared" si="34"/>
        <v>8.8999999999999999E-3</v>
      </c>
      <c r="DC239" s="106">
        <f t="shared" si="35"/>
        <v>2.5999999999999999E-3</v>
      </c>
      <c r="DD239" s="106">
        <f t="shared" si="36"/>
        <v>6.0000000000000001E-3</v>
      </c>
      <c r="DE239" s="106">
        <f t="shared" si="37"/>
        <v>8.6E-3</v>
      </c>
      <c r="DF239" s="106">
        <f t="shared" si="38"/>
        <v>1.41E-2</v>
      </c>
      <c r="DG239" s="106">
        <f t="shared" si="39"/>
        <v>1.01E-2</v>
      </c>
      <c r="DH239" s="106">
        <f t="shared" si="40"/>
        <v>6.5000000000000006E-3</v>
      </c>
      <c r="DI239" s="106">
        <f t="shared" si="41"/>
        <v>1.2699999999999999E-2</v>
      </c>
      <c r="DJ239" s="106">
        <f t="shared" si="42"/>
        <v>1.4999999999999999E-2</v>
      </c>
      <c r="DK239" s="106">
        <f t="shared" si="43"/>
        <v>5.5000000000000005E-3</v>
      </c>
      <c r="DL239" s="106">
        <f t="shared" si="44"/>
        <v>5.7000000000000002E-3</v>
      </c>
      <c r="DM239" s="106">
        <f t="shared" si="45"/>
        <v>5.8999999999999999E-3</v>
      </c>
      <c r="DN239" s="106">
        <f t="shared" si="46"/>
        <v>7.7999999999999996E-3</v>
      </c>
      <c r="DO239" s="106">
        <f t="shared" si="47"/>
        <v>1.6900000000000002E-2</v>
      </c>
      <c r="DP239" s="106">
        <f t="shared" si="48"/>
        <v>1.72E-2</v>
      </c>
      <c r="DQ239" s="106">
        <f t="shared" si="49"/>
        <v>1.8200000000000001E-2</v>
      </c>
      <c r="DR239" s="106">
        <f t="shared" si="50"/>
        <v>2.2800000000000001E-2</v>
      </c>
      <c r="DS239" s="106">
        <f t="shared" si="51"/>
        <v>1.8200000000000001E-2</v>
      </c>
      <c r="DT239" s="106">
        <f t="shared" si="52"/>
        <v>2.4499999999999997E-2</v>
      </c>
      <c r="DU239" s="106">
        <f t="shared" si="53"/>
        <v>1.9100000000000002E-2</v>
      </c>
      <c r="DV239" s="106">
        <f t="shared" si="54"/>
        <v>1.01E-2</v>
      </c>
      <c r="DW239" s="106">
        <f t="shared" si="55"/>
        <v>1.0500000000000001E-2</v>
      </c>
      <c r="DX239" s="106"/>
      <c r="DY239" s="106"/>
      <c r="DZ239" s="106"/>
      <c r="EA239" s="100">
        <v>0.38</v>
      </c>
      <c r="EB239" s="100">
        <v>4.45</v>
      </c>
      <c r="EC239" s="100">
        <v>0.18</v>
      </c>
      <c r="ED239" s="100">
        <v>1.56</v>
      </c>
      <c r="EE239" s="100">
        <v>1.7</v>
      </c>
      <c r="EF239" s="100">
        <v>0.18</v>
      </c>
      <c r="EG239" s="100">
        <v>12.39</v>
      </c>
      <c r="EH239" s="100">
        <v>3.85</v>
      </c>
      <c r="EI239" s="100">
        <v>0.21</v>
      </c>
      <c r="EJ239" s="100">
        <v>29.79</v>
      </c>
      <c r="EK239" s="100">
        <v>11.04</v>
      </c>
      <c r="EL239" s="100">
        <v>1.07</v>
      </c>
      <c r="EM239" s="100">
        <v>51.27</v>
      </c>
      <c r="EN239" s="100">
        <v>100</v>
      </c>
      <c r="EO239" s="100">
        <v>100</v>
      </c>
      <c r="EP239" s="100">
        <v>100</v>
      </c>
      <c r="EQ239" s="100">
        <v>4.72</v>
      </c>
      <c r="ER239" s="100">
        <v>100</v>
      </c>
      <c r="ES239" s="100">
        <v>3.89</v>
      </c>
      <c r="ET239" s="100">
        <v>0.87</v>
      </c>
      <c r="EU239" s="100">
        <v>0.59</v>
      </c>
      <c r="EV239" s="100">
        <v>2.34</v>
      </c>
      <c r="EW239" s="100">
        <v>1.1399999999999999</v>
      </c>
      <c r="EX239" s="100">
        <v>7.66</v>
      </c>
      <c r="EY239" s="100">
        <v>21.13</v>
      </c>
      <c r="EZ239" s="100">
        <v>6144.33</v>
      </c>
      <c r="FA239" s="100">
        <v>13.16</v>
      </c>
      <c r="FB239" s="100">
        <v>100</v>
      </c>
      <c r="FC239" s="100"/>
      <c r="FD239" s="100"/>
      <c r="FE239" s="100"/>
      <c r="FF239" s="106">
        <v>5.5498971578160049E-2</v>
      </c>
      <c r="FG239" s="106">
        <v>5.0419639110365093E-3</v>
      </c>
      <c r="FH239" s="106">
        <v>1.2595713151627415E-2</v>
      </c>
      <c r="FI239" s="106">
        <v>4.5157399589916781E-3</v>
      </c>
      <c r="FJ239" s="106">
        <v>7.9259603469640644E-3</v>
      </c>
      <c r="FK239" s="106">
        <v>2.2456276719782356E-2</v>
      </c>
      <c r="FL239" s="106">
        <v>1.167307121661721E-2</v>
      </c>
      <c r="FM239" s="106">
        <v>2.6207869832309484E-3</v>
      </c>
      <c r="FN239" s="106">
        <v>1.8733704974271011E-2</v>
      </c>
      <c r="FO239" s="106">
        <v>3.6399022517018681E-3</v>
      </c>
      <c r="FP239" s="106">
        <v>0</v>
      </c>
      <c r="FQ239" s="106">
        <v>4.1944000000000009E-3</v>
      </c>
      <c r="FR239" s="106">
        <v>6.092904578818596E-3</v>
      </c>
      <c r="FS239" s="106">
        <v>0</v>
      </c>
      <c r="FT239" s="106">
        <v>0</v>
      </c>
      <c r="FU239" s="106">
        <v>0</v>
      </c>
      <c r="FV239" s="106">
        <v>6.5347053320860609E-3</v>
      </c>
      <c r="FW239" s="106">
        <v>0</v>
      </c>
      <c r="FX239" s="106">
        <v>9.556016406437785E-3</v>
      </c>
      <c r="FY239" s="106">
        <v>3.3084924965893582E-2</v>
      </c>
      <c r="FZ239" s="106">
        <v>4.4306667805002982E-2</v>
      </c>
      <c r="GA239" s="106">
        <v>1.7995385798513203E-2</v>
      </c>
      <c r="GB239" s="106">
        <v>3.2663580246913577E-2</v>
      </c>
      <c r="GC239" s="106">
        <v>7.06812694032425E-3</v>
      </c>
      <c r="GD239" s="106">
        <v>4.9314332812771124E-2</v>
      </c>
      <c r="GE239" s="106">
        <v>0</v>
      </c>
      <c r="GF239" s="106">
        <v>2.7954715105296389E-3</v>
      </c>
      <c r="GG239" s="106">
        <v>0</v>
      </c>
      <c r="GH239" s="100"/>
      <c r="GI239" s="100"/>
      <c r="GJ239" s="100"/>
      <c r="GK239" s="100"/>
    </row>
    <row r="240" spans="1:193" x14ac:dyDescent="0.25">
      <c r="A240" s="98" t="s">
        <v>1073</v>
      </c>
      <c r="B240" s="99" t="s">
        <v>17</v>
      </c>
      <c r="C240" s="99" t="s">
        <v>319</v>
      </c>
      <c r="D240" s="100" t="s">
        <v>320</v>
      </c>
      <c r="E240" s="99" t="s">
        <v>423</v>
      </c>
      <c r="F240" s="100"/>
      <c r="G240" s="106">
        <v>34.177999999999997</v>
      </c>
      <c r="H240" s="106">
        <v>0.13965456246013849</v>
      </c>
      <c r="I240" s="106">
        <v>15.839</v>
      </c>
      <c r="J240" s="106">
        <v>0.17299999999999999</v>
      </c>
      <c r="K240" s="106">
        <v>0.39900000000000002</v>
      </c>
      <c r="L240" s="106">
        <v>13.627000000000001</v>
      </c>
      <c r="M240" s="106">
        <v>0.121</v>
      </c>
      <c r="N240" s="106">
        <v>7.8872046959346173E-2</v>
      </c>
      <c r="O240" s="106">
        <v>15.541</v>
      </c>
      <c r="P240" s="106">
        <v>0</v>
      </c>
      <c r="Q240" s="106">
        <v>0</v>
      </c>
      <c r="R240" s="106">
        <v>0.19700000000000001</v>
      </c>
      <c r="S240" s="106">
        <v>3.1306103134855406E-2</v>
      </c>
      <c r="T240" s="106">
        <v>0</v>
      </c>
      <c r="U240" s="106">
        <v>3.2000000000000001E-2</v>
      </c>
      <c r="V240" s="106">
        <v>0</v>
      </c>
      <c r="W240" s="106">
        <v>0.248</v>
      </c>
      <c r="X240" s="106">
        <v>0</v>
      </c>
      <c r="Y240" s="106">
        <v>0.50491942044407434</v>
      </c>
      <c r="Z240" s="106">
        <v>2.2290000000000001</v>
      </c>
      <c r="AA240" s="106">
        <v>5.1790000000000003</v>
      </c>
      <c r="AB240" s="106">
        <v>0.55200000000000005</v>
      </c>
      <c r="AC240" s="106">
        <v>2.3210000000000002</v>
      </c>
      <c r="AD240" s="106">
        <v>0.251</v>
      </c>
      <c r="AE240" s="106">
        <v>0.316</v>
      </c>
      <c r="AF240" s="106">
        <v>9.2999999999999999E-2</v>
      </c>
      <c r="AG240" s="106">
        <v>2.7398741550580238E-2</v>
      </c>
      <c r="AH240" s="106">
        <v>0</v>
      </c>
      <c r="AI240" s="106"/>
      <c r="AJ240" s="106">
        <v>92.033707674548992</v>
      </c>
      <c r="AK240" s="100"/>
      <c r="AL240" s="106">
        <v>15.977000747943153</v>
      </c>
      <c r="AM240" s="106">
        <v>8.3720737641711229E-2</v>
      </c>
      <c r="AN240" s="106">
        <v>8.3826409102937287</v>
      </c>
      <c r="AO240" s="106">
        <v>0.10432999638161862</v>
      </c>
      <c r="AP240" s="106">
        <v>0.30901486988847587</v>
      </c>
      <c r="AQ240" s="106">
        <v>10.592304702681695</v>
      </c>
      <c r="AR240" s="106">
        <v>8.9762611275964382E-2</v>
      </c>
      <c r="AS240" s="106">
        <v>6.5475715556488609E-2</v>
      </c>
      <c r="AT240" s="106">
        <v>11.107061177815895</v>
      </c>
      <c r="AU240" s="106">
        <v>0</v>
      </c>
      <c r="AV240" s="106">
        <v>0</v>
      </c>
      <c r="AW240" s="106">
        <v>0.19700000000000001</v>
      </c>
      <c r="AX240" s="106">
        <v>2.1884727811852783E-2</v>
      </c>
      <c r="AY240" s="106">
        <v>0</v>
      </c>
      <c r="AZ240" s="106">
        <v>2.3689665383476458E-2</v>
      </c>
      <c r="BA240" s="106">
        <v>0</v>
      </c>
      <c r="BB240" s="106">
        <v>0.23199251637043966</v>
      </c>
      <c r="BC240" s="106">
        <v>0</v>
      </c>
      <c r="BD240" s="106">
        <v>0.39760565433819539</v>
      </c>
      <c r="BE240" s="106">
        <v>1.9005798090040928</v>
      </c>
      <c r="BF240" s="106">
        <v>4.4215828566549993</v>
      </c>
      <c r="BG240" s="106">
        <v>0.47167392976159966</v>
      </c>
      <c r="BH240" s="106">
        <v>1.989883401920439</v>
      </c>
      <c r="BI240" s="106">
        <v>0.21645394963780615</v>
      </c>
      <c r="BJ240" s="106">
        <v>0.27416276245011278</v>
      </c>
      <c r="BK240" s="106">
        <v>8.1031628474339992E-2</v>
      </c>
      <c r="BL240" s="106">
        <v>2.3960421119877777E-2</v>
      </c>
      <c r="BM240" s="106">
        <v>0</v>
      </c>
      <c r="BN240" s="106"/>
      <c r="BO240" s="106"/>
      <c r="BP240" s="106"/>
      <c r="BQ240" s="106">
        <v>2.1605920000000004E-2</v>
      </c>
      <c r="BR240" s="106">
        <v>1.2677559999999999E-2</v>
      </c>
      <c r="BS240" s="106">
        <v>8.5027499999999999E-3</v>
      </c>
      <c r="BT240" s="106">
        <v>7.2960799999999991E-3</v>
      </c>
      <c r="BU240" s="106">
        <v>8.7801599999999987E-3</v>
      </c>
      <c r="BV240" s="106">
        <v>7.9763000000000004E-3</v>
      </c>
      <c r="BW240" s="106">
        <v>1.1727600000000001E-2</v>
      </c>
      <c r="BX240" s="106">
        <v>3.1319599999999996E-3</v>
      </c>
      <c r="BY240" s="106">
        <v>8.1153600000000003E-3</v>
      </c>
      <c r="BZ240" s="106">
        <v>2.0395239999999999E-2</v>
      </c>
      <c r="CA240" s="106">
        <v>1.37E-2</v>
      </c>
      <c r="CB240" s="106">
        <v>9.4999999999999998E-3</v>
      </c>
      <c r="CC240" s="106">
        <v>8.5830000000000021E-3</v>
      </c>
      <c r="CD240" s="106">
        <v>1.4653200000000002E-2</v>
      </c>
      <c r="CE240" s="106">
        <v>1.89112E-2</v>
      </c>
      <c r="CF240" s="106">
        <v>6.2502900000000004E-3</v>
      </c>
      <c r="CG240" s="106">
        <v>5.7726000000000001E-3</v>
      </c>
      <c r="CH240" s="106">
        <v>6.2392000000000003E-3</v>
      </c>
      <c r="CI240" s="106">
        <v>9.6512400000000002E-3</v>
      </c>
      <c r="CJ240" s="106">
        <v>1.7592E-2</v>
      </c>
      <c r="CK240" s="106">
        <v>1.9209319999999998E-2</v>
      </c>
      <c r="CL240" s="106">
        <v>1.9895099999999999E-2</v>
      </c>
      <c r="CM240" s="106">
        <v>2.4144480000000003E-2</v>
      </c>
      <c r="CN240" s="106">
        <v>1.9481279999999997E-2</v>
      </c>
      <c r="CO240" s="106">
        <v>2.6855580000000004E-2</v>
      </c>
      <c r="CP240" s="106">
        <v>2.0314289999999999E-2</v>
      </c>
      <c r="CQ240" s="106">
        <v>1.086325E-2</v>
      </c>
      <c r="CR240" s="106">
        <v>1.1273130000000001E-2</v>
      </c>
      <c r="CS240" s="106"/>
      <c r="CT240" s="106"/>
      <c r="CU240" s="106"/>
      <c r="CV240" s="106">
        <f t="shared" si="28"/>
        <v>1.0100000000000001E-2</v>
      </c>
      <c r="CW240" s="106">
        <f t="shared" si="29"/>
        <v>7.6E-3</v>
      </c>
      <c r="CX240" s="106">
        <f t="shared" si="30"/>
        <v>4.4999999999999997E-3</v>
      </c>
      <c r="CY240" s="106">
        <f t="shared" si="31"/>
        <v>4.3999999999999994E-3</v>
      </c>
      <c r="CZ240" s="106">
        <f t="shared" si="32"/>
        <v>6.7999999999999996E-3</v>
      </c>
      <c r="DA240" s="106">
        <f t="shared" si="33"/>
        <v>6.2000000000000006E-3</v>
      </c>
      <c r="DB240" s="106">
        <f t="shared" si="34"/>
        <v>8.7000000000000011E-3</v>
      </c>
      <c r="DC240" s="106">
        <f t="shared" si="35"/>
        <v>2.5999999999999999E-3</v>
      </c>
      <c r="DD240" s="106">
        <f t="shared" si="36"/>
        <v>5.8000000000000005E-3</v>
      </c>
      <c r="DE240" s="106">
        <f t="shared" si="37"/>
        <v>8.8999999999999999E-3</v>
      </c>
      <c r="DF240" s="106">
        <f t="shared" si="38"/>
        <v>1.37E-2</v>
      </c>
      <c r="DG240" s="106">
        <f t="shared" si="39"/>
        <v>9.4999999999999998E-3</v>
      </c>
      <c r="DH240" s="106">
        <f t="shared" si="40"/>
        <v>6.000000000000001E-3</v>
      </c>
      <c r="DI240" s="106">
        <f t="shared" si="41"/>
        <v>1.2E-2</v>
      </c>
      <c r="DJ240" s="106">
        <f t="shared" si="42"/>
        <v>1.4E-2</v>
      </c>
      <c r="DK240" s="106">
        <f t="shared" si="43"/>
        <v>5.3E-3</v>
      </c>
      <c r="DL240" s="106">
        <f t="shared" si="44"/>
        <v>5.4000000000000003E-3</v>
      </c>
      <c r="DM240" s="106">
        <f t="shared" si="45"/>
        <v>5.4999999999999997E-3</v>
      </c>
      <c r="DN240" s="106">
        <f t="shared" si="46"/>
        <v>7.6E-3</v>
      </c>
      <c r="DO240" s="106">
        <f t="shared" si="47"/>
        <v>1.4999999999999999E-2</v>
      </c>
      <c r="DP240" s="106">
        <f t="shared" si="48"/>
        <v>1.6399999999999998E-2</v>
      </c>
      <c r="DQ240" s="106">
        <f t="shared" si="49"/>
        <v>1.7000000000000001E-2</v>
      </c>
      <c r="DR240" s="106">
        <f t="shared" si="50"/>
        <v>2.07E-2</v>
      </c>
      <c r="DS240" s="106">
        <f t="shared" si="51"/>
        <v>1.6799999999999999E-2</v>
      </c>
      <c r="DT240" s="106">
        <f t="shared" si="52"/>
        <v>2.3300000000000001E-2</v>
      </c>
      <c r="DU240" s="106">
        <f t="shared" si="53"/>
        <v>1.77E-2</v>
      </c>
      <c r="DV240" s="106">
        <f t="shared" si="54"/>
        <v>9.4999999999999998E-3</v>
      </c>
      <c r="DW240" s="106">
        <f t="shared" si="55"/>
        <v>9.9000000000000008E-3</v>
      </c>
      <c r="DX240" s="106"/>
      <c r="DY240" s="106"/>
      <c r="DZ240" s="106"/>
      <c r="EA240" s="100">
        <v>0.36</v>
      </c>
      <c r="EB240" s="100">
        <v>5.52</v>
      </c>
      <c r="EC240" s="100">
        <v>0.16</v>
      </c>
      <c r="ED240" s="100">
        <v>3.29</v>
      </c>
      <c r="EE240" s="100">
        <v>2.23</v>
      </c>
      <c r="EF240" s="100">
        <v>0.19</v>
      </c>
      <c r="EG240" s="100">
        <v>11.93</v>
      </c>
      <c r="EH240" s="100">
        <v>3.93</v>
      </c>
      <c r="EI240" s="100">
        <v>0.19</v>
      </c>
      <c r="EJ240" s="100">
        <v>69.59</v>
      </c>
      <c r="EK240" s="100">
        <v>10.45</v>
      </c>
      <c r="EL240" s="100">
        <v>1.72</v>
      </c>
      <c r="EM240" s="100">
        <v>24.83</v>
      </c>
      <c r="EN240" s="100">
        <v>100</v>
      </c>
      <c r="EO240" s="100">
        <v>49.27</v>
      </c>
      <c r="EP240" s="100">
        <v>100</v>
      </c>
      <c r="EQ240" s="100">
        <v>2.82</v>
      </c>
      <c r="ER240" s="100">
        <v>22.64</v>
      </c>
      <c r="ES240" s="100">
        <v>2.56</v>
      </c>
      <c r="ET240" s="100">
        <v>1.31</v>
      </c>
      <c r="EU240" s="100">
        <v>0.8</v>
      </c>
      <c r="EV240" s="100">
        <v>3.48</v>
      </c>
      <c r="EW240" s="100">
        <v>1.43</v>
      </c>
      <c r="EX240" s="100">
        <v>6.09</v>
      </c>
      <c r="EY240" s="100">
        <v>8.89</v>
      </c>
      <c r="EZ240" s="100">
        <v>20.239999999999998</v>
      </c>
      <c r="FA240" s="100">
        <v>13.33</v>
      </c>
      <c r="FB240" s="100">
        <v>100</v>
      </c>
      <c r="FC240" s="100"/>
      <c r="FD240" s="100"/>
      <c r="FE240" s="100"/>
      <c r="FF240" s="106">
        <v>5.7517202692595353E-2</v>
      </c>
      <c r="FG240" s="106">
        <v>4.6213847178224595E-3</v>
      </c>
      <c r="FH240" s="106">
        <v>1.3412225456469966E-2</v>
      </c>
      <c r="FI240" s="106">
        <v>3.4324568809552523E-3</v>
      </c>
      <c r="FJ240" s="106">
        <v>6.8910315985130123E-3</v>
      </c>
      <c r="FK240" s="106">
        <v>2.0125378935095219E-2</v>
      </c>
      <c r="FL240" s="106">
        <v>1.0708679525222552E-2</v>
      </c>
      <c r="FM240" s="106">
        <v>2.5731956213700022E-3</v>
      </c>
      <c r="FN240" s="106">
        <v>2.1103416237850201E-2</v>
      </c>
      <c r="FO240" s="106">
        <v>0</v>
      </c>
      <c r="FP240" s="106">
        <v>0</v>
      </c>
      <c r="FQ240" s="106">
        <v>3.3884000000000002E-3</v>
      </c>
      <c r="FR240" s="106">
        <v>5.4339779156830454E-3</v>
      </c>
      <c r="FS240" s="106">
        <v>0</v>
      </c>
      <c r="FT240" s="106">
        <v>1.1671898134438851E-2</v>
      </c>
      <c r="FU240" s="106">
        <v>0</v>
      </c>
      <c r="FV240" s="106">
        <v>6.5421889616463979E-3</v>
      </c>
      <c r="FW240" s="106">
        <v>0</v>
      </c>
      <c r="FX240" s="106">
        <v>1.0178704751057803E-2</v>
      </c>
      <c r="FY240" s="106">
        <v>2.4897595497953617E-2</v>
      </c>
      <c r="FZ240" s="106">
        <v>3.5372662853239992E-2</v>
      </c>
      <c r="GA240" s="106">
        <v>1.6414252755703667E-2</v>
      </c>
      <c r="GB240" s="106">
        <v>2.8455332647462278E-2</v>
      </c>
      <c r="GC240" s="106">
        <v>1.3182045532942393E-2</v>
      </c>
      <c r="GD240" s="106">
        <v>2.4373069581815027E-2</v>
      </c>
      <c r="GE240" s="106">
        <v>1.6400801603206415E-2</v>
      </c>
      <c r="GF240" s="106">
        <v>3.1939241352797079E-3</v>
      </c>
      <c r="GG240" s="106">
        <v>0</v>
      </c>
      <c r="GH240" s="100"/>
      <c r="GI240" s="100"/>
      <c r="GJ240" s="100"/>
      <c r="GK240" s="100"/>
    </row>
    <row r="241" spans="1:193" x14ac:dyDescent="0.25">
      <c r="A241" s="98" t="s">
        <v>1073</v>
      </c>
      <c r="B241" s="99" t="s">
        <v>17</v>
      </c>
      <c r="C241" s="99" t="s">
        <v>319</v>
      </c>
      <c r="D241" s="100" t="s">
        <v>320</v>
      </c>
      <c r="E241" s="99" t="s">
        <v>424</v>
      </c>
      <c r="F241" s="100"/>
      <c r="G241" s="106">
        <v>34.103000000000002</v>
      </c>
      <c r="H241" s="106">
        <v>0.14985513909618708</v>
      </c>
      <c r="I241" s="106">
        <v>15.509999999999998</v>
      </c>
      <c r="J241" s="106">
        <v>0.20899999999999999</v>
      </c>
      <c r="K241" s="106">
        <v>0.498</v>
      </c>
      <c r="L241" s="106">
        <v>13.701000000000001</v>
      </c>
      <c r="M241" s="106">
        <v>0.12</v>
      </c>
      <c r="N241" s="106">
        <v>8.2946342273274201E-2</v>
      </c>
      <c r="O241" s="106">
        <v>14.312000000000001</v>
      </c>
      <c r="P241" s="106">
        <v>0</v>
      </c>
      <c r="Q241" s="106">
        <v>0</v>
      </c>
      <c r="R241" s="106">
        <v>0.17100000000000001</v>
      </c>
      <c r="S241" s="106">
        <v>1.4867201496721816E-2</v>
      </c>
      <c r="T241" s="106">
        <v>2.1121010202521138E-2</v>
      </c>
      <c r="U241" s="106">
        <v>3.6999999999999998E-2</v>
      </c>
      <c r="V241" s="106">
        <v>0</v>
      </c>
      <c r="W241" s="106">
        <v>0.28499999999999998</v>
      </c>
      <c r="X241" s="106">
        <v>0</v>
      </c>
      <c r="Y241" s="106">
        <v>0.94395604751494944</v>
      </c>
      <c r="Z241" s="106">
        <v>2.3010000000000002</v>
      </c>
      <c r="AA241" s="106">
        <v>5.557929106357256</v>
      </c>
      <c r="AB241" s="106">
        <v>0.61</v>
      </c>
      <c r="AC241" s="106">
        <v>2.5599999999999996</v>
      </c>
      <c r="AD241" s="106">
        <v>0.311</v>
      </c>
      <c r="AE241" s="106">
        <v>0.377</v>
      </c>
      <c r="AF241" s="106">
        <v>0.17199999999999999</v>
      </c>
      <c r="AG241" s="106">
        <v>6.4151108680157026E-2</v>
      </c>
      <c r="AH241" s="106">
        <v>2.5999999999999999E-2</v>
      </c>
      <c r="AI241" s="106"/>
      <c r="AJ241" s="106">
        <v>92.099248355621071</v>
      </c>
      <c r="AK241" s="100"/>
      <c r="AL241" s="106">
        <v>15.941940912490649</v>
      </c>
      <c r="AM241" s="106">
        <v>8.9835824648514528E-2</v>
      </c>
      <c r="AN241" s="106">
        <v>8.2085207726911875</v>
      </c>
      <c r="AO241" s="106">
        <v>0.1260402846460017</v>
      </c>
      <c r="AP241" s="106">
        <v>0.38568773234200748</v>
      </c>
      <c r="AQ241" s="106">
        <v>10.649825106879129</v>
      </c>
      <c r="AR241" s="106">
        <v>8.9020771513353109E-2</v>
      </c>
      <c r="AS241" s="106">
        <v>6.8857996242133665E-2</v>
      </c>
      <c r="AT241" s="106">
        <v>10.228702115494569</v>
      </c>
      <c r="AU241" s="106">
        <v>0</v>
      </c>
      <c r="AV241" s="106">
        <v>0</v>
      </c>
      <c r="AW241" s="106">
        <v>0.17100000000000001</v>
      </c>
      <c r="AX241" s="106">
        <v>1.0393010483552475E-2</v>
      </c>
      <c r="AY241" s="106">
        <v>1.729670805218339E-2</v>
      </c>
      <c r="AZ241" s="106">
        <v>2.7391175599644654E-2</v>
      </c>
      <c r="BA241" s="106">
        <v>0</v>
      </c>
      <c r="BB241" s="106">
        <v>0.26660430308699717</v>
      </c>
      <c r="BC241" s="106">
        <v>0</v>
      </c>
      <c r="BD241" s="106">
        <v>0.7433310083588861</v>
      </c>
      <c r="BE241" s="106">
        <v>1.9619713506139154</v>
      </c>
      <c r="BF241" s="106">
        <v>4.7450944304253868</v>
      </c>
      <c r="BG241" s="106">
        <v>0.52123387165684021</v>
      </c>
      <c r="BH241" s="106">
        <v>2.1947873799725648</v>
      </c>
      <c r="BI241" s="106">
        <v>0.26819592963090721</v>
      </c>
      <c r="BJ241" s="106">
        <v>0.32708658684712821</v>
      </c>
      <c r="BK241" s="106">
        <v>0.1498649472858761</v>
      </c>
      <c r="BL241" s="106">
        <v>5.6100663471934438E-2</v>
      </c>
      <c r="BM241" s="106">
        <v>2.2833055238429788E-2</v>
      </c>
      <c r="BN241" s="106"/>
      <c r="BO241" s="106"/>
      <c r="BP241" s="106"/>
      <c r="BQ241" s="106">
        <v>2.053632E-2</v>
      </c>
      <c r="BR241" s="106">
        <v>1.3011179999999999E-2</v>
      </c>
      <c r="BS241" s="106">
        <v>8.1248499999999994E-3</v>
      </c>
      <c r="BT241" s="106">
        <v>7.6277199999999993E-3</v>
      </c>
      <c r="BU241" s="106">
        <v>8.9092800000000003E-3</v>
      </c>
      <c r="BV241" s="106">
        <v>8.1049499999999997E-3</v>
      </c>
      <c r="BW241" s="106">
        <v>9.8404000000000009E-3</v>
      </c>
      <c r="BX241" s="106">
        <v>3.1319599999999996E-3</v>
      </c>
      <c r="BY241" s="106">
        <v>7.9754400000000003E-3</v>
      </c>
      <c r="BZ241" s="106">
        <v>2.0395239999999999E-2</v>
      </c>
      <c r="CA241" s="106">
        <v>1.3299999999999999E-2</v>
      </c>
      <c r="CB241" s="106">
        <v>9.7000000000000003E-3</v>
      </c>
      <c r="CC241" s="106">
        <v>8.7260500000000008E-3</v>
      </c>
      <c r="CD241" s="106">
        <v>1.4653200000000002E-2</v>
      </c>
      <c r="CE241" s="106">
        <v>1.877612E-2</v>
      </c>
      <c r="CF241" s="106">
        <v>6.36822E-3</v>
      </c>
      <c r="CG241" s="106">
        <v>5.8794999999999993E-3</v>
      </c>
      <c r="CH241" s="106">
        <v>6.3526400000000005E-3</v>
      </c>
      <c r="CI241" s="106">
        <v>1.003221E-2</v>
      </c>
      <c r="CJ241" s="106">
        <v>1.7943839999999999E-2</v>
      </c>
      <c r="CK241" s="106">
        <v>1.8623670000000002E-2</v>
      </c>
      <c r="CL241" s="106">
        <v>2.0246189999999997E-2</v>
      </c>
      <c r="CM241" s="106">
        <v>2.4727680000000002E-2</v>
      </c>
      <c r="CN241" s="106">
        <v>1.9829159999999998E-2</v>
      </c>
      <c r="CO241" s="106">
        <v>2.7547140000000001E-2</v>
      </c>
      <c r="CP241" s="106">
        <v>2.0658599999999999E-2</v>
      </c>
      <c r="CQ241" s="106">
        <v>1.109195E-2</v>
      </c>
      <c r="CR241" s="106">
        <v>1.1273130000000001E-2</v>
      </c>
      <c r="CS241" s="106"/>
      <c r="CT241" s="106"/>
      <c r="CU241" s="106"/>
      <c r="CV241" s="106">
        <f t="shared" si="28"/>
        <v>9.5999999999999992E-3</v>
      </c>
      <c r="CW241" s="106">
        <f t="shared" si="29"/>
        <v>7.7999999999999996E-3</v>
      </c>
      <c r="CX241" s="106">
        <f t="shared" si="30"/>
        <v>4.3E-3</v>
      </c>
      <c r="CY241" s="106">
        <f t="shared" si="31"/>
        <v>4.5999999999999999E-3</v>
      </c>
      <c r="CZ241" s="106">
        <f t="shared" si="32"/>
        <v>6.9000000000000008E-3</v>
      </c>
      <c r="DA241" s="106">
        <f t="shared" si="33"/>
        <v>6.3E-3</v>
      </c>
      <c r="DB241" s="106">
        <f t="shared" si="34"/>
        <v>7.3000000000000001E-3</v>
      </c>
      <c r="DC241" s="106">
        <f t="shared" si="35"/>
        <v>2.5999999999999999E-3</v>
      </c>
      <c r="DD241" s="106">
        <f t="shared" si="36"/>
        <v>5.7000000000000002E-3</v>
      </c>
      <c r="DE241" s="106">
        <f t="shared" si="37"/>
        <v>8.8999999999999999E-3</v>
      </c>
      <c r="DF241" s="106">
        <f t="shared" si="38"/>
        <v>1.3299999999999999E-2</v>
      </c>
      <c r="DG241" s="106">
        <f t="shared" si="39"/>
        <v>9.7000000000000003E-3</v>
      </c>
      <c r="DH241" s="106">
        <f t="shared" si="40"/>
        <v>6.1000000000000004E-3</v>
      </c>
      <c r="DI241" s="106">
        <f t="shared" si="41"/>
        <v>1.2E-2</v>
      </c>
      <c r="DJ241" s="106">
        <f t="shared" si="42"/>
        <v>1.3900000000000001E-2</v>
      </c>
      <c r="DK241" s="106">
        <f t="shared" si="43"/>
        <v>5.4000000000000003E-3</v>
      </c>
      <c r="DL241" s="106">
        <f t="shared" si="44"/>
        <v>5.4999999999999997E-3</v>
      </c>
      <c r="DM241" s="106">
        <f t="shared" si="45"/>
        <v>5.5999999999999999E-3</v>
      </c>
      <c r="DN241" s="106">
        <f t="shared" si="46"/>
        <v>7.899999999999999E-3</v>
      </c>
      <c r="DO241" s="106">
        <f t="shared" si="47"/>
        <v>1.5299999999999998E-2</v>
      </c>
      <c r="DP241" s="106">
        <f t="shared" si="48"/>
        <v>1.5900000000000001E-2</v>
      </c>
      <c r="DQ241" s="106">
        <f t="shared" si="49"/>
        <v>1.7299999999999999E-2</v>
      </c>
      <c r="DR241" s="106">
        <f t="shared" si="50"/>
        <v>2.12E-2</v>
      </c>
      <c r="DS241" s="106">
        <f t="shared" si="51"/>
        <v>1.7100000000000001E-2</v>
      </c>
      <c r="DT241" s="106">
        <f t="shared" si="52"/>
        <v>2.3900000000000001E-2</v>
      </c>
      <c r="DU241" s="106">
        <f t="shared" si="53"/>
        <v>1.7999999999999999E-2</v>
      </c>
      <c r="DV241" s="106">
        <f t="shared" si="54"/>
        <v>9.7000000000000003E-3</v>
      </c>
      <c r="DW241" s="106">
        <f t="shared" si="55"/>
        <v>9.9000000000000008E-3</v>
      </c>
      <c r="DX241" s="106"/>
      <c r="DY241" s="106"/>
      <c r="DZ241" s="106"/>
      <c r="EA241" s="100">
        <v>0.36</v>
      </c>
      <c r="EB241" s="100">
        <v>5.32</v>
      </c>
      <c r="EC241" s="100">
        <v>0.16</v>
      </c>
      <c r="ED241" s="100">
        <v>2.91</v>
      </c>
      <c r="EE241" s="100">
        <v>1.9</v>
      </c>
      <c r="EF241" s="100">
        <v>0.19</v>
      </c>
      <c r="EG241" s="100">
        <v>10.58</v>
      </c>
      <c r="EH241" s="100">
        <v>3.84</v>
      </c>
      <c r="EI241" s="100">
        <v>0.2</v>
      </c>
      <c r="EJ241" s="100">
        <v>93.88</v>
      </c>
      <c r="EK241" s="100">
        <v>37.35</v>
      </c>
      <c r="EL241" s="100">
        <v>1.93</v>
      </c>
      <c r="EM241" s="100">
        <v>46.72</v>
      </c>
      <c r="EN241" s="100">
        <v>59.91</v>
      </c>
      <c r="EO241" s="100">
        <v>41.82</v>
      </c>
      <c r="EP241" s="100">
        <v>100</v>
      </c>
      <c r="EQ241" s="100">
        <v>2.52</v>
      </c>
      <c r="ER241" s="100">
        <v>55.22</v>
      </c>
      <c r="ES241" s="100">
        <v>1.61</v>
      </c>
      <c r="ET241" s="100">
        <v>1.29</v>
      </c>
      <c r="EU241" s="100">
        <v>0.76</v>
      </c>
      <c r="EV241" s="100">
        <v>3.2</v>
      </c>
      <c r="EW241" s="100">
        <v>1.34</v>
      </c>
      <c r="EX241" s="100">
        <v>5.24</v>
      </c>
      <c r="EY241" s="100">
        <v>7.42</v>
      </c>
      <c r="EZ241" s="100">
        <v>11.18</v>
      </c>
      <c r="FA241" s="100">
        <v>9.1300000000000008</v>
      </c>
      <c r="FB241" s="100">
        <v>42.46</v>
      </c>
      <c r="FC241" s="100"/>
      <c r="FD241" s="100"/>
      <c r="FE241" s="100"/>
      <c r="FF241" s="106">
        <v>5.7390987284966333E-2</v>
      </c>
      <c r="FG241" s="106">
        <v>4.7792658713009736E-3</v>
      </c>
      <c r="FH241" s="106">
        <v>1.3133633236305901E-2</v>
      </c>
      <c r="FI241" s="106">
        <v>3.6677722831986496E-3</v>
      </c>
      <c r="FJ241" s="106">
        <v>7.3280669144981424E-3</v>
      </c>
      <c r="FK241" s="106">
        <v>2.0234667703070346E-2</v>
      </c>
      <c r="FL241" s="106">
        <v>9.4183976261127591E-3</v>
      </c>
      <c r="FM241" s="106">
        <v>2.6441470556979327E-3</v>
      </c>
      <c r="FN241" s="106">
        <v>2.0457404230989139E-2</v>
      </c>
      <c r="FO241" s="106">
        <v>0</v>
      </c>
      <c r="FP241" s="106">
        <v>0</v>
      </c>
      <c r="FQ241" s="106">
        <v>3.3002999999999999E-3</v>
      </c>
      <c r="FR241" s="106">
        <v>4.8556144979157168E-3</v>
      </c>
      <c r="FS241" s="106">
        <v>1.0362457794063069E-2</v>
      </c>
      <c r="FT241" s="106">
        <v>1.1454989635771394E-2</v>
      </c>
      <c r="FU241" s="106">
        <v>0</v>
      </c>
      <c r="FV241" s="106">
        <v>6.7184284377923287E-3</v>
      </c>
      <c r="FW241" s="106">
        <v>0</v>
      </c>
      <c r="FX241" s="106">
        <v>1.1967629234578066E-2</v>
      </c>
      <c r="FY241" s="106">
        <v>2.5309430422919509E-2</v>
      </c>
      <c r="FZ241" s="106">
        <v>3.6062717671232938E-2</v>
      </c>
      <c r="GA241" s="106">
        <v>1.6679483893018886E-2</v>
      </c>
      <c r="GB241" s="106">
        <v>2.9410150891632368E-2</v>
      </c>
      <c r="GC241" s="106">
        <v>1.4053466712659538E-2</v>
      </c>
      <c r="GD241" s="106">
        <v>2.4269824744056916E-2</v>
      </c>
      <c r="GE241" s="106">
        <v>1.6754901106560947E-2</v>
      </c>
      <c r="GF241" s="106">
        <v>5.1219905749876147E-3</v>
      </c>
      <c r="GG241" s="106">
        <v>9.6949152542372893E-3</v>
      </c>
      <c r="GH241" s="100"/>
      <c r="GI241" s="100"/>
      <c r="GJ241" s="100"/>
      <c r="GK241" s="100"/>
    </row>
    <row r="242" spans="1:193" x14ac:dyDescent="0.25">
      <c r="A242" s="98" t="s">
        <v>1073</v>
      </c>
      <c r="B242" s="99" t="s">
        <v>17</v>
      </c>
      <c r="C242" s="99" t="s">
        <v>319</v>
      </c>
      <c r="D242" s="100" t="s">
        <v>320</v>
      </c>
      <c r="E242" s="99" t="s">
        <v>425</v>
      </c>
      <c r="F242" s="100"/>
      <c r="G242" s="106">
        <v>32.773000000000003</v>
      </c>
      <c r="H242" s="106">
        <v>0.157</v>
      </c>
      <c r="I242" s="106">
        <v>13.005000000000001</v>
      </c>
      <c r="J242" s="106">
        <v>0.29699999999999999</v>
      </c>
      <c r="K242" s="106">
        <v>0.65300000000000014</v>
      </c>
      <c r="L242" s="106">
        <v>14.254</v>
      </c>
      <c r="M242" s="106">
        <v>0.16700000000000001</v>
      </c>
      <c r="N242" s="106">
        <v>7.6000000000000012E-2</v>
      </c>
      <c r="O242" s="106">
        <v>12.477</v>
      </c>
      <c r="P242" s="106">
        <v>2.4E-2</v>
      </c>
      <c r="Q242" s="106">
        <v>7.0408380064351128E-2</v>
      </c>
      <c r="R242" s="106">
        <v>0.17199999999999999</v>
      </c>
      <c r="S242" s="106">
        <v>1.4847220588677759E-2</v>
      </c>
      <c r="T242" s="106">
        <v>0</v>
      </c>
      <c r="U242" s="106">
        <v>0</v>
      </c>
      <c r="V242" s="106">
        <v>0</v>
      </c>
      <c r="W242" s="106">
        <v>0.433</v>
      </c>
      <c r="X242" s="106">
        <v>0</v>
      </c>
      <c r="Y242" s="106">
        <v>1.0809536057102245</v>
      </c>
      <c r="Z242" s="106">
        <v>3.2250000000000001</v>
      </c>
      <c r="AA242" s="106">
        <v>7.4359940921964371</v>
      </c>
      <c r="AB242" s="106">
        <v>0.85000000000000009</v>
      </c>
      <c r="AC242" s="106">
        <v>3.53</v>
      </c>
      <c r="AD242" s="106">
        <v>0.46400000000000002</v>
      </c>
      <c r="AE242" s="106">
        <v>0.52900000000000003</v>
      </c>
      <c r="AF242" s="106">
        <v>0.22800000000000001</v>
      </c>
      <c r="AG242" s="106">
        <v>9.2300554932264689E-2</v>
      </c>
      <c r="AH242" s="106">
        <v>1.9E-2</v>
      </c>
      <c r="AI242" s="106"/>
      <c r="AJ242" s="106">
        <v>91.959051684646838</v>
      </c>
      <c r="AK242" s="100"/>
      <c r="AL242" s="106">
        <v>15.320213163799551</v>
      </c>
      <c r="AM242" s="106">
        <v>9.4119057610455012E-2</v>
      </c>
      <c r="AN242" s="106">
        <v>6.8827732204286853</v>
      </c>
      <c r="AO242" s="106">
        <v>0.17910987818116031</v>
      </c>
      <c r="AP242" s="106">
        <v>0.50573110285006206</v>
      </c>
      <c r="AQ242" s="106">
        <v>11.079673532841042</v>
      </c>
      <c r="AR242" s="106">
        <v>0.12388724035608309</v>
      </c>
      <c r="AS242" s="106">
        <v>6.3091482649842281E-2</v>
      </c>
      <c r="AT242" s="106">
        <v>8.9172384219554033</v>
      </c>
      <c r="AU242" s="106">
        <v>1.0473031942747426E-2</v>
      </c>
      <c r="AV242" s="106">
        <v>7.0408380064351128E-2</v>
      </c>
      <c r="AW242" s="106">
        <v>0.17199999999999999</v>
      </c>
      <c r="AX242" s="106">
        <v>1.0379042704423459E-2</v>
      </c>
      <c r="AY242" s="106">
        <v>0</v>
      </c>
      <c r="AZ242" s="106">
        <v>0</v>
      </c>
      <c r="BA242" s="106">
        <v>0</v>
      </c>
      <c r="BB242" s="106">
        <v>0.40505144995322734</v>
      </c>
      <c r="BC242" s="106">
        <v>0</v>
      </c>
      <c r="BD242" s="106">
        <v>0.85121159596048857</v>
      </c>
      <c r="BE242" s="106">
        <v>2.7498294679399726</v>
      </c>
      <c r="BF242" s="106">
        <v>6.3484966210163387</v>
      </c>
      <c r="BG242" s="106">
        <v>0.72630949329231831</v>
      </c>
      <c r="BH242" s="106">
        <v>3.0264060356652944</v>
      </c>
      <c r="BI242" s="106">
        <v>0.40013797861331496</v>
      </c>
      <c r="BJ242" s="106">
        <v>0.45896234600034702</v>
      </c>
      <c r="BK242" s="106">
        <v>0.19865818593709159</v>
      </c>
      <c r="BL242" s="106">
        <v>8.0717581925898285E-2</v>
      </c>
      <c r="BM242" s="106">
        <v>1.6685694212698689E-2</v>
      </c>
      <c r="BN242" s="106"/>
      <c r="BO242" s="106"/>
      <c r="BP242" s="106"/>
      <c r="BQ242" s="106">
        <v>2.1605920000000004E-2</v>
      </c>
      <c r="BR242" s="106">
        <v>1.3511609999999999E-2</v>
      </c>
      <c r="BS242" s="106">
        <v>8.3137999999999997E-3</v>
      </c>
      <c r="BT242" s="106">
        <v>7.4618999999999996E-3</v>
      </c>
      <c r="BU242" s="106">
        <v>9.2966400000000001E-3</v>
      </c>
      <c r="BV242" s="106">
        <v>8.3622499999999999E-3</v>
      </c>
      <c r="BW242" s="106">
        <v>1.1188399999999999E-2</v>
      </c>
      <c r="BX242" s="106">
        <v>3.4933399999999997E-3</v>
      </c>
      <c r="BY242" s="106">
        <v>8.3952000000000002E-3</v>
      </c>
      <c r="BZ242" s="106">
        <v>2.0395239999999999E-2</v>
      </c>
      <c r="CA242" s="106">
        <v>1.4E-2</v>
      </c>
      <c r="CB242" s="106">
        <v>9.9000000000000008E-3</v>
      </c>
      <c r="CC242" s="106">
        <v>9.1552000000000005E-3</v>
      </c>
      <c r="CD242" s="106">
        <v>1.5141640000000001E-2</v>
      </c>
      <c r="CE242" s="106">
        <v>2.0532159999999997E-2</v>
      </c>
      <c r="CF242" s="106">
        <v>6.4861500000000004E-3</v>
      </c>
      <c r="CG242" s="106">
        <v>5.9863999999999994E-3</v>
      </c>
      <c r="CH242" s="106">
        <v>6.6929600000000004E-3</v>
      </c>
      <c r="CI242" s="106">
        <v>1.01592E-2</v>
      </c>
      <c r="CJ242" s="106">
        <v>1.9468480000000003E-2</v>
      </c>
      <c r="CK242" s="106">
        <v>1.9443579999999999E-2</v>
      </c>
      <c r="CL242" s="106">
        <v>2.0948369999999997E-2</v>
      </c>
      <c r="CM242" s="106">
        <v>2.694384E-2</v>
      </c>
      <c r="CN242" s="106">
        <v>2.0872799999999997E-2</v>
      </c>
      <c r="CO242" s="106">
        <v>2.7777660000000003E-2</v>
      </c>
      <c r="CP242" s="106">
        <v>2.157676E-2</v>
      </c>
      <c r="CQ242" s="106">
        <v>1.132065E-2</v>
      </c>
      <c r="CR242" s="106">
        <v>1.1842480000000001E-2</v>
      </c>
      <c r="CS242" s="106"/>
      <c r="CT242" s="106"/>
      <c r="CU242" s="106"/>
      <c r="CV242" s="106">
        <f t="shared" si="28"/>
        <v>1.0100000000000001E-2</v>
      </c>
      <c r="CW242" s="106">
        <f t="shared" si="29"/>
        <v>8.0999999999999996E-3</v>
      </c>
      <c r="CX242" s="106">
        <f t="shared" si="30"/>
        <v>4.4000000000000003E-3</v>
      </c>
      <c r="CY242" s="106">
        <f t="shared" si="31"/>
        <v>4.4999999999999997E-3</v>
      </c>
      <c r="CZ242" s="106">
        <f t="shared" si="32"/>
        <v>7.2000000000000007E-3</v>
      </c>
      <c r="DA242" s="106">
        <f t="shared" si="33"/>
        <v>6.4999999999999997E-3</v>
      </c>
      <c r="DB242" s="106">
        <f t="shared" si="34"/>
        <v>8.2999999999999984E-3</v>
      </c>
      <c r="DC242" s="106">
        <f t="shared" si="35"/>
        <v>2.9000000000000002E-3</v>
      </c>
      <c r="DD242" s="106">
        <f t="shared" si="36"/>
        <v>6.0000000000000001E-3</v>
      </c>
      <c r="DE242" s="106">
        <f t="shared" si="37"/>
        <v>8.8999999999999999E-3</v>
      </c>
      <c r="DF242" s="106">
        <f t="shared" si="38"/>
        <v>1.4E-2</v>
      </c>
      <c r="DG242" s="106">
        <f t="shared" si="39"/>
        <v>9.9000000000000008E-3</v>
      </c>
      <c r="DH242" s="106">
        <f t="shared" si="40"/>
        <v>6.4000000000000003E-3</v>
      </c>
      <c r="DI242" s="106">
        <f t="shared" si="41"/>
        <v>1.24E-2</v>
      </c>
      <c r="DJ242" s="106">
        <f t="shared" si="42"/>
        <v>1.5199999999999998E-2</v>
      </c>
      <c r="DK242" s="106">
        <f t="shared" si="43"/>
        <v>5.5000000000000005E-3</v>
      </c>
      <c r="DL242" s="106">
        <f t="shared" si="44"/>
        <v>5.5999999999999999E-3</v>
      </c>
      <c r="DM242" s="106">
        <f t="shared" si="45"/>
        <v>5.8999999999999999E-3</v>
      </c>
      <c r="DN242" s="106">
        <f t="shared" si="46"/>
        <v>8.0000000000000002E-3</v>
      </c>
      <c r="DO242" s="106">
        <f t="shared" si="47"/>
        <v>1.66E-2</v>
      </c>
      <c r="DP242" s="106">
        <f t="shared" si="48"/>
        <v>1.66E-2</v>
      </c>
      <c r="DQ242" s="106">
        <f t="shared" si="49"/>
        <v>1.7899999999999999E-2</v>
      </c>
      <c r="DR242" s="106">
        <f t="shared" si="50"/>
        <v>2.3099999999999999E-2</v>
      </c>
      <c r="DS242" s="106">
        <f t="shared" si="51"/>
        <v>1.7999999999999999E-2</v>
      </c>
      <c r="DT242" s="106">
        <f t="shared" si="52"/>
        <v>2.41E-2</v>
      </c>
      <c r="DU242" s="106">
        <f t="shared" si="53"/>
        <v>1.8800000000000001E-2</v>
      </c>
      <c r="DV242" s="106">
        <f t="shared" si="54"/>
        <v>9.9000000000000008E-3</v>
      </c>
      <c r="DW242" s="106">
        <f t="shared" si="55"/>
        <v>1.04E-2</v>
      </c>
      <c r="DX242" s="106"/>
      <c r="DY242" s="106"/>
      <c r="DZ242" s="106"/>
      <c r="EA242" s="100">
        <v>0.37</v>
      </c>
      <c r="EB242" s="100">
        <v>5.21</v>
      </c>
      <c r="EC242" s="100">
        <v>0.18</v>
      </c>
      <c r="ED242" s="100">
        <v>2.23</v>
      </c>
      <c r="EE242" s="100">
        <v>1.58</v>
      </c>
      <c r="EF242" s="100">
        <v>0.19</v>
      </c>
      <c r="EG242" s="100">
        <v>9.11</v>
      </c>
      <c r="EH242" s="100">
        <v>4.21</v>
      </c>
      <c r="EI242" s="100">
        <v>0.21</v>
      </c>
      <c r="EJ242" s="100">
        <v>35.68</v>
      </c>
      <c r="EK242" s="100">
        <v>5.46</v>
      </c>
      <c r="EL242" s="100">
        <v>1.94</v>
      </c>
      <c r="EM242" s="100">
        <v>45.34</v>
      </c>
      <c r="EN242" s="100">
        <v>712.01</v>
      </c>
      <c r="EO242" s="100">
        <v>100</v>
      </c>
      <c r="EP242" s="100">
        <v>100</v>
      </c>
      <c r="EQ242" s="100">
        <v>1.77</v>
      </c>
      <c r="ER242" s="100">
        <v>100</v>
      </c>
      <c r="ES242" s="100">
        <v>1.48</v>
      </c>
      <c r="ET242" s="100">
        <v>1.06</v>
      </c>
      <c r="EU242" s="100">
        <v>0.65</v>
      </c>
      <c r="EV242" s="100">
        <v>2.4300000000000002</v>
      </c>
      <c r="EW242" s="100">
        <v>1.1000000000000001</v>
      </c>
      <c r="EX242" s="100">
        <v>3.97</v>
      </c>
      <c r="EY242" s="100">
        <v>5.13</v>
      </c>
      <c r="EZ242" s="100">
        <v>8.84</v>
      </c>
      <c r="FA242" s="100">
        <v>7.36</v>
      </c>
      <c r="FB242" s="100">
        <v>59.85</v>
      </c>
      <c r="FC242" s="100"/>
      <c r="FD242" s="100"/>
      <c r="FE242" s="100"/>
      <c r="FF242" s="106">
        <v>5.6684788706058337E-2</v>
      </c>
      <c r="FG242" s="106">
        <v>4.9036029015047059E-3</v>
      </c>
      <c r="FH242" s="106">
        <v>1.2388991796771633E-2</v>
      </c>
      <c r="FI242" s="106">
        <v>3.994150283439875E-3</v>
      </c>
      <c r="FJ242" s="106">
        <v>7.9905514250309811E-3</v>
      </c>
      <c r="FK242" s="106">
        <v>2.1051379712397979E-2</v>
      </c>
      <c r="FL242" s="106">
        <v>1.1286127596439169E-2</v>
      </c>
      <c r="FM242" s="106">
        <v>2.6561514195583601E-3</v>
      </c>
      <c r="FN242" s="106">
        <v>1.8726200686106347E-2</v>
      </c>
      <c r="FO242" s="106">
        <v>3.7367777971722815E-3</v>
      </c>
      <c r="FP242" s="106">
        <v>3.8442975515135718E-3</v>
      </c>
      <c r="FQ242" s="106">
        <v>3.3368E-3</v>
      </c>
      <c r="FR242" s="106">
        <v>4.7058579621855967E-3</v>
      </c>
      <c r="FS242" s="106">
        <v>0</v>
      </c>
      <c r="FT242" s="106">
        <v>0</v>
      </c>
      <c r="FU242" s="106">
        <v>0</v>
      </c>
      <c r="FV242" s="106">
        <v>7.1694106641721237E-3</v>
      </c>
      <c r="FW242" s="106">
        <v>0</v>
      </c>
      <c r="FX242" s="106">
        <v>1.2597931620215231E-2</v>
      </c>
      <c r="FY242" s="106">
        <v>2.9148192360163711E-2</v>
      </c>
      <c r="FZ242" s="106">
        <v>4.1265228036606205E-2</v>
      </c>
      <c r="GA242" s="106">
        <v>1.7649320687003336E-2</v>
      </c>
      <c r="GB242" s="106">
        <v>3.3290466392318245E-2</v>
      </c>
      <c r="GC242" s="106">
        <v>1.5885477750948604E-2</v>
      </c>
      <c r="GD242" s="106">
        <v>2.35447683498178E-2</v>
      </c>
      <c r="GE242" s="106">
        <v>1.7561383636838894E-2</v>
      </c>
      <c r="GF242" s="106">
        <v>5.9408140297461135E-3</v>
      </c>
      <c r="GG242" s="106">
        <v>9.9863879863001659E-3</v>
      </c>
      <c r="GH242" s="100"/>
      <c r="GI242" s="100"/>
      <c r="GJ242" s="100"/>
      <c r="GK242" s="100"/>
    </row>
    <row r="243" spans="1:193" x14ac:dyDescent="0.25">
      <c r="A243" s="98" t="s">
        <v>1073</v>
      </c>
      <c r="B243" s="99" t="s">
        <v>17</v>
      </c>
      <c r="C243" s="99" t="s">
        <v>319</v>
      </c>
      <c r="D243" s="100" t="s">
        <v>320</v>
      </c>
      <c r="E243" s="99" t="s">
        <v>426</v>
      </c>
      <c r="F243" s="100"/>
      <c r="G243" s="106">
        <v>33.448999999999998</v>
      </c>
      <c r="H243" s="106">
        <v>0.15491085482842282</v>
      </c>
      <c r="I243" s="106">
        <v>15.161</v>
      </c>
      <c r="J243" s="106">
        <v>0.23</v>
      </c>
      <c r="K243" s="106">
        <v>0.51200000000000001</v>
      </c>
      <c r="L243" s="106">
        <v>13.683999999999999</v>
      </c>
      <c r="M243" s="106">
        <v>0.11899999999999999</v>
      </c>
      <c r="N243" s="106">
        <v>9.096697986047643E-2</v>
      </c>
      <c r="O243" s="106">
        <v>14.543999999999999</v>
      </c>
      <c r="P243" s="106">
        <v>2.5999999999999999E-2</v>
      </c>
      <c r="Q243" s="106">
        <v>0</v>
      </c>
      <c r="R243" s="106">
        <v>0.245</v>
      </c>
      <c r="S243" s="106">
        <v>4.1468261674676349E-2</v>
      </c>
      <c r="T243" s="106">
        <v>0</v>
      </c>
      <c r="U243" s="106">
        <v>0</v>
      </c>
      <c r="V243" s="106">
        <v>0</v>
      </c>
      <c r="W243" s="106">
        <v>0.25800000000000001</v>
      </c>
      <c r="X243" s="106">
        <v>0</v>
      </c>
      <c r="Y243" s="106">
        <v>0.91889256059209912</v>
      </c>
      <c r="Z243" s="106">
        <v>2.427</v>
      </c>
      <c r="AA243" s="106">
        <v>5.8379970460982191</v>
      </c>
      <c r="AB243" s="106">
        <v>0.63</v>
      </c>
      <c r="AC243" s="106">
        <v>2.6</v>
      </c>
      <c r="AD243" s="106">
        <v>0.33400000000000002</v>
      </c>
      <c r="AE243" s="106">
        <v>0.34200000000000003</v>
      </c>
      <c r="AF243" s="106">
        <v>0.13900000000000001</v>
      </c>
      <c r="AG243" s="106">
        <v>6.4207997312551557E-2</v>
      </c>
      <c r="AH243" s="106">
        <v>3.7999999999999999E-2</v>
      </c>
      <c r="AI243" s="106"/>
      <c r="AJ243" s="106">
        <v>91.791171700366434</v>
      </c>
      <c r="AK243" s="100"/>
      <c r="AL243" s="106">
        <v>15.6362191473448</v>
      </c>
      <c r="AM243" s="106">
        <v>9.2866647580134784E-2</v>
      </c>
      <c r="AN243" s="106">
        <v>8.0238158242921411</v>
      </c>
      <c r="AO243" s="106">
        <v>0.13870461946689183</v>
      </c>
      <c r="AP243" s="106">
        <v>0.39653035935563818</v>
      </c>
      <c r="AQ243" s="106">
        <v>10.636610959968907</v>
      </c>
      <c r="AR243" s="106">
        <v>8.8278931750741835E-2</v>
      </c>
      <c r="AS243" s="106">
        <v>7.5516337257576324E-2</v>
      </c>
      <c r="AT243" s="106">
        <v>10.39451114922813</v>
      </c>
      <c r="AU243" s="106">
        <v>1.1345784604643045E-2</v>
      </c>
      <c r="AV243" s="106">
        <v>0</v>
      </c>
      <c r="AW243" s="106">
        <v>0.245</v>
      </c>
      <c r="AX243" s="106">
        <v>2.8988648496802757E-2</v>
      </c>
      <c r="AY243" s="106">
        <v>0</v>
      </c>
      <c r="AZ243" s="106">
        <v>0</v>
      </c>
      <c r="BA243" s="106">
        <v>0</v>
      </c>
      <c r="BB243" s="106">
        <v>0.24134705332086062</v>
      </c>
      <c r="BC243" s="106">
        <v>0</v>
      </c>
      <c r="BD243" s="106">
        <v>0.72359442522411144</v>
      </c>
      <c r="BE243" s="106">
        <v>2.0694065484311048</v>
      </c>
      <c r="BF243" s="106">
        <v>4.9842030616393913</v>
      </c>
      <c r="BG243" s="106">
        <v>0.53832350679313001</v>
      </c>
      <c r="BH243" s="106">
        <v>2.2290809327846364</v>
      </c>
      <c r="BI243" s="106">
        <v>0.28803035529492932</v>
      </c>
      <c r="BJ243" s="106">
        <v>0.29672045809474235</v>
      </c>
      <c r="BK243" s="106">
        <v>0.12111178879498129</v>
      </c>
      <c r="BL243" s="106">
        <v>5.6150413041146971E-2</v>
      </c>
      <c r="BM243" s="106">
        <v>3.3371388425397379E-2</v>
      </c>
      <c r="BN243" s="106"/>
      <c r="BO243" s="106"/>
      <c r="BP243" s="106"/>
      <c r="BQ243" s="106">
        <v>2.0964160000000003E-2</v>
      </c>
      <c r="BR243" s="106">
        <v>1.2844370000000001E-2</v>
      </c>
      <c r="BS243" s="106">
        <v>8.1248499999999994E-3</v>
      </c>
      <c r="BT243" s="106">
        <v>7.4618999999999996E-3</v>
      </c>
      <c r="BU243" s="106">
        <v>8.9092800000000003E-3</v>
      </c>
      <c r="BV243" s="106">
        <v>8.2336000000000006E-3</v>
      </c>
      <c r="BW243" s="106">
        <v>1.1458000000000001E-2</v>
      </c>
      <c r="BX243" s="106">
        <v>3.0114999999999999E-3</v>
      </c>
      <c r="BY243" s="106">
        <v>8.1153600000000003E-3</v>
      </c>
      <c r="BZ243" s="106">
        <v>1.9478599999999999E-2</v>
      </c>
      <c r="CA243" s="106">
        <v>1.38E-2</v>
      </c>
      <c r="CB243" s="106">
        <v>9.7000000000000003E-3</v>
      </c>
      <c r="CC243" s="106">
        <v>8.5830000000000021E-3</v>
      </c>
      <c r="CD243" s="106">
        <v>1.4653200000000002E-2</v>
      </c>
      <c r="CE243" s="106">
        <v>1.999184E-2</v>
      </c>
      <c r="CF243" s="106">
        <v>6.36822E-3</v>
      </c>
      <c r="CG243" s="106">
        <v>5.8794999999999993E-3</v>
      </c>
      <c r="CH243" s="106">
        <v>6.3526400000000005E-3</v>
      </c>
      <c r="CI243" s="106">
        <v>9.6512400000000002E-3</v>
      </c>
      <c r="CJ243" s="106">
        <v>1.8295680000000002E-2</v>
      </c>
      <c r="CK243" s="106">
        <v>1.8623670000000002E-2</v>
      </c>
      <c r="CL243" s="106">
        <v>2.0246189999999997E-2</v>
      </c>
      <c r="CM243" s="106">
        <v>2.4844320000000003E-2</v>
      </c>
      <c r="CN243" s="106">
        <v>2.0293000000000002E-2</v>
      </c>
      <c r="CO243" s="106">
        <v>2.6740320000000001E-2</v>
      </c>
      <c r="CP243" s="106">
        <v>2.100291E-2</v>
      </c>
      <c r="CQ243" s="106">
        <v>1.109195E-2</v>
      </c>
      <c r="CR243" s="106">
        <v>1.1387000000000001E-2</v>
      </c>
      <c r="CS243" s="106"/>
      <c r="CT243" s="106"/>
      <c r="CU243" s="106"/>
      <c r="CV243" s="106">
        <f t="shared" si="28"/>
        <v>9.7999999999999997E-3</v>
      </c>
      <c r="CW243" s="106">
        <f t="shared" si="29"/>
        <v>7.7000000000000011E-3</v>
      </c>
      <c r="CX243" s="106">
        <f t="shared" si="30"/>
        <v>4.3E-3</v>
      </c>
      <c r="CY243" s="106">
        <f t="shared" si="31"/>
        <v>4.4999999999999997E-3</v>
      </c>
      <c r="CZ243" s="106">
        <f t="shared" si="32"/>
        <v>6.9000000000000008E-3</v>
      </c>
      <c r="DA243" s="106">
        <f t="shared" si="33"/>
        <v>6.4000000000000003E-3</v>
      </c>
      <c r="DB243" s="106">
        <f t="shared" si="34"/>
        <v>8.5000000000000006E-3</v>
      </c>
      <c r="DC243" s="106">
        <f t="shared" si="35"/>
        <v>2.5000000000000001E-3</v>
      </c>
      <c r="DD243" s="106">
        <f t="shared" si="36"/>
        <v>5.8000000000000005E-3</v>
      </c>
      <c r="DE243" s="106">
        <f t="shared" si="37"/>
        <v>8.5000000000000006E-3</v>
      </c>
      <c r="DF243" s="106">
        <f t="shared" si="38"/>
        <v>1.38E-2</v>
      </c>
      <c r="DG243" s="106">
        <f t="shared" si="39"/>
        <v>9.7000000000000003E-3</v>
      </c>
      <c r="DH243" s="106">
        <f t="shared" si="40"/>
        <v>6.000000000000001E-3</v>
      </c>
      <c r="DI243" s="106">
        <f t="shared" si="41"/>
        <v>1.2E-2</v>
      </c>
      <c r="DJ243" s="106">
        <f t="shared" si="42"/>
        <v>1.4800000000000001E-2</v>
      </c>
      <c r="DK243" s="106">
        <f t="shared" si="43"/>
        <v>5.4000000000000003E-3</v>
      </c>
      <c r="DL243" s="106">
        <f t="shared" si="44"/>
        <v>5.4999999999999997E-3</v>
      </c>
      <c r="DM243" s="106">
        <f t="shared" si="45"/>
        <v>5.5999999999999999E-3</v>
      </c>
      <c r="DN243" s="106">
        <f t="shared" si="46"/>
        <v>7.6E-3</v>
      </c>
      <c r="DO243" s="106">
        <f t="shared" si="47"/>
        <v>1.5600000000000001E-2</v>
      </c>
      <c r="DP243" s="106">
        <f t="shared" si="48"/>
        <v>1.5900000000000001E-2</v>
      </c>
      <c r="DQ243" s="106">
        <f t="shared" si="49"/>
        <v>1.7299999999999999E-2</v>
      </c>
      <c r="DR243" s="106">
        <f t="shared" si="50"/>
        <v>2.1299999999999999E-2</v>
      </c>
      <c r="DS243" s="106">
        <f t="shared" si="51"/>
        <v>1.7500000000000002E-2</v>
      </c>
      <c r="DT243" s="106">
        <f t="shared" si="52"/>
        <v>2.3199999999999998E-2</v>
      </c>
      <c r="DU243" s="106">
        <f t="shared" si="53"/>
        <v>1.83E-2</v>
      </c>
      <c r="DV243" s="106">
        <f t="shared" si="54"/>
        <v>9.7000000000000003E-3</v>
      </c>
      <c r="DW243" s="106">
        <f t="shared" si="55"/>
        <v>0.01</v>
      </c>
      <c r="DX243" s="106"/>
      <c r="DY243" s="106"/>
      <c r="DZ243" s="106"/>
      <c r="EA243" s="100">
        <v>0.36</v>
      </c>
      <c r="EB243" s="100">
        <v>5.0599999999999996</v>
      </c>
      <c r="EC243" s="100">
        <v>0.16</v>
      </c>
      <c r="ED243" s="100">
        <v>2.67</v>
      </c>
      <c r="EE243" s="100">
        <v>1.86</v>
      </c>
      <c r="EF243" s="100">
        <v>0.19</v>
      </c>
      <c r="EG243" s="100">
        <v>12</v>
      </c>
      <c r="EH243" s="100">
        <v>3.57</v>
      </c>
      <c r="EI243" s="100">
        <v>0.2</v>
      </c>
      <c r="EJ243" s="100">
        <v>31.43</v>
      </c>
      <c r="EK243" s="100">
        <v>12.15</v>
      </c>
      <c r="EL243" s="100">
        <v>1.48</v>
      </c>
      <c r="EM243" s="100">
        <v>18.579999999999998</v>
      </c>
      <c r="EN243" s="100">
        <v>2273.2800000000002</v>
      </c>
      <c r="EO243" s="100">
        <v>386.57</v>
      </c>
      <c r="EP243" s="100">
        <v>100</v>
      </c>
      <c r="EQ243" s="100">
        <v>2.77</v>
      </c>
      <c r="ER243" s="100">
        <v>87.41</v>
      </c>
      <c r="ES243" s="100">
        <v>1.62</v>
      </c>
      <c r="ET243" s="100">
        <v>1.25</v>
      </c>
      <c r="EU243" s="100">
        <v>0.74</v>
      </c>
      <c r="EV243" s="100">
        <v>3.12</v>
      </c>
      <c r="EW243" s="100">
        <v>1.33</v>
      </c>
      <c r="EX243" s="100">
        <v>5.85</v>
      </c>
      <c r="EY243" s="100">
        <v>6.74</v>
      </c>
      <c r="EZ243" s="100">
        <v>14.06</v>
      </c>
      <c r="FA243" s="100">
        <v>9.14</v>
      </c>
      <c r="FB243" s="100">
        <v>28.55</v>
      </c>
      <c r="FC243" s="100"/>
      <c r="FD243" s="100"/>
      <c r="FE243" s="100"/>
      <c r="FF243" s="106">
        <v>5.6290388930441276E-2</v>
      </c>
      <c r="FG243" s="106">
        <v>4.6990523675548204E-3</v>
      </c>
      <c r="FH243" s="106">
        <v>1.2838105318867426E-2</v>
      </c>
      <c r="FI243" s="106">
        <v>3.7034133397660118E-3</v>
      </c>
      <c r="FJ243" s="106">
        <v>7.3754646840148708E-3</v>
      </c>
      <c r="FK243" s="106">
        <v>2.0209560823940924E-2</v>
      </c>
      <c r="FL243" s="106">
        <v>1.059347181008902E-2</v>
      </c>
      <c r="FM243" s="106">
        <v>2.6959332400954745E-3</v>
      </c>
      <c r="FN243" s="106">
        <v>2.078902229845626E-2</v>
      </c>
      <c r="FO243" s="106">
        <v>3.5659801012393093E-3</v>
      </c>
      <c r="FP243" s="106">
        <v>0</v>
      </c>
      <c r="FQ243" s="106">
        <v>3.6259999999999999E-3</v>
      </c>
      <c r="FR243" s="106">
        <v>5.3860908907059522E-3</v>
      </c>
      <c r="FS243" s="106">
        <v>0</v>
      </c>
      <c r="FT243" s="106">
        <v>0</v>
      </c>
      <c r="FU243" s="106">
        <v>0</v>
      </c>
      <c r="FV243" s="106">
        <v>6.6853133769878385E-3</v>
      </c>
      <c r="FW243" s="106">
        <v>0</v>
      </c>
      <c r="FX243" s="106">
        <v>1.1722229688630606E-2</v>
      </c>
      <c r="FY243" s="106">
        <v>2.5867581855388812E-2</v>
      </c>
      <c r="FZ243" s="106">
        <v>3.6883102656131497E-2</v>
      </c>
      <c r="GA243" s="106">
        <v>1.6795693411945659E-2</v>
      </c>
      <c r="GB243" s="106">
        <v>2.9646776406035667E-2</v>
      </c>
      <c r="GC243" s="106">
        <v>1.6849775784753364E-2</v>
      </c>
      <c r="GD243" s="106">
        <v>1.9998958875585636E-2</v>
      </c>
      <c r="GE243" s="106">
        <v>1.702831750457437E-2</v>
      </c>
      <c r="GF243" s="106">
        <v>5.132147751960834E-3</v>
      </c>
      <c r="GG243" s="106">
        <v>9.527531395450952E-3</v>
      </c>
      <c r="GH243" s="100"/>
      <c r="GI243" s="100"/>
      <c r="GJ243" s="100"/>
      <c r="GK243" s="100"/>
    </row>
    <row r="244" spans="1:193" x14ac:dyDescent="0.25">
      <c r="A244" s="98" t="s">
        <v>1073</v>
      </c>
      <c r="B244" s="99" t="s">
        <v>17</v>
      </c>
      <c r="C244" s="99" t="s">
        <v>319</v>
      </c>
      <c r="D244" s="100" t="s">
        <v>320</v>
      </c>
      <c r="E244" s="99" t="s">
        <v>427</v>
      </c>
      <c r="F244" s="100"/>
      <c r="G244" s="106">
        <v>33.119</v>
      </c>
      <c r="H244" s="106">
        <v>0.16597771370710571</v>
      </c>
      <c r="I244" s="106">
        <v>14.054</v>
      </c>
      <c r="J244" s="106">
        <v>0.25700000000000001</v>
      </c>
      <c r="K244" s="106">
        <v>0.63500000000000001</v>
      </c>
      <c r="L244" s="106">
        <v>13.715</v>
      </c>
      <c r="M244" s="106">
        <v>0.11600000000000001</v>
      </c>
      <c r="N244" s="106">
        <v>8.6991744965119119E-2</v>
      </c>
      <c r="O244" s="106">
        <v>13.058999999999999</v>
      </c>
      <c r="P244" s="106">
        <v>0</v>
      </c>
      <c r="Q244" s="106">
        <v>4.3337309481627492E-2</v>
      </c>
      <c r="R244" s="106">
        <v>0.191</v>
      </c>
      <c r="S244" s="106">
        <v>2.1084001870902275E-2</v>
      </c>
      <c r="T244" s="106">
        <v>0</v>
      </c>
      <c r="U244" s="106">
        <v>0</v>
      </c>
      <c r="V244" s="106">
        <v>0</v>
      </c>
      <c r="W244" s="106">
        <v>0.35299999999999992</v>
      </c>
      <c r="X244" s="106">
        <v>0</v>
      </c>
      <c r="Y244" s="106">
        <v>1.0069389548818743</v>
      </c>
      <c r="Z244" s="106">
        <v>2.9129999999999998</v>
      </c>
      <c r="AA244" s="106">
        <v>6.72997046098219</v>
      </c>
      <c r="AB244" s="106">
        <v>0.755</v>
      </c>
      <c r="AC244" s="106">
        <v>3.2959999999999998</v>
      </c>
      <c r="AD244" s="106">
        <v>0.441</v>
      </c>
      <c r="AE244" s="106">
        <v>0.48699999999999999</v>
      </c>
      <c r="AF244" s="106">
        <v>0.21500000000000002</v>
      </c>
      <c r="AG244" s="106">
        <v>7.8104259218185076E-2</v>
      </c>
      <c r="AH244" s="106">
        <v>2.5000000000000001E-2</v>
      </c>
      <c r="AI244" s="106"/>
      <c r="AJ244" s="106">
        <v>91.702065504084288</v>
      </c>
      <c r="AK244" s="100"/>
      <c r="AL244" s="106">
        <v>15.481955871353776</v>
      </c>
      <c r="AM244" s="106">
        <v>9.9501057314972552E-2</v>
      </c>
      <c r="AN244" s="106">
        <v>7.4379465467054784</v>
      </c>
      <c r="AO244" s="106">
        <v>0.15498733566517911</v>
      </c>
      <c r="AP244" s="106">
        <v>0.49179058240396534</v>
      </c>
      <c r="AQ244" s="106">
        <v>10.660707345511076</v>
      </c>
      <c r="AR244" s="106">
        <v>8.6053412462908013E-2</v>
      </c>
      <c r="AS244" s="106">
        <v>7.2216291686135747E-2</v>
      </c>
      <c r="AT244" s="106">
        <v>9.3331903945111492</v>
      </c>
      <c r="AU244" s="106">
        <v>0</v>
      </c>
      <c r="AV244" s="106">
        <v>4.3337309481627492E-2</v>
      </c>
      <c r="AW244" s="106">
        <v>0.191</v>
      </c>
      <c r="AX244" s="106">
        <v>1.4738903789515746E-2</v>
      </c>
      <c r="AY244" s="106">
        <v>0</v>
      </c>
      <c r="AZ244" s="106">
        <v>0</v>
      </c>
      <c r="BA244" s="106">
        <v>0</v>
      </c>
      <c r="BB244" s="106">
        <v>0.33021515434985965</v>
      </c>
      <c r="BC244" s="106">
        <v>0</v>
      </c>
      <c r="BD244" s="106">
        <v>0.7929277540608507</v>
      </c>
      <c r="BE244" s="106">
        <v>2.4837994542974076</v>
      </c>
      <c r="BF244" s="106">
        <v>5.7457273635978741</v>
      </c>
      <c r="BG244" s="106">
        <v>0.64513372639494149</v>
      </c>
      <c r="BH244" s="106">
        <v>2.8257887517146774</v>
      </c>
      <c r="BI244" s="106">
        <v>0.38030355294929286</v>
      </c>
      <c r="BJ244" s="106">
        <v>0.4225229914974839</v>
      </c>
      <c r="BK244" s="106">
        <v>0.18733118410734514</v>
      </c>
      <c r="BL244" s="106">
        <v>6.8302806487262863E-2</v>
      </c>
      <c r="BM244" s="106">
        <v>2.1954860806182488E-2</v>
      </c>
      <c r="BN244" s="106"/>
      <c r="BO244" s="106"/>
      <c r="BP244" s="106"/>
      <c r="BQ244" s="106">
        <v>2.1605920000000004E-2</v>
      </c>
      <c r="BR244" s="106">
        <v>1.3344799999999999E-2</v>
      </c>
      <c r="BS244" s="106">
        <v>8.3137999999999997E-3</v>
      </c>
      <c r="BT244" s="106">
        <v>7.7935399999999998E-3</v>
      </c>
      <c r="BU244" s="106">
        <v>9.55488E-3</v>
      </c>
      <c r="BV244" s="106">
        <v>8.3622499999999999E-3</v>
      </c>
      <c r="BW244" s="106">
        <v>1.2266800000000001E-2</v>
      </c>
      <c r="BX244" s="106">
        <v>3.37288E-3</v>
      </c>
      <c r="BY244" s="106">
        <v>8.2552800000000003E-3</v>
      </c>
      <c r="BZ244" s="106">
        <v>2.0624400000000001E-2</v>
      </c>
      <c r="CA244" s="106">
        <v>1.38E-2</v>
      </c>
      <c r="CB244" s="106">
        <v>9.9000000000000008E-3</v>
      </c>
      <c r="CC244" s="106">
        <v>9.0121500000000018E-3</v>
      </c>
      <c r="CD244" s="106">
        <v>1.501953E-2</v>
      </c>
      <c r="CE244" s="106">
        <v>2.0937399999999998E-2</v>
      </c>
      <c r="CF244" s="106">
        <v>6.4861500000000004E-3</v>
      </c>
      <c r="CG244" s="106">
        <v>5.9863999999999994E-3</v>
      </c>
      <c r="CH244" s="106">
        <v>6.579520000000001E-3</v>
      </c>
      <c r="CI244" s="106">
        <v>9.9052199999999993E-3</v>
      </c>
      <c r="CJ244" s="106">
        <v>1.8764800000000002E-2</v>
      </c>
      <c r="CK244" s="106">
        <v>1.9560710000000002E-2</v>
      </c>
      <c r="CL244" s="106">
        <v>2.0831339999999997E-2</v>
      </c>
      <c r="CM244" s="106">
        <v>2.5894080000000003E-2</v>
      </c>
      <c r="CN244" s="106">
        <v>2.0640879999999997E-2</v>
      </c>
      <c r="CO244" s="106">
        <v>2.6970840000000003E-2</v>
      </c>
      <c r="CP244" s="106">
        <v>2.123245E-2</v>
      </c>
      <c r="CQ244" s="106">
        <v>1.132065E-2</v>
      </c>
      <c r="CR244" s="106">
        <v>1.161474E-2</v>
      </c>
      <c r="CS244" s="106"/>
      <c r="CT244" s="106"/>
      <c r="CU244" s="106"/>
      <c r="CV244" s="106">
        <f t="shared" si="28"/>
        <v>1.0100000000000001E-2</v>
      </c>
      <c r="CW244" s="106">
        <f t="shared" si="29"/>
        <v>8.0000000000000002E-3</v>
      </c>
      <c r="CX244" s="106">
        <f t="shared" si="30"/>
        <v>4.4000000000000003E-3</v>
      </c>
      <c r="CY244" s="106">
        <f t="shared" si="31"/>
        <v>4.7000000000000002E-3</v>
      </c>
      <c r="CZ244" s="106">
        <f t="shared" si="32"/>
        <v>7.4000000000000003E-3</v>
      </c>
      <c r="DA244" s="106">
        <f t="shared" si="33"/>
        <v>6.4999999999999997E-3</v>
      </c>
      <c r="DB244" s="106">
        <f t="shared" si="34"/>
        <v>9.1000000000000004E-3</v>
      </c>
      <c r="DC244" s="106">
        <f t="shared" si="35"/>
        <v>2.8000000000000004E-3</v>
      </c>
      <c r="DD244" s="106">
        <f t="shared" si="36"/>
        <v>5.8999999999999999E-3</v>
      </c>
      <c r="DE244" s="106">
        <f t="shared" si="37"/>
        <v>9.0000000000000011E-3</v>
      </c>
      <c r="DF244" s="106">
        <f t="shared" si="38"/>
        <v>1.38E-2</v>
      </c>
      <c r="DG244" s="106">
        <f t="shared" si="39"/>
        <v>9.9000000000000008E-3</v>
      </c>
      <c r="DH244" s="106">
        <f t="shared" si="40"/>
        <v>6.3000000000000009E-3</v>
      </c>
      <c r="DI244" s="106">
        <f t="shared" si="41"/>
        <v>1.2299999999999998E-2</v>
      </c>
      <c r="DJ244" s="106">
        <f t="shared" si="42"/>
        <v>1.5499999999999998E-2</v>
      </c>
      <c r="DK244" s="106">
        <f t="shared" si="43"/>
        <v>5.5000000000000005E-3</v>
      </c>
      <c r="DL244" s="106">
        <f t="shared" si="44"/>
        <v>5.5999999999999999E-3</v>
      </c>
      <c r="DM244" s="106">
        <f t="shared" si="45"/>
        <v>5.8000000000000005E-3</v>
      </c>
      <c r="DN244" s="106">
        <f t="shared" si="46"/>
        <v>7.7999999999999996E-3</v>
      </c>
      <c r="DO244" s="106">
        <f t="shared" si="47"/>
        <v>1.6E-2</v>
      </c>
      <c r="DP244" s="106">
        <f t="shared" si="48"/>
        <v>1.6700000000000003E-2</v>
      </c>
      <c r="DQ244" s="106">
        <f t="shared" si="49"/>
        <v>1.78E-2</v>
      </c>
      <c r="DR244" s="106">
        <f t="shared" si="50"/>
        <v>2.2200000000000001E-2</v>
      </c>
      <c r="DS244" s="106">
        <f t="shared" si="51"/>
        <v>1.7799999999999996E-2</v>
      </c>
      <c r="DT244" s="106">
        <f t="shared" si="52"/>
        <v>2.3400000000000001E-2</v>
      </c>
      <c r="DU244" s="106">
        <f t="shared" si="53"/>
        <v>1.8500000000000003E-2</v>
      </c>
      <c r="DV244" s="106">
        <f t="shared" si="54"/>
        <v>9.9000000000000008E-3</v>
      </c>
      <c r="DW244" s="106">
        <f t="shared" si="55"/>
        <v>1.0199999999999999E-2</v>
      </c>
      <c r="DX244" s="106"/>
      <c r="DY244" s="106"/>
      <c r="DZ244" s="106"/>
      <c r="EA244" s="100">
        <v>0.37</v>
      </c>
      <c r="EB244" s="100">
        <v>4.88</v>
      </c>
      <c r="EC244" s="100">
        <v>0.17</v>
      </c>
      <c r="ED244" s="100">
        <v>2.54</v>
      </c>
      <c r="EE244" s="100">
        <v>1.64</v>
      </c>
      <c r="EF244" s="100">
        <v>0.19</v>
      </c>
      <c r="EG244" s="100">
        <v>13.09</v>
      </c>
      <c r="EH244" s="100">
        <v>3.8</v>
      </c>
      <c r="EI244" s="100">
        <v>0.21</v>
      </c>
      <c r="EJ244" s="100">
        <v>92.11</v>
      </c>
      <c r="EK244" s="100">
        <v>6.46</v>
      </c>
      <c r="EL244" s="100">
        <v>1.77</v>
      </c>
      <c r="EM244" s="100">
        <v>34.380000000000003</v>
      </c>
      <c r="EN244" s="100">
        <v>152.34</v>
      </c>
      <c r="EO244" s="100">
        <v>100</v>
      </c>
      <c r="EP244" s="100">
        <v>100</v>
      </c>
      <c r="EQ244" s="100">
        <v>2.12</v>
      </c>
      <c r="ER244" s="100">
        <v>399.06</v>
      </c>
      <c r="ES244" s="100">
        <v>1.53</v>
      </c>
      <c r="ET244" s="100">
        <v>1.1200000000000001</v>
      </c>
      <c r="EU244" s="100">
        <v>0.69</v>
      </c>
      <c r="EV244" s="100">
        <v>2.69</v>
      </c>
      <c r="EW244" s="100">
        <v>1.1399999999999999</v>
      </c>
      <c r="EX244" s="100">
        <v>4.24</v>
      </c>
      <c r="EY244" s="100">
        <v>5.25</v>
      </c>
      <c r="EZ244" s="100">
        <v>9.2200000000000006</v>
      </c>
      <c r="FA244" s="100">
        <v>8.2799999999999994</v>
      </c>
      <c r="FB244" s="100">
        <v>44.68</v>
      </c>
      <c r="FC244" s="100"/>
      <c r="FD244" s="100"/>
      <c r="FE244" s="100"/>
      <c r="FF244" s="106">
        <v>5.7283236724008972E-2</v>
      </c>
      <c r="FG244" s="106">
        <v>4.8556515969706603E-3</v>
      </c>
      <c r="FH244" s="106">
        <v>1.2644509129399314E-2</v>
      </c>
      <c r="FI244" s="106">
        <v>3.9366783258955491E-3</v>
      </c>
      <c r="FJ244" s="106">
        <v>8.0653655514250303E-3</v>
      </c>
      <c r="FK244" s="106">
        <v>2.0255343956471043E-2</v>
      </c>
      <c r="FL244" s="106">
        <v>1.1264391691394657E-2</v>
      </c>
      <c r="FM244" s="106">
        <v>2.7442190840731582E-3</v>
      </c>
      <c r="FN244" s="106">
        <v>1.9599699828473413E-2</v>
      </c>
      <c r="FO244" s="106">
        <v>0</v>
      </c>
      <c r="FP244" s="106">
        <v>2.7995901925131363E-3</v>
      </c>
      <c r="FQ244" s="106">
        <v>3.3806999999999999E-3</v>
      </c>
      <c r="FR244" s="106">
        <v>5.0672351228355141E-3</v>
      </c>
      <c r="FS244" s="106">
        <v>0</v>
      </c>
      <c r="FT244" s="106">
        <v>0</v>
      </c>
      <c r="FU244" s="106">
        <v>0</v>
      </c>
      <c r="FV244" s="106">
        <v>7.0005612722170247E-3</v>
      </c>
      <c r="FW244" s="106">
        <v>0</v>
      </c>
      <c r="FX244" s="106">
        <v>1.2131794637131016E-2</v>
      </c>
      <c r="FY244" s="106">
        <v>2.7818553888130967E-2</v>
      </c>
      <c r="FZ244" s="106">
        <v>3.9645518808825331E-2</v>
      </c>
      <c r="GA244" s="106">
        <v>1.7354097240023927E-2</v>
      </c>
      <c r="GB244" s="106">
        <v>3.2213991769547319E-2</v>
      </c>
      <c r="GC244" s="106">
        <v>1.6124870645050016E-2</v>
      </c>
      <c r="GD244" s="106">
        <v>2.2182457053617904E-2</v>
      </c>
      <c r="GE244" s="106">
        <v>1.7271935174697224E-2</v>
      </c>
      <c r="GF244" s="106">
        <v>5.6554723771453652E-3</v>
      </c>
      <c r="GG244" s="106">
        <v>9.8094318082023353E-3</v>
      </c>
      <c r="GH244" s="100"/>
      <c r="GI244" s="100"/>
      <c r="GJ244" s="100"/>
      <c r="GK244" s="100"/>
    </row>
    <row r="245" spans="1:193" x14ac:dyDescent="0.25">
      <c r="A245" s="98" t="s">
        <v>1073</v>
      </c>
      <c r="B245" s="99" t="s">
        <v>17</v>
      </c>
      <c r="C245" s="99" t="s">
        <v>319</v>
      </c>
      <c r="D245" s="100" t="s">
        <v>320</v>
      </c>
      <c r="E245" s="99" t="s">
        <v>428</v>
      </c>
      <c r="F245" s="100"/>
      <c r="G245" s="106">
        <v>36.975999999999999</v>
      </c>
      <c r="H245" s="106">
        <v>0.1938551390961871</v>
      </c>
      <c r="I245" s="106">
        <v>13.784000000000001</v>
      </c>
      <c r="J245" s="106">
        <v>0.15</v>
      </c>
      <c r="K245" s="106">
        <v>0.504</v>
      </c>
      <c r="L245" s="106">
        <v>13.332000000000001</v>
      </c>
      <c r="M245" s="106">
        <v>0.124</v>
      </c>
      <c r="N245" s="106">
        <v>8.594634227327419E-2</v>
      </c>
      <c r="O245" s="106">
        <v>14.612000000000002</v>
      </c>
      <c r="P245" s="106">
        <v>0</v>
      </c>
      <c r="Q245" s="106">
        <v>0.10227252810111606</v>
      </c>
      <c r="R245" s="106">
        <v>7.0000000000000007E-2</v>
      </c>
      <c r="S245" s="106">
        <v>5.7415386803574407E-2</v>
      </c>
      <c r="T245" s="106">
        <v>0</v>
      </c>
      <c r="U245" s="106">
        <v>0.10499999999999998</v>
      </c>
      <c r="V245" s="106">
        <v>0</v>
      </c>
      <c r="W245" s="106">
        <v>0.28699999999999998</v>
      </c>
      <c r="X245" s="106">
        <v>0</v>
      </c>
      <c r="Y245" s="106">
        <v>0.43385593352122376</v>
      </c>
      <c r="Z245" s="106">
        <v>2.4369999999999998</v>
      </c>
      <c r="AA245" s="106">
        <v>5.617</v>
      </c>
      <c r="AB245" s="106">
        <v>0.61899999999999999</v>
      </c>
      <c r="AC245" s="106">
        <v>2.5369999999999995</v>
      </c>
      <c r="AD245" s="106">
        <v>0.312</v>
      </c>
      <c r="AE245" s="106">
        <v>0.41199999999999998</v>
      </c>
      <c r="AF245" s="106">
        <v>8.6999999999999994E-2</v>
      </c>
      <c r="AG245" s="106">
        <v>4.4385926642132222E-2</v>
      </c>
      <c r="AH245" s="106">
        <v>0</v>
      </c>
      <c r="AI245" s="106"/>
      <c r="AJ245" s="106">
        <v>92.823872294854127</v>
      </c>
      <c r="AK245" s="100"/>
      <c r="AL245" s="106">
        <v>17.284966342557965</v>
      </c>
      <c r="AM245" s="106">
        <v>0.1162131401571771</v>
      </c>
      <c r="AN245" s="106">
        <v>7.2950516009526334</v>
      </c>
      <c r="AO245" s="106">
        <v>9.0459534434929448E-2</v>
      </c>
      <c r="AP245" s="106">
        <v>0.39033457249070636</v>
      </c>
      <c r="AQ245" s="106">
        <v>10.363000388651381</v>
      </c>
      <c r="AR245" s="106">
        <v>9.1988130563798218E-2</v>
      </c>
      <c r="AS245" s="106">
        <v>7.1348449504627431E-2</v>
      </c>
      <c r="AT245" s="106">
        <v>10.443110348770727</v>
      </c>
      <c r="AU245" s="106">
        <v>0</v>
      </c>
      <c r="AV245" s="106">
        <v>0.10227252810111606</v>
      </c>
      <c r="AW245" s="106">
        <v>7.0000000000000007E-2</v>
      </c>
      <c r="AX245" s="106">
        <v>4.0136586370901367E-2</v>
      </c>
      <c r="AY245" s="106">
        <v>0</v>
      </c>
      <c r="AZ245" s="106">
        <v>7.7731714539532121E-2</v>
      </c>
      <c r="BA245" s="106">
        <v>0</v>
      </c>
      <c r="BB245" s="106">
        <v>0.26847521047708139</v>
      </c>
      <c r="BC245" s="106">
        <v>0</v>
      </c>
      <c r="BD245" s="106">
        <v>0.3416457465321866</v>
      </c>
      <c r="BE245" s="106">
        <v>2.077933151432469</v>
      </c>
      <c r="BF245" s="106">
        <v>4.7955263382566375</v>
      </c>
      <c r="BG245" s="106">
        <v>0.52892420746817059</v>
      </c>
      <c r="BH245" s="106">
        <v>2.1750685871056237</v>
      </c>
      <c r="BI245" s="106">
        <v>0.26905829596412556</v>
      </c>
      <c r="BJ245" s="106">
        <v>0.35745271559951408</v>
      </c>
      <c r="BK245" s="106">
        <v>7.5803781475995466E-2</v>
      </c>
      <c r="BL245" s="106">
        <v>3.8815851895174662E-2</v>
      </c>
      <c r="BM245" s="106">
        <v>0</v>
      </c>
      <c r="BN245" s="106"/>
      <c r="BO245" s="106"/>
      <c r="BP245" s="106"/>
      <c r="BQ245" s="106">
        <v>2.053632E-2</v>
      </c>
      <c r="BR245" s="106">
        <v>1.3177990000000001E-2</v>
      </c>
      <c r="BS245" s="106">
        <v>8.3137999999999997E-3</v>
      </c>
      <c r="BT245" s="106">
        <v>7.4618999999999996E-3</v>
      </c>
      <c r="BU245" s="106">
        <v>8.7801599999999987E-3</v>
      </c>
      <c r="BV245" s="106">
        <v>7.8476499999999994E-3</v>
      </c>
      <c r="BW245" s="106">
        <v>1.1188399999999999E-2</v>
      </c>
      <c r="BX245" s="106">
        <v>3.37288E-3</v>
      </c>
      <c r="BY245" s="106">
        <v>8.2552800000000003E-3</v>
      </c>
      <c r="BZ245" s="106">
        <v>2.1999359999999999E-2</v>
      </c>
      <c r="CA245" s="106">
        <v>1.35E-2</v>
      </c>
      <c r="CB245" s="106">
        <v>9.4999999999999998E-3</v>
      </c>
      <c r="CC245" s="106">
        <v>7.7247000000000001E-3</v>
      </c>
      <c r="CD245" s="106">
        <v>1.453109E-2</v>
      </c>
      <c r="CE245" s="106">
        <v>1.999184E-2</v>
      </c>
      <c r="CF245" s="106">
        <v>6.2502900000000004E-3</v>
      </c>
      <c r="CG245" s="106">
        <v>5.5587999999999992E-3</v>
      </c>
      <c r="CH245" s="106">
        <v>6.1257600000000001E-3</v>
      </c>
      <c r="CI245" s="106">
        <v>8.2543500000000006E-3</v>
      </c>
      <c r="CJ245" s="106">
        <v>1.7826560000000002E-2</v>
      </c>
      <c r="CK245" s="106">
        <v>1.8272280000000002E-2</v>
      </c>
      <c r="CL245" s="106">
        <v>1.9778069999999998E-2</v>
      </c>
      <c r="CM245" s="106">
        <v>2.5544160000000003E-2</v>
      </c>
      <c r="CN245" s="106">
        <v>1.97132E-2</v>
      </c>
      <c r="CO245" s="106">
        <v>2.5818240000000003E-2</v>
      </c>
      <c r="CP245" s="106">
        <v>2.0314289999999999E-2</v>
      </c>
      <c r="CQ245" s="106">
        <v>1.086325E-2</v>
      </c>
      <c r="CR245" s="106">
        <v>1.1273130000000001E-2</v>
      </c>
      <c r="CS245" s="106"/>
      <c r="CT245" s="106"/>
      <c r="CU245" s="106"/>
      <c r="CV245" s="106">
        <f t="shared" si="28"/>
        <v>9.5999999999999992E-3</v>
      </c>
      <c r="CW245" s="106">
        <f t="shared" si="29"/>
        <v>7.9000000000000008E-3</v>
      </c>
      <c r="CX245" s="106">
        <f t="shared" si="30"/>
        <v>4.4000000000000003E-3</v>
      </c>
      <c r="CY245" s="106">
        <f t="shared" si="31"/>
        <v>4.4999999999999997E-3</v>
      </c>
      <c r="CZ245" s="106">
        <f t="shared" si="32"/>
        <v>6.7999999999999996E-3</v>
      </c>
      <c r="DA245" s="106">
        <f t="shared" si="33"/>
        <v>6.0999999999999995E-3</v>
      </c>
      <c r="DB245" s="106">
        <f t="shared" si="34"/>
        <v>8.2999999999999984E-3</v>
      </c>
      <c r="DC245" s="106">
        <f t="shared" si="35"/>
        <v>2.8000000000000004E-3</v>
      </c>
      <c r="DD245" s="106">
        <f t="shared" si="36"/>
        <v>5.8999999999999999E-3</v>
      </c>
      <c r="DE245" s="106">
        <f t="shared" si="37"/>
        <v>9.6000000000000009E-3</v>
      </c>
      <c r="DF245" s="106">
        <f t="shared" si="38"/>
        <v>1.35E-2</v>
      </c>
      <c r="DG245" s="106">
        <f t="shared" si="39"/>
        <v>9.4999999999999998E-3</v>
      </c>
      <c r="DH245" s="106">
        <f t="shared" si="40"/>
        <v>5.3999999999999994E-3</v>
      </c>
      <c r="DI245" s="106">
        <f t="shared" si="41"/>
        <v>1.1899999999999999E-2</v>
      </c>
      <c r="DJ245" s="106">
        <f t="shared" si="42"/>
        <v>1.4800000000000001E-2</v>
      </c>
      <c r="DK245" s="106">
        <f t="shared" si="43"/>
        <v>5.3E-3</v>
      </c>
      <c r="DL245" s="106">
        <f t="shared" si="44"/>
        <v>5.1999999999999998E-3</v>
      </c>
      <c r="DM245" s="106">
        <f t="shared" si="45"/>
        <v>5.3999999999999994E-3</v>
      </c>
      <c r="DN245" s="106">
        <f t="shared" si="46"/>
        <v>6.5000000000000006E-3</v>
      </c>
      <c r="DO245" s="106">
        <f t="shared" si="47"/>
        <v>1.52E-2</v>
      </c>
      <c r="DP245" s="106">
        <f t="shared" si="48"/>
        <v>1.5600000000000001E-2</v>
      </c>
      <c r="DQ245" s="106">
        <f t="shared" si="49"/>
        <v>1.6899999999999998E-2</v>
      </c>
      <c r="DR245" s="106">
        <f t="shared" si="50"/>
        <v>2.1899999999999999E-2</v>
      </c>
      <c r="DS245" s="106">
        <f t="shared" si="51"/>
        <v>1.7000000000000001E-2</v>
      </c>
      <c r="DT245" s="106">
        <f t="shared" si="52"/>
        <v>2.24E-2</v>
      </c>
      <c r="DU245" s="106">
        <f t="shared" si="53"/>
        <v>1.77E-2</v>
      </c>
      <c r="DV245" s="106">
        <f t="shared" si="54"/>
        <v>9.4999999999999998E-3</v>
      </c>
      <c r="DW245" s="106">
        <f t="shared" si="55"/>
        <v>9.9000000000000008E-3</v>
      </c>
      <c r="DX245" s="106"/>
      <c r="DY245" s="106"/>
      <c r="DZ245" s="106"/>
      <c r="EA245" s="100">
        <v>0.34</v>
      </c>
      <c r="EB245" s="100">
        <v>4.2300000000000004</v>
      </c>
      <c r="EC245" s="100">
        <v>0.17</v>
      </c>
      <c r="ED245" s="100">
        <v>3.82</v>
      </c>
      <c r="EE245" s="100">
        <v>1.87</v>
      </c>
      <c r="EF245" s="100">
        <v>0.19</v>
      </c>
      <c r="EG245" s="100">
        <v>11.35</v>
      </c>
      <c r="EH245" s="100">
        <v>3.82</v>
      </c>
      <c r="EI245" s="100">
        <v>0.2</v>
      </c>
      <c r="EJ245" s="100">
        <v>196.98</v>
      </c>
      <c r="EK245" s="100">
        <v>5.92</v>
      </c>
      <c r="EL245" s="100">
        <v>3.74</v>
      </c>
      <c r="EM245" s="100">
        <v>12.81</v>
      </c>
      <c r="EN245" s="100">
        <v>100</v>
      </c>
      <c r="EO245" s="100">
        <v>16.670000000000002</v>
      </c>
      <c r="EP245" s="100">
        <v>100</v>
      </c>
      <c r="EQ245" s="100">
        <v>2.38</v>
      </c>
      <c r="ER245" s="100">
        <v>51.62</v>
      </c>
      <c r="ES245" s="100">
        <v>2.66</v>
      </c>
      <c r="ET245" s="100">
        <v>1.24</v>
      </c>
      <c r="EU245" s="100">
        <v>0.76</v>
      </c>
      <c r="EV245" s="100">
        <v>3.12</v>
      </c>
      <c r="EW245" s="100">
        <v>1.38</v>
      </c>
      <c r="EX245" s="100">
        <v>4.78</v>
      </c>
      <c r="EY245" s="100">
        <v>6.99</v>
      </c>
      <c r="EZ245" s="100">
        <v>21.62</v>
      </c>
      <c r="FA245" s="100">
        <v>10.93</v>
      </c>
      <c r="FB245" s="100">
        <v>100</v>
      </c>
      <c r="FC245" s="100"/>
      <c r="FD245" s="100"/>
      <c r="FE245" s="100"/>
      <c r="FF245" s="106">
        <v>5.8768885564697088E-2</v>
      </c>
      <c r="FG245" s="106">
        <v>4.915815828648592E-3</v>
      </c>
      <c r="FH245" s="106">
        <v>1.2401587721619478E-2</v>
      </c>
      <c r="FI245" s="106">
        <v>3.4555542154143049E-3</v>
      </c>
      <c r="FJ245" s="106">
        <v>7.299256505576209E-3</v>
      </c>
      <c r="FK245" s="106">
        <v>1.9689700738437624E-2</v>
      </c>
      <c r="FL245" s="106">
        <v>1.0440652818991097E-2</v>
      </c>
      <c r="FM245" s="106">
        <v>2.7255107710767675E-3</v>
      </c>
      <c r="FN245" s="106">
        <v>2.0886220697541456E-2</v>
      </c>
      <c r="FO245" s="106">
        <v>0</v>
      </c>
      <c r="FP245" s="106">
        <v>6.0545336635860715E-3</v>
      </c>
      <c r="FQ245" s="106">
        <v>2.6180000000000005E-3</v>
      </c>
      <c r="FR245" s="106">
        <v>5.1414967141124651E-3</v>
      </c>
      <c r="FS245" s="106">
        <v>0</v>
      </c>
      <c r="FT245" s="106">
        <v>1.2957876813740006E-2</v>
      </c>
      <c r="FU245" s="106">
        <v>0</v>
      </c>
      <c r="FV245" s="106">
        <v>6.3897100093545369E-3</v>
      </c>
      <c r="FW245" s="106">
        <v>0</v>
      </c>
      <c r="FX245" s="106">
        <v>9.0877768577561635E-3</v>
      </c>
      <c r="FY245" s="106">
        <v>2.5766371077762616E-2</v>
      </c>
      <c r="FZ245" s="106">
        <v>3.6446000170750448E-2</v>
      </c>
      <c r="GA245" s="106">
        <v>1.6502435273006922E-2</v>
      </c>
      <c r="GB245" s="106">
        <v>3.0015946502057606E-2</v>
      </c>
      <c r="GC245" s="106">
        <v>1.2860986547085203E-2</v>
      </c>
      <c r="GD245" s="106">
        <v>2.4985944820406034E-2</v>
      </c>
      <c r="GE245" s="106">
        <v>1.6388777555110218E-2</v>
      </c>
      <c r="GF245" s="106">
        <v>4.2425726121425901E-3</v>
      </c>
      <c r="GG245" s="106">
        <v>0</v>
      </c>
      <c r="GH245" s="100"/>
      <c r="GI245" s="100"/>
      <c r="GJ245" s="100"/>
      <c r="GK245" s="100"/>
    </row>
    <row r="246" spans="1:193" x14ac:dyDescent="0.25">
      <c r="A246" s="98" t="s">
        <v>1073</v>
      </c>
      <c r="B246" s="99" t="s">
        <v>17</v>
      </c>
      <c r="C246" s="99" t="s">
        <v>319</v>
      </c>
      <c r="D246" s="100" t="s">
        <v>320</v>
      </c>
      <c r="E246" s="99" t="s">
        <v>429</v>
      </c>
      <c r="F246" s="100"/>
      <c r="G246" s="106">
        <v>32.540999999999997</v>
      </c>
      <c r="H246" s="106">
        <v>0.25291085482842285</v>
      </c>
      <c r="I246" s="106">
        <v>12.375</v>
      </c>
      <c r="J246" s="106">
        <v>0.27900000000000003</v>
      </c>
      <c r="K246" s="106">
        <v>0.499</v>
      </c>
      <c r="L246" s="106">
        <v>14.74</v>
      </c>
      <c r="M246" s="106">
        <v>0.17</v>
      </c>
      <c r="N246" s="106">
        <v>9.2966979860476431E-2</v>
      </c>
      <c r="O246" s="106">
        <v>11.375999999999999</v>
      </c>
      <c r="P246" s="106">
        <v>0</v>
      </c>
      <c r="Q246" s="106">
        <v>0.1652025604210598</v>
      </c>
      <c r="R246" s="106">
        <v>0.13800000000000001</v>
      </c>
      <c r="S246" s="106">
        <v>0.12903289396305789</v>
      </c>
      <c r="T246" s="106">
        <v>0</v>
      </c>
      <c r="U246" s="106">
        <v>0</v>
      </c>
      <c r="V246" s="106">
        <v>0</v>
      </c>
      <c r="W246" s="106">
        <v>0.62400000000000011</v>
      </c>
      <c r="X246" s="106">
        <v>0</v>
      </c>
      <c r="Y246" s="106">
        <v>0.71668012358102218</v>
      </c>
      <c r="Z246" s="106">
        <v>3.8420000000000001</v>
      </c>
      <c r="AA246" s="106">
        <v>8.3739970460982196</v>
      </c>
      <c r="AB246" s="106">
        <v>0.91900000000000004</v>
      </c>
      <c r="AC246" s="106">
        <v>3.4340000000000002</v>
      </c>
      <c r="AD246" s="106">
        <v>0.29799999999999999</v>
      </c>
      <c r="AE246" s="106">
        <v>0.42499999999999999</v>
      </c>
      <c r="AF246" s="106">
        <v>0.108</v>
      </c>
      <c r="AG246" s="106">
        <v>8.4674209323809563E-2</v>
      </c>
      <c r="AH246" s="106">
        <v>6.4000000000000001E-2</v>
      </c>
      <c r="AI246" s="106"/>
      <c r="AJ246" s="106">
        <v>91.546765069882781</v>
      </c>
      <c r="AK246" s="100"/>
      <c r="AL246" s="106">
        <v>15.211761406133132</v>
      </c>
      <c r="AM246" s="106">
        <v>0.15161612303124686</v>
      </c>
      <c r="AN246" s="106">
        <v>6.549351680338714</v>
      </c>
      <c r="AO246" s="106">
        <v>0.16825473404896879</v>
      </c>
      <c r="AP246" s="106">
        <v>0.38646220570012396</v>
      </c>
      <c r="AQ246" s="106">
        <v>11.457442673921493</v>
      </c>
      <c r="AR246" s="106">
        <v>0.12611275964391691</v>
      </c>
      <c r="AS246" s="106">
        <v>7.7176639432572178E-2</v>
      </c>
      <c r="AT246" s="106">
        <v>8.130360205831904</v>
      </c>
      <c r="AU246" s="106">
        <v>0</v>
      </c>
      <c r="AV246" s="106">
        <v>0.1652025604210598</v>
      </c>
      <c r="AW246" s="106">
        <v>0.13800000000000001</v>
      </c>
      <c r="AX246" s="106">
        <v>9.0201254081130985E-2</v>
      </c>
      <c r="AY246" s="106">
        <v>0</v>
      </c>
      <c r="AZ246" s="106">
        <v>0</v>
      </c>
      <c r="BA246" s="106">
        <v>0</v>
      </c>
      <c r="BB246" s="106">
        <v>0.58372310570626762</v>
      </c>
      <c r="BC246" s="106">
        <v>0</v>
      </c>
      <c r="BD246" s="106">
        <v>0.56435949569337918</v>
      </c>
      <c r="BE246" s="106">
        <v>3.2759208731241474</v>
      </c>
      <c r="BF246" s="106">
        <v>7.1493187450680606</v>
      </c>
      <c r="BG246" s="106">
        <v>0.78526873451251822</v>
      </c>
      <c r="BH246" s="106">
        <v>2.9441015089163236</v>
      </c>
      <c r="BI246" s="106">
        <v>0.25698516729906862</v>
      </c>
      <c r="BJ246" s="106">
        <v>0.36873156342182889</v>
      </c>
      <c r="BK246" s="106">
        <v>9.410124597020128E-2</v>
      </c>
      <c r="BL246" s="106">
        <v>7.4048281000270721E-2</v>
      </c>
      <c r="BM246" s="106">
        <v>5.6204443663827174E-2</v>
      </c>
      <c r="BN246" s="106"/>
      <c r="BO246" s="106"/>
      <c r="BP246" s="106"/>
      <c r="BQ246" s="106">
        <v>2.0108480000000001E-2</v>
      </c>
      <c r="BR246" s="106">
        <v>1.367842E-2</v>
      </c>
      <c r="BS246" s="106">
        <v>8.5027499999999999E-3</v>
      </c>
      <c r="BT246" s="106">
        <v>7.4618999999999996E-3</v>
      </c>
      <c r="BU246" s="106">
        <v>9.2966400000000001E-3</v>
      </c>
      <c r="BV246" s="106">
        <v>8.4908999999999991E-3</v>
      </c>
      <c r="BW246" s="106">
        <v>1.1997200000000001E-2</v>
      </c>
      <c r="BX246" s="106">
        <v>3.2524200000000002E-3</v>
      </c>
      <c r="BY246" s="106">
        <v>8.1153600000000003E-3</v>
      </c>
      <c r="BZ246" s="106">
        <v>2.085356E-2</v>
      </c>
      <c r="CA246" s="106">
        <v>1.4E-2</v>
      </c>
      <c r="CB246" s="106">
        <v>1.01E-2</v>
      </c>
      <c r="CC246" s="106">
        <v>9.298250000000001E-3</v>
      </c>
      <c r="CD246" s="106">
        <v>1.5507969999999999E-2</v>
      </c>
      <c r="CE246" s="106">
        <v>1.9586600000000003E-2</v>
      </c>
      <c r="CF246" s="106">
        <v>6.4861500000000004E-3</v>
      </c>
      <c r="CG246" s="106">
        <v>6.0933000000000003E-3</v>
      </c>
      <c r="CH246" s="106">
        <v>6.579520000000001E-3</v>
      </c>
      <c r="CI246" s="106">
        <v>1.003221E-2</v>
      </c>
      <c r="CJ246" s="106">
        <v>2.0054880000000001E-2</v>
      </c>
      <c r="CK246" s="106">
        <v>2.0029230000000002E-2</v>
      </c>
      <c r="CL246" s="106">
        <v>2.141649E-2</v>
      </c>
      <c r="CM246" s="106">
        <v>2.7177120000000003E-2</v>
      </c>
      <c r="CN246" s="106">
        <v>2.0756839999999999E-2</v>
      </c>
      <c r="CO246" s="106">
        <v>2.7892920000000005E-2</v>
      </c>
      <c r="CP246" s="106">
        <v>2.1806299999999997E-2</v>
      </c>
      <c r="CQ246" s="106">
        <v>1.154935E-2</v>
      </c>
      <c r="CR246" s="106">
        <v>1.1956350000000001E-2</v>
      </c>
      <c r="CS246" s="106"/>
      <c r="CT246" s="106"/>
      <c r="CU246" s="106"/>
      <c r="CV246" s="106">
        <f t="shared" si="28"/>
        <v>9.4000000000000004E-3</v>
      </c>
      <c r="CW246" s="106">
        <f t="shared" si="29"/>
        <v>8.2000000000000007E-3</v>
      </c>
      <c r="CX246" s="106">
        <f t="shared" si="30"/>
        <v>4.4999999999999997E-3</v>
      </c>
      <c r="CY246" s="106">
        <f t="shared" si="31"/>
        <v>4.4999999999999997E-3</v>
      </c>
      <c r="CZ246" s="106">
        <f t="shared" si="32"/>
        <v>7.2000000000000007E-3</v>
      </c>
      <c r="DA246" s="106">
        <f t="shared" si="33"/>
        <v>6.5999999999999991E-3</v>
      </c>
      <c r="DB246" s="106">
        <f t="shared" si="34"/>
        <v>8.8999999999999999E-3</v>
      </c>
      <c r="DC246" s="106">
        <f t="shared" si="35"/>
        <v>2.7000000000000006E-3</v>
      </c>
      <c r="DD246" s="106">
        <f t="shared" si="36"/>
        <v>5.8000000000000005E-3</v>
      </c>
      <c r="DE246" s="106">
        <f t="shared" si="37"/>
        <v>9.1000000000000004E-3</v>
      </c>
      <c r="DF246" s="106">
        <f t="shared" si="38"/>
        <v>1.4E-2</v>
      </c>
      <c r="DG246" s="106">
        <f t="shared" si="39"/>
        <v>1.01E-2</v>
      </c>
      <c r="DH246" s="106">
        <f t="shared" si="40"/>
        <v>6.5000000000000006E-3</v>
      </c>
      <c r="DI246" s="106">
        <f t="shared" si="41"/>
        <v>1.2699999999999999E-2</v>
      </c>
      <c r="DJ246" s="106">
        <f t="shared" si="42"/>
        <v>1.4500000000000002E-2</v>
      </c>
      <c r="DK246" s="106">
        <f t="shared" si="43"/>
        <v>5.5000000000000005E-3</v>
      </c>
      <c r="DL246" s="106">
        <f t="shared" si="44"/>
        <v>5.7000000000000002E-3</v>
      </c>
      <c r="DM246" s="106">
        <f t="shared" si="45"/>
        <v>5.8000000000000005E-3</v>
      </c>
      <c r="DN246" s="106">
        <f t="shared" si="46"/>
        <v>7.899999999999999E-3</v>
      </c>
      <c r="DO246" s="106">
        <f t="shared" si="47"/>
        <v>1.7100000000000001E-2</v>
      </c>
      <c r="DP246" s="106">
        <f t="shared" si="48"/>
        <v>1.7100000000000001E-2</v>
      </c>
      <c r="DQ246" s="106">
        <f t="shared" si="49"/>
        <v>1.83E-2</v>
      </c>
      <c r="DR246" s="106">
        <f t="shared" si="50"/>
        <v>2.3300000000000001E-2</v>
      </c>
      <c r="DS246" s="106">
        <f t="shared" si="51"/>
        <v>1.7899999999999999E-2</v>
      </c>
      <c r="DT246" s="106">
        <f t="shared" si="52"/>
        <v>2.4200000000000003E-2</v>
      </c>
      <c r="DU246" s="106">
        <f t="shared" si="53"/>
        <v>1.9E-2</v>
      </c>
      <c r="DV246" s="106">
        <f t="shared" si="54"/>
        <v>1.01E-2</v>
      </c>
      <c r="DW246" s="106">
        <f t="shared" si="55"/>
        <v>1.0500000000000001E-2</v>
      </c>
      <c r="DX246" s="106"/>
      <c r="DY246" s="106"/>
      <c r="DZ246" s="106"/>
      <c r="EA246" s="100">
        <v>0.37</v>
      </c>
      <c r="EB246" s="100">
        <v>3.39</v>
      </c>
      <c r="EC246" s="100">
        <v>0.19</v>
      </c>
      <c r="ED246" s="100">
        <v>2.39</v>
      </c>
      <c r="EE246" s="100">
        <v>1.92</v>
      </c>
      <c r="EF246" s="100">
        <v>0.18</v>
      </c>
      <c r="EG246" s="100">
        <v>9.52</v>
      </c>
      <c r="EH246" s="100">
        <v>3.63</v>
      </c>
      <c r="EI246" s="100">
        <v>0.22</v>
      </c>
      <c r="EJ246" s="100">
        <v>92.12</v>
      </c>
      <c r="EK246" s="100">
        <v>3.94</v>
      </c>
      <c r="EL246" s="100">
        <v>2.31</v>
      </c>
      <c r="EM246" s="100">
        <v>7.08</v>
      </c>
      <c r="EN246" s="100">
        <v>1352.25</v>
      </c>
      <c r="EO246" s="100">
        <v>88.71</v>
      </c>
      <c r="EP246" s="100">
        <v>100</v>
      </c>
      <c r="EQ246" s="100">
        <v>1.31</v>
      </c>
      <c r="ER246" s="100">
        <v>92.14</v>
      </c>
      <c r="ES246" s="100">
        <v>2</v>
      </c>
      <c r="ET246" s="100">
        <v>0.96</v>
      </c>
      <c r="EU246" s="100">
        <v>0.61</v>
      </c>
      <c r="EV246" s="100">
        <v>2.31</v>
      </c>
      <c r="EW246" s="100">
        <v>1.1299999999999999</v>
      </c>
      <c r="EX246" s="100">
        <v>4.84</v>
      </c>
      <c r="EY246" s="100">
        <v>7.77</v>
      </c>
      <c r="EZ246" s="100">
        <v>18.600000000000001</v>
      </c>
      <c r="FA246" s="100">
        <v>7.78</v>
      </c>
      <c r="FB246" s="100">
        <v>17.87</v>
      </c>
      <c r="FC246" s="100"/>
      <c r="FD246" s="100"/>
      <c r="FE246" s="100"/>
      <c r="FF246" s="106">
        <v>5.628351720269259E-2</v>
      </c>
      <c r="FG246" s="106">
        <v>5.1397865707592683E-3</v>
      </c>
      <c r="FH246" s="106">
        <v>1.2443768192643557E-2</v>
      </c>
      <c r="FI246" s="106">
        <v>4.0212881437703546E-3</v>
      </c>
      <c r="FJ246" s="106">
        <v>7.4200743494423791E-3</v>
      </c>
      <c r="FK246" s="106">
        <v>2.0623396813058689E-2</v>
      </c>
      <c r="FL246" s="106">
        <v>1.2005934718100889E-2</v>
      </c>
      <c r="FM246" s="106">
        <v>2.8015120114023699E-3</v>
      </c>
      <c r="FN246" s="106">
        <v>1.7886792452830189E-2</v>
      </c>
      <c r="FO246" s="106">
        <v>0</v>
      </c>
      <c r="FP246" s="106">
        <v>6.5089808805897558E-3</v>
      </c>
      <c r="FQ246" s="106">
        <v>3.1878000000000002E-3</v>
      </c>
      <c r="FR246" s="106">
        <v>6.3862487889440739E-3</v>
      </c>
      <c r="FS246" s="106">
        <v>0</v>
      </c>
      <c r="FT246" s="106">
        <v>0</v>
      </c>
      <c r="FU246" s="106">
        <v>0</v>
      </c>
      <c r="FV246" s="106">
        <v>7.6467726847521062E-3</v>
      </c>
      <c r="FW246" s="106">
        <v>0</v>
      </c>
      <c r="FX246" s="106">
        <v>1.1287189913867584E-2</v>
      </c>
      <c r="FY246" s="106">
        <v>3.1448840381991812E-2</v>
      </c>
      <c r="FZ246" s="106">
        <v>4.3610844344915169E-2</v>
      </c>
      <c r="GA246" s="106">
        <v>1.8139707767239169E-2</v>
      </c>
      <c r="GB246" s="106">
        <v>3.3268347050754453E-2</v>
      </c>
      <c r="GC246" s="106">
        <v>1.243808209727492E-2</v>
      </c>
      <c r="GD246" s="106">
        <v>2.8650442477876101E-2</v>
      </c>
      <c r="GE246" s="106">
        <v>1.7502831750457439E-2</v>
      </c>
      <c r="GF246" s="106">
        <v>5.7609562618210625E-3</v>
      </c>
      <c r="GG246" s="106">
        <v>1.0043734082725915E-2</v>
      </c>
      <c r="GH246" s="100"/>
      <c r="GI246" s="100"/>
      <c r="GJ246" s="100"/>
      <c r="GK246" s="100"/>
    </row>
    <row r="247" spans="1:193" x14ac:dyDescent="0.25">
      <c r="A247" s="98" t="s">
        <v>1073</v>
      </c>
      <c r="B247" s="99" t="s">
        <v>17</v>
      </c>
      <c r="C247" s="99" t="s">
        <v>319</v>
      </c>
      <c r="D247" s="100" t="s">
        <v>320</v>
      </c>
      <c r="E247" s="99" t="s">
        <v>430</v>
      </c>
      <c r="F247" s="100"/>
      <c r="G247" s="106">
        <v>31.998999999999999</v>
      </c>
      <c r="H247" s="106">
        <v>0.23792199797486996</v>
      </c>
      <c r="I247" s="106">
        <v>13.005000000000001</v>
      </c>
      <c r="J247" s="106">
        <v>0.28100000000000003</v>
      </c>
      <c r="K247" s="106">
        <v>0.55700000000000005</v>
      </c>
      <c r="L247" s="106">
        <v>13.709000000000001</v>
      </c>
      <c r="M247" s="106">
        <v>0.187</v>
      </c>
      <c r="N247" s="106">
        <v>8.5971107377916869E-2</v>
      </c>
      <c r="O247" s="106">
        <v>10.666</v>
      </c>
      <c r="P247" s="106">
        <v>0</v>
      </c>
      <c r="Q247" s="106">
        <v>0.22919058438803538</v>
      </c>
      <c r="R247" s="106">
        <v>0.14799999999999999</v>
      </c>
      <c r="S247" s="106">
        <v>0.2030311269998003</v>
      </c>
      <c r="T247" s="106">
        <v>0</v>
      </c>
      <c r="U247" s="106">
        <v>4.7E-2</v>
      </c>
      <c r="V247" s="106">
        <v>0</v>
      </c>
      <c r="W247" s="106">
        <v>0.66499999999999992</v>
      </c>
      <c r="X247" s="106">
        <v>0</v>
      </c>
      <c r="Y247" s="106">
        <v>0.92949698822664584</v>
      </c>
      <c r="Z247" s="106">
        <v>3.911</v>
      </c>
      <c r="AA247" s="106">
        <v>8.8539999999999992</v>
      </c>
      <c r="AB247" s="106">
        <v>1.0149999999999999</v>
      </c>
      <c r="AC247" s="106">
        <v>3.899</v>
      </c>
      <c r="AD247" s="106">
        <v>0.376</v>
      </c>
      <c r="AE247" s="106">
        <v>0.5</v>
      </c>
      <c r="AF247" s="106">
        <v>0.16300000000000001</v>
      </c>
      <c r="AG247" s="106">
        <v>0.10112433755903019</v>
      </c>
      <c r="AH247" s="106">
        <v>0.06</v>
      </c>
      <c r="AI247" s="106"/>
      <c r="AJ247" s="106">
        <v>91.698835187440508</v>
      </c>
      <c r="AK247" s="100"/>
      <c r="AL247" s="106">
        <v>14.958395661929691</v>
      </c>
      <c r="AM247" s="106">
        <v>0.14263053652351176</v>
      </c>
      <c r="AN247" s="106">
        <v>6.8827732204286853</v>
      </c>
      <c r="AO247" s="106">
        <v>0.16946086117476786</v>
      </c>
      <c r="AP247" s="106">
        <v>0.43138166047087989</v>
      </c>
      <c r="AQ247" s="106">
        <v>10.656043528954529</v>
      </c>
      <c r="AR247" s="106">
        <v>0.13872403560830859</v>
      </c>
      <c r="AS247" s="106">
        <v>7.1369008283178548E-2</v>
      </c>
      <c r="AT247" s="106">
        <v>7.622927387078331</v>
      </c>
      <c r="AU247" s="106">
        <v>0</v>
      </c>
      <c r="AV247" s="106">
        <v>0.22919058438803538</v>
      </c>
      <c r="AW247" s="106">
        <v>0.14799999999999999</v>
      </c>
      <c r="AX247" s="106">
        <v>0.14193018315260419</v>
      </c>
      <c r="AY247" s="106">
        <v>0</v>
      </c>
      <c r="AZ247" s="106">
        <v>3.4794196031981049E-2</v>
      </c>
      <c r="BA247" s="106">
        <v>0</v>
      </c>
      <c r="BB247" s="106">
        <v>0.62207670720299346</v>
      </c>
      <c r="BC247" s="106">
        <v>0</v>
      </c>
      <c r="BD247" s="106">
        <v>0.7319450257710417</v>
      </c>
      <c r="BE247" s="106">
        <v>3.3347544338335604</v>
      </c>
      <c r="BF247" s="106">
        <v>7.5591223426961491</v>
      </c>
      <c r="BG247" s="106">
        <v>0.86729898316670939</v>
      </c>
      <c r="BH247" s="106">
        <v>3.3427640603566529</v>
      </c>
      <c r="BI247" s="106">
        <v>0.32424974129010004</v>
      </c>
      <c r="BJ247" s="106">
        <v>0.43380183931979871</v>
      </c>
      <c r="BK247" s="106">
        <v>0.14202317678835935</v>
      </c>
      <c r="BL247" s="106">
        <v>8.8434051210345602E-2</v>
      </c>
      <c r="BM247" s="106">
        <v>5.269166593483797E-2</v>
      </c>
      <c r="BN247" s="106"/>
      <c r="BO247" s="106"/>
      <c r="BP247" s="106"/>
      <c r="BQ247" s="106">
        <v>2.0750240000000003E-2</v>
      </c>
      <c r="BR247" s="106">
        <v>1.4012039999999998E-2</v>
      </c>
      <c r="BS247" s="106">
        <v>8.6917000000000001E-3</v>
      </c>
      <c r="BT247" s="106">
        <v>7.4618999999999996E-3</v>
      </c>
      <c r="BU247" s="106">
        <v>9.42576E-3</v>
      </c>
      <c r="BV247" s="106">
        <v>8.4908999999999991E-3</v>
      </c>
      <c r="BW247" s="106">
        <v>1.2132E-2</v>
      </c>
      <c r="BX247" s="106">
        <v>3.37288E-3</v>
      </c>
      <c r="BY247" s="106">
        <v>8.3952000000000002E-3</v>
      </c>
      <c r="BZ247" s="106">
        <v>2.085356E-2</v>
      </c>
      <c r="CA247" s="106">
        <v>1.4200000000000001E-2</v>
      </c>
      <c r="CB247" s="106">
        <v>1.0200000000000001E-2</v>
      </c>
      <c r="CC247" s="106">
        <v>9.298250000000001E-3</v>
      </c>
      <c r="CD247" s="106">
        <v>1.5752190000000003E-2</v>
      </c>
      <c r="CE247" s="106">
        <v>2.0397079999999998E-2</v>
      </c>
      <c r="CF247" s="106">
        <v>6.60408E-3</v>
      </c>
      <c r="CG247" s="106">
        <v>6.2001999999999995E-3</v>
      </c>
      <c r="CH247" s="106">
        <v>6.6929600000000004E-3</v>
      </c>
      <c r="CI247" s="106">
        <v>1.003221E-2</v>
      </c>
      <c r="CJ247" s="106">
        <v>1.9468480000000003E-2</v>
      </c>
      <c r="CK247" s="106">
        <v>2.0849139999999999E-2</v>
      </c>
      <c r="CL247" s="106">
        <v>2.1533519999999997E-2</v>
      </c>
      <c r="CM247" s="106">
        <v>2.6827200000000006E-2</v>
      </c>
      <c r="CN247" s="106">
        <v>2.0988759999999999E-2</v>
      </c>
      <c r="CO247" s="106">
        <v>2.8699740000000001E-2</v>
      </c>
      <c r="CP247" s="106">
        <v>2.2035839999999998E-2</v>
      </c>
      <c r="CQ247" s="106">
        <v>1.1663700000000001E-2</v>
      </c>
      <c r="CR247" s="106">
        <v>1.2070220000000001E-2</v>
      </c>
      <c r="CS247" s="106"/>
      <c r="CT247" s="106"/>
      <c r="CU247" s="106"/>
      <c r="CV247" s="106">
        <f t="shared" si="28"/>
        <v>9.7000000000000003E-3</v>
      </c>
      <c r="CW247" s="106">
        <f t="shared" si="29"/>
        <v>8.3999999999999995E-3</v>
      </c>
      <c r="CX247" s="106">
        <f t="shared" si="30"/>
        <v>4.5999999999999999E-3</v>
      </c>
      <c r="CY247" s="106">
        <f t="shared" si="31"/>
        <v>4.4999999999999997E-3</v>
      </c>
      <c r="CZ247" s="106">
        <f t="shared" si="32"/>
        <v>7.3000000000000009E-3</v>
      </c>
      <c r="DA247" s="106">
        <f t="shared" si="33"/>
        <v>6.5999999999999991E-3</v>
      </c>
      <c r="DB247" s="106">
        <f t="shared" si="34"/>
        <v>8.9999999999999993E-3</v>
      </c>
      <c r="DC247" s="106">
        <f t="shared" si="35"/>
        <v>2.8000000000000004E-3</v>
      </c>
      <c r="DD247" s="106">
        <f t="shared" si="36"/>
        <v>6.0000000000000001E-3</v>
      </c>
      <c r="DE247" s="106">
        <f t="shared" si="37"/>
        <v>9.1000000000000004E-3</v>
      </c>
      <c r="DF247" s="106">
        <f t="shared" si="38"/>
        <v>1.4200000000000001E-2</v>
      </c>
      <c r="DG247" s="106">
        <f t="shared" si="39"/>
        <v>1.0200000000000001E-2</v>
      </c>
      <c r="DH247" s="106">
        <f t="shared" si="40"/>
        <v>6.5000000000000006E-3</v>
      </c>
      <c r="DI247" s="106">
        <f t="shared" si="41"/>
        <v>1.2900000000000002E-2</v>
      </c>
      <c r="DJ247" s="106">
        <f t="shared" si="42"/>
        <v>1.5099999999999999E-2</v>
      </c>
      <c r="DK247" s="106">
        <f t="shared" si="43"/>
        <v>5.5999999999999999E-3</v>
      </c>
      <c r="DL247" s="106">
        <f t="shared" si="44"/>
        <v>5.7999999999999996E-3</v>
      </c>
      <c r="DM247" s="106">
        <f t="shared" si="45"/>
        <v>5.8999999999999999E-3</v>
      </c>
      <c r="DN247" s="106">
        <f t="shared" si="46"/>
        <v>7.899999999999999E-3</v>
      </c>
      <c r="DO247" s="106">
        <f t="shared" si="47"/>
        <v>1.66E-2</v>
      </c>
      <c r="DP247" s="106">
        <f t="shared" si="48"/>
        <v>1.78E-2</v>
      </c>
      <c r="DQ247" s="106">
        <f t="shared" si="49"/>
        <v>1.84E-2</v>
      </c>
      <c r="DR247" s="106">
        <f t="shared" si="50"/>
        <v>2.3000000000000003E-2</v>
      </c>
      <c r="DS247" s="106">
        <f t="shared" si="51"/>
        <v>1.8099999999999998E-2</v>
      </c>
      <c r="DT247" s="106">
        <f t="shared" si="52"/>
        <v>2.4899999999999999E-2</v>
      </c>
      <c r="DU247" s="106">
        <f t="shared" si="53"/>
        <v>1.9199999999999998E-2</v>
      </c>
      <c r="DV247" s="106">
        <f t="shared" si="54"/>
        <v>1.0200000000000001E-2</v>
      </c>
      <c r="DW247" s="106">
        <f t="shared" si="55"/>
        <v>1.06E-2</v>
      </c>
      <c r="DX247" s="106"/>
      <c r="DY247" s="106"/>
      <c r="DZ247" s="106"/>
      <c r="EA247" s="100">
        <v>0.38</v>
      </c>
      <c r="EB247" s="100">
        <v>3.6</v>
      </c>
      <c r="EC247" s="100">
        <v>0.18</v>
      </c>
      <c r="ED247" s="100">
        <v>2.37</v>
      </c>
      <c r="EE247" s="100">
        <v>1.78</v>
      </c>
      <c r="EF247" s="100">
        <v>0.19</v>
      </c>
      <c r="EG247" s="100">
        <v>8.8699999999999992</v>
      </c>
      <c r="EH247" s="100">
        <v>3.85</v>
      </c>
      <c r="EI247" s="100">
        <v>0.23</v>
      </c>
      <c r="EJ247" s="100">
        <v>68.31</v>
      </c>
      <c r="EK247" s="100">
        <v>3.44</v>
      </c>
      <c r="EL247" s="100">
        <v>2.2200000000000002</v>
      </c>
      <c r="EM247" s="100">
        <v>4.7</v>
      </c>
      <c r="EN247" s="100">
        <v>100</v>
      </c>
      <c r="EO247" s="100">
        <v>36.74</v>
      </c>
      <c r="EP247" s="100">
        <v>100</v>
      </c>
      <c r="EQ247" s="100">
        <v>1.26</v>
      </c>
      <c r="ER247" s="100">
        <v>109.11</v>
      </c>
      <c r="ES247" s="100">
        <v>1.65</v>
      </c>
      <c r="ET247" s="100">
        <v>0.94</v>
      </c>
      <c r="EU247" s="100">
        <v>0.59</v>
      </c>
      <c r="EV247" s="100">
        <v>2.12</v>
      </c>
      <c r="EW247" s="100">
        <v>1.03</v>
      </c>
      <c r="EX247" s="100">
        <v>4.17</v>
      </c>
      <c r="EY247" s="100">
        <v>6.41</v>
      </c>
      <c r="EZ247" s="100">
        <v>12.52</v>
      </c>
      <c r="FA247" s="100">
        <v>7.18</v>
      </c>
      <c r="FB247" s="100">
        <v>19.38</v>
      </c>
      <c r="FC247" s="100"/>
      <c r="FD247" s="100"/>
      <c r="FE247" s="100"/>
      <c r="FF247" s="106">
        <v>5.6841903515332824E-2</v>
      </c>
      <c r="FG247" s="106">
        <v>5.1346993148464245E-3</v>
      </c>
      <c r="FH247" s="106">
        <v>1.2388991796771633E-2</v>
      </c>
      <c r="FI247" s="106">
        <v>4.0162224098419987E-3</v>
      </c>
      <c r="FJ247" s="106">
        <v>7.6785935563816621E-3</v>
      </c>
      <c r="FK247" s="106">
        <v>2.0246482705013603E-2</v>
      </c>
      <c r="FL247" s="106">
        <v>1.2304821958456971E-2</v>
      </c>
      <c r="FM247" s="106">
        <v>2.7477068189023742E-3</v>
      </c>
      <c r="FN247" s="106">
        <v>1.7532732990280162E-2</v>
      </c>
      <c r="FO247" s="106">
        <v>0</v>
      </c>
      <c r="FP247" s="106">
        <v>7.884156102948417E-3</v>
      </c>
      <c r="FQ247" s="106">
        <v>3.2856000000000001E-3</v>
      </c>
      <c r="FR247" s="106">
        <v>6.670718608172397E-3</v>
      </c>
      <c r="FS247" s="106">
        <v>0</v>
      </c>
      <c r="FT247" s="106">
        <v>1.2783387622149837E-2</v>
      </c>
      <c r="FU247" s="106">
        <v>0</v>
      </c>
      <c r="FV247" s="106">
        <v>7.8381665107577179E-3</v>
      </c>
      <c r="FW247" s="106">
        <v>0</v>
      </c>
      <c r="FX247" s="106">
        <v>1.2077092925222188E-2</v>
      </c>
      <c r="FY247" s="106">
        <v>3.1346691678035464E-2</v>
      </c>
      <c r="FZ247" s="106">
        <v>4.4598821821907282E-2</v>
      </c>
      <c r="GA247" s="106">
        <v>1.8386738443134241E-2</v>
      </c>
      <c r="GB247" s="106">
        <v>3.4430469821673526E-2</v>
      </c>
      <c r="GC247" s="106">
        <v>1.3521214211797172E-2</v>
      </c>
      <c r="GD247" s="106">
        <v>2.7806697900399101E-2</v>
      </c>
      <c r="GE247" s="106">
        <v>1.7781301733902591E-2</v>
      </c>
      <c r="GF247" s="106">
        <v>6.3495648769028145E-3</v>
      </c>
      <c r="GG247" s="106">
        <v>1.0211644858171599E-2</v>
      </c>
      <c r="GH247" s="100"/>
      <c r="GI247" s="100"/>
      <c r="GJ247" s="100"/>
      <c r="GK247" s="100"/>
    </row>
    <row r="248" spans="1:193" x14ac:dyDescent="0.25">
      <c r="A248" s="98" t="s">
        <v>1073</v>
      </c>
      <c r="B248" s="99" t="s">
        <v>17</v>
      </c>
      <c r="C248" s="99" t="s">
        <v>319</v>
      </c>
      <c r="D248" s="100" t="s">
        <v>320</v>
      </c>
      <c r="E248" s="99" t="s">
        <v>431</v>
      </c>
      <c r="F248" s="100"/>
      <c r="G248" s="106">
        <v>32.945</v>
      </c>
      <c r="H248" s="106">
        <v>0.36096657056065856</v>
      </c>
      <c r="I248" s="106">
        <v>14.907999999999999</v>
      </c>
      <c r="J248" s="106">
        <v>0.14699999999999999</v>
      </c>
      <c r="K248" s="106">
        <v>0.44300000000000006</v>
      </c>
      <c r="L248" s="106">
        <v>12.186</v>
      </c>
      <c r="M248" s="106">
        <v>0.20099999999999998</v>
      </c>
      <c r="N248" s="106">
        <v>9.0987617447678679E-2</v>
      </c>
      <c r="O248" s="106">
        <v>10.089</v>
      </c>
      <c r="P248" s="106">
        <v>2.1000000000000001E-2</v>
      </c>
      <c r="Q248" s="106">
        <v>9.1829366574810486E-2</v>
      </c>
      <c r="R248" s="106">
        <v>6.7000000000000004E-2</v>
      </c>
      <c r="S248" s="106">
        <v>0.20588718240476583</v>
      </c>
      <c r="T248" s="106">
        <v>0</v>
      </c>
      <c r="U248" s="106">
        <v>4.7E-2</v>
      </c>
      <c r="V248" s="106">
        <v>0</v>
      </c>
      <c r="W248" s="106">
        <v>0.67200000000000004</v>
      </c>
      <c r="X248" s="106">
        <v>0</v>
      </c>
      <c r="Y248" s="106">
        <v>0.90549210461719576</v>
      </c>
      <c r="Z248" s="106">
        <v>4.6070000000000002</v>
      </c>
      <c r="AA248" s="106">
        <v>9.7729527375715026</v>
      </c>
      <c r="AB248" s="106">
        <v>1.1000000000000001</v>
      </c>
      <c r="AC248" s="106">
        <v>3.7850000000000001</v>
      </c>
      <c r="AD248" s="106">
        <v>0.246</v>
      </c>
      <c r="AE248" s="106">
        <v>0.37499999999999994</v>
      </c>
      <c r="AF248" s="106">
        <v>0.11600000000000001</v>
      </c>
      <c r="AG248" s="106">
        <v>0.10122088974355109</v>
      </c>
      <c r="AH248" s="106">
        <v>0.114</v>
      </c>
      <c r="AI248" s="106"/>
      <c r="AJ248" s="106">
        <v>93.544551922655486</v>
      </c>
      <c r="AK248" s="100"/>
      <c r="AL248" s="106">
        <v>15.400617053103963</v>
      </c>
      <c r="AM248" s="106">
        <v>0.21639384363087261</v>
      </c>
      <c r="AN248" s="106">
        <v>7.8899179677163271</v>
      </c>
      <c r="AO248" s="106">
        <v>8.8650343746230847E-2</v>
      </c>
      <c r="AP248" s="106">
        <v>0.34309169764560105</v>
      </c>
      <c r="AQ248" s="106">
        <v>9.4722114263505635</v>
      </c>
      <c r="AR248" s="106">
        <v>0.14910979228486645</v>
      </c>
      <c r="AS248" s="106">
        <v>7.5533469573035597E-2</v>
      </c>
      <c r="AT248" s="106">
        <v>7.2105488850771868</v>
      </c>
      <c r="AU248" s="106">
        <v>9.163902949903999E-3</v>
      </c>
      <c r="AV248" s="106">
        <v>9.1829366574810486E-2</v>
      </c>
      <c r="AW248" s="106">
        <v>6.7000000000000004E-2</v>
      </c>
      <c r="AX248" s="106">
        <v>0.14392672660242281</v>
      </c>
      <c r="AY248" s="106">
        <v>0</v>
      </c>
      <c r="AZ248" s="106">
        <v>3.4794196031981049E-2</v>
      </c>
      <c r="BA248" s="106">
        <v>0</v>
      </c>
      <c r="BB248" s="106">
        <v>0.62862488306828823</v>
      </c>
      <c r="BC248" s="106">
        <v>0</v>
      </c>
      <c r="BD248" s="106">
        <v>0.71304205419103528</v>
      </c>
      <c r="BE248" s="106">
        <v>3.9282060027285128</v>
      </c>
      <c r="BF248" s="106">
        <v>8.343680301862463</v>
      </c>
      <c r="BG248" s="106">
        <v>0.93992993249594137</v>
      </c>
      <c r="BH248" s="106">
        <v>3.2450274348422496</v>
      </c>
      <c r="BI248" s="106">
        <v>0.21214211797171439</v>
      </c>
      <c r="BJ248" s="106">
        <v>0.32535137948984899</v>
      </c>
      <c r="BK248" s="106">
        <v>0.10107170863466064</v>
      </c>
      <c r="BL248" s="106">
        <v>8.8518486876739036E-2</v>
      </c>
      <c r="BM248" s="106">
        <v>0.10011416527619214</v>
      </c>
      <c r="BN248" s="106"/>
      <c r="BO248" s="106"/>
      <c r="BP248" s="106"/>
      <c r="BQ248" s="106">
        <v>2.1392000000000001E-2</v>
      </c>
      <c r="BR248" s="106">
        <v>1.3845229999999998E-2</v>
      </c>
      <c r="BS248" s="106">
        <v>8.6917000000000001E-3</v>
      </c>
      <c r="BT248" s="106">
        <v>7.7935399999999998E-3</v>
      </c>
      <c r="BU248" s="106">
        <v>9.6839999999999982E-3</v>
      </c>
      <c r="BV248" s="106">
        <v>8.4908999999999991E-3</v>
      </c>
      <c r="BW248" s="106">
        <v>1.2671200000000001E-2</v>
      </c>
      <c r="BX248" s="106">
        <v>3.2524200000000002E-3</v>
      </c>
      <c r="BY248" s="106">
        <v>8.2552800000000003E-3</v>
      </c>
      <c r="BZ248" s="106">
        <v>2.085356E-2</v>
      </c>
      <c r="CA248" s="106">
        <v>1.4500000000000001E-2</v>
      </c>
      <c r="CB248" s="106">
        <v>1.03E-2</v>
      </c>
      <c r="CC248" s="106">
        <v>9.298250000000001E-3</v>
      </c>
      <c r="CD248" s="106">
        <v>1.5630080000000001E-2</v>
      </c>
      <c r="CE248" s="106">
        <v>1.9856760000000001E-2</v>
      </c>
      <c r="CF248" s="106">
        <v>6.60408E-3</v>
      </c>
      <c r="CG248" s="106">
        <v>6.2001999999999995E-3</v>
      </c>
      <c r="CH248" s="106">
        <v>6.6929600000000004E-3</v>
      </c>
      <c r="CI248" s="106">
        <v>9.7782300000000006E-3</v>
      </c>
      <c r="CJ248" s="106">
        <v>1.8882080000000002E-2</v>
      </c>
      <c r="CK248" s="106">
        <v>2.1083399999999999E-2</v>
      </c>
      <c r="CL248" s="106">
        <v>2.1650549999999998E-2</v>
      </c>
      <c r="CM248" s="106">
        <v>2.8460160000000002E-2</v>
      </c>
      <c r="CN248" s="106">
        <v>2.133664E-2</v>
      </c>
      <c r="CO248" s="106">
        <v>2.8584480000000002E-2</v>
      </c>
      <c r="CP248" s="106">
        <v>2.2380149999999998E-2</v>
      </c>
      <c r="CQ248" s="106">
        <v>1.1778049999999998E-2</v>
      </c>
      <c r="CR248" s="106">
        <v>1.2070220000000001E-2</v>
      </c>
      <c r="CS248" s="106"/>
      <c r="CT248" s="106"/>
      <c r="CU248" s="106"/>
      <c r="CV248" s="106">
        <f t="shared" si="28"/>
        <v>0.01</v>
      </c>
      <c r="CW248" s="106">
        <f t="shared" si="29"/>
        <v>8.3000000000000001E-3</v>
      </c>
      <c r="CX248" s="106">
        <f t="shared" si="30"/>
        <v>4.5999999999999999E-3</v>
      </c>
      <c r="CY248" s="106">
        <f t="shared" si="31"/>
        <v>4.7000000000000002E-3</v>
      </c>
      <c r="CZ248" s="106">
        <f t="shared" si="32"/>
        <v>7.4999999999999989E-3</v>
      </c>
      <c r="DA248" s="106">
        <f t="shared" si="33"/>
        <v>6.5999999999999991E-3</v>
      </c>
      <c r="DB248" s="106">
        <f t="shared" si="34"/>
        <v>9.4000000000000004E-3</v>
      </c>
      <c r="DC248" s="106">
        <f t="shared" si="35"/>
        <v>2.7000000000000006E-3</v>
      </c>
      <c r="DD248" s="106">
        <f t="shared" si="36"/>
        <v>5.8999999999999999E-3</v>
      </c>
      <c r="DE248" s="106">
        <f t="shared" si="37"/>
        <v>9.1000000000000004E-3</v>
      </c>
      <c r="DF248" s="106">
        <f t="shared" si="38"/>
        <v>1.4500000000000001E-2</v>
      </c>
      <c r="DG248" s="106">
        <f t="shared" si="39"/>
        <v>1.03E-2</v>
      </c>
      <c r="DH248" s="106">
        <f t="shared" si="40"/>
        <v>6.5000000000000006E-3</v>
      </c>
      <c r="DI248" s="106">
        <f t="shared" si="41"/>
        <v>1.2800000000000001E-2</v>
      </c>
      <c r="DJ248" s="106">
        <f t="shared" si="42"/>
        <v>1.4700000000000001E-2</v>
      </c>
      <c r="DK248" s="106">
        <f t="shared" si="43"/>
        <v>5.5999999999999999E-3</v>
      </c>
      <c r="DL248" s="106">
        <f t="shared" si="44"/>
        <v>5.7999999999999996E-3</v>
      </c>
      <c r="DM248" s="106">
        <f t="shared" si="45"/>
        <v>5.8999999999999999E-3</v>
      </c>
      <c r="DN248" s="106">
        <f t="shared" si="46"/>
        <v>7.7000000000000002E-3</v>
      </c>
      <c r="DO248" s="106">
        <f t="shared" si="47"/>
        <v>1.61E-2</v>
      </c>
      <c r="DP248" s="106">
        <f t="shared" si="48"/>
        <v>1.7999999999999999E-2</v>
      </c>
      <c r="DQ248" s="106">
        <f t="shared" si="49"/>
        <v>1.8499999999999999E-2</v>
      </c>
      <c r="DR248" s="106">
        <f t="shared" si="50"/>
        <v>2.4399999999999998E-2</v>
      </c>
      <c r="DS248" s="106">
        <f t="shared" si="51"/>
        <v>1.84E-2</v>
      </c>
      <c r="DT248" s="106">
        <f t="shared" si="52"/>
        <v>2.4799999999999999E-2</v>
      </c>
      <c r="DU248" s="106">
        <f t="shared" si="53"/>
        <v>1.95E-2</v>
      </c>
      <c r="DV248" s="106">
        <f t="shared" si="54"/>
        <v>1.0299999999999998E-2</v>
      </c>
      <c r="DW248" s="106">
        <f t="shared" si="55"/>
        <v>1.06E-2</v>
      </c>
      <c r="DX248" s="106"/>
      <c r="DY248" s="106"/>
      <c r="DZ248" s="106"/>
      <c r="EA248" s="100">
        <v>0.37</v>
      </c>
      <c r="EB248" s="100">
        <v>2.4700000000000002</v>
      </c>
      <c r="EC248" s="100">
        <v>0.17</v>
      </c>
      <c r="ED248" s="100">
        <v>4.18</v>
      </c>
      <c r="EE248" s="100">
        <v>2.16</v>
      </c>
      <c r="EF248" s="100">
        <v>0.2</v>
      </c>
      <c r="EG248" s="100">
        <v>8.52</v>
      </c>
      <c r="EH248" s="100">
        <v>3.67</v>
      </c>
      <c r="EI248" s="100">
        <v>0.24</v>
      </c>
      <c r="EJ248" s="100">
        <v>43.27</v>
      </c>
      <c r="EK248" s="100">
        <v>4.53</v>
      </c>
      <c r="EL248" s="100">
        <v>4.32</v>
      </c>
      <c r="EM248" s="100">
        <v>4.7</v>
      </c>
      <c r="EN248" s="100">
        <v>95.55</v>
      </c>
      <c r="EO248" s="100">
        <v>36.03</v>
      </c>
      <c r="EP248" s="100">
        <v>100</v>
      </c>
      <c r="EQ248" s="100">
        <v>1.25</v>
      </c>
      <c r="ER248" s="100">
        <v>263.63</v>
      </c>
      <c r="ES248" s="100">
        <v>1.67</v>
      </c>
      <c r="ET248" s="100">
        <v>0.85</v>
      </c>
      <c r="EU248" s="100">
        <v>0.56000000000000005</v>
      </c>
      <c r="EV248" s="100">
        <v>1.98</v>
      </c>
      <c r="EW248" s="100">
        <v>1.08</v>
      </c>
      <c r="EX248" s="100">
        <v>5.61</v>
      </c>
      <c r="EY248" s="100">
        <v>9.56</v>
      </c>
      <c r="EZ248" s="100">
        <v>17.690000000000001</v>
      </c>
      <c r="FA248" s="100">
        <v>7.53</v>
      </c>
      <c r="FB248" s="100">
        <v>10.19</v>
      </c>
      <c r="FC248" s="100"/>
      <c r="FD248" s="100"/>
      <c r="FE248" s="100"/>
      <c r="FF248" s="106">
        <v>5.6982283096484662E-2</v>
      </c>
      <c r="FG248" s="106">
        <v>5.3449279376825542E-3</v>
      </c>
      <c r="FH248" s="106">
        <v>1.3412860545117757E-2</v>
      </c>
      <c r="FI248" s="106">
        <v>3.7055843685924491E-3</v>
      </c>
      <c r="FJ248" s="106">
        <v>7.410780669144983E-3</v>
      </c>
      <c r="FK248" s="106">
        <v>1.8944422852701127E-2</v>
      </c>
      <c r="FL248" s="106">
        <v>1.2704154302670622E-2</v>
      </c>
      <c r="FM248" s="106">
        <v>2.7720783333304061E-3</v>
      </c>
      <c r="FN248" s="106">
        <v>1.7305317324185245E-2</v>
      </c>
      <c r="FO248" s="106">
        <v>3.9652208064234603E-3</v>
      </c>
      <c r="FP248" s="106">
        <v>4.1598703058389154E-3</v>
      </c>
      <c r="FQ248" s="106">
        <v>2.8944000000000005E-3</v>
      </c>
      <c r="FR248" s="106">
        <v>6.7645561503138722E-3</v>
      </c>
      <c r="FS248" s="106">
        <v>0</v>
      </c>
      <c r="FT248" s="106">
        <v>1.2536348830322772E-2</v>
      </c>
      <c r="FU248" s="106">
        <v>0</v>
      </c>
      <c r="FV248" s="106">
        <v>7.8578110383536025E-3</v>
      </c>
      <c r="FW248" s="106">
        <v>0</v>
      </c>
      <c r="FX248" s="106">
        <v>1.1907802304990289E-2</v>
      </c>
      <c r="FY248" s="106">
        <v>3.338975102319236E-2</v>
      </c>
      <c r="FZ248" s="106">
        <v>4.6724609690429797E-2</v>
      </c>
      <c r="GA248" s="106">
        <v>1.8610612663419637E-2</v>
      </c>
      <c r="GB248" s="106">
        <v>3.5046296296296298E-2</v>
      </c>
      <c r="GC248" s="106">
        <v>1.1901172818213178E-2</v>
      </c>
      <c r="GD248" s="106">
        <v>3.1103591879229564E-2</v>
      </c>
      <c r="GE248" s="106">
        <v>1.7879585257471468E-2</v>
      </c>
      <c r="GF248" s="106">
        <v>6.6654420618184503E-3</v>
      </c>
      <c r="GG248" s="106">
        <v>1.0201633441643978E-2</v>
      </c>
      <c r="GH248" s="100"/>
      <c r="GI248" s="100"/>
      <c r="GJ248" s="100"/>
      <c r="GK248" s="100"/>
    </row>
    <row r="249" spans="1:193" x14ac:dyDescent="0.25">
      <c r="A249" s="98" t="s">
        <v>1073</v>
      </c>
      <c r="B249" s="99" t="s">
        <v>17</v>
      </c>
      <c r="C249" s="99" t="s">
        <v>319</v>
      </c>
      <c r="D249" s="100" t="s">
        <v>320</v>
      </c>
      <c r="E249" s="99" t="s">
        <v>432</v>
      </c>
      <c r="F249" s="100"/>
      <c r="G249" s="106">
        <v>32.109000000000002</v>
      </c>
      <c r="H249" s="106">
        <v>0.33600000000000002</v>
      </c>
      <c r="I249" s="106">
        <v>12.635999999999999</v>
      </c>
      <c r="J249" s="106">
        <v>0.29599999999999999</v>
      </c>
      <c r="K249" s="106">
        <v>0.53100000000000003</v>
      </c>
      <c r="L249" s="106">
        <v>14.836</v>
      </c>
      <c r="M249" s="106">
        <v>0.189</v>
      </c>
      <c r="N249" s="106">
        <v>0.08</v>
      </c>
      <c r="O249" s="106">
        <v>10.565</v>
      </c>
      <c r="P249" s="106">
        <v>0</v>
      </c>
      <c r="Q249" s="106">
        <v>0.27579801498881756</v>
      </c>
      <c r="R249" s="106">
        <v>0.109</v>
      </c>
      <c r="S249" s="106">
        <v>0.16019505250287885</v>
      </c>
      <c r="T249" s="106">
        <v>2.0388176435890155E-2</v>
      </c>
      <c r="U249" s="106">
        <v>0</v>
      </c>
      <c r="V249" s="106">
        <v>0</v>
      </c>
      <c r="W249" s="106">
        <v>0.76700000000000002</v>
      </c>
      <c r="X249" s="106">
        <v>0</v>
      </c>
      <c r="Y249" s="106">
        <v>0.97860198582982161</v>
      </c>
      <c r="Z249" s="106">
        <v>4.0590000000000002</v>
      </c>
      <c r="AA249" s="106">
        <v>8.5409291063572557</v>
      </c>
      <c r="AB249" s="106">
        <v>0.92900000000000005</v>
      </c>
      <c r="AC249" s="106">
        <v>3.5430000000000001</v>
      </c>
      <c r="AD249" s="106">
        <v>0.36499999999999999</v>
      </c>
      <c r="AE249" s="106">
        <v>0.43899999999999995</v>
      </c>
      <c r="AF249" s="106">
        <v>0.15399999999999997</v>
      </c>
      <c r="AG249" s="106">
        <v>8.8352955870287575E-2</v>
      </c>
      <c r="AH249" s="106">
        <v>6.6000000000000003E-2</v>
      </c>
      <c r="AI249" s="106"/>
      <c r="AJ249" s="106">
        <v>91.932536347873167</v>
      </c>
      <c r="AK249" s="100"/>
      <c r="AL249" s="106">
        <v>15.009816753926701</v>
      </c>
      <c r="AM249" s="106">
        <v>0.20142677297524131</v>
      </c>
      <c r="AN249" s="106">
        <v>6.6874834612331302</v>
      </c>
      <c r="AO249" s="106">
        <v>0.17850681461826076</v>
      </c>
      <c r="AP249" s="106">
        <v>0.41124535315985133</v>
      </c>
      <c r="AQ249" s="106">
        <v>11.532063738826274</v>
      </c>
      <c r="AR249" s="106">
        <v>0.14020771513353114</v>
      </c>
      <c r="AS249" s="106">
        <v>6.6412086999833975E-2</v>
      </c>
      <c r="AT249" s="106">
        <v>7.5507432818753566</v>
      </c>
      <c r="AU249" s="106">
        <v>0</v>
      </c>
      <c r="AV249" s="106">
        <v>0.27579801498881756</v>
      </c>
      <c r="AW249" s="106">
        <v>0.109</v>
      </c>
      <c r="AX249" s="106">
        <v>0.11198535652071223</v>
      </c>
      <c r="AY249" s="106">
        <v>1.6696565748824957E-2</v>
      </c>
      <c r="AZ249" s="106">
        <v>0</v>
      </c>
      <c r="BA249" s="106">
        <v>0</v>
      </c>
      <c r="BB249" s="106">
        <v>0.71749298409728723</v>
      </c>
      <c r="BC249" s="106">
        <v>0</v>
      </c>
      <c r="BD249" s="106">
        <v>0.7706134229701721</v>
      </c>
      <c r="BE249" s="106">
        <v>3.4609481582537516</v>
      </c>
      <c r="BF249" s="106">
        <v>7.2918373656255921</v>
      </c>
      <c r="BG249" s="106">
        <v>0.79381355208066318</v>
      </c>
      <c r="BH249" s="106">
        <v>3.0375514403292181</v>
      </c>
      <c r="BI249" s="106">
        <v>0.31476371162469818</v>
      </c>
      <c r="BJ249" s="106">
        <v>0.38087801492278323</v>
      </c>
      <c r="BK249" s="106">
        <v>0.13418140629084255</v>
      </c>
      <c r="BL249" s="106">
        <v>7.7265374613281659E-2</v>
      </c>
      <c r="BM249" s="106">
        <v>5.7960832528321772E-2</v>
      </c>
      <c r="BN249" s="106"/>
      <c r="BO249" s="106"/>
      <c r="BP249" s="106"/>
      <c r="BQ249" s="106">
        <v>2.2461600000000002E-2</v>
      </c>
      <c r="BR249" s="106">
        <v>1.3845229999999998E-2</v>
      </c>
      <c r="BS249" s="106">
        <v>8.6917000000000001E-3</v>
      </c>
      <c r="BT249" s="106">
        <v>7.2960799999999991E-3</v>
      </c>
      <c r="BU249" s="106">
        <v>9.42576E-3</v>
      </c>
      <c r="BV249" s="106">
        <v>8.4908999999999991E-3</v>
      </c>
      <c r="BW249" s="106">
        <v>1.1997200000000001E-2</v>
      </c>
      <c r="BX249" s="106">
        <v>3.4933399999999997E-3</v>
      </c>
      <c r="BY249" s="106">
        <v>8.5351200000000002E-3</v>
      </c>
      <c r="BZ249" s="106">
        <v>2.17702E-2</v>
      </c>
      <c r="CA249" s="106">
        <v>1.43E-2</v>
      </c>
      <c r="CB249" s="106">
        <v>1.03E-2</v>
      </c>
      <c r="CC249" s="106">
        <v>9.298250000000001E-3</v>
      </c>
      <c r="CD249" s="106">
        <v>1.5630080000000001E-2</v>
      </c>
      <c r="CE249" s="106">
        <v>2.0397079999999998E-2</v>
      </c>
      <c r="CF249" s="106">
        <v>6.60408E-3</v>
      </c>
      <c r="CG249" s="106">
        <v>6.2001999999999995E-3</v>
      </c>
      <c r="CH249" s="106">
        <v>6.6929600000000004E-3</v>
      </c>
      <c r="CI249" s="106">
        <v>9.9052199999999993E-3</v>
      </c>
      <c r="CJ249" s="106">
        <v>1.9233920000000002E-2</v>
      </c>
      <c r="CK249" s="106">
        <v>2.0497749999999999E-2</v>
      </c>
      <c r="CL249" s="106">
        <v>2.1884609999999999E-2</v>
      </c>
      <c r="CM249" s="106">
        <v>2.8226879999999999E-2</v>
      </c>
      <c r="CN249" s="106">
        <v>2.1220679999999999E-2</v>
      </c>
      <c r="CO249" s="106">
        <v>2.8008180000000004E-2</v>
      </c>
      <c r="CP249" s="106">
        <v>2.1921070000000001E-2</v>
      </c>
      <c r="CQ249" s="106">
        <v>1.1778049999999998E-2</v>
      </c>
      <c r="CR249" s="106">
        <v>1.218409E-2</v>
      </c>
      <c r="CS249" s="106"/>
      <c r="CT249" s="106"/>
      <c r="CU249" s="106"/>
      <c r="CV249" s="106">
        <f t="shared" si="28"/>
        <v>1.0499999999999999E-2</v>
      </c>
      <c r="CW249" s="106">
        <f t="shared" si="29"/>
        <v>8.3000000000000001E-3</v>
      </c>
      <c r="CX249" s="106">
        <f t="shared" si="30"/>
        <v>4.5999999999999999E-3</v>
      </c>
      <c r="CY249" s="106">
        <f t="shared" si="31"/>
        <v>4.3999999999999994E-3</v>
      </c>
      <c r="CZ249" s="106">
        <f t="shared" si="32"/>
        <v>7.3000000000000009E-3</v>
      </c>
      <c r="DA249" s="106">
        <f t="shared" si="33"/>
        <v>6.5999999999999991E-3</v>
      </c>
      <c r="DB249" s="106">
        <f t="shared" si="34"/>
        <v>8.8999999999999999E-3</v>
      </c>
      <c r="DC249" s="106">
        <f t="shared" si="35"/>
        <v>2.9000000000000002E-3</v>
      </c>
      <c r="DD249" s="106">
        <f t="shared" si="36"/>
        <v>6.1000000000000004E-3</v>
      </c>
      <c r="DE249" s="106">
        <f t="shared" si="37"/>
        <v>9.4999999999999998E-3</v>
      </c>
      <c r="DF249" s="106">
        <f t="shared" si="38"/>
        <v>1.43E-2</v>
      </c>
      <c r="DG249" s="106">
        <f t="shared" si="39"/>
        <v>1.03E-2</v>
      </c>
      <c r="DH249" s="106">
        <f t="shared" si="40"/>
        <v>6.5000000000000006E-3</v>
      </c>
      <c r="DI249" s="106">
        <f t="shared" si="41"/>
        <v>1.2800000000000001E-2</v>
      </c>
      <c r="DJ249" s="106">
        <f t="shared" si="42"/>
        <v>1.5099999999999999E-2</v>
      </c>
      <c r="DK249" s="106">
        <f t="shared" si="43"/>
        <v>5.5999999999999999E-3</v>
      </c>
      <c r="DL249" s="106">
        <f t="shared" si="44"/>
        <v>5.7999999999999996E-3</v>
      </c>
      <c r="DM249" s="106">
        <f t="shared" si="45"/>
        <v>5.8999999999999999E-3</v>
      </c>
      <c r="DN249" s="106">
        <f t="shared" si="46"/>
        <v>7.7999999999999996E-3</v>
      </c>
      <c r="DO249" s="106">
        <f t="shared" si="47"/>
        <v>1.6400000000000001E-2</v>
      </c>
      <c r="DP249" s="106">
        <f t="shared" si="48"/>
        <v>1.7499999999999998E-2</v>
      </c>
      <c r="DQ249" s="106">
        <f t="shared" si="49"/>
        <v>1.8700000000000001E-2</v>
      </c>
      <c r="DR249" s="106">
        <f t="shared" si="50"/>
        <v>2.4199999999999996E-2</v>
      </c>
      <c r="DS249" s="106">
        <f t="shared" si="51"/>
        <v>1.83E-2</v>
      </c>
      <c r="DT249" s="106">
        <f t="shared" si="52"/>
        <v>2.4300000000000002E-2</v>
      </c>
      <c r="DU249" s="106">
        <f t="shared" si="53"/>
        <v>1.9100000000000002E-2</v>
      </c>
      <c r="DV249" s="106">
        <f t="shared" si="54"/>
        <v>1.0299999999999998E-2</v>
      </c>
      <c r="DW249" s="106">
        <f t="shared" si="55"/>
        <v>1.0699999999999999E-2</v>
      </c>
      <c r="DX249" s="106"/>
      <c r="DY249" s="106"/>
      <c r="DZ249" s="106"/>
      <c r="EA249" s="100">
        <v>0.38</v>
      </c>
      <c r="EB249" s="100">
        <v>2.63</v>
      </c>
      <c r="EC249" s="100">
        <v>0.18</v>
      </c>
      <c r="ED249" s="100">
        <v>2.25</v>
      </c>
      <c r="EE249" s="100">
        <v>1.85</v>
      </c>
      <c r="EF249" s="100">
        <v>0.18</v>
      </c>
      <c r="EG249" s="100">
        <v>8.7799999999999994</v>
      </c>
      <c r="EH249" s="100">
        <v>4.05</v>
      </c>
      <c r="EI249" s="100">
        <v>0.23</v>
      </c>
      <c r="EJ249" s="100">
        <v>62.31</v>
      </c>
      <c r="EK249" s="100">
        <v>3.19</v>
      </c>
      <c r="EL249" s="100">
        <v>2.89</v>
      </c>
      <c r="EM249" s="100">
        <v>5.81</v>
      </c>
      <c r="EN249" s="100">
        <v>63.87</v>
      </c>
      <c r="EO249" s="100">
        <v>97.74</v>
      </c>
      <c r="EP249" s="100">
        <v>100</v>
      </c>
      <c r="EQ249" s="100">
        <v>1.1100000000000001</v>
      </c>
      <c r="ER249" s="100">
        <v>100</v>
      </c>
      <c r="ES249" s="100">
        <v>1.58</v>
      </c>
      <c r="ET249" s="100">
        <v>0.92</v>
      </c>
      <c r="EU249" s="100">
        <v>0.6</v>
      </c>
      <c r="EV249" s="100">
        <v>2.31</v>
      </c>
      <c r="EW249" s="100">
        <v>1.1200000000000001</v>
      </c>
      <c r="EX249" s="100">
        <v>4.78</v>
      </c>
      <c r="EY249" s="100">
        <v>6.45</v>
      </c>
      <c r="EZ249" s="100">
        <v>13.15</v>
      </c>
      <c r="FA249" s="100">
        <v>7.72</v>
      </c>
      <c r="FB249" s="100">
        <v>17.73</v>
      </c>
      <c r="FC249" s="100"/>
      <c r="FD249" s="100"/>
      <c r="FE249" s="100"/>
      <c r="FF249" s="106">
        <v>5.7037303664921463E-2</v>
      </c>
      <c r="FG249" s="106">
        <v>5.2975241292488465E-3</v>
      </c>
      <c r="FH249" s="106">
        <v>1.2037470230219635E-2</v>
      </c>
      <c r="FI249" s="106">
        <v>4.0164033289108673E-3</v>
      </c>
      <c r="FJ249" s="106">
        <v>7.6080390334572505E-3</v>
      </c>
      <c r="FK249" s="106">
        <v>2.0757714729887293E-2</v>
      </c>
      <c r="FL249" s="106">
        <v>1.2310237388724032E-2</v>
      </c>
      <c r="FM249" s="106">
        <v>2.689689523493276E-3</v>
      </c>
      <c r="FN249" s="106">
        <v>1.7366709548313319E-2</v>
      </c>
      <c r="FO249" s="106">
        <v>0</v>
      </c>
      <c r="FP249" s="106">
        <v>8.7979566781432803E-3</v>
      </c>
      <c r="FQ249" s="106">
        <v>3.1501000000000003E-3</v>
      </c>
      <c r="FR249" s="106">
        <v>6.5063492138533801E-3</v>
      </c>
      <c r="FS249" s="106">
        <v>1.0664096543774499E-2</v>
      </c>
      <c r="FT249" s="106">
        <v>0</v>
      </c>
      <c r="FU249" s="106">
        <v>0</v>
      </c>
      <c r="FV249" s="106">
        <v>7.964172123479888E-3</v>
      </c>
      <c r="FW249" s="106">
        <v>0</v>
      </c>
      <c r="FX249" s="106">
        <v>1.217569208292872E-2</v>
      </c>
      <c r="FY249" s="106">
        <v>3.1840723055934515E-2</v>
      </c>
      <c r="FZ249" s="106">
        <v>4.3751024193753554E-2</v>
      </c>
      <c r="GA249" s="106">
        <v>1.833709305306332E-2</v>
      </c>
      <c r="GB249" s="106">
        <v>3.4020576131687248E-2</v>
      </c>
      <c r="GC249" s="106">
        <v>1.5045705415660573E-2</v>
      </c>
      <c r="GD249" s="106">
        <v>2.4566631962519517E-2</v>
      </c>
      <c r="GE249" s="106">
        <v>1.7644854927245796E-2</v>
      </c>
      <c r="GF249" s="106">
        <v>5.9648869201453436E-3</v>
      </c>
      <c r="GG249" s="106">
        <v>1.027645560727145E-2</v>
      </c>
      <c r="GH249" s="100"/>
      <c r="GI249" s="100"/>
      <c r="GJ249" s="100"/>
      <c r="GK249" s="100"/>
    </row>
    <row r="250" spans="1:193" x14ac:dyDescent="0.25">
      <c r="A250" s="98" t="s">
        <v>1073</v>
      </c>
      <c r="B250" s="99" t="s">
        <v>17</v>
      </c>
      <c r="C250" s="99" t="s">
        <v>319</v>
      </c>
      <c r="D250" s="100" t="s">
        <v>320</v>
      </c>
      <c r="E250" s="99" t="s">
        <v>433</v>
      </c>
      <c r="F250" s="100"/>
      <c r="G250" s="106">
        <v>31.981000000000002</v>
      </c>
      <c r="H250" s="106">
        <v>0.31396657056065858</v>
      </c>
      <c r="I250" s="106">
        <v>11.794</v>
      </c>
      <c r="J250" s="106">
        <v>0.51200000000000001</v>
      </c>
      <c r="K250" s="106">
        <v>0.48599999999999999</v>
      </c>
      <c r="L250" s="106">
        <v>16.826000000000001</v>
      </c>
      <c r="M250" s="106">
        <v>0.11399999999999999</v>
      </c>
      <c r="N250" s="106">
        <v>9.1987617447678652E-2</v>
      </c>
      <c r="O250" s="106">
        <v>10.545999999999999</v>
      </c>
      <c r="P250" s="106">
        <v>2.4E-2</v>
      </c>
      <c r="Q250" s="106">
        <v>0.10208221874187672</v>
      </c>
      <c r="R250" s="106">
        <v>0.107</v>
      </c>
      <c r="S250" s="106">
        <v>5.7887182404765876E-2</v>
      </c>
      <c r="T250" s="106">
        <v>1.772842068468311E-2</v>
      </c>
      <c r="U250" s="106">
        <v>0.06</v>
      </c>
      <c r="V250" s="106">
        <v>0</v>
      </c>
      <c r="W250" s="106">
        <v>0.66600000000000004</v>
      </c>
      <c r="X250" s="106">
        <v>0</v>
      </c>
      <c r="Y250" s="106">
        <v>0.60685349171649872</v>
      </c>
      <c r="Z250" s="106">
        <v>3.887</v>
      </c>
      <c r="AA250" s="106">
        <v>8.2179379680625981</v>
      </c>
      <c r="AB250" s="106">
        <v>0.90800000000000003</v>
      </c>
      <c r="AC250" s="106">
        <v>3.4039999999999999</v>
      </c>
      <c r="AD250" s="106">
        <v>0.26500000000000001</v>
      </c>
      <c r="AE250" s="106">
        <v>0.39900000000000002</v>
      </c>
      <c r="AF250" s="106">
        <v>0.11600000000000001</v>
      </c>
      <c r="AG250" s="106">
        <v>6.8693639489987759E-2</v>
      </c>
      <c r="AH250" s="106">
        <v>6.6000000000000003E-2</v>
      </c>
      <c r="AI250" s="106"/>
      <c r="AJ250" s="106">
        <v>91.571011086796531</v>
      </c>
      <c r="AK250" s="100"/>
      <c r="AL250" s="106">
        <v>14.949981301421092</v>
      </c>
      <c r="AM250" s="106">
        <v>0.18821807479207397</v>
      </c>
      <c r="AN250" s="106">
        <v>6.2418629267001853</v>
      </c>
      <c r="AO250" s="106">
        <v>0.30876854420455918</v>
      </c>
      <c r="AP250" s="106">
        <v>0.37639405204460968</v>
      </c>
      <c r="AQ250" s="106">
        <v>13.078896230081618</v>
      </c>
      <c r="AR250" s="106">
        <v>8.4569732937685452E-2</v>
      </c>
      <c r="AS250" s="106">
        <v>7.636362066053351E-2</v>
      </c>
      <c r="AT250" s="106">
        <v>7.537164093767867</v>
      </c>
      <c r="AU250" s="106">
        <v>1.0473031942747426E-2</v>
      </c>
      <c r="AV250" s="106">
        <v>0.10208221874187672</v>
      </c>
      <c r="AW250" s="106">
        <v>0.107</v>
      </c>
      <c r="AX250" s="106">
        <v>4.0466398045974045E-2</v>
      </c>
      <c r="AY250" s="106">
        <v>1.4518402002033502E-2</v>
      </c>
      <c r="AZ250" s="106">
        <v>4.441812259401836E-2</v>
      </c>
      <c r="BA250" s="106">
        <v>0</v>
      </c>
      <c r="BB250" s="106">
        <v>0.62301216089803557</v>
      </c>
      <c r="BC250" s="106">
        <v>0</v>
      </c>
      <c r="BD250" s="106">
        <v>0.47787502300692863</v>
      </c>
      <c r="BE250" s="106">
        <v>3.3142905866302863</v>
      </c>
      <c r="BF250" s="106">
        <v>7.0160829574512062</v>
      </c>
      <c r="BG250" s="106">
        <v>0.7758694351875588</v>
      </c>
      <c r="BH250" s="106">
        <v>2.9183813443072699</v>
      </c>
      <c r="BI250" s="106">
        <v>0.22852707830286306</v>
      </c>
      <c r="BJ250" s="106">
        <v>0.34617386777719938</v>
      </c>
      <c r="BK250" s="106">
        <v>0.10107170863466064</v>
      </c>
      <c r="BL250" s="106">
        <v>6.0073143410570844E-2</v>
      </c>
      <c r="BM250" s="106">
        <v>5.7960832528321772E-2</v>
      </c>
      <c r="BN250" s="106"/>
      <c r="BO250" s="106"/>
      <c r="BP250" s="106"/>
      <c r="BQ250" s="106">
        <v>2.1178080000000002E-2</v>
      </c>
      <c r="BR250" s="106">
        <v>1.4012039999999998E-2</v>
      </c>
      <c r="BS250" s="106">
        <v>8.5027499999999999E-3</v>
      </c>
      <c r="BT250" s="106">
        <v>7.4618999999999996E-3</v>
      </c>
      <c r="BU250" s="106">
        <v>9.42576E-3</v>
      </c>
      <c r="BV250" s="106">
        <v>8.3622499999999999E-3</v>
      </c>
      <c r="BW250" s="106">
        <v>1.2132E-2</v>
      </c>
      <c r="BX250" s="106">
        <v>3.37288E-3</v>
      </c>
      <c r="BY250" s="106">
        <v>8.1153600000000003E-3</v>
      </c>
      <c r="BZ250" s="106">
        <v>1.9936919999999997E-2</v>
      </c>
      <c r="CA250" s="106">
        <v>1.4E-2</v>
      </c>
      <c r="CB250" s="106">
        <v>1.0200000000000001E-2</v>
      </c>
      <c r="CC250" s="106">
        <v>9.4413000000000014E-3</v>
      </c>
      <c r="CD250" s="106">
        <v>1.5507969999999999E-2</v>
      </c>
      <c r="CE250" s="106">
        <v>1.9586600000000003E-2</v>
      </c>
      <c r="CF250" s="106">
        <v>6.4861500000000004E-3</v>
      </c>
      <c r="CG250" s="106">
        <v>6.0933000000000003E-3</v>
      </c>
      <c r="CH250" s="106">
        <v>6.6929600000000004E-3</v>
      </c>
      <c r="CI250" s="106">
        <v>9.9052199999999993E-3</v>
      </c>
      <c r="CJ250" s="106">
        <v>1.9351199999999999E-2</v>
      </c>
      <c r="CK250" s="106">
        <v>1.9794970000000002E-2</v>
      </c>
      <c r="CL250" s="106">
        <v>2.141649E-2</v>
      </c>
      <c r="CM250" s="106">
        <v>2.7293760000000004E-2</v>
      </c>
      <c r="CN250" s="106">
        <v>2.1220679999999999E-2</v>
      </c>
      <c r="CO250" s="106">
        <v>2.8238699999999999E-2</v>
      </c>
      <c r="CP250" s="106">
        <v>2.157676E-2</v>
      </c>
      <c r="CQ250" s="106">
        <v>1.1663700000000001E-2</v>
      </c>
      <c r="CR250" s="106">
        <v>1.1956350000000001E-2</v>
      </c>
      <c r="CS250" s="106"/>
      <c r="CT250" s="106"/>
      <c r="CU250" s="106"/>
      <c r="CV250" s="106">
        <f t="shared" si="28"/>
        <v>9.8999999999999991E-3</v>
      </c>
      <c r="CW250" s="106">
        <f t="shared" si="29"/>
        <v>8.3999999999999995E-3</v>
      </c>
      <c r="CX250" s="106">
        <f t="shared" si="30"/>
        <v>4.4999999999999997E-3</v>
      </c>
      <c r="CY250" s="106">
        <f t="shared" si="31"/>
        <v>4.4999999999999997E-3</v>
      </c>
      <c r="CZ250" s="106">
        <f t="shared" si="32"/>
        <v>7.3000000000000009E-3</v>
      </c>
      <c r="DA250" s="106">
        <f t="shared" si="33"/>
        <v>6.4999999999999997E-3</v>
      </c>
      <c r="DB250" s="106">
        <f t="shared" si="34"/>
        <v>8.9999999999999993E-3</v>
      </c>
      <c r="DC250" s="106">
        <f t="shared" si="35"/>
        <v>2.8000000000000004E-3</v>
      </c>
      <c r="DD250" s="106">
        <f t="shared" si="36"/>
        <v>5.8000000000000005E-3</v>
      </c>
      <c r="DE250" s="106">
        <f t="shared" si="37"/>
        <v>8.6999999999999994E-3</v>
      </c>
      <c r="DF250" s="106">
        <f t="shared" si="38"/>
        <v>1.4E-2</v>
      </c>
      <c r="DG250" s="106">
        <f t="shared" si="39"/>
        <v>1.0200000000000001E-2</v>
      </c>
      <c r="DH250" s="106">
        <f t="shared" si="40"/>
        <v>6.6000000000000008E-3</v>
      </c>
      <c r="DI250" s="106">
        <f t="shared" si="41"/>
        <v>1.2699999999999999E-2</v>
      </c>
      <c r="DJ250" s="106">
        <f t="shared" si="42"/>
        <v>1.4500000000000002E-2</v>
      </c>
      <c r="DK250" s="106">
        <f t="shared" si="43"/>
        <v>5.5000000000000005E-3</v>
      </c>
      <c r="DL250" s="106">
        <f t="shared" si="44"/>
        <v>5.7000000000000002E-3</v>
      </c>
      <c r="DM250" s="106">
        <f t="shared" si="45"/>
        <v>5.8999999999999999E-3</v>
      </c>
      <c r="DN250" s="106">
        <f t="shared" si="46"/>
        <v>7.7999999999999996E-3</v>
      </c>
      <c r="DO250" s="106">
        <f t="shared" si="47"/>
        <v>1.6499999999999997E-2</v>
      </c>
      <c r="DP250" s="106">
        <f t="shared" si="48"/>
        <v>1.6900000000000002E-2</v>
      </c>
      <c r="DQ250" s="106">
        <f t="shared" si="49"/>
        <v>1.83E-2</v>
      </c>
      <c r="DR250" s="106">
        <f t="shared" si="50"/>
        <v>2.3400000000000001E-2</v>
      </c>
      <c r="DS250" s="106">
        <f t="shared" si="51"/>
        <v>1.83E-2</v>
      </c>
      <c r="DT250" s="106">
        <f t="shared" si="52"/>
        <v>2.4499999999999997E-2</v>
      </c>
      <c r="DU250" s="106">
        <f t="shared" si="53"/>
        <v>1.8800000000000001E-2</v>
      </c>
      <c r="DV250" s="106">
        <f t="shared" si="54"/>
        <v>1.0200000000000001E-2</v>
      </c>
      <c r="DW250" s="106">
        <f t="shared" si="55"/>
        <v>1.0500000000000001E-2</v>
      </c>
      <c r="DX250" s="106"/>
      <c r="DY250" s="106"/>
      <c r="DZ250" s="106"/>
      <c r="EA250" s="100">
        <v>0.38</v>
      </c>
      <c r="EB250" s="100">
        <v>2.81</v>
      </c>
      <c r="EC250" s="100">
        <v>0.19</v>
      </c>
      <c r="ED250" s="100">
        <v>1.48</v>
      </c>
      <c r="EE250" s="100">
        <v>1.98</v>
      </c>
      <c r="EF250" s="100">
        <v>0.17</v>
      </c>
      <c r="EG250" s="100">
        <v>13.75</v>
      </c>
      <c r="EH250" s="100">
        <v>3.67</v>
      </c>
      <c r="EI250" s="100">
        <v>0.23</v>
      </c>
      <c r="EJ250" s="100">
        <v>35.85</v>
      </c>
      <c r="EK250" s="100">
        <v>4.43</v>
      </c>
      <c r="EL250" s="100">
        <v>2.86</v>
      </c>
      <c r="EM250" s="100">
        <v>15.07</v>
      </c>
      <c r="EN250" s="100">
        <v>74.17</v>
      </c>
      <c r="EO250" s="100">
        <v>27.76</v>
      </c>
      <c r="EP250" s="100">
        <v>100</v>
      </c>
      <c r="EQ250" s="100">
        <v>1.23</v>
      </c>
      <c r="ER250" s="100">
        <v>257.11</v>
      </c>
      <c r="ES250" s="100">
        <v>2.25</v>
      </c>
      <c r="ET250" s="100">
        <v>0.94</v>
      </c>
      <c r="EU250" s="100">
        <v>0.61</v>
      </c>
      <c r="EV250" s="100">
        <v>2.3199999999999998</v>
      </c>
      <c r="EW250" s="100">
        <v>1.1299999999999999</v>
      </c>
      <c r="EX250" s="100">
        <v>5.25</v>
      </c>
      <c r="EY250" s="100">
        <v>8.7899999999999991</v>
      </c>
      <c r="EZ250" s="100">
        <v>17.07</v>
      </c>
      <c r="FA250" s="100">
        <v>8.36</v>
      </c>
      <c r="FB250" s="100">
        <v>17.420000000000002</v>
      </c>
      <c r="FC250" s="100"/>
      <c r="FD250" s="100"/>
      <c r="FE250" s="100"/>
      <c r="FF250" s="106">
        <v>5.680992894540015E-2</v>
      </c>
      <c r="FG250" s="106">
        <v>5.2889279016572789E-3</v>
      </c>
      <c r="FH250" s="106">
        <v>1.1859539560730352E-2</v>
      </c>
      <c r="FI250" s="106">
        <v>4.5697744542274763E-3</v>
      </c>
      <c r="FJ250" s="106">
        <v>7.4526022304832714E-3</v>
      </c>
      <c r="FK250" s="106">
        <v>2.2234123591138754E-2</v>
      </c>
      <c r="FL250" s="106">
        <v>1.1628338278931751E-2</v>
      </c>
      <c r="FM250" s="106">
        <v>2.8025448782415794E-3</v>
      </c>
      <c r="FN250" s="106">
        <v>1.7335477415666094E-2</v>
      </c>
      <c r="FO250" s="106">
        <v>3.7545819514749525E-3</v>
      </c>
      <c r="FP250" s="106">
        <v>4.5222422902651384E-3</v>
      </c>
      <c r="FQ250" s="106">
        <v>3.0601999999999999E-3</v>
      </c>
      <c r="FR250" s="106">
        <v>6.0982861855282885E-3</v>
      </c>
      <c r="FS250" s="106">
        <v>1.0768298764908249E-2</v>
      </c>
      <c r="FT250" s="106">
        <v>1.2330470832099497E-2</v>
      </c>
      <c r="FU250" s="106">
        <v>0</v>
      </c>
      <c r="FV250" s="106">
        <v>7.6630495790458372E-3</v>
      </c>
      <c r="FW250" s="106">
        <v>0</v>
      </c>
      <c r="FX250" s="106">
        <v>1.0752188017655893E-2</v>
      </c>
      <c r="FY250" s="106">
        <v>3.1154331514324687E-2</v>
      </c>
      <c r="FZ250" s="106">
        <v>4.2798106040452352E-2</v>
      </c>
      <c r="GA250" s="106">
        <v>1.8000170896351364E-2</v>
      </c>
      <c r="GB250" s="106">
        <v>3.2977709190672146E-2</v>
      </c>
      <c r="GC250" s="106">
        <v>1.1997671610900311E-2</v>
      </c>
      <c r="GD250" s="106">
        <v>3.0428682977615824E-2</v>
      </c>
      <c r="GE250" s="106">
        <v>1.725294066393657E-2</v>
      </c>
      <c r="GF250" s="106">
        <v>5.0221147891237224E-3</v>
      </c>
      <c r="GG250" s="106">
        <v>1.0096777026433653E-2</v>
      </c>
      <c r="GH250" s="100"/>
      <c r="GI250" s="100"/>
      <c r="GJ250" s="100"/>
      <c r="GK250" s="100"/>
    </row>
    <row r="251" spans="1:193" x14ac:dyDescent="0.25">
      <c r="A251" s="98" t="s">
        <v>1073</v>
      </c>
      <c r="B251" s="99" t="s">
        <v>17</v>
      </c>
      <c r="C251" s="99" t="s">
        <v>319</v>
      </c>
      <c r="D251" s="100" t="s">
        <v>320</v>
      </c>
      <c r="E251" s="99" t="s">
        <v>434</v>
      </c>
      <c r="F251" s="100"/>
      <c r="G251" s="106">
        <v>31.733000000000001</v>
      </c>
      <c r="H251" s="106">
        <v>0.34475485077816276</v>
      </c>
      <c r="I251" s="106">
        <v>14.816000000000001</v>
      </c>
      <c r="J251" s="106">
        <v>0.19</v>
      </c>
      <c r="K251" s="106">
        <v>0.51400000000000001</v>
      </c>
      <c r="L251" s="106">
        <v>11.259</v>
      </c>
      <c r="M251" s="106">
        <v>0.20399999999999999</v>
      </c>
      <c r="N251" s="106">
        <v>0.1559091946163102</v>
      </c>
      <c r="O251" s="106">
        <v>10.252000000000001</v>
      </c>
      <c r="P251" s="106">
        <v>0</v>
      </c>
      <c r="Q251" s="106">
        <v>0.28122798866831872</v>
      </c>
      <c r="R251" s="106">
        <v>0.21099999999999999</v>
      </c>
      <c r="S251" s="106">
        <v>0.18403289396305789</v>
      </c>
      <c r="T251" s="106">
        <v>0</v>
      </c>
      <c r="U251" s="106">
        <v>2.7E-2</v>
      </c>
      <c r="V251" s="106">
        <v>0</v>
      </c>
      <c r="W251" s="106">
        <v>0.70699999999999996</v>
      </c>
      <c r="X251" s="106">
        <v>0</v>
      </c>
      <c r="Y251" s="106">
        <v>0.81054582432114619</v>
      </c>
      <c r="Z251" s="106">
        <v>4.391</v>
      </c>
      <c r="AA251" s="106">
        <v>9.4570000000000007</v>
      </c>
      <c r="AB251" s="106">
        <v>1.0840000000000001</v>
      </c>
      <c r="AC251" s="106">
        <v>4.0810000000000004</v>
      </c>
      <c r="AD251" s="106">
        <v>0.26100000000000001</v>
      </c>
      <c r="AE251" s="106">
        <v>0.42400000000000004</v>
      </c>
      <c r="AF251" s="106">
        <v>0.108</v>
      </c>
      <c r="AG251" s="106">
        <v>8.3322993404122914E-2</v>
      </c>
      <c r="AH251" s="106">
        <v>8.3000000000000004E-2</v>
      </c>
      <c r="AI251" s="106"/>
      <c r="AJ251" s="106">
        <v>91.495767039722935</v>
      </c>
      <c r="AK251" s="100"/>
      <c r="AL251" s="106">
        <v>14.834050112191472</v>
      </c>
      <c r="AM251" s="106">
        <v>0.20667516982085174</v>
      </c>
      <c r="AN251" s="106">
        <v>7.8412278380523954</v>
      </c>
      <c r="AO251" s="106">
        <v>0.11458207695091063</v>
      </c>
      <c r="AP251" s="106">
        <v>0.39807930607187114</v>
      </c>
      <c r="AQ251" s="106">
        <v>8.7516517683637787</v>
      </c>
      <c r="AR251" s="106">
        <v>0.15133531157270028</v>
      </c>
      <c r="AS251" s="106">
        <v>0.12942818746165549</v>
      </c>
      <c r="AT251" s="106">
        <v>7.3270440251572335</v>
      </c>
      <c r="AU251" s="106">
        <v>0</v>
      </c>
      <c r="AV251" s="106">
        <v>0.28122798866831872</v>
      </c>
      <c r="AW251" s="106">
        <v>0.21099999999999999</v>
      </c>
      <c r="AX251" s="106">
        <v>0.12864934915278425</v>
      </c>
      <c r="AY251" s="106">
        <v>0</v>
      </c>
      <c r="AZ251" s="106">
        <v>1.9988155167308262E-2</v>
      </c>
      <c r="BA251" s="106">
        <v>0</v>
      </c>
      <c r="BB251" s="106">
        <v>0.66136576239476141</v>
      </c>
      <c r="BC251" s="106">
        <v>0</v>
      </c>
      <c r="BD251" s="106">
        <v>0.63827531641951818</v>
      </c>
      <c r="BE251" s="106">
        <v>3.7440313778990446</v>
      </c>
      <c r="BF251" s="106">
        <v>8.0739349440792285</v>
      </c>
      <c r="BG251" s="106">
        <v>0.92625822438690952</v>
      </c>
      <c r="BH251" s="106">
        <v>3.4987997256515775</v>
      </c>
      <c r="BI251" s="106">
        <v>0.22507761296998965</v>
      </c>
      <c r="BJ251" s="106">
        <v>0.36786395974318931</v>
      </c>
      <c r="BK251" s="106">
        <v>9.410124597020128E-2</v>
      </c>
      <c r="BL251" s="106">
        <v>7.2866631748249158E-2</v>
      </c>
      <c r="BM251" s="106">
        <v>7.289013787652586E-2</v>
      </c>
      <c r="BN251" s="106"/>
      <c r="BO251" s="106"/>
      <c r="BP251" s="106"/>
      <c r="BQ251" s="106">
        <v>2.2247680000000002E-2</v>
      </c>
      <c r="BR251" s="106">
        <v>1.4012039999999998E-2</v>
      </c>
      <c r="BS251" s="106">
        <v>8.6917000000000001E-3</v>
      </c>
      <c r="BT251" s="106">
        <v>7.6277199999999993E-3</v>
      </c>
      <c r="BU251" s="106">
        <v>9.9422399999999998E-3</v>
      </c>
      <c r="BV251" s="106">
        <v>8.6195500000000001E-3</v>
      </c>
      <c r="BW251" s="106">
        <v>1.1997200000000001E-2</v>
      </c>
      <c r="BX251" s="106">
        <v>3.1319599999999996E-3</v>
      </c>
      <c r="BY251" s="106">
        <v>8.2552800000000003E-3</v>
      </c>
      <c r="BZ251" s="106">
        <v>2.1311879999999998E-2</v>
      </c>
      <c r="CA251" s="106">
        <v>1.4500000000000001E-2</v>
      </c>
      <c r="CB251" s="106">
        <v>1.03E-2</v>
      </c>
      <c r="CC251" s="106">
        <v>9.1552000000000005E-3</v>
      </c>
      <c r="CD251" s="106">
        <v>1.5752190000000003E-2</v>
      </c>
      <c r="CE251" s="106">
        <v>2.0532159999999997E-2</v>
      </c>
      <c r="CF251" s="106">
        <v>6.60408E-3</v>
      </c>
      <c r="CG251" s="106">
        <v>6.2001999999999995E-3</v>
      </c>
      <c r="CH251" s="106">
        <v>6.6929600000000004E-3</v>
      </c>
      <c r="CI251" s="106">
        <v>1.003221E-2</v>
      </c>
      <c r="CJ251" s="106">
        <v>1.9703040000000002E-2</v>
      </c>
      <c r="CK251" s="106">
        <v>2.0146360000000002E-2</v>
      </c>
      <c r="CL251" s="106">
        <v>2.2235699999999997E-2</v>
      </c>
      <c r="CM251" s="106">
        <v>2.6593920000000004E-2</v>
      </c>
      <c r="CN251" s="106">
        <v>2.1220679999999999E-2</v>
      </c>
      <c r="CO251" s="106">
        <v>2.846922E-2</v>
      </c>
      <c r="CP251" s="106">
        <v>2.2150609999999998E-2</v>
      </c>
      <c r="CQ251" s="106">
        <v>1.1778049999999998E-2</v>
      </c>
      <c r="CR251" s="106">
        <v>1.2070220000000001E-2</v>
      </c>
      <c r="CS251" s="106"/>
      <c r="CT251" s="106"/>
      <c r="CU251" s="106"/>
      <c r="CV251" s="106">
        <f t="shared" si="28"/>
        <v>1.04E-2</v>
      </c>
      <c r="CW251" s="106">
        <f t="shared" si="29"/>
        <v>8.3999999999999995E-3</v>
      </c>
      <c r="CX251" s="106">
        <f t="shared" si="30"/>
        <v>4.5999999999999999E-3</v>
      </c>
      <c r="CY251" s="106">
        <f t="shared" si="31"/>
        <v>4.5999999999999999E-3</v>
      </c>
      <c r="CZ251" s="106">
        <f t="shared" si="32"/>
        <v>7.7000000000000002E-3</v>
      </c>
      <c r="DA251" s="106">
        <f t="shared" si="33"/>
        <v>6.7000000000000002E-3</v>
      </c>
      <c r="DB251" s="106">
        <f t="shared" si="34"/>
        <v>8.8999999999999999E-3</v>
      </c>
      <c r="DC251" s="106">
        <f t="shared" si="35"/>
        <v>2.5999999999999999E-3</v>
      </c>
      <c r="DD251" s="106">
        <f t="shared" si="36"/>
        <v>5.8999999999999999E-3</v>
      </c>
      <c r="DE251" s="106">
        <f t="shared" si="37"/>
        <v>9.2999999999999992E-3</v>
      </c>
      <c r="DF251" s="106">
        <f t="shared" si="38"/>
        <v>1.4500000000000001E-2</v>
      </c>
      <c r="DG251" s="106">
        <f t="shared" si="39"/>
        <v>1.03E-2</v>
      </c>
      <c r="DH251" s="106">
        <f t="shared" si="40"/>
        <v>6.4000000000000003E-3</v>
      </c>
      <c r="DI251" s="106">
        <f t="shared" si="41"/>
        <v>1.2900000000000002E-2</v>
      </c>
      <c r="DJ251" s="106">
        <f t="shared" si="42"/>
        <v>1.5199999999999998E-2</v>
      </c>
      <c r="DK251" s="106">
        <f t="shared" si="43"/>
        <v>5.5999999999999999E-3</v>
      </c>
      <c r="DL251" s="106">
        <f t="shared" si="44"/>
        <v>5.7999999999999996E-3</v>
      </c>
      <c r="DM251" s="106">
        <f t="shared" si="45"/>
        <v>5.8999999999999999E-3</v>
      </c>
      <c r="DN251" s="106">
        <f t="shared" si="46"/>
        <v>7.899999999999999E-3</v>
      </c>
      <c r="DO251" s="106">
        <f t="shared" si="47"/>
        <v>1.6799999999999999E-2</v>
      </c>
      <c r="DP251" s="106">
        <f t="shared" si="48"/>
        <v>1.72E-2</v>
      </c>
      <c r="DQ251" s="106">
        <f t="shared" si="49"/>
        <v>1.9E-2</v>
      </c>
      <c r="DR251" s="106">
        <f t="shared" si="50"/>
        <v>2.2800000000000001E-2</v>
      </c>
      <c r="DS251" s="106">
        <f t="shared" si="51"/>
        <v>1.83E-2</v>
      </c>
      <c r="DT251" s="106">
        <f t="shared" si="52"/>
        <v>2.47E-2</v>
      </c>
      <c r="DU251" s="106">
        <f t="shared" si="53"/>
        <v>1.9299999999999998E-2</v>
      </c>
      <c r="DV251" s="106">
        <f t="shared" si="54"/>
        <v>1.0299999999999998E-2</v>
      </c>
      <c r="DW251" s="106">
        <f t="shared" si="55"/>
        <v>1.06E-2</v>
      </c>
      <c r="DX251" s="106"/>
      <c r="DY251" s="106"/>
      <c r="DZ251" s="106"/>
      <c r="EA251" s="100">
        <v>0.38</v>
      </c>
      <c r="EB251" s="100">
        <v>2.6</v>
      </c>
      <c r="EC251" s="100">
        <v>0.17</v>
      </c>
      <c r="ED251" s="100">
        <v>3.3</v>
      </c>
      <c r="EE251" s="100">
        <v>1.97</v>
      </c>
      <c r="EF251" s="100">
        <v>0.21</v>
      </c>
      <c r="EG251" s="100">
        <v>8.1199999999999992</v>
      </c>
      <c r="EH251" s="100">
        <v>2.59</v>
      </c>
      <c r="EI251" s="100">
        <v>0.24</v>
      </c>
      <c r="EJ251" s="100">
        <v>69.17</v>
      </c>
      <c r="EK251" s="100">
        <v>3.18</v>
      </c>
      <c r="EL251" s="100">
        <v>1.7</v>
      </c>
      <c r="EM251" s="100">
        <v>5.16</v>
      </c>
      <c r="EN251" s="100">
        <v>100</v>
      </c>
      <c r="EO251" s="100">
        <v>65.400000000000006</v>
      </c>
      <c r="EP251" s="100">
        <v>100</v>
      </c>
      <c r="EQ251" s="100">
        <v>1.2</v>
      </c>
      <c r="ER251" s="100">
        <v>33.49</v>
      </c>
      <c r="ES251" s="100">
        <v>1.84</v>
      </c>
      <c r="ET251" s="100">
        <v>0.88</v>
      </c>
      <c r="EU251" s="100">
        <v>0.56999999999999995</v>
      </c>
      <c r="EV251" s="100">
        <v>2.04</v>
      </c>
      <c r="EW251" s="100">
        <v>0.99</v>
      </c>
      <c r="EX251" s="100">
        <v>4.95</v>
      </c>
      <c r="EY251" s="100">
        <v>9</v>
      </c>
      <c r="EZ251" s="100">
        <v>18.88</v>
      </c>
      <c r="FA251" s="100">
        <v>8.7799999999999994</v>
      </c>
      <c r="FB251" s="100">
        <v>14.06</v>
      </c>
      <c r="FC251" s="100"/>
      <c r="FD251" s="100"/>
      <c r="FE251" s="100"/>
      <c r="FF251" s="106">
        <v>5.636939042632759E-2</v>
      </c>
      <c r="FG251" s="106">
        <v>5.3735544153421461E-3</v>
      </c>
      <c r="FH251" s="106">
        <v>1.3330087324689073E-2</v>
      </c>
      <c r="FI251" s="106">
        <v>3.7812085393800509E-3</v>
      </c>
      <c r="FJ251" s="106">
        <v>7.8421623296158604E-3</v>
      </c>
      <c r="FK251" s="106">
        <v>1.8378468713563936E-2</v>
      </c>
      <c r="FL251" s="106">
        <v>1.2288427299703262E-2</v>
      </c>
      <c r="FM251" s="106">
        <v>3.3521900552568773E-3</v>
      </c>
      <c r="FN251" s="106">
        <v>1.7584905660377358E-2</v>
      </c>
      <c r="FO251" s="106">
        <v>0</v>
      </c>
      <c r="FP251" s="106">
        <v>8.9430500396525357E-3</v>
      </c>
      <c r="FQ251" s="106">
        <v>3.5870000000000003E-3</v>
      </c>
      <c r="FR251" s="106">
        <v>6.6383064162836673E-3</v>
      </c>
      <c r="FS251" s="106">
        <v>0</v>
      </c>
      <c r="FT251" s="106">
        <v>1.3072253479419604E-2</v>
      </c>
      <c r="FU251" s="106">
        <v>0</v>
      </c>
      <c r="FV251" s="106">
        <v>7.9363891487371375E-3</v>
      </c>
      <c r="FW251" s="106">
        <v>0</v>
      </c>
      <c r="FX251" s="106">
        <v>1.1744265822119133E-2</v>
      </c>
      <c r="FY251" s="106">
        <v>3.2947476125511597E-2</v>
      </c>
      <c r="FZ251" s="106">
        <v>4.60214291812516E-2</v>
      </c>
      <c r="GA251" s="106">
        <v>1.8895667777492957E-2</v>
      </c>
      <c r="GB251" s="106">
        <v>3.4638117283950616E-2</v>
      </c>
      <c r="GC251" s="106">
        <v>1.1141341842014488E-2</v>
      </c>
      <c r="GD251" s="106">
        <v>3.3107756376887038E-2</v>
      </c>
      <c r="GE251" s="106">
        <v>1.7766315239174001E-2</v>
      </c>
      <c r="GF251" s="106">
        <v>6.3976902674962753E-3</v>
      </c>
      <c r="GG251" s="106">
        <v>1.0248353385439536E-2</v>
      </c>
      <c r="GH251" s="100"/>
      <c r="GI251" s="100"/>
      <c r="GJ251" s="100"/>
      <c r="GK251" s="100"/>
    </row>
    <row r="252" spans="1:193" x14ac:dyDescent="0.25">
      <c r="A252" s="98" t="s">
        <v>1073</v>
      </c>
      <c r="B252" s="99" t="s">
        <v>17</v>
      </c>
      <c r="C252" s="99" t="s">
        <v>319</v>
      </c>
      <c r="D252" s="100" t="s">
        <v>320</v>
      </c>
      <c r="E252" s="99" t="s">
        <v>435</v>
      </c>
      <c r="F252" s="100"/>
      <c r="G252" s="106">
        <v>31.928000000000001</v>
      </c>
      <c r="H252" s="106">
        <v>0.253</v>
      </c>
      <c r="I252" s="106">
        <v>12.4</v>
      </c>
      <c r="J252" s="106">
        <v>0.315</v>
      </c>
      <c r="K252" s="106">
        <v>0.47</v>
      </c>
      <c r="L252" s="106">
        <v>15.099</v>
      </c>
      <c r="M252" s="106">
        <v>0.156</v>
      </c>
      <c r="N252" s="106">
        <v>7.2999999999999995E-2</v>
      </c>
      <c r="O252" s="106">
        <v>11.664</v>
      </c>
      <c r="P252" s="106">
        <v>2.5000000000000001E-2</v>
      </c>
      <c r="Q252" s="106">
        <v>9.4759574589061507E-2</v>
      </c>
      <c r="R252" s="106">
        <v>0.193</v>
      </c>
      <c r="S252" s="106">
        <v>5.1561098361866411E-2</v>
      </c>
      <c r="T252" s="106">
        <v>0</v>
      </c>
      <c r="U252" s="106">
        <v>0</v>
      </c>
      <c r="V252" s="106">
        <v>0</v>
      </c>
      <c r="W252" s="106">
        <v>0.501</v>
      </c>
      <c r="X252" s="106">
        <v>0</v>
      </c>
      <c r="Y252" s="106">
        <v>0.41087058434957391</v>
      </c>
      <c r="Z252" s="106">
        <v>4.47</v>
      </c>
      <c r="AA252" s="106">
        <v>8.4559999999999995</v>
      </c>
      <c r="AB252" s="106">
        <v>0.86599999999999999</v>
      </c>
      <c r="AC252" s="106">
        <v>3.3730000000000002</v>
      </c>
      <c r="AD252" s="106">
        <v>0.21699999999999997</v>
      </c>
      <c r="AE252" s="106">
        <v>0.34499999999999997</v>
      </c>
      <c r="AF252" s="106">
        <v>7.9000000000000001E-2</v>
      </c>
      <c r="AG252" s="106">
        <v>4.2472855263242904E-2</v>
      </c>
      <c r="AH252" s="106">
        <v>2.7E-2</v>
      </c>
      <c r="AI252" s="106"/>
      <c r="AJ252" s="106">
        <v>91.426220055704277</v>
      </c>
      <c r="AK252" s="100"/>
      <c r="AL252" s="106">
        <v>14.925205684367986</v>
      </c>
      <c r="AM252" s="106">
        <v>0.15166956417480967</v>
      </c>
      <c r="AN252" s="106">
        <v>6.5625826938343481</v>
      </c>
      <c r="AO252" s="106">
        <v>0.18996502231335183</v>
      </c>
      <c r="AP252" s="106">
        <v>0.36400247831474597</v>
      </c>
      <c r="AQ252" s="106">
        <v>11.736494364554995</v>
      </c>
      <c r="AR252" s="106">
        <v>0.11572700296735905</v>
      </c>
      <c r="AS252" s="106">
        <v>6.0601029387348501E-2</v>
      </c>
      <c r="AT252" s="106">
        <v>8.3361921097770146</v>
      </c>
      <c r="AU252" s="106">
        <v>1.0909408273695236E-2</v>
      </c>
      <c r="AV252" s="106">
        <v>9.4759574589061507E-2</v>
      </c>
      <c r="AW252" s="106">
        <v>0.193</v>
      </c>
      <c r="AX252" s="106">
        <v>3.6044109305743734E-2</v>
      </c>
      <c r="AY252" s="106">
        <v>0</v>
      </c>
      <c r="AZ252" s="106">
        <v>0</v>
      </c>
      <c r="BA252" s="106">
        <v>0</v>
      </c>
      <c r="BB252" s="106">
        <v>0.46866230121608982</v>
      </c>
      <c r="BC252" s="106">
        <v>0</v>
      </c>
      <c r="BD252" s="106">
        <v>0.32354562119030938</v>
      </c>
      <c r="BE252" s="106">
        <v>3.8113915416098223</v>
      </c>
      <c r="BF252" s="106">
        <v>7.219328950738495</v>
      </c>
      <c r="BG252" s="106">
        <v>0.73998120140135015</v>
      </c>
      <c r="BH252" s="106">
        <v>2.8918038408779148</v>
      </c>
      <c r="BI252" s="106">
        <v>0.18713349430838219</v>
      </c>
      <c r="BJ252" s="106">
        <v>0.2993232691306611</v>
      </c>
      <c r="BK252" s="106">
        <v>6.8833318811536121E-2</v>
      </c>
      <c r="BL252" s="106">
        <v>3.714285549911929E-2</v>
      </c>
      <c r="BM252" s="106">
        <v>2.3711249670677087E-2</v>
      </c>
      <c r="BN252" s="106"/>
      <c r="BO252" s="106"/>
      <c r="BP252" s="106"/>
      <c r="BQ252" s="106">
        <v>2.0322400000000001E-2</v>
      </c>
      <c r="BR252" s="106">
        <v>1.3845229999999998E-2</v>
      </c>
      <c r="BS252" s="106">
        <v>8.5027499999999999E-3</v>
      </c>
      <c r="BT252" s="106">
        <v>7.2960799999999991E-3</v>
      </c>
      <c r="BU252" s="106">
        <v>9.55488E-3</v>
      </c>
      <c r="BV252" s="106">
        <v>8.4908999999999991E-3</v>
      </c>
      <c r="BW252" s="106">
        <v>1.1323200000000002E-2</v>
      </c>
      <c r="BX252" s="106">
        <v>3.2524200000000002E-3</v>
      </c>
      <c r="BY252" s="106">
        <v>8.2552800000000003E-3</v>
      </c>
      <c r="BZ252" s="106">
        <v>2.085356E-2</v>
      </c>
      <c r="CA252" s="106">
        <v>1.4200000000000001E-2</v>
      </c>
      <c r="CB252" s="106">
        <v>1.01E-2</v>
      </c>
      <c r="CC252" s="106">
        <v>9.0121500000000018E-3</v>
      </c>
      <c r="CD252" s="106">
        <v>1.5507969999999999E-2</v>
      </c>
      <c r="CE252" s="106">
        <v>2.0397079999999998E-2</v>
      </c>
      <c r="CF252" s="106">
        <v>6.4861500000000004E-3</v>
      </c>
      <c r="CG252" s="106">
        <v>6.2001999999999995E-3</v>
      </c>
      <c r="CH252" s="106">
        <v>6.579520000000001E-3</v>
      </c>
      <c r="CI252" s="106">
        <v>9.9052199999999993E-3</v>
      </c>
      <c r="CJ252" s="106">
        <v>1.9116640000000001E-2</v>
      </c>
      <c r="CK252" s="106">
        <v>2.0263489999999999E-2</v>
      </c>
      <c r="CL252" s="106">
        <v>2.1650549999999998E-2</v>
      </c>
      <c r="CM252" s="106">
        <v>2.5660800000000001E-2</v>
      </c>
      <c r="CN252" s="106">
        <v>2.0988759999999999E-2</v>
      </c>
      <c r="CO252" s="106">
        <v>2.846922E-2</v>
      </c>
      <c r="CP252" s="106">
        <v>2.157676E-2</v>
      </c>
      <c r="CQ252" s="106">
        <v>1.154935E-2</v>
      </c>
      <c r="CR252" s="106">
        <v>1.1956350000000001E-2</v>
      </c>
      <c r="CS252" s="106"/>
      <c r="CT252" s="106"/>
      <c r="CU252" s="106"/>
      <c r="CV252" s="106">
        <f t="shared" si="28"/>
        <v>9.4999999999999998E-3</v>
      </c>
      <c r="CW252" s="106">
        <f t="shared" si="29"/>
        <v>8.3000000000000001E-3</v>
      </c>
      <c r="CX252" s="106">
        <f t="shared" si="30"/>
        <v>4.4999999999999997E-3</v>
      </c>
      <c r="CY252" s="106">
        <f t="shared" si="31"/>
        <v>4.3999999999999994E-3</v>
      </c>
      <c r="CZ252" s="106">
        <f t="shared" si="32"/>
        <v>7.4000000000000003E-3</v>
      </c>
      <c r="DA252" s="106">
        <f t="shared" si="33"/>
        <v>6.5999999999999991E-3</v>
      </c>
      <c r="DB252" s="106">
        <f t="shared" si="34"/>
        <v>8.4000000000000012E-3</v>
      </c>
      <c r="DC252" s="106">
        <f t="shared" si="35"/>
        <v>2.7000000000000006E-3</v>
      </c>
      <c r="DD252" s="106">
        <f t="shared" si="36"/>
        <v>5.8999999999999999E-3</v>
      </c>
      <c r="DE252" s="106">
        <f t="shared" si="37"/>
        <v>9.1000000000000004E-3</v>
      </c>
      <c r="DF252" s="106">
        <f t="shared" si="38"/>
        <v>1.4200000000000001E-2</v>
      </c>
      <c r="DG252" s="106">
        <f t="shared" si="39"/>
        <v>1.01E-2</v>
      </c>
      <c r="DH252" s="106">
        <f t="shared" si="40"/>
        <v>6.3000000000000009E-3</v>
      </c>
      <c r="DI252" s="106">
        <f t="shared" si="41"/>
        <v>1.2699999999999999E-2</v>
      </c>
      <c r="DJ252" s="106">
        <f t="shared" si="42"/>
        <v>1.5099999999999999E-2</v>
      </c>
      <c r="DK252" s="106">
        <f t="shared" si="43"/>
        <v>5.5000000000000005E-3</v>
      </c>
      <c r="DL252" s="106">
        <f t="shared" si="44"/>
        <v>5.7999999999999996E-3</v>
      </c>
      <c r="DM252" s="106">
        <f t="shared" si="45"/>
        <v>5.8000000000000005E-3</v>
      </c>
      <c r="DN252" s="106">
        <f t="shared" si="46"/>
        <v>7.7999999999999996E-3</v>
      </c>
      <c r="DO252" s="106">
        <f t="shared" si="47"/>
        <v>1.6299999999999999E-2</v>
      </c>
      <c r="DP252" s="106">
        <f t="shared" si="48"/>
        <v>1.7299999999999999E-2</v>
      </c>
      <c r="DQ252" s="106">
        <f t="shared" si="49"/>
        <v>1.8499999999999999E-2</v>
      </c>
      <c r="DR252" s="106">
        <f t="shared" si="50"/>
        <v>2.1999999999999999E-2</v>
      </c>
      <c r="DS252" s="106">
        <f t="shared" si="51"/>
        <v>1.8099999999999998E-2</v>
      </c>
      <c r="DT252" s="106">
        <f t="shared" si="52"/>
        <v>2.47E-2</v>
      </c>
      <c r="DU252" s="106">
        <f t="shared" si="53"/>
        <v>1.8800000000000001E-2</v>
      </c>
      <c r="DV252" s="106">
        <f t="shared" si="54"/>
        <v>1.01E-2</v>
      </c>
      <c r="DW252" s="106">
        <f t="shared" si="55"/>
        <v>1.0500000000000001E-2</v>
      </c>
      <c r="DX252" s="106"/>
      <c r="DY252" s="106"/>
      <c r="DZ252" s="106"/>
      <c r="EA252" s="100">
        <v>0.38</v>
      </c>
      <c r="EB252" s="100">
        <v>3.4</v>
      </c>
      <c r="EC252" s="100">
        <v>0.19</v>
      </c>
      <c r="ED252" s="100">
        <v>2.15</v>
      </c>
      <c r="EE252" s="100">
        <v>2.0499999999999998</v>
      </c>
      <c r="EF252" s="100">
        <v>0.18</v>
      </c>
      <c r="EG252" s="100">
        <v>9.91</v>
      </c>
      <c r="EH252" s="100">
        <v>4.1900000000000004</v>
      </c>
      <c r="EI252" s="100">
        <v>0.22</v>
      </c>
      <c r="EJ252" s="100">
        <v>35.69</v>
      </c>
      <c r="EK252" s="100">
        <v>4.6500000000000004</v>
      </c>
      <c r="EL252" s="100">
        <v>1.79</v>
      </c>
      <c r="EM252" s="100">
        <v>16.45</v>
      </c>
      <c r="EN252" s="100">
        <v>100</v>
      </c>
      <c r="EO252" s="100">
        <v>100</v>
      </c>
      <c r="EP252" s="100">
        <v>100</v>
      </c>
      <c r="EQ252" s="100">
        <v>1.58</v>
      </c>
      <c r="ER252" s="100">
        <v>100</v>
      </c>
      <c r="ES252" s="100">
        <v>3.1</v>
      </c>
      <c r="ET252" s="100">
        <v>0.87</v>
      </c>
      <c r="EU252" s="100">
        <v>0.6</v>
      </c>
      <c r="EV252" s="100">
        <v>2.44</v>
      </c>
      <c r="EW252" s="100">
        <v>1.1200000000000001</v>
      </c>
      <c r="EX252" s="100">
        <v>5.97</v>
      </c>
      <c r="EY252" s="100">
        <v>10.73</v>
      </c>
      <c r="EZ252" s="100">
        <v>25.1</v>
      </c>
      <c r="FA252" s="100">
        <v>11.11</v>
      </c>
      <c r="FB252" s="100">
        <v>42.11</v>
      </c>
      <c r="FC252" s="100"/>
      <c r="FD252" s="100"/>
      <c r="FE252" s="100"/>
      <c r="FF252" s="106">
        <v>5.6715781600598349E-2</v>
      </c>
      <c r="FG252" s="106">
        <v>5.1567651819435295E-3</v>
      </c>
      <c r="FH252" s="106">
        <v>1.2468907118285261E-2</v>
      </c>
      <c r="FI252" s="106">
        <v>4.0842479797370641E-3</v>
      </c>
      <c r="FJ252" s="106">
        <v>7.4620508054522913E-3</v>
      </c>
      <c r="FK252" s="106">
        <v>2.112568985619899E-2</v>
      </c>
      <c r="FL252" s="106">
        <v>1.1468545994065283E-2</v>
      </c>
      <c r="FM252" s="106">
        <v>2.5391831313299027E-3</v>
      </c>
      <c r="FN252" s="106">
        <v>1.8339622641509432E-2</v>
      </c>
      <c r="FO252" s="106">
        <v>3.8935678128818297E-3</v>
      </c>
      <c r="FP252" s="106">
        <v>4.4063202183913606E-3</v>
      </c>
      <c r="FQ252" s="106">
        <v>3.4546999999999998E-3</v>
      </c>
      <c r="FR252" s="106">
        <v>5.9292559807948434E-3</v>
      </c>
      <c r="FS252" s="106">
        <v>0</v>
      </c>
      <c r="FT252" s="106">
        <v>0</v>
      </c>
      <c r="FU252" s="106">
        <v>0</v>
      </c>
      <c r="FV252" s="106">
        <v>7.4048643592142197E-3</v>
      </c>
      <c r="FW252" s="106">
        <v>0</v>
      </c>
      <c r="FX252" s="106">
        <v>1.0029914256899591E-2</v>
      </c>
      <c r="FY252" s="106">
        <v>3.3159106412005451E-2</v>
      </c>
      <c r="FZ252" s="106">
        <v>4.3315973704430973E-2</v>
      </c>
      <c r="GA252" s="106">
        <v>1.8055541314192944E-2</v>
      </c>
      <c r="GB252" s="106">
        <v>3.2388203017832649E-2</v>
      </c>
      <c r="GC252" s="106">
        <v>1.1171869610210416E-2</v>
      </c>
      <c r="GD252" s="106">
        <v>3.2117386777719935E-2</v>
      </c>
      <c r="GE252" s="106">
        <v>1.7277163021695567E-2</v>
      </c>
      <c r="GF252" s="106">
        <v>4.1265712459521526E-3</v>
      </c>
      <c r="GG252" s="106">
        <v>9.9848072363221199E-3</v>
      </c>
      <c r="GH252" s="100"/>
      <c r="GI252" s="100"/>
      <c r="GJ252" s="100"/>
      <c r="GK252" s="100"/>
    </row>
    <row r="253" spans="1:193" x14ac:dyDescent="0.25">
      <c r="A253" s="98" t="s">
        <v>1073</v>
      </c>
      <c r="B253" s="99" t="s">
        <v>17</v>
      </c>
      <c r="C253" s="99" t="s">
        <v>319</v>
      </c>
      <c r="D253" s="100" t="s">
        <v>320</v>
      </c>
      <c r="E253" s="99" t="s">
        <v>436</v>
      </c>
      <c r="F253" s="100"/>
      <c r="G253" s="106">
        <v>31.716999999999999</v>
      </c>
      <c r="H253" s="106">
        <v>0.28799999999999998</v>
      </c>
      <c r="I253" s="106">
        <v>11.007</v>
      </c>
      <c r="J253" s="106">
        <v>0.34100000000000003</v>
      </c>
      <c r="K253" s="106">
        <v>0.49</v>
      </c>
      <c r="L253" s="106">
        <v>15.481999999999998</v>
      </c>
      <c r="M253" s="106">
        <v>0.11500000000000002</v>
      </c>
      <c r="N253" s="106">
        <v>7.0000000000000007E-2</v>
      </c>
      <c r="O253" s="106">
        <v>11.013999999999999</v>
      </c>
      <c r="P253" s="106">
        <v>0</v>
      </c>
      <c r="Q253" s="106">
        <v>0.13812430390147029</v>
      </c>
      <c r="R253" s="106">
        <v>0.123</v>
      </c>
      <c r="S253" s="106">
        <v>0.1150511079078444</v>
      </c>
      <c r="T253" s="106">
        <v>1.6356563913223952E-2</v>
      </c>
      <c r="U253" s="106">
        <v>0</v>
      </c>
      <c r="V253" s="106">
        <v>0</v>
      </c>
      <c r="W253" s="106">
        <v>0.57699999999999996</v>
      </c>
      <c r="X253" s="106">
        <v>0</v>
      </c>
      <c r="Y253" s="106">
        <v>0.75671430884717272</v>
      </c>
      <c r="Z253" s="106">
        <v>4.8929999999999998</v>
      </c>
      <c r="AA253" s="106">
        <v>8.9629438758661593</v>
      </c>
      <c r="AB253" s="106">
        <v>0.88400000000000001</v>
      </c>
      <c r="AC253" s="106">
        <v>3.347</v>
      </c>
      <c r="AD253" s="106">
        <v>0.37100000000000005</v>
      </c>
      <c r="AE253" s="106">
        <v>0.37499999999999994</v>
      </c>
      <c r="AF253" s="106">
        <v>0.107</v>
      </c>
      <c r="AG253" s="106">
        <v>4.9191187839295769E-2</v>
      </c>
      <c r="AH253" s="106">
        <v>6.0999999999999999E-2</v>
      </c>
      <c r="AI253" s="106"/>
      <c r="AJ253" s="106">
        <v>91.214468403902259</v>
      </c>
      <c r="AK253" s="100"/>
      <c r="AL253" s="106">
        <v>14.82657068062827</v>
      </c>
      <c r="AM253" s="106">
        <v>0.17265151969306397</v>
      </c>
      <c r="AN253" s="106">
        <v>5.8253506218576341</v>
      </c>
      <c r="AO253" s="106">
        <v>0.20564467494873961</v>
      </c>
      <c r="AP253" s="106">
        <v>0.3794919454770756</v>
      </c>
      <c r="AQ253" s="106">
        <v>12.03420132141469</v>
      </c>
      <c r="AR253" s="106">
        <v>8.5311572700296739E-2</v>
      </c>
      <c r="AS253" s="106">
        <v>5.8110576124854735E-2</v>
      </c>
      <c r="AT253" s="106">
        <v>7.8716409376786727</v>
      </c>
      <c r="AU253" s="106">
        <v>0</v>
      </c>
      <c r="AV253" s="106">
        <v>0.13812430390147029</v>
      </c>
      <c r="AW253" s="106">
        <v>0.123</v>
      </c>
      <c r="AX253" s="106">
        <v>8.0427198817088E-2</v>
      </c>
      <c r="AY253" s="106">
        <v>1.3394942194106913E-2</v>
      </c>
      <c r="AZ253" s="106">
        <v>0</v>
      </c>
      <c r="BA253" s="106">
        <v>0</v>
      </c>
      <c r="BB253" s="106">
        <v>0.53975678203928901</v>
      </c>
      <c r="BC253" s="106">
        <v>0</v>
      </c>
      <c r="BD253" s="106">
        <v>0.59588495853781609</v>
      </c>
      <c r="BE253" s="106">
        <v>4.1720668485675301</v>
      </c>
      <c r="BF253" s="106">
        <v>7.652133420870963</v>
      </c>
      <c r="BG253" s="106">
        <v>0.75536187302401103</v>
      </c>
      <c r="BH253" s="106">
        <v>2.8695130315500683</v>
      </c>
      <c r="BI253" s="106">
        <v>0.31993790962400831</v>
      </c>
      <c r="BJ253" s="106">
        <v>0.32535137948984899</v>
      </c>
      <c r="BK253" s="106">
        <v>9.322993813714385E-2</v>
      </c>
      <c r="BL253" s="106">
        <v>4.3018091682812218E-2</v>
      </c>
      <c r="BM253" s="106">
        <v>5.3569860367085269E-2</v>
      </c>
      <c r="BN253" s="106"/>
      <c r="BO253" s="106"/>
      <c r="BP253" s="106"/>
      <c r="BQ253" s="106">
        <v>2.2675520000000005E-2</v>
      </c>
      <c r="BR253" s="106">
        <v>1.4012039999999998E-2</v>
      </c>
      <c r="BS253" s="106">
        <v>8.3137999999999997E-3</v>
      </c>
      <c r="BT253" s="106">
        <v>7.4618999999999996E-3</v>
      </c>
      <c r="BU253" s="106">
        <v>9.55488E-3</v>
      </c>
      <c r="BV253" s="106">
        <v>8.6195500000000001E-3</v>
      </c>
      <c r="BW253" s="106">
        <v>1.1727600000000001E-2</v>
      </c>
      <c r="BX253" s="106">
        <v>3.2524200000000002E-3</v>
      </c>
      <c r="BY253" s="106">
        <v>8.3952000000000002E-3</v>
      </c>
      <c r="BZ253" s="106">
        <v>2.1311879999999998E-2</v>
      </c>
      <c r="CA253" s="106">
        <v>1.4E-2</v>
      </c>
      <c r="CB253" s="106">
        <v>1.04E-2</v>
      </c>
      <c r="CC253" s="106">
        <v>9.5843500000000002E-3</v>
      </c>
      <c r="CD253" s="106">
        <v>1.5507969999999999E-2</v>
      </c>
      <c r="CE253" s="106">
        <v>1.9856760000000001E-2</v>
      </c>
      <c r="CF253" s="106">
        <v>6.4861500000000004E-3</v>
      </c>
      <c r="CG253" s="106">
        <v>6.0933000000000003E-3</v>
      </c>
      <c r="CH253" s="106">
        <v>6.6929600000000004E-3</v>
      </c>
      <c r="CI253" s="106">
        <v>1.003221E-2</v>
      </c>
      <c r="CJ253" s="106">
        <v>1.9585760000000001E-2</v>
      </c>
      <c r="CK253" s="106">
        <v>2.0263489999999999E-2</v>
      </c>
      <c r="CL253" s="106">
        <v>2.1650549999999998E-2</v>
      </c>
      <c r="CM253" s="106">
        <v>2.7410400000000005E-2</v>
      </c>
      <c r="CN253" s="106">
        <v>2.1568560000000001E-2</v>
      </c>
      <c r="CO253" s="106">
        <v>2.8008180000000004E-2</v>
      </c>
      <c r="CP253" s="106">
        <v>2.2150609999999998E-2</v>
      </c>
      <c r="CQ253" s="106">
        <v>1.1892399999999999E-2</v>
      </c>
      <c r="CR253" s="106">
        <v>1.1956350000000001E-2</v>
      </c>
      <c r="CS253" s="106"/>
      <c r="CT253" s="106"/>
      <c r="CU253" s="106"/>
      <c r="CV253" s="106">
        <f t="shared" si="28"/>
        <v>1.0600000000000002E-2</v>
      </c>
      <c r="CW253" s="106">
        <f t="shared" si="29"/>
        <v>8.3999999999999995E-3</v>
      </c>
      <c r="CX253" s="106">
        <f t="shared" si="30"/>
        <v>4.4000000000000003E-3</v>
      </c>
      <c r="CY253" s="106">
        <f t="shared" si="31"/>
        <v>4.4999999999999997E-3</v>
      </c>
      <c r="CZ253" s="106">
        <f t="shared" si="32"/>
        <v>7.4000000000000003E-3</v>
      </c>
      <c r="DA253" s="106">
        <f t="shared" si="33"/>
        <v>6.7000000000000002E-3</v>
      </c>
      <c r="DB253" s="106">
        <f t="shared" si="34"/>
        <v>8.7000000000000011E-3</v>
      </c>
      <c r="DC253" s="106">
        <f t="shared" si="35"/>
        <v>2.7000000000000006E-3</v>
      </c>
      <c r="DD253" s="106">
        <f t="shared" si="36"/>
        <v>6.0000000000000001E-3</v>
      </c>
      <c r="DE253" s="106">
        <f t="shared" si="37"/>
        <v>9.2999999999999992E-3</v>
      </c>
      <c r="DF253" s="106">
        <f t="shared" si="38"/>
        <v>1.4E-2</v>
      </c>
      <c r="DG253" s="106">
        <f t="shared" si="39"/>
        <v>1.04E-2</v>
      </c>
      <c r="DH253" s="106">
        <f t="shared" si="40"/>
        <v>6.6999999999999994E-3</v>
      </c>
      <c r="DI253" s="106">
        <f t="shared" si="41"/>
        <v>1.2699999999999999E-2</v>
      </c>
      <c r="DJ253" s="106">
        <f t="shared" si="42"/>
        <v>1.4700000000000001E-2</v>
      </c>
      <c r="DK253" s="106">
        <f t="shared" si="43"/>
        <v>5.5000000000000005E-3</v>
      </c>
      <c r="DL253" s="106">
        <f t="shared" si="44"/>
        <v>5.7000000000000002E-3</v>
      </c>
      <c r="DM253" s="106">
        <f t="shared" si="45"/>
        <v>5.8999999999999999E-3</v>
      </c>
      <c r="DN253" s="106">
        <f t="shared" si="46"/>
        <v>7.899999999999999E-3</v>
      </c>
      <c r="DO253" s="106">
        <f t="shared" si="47"/>
        <v>1.67E-2</v>
      </c>
      <c r="DP253" s="106">
        <f t="shared" si="48"/>
        <v>1.7299999999999999E-2</v>
      </c>
      <c r="DQ253" s="106">
        <f t="shared" si="49"/>
        <v>1.8499999999999999E-2</v>
      </c>
      <c r="DR253" s="106">
        <f t="shared" si="50"/>
        <v>2.3500000000000004E-2</v>
      </c>
      <c r="DS253" s="106">
        <f t="shared" si="51"/>
        <v>1.8600000000000002E-2</v>
      </c>
      <c r="DT253" s="106">
        <f t="shared" si="52"/>
        <v>2.4300000000000002E-2</v>
      </c>
      <c r="DU253" s="106">
        <f t="shared" si="53"/>
        <v>1.9299999999999998E-2</v>
      </c>
      <c r="DV253" s="106">
        <f t="shared" si="54"/>
        <v>1.04E-2</v>
      </c>
      <c r="DW253" s="106">
        <f t="shared" si="55"/>
        <v>1.0500000000000001E-2</v>
      </c>
      <c r="DX253" s="106"/>
      <c r="DY253" s="106"/>
      <c r="DZ253" s="106"/>
      <c r="EA253" s="100">
        <v>0.38</v>
      </c>
      <c r="EB253" s="100">
        <v>3.05</v>
      </c>
      <c r="EC253" s="100">
        <v>0.2</v>
      </c>
      <c r="ED253" s="100">
        <v>2.0699999999999998</v>
      </c>
      <c r="EE253" s="100">
        <v>1.98</v>
      </c>
      <c r="EF253" s="100">
        <v>0.18</v>
      </c>
      <c r="EG253" s="100">
        <v>13.4</v>
      </c>
      <c r="EH253" s="100">
        <v>4.3499999999999996</v>
      </c>
      <c r="EI253" s="100">
        <v>0.23</v>
      </c>
      <c r="EJ253" s="100">
        <v>80.44</v>
      </c>
      <c r="EK253" s="100">
        <v>3.94</v>
      </c>
      <c r="EL253" s="100">
        <v>2.54</v>
      </c>
      <c r="EM253" s="100">
        <v>8.06</v>
      </c>
      <c r="EN253" s="100">
        <v>78.680000000000007</v>
      </c>
      <c r="EO253" s="100">
        <v>92.96</v>
      </c>
      <c r="EP253" s="100">
        <v>100</v>
      </c>
      <c r="EQ253" s="100">
        <v>1.4</v>
      </c>
      <c r="ER253" s="100">
        <v>100</v>
      </c>
      <c r="ES253" s="100">
        <v>1.91</v>
      </c>
      <c r="ET253" s="100">
        <v>0.83</v>
      </c>
      <c r="EU253" s="100">
        <v>0.57999999999999996</v>
      </c>
      <c r="EV253" s="100">
        <v>2.39</v>
      </c>
      <c r="EW253" s="100">
        <v>1.1499999999999999</v>
      </c>
      <c r="EX253" s="100">
        <v>5.65</v>
      </c>
      <c r="EY253" s="100">
        <v>6.33</v>
      </c>
      <c r="EZ253" s="100">
        <v>18.98</v>
      </c>
      <c r="FA253" s="100">
        <v>10.45</v>
      </c>
      <c r="FB253" s="100">
        <v>18.690000000000001</v>
      </c>
      <c r="FC253" s="100"/>
      <c r="FD253" s="100"/>
      <c r="FE253" s="100"/>
      <c r="FF253" s="106">
        <v>5.634096858638743E-2</v>
      </c>
      <c r="FG253" s="106">
        <v>5.2658713506384507E-3</v>
      </c>
      <c r="FH253" s="106">
        <v>1.1650701243715268E-2</v>
      </c>
      <c r="FI253" s="106">
        <v>4.2568447714389102E-3</v>
      </c>
      <c r="FJ253" s="106">
        <v>7.5139405204460961E-3</v>
      </c>
      <c r="FK253" s="106">
        <v>2.166156237854644E-2</v>
      </c>
      <c r="FL253" s="106">
        <v>1.1431750741839764E-2</v>
      </c>
      <c r="FM253" s="106">
        <v>2.5278100614311806E-3</v>
      </c>
      <c r="FN253" s="106">
        <v>1.8104774156660945E-2</v>
      </c>
      <c r="FO253" s="106">
        <v>0</v>
      </c>
      <c r="FP253" s="106">
        <v>5.442097573717929E-3</v>
      </c>
      <c r="FQ253" s="106">
        <v>3.1241999999999997E-3</v>
      </c>
      <c r="FR253" s="106">
        <v>6.4824322246572934E-3</v>
      </c>
      <c r="FS253" s="106">
        <v>1.0539140518323319E-2</v>
      </c>
      <c r="FT253" s="106">
        <v>0</v>
      </c>
      <c r="FU253" s="106">
        <v>0</v>
      </c>
      <c r="FV253" s="106">
        <v>7.5565949485500456E-3</v>
      </c>
      <c r="FW253" s="106">
        <v>0</v>
      </c>
      <c r="FX253" s="106">
        <v>1.1381402708072287E-2</v>
      </c>
      <c r="FY253" s="106">
        <v>3.4628154843110499E-2</v>
      </c>
      <c r="FZ253" s="106">
        <v>4.4382373841051585E-2</v>
      </c>
      <c r="GA253" s="106">
        <v>1.8053148765273863E-2</v>
      </c>
      <c r="GB253" s="106">
        <v>3.2999399862825782E-2</v>
      </c>
      <c r="GC253" s="106">
        <v>1.8076491893756472E-2</v>
      </c>
      <c r="GD253" s="106">
        <v>2.0594742321707441E-2</v>
      </c>
      <c r="GE253" s="106">
        <v>1.7695042258429904E-2</v>
      </c>
      <c r="GF253" s="106">
        <v>4.4953905808538764E-3</v>
      </c>
      <c r="GG253" s="106">
        <v>1.0012206902608237E-2</v>
      </c>
      <c r="GH253" s="100"/>
      <c r="GI253" s="100"/>
      <c r="GJ253" s="100"/>
      <c r="GK253" s="100"/>
    </row>
    <row r="254" spans="1:193" x14ac:dyDescent="0.25">
      <c r="A254" s="98" t="s">
        <v>1073</v>
      </c>
      <c r="B254" s="99" t="s">
        <v>17</v>
      </c>
      <c r="C254" s="99" t="s">
        <v>319</v>
      </c>
      <c r="D254" s="100" t="s">
        <v>320</v>
      </c>
      <c r="E254" s="99" t="s">
        <v>437</v>
      </c>
      <c r="F254" s="100"/>
      <c r="G254" s="106">
        <v>31.457999999999998</v>
      </c>
      <c r="H254" s="106">
        <v>0.25787742538908143</v>
      </c>
      <c r="I254" s="106">
        <v>11.571</v>
      </c>
      <c r="J254" s="106">
        <v>0.35499999999999998</v>
      </c>
      <c r="K254" s="106">
        <v>0.49600000000000005</v>
      </c>
      <c r="L254" s="106">
        <v>15.574999999999999</v>
      </c>
      <c r="M254" s="106">
        <v>0.158</v>
      </c>
      <c r="N254" s="106">
        <v>8.2954597308155104E-2</v>
      </c>
      <c r="O254" s="106">
        <v>11.294</v>
      </c>
      <c r="P254" s="106">
        <v>0</v>
      </c>
      <c r="Q254" s="106">
        <v>5.4625072103264866E-2</v>
      </c>
      <c r="R254" s="106">
        <v>0.182</v>
      </c>
      <c r="S254" s="106">
        <v>0.12788894936802345</v>
      </c>
      <c r="T254" s="106">
        <v>0</v>
      </c>
      <c r="U254" s="106">
        <v>0</v>
      </c>
      <c r="V254" s="106">
        <v>0</v>
      </c>
      <c r="W254" s="106">
        <v>0.48899999999999999</v>
      </c>
      <c r="X254" s="106">
        <v>0</v>
      </c>
      <c r="Y254" s="106">
        <v>0.61368500719047236</v>
      </c>
      <c r="Z254" s="106">
        <v>4.7249999999999996</v>
      </c>
      <c r="AA254" s="106">
        <v>8.6310000000000002</v>
      </c>
      <c r="AB254" s="106">
        <v>0.91700000000000004</v>
      </c>
      <c r="AC254" s="106">
        <v>3.3340000000000001</v>
      </c>
      <c r="AD254" s="106">
        <v>0.30099999999999999</v>
      </c>
      <c r="AE254" s="106">
        <v>0.36699999999999999</v>
      </c>
      <c r="AF254" s="106">
        <v>6.0999999999999999E-2</v>
      </c>
      <c r="AG254" s="106">
        <v>6.086308968347897E-2</v>
      </c>
      <c r="AH254" s="106">
        <v>4.8000000000000001E-2</v>
      </c>
      <c r="AI254" s="106"/>
      <c r="AJ254" s="106">
        <v>91.095832323179806</v>
      </c>
      <c r="AK254" s="100"/>
      <c r="AL254" s="106">
        <v>14.705497382198951</v>
      </c>
      <c r="AM254" s="106">
        <v>0.15459350481930426</v>
      </c>
      <c r="AN254" s="106">
        <v>6.1238422863191317</v>
      </c>
      <c r="AO254" s="106">
        <v>0.21408756482933303</v>
      </c>
      <c r="AP254" s="106">
        <v>0.38413878562577453</v>
      </c>
      <c r="AQ254" s="106">
        <v>12.106490478041197</v>
      </c>
      <c r="AR254" s="106">
        <v>0.1172106824925816</v>
      </c>
      <c r="AS254" s="106">
        <v>6.886484916831738E-2</v>
      </c>
      <c r="AT254" s="106">
        <v>8.071755288736421</v>
      </c>
      <c r="AU254" s="106">
        <v>0</v>
      </c>
      <c r="AV254" s="106">
        <v>5.4625072103264866E-2</v>
      </c>
      <c r="AW254" s="106">
        <v>0.182</v>
      </c>
      <c r="AX254" s="106">
        <v>8.9401572434829393E-2</v>
      </c>
      <c r="AY254" s="106">
        <v>0</v>
      </c>
      <c r="AZ254" s="106">
        <v>0</v>
      </c>
      <c r="BA254" s="106">
        <v>0</v>
      </c>
      <c r="BB254" s="106">
        <v>0.45743685687558466</v>
      </c>
      <c r="BC254" s="106">
        <v>0</v>
      </c>
      <c r="BD254" s="106">
        <v>0.48325459263758747</v>
      </c>
      <c r="BE254" s="106">
        <v>4.0288199181446105</v>
      </c>
      <c r="BF254" s="106">
        <v>7.3687355929309319</v>
      </c>
      <c r="BG254" s="106">
        <v>0.78355977099888929</v>
      </c>
      <c r="BH254" s="106">
        <v>2.8583676268861451</v>
      </c>
      <c r="BI254" s="106">
        <v>0.25957226629872371</v>
      </c>
      <c r="BJ254" s="106">
        <v>0.31841055006073221</v>
      </c>
      <c r="BK254" s="106">
        <v>5.3149777816502569E-2</v>
      </c>
      <c r="BL254" s="106">
        <v>5.3225264261896783E-2</v>
      </c>
      <c r="BM254" s="106">
        <v>4.2153332747870378E-2</v>
      </c>
      <c r="BN254" s="106"/>
      <c r="BO254" s="106"/>
      <c r="BP254" s="106"/>
      <c r="BQ254" s="106">
        <v>2.1605920000000004E-2</v>
      </c>
      <c r="BR254" s="106">
        <v>1.4012039999999998E-2</v>
      </c>
      <c r="BS254" s="106">
        <v>8.5027499999999999E-3</v>
      </c>
      <c r="BT254" s="106">
        <v>7.2960799999999991E-3</v>
      </c>
      <c r="BU254" s="106">
        <v>9.2966400000000001E-3</v>
      </c>
      <c r="BV254" s="106">
        <v>8.6195500000000001E-3</v>
      </c>
      <c r="BW254" s="106">
        <v>1.2266800000000001E-2</v>
      </c>
      <c r="BX254" s="106">
        <v>3.4933399999999997E-3</v>
      </c>
      <c r="BY254" s="106">
        <v>8.2552800000000003E-3</v>
      </c>
      <c r="BZ254" s="106">
        <v>2.1541039999999997E-2</v>
      </c>
      <c r="CA254" s="106">
        <v>1.4200000000000001E-2</v>
      </c>
      <c r="CB254" s="106">
        <v>1.0200000000000001E-2</v>
      </c>
      <c r="CC254" s="106">
        <v>9.1552000000000005E-3</v>
      </c>
      <c r="CD254" s="106">
        <v>1.5507969999999999E-2</v>
      </c>
      <c r="CE254" s="106">
        <v>1.9316440000000001E-2</v>
      </c>
      <c r="CF254" s="106">
        <v>6.4861500000000004E-3</v>
      </c>
      <c r="CG254" s="106">
        <v>6.2001999999999995E-3</v>
      </c>
      <c r="CH254" s="106">
        <v>6.579520000000001E-3</v>
      </c>
      <c r="CI254" s="106">
        <v>9.9052199999999993E-3</v>
      </c>
      <c r="CJ254" s="106">
        <v>1.853024E-2</v>
      </c>
      <c r="CK254" s="106">
        <v>2.0732009999999999E-2</v>
      </c>
      <c r="CL254" s="106">
        <v>2.1533519999999997E-2</v>
      </c>
      <c r="CM254" s="106">
        <v>2.7177120000000003E-2</v>
      </c>
      <c r="CN254" s="106">
        <v>2.1452599999999999E-2</v>
      </c>
      <c r="CO254" s="106">
        <v>2.8353960000000001E-2</v>
      </c>
      <c r="CP254" s="106">
        <v>2.2035839999999998E-2</v>
      </c>
      <c r="CQ254" s="106">
        <v>1.1663700000000001E-2</v>
      </c>
      <c r="CR254" s="106">
        <v>1.1956350000000001E-2</v>
      </c>
      <c r="CS254" s="106"/>
      <c r="CT254" s="106"/>
      <c r="CU254" s="106"/>
      <c r="CV254" s="106">
        <f t="shared" si="28"/>
        <v>1.0100000000000001E-2</v>
      </c>
      <c r="CW254" s="106">
        <f t="shared" si="29"/>
        <v>8.3999999999999995E-3</v>
      </c>
      <c r="CX254" s="106">
        <f t="shared" si="30"/>
        <v>4.4999999999999997E-3</v>
      </c>
      <c r="CY254" s="106">
        <f t="shared" si="31"/>
        <v>4.3999999999999994E-3</v>
      </c>
      <c r="CZ254" s="106">
        <f t="shared" si="32"/>
        <v>7.2000000000000007E-3</v>
      </c>
      <c r="DA254" s="106">
        <f t="shared" si="33"/>
        <v>6.7000000000000002E-3</v>
      </c>
      <c r="DB254" s="106">
        <f t="shared" si="34"/>
        <v>9.1000000000000004E-3</v>
      </c>
      <c r="DC254" s="106">
        <f t="shared" si="35"/>
        <v>2.9000000000000002E-3</v>
      </c>
      <c r="DD254" s="106">
        <f t="shared" si="36"/>
        <v>5.8999999999999999E-3</v>
      </c>
      <c r="DE254" s="106">
        <f t="shared" si="37"/>
        <v>9.3999999999999986E-3</v>
      </c>
      <c r="DF254" s="106">
        <f t="shared" si="38"/>
        <v>1.4200000000000001E-2</v>
      </c>
      <c r="DG254" s="106">
        <f t="shared" si="39"/>
        <v>1.0200000000000001E-2</v>
      </c>
      <c r="DH254" s="106">
        <f t="shared" si="40"/>
        <v>6.4000000000000003E-3</v>
      </c>
      <c r="DI254" s="106">
        <f t="shared" si="41"/>
        <v>1.2699999999999999E-2</v>
      </c>
      <c r="DJ254" s="106">
        <f t="shared" si="42"/>
        <v>1.43E-2</v>
      </c>
      <c r="DK254" s="106">
        <f t="shared" si="43"/>
        <v>5.5000000000000005E-3</v>
      </c>
      <c r="DL254" s="106">
        <f t="shared" si="44"/>
        <v>5.7999999999999996E-3</v>
      </c>
      <c r="DM254" s="106">
        <f t="shared" si="45"/>
        <v>5.8000000000000005E-3</v>
      </c>
      <c r="DN254" s="106">
        <f t="shared" si="46"/>
        <v>7.7999999999999996E-3</v>
      </c>
      <c r="DO254" s="106">
        <f t="shared" si="47"/>
        <v>1.5799999999999998E-2</v>
      </c>
      <c r="DP254" s="106">
        <f t="shared" si="48"/>
        <v>1.7699999999999997E-2</v>
      </c>
      <c r="DQ254" s="106">
        <f t="shared" si="49"/>
        <v>1.84E-2</v>
      </c>
      <c r="DR254" s="106">
        <f t="shared" si="50"/>
        <v>2.3300000000000001E-2</v>
      </c>
      <c r="DS254" s="106">
        <f t="shared" si="51"/>
        <v>1.8499999999999999E-2</v>
      </c>
      <c r="DT254" s="106">
        <f t="shared" si="52"/>
        <v>2.46E-2</v>
      </c>
      <c r="DU254" s="106">
        <f t="shared" si="53"/>
        <v>1.9199999999999998E-2</v>
      </c>
      <c r="DV254" s="106">
        <f t="shared" si="54"/>
        <v>1.0200000000000001E-2</v>
      </c>
      <c r="DW254" s="106">
        <f t="shared" si="55"/>
        <v>1.0500000000000001E-2</v>
      </c>
      <c r="DX254" s="106"/>
      <c r="DY254" s="106"/>
      <c r="DZ254" s="106"/>
      <c r="EA254" s="100">
        <v>0.38</v>
      </c>
      <c r="EB254" s="100">
        <v>3.35</v>
      </c>
      <c r="EC254" s="100">
        <v>0.19</v>
      </c>
      <c r="ED254" s="100">
        <v>1.95</v>
      </c>
      <c r="EE254" s="100">
        <v>1.93</v>
      </c>
      <c r="EF254" s="100">
        <v>0.18</v>
      </c>
      <c r="EG254" s="100">
        <v>10.39</v>
      </c>
      <c r="EH254" s="100">
        <v>3.96</v>
      </c>
      <c r="EI254" s="100">
        <v>0.22</v>
      </c>
      <c r="EJ254" s="100">
        <v>198.92</v>
      </c>
      <c r="EK254" s="100">
        <v>5.03</v>
      </c>
      <c r="EL254" s="100">
        <v>1.86</v>
      </c>
      <c r="EM254" s="100">
        <v>7.05</v>
      </c>
      <c r="EN254" s="100">
        <v>100</v>
      </c>
      <c r="EO254" s="100">
        <v>510.01</v>
      </c>
      <c r="EP254" s="100">
        <v>501.25</v>
      </c>
      <c r="EQ254" s="100">
        <v>1.61</v>
      </c>
      <c r="ER254" s="100">
        <v>67.510000000000005</v>
      </c>
      <c r="ES254" s="100">
        <v>2.23</v>
      </c>
      <c r="ET254" s="100">
        <v>0.83</v>
      </c>
      <c r="EU254" s="100">
        <v>0.6</v>
      </c>
      <c r="EV254" s="100">
        <v>2.31</v>
      </c>
      <c r="EW254" s="100">
        <v>1.1499999999999999</v>
      </c>
      <c r="EX254" s="100">
        <v>5.75</v>
      </c>
      <c r="EY254" s="100">
        <v>7.8</v>
      </c>
      <c r="EZ254" s="100">
        <v>33.299999999999997</v>
      </c>
      <c r="FA254" s="100">
        <v>9.31</v>
      </c>
      <c r="FB254" s="100">
        <v>23.7</v>
      </c>
      <c r="FC254" s="100"/>
      <c r="FD254" s="100"/>
      <c r="FE254" s="100"/>
      <c r="FF254" s="106">
        <v>5.5880890052356011E-2</v>
      </c>
      <c r="FG254" s="106">
        <v>5.1788824114466928E-3</v>
      </c>
      <c r="FH254" s="106">
        <v>1.1635300344006351E-2</v>
      </c>
      <c r="FI254" s="106">
        <v>4.1747075141719938E-3</v>
      </c>
      <c r="FJ254" s="106">
        <v>7.4138785625774478E-3</v>
      </c>
      <c r="FK254" s="106">
        <v>2.1791682860474153E-2</v>
      </c>
      <c r="FL254" s="106">
        <v>1.2178189910979229E-2</v>
      </c>
      <c r="FM254" s="106">
        <v>2.7270480270653679E-3</v>
      </c>
      <c r="FN254" s="106">
        <v>1.7757861635220126E-2</v>
      </c>
      <c r="FO254" s="106">
        <v>0</v>
      </c>
      <c r="FP254" s="106">
        <v>2.747641126794223E-3</v>
      </c>
      <c r="FQ254" s="106">
        <v>3.3852000000000001E-3</v>
      </c>
      <c r="FR254" s="106">
        <v>6.3028108566554712E-3</v>
      </c>
      <c r="FS254" s="106">
        <v>0</v>
      </c>
      <c r="FT254" s="106">
        <v>0</v>
      </c>
      <c r="FU254" s="106">
        <v>0</v>
      </c>
      <c r="FV254" s="106">
        <v>7.3647333956969128E-3</v>
      </c>
      <c r="FW254" s="106">
        <v>0</v>
      </c>
      <c r="FX254" s="106">
        <v>1.07765774158182E-2</v>
      </c>
      <c r="FY254" s="106">
        <v>3.3439205320600268E-2</v>
      </c>
      <c r="FZ254" s="106">
        <v>4.4212413557585595E-2</v>
      </c>
      <c r="GA254" s="106">
        <v>1.8100230710074341E-2</v>
      </c>
      <c r="GB254" s="106">
        <v>3.2871227709190667E-2</v>
      </c>
      <c r="GC254" s="106">
        <v>1.4925405312176614E-2</v>
      </c>
      <c r="GD254" s="106">
        <v>2.4836022904737111E-2</v>
      </c>
      <c r="GE254" s="106">
        <v>1.7698876012895354E-2</v>
      </c>
      <c r="GF254" s="106">
        <v>4.9552721027825907E-3</v>
      </c>
      <c r="GG254" s="106">
        <v>9.9903398612452791E-3</v>
      </c>
      <c r="GH254" s="100"/>
      <c r="GI254" s="100"/>
      <c r="GJ254" s="100"/>
      <c r="GK254" s="100"/>
    </row>
    <row r="255" spans="1:193" x14ac:dyDescent="0.25">
      <c r="A255" s="98" t="s">
        <v>1073</v>
      </c>
      <c r="B255" s="99" t="s">
        <v>17</v>
      </c>
      <c r="C255" s="99" t="s">
        <v>319</v>
      </c>
      <c r="D255" s="100" t="s">
        <v>320</v>
      </c>
      <c r="E255" s="99" t="s">
        <v>438</v>
      </c>
      <c r="F255" s="100"/>
      <c r="G255" s="106">
        <v>31.218</v>
      </c>
      <c r="H255" s="106">
        <v>0.26700000000000002</v>
      </c>
      <c r="I255" s="106">
        <v>11.321999999999999</v>
      </c>
      <c r="J255" s="106">
        <v>0.33400000000000002</v>
      </c>
      <c r="K255" s="106">
        <v>0.51200000000000001</v>
      </c>
      <c r="L255" s="106">
        <v>15.407</v>
      </c>
      <c r="M255" s="106">
        <v>0.124</v>
      </c>
      <c r="N255" s="106">
        <v>7.8E-2</v>
      </c>
      <c r="O255" s="106">
        <v>11.112</v>
      </c>
      <c r="P255" s="106">
        <v>0</v>
      </c>
      <c r="Q255" s="106">
        <v>0.14830554889090675</v>
      </c>
      <c r="R255" s="106">
        <v>0.17199999999999999</v>
      </c>
      <c r="S255" s="106">
        <v>0.1910693218526309</v>
      </c>
      <c r="T255" s="106">
        <v>0</v>
      </c>
      <c r="U255" s="106">
        <v>0</v>
      </c>
      <c r="V255" s="106">
        <v>0</v>
      </c>
      <c r="W255" s="106">
        <v>0.53500000000000003</v>
      </c>
      <c r="X255" s="106">
        <v>0</v>
      </c>
      <c r="Y255" s="106">
        <v>0.74252873168807099</v>
      </c>
      <c r="Z255" s="106">
        <v>4.7770000000000001</v>
      </c>
      <c r="AA255" s="106">
        <v>8.7590000000000003</v>
      </c>
      <c r="AB255" s="106">
        <v>0.91</v>
      </c>
      <c r="AC255" s="106">
        <v>3.4470000000000001</v>
      </c>
      <c r="AD255" s="106">
        <v>0.25</v>
      </c>
      <c r="AE255" s="106">
        <v>0.32700000000000001</v>
      </c>
      <c r="AF255" s="106">
        <v>0.106</v>
      </c>
      <c r="AG255" s="106">
        <v>7.2442167099859817E-2</v>
      </c>
      <c r="AH255" s="106">
        <v>5.7000000000000002E-2</v>
      </c>
      <c r="AI255" s="106"/>
      <c r="AJ255" s="106">
        <v>90.767091102893502</v>
      </c>
      <c r="AK255" s="100"/>
      <c r="AL255" s="106">
        <v>14.593305908750933</v>
      </c>
      <c r="AM255" s="106">
        <v>0.16006234638211139</v>
      </c>
      <c r="AN255" s="106">
        <v>5.9920613919026193</v>
      </c>
      <c r="AO255" s="106">
        <v>0.20142323000844292</v>
      </c>
      <c r="AP255" s="106">
        <v>0.39653035935563818</v>
      </c>
      <c r="AQ255" s="106">
        <v>11.975903614457831</v>
      </c>
      <c r="AR255" s="106">
        <v>9.1988130563798218E-2</v>
      </c>
      <c r="AS255" s="106">
        <v>6.4751784824838121E-2</v>
      </c>
      <c r="AT255" s="106">
        <v>7.9416809605488847</v>
      </c>
      <c r="AU255" s="106">
        <v>0</v>
      </c>
      <c r="AV255" s="106">
        <v>0.14830554889090675</v>
      </c>
      <c r="AW255" s="106">
        <v>0.17199999999999999</v>
      </c>
      <c r="AX255" s="106">
        <v>0.13356820821575036</v>
      </c>
      <c r="AY255" s="106">
        <v>0</v>
      </c>
      <c r="AZ255" s="106">
        <v>0</v>
      </c>
      <c r="BA255" s="106">
        <v>0</v>
      </c>
      <c r="BB255" s="106">
        <v>0.50046772684752105</v>
      </c>
      <c r="BC255" s="106">
        <v>0</v>
      </c>
      <c r="BD255" s="106">
        <v>0.58471433316644694</v>
      </c>
      <c r="BE255" s="106">
        <v>4.0731582537517053</v>
      </c>
      <c r="BF255" s="106">
        <v>7.4780158797916849</v>
      </c>
      <c r="BG255" s="106">
        <v>0.77757839870118783</v>
      </c>
      <c r="BH255" s="106">
        <v>2.9552469135802468</v>
      </c>
      <c r="BI255" s="106">
        <v>0.2155915833045878</v>
      </c>
      <c r="BJ255" s="106">
        <v>0.28370640291514837</v>
      </c>
      <c r="BK255" s="106">
        <v>9.2358630304086434E-2</v>
      </c>
      <c r="BL255" s="106">
        <v>6.3351261127992844E-2</v>
      </c>
      <c r="BM255" s="106">
        <v>5.0057082638096072E-2</v>
      </c>
      <c r="BN255" s="106"/>
      <c r="BO255" s="106"/>
      <c r="BP255" s="106"/>
      <c r="BQ255" s="106">
        <v>2.2033759999999999E-2</v>
      </c>
      <c r="BR255" s="106">
        <v>1.3845229999999998E-2</v>
      </c>
      <c r="BS255" s="106">
        <v>8.5027499999999999E-3</v>
      </c>
      <c r="BT255" s="106">
        <v>7.4618999999999996E-3</v>
      </c>
      <c r="BU255" s="106">
        <v>9.55488E-3</v>
      </c>
      <c r="BV255" s="106">
        <v>8.4908999999999991E-3</v>
      </c>
      <c r="BW255" s="106">
        <v>1.15928E-2</v>
      </c>
      <c r="BX255" s="106">
        <v>3.2524200000000002E-3</v>
      </c>
      <c r="BY255" s="106">
        <v>8.2552800000000003E-3</v>
      </c>
      <c r="BZ255" s="106">
        <v>2.1082719999999999E-2</v>
      </c>
      <c r="CA255" s="106">
        <v>1.41E-2</v>
      </c>
      <c r="CB255" s="106">
        <v>1.0200000000000001E-2</v>
      </c>
      <c r="CC255" s="106">
        <v>9.4413000000000014E-3</v>
      </c>
      <c r="CD255" s="106">
        <v>1.5752190000000003E-2</v>
      </c>
      <c r="CE255" s="106">
        <v>1.999184E-2</v>
      </c>
      <c r="CF255" s="106">
        <v>6.4861500000000004E-3</v>
      </c>
      <c r="CG255" s="106">
        <v>6.2001999999999995E-3</v>
      </c>
      <c r="CH255" s="106">
        <v>6.6929600000000004E-3</v>
      </c>
      <c r="CI255" s="106">
        <v>9.9052199999999993E-3</v>
      </c>
      <c r="CJ255" s="106">
        <v>1.9233920000000002E-2</v>
      </c>
      <c r="CK255" s="106">
        <v>2.0380619999999999E-2</v>
      </c>
      <c r="CL255" s="106">
        <v>2.1533519999999997E-2</v>
      </c>
      <c r="CM255" s="106">
        <v>2.6593920000000004E-2</v>
      </c>
      <c r="CN255" s="106">
        <v>2.1452599999999999E-2</v>
      </c>
      <c r="CO255" s="106">
        <v>2.8699740000000001E-2</v>
      </c>
      <c r="CP255" s="106">
        <v>2.1921070000000001E-2</v>
      </c>
      <c r="CQ255" s="106">
        <v>1.1663700000000001E-2</v>
      </c>
      <c r="CR255" s="106">
        <v>1.2070220000000001E-2</v>
      </c>
      <c r="CS255" s="106"/>
      <c r="CT255" s="106"/>
      <c r="CU255" s="106"/>
      <c r="CV255" s="106">
        <f t="shared" si="28"/>
        <v>1.0299999999999998E-2</v>
      </c>
      <c r="CW255" s="106">
        <f t="shared" si="29"/>
        <v>8.3000000000000001E-3</v>
      </c>
      <c r="CX255" s="106">
        <f t="shared" si="30"/>
        <v>4.4999999999999997E-3</v>
      </c>
      <c r="CY255" s="106">
        <f t="shared" si="31"/>
        <v>4.4999999999999997E-3</v>
      </c>
      <c r="CZ255" s="106">
        <f t="shared" si="32"/>
        <v>7.4000000000000003E-3</v>
      </c>
      <c r="DA255" s="106">
        <f t="shared" si="33"/>
        <v>6.5999999999999991E-3</v>
      </c>
      <c r="DB255" s="106">
        <f t="shared" si="34"/>
        <v>8.6E-3</v>
      </c>
      <c r="DC255" s="106">
        <f t="shared" si="35"/>
        <v>2.7000000000000006E-3</v>
      </c>
      <c r="DD255" s="106">
        <f t="shared" si="36"/>
        <v>5.8999999999999999E-3</v>
      </c>
      <c r="DE255" s="106">
        <f t="shared" si="37"/>
        <v>9.1999999999999998E-3</v>
      </c>
      <c r="DF255" s="106">
        <f t="shared" si="38"/>
        <v>1.41E-2</v>
      </c>
      <c r="DG255" s="106">
        <f t="shared" si="39"/>
        <v>1.0200000000000001E-2</v>
      </c>
      <c r="DH255" s="106">
        <f t="shared" si="40"/>
        <v>6.6000000000000008E-3</v>
      </c>
      <c r="DI255" s="106">
        <f t="shared" si="41"/>
        <v>1.2900000000000002E-2</v>
      </c>
      <c r="DJ255" s="106">
        <f t="shared" si="42"/>
        <v>1.4800000000000001E-2</v>
      </c>
      <c r="DK255" s="106">
        <f t="shared" si="43"/>
        <v>5.5000000000000005E-3</v>
      </c>
      <c r="DL255" s="106">
        <f t="shared" si="44"/>
        <v>5.7999999999999996E-3</v>
      </c>
      <c r="DM255" s="106">
        <f t="shared" si="45"/>
        <v>5.8999999999999999E-3</v>
      </c>
      <c r="DN255" s="106">
        <f t="shared" si="46"/>
        <v>7.7999999999999996E-3</v>
      </c>
      <c r="DO255" s="106">
        <f t="shared" si="47"/>
        <v>1.6400000000000001E-2</v>
      </c>
      <c r="DP255" s="106">
        <f t="shared" si="48"/>
        <v>1.7399999999999999E-2</v>
      </c>
      <c r="DQ255" s="106">
        <f t="shared" si="49"/>
        <v>1.84E-2</v>
      </c>
      <c r="DR255" s="106">
        <f t="shared" si="50"/>
        <v>2.2800000000000001E-2</v>
      </c>
      <c r="DS255" s="106">
        <f t="shared" si="51"/>
        <v>1.8499999999999999E-2</v>
      </c>
      <c r="DT255" s="106">
        <f t="shared" si="52"/>
        <v>2.4899999999999999E-2</v>
      </c>
      <c r="DU255" s="106">
        <f t="shared" si="53"/>
        <v>1.9100000000000002E-2</v>
      </c>
      <c r="DV255" s="106">
        <f t="shared" si="54"/>
        <v>1.0200000000000001E-2</v>
      </c>
      <c r="DW255" s="106">
        <f t="shared" si="55"/>
        <v>1.06E-2</v>
      </c>
      <c r="DX255" s="106"/>
      <c r="DY255" s="106"/>
      <c r="DZ255" s="106"/>
      <c r="EA255" s="100">
        <v>0.38</v>
      </c>
      <c r="EB255" s="100">
        <v>3.24</v>
      </c>
      <c r="EC255" s="100">
        <v>0.2</v>
      </c>
      <c r="ED255" s="100">
        <v>2.1</v>
      </c>
      <c r="EE255" s="100">
        <v>1.92</v>
      </c>
      <c r="EF255" s="100">
        <v>0.18</v>
      </c>
      <c r="EG255" s="100">
        <v>12.47</v>
      </c>
      <c r="EH255" s="100">
        <v>4.05</v>
      </c>
      <c r="EI255" s="100">
        <v>0.23</v>
      </c>
      <c r="EJ255" s="100">
        <v>50.29</v>
      </c>
      <c r="EK255" s="100">
        <v>3.93</v>
      </c>
      <c r="EL255" s="100">
        <v>1.97</v>
      </c>
      <c r="EM255" s="100">
        <v>5.03</v>
      </c>
      <c r="EN255" s="100">
        <v>100</v>
      </c>
      <c r="EO255" s="100">
        <v>106.53</v>
      </c>
      <c r="EP255" s="100">
        <v>100</v>
      </c>
      <c r="EQ255" s="100">
        <v>1.5</v>
      </c>
      <c r="ER255" s="100">
        <v>100</v>
      </c>
      <c r="ES255" s="100">
        <v>1.93</v>
      </c>
      <c r="ET255" s="100">
        <v>0.83</v>
      </c>
      <c r="EU255" s="100">
        <v>0.59</v>
      </c>
      <c r="EV255" s="100">
        <v>2.3199999999999998</v>
      </c>
      <c r="EW255" s="100">
        <v>1.1200000000000001</v>
      </c>
      <c r="EX255" s="100">
        <v>6.41</v>
      </c>
      <c r="EY255" s="100">
        <v>9.41</v>
      </c>
      <c r="EZ255" s="100">
        <v>18.96</v>
      </c>
      <c r="FA255" s="100">
        <v>8.44</v>
      </c>
      <c r="FB255" s="100">
        <v>20.37</v>
      </c>
      <c r="FC255" s="100"/>
      <c r="FD255" s="100"/>
      <c r="FE255" s="100"/>
      <c r="FF255" s="106">
        <v>5.5454562453253545E-2</v>
      </c>
      <c r="FG255" s="106">
        <v>5.1860200227804099E-3</v>
      </c>
      <c r="FH255" s="106">
        <v>1.1984122783805239E-2</v>
      </c>
      <c r="FI255" s="106">
        <v>4.2298878301773018E-3</v>
      </c>
      <c r="FJ255" s="106">
        <v>7.6133828996282522E-3</v>
      </c>
      <c r="FK255" s="106">
        <v>2.1556626506024096E-2</v>
      </c>
      <c r="FL255" s="106">
        <v>1.1470919881305637E-2</v>
      </c>
      <c r="FM255" s="106">
        <v>2.6224472854059441E-3</v>
      </c>
      <c r="FN255" s="106">
        <v>1.8265866209262436E-2</v>
      </c>
      <c r="FO255" s="106">
        <v>0</v>
      </c>
      <c r="FP255" s="106">
        <v>5.8284080714126356E-3</v>
      </c>
      <c r="FQ255" s="106">
        <v>3.3883999999999993E-3</v>
      </c>
      <c r="FR255" s="106">
        <v>6.7184808732522437E-3</v>
      </c>
      <c r="FS255" s="106">
        <v>0</v>
      </c>
      <c r="FT255" s="106">
        <v>0</v>
      </c>
      <c r="FU255" s="106">
        <v>0</v>
      </c>
      <c r="FV255" s="106">
        <v>7.5070159027128157E-3</v>
      </c>
      <c r="FW255" s="106">
        <v>0</v>
      </c>
      <c r="FX255" s="106">
        <v>1.1284986630112424E-2</v>
      </c>
      <c r="FY255" s="106">
        <v>3.3807213506139154E-2</v>
      </c>
      <c r="FZ255" s="106">
        <v>4.4120293690770938E-2</v>
      </c>
      <c r="GA255" s="106">
        <v>1.8039818849867557E-2</v>
      </c>
      <c r="GB255" s="106">
        <v>3.3098765432098769E-2</v>
      </c>
      <c r="GC255" s="106">
        <v>1.381942048982408E-2</v>
      </c>
      <c r="GD255" s="106">
        <v>2.6696772514315462E-2</v>
      </c>
      <c r="GE255" s="106">
        <v>1.7511196305654789E-2</v>
      </c>
      <c r="GF255" s="106">
        <v>5.346846439202595E-3</v>
      </c>
      <c r="GG255" s="106">
        <v>1.0196627733380171E-2</v>
      </c>
      <c r="GH255" s="100"/>
      <c r="GI255" s="100"/>
      <c r="GJ255" s="100"/>
      <c r="GK255" s="100"/>
    </row>
    <row r="256" spans="1:193" x14ac:dyDescent="0.25">
      <c r="A256" s="98" t="s">
        <v>1073</v>
      </c>
      <c r="B256" s="99" t="s">
        <v>17</v>
      </c>
      <c r="C256" s="99" t="s">
        <v>319</v>
      </c>
      <c r="D256" s="100" t="s">
        <v>320</v>
      </c>
      <c r="E256" s="99" t="s">
        <v>439</v>
      </c>
      <c r="F256" s="100"/>
      <c r="G256" s="106">
        <v>31.662999999999997</v>
      </c>
      <c r="H256" s="106">
        <v>0.29099999999999998</v>
      </c>
      <c r="I256" s="106">
        <v>11.861000000000001</v>
      </c>
      <c r="J256" s="106">
        <v>0.439</v>
      </c>
      <c r="K256" s="106">
        <v>0.80200000000000005</v>
      </c>
      <c r="L256" s="106">
        <v>16.087</v>
      </c>
      <c r="M256" s="106">
        <v>0.16600000000000001</v>
      </c>
      <c r="N256" s="106">
        <v>9.9000000000000019E-2</v>
      </c>
      <c r="O256" s="106">
        <v>11.089</v>
      </c>
      <c r="P256" s="106">
        <v>0</v>
      </c>
      <c r="Q256" s="106">
        <v>0</v>
      </c>
      <c r="R256" s="106">
        <v>0.58399999999999996</v>
      </c>
      <c r="S256" s="106">
        <v>1.8180372484607452E-2</v>
      </c>
      <c r="T256" s="106">
        <v>0</v>
      </c>
      <c r="U256" s="106">
        <v>0</v>
      </c>
      <c r="V256" s="106">
        <v>0</v>
      </c>
      <c r="W256" s="106">
        <v>0.23400000000000001</v>
      </c>
      <c r="X256" s="106">
        <v>0</v>
      </c>
      <c r="Y256" s="106">
        <v>0.1299536057102246</v>
      </c>
      <c r="Z256" s="106">
        <v>4.3689999999999998</v>
      </c>
      <c r="AA256" s="106">
        <v>8.9119911382946579</v>
      </c>
      <c r="AB256" s="106">
        <v>0.98899999999999999</v>
      </c>
      <c r="AC256" s="106">
        <v>3.9750000000000001</v>
      </c>
      <c r="AD256" s="106">
        <v>0.248</v>
      </c>
      <c r="AE256" s="106">
        <v>0.46400000000000002</v>
      </c>
      <c r="AF256" s="106">
        <v>4.4999999999999998E-2</v>
      </c>
      <c r="AG256" s="106">
        <v>0</v>
      </c>
      <c r="AH256" s="106">
        <v>0</v>
      </c>
      <c r="AI256" s="106"/>
      <c r="AJ256" s="106">
        <v>92.333374716489487</v>
      </c>
      <c r="AK256" s="100"/>
      <c r="AL256" s="106">
        <v>14.801327599102466</v>
      </c>
      <c r="AM256" s="106">
        <v>0.17444997302320003</v>
      </c>
      <c r="AN256" s="106">
        <v>6.2773220428684846</v>
      </c>
      <c r="AO256" s="106">
        <v>0.26474490411289353</v>
      </c>
      <c r="AP256" s="106">
        <v>0.62112763320941766</v>
      </c>
      <c r="AQ256" s="106">
        <v>12.504469490866693</v>
      </c>
      <c r="AR256" s="106">
        <v>0.12314540059347182</v>
      </c>
      <c r="AS256" s="106">
        <v>8.2184957662294555E-2</v>
      </c>
      <c r="AT256" s="106">
        <v>7.9252429959977135</v>
      </c>
      <c r="AU256" s="106">
        <v>0</v>
      </c>
      <c r="AV256" s="106">
        <v>0</v>
      </c>
      <c r="AW256" s="106">
        <v>0.58399999999999996</v>
      </c>
      <c r="AX256" s="106">
        <v>1.2709103449568299E-2</v>
      </c>
      <c r="AY256" s="106">
        <v>0</v>
      </c>
      <c r="AZ256" s="106">
        <v>0</v>
      </c>
      <c r="BA256" s="106">
        <v>0</v>
      </c>
      <c r="BB256" s="106">
        <v>0.21889616463985034</v>
      </c>
      <c r="BC256" s="106">
        <v>0</v>
      </c>
      <c r="BD256" s="106">
        <v>0.10233373156171714</v>
      </c>
      <c r="BE256" s="106">
        <v>3.7252728512960434</v>
      </c>
      <c r="BF256" s="106">
        <v>7.6086324069791322</v>
      </c>
      <c r="BG256" s="106">
        <v>0.8450824574895327</v>
      </c>
      <c r="BH256" s="106">
        <v>3.4079218106995883</v>
      </c>
      <c r="BI256" s="106">
        <v>0.21386685063815108</v>
      </c>
      <c r="BJ256" s="106">
        <v>0.4025681068887732</v>
      </c>
      <c r="BK256" s="106">
        <v>3.9208852487583865E-2</v>
      </c>
      <c r="BL256" s="106">
        <v>0</v>
      </c>
      <c r="BM256" s="106">
        <v>0</v>
      </c>
      <c r="BN256" s="106"/>
      <c r="BO256" s="106"/>
      <c r="BP256" s="106"/>
      <c r="BQ256" s="106">
        <v>2.288944E-2</v>
      </c>
      <c r="BR256" s="106">
        <v>1.4012039999999998E-2</v>
      </c>
      <c r="BS256" s="106">
        <v>8.5027499999999999E-3</v>
      </c>
      <c r="BT256" s="106">
        <v>7.4618999999999996E-3</v>
      </c>
      <c r="BU256" s="106">
        <v>9.6839999999999982E-3</v>
      </c>
      <c r="BV256" s="106">
        <v>8.4908999999999991E-3</v>
      </c>
      <c r="BW256" s="106">
        <v>1.1997200000000001E-2</v>
      </c>
      <c r="BX256" s="106">
        <v>3.1319599999999996E-3</v>
      </c>
      <c r="BY256" s="106">
        <v>8.2552800000000003E-3</v>
      </c>
      <c r="BZ256" s="106">
        <v>2.1541039999999997E-2</v>
      </c>
      <c r="CA256" s="106">
        <v>1.4E-2</v>
      </c>
      <c r="CB256" s="106">
        <v>1.0200000000000001E-2</v>
      </c>
      <c r="CC256" s="106">
        <v>9.0121500000000018E-3</v>
      </c>
      <c r="CD256" s="106">
        <v>1.5507969999999999E-2</v>
      </c>
      <c r="CE256" s="106">
        <v>1.9721680000000002E-2</v>
      </c>
      <c r="CF256" s="106">
        <v>6.4861500000000004E-3</v>
      </c>
      <c r="CG256" s="106">
        <v>6.2001999999999995E-3</v>
      </c>
      <c r="CH256" s="106">
        <v>6.6929600000000004E-3</v>
      </c>
      <c r="CI256" s="106">
        <v>1.01592E-2</v>
      </c>
      <c r="CJ256" s="106">
        <v>1.9585760000000001E-2</v>
      </c>
      <c r="CK256" s="106">
        <v>2.0732009999999999E-2</v>
      </c>
      <c r="CL256" s="106">
        <v>2.1767579999999998E-2</v>
      </c>
      <c r="CM256" s="106">
        <v>2.7760320000000002E-2</v>
      </c>
      <c r="CN256" s="106">
        <v>2.1220679999999999E-2</v>
      </c>
      <c r="CO256" s="106">
        <v>2.812344E-2</v>
      </c>
      <c r="CP256" s="106">
        <v>2.157676E-2</v>
      </c>
      <c r="CQ256" s="106">
        <v>1.1663700000000001E-2</v>
      </c>
      <c r="CR256" s="106">
        <v>1.1956350000000001E-2</v>
      </c>
      <c r="CS256" s="106"/>
      <c r="CT256" s="106"/>
      <c r="CU256" s="106"/>
      <c r="CV256" s="106">
        <f t="shared" si="28"/>
        <v>1.0699999999999999E-2</v>
      </c>
      <c r="CW256" s="106">
        <f t="shared" si="29"/>
        <v>8.3999999999999995E-3</v>
      </c>
      <c r="CX256" s="106">
        <f t="shared" si="30"/>
        <v>4.4999999999999997E-3</v>
      </c>
      <c r="CY256" s="106">
        <f t="shared" si="31"/>
        <v>4.4999999999999997E-3</v>
      </c>
      <c r="CZ256" s="106">
        <f t="shared" si="32"/>
        <v>7.4999999999999989E-3</v>
      </c>
      <c r="DA256" s="106">
        <f t="shared" si="33"/>
        <v>6.5999999999999991E-3</v>
      </c>
      <c r="DB256" s="106">
        <f t="shared" si="34"/>
        <v>8.8999999999999999E-3</v>
      </c>
      <c r="DC256" s="106">
        <f t="shared" si="35"/>
        <v>2.5999999999999999E-3</v>
      </c>
      <c r="DD256" s="106">
        <f t="shared" si="36"/>
        <v>5.8999999999999999E-3</v>
      </c>
      <c r="DE256" s="106">
        <f t="shared" si="37"/>
        <v>9.3999999999999986E-3</v>
      </c>
      <c r="DF256" s="106">
        <f t="shared" si="38"/>
        <v>1.4E-2</v>
      </c>
      <c r="DG256" s="106">
        <f t="shared" si="39"/>
        <v>1.0200000000000001E-2</v>
      </c>
      <c r="DH256" s="106">
        <f t="shared" si="40"/>
        <v>6.3000000000000009E-3</v>
      </c>
      <c r="DI256" s="106">
        <f t="shared" si="41"/>
        <v>1.2699999999999999E-2</v>
      </c>
      <c r="DJ256" s="106">
        <f t="shared" si="42"/>
        <v>1.4600000000000002E-2</v>
      </c>
      <c r="DK256" s="106">
        <f t="shared" si="43"/>
        <v>5.5000000000000005E-3</v>
      </c>
      <c r="DL256" s="106">
        <f t="shared" si="44"/>
        <v>5.7999999999999996E-3</v>
      </c>
      <c r="DM256" s="106">
        <f t="shared" si="45"/>
        <v>5.8999999999999999E-3</v>
      </c>
      <c r="DN256" s="106">
        <f t="shared" si="46"/>
        <v>8.0000000000000002E-3</v>
      </c>
      <c r="DO256" s="106">
        <f t="shared" si="47"/>
        <v>1.67E-2</v>
      </c>
      <c r="DP256" s="106">
        <f t="shared" si="48"/>
        <v>1.7699999999999997E-2</v>
      </c>
      <c r="DQ256" s="106">
        <f t="shared" si="49"/>
        <v>1.8599999999999998E-2</v>
      </c>
      <c r="DR256" s="106">
        <f t="shared" si="50"/>
        <v>2.3799999999999998E-2</v>
      </c>
      <c r="DS256" s="106">
        <f t="shared" si="51"/>
        <v>1.83E-2</v>
      </c>
      <c r="DT256" s="106">
        <f t="shared" si="52"/>
        <v>2.4399999999999998E-2</v>
      </c>
      <c r="DU256" s="106">
        <f t="shared" si="53"/>
        <v>1.8800000000000001E-2</v>
      </c>
      <c r="DV256" s="106">
        <f t="shared" si="54"/>
        <v>1.0200000000000001E-2</v>
      </c>
      <c r="DW256" s="106">
        <f t="shared" si="55"/>
        <v>1.0500000000000001E-2</v>
      </c>
      <c r="DX256" s="106"/>
      <c r="DY256" s="106"/>
      <c r="DZ256" s="106"/>
      <c r="EA256" s="100">
        <v>0.38</v>
      </c>
      <c r="EB256" s="100">
        <v>3.02</v>
      </c>
      <c r="EC256" s="100">
        <v>0.19</v>
      </c>
      <c r="ED256" s="100">
        <v>1.68</v>
      </c>
      <c r="EE256" s="100">
        <v>1.39</v>
      </c>
      <c r="EF256" s="100">
        <v>0.18</v>
      </c>
      <c r="EG256" s="100">
        <v>9.89</v>
      </c>
      <c r="EH256" s="100">
        <v>3.42</v>
      </c>
      <c r="EI256" s="100">
        <v>0.23</v>
      </c>
      <c r="EJ256" s="100">
        <v>482.1</v>
      </c>
      <c r="EK256" s="100">
        <v>6.18</v>
      </c>
      <c r="EL256" s="100">
        <v>0.83</v>
      </c>
      <c r="EM256" s="100">
        <v>44.63</v>
      </c>
      <c r="EN256" s="100">
        <v>479.47</v>
      </c>
      <c r="EO256" s="100">
        <v>569.65</v>
      </c>
      <c r="EP256" s="100">
        <v>221.63</v>
      </c>
      <c r="EQ256" s="100">
        <v>3.12</v>
      </c>
      <c r="ER256" s="100">
        <v>5942.23</v>
      </c>
      <c r="ES256" s="100">
        <v>8.75</v>
      </c>
      <c r="ET256" s="100">
        <v>0.88</v>
      </c>
      <c r="EU256" s="100">
        <v>0.59</v>
      </c>
      <c r="EV256" s="100">
        <v>2.17</v>
      </c>
      <c r="EW256" s="100">
        <v>1.03</v>
      </c>
      <c r="EX256" s="100">
        <v>4.55</v>
      </c>
      <c r="EY256" s="100">
        <v>9.34</v>
      </c>
      <c r="EZ256" s="100">
        <v>44.4</v>
      </c>
      <c r="FA256" s="100">
        <v>18.649999999999999</v>
      </c>
      <c r="FB256" s="100">
        <v>306.17</v>
      </c>
      <c r="FC256" s="100"/>
      <c r="FD256" s="100"/>
      <c r="FE256" s="100"/>
      <c r="FF256" s="106">
        <v>5.6245044876589372E-2</v>
      </c>
      <c r="FG256" s="106">
        <v>5.2683891853006412E-3</v>
      </c>
      <c r="FH256" s="106">
        <v>1.1926911881450121E-2</v>
      </c>
      <c r="FI256" s="106">
        <v>4.447714389096611E-3</v>
      </c>
      <c r="FJ256" s="106">
        <v>8.6336741016109046E-3</v>
      </c>
      <c r="FK256" s="106">
        <v>2.2508045083560049E-2</v>
      </c>
      <c r="FL256" s="106">
        <v>1.2179080118694363E-2</v>
      </c>
      <c r="FM256" s="106">
        <v>2.8107255520504739E-3</v>
      </c>
      <c r="FN256" s="106">
        <v>1.8228058890794742E-2</v>
      </c>
      <c r="FO256" s="106">
        <v>0</v>
      </c>
      <c r="FP256" s="106">
        <v>0</v>
      </c>
      <c r="FQ256" s="106">
        <v>4.8471999999999994E-3</v>
      </c>
      <c r="FR256" s="106">
        <v>5.6720728695423325E-3</v>
      </c>
      <c r="FS256" s="106">
        <v>0</v>
      </c>
      <c r="FT256" s="106">
        <v>0</v>
      </c>
      <c r="FU256" s="106">
        <v>0</v>
      </c>
      <c r="FV256" s="106">
        <v>6.8295603367633309E-3</v>
      </c>
      <c r="FW256" s="106">
        <v>0</v>
      </c>
      <c r="FX256" s="106">
        <v>8.9542015116502501E-3</v>
      </c>
      <c r="FY256" s="106">
        <v>3.2782401091405185E-2</v>
      </c>
      <c r="FZ256" s="106">
        <v>4.4890931201176876E-2</v>
      </c>
      <c r="GA256" s="106">
        <v>1.833828932752286E-2</v>
      </c>
      <c r="GB256" s="106">
        <v>3.5101594650205757E-2</v>
      </c>
      <c r="GC256" s="106">
        <v>9.7309417040358746E-3</v>
      </c>
      <c r="GD256" s="106">
        <v>3.7599861183411416E-2</v>
      </c>
      <c r="GE256" s="106">
        <v>1.7408730504487237E-2</v>
      </c>
      <c r="GF256" s="106">
        <v>0</v>
      </c>
      <c r="GG256" s="106">
        <v>0</v>
      </c>
      <c r="GH256" s="100"/>
      <c r="GI256" s="100"/>
      <c r="GJ256" s="100"/>
      <c r="GK256" s="100"/>
    </row>
    <row r="257" spans="1:193" x14ac:dyDescent="0.25">
      <c r="A257" s="98" t="s">
        <v>1073</v>
      </c>
      <c r="B257" s="99" t="s">
        <v>17</v>
      </c>
      <c r="C257" s="99" t="s">
        <v>319</v>
      </c>
      <c r="D257" s="100" t="s">
        <v>320</v>
      </c>
      <c r="E257" s="99" t="s">
        <v>440</v>
      </c>
      <c r="F257" s="100"/>
      <c r="G257" s="106">
        <v>30.58</v>
      </c>
      <c r="H257" s="106">
        <v>0.28295542741421137</v>
      </c>
      <c r="I257" s="106">
        <v>13.327999999999999</v>
      </c>
      <c r="J257" s="106">
        <v>0.40100000000000002</v>
      </c>
      <c r="K257" s="106">
        <v>0.88600000000000012</v>
      </c>
      <c r="L257" s="106">
        <v>13.156000000000001</v>
      </c>
      <c r="M257" s="106">
        <v>0.16700000000000001</v>
      </c>
      <c r="N257" s="106">
        <v>9.2983489930238208E-2</v>
      </c>
      <c r="O257" s="106">
        <v>10.33</v>
      </c>
      <c r="P257" s="106">
        <v>0</v>
      </c>
      <c r="Q257" s="106">
        <v>0</v>
      </c>
      <c r="R257" s="106">
        <v>0.76</v>
      </c>
      <c r="S257" s="106">
        <v>0</v>
      </c>
      <c r="T257" s="106">
        <v>0</v>
      </c>
      <c r="U257" s="106">
        <v>0</v>
      </c>
      <c r="V257" s="106">
        <v>0</v>
      </c>
      <c r="W257" s="106">
        <v>0.375</v>
      </c>
      <c r="X257" s="106">
        <v>0</v>
      </c>
      <c r="Y257" s="106">
        <v>0.35099267458582489</v>
      </c>
      <c r="Z257" s="106">
        <v>4.5430000000000001</v>
      </c>
      <c r="AA257" s="106">
        <v>9.6880000000000006</v>
      </c>
      <c r="AB257" s="106">
        <v>1.119</v>
      </c>
      <c r="AC257" s="106">
        <v>4.5720000000000001</v>
      </c>
      <c r="AD257" s="106">
        <v>0.29399999999999998</v>
      </c>
      <c r="AE257" s="106">
        <v>0.55100000000000005</v>
      </c>
      <c r="AF257" s="106">
        <v>4.9999999999999996E-2</v>
      </c>
      <c r="AG257" s="106">
        <v>3.797489130692256E-2</v>
      </c>
      <c r="AH257" s="106">
        <v>0</v>
      </c>
      <c r="AI257" s="106"/>
      <c r="AJ257" s="106">
        <v>91.393450483237203</v>
      </c>
      <c r="AK257" s="100"/>
      <c r="AL257" s="106">
        <v>14.295063575168285</v>
      </c>
      <c r="AM257" s="106">
        <v>0.16962737690438906</v>
      </c>
      <c r="AN257" s="106">
        <v>7.0537179147922728</v>
      </c>
      <c r="AO257" s="106">
        <v>0.2418284887227114</v>
      </c>
      <c r="AP257" s="106">
        <v>0.68618339529120209</v>
      </c>
      <c r="AQ257" s="106">
        <v>10.226195102992616</v>
      </c>
      <c r="AR257" s="106">
        <v>0.12388724035608309</v>
      </c>
      <c r="AS257" s="106">
        <v>7.7190345284939579E-2</v>
      </c>
      <c r="AT257" s="106">
        <v>7.382790165809034</v>
      </c>
      <c r="AU257" s="106">
        <v>0</v>
      </c>
      <c r="AV257" s="106">
        <v>0</v>
      </c>
      <c r="AW257" s="106">
        <v>0.76</v>
      </c>
      <c r="AX257" s="106">
        <v>0</v>
      </c>
      <c r="AY257" s="106">
        <v>0</v>
      </c>
      <c r="AZ257" s="106">
        <v>0</v>
      </c>
      <c r="BA257" s="106">
        <v>0</v>
      </c>
      <c r="BB257" s="106">
        <v>0.35079513564078579</v>
      </c>
      <c r="BC257" s="106">
        <v>0</v>
      </c>
      <c r="BD257" s="106">
        <v>0.27639394801624134</v>
      </c>
      <c r="BE257" s="106">
        <v>3.8736357435197815</v>
      </c>
      <c r="BF257" s="106">
        <v>8.2711517117732445</v>
      </c>
      <c r="BG257" s="106">
        <v>0.9561650858754166</v>
      </c>
      <c r="BH257" s="106">
        <v>3.9197530864197527</v>
      </c>
      <c r="BI257" s="106">
        <v>0.25353570196619524</v>
      </c>
      <c r="BJ257" s="106">
        <v>0.47804962693041819</v>
      </c>
      <c r="BK257" s="106">
        <v>4.3565391652870961E-2</v>
      </c>
      <c r="BL257" s="106">
        <v>3.3209349634387896E-2</v>
      </c>
      <c r="BM257" s="106">
        <v>0</v>
      </c>
      <c r="BN257" s="106"/>
      <c r="BO257" s="106"/>
      <c r="BP257" s="106"/>
      <c r="BQ257" s="106">
        <v>2.4600800000000003E-2</v>
      </c>
      <c r="BR257" s="106">
        <v>1.417885E-2</v>
      </c>
      <c r="BS257" s="106">
        <v>8.3137999999999997E-3</v>
      </c>
      <c r="BT257" s="106">
        <v>7.4618999999999996E-3</v>
      </c>
      <c r="BU257" s="106">
        <v>9.9422399999999998E-3</v>
      </c>
      <c r="BV257" s="106">
        <v>8.7481999999999994E-3</v>
      </c>
      <c r="BW257" s="106">
        <v>1.18624E-2</v>
      </c>
      <c r="BX257" s="106">
        <v>3.37288E-3</v>
      </c>
      <c r="BY257" s="106">
        <v>8.5351200000000002E-3</v>
      </c>
      <c r="BZ257" s="106">
        <v>2.085356E-2</v>
      </c>
      <c r="CA257" s="106">
        <v>1.43E-2</v>
      </c>
      <c r="CB257" s="106">
        <v>1.0200000000000001E-2</v>
      </c>
      <c r="CC257" s="106">
        <v>9.1552000000000005E-3</v>
      </c>
      <c r="CD257" s="106">
        <v>1.5874300000000001E-2</v>
      </c>
      <c r="CE257" s="106">
        <v>2.012692E-2</v>
      </c>
      <c r="CF257" s="106">
        <v>6.4861500000000004E-3</v>
      </c>
      <c r="CG257" s="106">
        <v>6.2001999999999995E-3</v>
      </c>
      <c r="CH257" s="106">
        <v>6.6929600000000004E-3</v>
      </c>
      <c r="CI257" s="106">
        <v>9.7782300000000006E-3</v>
      </c>
      <c r="CJ257" s="106">
        <v>1.9585760000000001E-2</v>
      </c>
      <c r="CK257" s="106">
        <v>2.0614879999999999E-2</v>
      </c>
      <c r="CL257" s="106">
        <v>2.2235699999999997E-2</v>
      </c>
      <c r="CM257" s="106">
        <v>2.7876960000000003E-2</v>
      </c>
      <c r="CN257" s="106">
        <v>2.133664E-2</v>
      </c>
      <c r="CO257" s="106">
        <v>2.8699740000000001E-2</v>
      </c>
      <c r="CP257" s="106">
        <v>2.2150609999999998E-2</v>
      </c>
      <c r="CQ257" s="106">
        <v>1.1663700000000001E-2</v>
      </c>
      <c r="CR257" s="106">
        <v>1.2070220000000001E-2</v>
      </c>
      <c r="CS257" s="106"/>
      <c r="CT257" s="106"/>
      <c r="CU257" s="106"/>
      <c r="CV257" s="106">
        <f t="shared" si="28"/>
        <v>1.15E-2</v>
      </c>
      <c r="CW257" s="106">
        <f t="shared" si="29"/>
        <v>8.5000000000000006E-3</v>
      </c>
      <c r="CX257" s="106">
        <f t="shared" si="30"/>
        <v>4.4000000000000003E-3</v>
      </c>
      <c r="CY257" s="106">
        <f t="shared" si="31"/>
        <v>4.4999999999999997E-3</v>
      </c>
      <c r="CZ257" s="106">
        <f t="shared" si="32"/>
        <v>7.7000000000000002E-3</v>
      </c>
      <c r="DA257" s="106">
        <f t="shared" si="33"/>
        <v>6.7999999999999996E-3</v>
      </c>
      <c r="DB257" s="106">
        <f t="shared" si="34"/>
        <v>8.8000000000000005E-3</v>
      </c>
      <c r="DC257" s="106">
        <f t="shared" si="35"/>
        <v>2.8000000000000004E-3</v>
      </c>
      <c r="DD257" s="106">
        <f t="shared" si="36"/>
        <v>6.1000000000000004E-3</v>
      </c>
      <c r="DE257" s="106">
        <f t="shared" si="37"/>
        <v>9.1000000000000004E-3</v>
      </c>
      <c r="DF257" s="106">
        <f t="shared" si="38"/>
        <v>1.43E-2</v>
      </c>
      <c r="DG257" s="106">
        <f t="shared" si="39"/>
        <v>1.0200000000000001E-2</v>
      </c>
      <c r="DH257" s="106">
        <f t="shared" si="40"/>
        <v>6.4000000000000003E-3</v>
      </c>
      <c r="DI257" s="106">
        <f t="shared" si="41"/>
        <v>1.2999999999999999E-2</v>
      </c>
      <c r="DJ257" s="106">
        <f t="shared" si="42"/>
        <v>1.49E-2</v>
      </c>
      <c r="DK257" s="106">
        <f t="shared" si="43"/>
        <v>5.5000000000000005E-3</v>
      </c>
      <c r="DL257" s="106">
        <f t="shared" si="44"/>
        <v>5.7999999999999996E-3</v>
      </c>
      <c r="DM257" s="106">
        <f t="shared" si="45"/>
        <v>5.8999999999999999E-3</v>
      </c>
      <c r="DN257" s="106">
        <f t="shared" si="46"/>
        <v>7.7000000000000002E-3</v>
      </c>
      <c r="DO257" s="106">
        <f t="shared" si="47"/>
        <v>1.67E-2</v>
      </c>
      <c r="DP257" s="106">
        <f t="shared" si="48"/>
        <v>1.7599999999999998E-2</v>
      </c>
      <c r="DQ257" s="106">
        <f t="shared" si="49"/>
        <v>1.9E-2</v>
      </c>
      <c r="DR257" s="106">
        <f t="shared" si="50"/>
        <v>2.3900000000000001E-2</v>
      </c>
      <c r="DS257" s="106">
        <f t="shared" si="51"/>
        <v>1.84E-2</v>
      </c>
      <c r="DT257" s="106">
        <f t="shared" si="52"/>
        <v>2.4899999999999999E-2</v>
      </c>
      <c r="DU257" s="106">
        <f t="shared" si="53"/>
        <v>1.9299999999999998E-2</v>
      </c>
      <c r="DV257" s="106">
        <f t="shared" si="54"/>
        <v>1.0200000000000001E-2</v>
      </c>
      <c r="DW257" s="106">
        <f t="shared" si="55"/>
        <v>1.06E-2</v>
      </c>
      <c r="DX257" s="106"/>
      <c r="DY257" s="106"/>
      <c r="DZ257" s="106"/>
      <c r="EA257" s="100">
        <v>0.39</v>
      </c>
      <c r="EB257" s="100">
        <v>3.13</v>
      </c>
      <c r="EC257" s="100">
        <v>0.18</v>
      </c>
      <c r="ED257" s="100">
        <v>1.81</v>
      </c>
      <c r="EE257" s="100">
        <v>1.31</v>
      </c>
      <c r="EF257" s="100">
        <v>0.2</v>
      </c>
      <c r="EG257" s="100">
        <v>9.6999999999999993</v>
      </c>
      <c r="EH257" s="100">
        <v>3.67</v>
      </c>
      <c r="EI257" s="100">
        <v>0.24</v>
      </c>
      <c r="EJ257" s="100">
        <v>127.32</v>
      </c>
      <c r="EK257" s="100">
        <v>5.93</v>
      </c>
      <c r="EL257" s="100">
        <v>0.71</v>
      </c>
      <c r="EM257" s="100">
        <v>330.27</v>
      </c>
      <c r="EN257" s="100">
        <v>100</v>
      </c>
      <c r="EO257" s="100">
        <v>100</v>
      </c>
      <c r="EP257" s="100">
        <v>100</v>
      </c>
      <c r="EQ257" s="100">
        <v>2.06</v>
      </c>
      <c r="ER257" s="100">
        <v>189.14</v>
      </c>
      <c r="ES257" s="100">
        <v>3.54</v>
      </c>
      <c r="ET257" s="100">
        <v>0.86</v>
      </c>
      <c r="EU257" s="100">
        <v>0.56000000000000005</v>
      </c>
      <c r="EV257" s="100">
        <v>1.99</v>
      </c>
      <c r="EW257" s="100">
        <v>0.93</v>
      </c>
      <c r="EX257" s="100">
        <v>3.88</v>
      </c>
      <c r="EY257" s="100">
        <v>8.07</v>
      </c>
      <c r="EZ257" s="100">
        <v>39.97</v>
      </c>
      <c r="FA257" s="100">
        <v>12.68</v>
      </c>
      <c r="FB257" s="100">
        <v>105.41</v>
      </c>
      <c r="FC257" s="100"/>
      <c r="FD257" s="100"/>
      <c r="FE257" s="100"/>
      <c r="FF257" s="106">
        <v>5.5750747943156313E-2</v>
      </c>
      <c r="FG257" s="106">
        <v>5.3093368971073775E-3</v>
      </c>
      <c r="FH257" s="106">
        <v>1.269669224662609E-2</v>
      </c>
      <c r="FI257" s="106">
        <v>4.377095645881077E-3</v>
      </c>
      <c r="FJ257" s="106">
        <v>8.9890024783147483E-3</v>
      </c>
      <c r="FK257" s="106">
        <v>2.0452390205985233E-2</v>
      </c>
      <c r="FL257" s="106">
        <v>1.2017062314540059E-2</v>
      </c>
      <c r="FM257" s="106">
        <v>2.8328856719572822E-3</v>
      </c>
      <c r="FN257" s="106">
        <v>1.7718696397941679E-2</v>
      </c>
      <c r="FO257" s="106">
        <v>0</v>
      </c>
      <c r="FP257" s="106">
        <v>0</v>
      </c>
      <c r="FQ257" s="106">
        <v>5.3959999999999998E-3</v>
      </c>
      <c r="FR257" s="106">
        <v>0</v>
      </c>
      <c r="FS257" s="106">
        <v>0</v>
      </c>
      <c r="FT257" s="106">
        <v>0</v>
      </c>
      <c r="FU257" s="106">
        <v>0</v>
      </c>
      <c r="FV257" s="106">
        <v>7.2263797942001872E-3</v>
      </c>
      <c r="FW257" s="106">
        <v>0</v>
      </c>
      <c r="FX257" s="106">
        <v>9.7843457597749442E-3</v>
      </c>
      <c r="FY257" s="106">
        <v>3.3313267394270117E-2</v>
      </c>
      <c r="FZ257" s="106">
        <v>4.6318449585930177E-2</v>
      </c>
      <c r="GA257" s="106">
        <v>1.9027685208920793E-2</v>
      </c>
      <c r="GB257" s="106">
        <v>3.6453703703703703E-2</v>
      </c>
      <c r="GC257" s="106">
        <v>9.837185236288376E-3</v>
      </c>
      <c r="GD257" s="106">
        <v>3.8578604893284754E-2</v>
      </c>
      <c r="GE257" s="106">
        <v>1.7413087043652523E-2</v>
      </c>
      <c r="GF257" s="106">
        <v>4.2109455336403851E-3</v>
      </c>
      <c r="GG257" s="106">
        <v>0</v>
      </c>
      <c r="GH257" s="100"/>
      <c r="GI257" s="100"/>
      <c r="GJ257" s="100"/>
      <c r="GK257" s="100"/>
    </row>
    <row r="258" spans="1:193" x14ac:dyDescent="0.25">
      <c r="A258" s="98" t="s">
        <v>1073</v>
      </c>
      <c r="B258" s="99" t="s">
        <v>17</v>
      </c>
      <c r="C258" s="99" t="s">
        <v>319</v>
      </c>
      <c r="D258" s="100" t="s">
        <v>320</v>
      </c>
      <c r="E258" s="99" t="s">
        <v>441</v>
      </c>
      <c r="F258" s="100"/>
      <c r="G258" s="106">
        <v>30.818000000000001</v>
      </c>
      <c r="H258" s="106">
        <v>0.28999999999999998</v>
      </c>
      <c r="I258" s="106">
        <v>13.371</v>
      </c>
      <c r="J258" s="106">
        <v>0.66700000000000004</v>
      </c>
      <c r="K258" s="106">
        <v>0.8839999999999999</v>
      </c>
      <c r="L258" s="106">
        <v>13.385</v>
      </c>
      <c r="M258" s="106">
        <v>0.17</v>
      </c>
      <c r="N258" s="106">
        <v>9.5000000000000001E-2</v>
      </c>
      <c r="O258" s="106">
        <v>10.175000000000001</v>
      </c>
      <c r="P258" s="106">
        <v>0</v>
      </c>
      <c r="Q258" s="106">
        <v>2.0503238436893018E-2</v>
      </c>
      <c r="R258" s="106">
        <v>0.78600000000000003</v>
      </c>
      <c r="S258" s="106">
        <v>0</v>
      </c>
      <c r="T258" s="106">
        <v>3.2063225045332405E-2</v>
      </c>
      <c r="U258" s="106">
        <v>0</v>
      </c>
      <c r="V258" s="106">
        <v>0</v>
      </c>
      <c r="W258" s="106">
        <v>0.34699999999999998</v>
      </c>
      <c r="X258" s="106">
        <v>0</v>
      </c>
      <c r="Y258" s="106">
        <v>0.30999511639054994</v>
      </c>
      <c r="Z258" s="106">
        <v>4.3419999999999996</v>
      </c>
      <c r="AA258" s="106">
        <v>9.444899567339446</v>
      </c>
      <c r="AB258" s="106">
        <v>1.0980000000000001</v>
      </c>
      <c r="AC258" s="106">
        <v>4.5119999999999996</v>
      </c>
      <c r="AD258" s="106">
        <v>0.248</v>
      </c>
      <c r="AE258" s="106">
        <v>0.58299999999999996</v>
      </c>
      <c r="AF258" s="106">
        <v>0.04</v>
      </c>
      <c r="AG258" s="106">
        <v>2.9208567964666955E-2</v>
      </c>
      <c r="AH258" s="106">
        <v>0</v>
      </c>
      <c r="AI258" s="106"/>
      <c r="AJ258" s="106">
        <v>91.461714201471125</v>
      </c>
      <c r="AK258" s="100"/>
      <c r="AL258" s="106">
        <v>14.406320119670903</v>
      </c>
      <c r="AM258" s="106">
        <v>0.17385048857982136</v>
      </c>
      <c r="AN258" s="106">
        <v>7.0764752580047636</v>
      </c>
      <c r="AO258" s="106">
        <v>0.40224339645398632</v>
      </c>
      <c r="AP258" s="106">
        <v>0.68463444857496902</v>
      </c>
      <c r="AQ258" s="106">
        <v>10.404197434900894</v>
      </c>
      <c r="AR258" s="106">
        <v>0.12611275964391691</v>
      </c>
      <c r="AS258" s="106">
        <v>7.8864353312302848E-2</v>
      </c>
      <c r="AT258" s="106">
        <v>7.2720125786163523</v>
      </c>
      <c r="AU258" s="106">
        <v>0</v>
      </c>
      <c r="AV258" s="106">
        <v>2.0503238436893018E-2</v>
      </c>
      <c r="AW258" s="106">
        <v>0.78600000000000003</v>
      </c>
      <c r="AX258" s="106">
        <v>0</v>
      </c>
      <c r="AY258" s="106">
        <v>2.6257657067670463E-2</v>
      </c>
      <c r="AZ258" s="106">
        <v>0</v>
      </c>
      <c r="BA258" s="106">
        <v>0</v>
      </c>
      <c r="BB258" s="106">
        <v>0.3246024321796071</v>
      </c>
      <c r="BC258" s="106">
        <v>0</v>
      </c>
      <c r="BD258" s="106">
        <v>0.24410986407634455</v>
      </c>
      <c r="BE258" s="106">
        <v>3.7022510231923595</v>
      </c>
      <c r="BF258" s="106">
        <v>8.0636041725770049</v>
      </c>
      <c r="BG258" s="106">
        <v>0.93822096898231233</v>
      </c>
      <c r="BH258" s="106">
        <v>3.8683127572016454</v>
      </c>
      <c r="BI258" s="106">
        <v>0.21386685063815108</v>
      </c>
      <c r="BJ258" s="106">
        <v>0.5058129446468852</v>
      </c>
      <c r="BK258" s="106">
        <v>3.4852313322296768E-2</v>
      </c>
      <c r="BL258" s="106">
        <v>2.5543128959044124E-2</v>
      </c>
      <c r="BM258" s="106">
        <v>0</v>
      </c>
      <c r="BN258" s="106"/>
      <c r="BO258" s="106"/>
      <c r="BP258" s="106"/>
      <c r="BQ258" s="106">
        <v>2.2247680000000002E-2</v>
      </c>
      <c r="BR258" s="106">
        <v>1.4012039999999998E-2</v>
      </c>
      <c r="BS258" s="106">
        <v>8.3137999999999997E-3</v>
      </c>
      <c r="BT258" s="106">
        <v>7.4618999999999996E-3</v>
      </c>
      <c r="BU258" s="106">
        <v>9.8131199999999998E-3</v>
      </c>
      <c r="BV258" s="106">
        <v>8.6195500000000001E-3</v>
      </c>
      <c r="BW258" s="106">
        <v>1.1727600000000001E-2</v>
      </c>
      <c r="BX258" s="106">
        <v>3.2524200000000002E-3</v>
      </c>
      <c r="BY258" s="106">
        <v>8.3952000000000002E-3</v>
      </c>
      <c r="BZ258" s="106">
        <v>2.1082719999999999E-2</v>
      </c>
      <c r="CA258" s="106">
        <v>1.41E-2</v>
      </c>
      <c r="CB258" s="106">
        <v>1.03E-2</v>
      </c>
      <c r="CC258" s="106">
        <v>9.1552000000000005E-3</v>
      </c>
      <c r="CD258" s="106">
        <v>1.5630080000000001E-2</v>
      </c>
      <c r="CE258" s="106">
        <v>1.999184E-2</v>
      </c>
      <c r="CF258" s="106">
        <v>6.4861500000000004E-3</v>
      </c>
      <c r="CG258" s="106">
        <v>6.2001999999999995E-3</v>
      </c>
      <c r="CH258" s="106">
        <v>6.6929600000000004E-3</v>
      </c>
      <c r="CI258" s="106">
        <v>1.003221E-2</v>
      </c>
      <c r="CJ258" s="106">
        <v>2.0289440000000002E-2</v>
      </c>
      <c r="CK258" s="106">
        <v>2.0380619999999999E-2</v>
      </c>
      <c r="CL258" s="106">
        <v>2.1767579999999998E-2</v>
      </c>
      <c r="CM258" s="106">
        <v>2.7410400000000005E-2</v>
      </c>
      <c r="CN258" s="106">
        <v>2.110472E-2</v>
      </c>
      <c r="CO258" s="106">
        <v>2.8584480000000002E-2</v>
      </c>
      <c r="CP258" s="106">
        <v>2.2035839999999998E-2</v>
      </c>
      <c r="CQ258" s="106">
        <v>1.1778049999999998E-2</v>
      </c>
      <c r="CR258" s="106">
        <v>1.2070220000000001E-2</v>
      </c>
      <c r="CS258" s="106"/>
      <c r="CT258" s="106"/>
      <c r="CU258" s="106"/>
      <c r="CV258" s="106">
        <f t="shared" si="28"/>
        <v>1.04E-2</v>
      </c>
      <c r="CW258" s="106">
        <f t="shared" si="29"/>
        <v>8.3999999999999995E-3</v>
      </c>
      <c r="CX258" s="106">
        <f t="shared" si="30"/>
        <v>4.4000000000000003E-3</v>
      </c>
      <c r="CY258" s="106">
        <f t="shared" si="31"/>
        <v>4.4999999999999997E-3</v>
      </c>
      <c r="CZ258" s="106">
        <f t="shared" si="32"/>
        <v>7.6000000000000009E-3</v>
      </c>
      <c r="DA258" s="106">
        <f t="shared" si="33"/>
        <v>6.7000000000000002E-3</v>
      </c>
      <c r="DB258" s="106">
        <f t="shared" si="34"/>
        <v>8.7000000000000011E-3</v>
      </c>
      <c r="DC258" s="106">
        <f t="shared" si="35"/>
        <v>2.7000000000000006E-3</v>
      </c>
      <c r="DD258" s="106">
        <f t="shared" si="36"/>
        <v>6.0000000000000001E-3</v>
      </c>
      <c r="DE258" s="106">
        <f t="shared" si="37"/>
        <v>9.1999999999999998E-3</v>
      </c>
      <c r="DF258" s="106">
        <f t="shared" si="38"/>
        <v>1.41E-2</v>
      </c>
      <c r="DG258" s="106">
        <f t="shared" si="39"/>
        <v>1.03E-2</v>
      </c>
      <c r="DH258" s="106">
        <f t="shared" si="40"/>
        <v>6.4000000000000003E-3</v>
      </c>
      <c r="DI258" s="106">
        <f t="shared" si="41"/>
        <v>1.2800000000000001E-2</v>
      </c>
      <c r="DJ258" s="106">
        <f t="shared" si="42"/>
        <v>1.4800000000000001E-2</v>
      </c>
      <c r="DK258" s="106">
        <f t="shared" si="43"/>
        <v>5.5000000000000005E-3</v>
      </c>
      <c r="DL258" s="106">
        <f t="shared" si="44"/>
        <v>5.7999999999999996E-3</v>
      </c>
      <c r="DM258" s="106">
        <f t="shared" si="45"/>
        <v>5.8999999999999999E-3</v>
      </c>
      <c r="DN258" s="106">
        <f t="shared" si="46"/>
        <v>7.899999999999999E-3</v>
      </c>
      <c r="DO258" s="106">
        <f t="shared" si="47"/>
        <v>1.7299999999999999E-2</v>
      </c>
      <c r="DP258" s="106">
        <f t="shared" si="48"/>
        <v>1.7399999999999999E-2</v>
      </c>
      <c r="DQ258" s="106">
        <f t="shared" si="49"/>
        <v>1.8599999999999998E-2</v>
      </c>
      <c r="DR258" s="106">
        <f t="shared" si="50"/>
        <v>2.3500000000000004E-2</v>
      </c>
      <c r="DS258" s="106">
        <f t="shared" si="51"/>
        <v>1.8200000000000001E-2</v>
      </c>
      <c r="DT258" s="106">
        <f t="shared" si="52"/>
        <v>2.4799999999999999E-2</v>
      </c>
      <c r="DU258" s="106">
        <f t="shared" si="53"/>
        <v>1.9199999999999998E-2</v>
      </c>
      <c r="DV258" s="106">
        <f t="shared" si="54"/>
        <v>1.0299999999999998E-2</v>
      </c>
      <c r="DW258" s="106">
        <f t="shared" si="55"/>
        <v>1.06E-2</v>
      </c>
      <c r="DX258" s="106"/>
      <c r="DY258" s="106"/>
      <c r="DZ258" s="106"/>
      <c r="EA258" s="100">
        <v>0.39</v>
      </c>
      <c r="EB258" s="100">
        <v>3.01</v>
      </c>
      <c r="EC258" s="100">
        <v>0.18</v>
      </c>
      <c r="ED258" s="100">
        <v>1.24</v>
      </c>
      <c r="EE258" s="100">
        <v>1.3</v>
      </c>
      <c r="EF258" s="100">
        <v>0.19</v>
      </c>
      <c r="EG258" s="100">
        <v>9.48</v>
      </c>
      <c r="EH258" s="100">
        <v>3.57</v>
      </c>
      <c r="EI258" s="100">
        <v>0.24</v>
      </c>
      <c r="EJ258" s="100">
        <v>468.03</v>
      </c>
      <c r="EK258" s="100">
        <v>5.35</v>
      </c>
      <c r="EL258" s="100">
        <v>0.69</v>
      </c>
      <c r="EM258" s="100">
        <v>437.76</v>
      </c>
      <c r="EN258" s="100">
        <v>45.18</v>
      </c>
      <c r="EO258" s="100">
        <v>100</v>
      </c>
      <c r="EP258" s="100">
        <v>100</v>
      </c>
      <c r="EQ258" s="100">
        <v>2.2000000000000002</v>
      </c>
      <c r="ER258" s="100">
        <v>100</v>
      </c>
      <c r="ES258" s="100">
        <v>3.98</v>
      </c>
      <c r="ET258" s="100">
        <v>0.89</v>
      </c>
      <c r="EU258" s="100">
        <v>0.56999999999999995</v>
      </c>
      <c r="EV258" s="100">
        <v>1.99</v>
      </c>
      <c r="EW258" s="100">
        <v>0.94</v>
      </c>
      <c r="EX258" s="100">
        <v>3.65</v>
      </c>
      <c r="EY258" s="100">
        <v>9.48</v>
      </c>
      <c r="EZ258" s="100">
        <v>49.93</v>
      </c>
      <c r="FA258" s="100">
        <v>14.19</v>
      </c>
      <c r="FB258" s="100">
        <v>153.43</v>
      </c>
      <c r="FC258" s="100"/>
      <c r="FD258" s="100"/>
      <c r="FE258" s="100"/>
      <c r="FF258" s="106">
        <v>5.618464846671653E-2</v>
      </c>
      <c r="FG258" s="106">
        <v>5.2328997062526224E-3</v>
      </c>
      <c r="FH258" s="106">
        <v>1.2737655464408575E-2</v>
      </c>
      <c r="FI258" s="106">
        <v>4.9878181160294306E-3</v>
      </c>
      <c r="FJ258" s="106">
        <v>8.9002478314745975E-3</v>
      </c>
      <c r="FK258" s="106">
        <v>1.9767975126311697E-2</v>
      </c>
      <c r="FL258" s="106">
        <v>1.1955489614243324E-2</v>
      </c>
      <c r="FM258" s="106">
        <v>2.8154574132492113E-3</v>
      </c>
      <c r="FN258" s="106">
        <v>1.7452830188679245E-2</v>
      </c>
      <c r="FO258" s="106">
        <v>0</v>
      </c>
      <c r="FP258" s="106">
        <v>1.0969232563737765E-3</v>
      </c>
      <c r="FQ258" s="106">
        <v>5.4234000000000001E-3</v>
      </c>
      <c r="FR258" s="106">
        <v>0</v>
      </c>
      <c r="FS258" s="106">
        <v>1.1863209463173515E-2</v>
      </c>
      <c r="FT258" s="106">
        <v>0</v>
      </c>
      <c r="FU258" s="106">
        <v>0</v>
      </c>
      <c r="FV258" s="106">
        <v>7.1412535079513574E-3</v>
      </c>
      <c r="FW258" s="106">
        <v>0</v>
      </c>
      <c r="FX258" s="106">
        <v>9.715572590238513E-3</v>
      </c>
      <c r="FY258" s="106">
        <v>3.2950034106412E-2</v>
      </c>
      <c r="FZ258" s="106">
        <v>4.5962543783688921E-2</v>
      </c>
      <c r="GA258" s="106">
        <v>1.8670597282748017E-2</v>
      </c>
      <c r="GB258" s="106">
        <v>3.6362139917695463E-2</v>
      </c>
      <c r="GC258" s="106">
        <v>7.8061400482925137E-3</v>
      </c>
      <c r="GD258" s="106">
        <v>4.7951067152524722E-2</v>
      </c>
      <c r="GE258" s="106">
        <v>1.7401760041822777E-2</v>
      </c>
      <c r="GF258" s="106">
        <v>3.6245699992883611E-3</v>
      </c>
      <c r="GG258" s="106">
        <v>0</v>
      </c>
      <c r="GH258" s="100"/>
      <c r="GI258" s="100"/>
      <c r="GJ258" s="100"/>
      <c r="GK258" s="100"/>
    </row>
    <row r="259" spans="1:193" x14ac:dyDescent="0.25">
      <c r="A259" s="98" t="s">
        <v>1073</v>
      </c>
      <c r="B259" s="99" t="s">
        <v>17</v>
      </c>
      <c r="C259" s="99" t="s">
        <v>319</v>
      </c>
      <c r="D259" s="100" t="s">
        <v>320</v>
      </c>
      <c r="E259" s="99" t="s">
        <v>442</v>
      </c>
      <c r="F259" s="100"/>
      <c r="G259" s="106">
        <v>30.611999999999998</v>
      </c>
      <c r="H259" s="106">
        <v>0.26800000000000002</v>
      </c>
      <c r="I259" s="106">
        <v>11.657</v>
      </c>
      <c r="J259" s="106">
        <v>0.40200000000000002</v>
      </c>
      <c r="K259" s="106">
        <v>0.80900000000000005</v>
      </c>
      <c r="L259" s="106">
        <v>16.782</v>
      </c>
      <c r="M259" s="106">
        <v>0.17399999999999999</v>
      </c>
      <c r="N259" s="106">
        <v>8.4000000000000005E-2</v>
      </c>
      <c r="O259" s="106">
        <v>10.771000000000001</v>
      </c>
      <c r="P259" s="106">
        <v>0</v>
      </c>
      <c r="Q259" s="106">
        <v>0</v>
      </c>
      <c r="R259" s="106">
        <v>0.5</v>
      </c>
      <c r="S259" s="106">
        <v>0</v>
      </c>
      <c r="T259" s="106">
        <v>0</v>
      </c>
      <c r="U259" s="106">
        <v>0</v>
      </c>
      <c r="V259" s="106">
        <v>0</v>
      </c>
      <c r="W259" s="106">
        <v>0.24</v>
      </c>
      <c r="X259" s="106">
        <v>0</v>
      </c>
      <c r="Y259" s="106">
        <v>0.15799023278109992</v>
      </c>
      <c r="Z259" s="106">
        <v>4.8689999999999998</v>
      </c>
      <c r="AA259" s="106">
        <v>9.2729734148839711</v>
      </c>
      <c r="AB259" s="106">
        <v>1.0209999999999999</v>
      </c>
      <c r="AC259" s="106">
        <v>4.1470000000000002</v>
      </c>
      <c r="AD259" s="106">
        <v>0.17799999999999999</v>
      </c>
      <c r="AE259" s="106">
        <v>0.45700000000000002</v>
      </c>
      <c r="AF259" s="106">
        <v>0</v>
      </c>
      <c r="AG259" s="106">
        <v>1.5840880656185337E-2</v>
      </c>
      <c r="AH259" s="106">
        <v>0</v>
      </c>
      <c r="AI259" s="106"/>
      <c r="AJ259" s="106">
        <v>92.305004528321263</v>
      </c>
      <c r="AK259" s="100"/>
      <c r="AL259" s="106">
        <v>14.310022438294688</v>
      </c>
      <c r="AM259" s="106">
        <v>0.1606618308254901</v>
      </c>
      <c r="AN259" s="106">
        <v>6.1693569727441124</v>
      </c>
      <c r="AO259" s="106">
        <v>0.24243155228561095</v>
      </c>
      <c r="AP259" s="106">
        <v>0.62654894671623307</v>
      </c>
      <c r="AQ259" s="106">
        <v>13.044694908666926</v>
      </c>
      <c r="AR259" s="106">
        <v>0.12908011869436201</v>
      </c>
      <c r="AS259" s="106">
        <v>6.9732691349825682E-2</v>
      </c>
      <c r="AT259" s="106">
        <v>7.697970268724986</v>
      </c>
      <c r="AU259" s="106">
        <v>0</v>
      </c>
      <c r="AV259" s="106">
        <v>0</v>
      </c>
      <c r="AW259" s="106">
        <v>0.5</v>
      </c>
      <c r="AX259" s="106">
        <v>0</v>
      </c>
      <c r="AY259" s="106">
        <v>0</v>
      </c>
      <c r="AZ259" s="106">
        <v>0</v>
      </c>
      <c r="BA259" s="106">
        <v>0</v>
      </c>
      <c r="BB259" s="106">
        <v>0.22450888681010289</v>
      </c>
      <c r="BC259" s="106">
        <v>0</v>
      </c>
      <c r="BD259" s="106">
        <v>0.1244115542807307</v>
      </c>
      <c r="BE259" s="106">
        <v>4.151603001364256</v>
      </c>
      <c r="BF259" s="106">
        <v>7.9168218346145061</v>
      </c>
      <c r="BG259" s="106">
        <v>0.87242587370759639</v>
      </c>
      <c r="BH259" s="106">
        <v>3.5553840877914951</v>
      </c>
      <c r="BI259" s="106">
        <v>0.15350120731286651</v>
      </c>
      <c r="BJ259" s="106">
        <v>0.39649488113829601</v>
      </c>
      <c r="BK259" s="106">
        <v>0</v>
      </c>
      <c r="BL259" s="106">
        <v>1.3852978273883111E-2</v>
      </c>
      <c r="BM259" s="106">
        <v>0</v>
      </c>
      <c r="BN259" s="106"/>
      <c r="BO259" s="106"/>
      <c r="BP259" s="106"/>
      <c r="BQ259" s="106">
        <v>2.2247680000000002E-2</v>
      </c>
      <c r="BR259" s="106">
        <v>1.4012039999999998E-2</v>
      </c>
      <c r="BS259" s="106">
        <v>8.5027499999999999E-3</v>
      </c>
      <c r="BT259" s="106">
        <v>7.2960799999999991E-3</v>
      </c>
      <c r="BU259" s="106">
        <v>9.6839999999999982E-3</v>
      </c>
      <c r="BV259" s="106">
        <v>8.4908999999999991E-3</v>
      </c>
      <c r="BW259" s="106">
        <v>1.1997200000000001E-2</v>
      </c>
      <c r="BX259" s="106">
        <v>3.37288E-3</v>
      </c>
      <c r="BY259" s="106">
        <v>8.3952000000000002E-3</v>
      </c>
      <c r="BZ259" s="106">
        <v>2.1082719999999999E-2</v>
      </c>
      <c r="CA259" s="106">
        <v>1.4E-2</v>
      </c>
      <c r="CB259" s="106">
        <v>1.0200000000000001E-2</v>
      </c>
      <c r="CC259" s="106">
        <v>9.298250000000001E-3</v>
      </c>
      <c r="CD259" s="106">
        <v>1.5752190000000003E-2</v>
      </c>
      <c r="CE259" s="106">
        <v>2.0397079999999998E-2</v>
      </c>
      <c r="CF259" s="106">
        <v>6.4861500000000004E-3</v>
      </c>
      <c r="CG259" s="106">
        <v>6.2001999999999995E-3</v>
      </c>
      <c r="CH259" s="106">
        <v>6.8064000000000006E-3</v>
      </c>
      <c r="CI259" s="106">
        <v>9.9052199999999993E-3</v>
      </c>
      <c r="CJ259" s="106">
        <v>2.040672E-2</v>
      </c>
      <c r="CK259" s="106">
        <v>2.0614879999999999E-2</v>
      </c>
      <c r="CL259" s="106">
        <v>2.2001639999999996E-2</v>
      </c>
      <c r="CM259" s="106">
        <v>2.7527040000000006E-2</v>
      </c>
      <c r="CN259" s="106">
        <v>2.1452599999999999E-2</v>
      </c>
      <c r="CO259" s="106">
        <v>2.9506560000000001E-2</v>
      </c>
      <c r="CP259" s="106">
        <v>2.2150609999999998E-2</v>
      </c>
      <c r="CQ259" s="106">
        <v>1.1663700000000001E-2</v>
      </c>
      <c r="CR259" s="106">
        <v>1.2070220000000001E-2</v>
      </c>
      <c r="CS259" s="106"/>
      <c r="CT259" s="106"/>
      <c r="CU259" s="106"/>
      <c r="CV259" s="106">
        <f t="shared" si="28"/>
        <v>1.04E-2</v>
      </c>
      <c r="CW259" s="106">
        <f t="shared" si="29"/>
        <v>8.3999999999999995E-3</v>
      </c>
      <c r="CX259" s="106">
        <f t="shared" si="30"/>
        <v>4.4999999999999997E-3</v>
      </c>
      <c r="CY259" s="106">
        <f t="shared" si="31"/>
        <v>4.3999999999999994E-3</v>
      </c>
      <c r="CZ259" s="106">
        <f t="shared" si="32"/>
        <v>7.4999999999999989E-3</v>
      </c>
      <c r="DA259" s="106">
        <f t="shared" si="33"/>
        <v>6.5999999999999991E-3</v>
      </c>
      <c r="DB259" s="106">
        <f t="shared" si="34"/>
        <v>8.8999999999999999E-3</v>
      </c>
      <c r="DC259" s="106">
        <f t="shared" si="35"/>
        <v>2.8000000000000004E-3</v>
      </c>
      <c r="DD259" s="106">
        <f t="shared" si="36"/>
        <v>6.0000000000000001E-3</v>
      </c>
      <c r="DE259" s="106">
        <f t="shared" si="37"/>
        <v>9.1999999999999998E-3</v>
      </c>
      <c r="DF259" s="106">
        <f t="shared" si="38"/>
        <v>1.4E-2</v>
      </c>
      <c r="DG259" s="106">
        <f t="shared" si="39"/>
        <v>1.0200000000000001E-2</v>
      </c>
      <c r="DH259" s="106">
        <f t="shared" si="40"/>
        <v>6.5000000000000006E-3</v>
      </c>
      <c r="DI259" s="106">
        <f t="shared" si="41"/>
        <v>1.2900000000000002E-2</v>
      </c>
      <c r="DJ259" s="106">
        <f t="shared" si="42"/>
        <v>1.5099999999999999E-2</v>
      </c>
      <c r="DK259" s="106">
        <f t="shared" si="43"/>
        <v>5.5000000000000005E-3</v>
      </c>
      <c r="DL259" s="106">
        <f t="shared" si="44"/>
        <v>5.7999999999999996E-3</v>
      </c>
      <c r="DM259" s="106">
        <f t="shared" si="45"/>
        <v>6.0000000000000001E-3</v>
      </c>
      <c r="DN259" s="106">
        <f t="shared" si="46"/>
        <v>7.7999999999999996E-3</v>
      </c>
      <c r="DO259" s="106">
        <f t="shared" si="47"/>
        <v>1.7399999999999999E-2</v>
      </c>
      <c r="DP259" s="106">
        <f t="shared" si="48"/>
        <v>1.7599999999999998E-2</v>
      </c>
      <c r="DQ259" s="106">
        <f t="shared" si="49"/>
        <v>1.8799999999999997E-2</v>
      </c>
      <c r="DR259" s="106">
        <f t="shared" si="50"/>
        <v>2.3600000000000003E-2</v>
      </c>
      <c r="DS259" s="106">
        <f t="shared" si="51"/>
        <v>1.8499999999999999E-2</v>
      </c>
      <c r="DT259" s="106">
        <f t="shared" si="52"/>
        <v>2.5599999999999998E-2</v>
      </c>
      <c r="DU259" s="106">
        <f t="shared" si="53"/>
        <v>1.9299999999999998E-2</v>
      </c>
      <c r="DV259" s="106">
        <f t="shared" si="54"/>
        <v>1.0200000000000001E-2</v>
      </c>
      <c r="DW259" s="106">
        <f t="shared" si="55"/>
        <v>1.06E-2</v>
      </c>
      <c r="DX259" s="106"/>
      <c r="DY259" s="106"/>
      <c r="DZ259" s="106"/>
      <c r="EA259" s="100">
        <v>0.39</v>
      </c>
      <c r="EB259" s="100">
        <v>3.22</v>
      </c>
      <c r="EC259" s="100">
        <v>0.19</v>
      </c>
      <c r="ED259" s="100">
        <v>1.8</v>
      </c>
      <c r="EE259" s="100">
        <v>1.38</v>
      </c>
      <c r="EF259" s="100">
        <v>0.17</v>
      </c>
      <c r="EG259" s="100">
        <v>9.64</v>
      </c>
      <c r="EH259" s="100">
        <v>3.87</v>
      </c>
      <c r="EI259" s="100">
        <v>0.23</v>
      </c>
      <c r="EJ259" s="100">
        <v>157.76</v>
      </c>
      <c r="EK259" s="100">
        <v>5.85</v>
      </c>
      <c r="EL259" s="100">
        <v>0.93</v>
      </c>
      <c r="EM259" s="100">
        <v>204.93</v>
      </c>
      <c r="EN259" s="100">
        <v>172.41</v>
      </c>
      <c r="EO259" s="100">
        <v>1242.76</v>
      </c>
      <c r="EP259" s="100">
        <v>100</v>
      </c>
      <c r="EQ259" s="100">
        <v>3.07</v>
      </c>
      <c r="ER259" s="100">
        <v>100</v>
      </c>
      <c r="ES259" s="100">
        <v>7.22</v>
      </c>
      <c r="ET259" s="100">
        <v>0.83</v>
      </c>
      <c r="EU259" s="100">
        <v>0.56999999999999995</v>
      </c>
      <c r="EV259" s="100">
        <v>2.13</v>
      </c>
      <c r="EW259" s="100">
        <v>0.99</v>
      </c>
      <c r="EX259" s="100">
        <v>4.6399999999999997</v>
      </c>
      <c r="EY259" s="100">
        <v>13.36</v>
      </c>
      <c r="EZ259" s="100">
        <v>115.68</v>
      </c>
      <c r="FA259" s="100">
        <v>14.47</v>
      </c>
      <c r="FB259" s="100">
        <v>1035.67</v>
      </c>
      <c r="FC259" s="100"/>
      <c r="FD259" s="100"/>
      <c r="FE259" s="100"/>
      <c r="FF259" s="106">
        <v>5.5809087509349285E-2</v>
      </c>
      <c r="FG259" s="106">
        <v>5.1733109525807812E-3</v>
      </c>
      <c r="FH259" s="106">
        <v>1.1721778248213813E-2</v>
      </c>
      <c r="FI259" s="106">
        <v>4.3637679411409978E-3</v>
      </c>
      <c r="FJ259" s="106">
        <v>8.6463754646840165E-3</v>
      </c>
      <c r="FK259" s="106">
        <v>2.2175981344733777E-2</v>
      </c>
      <c r="FL259" s="106">
        <v>1.2443323442136497E-2</v>
      </c>
      <c r="FM259" s="106">
        <v>2.6986551552382536E-3</v>
      </c>
      <c r="FN259" s="106">
        <v>1.7705331618067466E-2</v>
      </c>
      <c r="FO259" s="106">
        <v>0</v>
      </c>
      <c r="FP259" s="106">
        <v>0</v>
      </c>
      <c r="FQ259" s="106">
        <v>4.6500000000000005E-3</v>
      </c>
      <c r="FR259" s="106">
        <v>0</v>
      </c>
      <c r="FS259" s="106">
        <v>0</v>
      </c>
      <c r="FT259" s="106">
        <v>0</v>
      </c>
      <c r="FU259" s="106">
        <v>0</v>
      </c>
      <c r="FV259" s="106">
        <v>6.8924228250701585E-3</v>
      </c>
      <c r="FW259" s="106">
        <v>0</v>
      </c>
      <c r="FX259" s="106">
        <v>8.9825142190687567E-3</v>
      </c>
      <c r="FY259" s="106">
        <v>3.4458304911323324E-2</v>
      </c>
      <c r="FZ259" s="106">
        <v>4.512588445730268E-2</v>
      </c>
      <c r="GA259" s="106">
        <v>1.8582671109971801E-2</v>
      </c>
      <c r="GB259" s="106">
        <v>3.51983024691358E-2</v>
      </c>
      <c r="GC259" s="106">
        <v>7.1224560193170056E-3</v>
      </c>
      <c r="GD259" s="106">
        <v>5.2971716120076347E-2</v>
      </c>
      <c r="GE259" s="106">
        <v>0</v>
      </c>
      <c r="GF259" s="106">
        <v>2.0045259562308862E-3</v>
      </c>
      <c r="GG259" s="106">
        <v>0</v>
      </c>
      <c r="GH259" s="100"/>
      <c r="GI259" s="100"/>
      <c r="GJ259" s="100"/>
      <c r="GK259" s="100"/>
    </row>
    <row r="260" spans="1:193" x14ac:dyDescent="0.25">
      <c r="A260" s="98" t="s">
        <v>1073</v>
      </c>
      <c r="B260" s="99" t="s">
        <v>17</v>
      </c>
      <c r="C260" s="99" t="s">
        <v>319</v>
      </c>
      <c r="D260" s="100" t="s">
        <v>320</v>
      </c>
      <c r="E260" s="99" t="s">
        <v>443</v>
      </c>
      <c r="F260" s="100"/>
      <c r="G260" s="106">
        <v>31.170999999999999</v>
      </c>
      <c r="H260" s="106">
        <v>0.309</v>
      </c>
      <c r="I260" s="106">
        <v>11.045</v>
      </c>
      <c r="J260" s="106">
        <v>0.28100000000000003</v>
      </c>
      <c r="K260" s="106">
        <v>0.65600000000000003</v>
      </c>
      <c r="L260" s="106">
        <v>16.274999999999999</v>
      </c>
      <c r="M260" s="106">
        <v>0.10299999999999999</v>
      </c>
      <c r="N260" s="106">
        <v>8.6999999999999994E-2</v>
      </c>
      <c r="O260" s="106">
        <v>11.304</v>
      </c>
      <c r="P260" s="106">
        <v>0</v>
      </c>
      <c r="Q260" s="106">
        <v>1.8191435637306436E-2</v>
      </c>
      <c r="R260" s="106">
        <v>0.32900000000000001</v>
      </c>
      <c r="S260" s="106">
        <v>2.2690362938629482E-2</v>
      </c>
      <c r="T260" s="106">
        <v>0</v>
      </c>
      <c r="U260" s="106">
        <v>2.9000000000000001E-2</v>
      </c>
      <c r="V260" s="106">
        <v>0</v>
      </c>
      <c r="W260" s="106">
        <v>0.41799999999999998</v>
      </c>
      <c r="X260" s="106">
        <v>0</v>
      </c>
      <c r="Y260" s="106">
        <v>0.28994383849132449</v>
      </c>
      <c r="Z260" s="106">
        <v>4.258</v>
      </c>
      <c r="AA260" s="106">
        <v>9.202</v>
      </c>
      <c r="AB260" s="106">
        <v>1.0009999999999999</v>
      </c>
      <c r="AC260" s="106">
        <v>4.2519999999999998</v>
      </c>
      <c r="AD260" s="106">
        <v>0.247</v>
      </c>
      <c r="AE260" s="106">
        <v>0.48299999999999998</v>
      </c>
      <c r="AF260" s="106">
        <v>0</v>
      </c>
      <c r="AG260" s="106">
        <v>2.2537500457598413E-2</v>
      </c>
      <c r="AH260" s="106">
        <v>0</v>
      </c>
      <c r="AI260" s="106"/>
      <c r="AJ260" s="106">
        <v>91.721480323977985</v>
      </c>
      <c r="AK260" s="100"/>
      <c r="AL260" s="106">
        <v>14.57133507853403</v>
      </c>
      <c r="AM260" s="106">
        <v>0.18524069300401655</v>
      </c>
      <c r="AN260" s="106">
        <v>5.8454617623709977</v>
      </c>
      <c r="AO260" s="106">
        <v>0.16946086117476786</v>
      </c>
      <c r="AP260" s="106">
        <v>0.50805452292441144</v>
      </c>
      <c r="AQ260" s="106">
        <v>12.650602409638553</v>
      </c>
      <c r="AR260" s="106">
        <v>7.6409495548961412E-2</v>
      </c>
      <c r="AS260" s="106">
        <v>7.2223144612319448E-2</v>
      </c>
      <c r="AT260" s="106">
        <v>8.0789022298456263</v>
      </c>
      <c r="AU260" s="106">
        <v>0</v>
      </c>
      <c r="AV260" s="106">
        <v>1.8191435637306436E-2</v>
      </c>
      <c r="AW260" s="106">
        <v>0.32900000000000001</v>
      </c>
      <c r="AX260" s="106">
        <v>1.5861840572268075E-2</v>
      </c>
      <c r="AY260" s="106">
        <v>0</v>
      </c>
      <c r="AZ260" s="106">
        <v>2.1468759253775543E-2</v>
      </c>
      <c r="BA260" s="106">
        <v>0</v>
      </c>
      <c r="BB260" s="106">
        <v>0.39101964452759591</v>
      </c>
      <c r="BC260" s="106">
        <v>0</v>
      </c>
      <c r="BD260" s="106">
        <v>0.22832021300206667</v>
      </c>
      <c r="BE260" s="106">
        <v>3.6306275579809002</v>
      </c>
      <c r="BF260" s="106">
        <v>7.8562281225988215</v>
      </c>
      <c r="BG260" s="106">
        <v>0.85533623857130647</v>
      </c>
      <c r="BH260" s="106">
        <v>3.6454046639231819</v>
      </c>
      <c r="BI260" s="106">
        <v>0.21300448430493274</v>
      </c>
      <c r="BJ260" s="106">
        <v>0.41905257678292551</v>
      </c>
      <c r="BK260" s="106">
        <v>0</v>
      </c>
      <c r="BL260" s="106">
        <v>1.9709226460514571E-2</v>
      </c>
      <c r="BM260" s="106">
        <v>0</v>
      </c>
      <c r="BN260" s="106"/>
      <c r="BO260" s="106"/>
      <c r="BP260" s="106"/>
      <c r="BQ260" s="106">
        <v>2.2247680000000002E-2</v>
      </c>
      <c r="BR260" s="106">
        <v>1.417885E-2</v>
      </c>
      <c r="BS260" s="106">
        <v>8.3137999999999997E-3</v>
      </c>
      <c r="BT260" s="106">
        <v>7.2960799999999991E-3</v>
      </c>
      <c r="BU260" s="106">
        <v>9.6839999999999982E-3</v>
      </c>
      <c r="BV260" s="106">
        <v>8.6195500000000001E-3</v>
      </c>
      <c r="BW260" s="106">
        <v>1.15928E-2</v>
      </c>
      <c r="BX260" s="106">
        <v>3.37288E-3</v>
      </c>
      <c r="BY260" s="106">
        <v>8.3952000000000002E-3</v>
      </c>
      <c r="BZ260" s="106">
        <v>2.085356E-2</v>
      </c>
      <c r="CA260" s="106">
        <v>1.41E-2</v>
      </c>
      <c r="CB260" s="106">
        <v>1.03E-2</v>
      </c>
      <c r="CC260" s="106">
        <v>9.1552000000000005E-3</v>
      </c>
      <c r="CD260" s="106">
        <v>1.5996409999999999E-2</v>
      </c>
      <c r="CE260" s="106">
        <v>1.9586600000000003E-2</v>
      </c>
      <c r="CF260" s="106">
        <v>6.4861500000000004E-3</v>
      </c>
      <c r="CG260" s="106">
        <v>6.2001999999999995E-3</v>
      </c>
      <c r="CH260" s="106">
        <v>6.6929600000000004E-3</v>
      </c>
      <c r="CI260" s="106">
        <v>9.7782300000000006E-3</v>
      </c>
      <c r="CJ260" s="106">
        <v>2.0054880000000001E-2</v>
      </c>
      <c r="CK260" s="106">
        <v>2.0029230000000002E-2</v>
      </c>
      <c r="CL260" s="106">
        <v>2.2235699999999997E-2</v>
      </c>
      <c r="CM260" s="106">
        <v>2.7876960000000003E-2</v>
      </c>
      <c r="CN260" s="106">
        <v>2.1800480000000001E-2</v>
      </c>
      <c r="CO260" s="106">
        <v>2.9045519999999998E-2</v>
      </c>
      <c r="CP260" s="106">
        <v>2.2035839999999998E-2</v>
      </c>
      <c r="CQ260" s="106">
        <v>1.1778049999999998E-2</v>
      </c>
      <c r="CR260" s="106">
        <v>1.218409E-2</v>
      </c>
      <c r="CS260" s="106"/>
      <c r="CT260" s="106"/>
      <c r="CU260" s="106"/>
      <c r="CV260" s="106">
        <f t="shared" si="28"/>
        <v>1.04E-2</v>
      </c>
      <c r="CW260" s="106">
        <f t="shared" si="29"/>
        <v>8.5000000000000006E-3</v>
      </c>
      <c r="CX260" s="106">
        <f t="shared" si="30"/>
        <v>4.4000000000000003E-3</v>
      </c>
      <c r="CY260" s="106">
        <f t="shared" si="31"/>
        <v>4.3999999999999994E-3</v>
      </c>
      <c r="CZ260" s="106">
        <f t="shared" si="32"/>
        <v>7.4999999999999989E-3</v>
      </c>
      <c r="DA260" s="106">
        <f t="shared" si="33"/>
        <v>6.7000000000000002E-3</v>
      </c>
      <c r="DB260" s="106">
        <f t="shared" si="34"/>
        <v>8.6E-3</v>
      </c>
      <c r="DC260" s="106">
        <f t="shared" si="35"/>
        <v>2.8000000000000004E-3</v>
      </c>
      <c r="DD260" s="106">
        <f t="shared" si="36"/>
        <v>6.0000000000000001E-3</v>
      </c>
      <c r="DE260" s="106">
        <f t="shared" si="37"/>
        <v>9.1000000000000004E-3</v>
      </c>
      <c r="DF260" s="106">
        <f t="shared" si="38"/>
        <v>1.41E-2</v>
      </c>
      <c r="DG260" s="106">
        <f t="shared" si="39"/>
        <v>1.03E-2</v>
      </c>
      <c r="DH260" s="106">
        <f t="shared" si="40"/>
        <v>6.4000000000000003E-3</v>
      </c>
      <c r="DI260" s="106">
        <f t="shared" si="41"/>
        <v>1.3099999999999999E-2</v>
      </c>
      <c r="DJ260" s="106">
        <f t="shared" si="42"/>
        <v>1.4500000000000002E-2</v>
      </c>
      <c r="DK260" s="106">
        <f t="shared" si="43"/>
        <v>5.5000000000000005E-3</v>
      </c>
      <c r="DL260" s="106">
        <f t="shared" si="44"/>
        <v>5.7999999999999996E-3</v>
      </c>
      <c r="DM260" s="106">
        <f t="shared" si="45"/>
        <v>5.8999999999999999E-3</v>
      </c>
      <c r="DN260" s="106">
        <f t="shared" si="46"/>
        <v>7.7000000000000002E-3</v>
      </c>
      <c r="DO260" s="106">
        <f t="shared" si="47"/>
        <v>1.7100000000000001E-2</v>
      </c>
      <c r="DP260" s="106">
        <f t="shared" si="48"/>
        <v>1.7100000000000001E-2</v>
      </c>
      <c r="DQ260" s="106">
        <f t="shared" si="49"/>
        <v>1.9E-2</v>
      </c>
      <c r="DR260" s="106">
        <f t="shared" si="50"/>
        <v>2.3900000000000001E-2</v>
      </c>
      <c r="DS260" s="106">
        <f t="shared" si="51"/>
        <v>1.8800000000000001E-2</v>
      </c>
      <c r="DT260" s="106">
        <f t="shared" si="52"/>
        <v>2.5199999999999997E-2</v>
      </c>
      <c r="DU260" s="106">
        <f t="shared" si="53"/>
        <v>1.9199999999999998E-2</v>
      </c>
      <c r="DV260" s="106">
        <f t="shared" si="54"/>
        <v>1.0299999999999998E-2</v>
      </c>
      <c r="DW260" s="106">
        <f t="shared" si="55"/>
        <v>1.0699999999999999E-2</v>
      </c>
      <c r="DX260" s="106"/>
      <c r="DY260" s="106"/>
      <c r="DZ260" s="106"/>
      <c r="EA260" s="100">
        <v>0.38</v>
      </c>
      <c r="EB260" s="100">
        <v>2.86</v>
      </c>
      <c r="EC260" s="100">
        <v>0.2</v>
      </c>
      <c r="ED260" s="100">
        <v>2.38</v>
      </c>
      <c r="EE260" s="100">
        <v>1.6</v>
      </c>
      <c r="EF260" s="100">
        <v>0.18</v>
      </c>
      <c r="EG260" s="100">
        <v>14.73</v>
      </c>
      <c r="EH260" s="100">
        <v>3.79</v>
      </c>
      <c r="EI260" s="100">
        <v>0.22</v>
      </c>
      <c r="EJ260" s="100">
        <v>98.35</v>
      </c>
      <c r="EK260" s="100">
        <v>5.27</v>
      </c>
      <c r="EL260" s="100">
        <v>1.22</v>
      </c>
      <c r="EM260" s="100">
        <v>38.19</v>
      </c>
      <c r="EN260" s="100">
        <v>100</v>
      </c>
      <c r="EO260" s="100">
        <v>56.85</v>
      </c>
      <c r="EP260" s="100">
        <v>100</v>
      </c>
      <c r="EQ260" s="100">
        <v>1.85</v>
      </c>
      <c r="ER260" s="100">
        <v>100</v>
      </c>
      <c r="ES260" s="100">
        <v>4.13</v>
      </c>
      <c r="ET260" s="100">
        <v>0.9</v>
      </c>
      <c r="EU260" s="100">
        <v>0.57999999999999996</v>
      </c>
      <c r="EV260" s="100">
        <v>2.19</v>
      </c>
      <c r="EW260" s="100">
        <v>0.98</v>
      </c>
      <c r="EX260" s="100">
        <v>4.47</v>
      </c>
      <c r="EY260" s="100">
        <v>9.61</v>
      </c>
      <c r="EZ260" s="100">
        <v>117.73</v>
      </c>
      <c r="FA260" s="100">
        <v>13.54</v>
      </c>
      <c r="FB260" s="100">
        <v>100</v>
      </c>
      <c r="FC260" s="100"/>
      <c r="FD260" s="100"/>
      <c r="FE260" s="100"/>
      <c r="FF260" s="106">
        <v>5.5371073298429316E-2</v>
      </c>
      <c r="FG260" s="106">
        <v>5.2978838199148736E-3</v>
      </c>
      <c r="FH260" s="106">
        <v>1.1690923524741995E-2</v>
      </c>
      <c r="FI260" s="106">
        <v>4.033168495959475E-3</v>
      </c>
      <c r="FJ260" s="106">
        <v>8.1288723667905828E-3</v>
      </c>
      <c r="FK260" s="106">
        <v>2.2771084337349395E-2</v>
      </c>
      <c r="FL260" s="106">
        <v>1.1255118694362017E-2</v>
      </c>
      <c r="FM260" s="106">
        <v>2.7372571808069075E-3</v>
      </c>
      <c r="FN260" s="106">
        <v>1.7773584905660379E-2</v>
      </c>
      <c r="FO260" s="106">
        <v>0</v>
      </c>
      <c r="FP260" s="106">
        <v>9.5868865808604905E-4</v>
      </c>
      <c r="FQ260" s="106">
        <v>4.0137999999999997E-3</v>
      </c>
      <c r="FR260" s="106">
        <v>6.0576369145491776E-3</v>
      </c>
      <c r="FS260" s="106">
        <v>0</v>
      </c>
      <c r="FT260" s="106">
        <v>1.2204989635771397E-2</v>
      </c>
      <c r="FU260" s="106">
        <v>0</v>
      </c>
      <c r="FV260" s="106">
        <v>7.233863423760525E-3</v>
      </c>
      <c r="FW260" s="106">
        <v>0</v>
      </c>
      <c r="FX260" s="106">
        <v>9.429624796985352E-3</v>
      </c>
      <c r="FY260" s="106">
        <v>3.2675648021828103E-2</v>
      </c>
      <c r="FZ260" s="106">
        <v>4.5566123111073165E-2</v>
      </c>
      <c r="GA260" s="106">
        <v>1.873186362471161E-2</v>
      </c>
      <c r="GB260" s="106">
        <v>3.5724965706447183E-2</v>
      </c>
      <c r="GC260" s="106">
        <v>9.5213004484304923E-3</v>
      </c>
      <c r="GD260" s="106">
        <v>4.0270952628839139E-2</v>
      </c>
      <c r="GE260" s="106">
        <v>0</v>
      </c>
      <c r="GF260" s="106">
        <v>2.6686292627536726E-3</v>
      </c>
      <c r="GG260" s="106">
        <v>0</v>
      </c>
      <c r="GH260" s="100"/>
      <c r="GI260" s="100"/>
      <c r="GJ260" s="100"/>
      <c r="GK260" s="100"/>
    </row>
    <row r="261" spans="1:193" x14ac:dyDescent="0.25">
      <c r="A261" s="98" t="s">
        <v>1073</v>
      </c>
      <c r="B261" s="99" t="s">
        <v>17</v>
      </c>
      <c r="C261" s="99" t="s">
        <v>319</v>
      </c>
      <c r="D261" s="100" t="s">
        <v>320</v>
      </c>
      <c r="E261" s="99" t="s">
        <v>444</v>
      </c>
      <c r="F261" s="100"/>
      <c r="G261" s="106">
        <v>30.42</v>
      </c>
      <c r="H261" s="106">
        <v>0.32297771370710571</v>
      </c>
      <c r="I261" s="106">
        <v>13.302</v>
      </c>
      <c r="J261" s="106">
        <v>0.42199999999999993</v>
      </c>
      <c r="K261" s="106">
        <v>0.73199999999999998</v>
      </c>
      <c r="L261" s="106">
        <v>13.342000000000001</v>
      </c>
      <c r="M261" s="106">
        <v>0.111</v>
      </c>
      <c r="N261" s="106">
        <v>8.7991744965119092E-2</v>
      </c>
      <c r="O261" s="106">
        <v>10.414999999999999</v>
      </c>
      <c r="P261" s="106">
        <v>0</v>
      </c>
      <c r="Q261" s="106">
        <v>0</v>
      </c>
      <c r="R261" s="106">
        <v>0.85599999999999998</v>
      </c>
      <c r="S261" s="106">
        <v>4.4326084042899457E-2</v>
      </c>
      <c r="T261" s="106">
        <v>0</v>
      </c>
      <c r="U261" s="106">
        <v>0</v>
      </c>
      <c r="V261" s="106">
        <v>0</v>
      </c>
      <c r="W261" s="106">
        <v>0.40500000000000003</v>
      </c>
      <c r="X261" s="106">
        <v>0</v>
      </c>
      <c r="Y261" s="106">
        <v>0.57189011878737406</v>
      </c>
      <c r="Z261" s="106">
        <v>4.33</v>
      </c>
      <c r="AA261" s="106">
        <v>9.5109734148839706</v>
      </c>
      <c r="AB261" s="106">
        <v>1.1459999999999999</v>
      </c>
      <c r="AC261" s="106">
        <v>4.524</v>
      </c>
      <c r="AD261" s="106">
        <v>0.32200000000000001</v>
      </c>
      <c r="AE261" s="106">
        <v>0.55900000000000005</v>
      </c>
      <c r="AF261" s="106">
        <v>3.6999999999999998E-2</v>
      </c>
      <c r="AG261" s="106">
        <v>4.7352462740723682E-2</v>
      </c>
      <c r="AH261" s="106">
        <v>0.05</v>
      </c>
      <c r="AI261" s="106"/>
      <c r="AJ261" s="106">
        <v>91.365397939127178</v>
      </c>
      <c r="AK261" s="100"/>
      <c r="AL261" s="106">
        <v>14.220269259536275</v>
      </c>
      <c r="AM261" s="106">
        <v>0.19362011492542758</v>
      </c>
      <c r="AN261" s="106">
        <v>7.039957660756814</v>
      </c>
      <c r="AO261" s="106">
        <v>0.25449282354360148</v>
      </c>
      <c r="AP261" s="106">
        <v>0.56691449814126393</v>
      </c>
      <c r="AQ261" s="106">
        <v>10.370773416245628</v>
      </c>
      <c r="AR261" s="106">
        <v>8.234421364985163E-2</v>
      </c>
      <c r="AS261" s="106">
        <v>7.304644277363366E-2</v>
      </c>
      <c r="AT261" s="106">
        <v>7.4435391652372775</v>
      </c>
      <c r="AU261" s="106">
        <v>0</v>
      </c>
      <c r="AV261" s="106">
        <v>0</v>
      </c>
      <c r="AW261" s="106">
        <v>0.85599999999999998</v>
      </c>
      <c r="AX261" s="106">
        <v>3.0986427153372565E-2</v>
      </c>
      <c r="AY261" s="106">
        <v>0</v>
      </c>
      <c r="AZ261" s="106">
        <v>0</v>
      </c>
      <c r="BA261" s="106">
        <v>0</v>
      </c>
      <c r="BB261" s="106">
        <v>0.3788587464920487</v>
      </c>
      <c r="BC261" s="106">
        <v>0</v>
      </c>
      <c r="BD261" s="106">
        <v>0.4503426401979479</v>
      </c>
      <c r="BE261" s="106">
        <v>3.6920190995907229</v>
      </c>
      <c r="BF261" s="106">
        <v>8.1200148679962183</v>
      </c>
      <c r="BG261" s="106">
        <v>0.97923609330940786</v>
      </c>
      <c r="BH261" s="106">
        <v>3.8786008230452671</v>
      </c>
      <c r="BI261" s="106">
        <v>0.27768195929630907</v>
      </c>
      <c r="BJ261" s="106">
        <v>0.48499045635953497</v>
      </c>
      <c r="BK261" s="106">
        <v>3.2238389823124512E-2</v>
      </c>
      <c r="BL261" s="106">
        <v>4.1410111710296182E-2</v>
      </c>
      <c r="BM261" s="106">
        <v>4.3909721612364977E-2</v>
      </c>
      <c r="BN261" s="106"/>
      <c r="BO261" s="106"/>
      <c r="BP261" s="106"/>
      <c r="BQ261" s="106">
        <v>2.2247680000000002E-2</v>
      </c>
      <c r="BR261" s="106">
        <v>1.3845229999999998E-2</v>
      </c>
      <c r="BS261" s="106">
        <v>8.3137999999999997E-3</v>
      </c>
      <c r="BT261" s="106">
        <v>7.4618999999999996E-3</v>
      </c>
      <c r="BU261" s="106">
        <v>9.2966400000000001E-3</v>
      </c>
      <c r="BV261" s="106">
        <v>8.6195500000000001E-3</v>
      </c>
      <c r="BW261" s="106">
        <v>1.2266800000000001E-2</v>
      </c>
      <c r="BX261" s="106">
        <v>3.2524200000000002E-3</v>
      </c>
      <c r="BY261" s="106">
        <v>8.2552800000000003E-3</v>
      </c>
      <c r="BZ261" s="106">
        <v>2.17702E-2</v>
      </c>
      <c r="CA261" s="106">
        <v>1.4200000000000001E-2</v>
      </c>
      <c r="CB261" s="106">
        <v>1.03E-2</v>
      </c>
      <c r="CC261" s="106">
        <v>9.1552000000000005E-3</v>
      </c>
      <c r="CD261" s="106">
        <v>1.5752190000000003E-2</v>
      </c>
      <c r="CE261" s="106">
        <v>2.0397079999999998E-2</v>
      </c>
      <c r="CF261" s="106">
        <v>6.60408E-3</v>
      </c>
      <c r="CG261" s="106">
        <v>6.0933000000000003E-3</v>
      </c>
      <c r="CH261" s="106">
        <v>6.6929600000000004E-3</v>
      </c>
      <c r="CI261" s="106">
        <v>1.003221E-2</v>
      </c>
      <c r="CJ261" s="106">
        <v>1.9820320000000002E-2</v>
      </c>
      <c r="CK261" s="106">
        <v>2.0732009999999999E-2</v>
      </c>
      <c r="CL261" s="106">
        <v>2.1650549999999998E-2</v>
      </c>
      <c r="CM261" s="106">
        <v>2.7060480000000001E-2</v>
      </c>
      <c r="CN261" s="106">
        <v>2.1220679999999999E-2</v>
      </c>
      <c r="CO261" s="106">
        <v>2.8815000000000004E-2</v>
      </c>
      <c r="CP261" s="106">
        <v>2.2265379999999998E-2</v>
      </c>
      <c r="CQ261" s="106">
        <v>1.1778049999999998E-2</v>
      </c>
      <c r="CR261" s="106">
        <v>1.2070220000000001E-2</v>
      </c>
      <c r="CS261" s="106"/>
      <c r="CT261" s="106"/>
      <c r="CU261" s="106"/>
      <c r="CV261" s="106">
        <f t="shared" si="28"/>
        <v>1.04E-2</v>
      </c>
      <c r="CW261" s="106">
        <f t="shared" si="29"/>
        <v>8.3000000000000001E-3</v>
      </c>
      <c r="CX261" s="106">
        <f t="shared" si="30"/>
        <v>4.4000000000000003E-3</v>
      </c>
      <c r="CY261" s="106">
        <f t="shared" si="31"/>
        <v>4.4999999999999997E-3</v>
      </c>
      <c r="CZ261" s="106">
        <f t="shared" si="32"/>
        <v>7.2000000000000007E-3</v>
      </c>
      <c r="DA261" s="106">
        <f t="shared" si="33"/>
        <v>6.7000000000000002E-3</v>
      </c>
      <c r="DB261" s="106">
        <f t="shared" si="34"/>
        <v>9.1000000000000004E-3</v>
      </c>
      <c r="DC261" s="106">
        <f t="shared" si="35"/>
        <v>2.7000000000000006E-3</v>
      </c>
      <c r="DD261" s="106">
        <f t="shared" si="36"/>
        <v>5.8999999999999999E-3</v>
      </c>
      <c r="DE261" s="106">
        <f t="shared" si="37"/>
        <v>9.4999999999999998E-3</v>
      </c>
      <c r="DF261" s="106">
        <f t="shared" si="38"/>
        <v>1.4200000000000001E-2</v>
      </c>
      <c r="DG261" s="106">
        <f t="shared" si="39"/>
        <v>1.03E-2</v>
      </c>
      <c r="DH261" s="106">
        <f t="shared" si="40"/>
        <v>6.4000000000000003E-3</v>
      </c>
      <c r="DI261" s="106">
        <f t="shared" si="41"/>
        <v>1.2900000000000002E-2</v>
      </c>
      <c r="DJ261" s="106">
        <f t="shared" si="42"/>
        <v>1.5099999999999999E-2</v>
      </c>
      <c r="DK261" s="106">
        <f t="shared" si="43"/>
        <v>5.5999999999999999E-3</v>
      </c>
      <c r="DL261" s="106">
        <f t="shared" si="44"/>
        <v>5.7000000000000002E-3</v>
      </c>
      <c r="DM261" s="106">
        <f t="shared" si="45"/>
        <v>5.8999999999999999E-3</v>
      </c>
      <c r="DN261" s="106">
        <f t="shared" si="46"/>
        <v>7.899999999999999E-3</v>
      </c>
      <c r="DO261" s="106">
        <f t="shared" si="47"/>
        <v>1.6900000000000002E-2</v>
      </c>
      <c r="DP261" s="106">
        <f t="shared" si="48"/>
        <v>1.7699999999999997E-2</v>
      </c>
      <c r="DQ261" s="106">
        <f t="shared" si="49"/>
        <v>1.8499999999999999E-2</v>
      </c>
      <c r="DR261" s="106">
        <f t="shared" si="50"/>
        <v>2.3199999999999998E-2</v>
      </c>
      <c r="DS261" s="106">
        <f t="shared" si="51"/>
        <v>1.83E-2</v>
      </c>
      <c r="DT261" s="106">
        <f t="shared" si="52"/>
        <v>2.5000000000000001E-2</v>
      </c>
      <c r="DU261" s="106">
        <f t="shared" si="53"/>
        <v>1.9400000000000001E-2</v>
      </c>
      <c r="DV261" s="106">
        <f t="shared" si="54"/>
        <v>1.0299999999999998E-2</v>
      </c>
      <c r="DW261" s="106">
        <f t="shared" si="55"/>
        <v>1.06E-2</v>
      </c>
      <c r="DX261" s="106"/>
      <c r="DY261" s="106"/>
      <c r="DZ261" s="106"/>
      <c r="EA261" s="100">
        <v>0.39</v>
      </c>
      <c r="EB261" s="100">
        <v>2.72</v>
      </c>
      <c r="EC261" s="100">
        <v>0.18</v>
      </c>
      <c r="ED261" s="100">
        <v>1.74</v>
      </c>
      <c r="EE261" s="100">
        <v>1.45</v>
      </c>
      <c r="EF261" s="100">
        <v>0.19</v>
      </c>
      <c r="EG261" s="100">
        <v>14.13</v>
      </c>
      <c r="EH261" s="100">
        <v>3.75</v>
      </c>
      <c r="EI261" s="100">
        <v>0.24</v>
      </c>
      <c r="EJ261" s="100">
        <v>122.59</v>
      </c>
      <c r="EK261" s="100">
        <v>5.51</v>
      </c>
      <c r="EL261" s="100">
        <v>0.66</v>
      </c>
      <c r="EM261" s="100">
        <v>19.670000000000002</v>
      </c>
      <c r="EN261" s="100">
        <v>167.61</v>
      </c>
      <c r="EO261" s="100">
        <v>356.9</v>
      </c>
      <c r="EP261" s="100">
        <v>100</v>
      </c>
      <c r="EQ261" s="100">
        <v>1.9</v>
      </c>
      <c r="ER261" s="100">
        <v>350.34</v>
      </c>
      <c r="ES261" s="100">
        <v>2.4</v>
      </c>
      <c r="ET261" s="100">
        <v>0.89</v>
      </c>
      <c r="EU261" s="100">
        <v>0.56999999999999995</v>
      </c>
      <c r="EV261" s="100">
        <v>1.9</v>
      </c>
      <c r="EW261" s="100">
        <v>0.93</v>
      </c>
      <c r="EX261" s="100">
        <v>3.8</v>
      </c>
      <c r="EY261" s="100">
        <v>7.41</v>
      </c>
      <c r="EZ261" s="100">
        <v>54.68</v>
      </c>
      <c r="FA261" s="100">
        <v>11.39</v>
      </c>
      <c r="FB261" s="100">
        <v>23.01</v>
      </c>
      <c r="FC261" s="100"/>
      <c r="FD261" s="100"/>
      <c r="FE261" s="100"/>
      <c r="FF261" s="106">
        <v>5.5459050112191474E-2</v>
      </c>
      <c r="FG261" s="106">
        <v>5.2664671259716302E-3</v>
      </c>
      <c r="FH261" s="106">
        <v>1.2671923789362265E-2</v>
      </c>
      <c r="FI261" s="106">
        <v>4.4281751296586652E-3</v>
      </c>
      <c r="FJ261" s="106">
        <v>8.2202602230483264E-3</v>
      </c>
      <c r="FK261" s="106">
        <v>1.9704469490866693E-2</v>
      </c>
      <c r="FL261" s="106">
        <v>1.1635237388724035E-2</v>
      </c>
      <c r="FM261" s="106">
        <v>2.7392416040112623E-3</v>
      </c>
      <c r="FN261" s="106">
        <v>1.7864493996569464E-2</v>
      </c>
      <c r="FO261" s="106">
        <v>0</v>
      </c>
      <c r="FP261" s="106">
        <v>0</v>
      </c>
      <c r="FQ261" s="106">
        <v>5.6496000000000003E-3</v>
      </c>
      <c r="FR261" s="106">
        <v>6.0950302210683836E-3</v>
      </c>
      <c r="FS261" s="106">
        <v>0</v>
      </c>
      <c r="FT261" s="106">
        <v>0</v>
      </c>
      <c r="FU261" s="106">
        <v>0</v>
      </c>
      <c r="FV261" s="106">
        <v>7.1983161833489252E-3</v>
      </c>
      <c r="FW261" s="106">
        <v>0</v>
      </c>
      <c r="FX261" s="106">
        <v>1.0808223364750749E-2</v>
      </c>
      <c r="FY261" s="106">
        <v>3.2858969986357435E-2</v>
      </c>
      <c r="FZ261" s="106">
        <v>4.628408474757844E-2</v>
      </c>
      <c r="GA261" s="106">
        <v>1.8605485772878749E-2</v>
      </c>
      <c r="GB261" s="106">
        <v>3.6070987654320985E-2</v>
      </c>
      <c r="GC261" s="106">
        <v>1.0551914453259745E-2</v>
      </c>
      <c r="GD261" s="106">
        <v>3.5937792816241543E-2</v>
      </c>
      <c r="GE261" s="106">
        <v>1.7627951555284481E-2</v>
      </c>
      <c r="GF261" s="106">
        <v>4.7166117238027355E-3</v>
      </c>
      <c r="GG261" s="106">
        <v>1.0103626943005182E-2</v>
      </c>
      <c r="GH261" s="100"/>
      <c r="GI261" s="100"/>
      <c r="GJ261" s="100"/>
      <c r="GK261" s="100"/>
    </row>
    <row r="262" spans="1:193" x14ac:dyDescent="0.25">
      <c r="A262" s="98" t="s">
        <v>1073</v>
      </c>
      <c r="B262" s="99" t="s">
        <v>17</v>
      </c>
      <c r="C262" s="99" t="s">
        <v>319</v>
      </c>
      <c r="D262" s="100" t="s">
        <v>320</v>
      </c>
      <c r="E262" s="99" t="s">
        <v>445</v>
      </c>
      <c r="F262" s="100"/>
      <c r="G262" s="106">
        <v>29.972000000000001</v>
      </c>
      <c r="H262" s="106">
        <v>0.23799999999999999</v>
      </c>
      <c r="I262" s="106">
        <v>10.624000000000001</v>
      </c>
      <c r="J262" s="106">
        <v>0.3</v>
      </c>
      <c r="K262" s="106">
        <v>0.75800000000000001</v>
      </c>
      <c r="L262" s="106">
        <v>16.649000000000001</v>
      </c>
      <c r="M262" s="106">
        <v>0.16300000000000001</v>
      </c>
      <c r="N262" s="106">
        <v>7.3999999999999996E-2</v>
      </c>
      <c r="O262" s="106">
        <v>10.112</v>
      </c>
      <c r="P262" s="106">
        <v>0</v>
      </c>
      <c r="Q262" s="106">
        <v>2.3163862988282657E-2</v>
      </c>
      <c r="R262" s="106">
        <v>0.32800000000000001</v>
      </c>
      <c r="S262" s="106">
        <v>3.9162158539820954E-2</v>
      </c>
      <c r="T262" s="106">
        <v>0</v>
      </c>
      <c r="U262" s="106">
        <v>0</v>
      </c>
      <c r="V262" s="106">
        <v>0</v>
      </c>
      <c r="W262" s="106">
        <v>0.42899999999999999</v>
      </c>
      <c r="X262" s="106">
        <v>0</v>
      </c>
      <c r="Y262" s="106">
        <v>0.23790232781099915</v>
      </c>
      <c r="Z262" s="106">
        <v>4.8739999999999997</v>
      </c>
      <c r="AA262" s="106">
        <v>9.9829999999999988</v>
      </c>
      <c r="AB262" s="106">
        <v>1.139</v>
      </c>
      <c r="AC262" s="106">
        <v>4.734</v>
      </c>
      <c r="AD262" s="106">
        <v>0.29100000000000004</v>
      </c>
      <c r="AE262" s="106">
        <v>0.56699999999999995</v>
      </c>
      <c r="AF262" s="106">
        <v>4.5999999999999999E-2</v>
      </c>
      <c r="AG262" s="106">
        <v>1.7285950544918945E-2</v>
      </c>
      <c r="AH262" s="106">
        <v>0</v>
      </c>
      <c r="AI262" s="106"/>
      <c r="AJ262" s="106">
        <v>91.514763197179647</v>
      </c>
      <c r="AK262" s="100"/>
      <c r="AL262" s="106">
        <v>14.01084517576664</v>
      </c>
      <c r="AM262" s="106">
        <v>0.14267729752412925</v>
      </c>
      <c r="AN262" s="106">
        <v>5.6226514951045257</v>
      </c>
      <c r="AO262" s="106">
        <v>0.1809190688698589</v>
      </c>
      <c r="AP262" s="106">
        <v>0.58705080545229249</v>
      </c>
      <c r="AQ262" s="106">
        <v>12.941313641663429</v>
      </c>
      <c r="AR262" s="106">
        <v>0.12091988130563798</v>
      </c>
      <c r="AS262" s="106">
        <v>6.1431180474846421E-2</v>
      </c>
      <c r="AT262" s="106">
        <v>7.2269868496283589</v>
      </c>
      <c r="AU262" s="106">
        <v>0</v>
      </c>
      <c r="AV262" s="106">
        <v>2.3163862988282657E-2</v>
      </c>
      <c r="AW262" s="106">
        <v>0.32800000000000001</v>
      </c>
      <c r="AX262" s="106">
        <v>2.7376552631821708E-2</v>
      </c>
      <c r="AY262" s="106">
        <v>0</v>
      </c>
      <c r="AZ262" s="106">
        <v>0</v>
      </c>
      <c r="BA262" s="106">
        <v>0</v>
      </c>
      <c r="BB262" s="106">
        <v>0.40130963517305895</v>
      </c>
      <c r="BC262" s="106">
        <v>0</v>
      </c>
      <c r="BD262" s="106">
        <v>0.18733941870304682</v>
      </c>
      <c r="BE262" s="106">
        <v>4.1558663028649381</v>
      </c>
      <c r="BF262" s="106">
        <v>8.5230086228976347</v>
      </c>
      <c r="BG262" s="106">
        <v>0.97325472101170651</v>
      </c>
      <c r="BH262" s="106">
        <v>4.0586419753086416</v>
      </c>
      <c r="BI262" s="106">
        <v>0.2509486029665402</v>
      </c>
      <c r="BJ262" s="106">
        <v>0.4919312857886517</v>
      </c>
      <c r="BK262" s="106">
        <v>4.0080160320641281E-2</v>
      </c>
      <c r="BL262" s="106">
        <v>1.5116703581039743E-2</v>
      </c>
      <c r="BM262" s="106">
        <v>0</v>
      </c>
      <c r="BN262" s="106"/>
      <c r="BO262" s="106"/>
      <c r="BP262" s="106"/>
      <c r="BQ262" s="106">
        <v>2.2461600000000002E-2</v>
      </c>
      <c r="BR262" s="106">
        <v>1.4345659999999998E-2</v>
      </c>
      <c r="BS262" s="106">
        <v>8.5027499999999999E-3</v>
      </c>
      <c r="BT262" s="106">
        <v>7.4618999999999996E-3</v>
      </c>
      <c r="BU262" s="106">
        <v>9.8131199999999998E-3</v>
      </c>
      <c r="BV262" s="106">
        <v>8.8768500000000004E-3</v>
      </c>
      <c r="BW262" s="106">
        <v>1.18624E-2</v>
      </c>
      <c r="BX262" s="106">
        <v>3.4933399999999997E-3</v>
      </c>
      <c r="BY262" s="106">
        <v>8.8149600000000002E-3</v>
      </c>
      <c r="BZ262" s="106">
        <v>2.085356E-2</v>
      </c>
      <c r="CA262" s="106">
        <v>1.4200000000000001E-2</v>
      </c>
      <c r="CB262" s="106">
        <v>1.0500000000000001E-2</v>
      </c>
      <c r="CC262" s="106">
        <v>9.298250000000001E-3</v>
      </c>
      <c r="CD262" s="106">
        <v>1.6118520000000001E-2</v>
      </c>
      <c r="CE262" s="106">
        <v>2.0802319999999999E-2</v>
      </c>
      <c r="CF262" s="106">
        <v>6.60408E-3</v>
      </c>
      <c r="CG262" s="106">
        <v>6.3070999999999995E-3</v>
      </c>
      <c r="CH262" s="106">
        <v>6.8064000000000006E-3</v>
      </c>
      <c r="CI262" s="106">
        <v>1.01592E-2</v>
      </c>
      <c r="CJ262" s="106">
        <v>2.040672E-2</v>
      </c>
      <c r="CK262" s="106">
        <v>2.1551920000000002E-2</v>
      </c>
      <c r="CL262" s="106">
        <v>2.2469759999999995E-2</v>
      </c>
      <c r="CM262" s="106">
        <v>2.7760320000000002E-2</v>
      </c>
      <c r="CN262" s="106">
        <v>2.1916439999999999E-2</v>
      </c>
      <c r="CO262" s="106">
        <v>2.927604E-2</v>
      </c>
      <c r="CP262" s="106">
        <v>2.2380149999999998E-2</v>
      </c>
      <c r="CQ262" s="106">
        <v>1.200675E-2</v>
      </c>
      <c r="CR262" s="106">
        <v>1.241183E-2</v>
      </c>
      <c r="CS262" s="106"/>
      <c r="CT262" s="106"/>
      <c r="CU262" s="106"/>
      <c r="CV262" s="106">
        <f t="shared" si="28"/>
        <v>1.0499999999999999E-2</v>
      </c>
      <c r="CW262" s="106">
        <f t="shared" si="29"/>
        <v>8.6E-3</v>
      </c>
      <c r="CX262" s="106">
        <f t="shared" si="30"/>
        <v>4.4999999999999997E-3</v>
      </c>
      <c r="CY262" s="106">
        <f t="shared" si="31"/>
        <v>4.4999999999999997E-3</v>
      </c>
      <c r="CZ262" s="106">
        <f t="shared" si="32"/>
        <v>7.6000000000000009E-3</v>
      </c>
      <c r="DA262" s="106">
        <f t="shared" si="33"/>
        <v>6.9000000000000008E-3</v>
      </c>
      <c r="DB262" s="106">
        <f t="shared" si="34"/>
        <v>8.8000000000000005E-3</v>
      </c>
      <c r="DC262" s="106">
        <f t="shared" si="35"/>
        <v>2.9000000000000002E-3</v>
      </c>
      <c r="DD262" s="106">
        <f t="shared" si="36"/>
        <v>6.3E-3</v>
      </c>
      <c r="DE262" s="106">
        <f t="shared" si="37"/>
        <v>9.1000000000000004E-3</v>
      </c>
      <c r="DF262" s="106">
        <f t="shared" si="38"/>
        <v>1.4200000000000001E-2</v>
      </c>
      <c r="DG262" s="106">
        <f t="shared" si="39"/>
        <v>1.0500000000000001E-2</v>
      </c>
      <c r="DH262" s="106">
        <f t="shared" si="40"/>
        <v>6.5000000000000006E-3</v>
      </c>
      <c r="DI262" s="106">
        <f t="shared" si="41"/>
        <v>1.32E-2</v>
      </c>
      <c r="DJ262" s="106">
        <f t="shared" si="42"/>
        <v>1.5399999999999999E-2</v>
      </c>
      <c r="DK262" s="106">
        <f t="shared" si="43"/>
        <v>5.5999999999999999E-3</v>
      </c>
      <c r="DL262" s="106">
        <f t="shared" si="44"/>
        <v>5.8999999999999999E-3</v>
      </c>
      <c r="DM262" s="106">
        <f t="shared" si="45"/>
        <v>6.0000000000000001E-3</v>
      </c>
      <c r="DN262" s="106">
        <f t="shared" si="46"/>
        <v>8.0000000000000002E-3</v>
      </c>
      <c r="DO262" s="106">
        <f t="shared" si="47"/>
        <v>1.7399999999999999E-2</v>
      </c>
      <c r="DP262" s="106">
        <f t="shared" si="48"/>
        <v>1.8400000000000003E-2</v>
      </c>
      <c r="DQ262" s="106">
        <f t="shared" si="49"/>
        <v>1.9199999999999998E-2</v>
      </c>
      <c r="DR262" s="106">
        <f t="shared" si="50"/>
        <v>2.3799999999999998E-2</v>
      </c>
      <c r="DS262" s="106">
        <f t="shared" si="51"/>
        <v>1.89E-2</v>
      </c>
      <c r="DT262" s="106">
        <f t="shared" si="52"/>
        <v>2.5399999999999999E-2</v>
      </c>
      <c r="DU262" s="106">
        <f t="shared" si="53"/>
        <v>1.95E-2</v>
      </c>
      <c r="DV262" s="106">
        <f t="shared" si="54"/>
        <v>1.0500000000000001E-2</v>
      </c>
      <c r="DW262" s="106">
        <f t="shared" si="55"/>
        <v>1.09E-2</v>
      </c>
      <c r="DX262" s="106"/>
      <c r="DY262" s="106"/>
      <c r="DZ262" s="106"/>
      <c r="EA262" s="100">
        <v>0.39</v>
      </c>
      <c r="EB262" s="100">
        <v>3.66</v>
      </c>
      <c r="EC262" s="100">
        <v>0.21</v>
      </c>
      <c r="ED262" s="100">
        <v>2.33</v>
      </c>
      <c r="EE262" s="100">
        <v>1.45</v>
      </c>
      <c r="EF262" s="100">
        <v>0.17</v>
      </c>
      <c r="EG262" s="100">
        <v>10.26</v>
      </c>
      <c r="EH262" s="100">
        <v>4.3099999999999996</v>
      </c>
      <c r="EI262" s="100">
        <v>0.24</v>
      </c>
      <c r="EJ262" s="100">
        <v>90.43</v>
      </c>
      <c r="EK262" s="100">
        <v>4.78</v>
      </c>
      <c r="EL262" s="100">
        <v>1.24</v>
      </c>
      <c r="EM262" s="100">
        <v>22.32</v>
      </c>
      <c r="EN262" s="100">
        <v>100</v>
      </c>
      <c r="EO262" s="100">
        <v>100</v>
      </c>
      <c r="EP262" s="100">
        <v>100</v>
      </c>
      <c r="EQ262" s="100">
        <v>1.83</v>
      </c>
      <c r="ER262" s="100">
        <v>100</v>
      </c>
      <c r="ES262" s="100">
        <v>5.0999999999999996</v>
      </c>
      <c r="ET262" s="100">
        <v>0.83</v>
      </c>
      <c r="EU262" s="100">
        <v>0.55000000000000004</v>
      </c>
      <c r="EV262" s="100">
        <v>1.96</v>
      </c>
      <c r="EW262" s="100">
        <v>0.91</v>
      </c>
      <c r="EX262" s="100">
        <v>3.85</v>
      </c>
      <c r="EY262" s="100">
        <v>8.26</v>
      </c>
      <c r="EZ262" s="100">
        <v>44.32</v>
      </c>
      <c r="FA262" s="100">
        <v>14.65</v>
      </c>
      <c r="FB262" s="100">
        <v>100</v>
      </c>
      <c r="FC262" s="100"/>
      <c r="FD262" s="100"/>
      <c r="FE262" s="100"/>
      <c r="FF262" s="106">
        <v>5.4642296185489901E-2</v>
      </c>
      <c r="FG262" s="106">
        <v>5.2219890893831309E-3</v>
      </c>
      <c r="FH262" s="106">
        <v>1.1807568139719503E-2</v>
      </c>
      <c r="FI262" s="106">
        <v>4.2154143046677127E-3</v>
      </c>
      <c r="FJ262" s="106">
        <v>8.5122366790582413E-3</v>
      </c>
      <c r="FK262" s="106">
        <v>2.200023319082783E-2</v>
      </c>
      <c r="FL262" s="106">
        <v>1.2406379821958457E-2</v>
      </c>
      <c r="FM262" s="106">
        <v>2.6476838784658808E-3</v>
      </c>
      <c r="FN262" s="106">
        <v>1.7344768439108059E-2</v>
      </c>
      <c r="FO262" s="106">
        <v>0</v>
      </c>
      <c r="FP262" s="106">
        <v>1.1072326508399111E-3</v>
      </c>
      <c r="FQ262" s="106">
        <v>4.0672E-3</v>
      </c>
      <c r="FR262" s="106">
        <v>6.1104465474226058E-3</v>
      </c>
      <c r="FS262" s="106">
        <v>0</v>
      </c>
      <c r="FT262" s="106">
        <v>0</v>
      </c>
      <c r="FU262" s="106">
        <v>0</v>
      </c>
      <c r="FV262" s="106">
        <v>7.343966323666979E-3</v>
      </c>
      <c r="FW262" s="106">
        <v>0</v>
      </c>
      <c r="FX262" s="106">
        <v>9.5543103538553876E-3</v>
      </c>
      <c r="FY262" s="106">
        <v>3.4493690313778989E-2</v>
      </c>
      <c r="FZ262" s="106">
        <v>4.6876547425936999E-2</v>
      </c>
      <c r="GA262" s="106">
        <v>1.9075792531829446E-2</v>
      </c>
      <c r="GB262" s="106">
        <v>3.6933641975308643E-2</v>
      </c>
      <c r="GC262" s="106">
        <v>9.6615212142117969E-3</v>
      </c>
      <c r="GD262" s="106">
        <v>4.0633524206142628E-2</v>
      </c>
      <c r="GE262" s="106">
        <v>1.7763527054108216E-2</v>
      </c>
      <c r="GF262" s="106">
        <v>2.2145970746223222E-3</v>
      </c>
      <c r="GG262" s="106">
        <v>0</v>
      </c>
      <c r="GH262" s="100"/>
      <c r="GI262" s="100"/>
      <c r="GJ262" s="100"/>
      <c r="GK262" s="100"/>
    </row>
    <row r="263" spans="1:193" x14ac:dyDescent="0.25">
      <c r="A263" s="98" t="s">
        <v>1073</v>
      </c>
      <c r="B263" s="99" t="s">
        <v>17</v>
      </c>
      <c r="C263" s="99" t="s">
        <v>319</v>
      </c>
      <c r="D263" s="100" t="s">
        <v>320</v>
      </c>
      <c r="E263" s="99" t="s">
        <v>446</v>
      </c>
      <c r="F263" s="100"/>
      <c r="G263" s="106">
        <v>30.158999999999999</v>
      </c>
      <c r="H263" s="106">
        <v>0.30096657056065856</v>
      </c>
      <c r="I263" s="106">
        <v>12.372</v>
      </c>
      <c r="J263" s="106">
        <v>0.36499999999999999</v>
      </c>
      <c r="K263" s="106">
        <v>0.73699999999999999</v>
      </c>
      <c r="L263" s="106">
        <v>14.464</v>
      </c>
      <c r="M263" s="106">
        <v>0.14099999999999999</v>
      </c>
      <c r="N263" s="106">
        <v>8.4987617447678673E-2</v>
      </c>
      <c r="O263" s="106">
        <v>9.8290000000000006</v>
      </c>
      <c r="P263" s="106">
        <v>0</v>
      </c>
      <c r="Q263" s="106">
        <v>4.2310501766796828E-2</v>
      </c>
      <c r="R263" s="106">
        <v>0.59</v>
      </c>
      <c r="S263" s="106">
        <v>7.6834307533663937E-2</v>
      </c>
      <c r="T263" s="106">
        <v>2.2435081816791561E-2</v>
      </c>
      <c r="U263" s="106">
        <v>0</v>
      </c>
      <c r="V263" s="106">
        <v>0</v>
      </c>
      <c r="W263" s="106">
        <v>0.43099999999999999</v>
      </c>
      <c r="X263" s="106">
        <v>0</v>
      </c>
      <c r="Y263" s="106">
        <v>0.5618095392314485</v>
      </c>
      <c r="Z263" s="106">
        <v>4.7770000000000001</v>
      </c>
      <c r="AA263" s="106">
        <v>10.023926152455473</v>
      </c>
      <c r="AB263" s="106">
        <v>1.1679999999999999</v>
      </c>
      <c r="AC263" s="106">
        <v>4.6269999999999998</v>
      </c>
      <c r="AD263" s="106">
        <v>0.318</v>
      </c>
      <c r="AE263" s="106">
        <v>0.54500000000000004</v>
      </c>
      <c r="AF263" s="106">
        <v>6.4000000000000001E-2</v>
      </c>
      <c r="AG263" s="106">
        <v>4.9597813002685308E-2</v>
      </c>
      <c r="AH263" s="106">
        <v>2.4E-2</v>
      </c>
      <c r="AI263" s="106"/>
      <c r="AJ263" s="106">
        <v>91.622946631521188</v>
      </c>
      <c r="AK263" s="100"/>
      <c r="AL263" s="106">
        <v>14.098261032161554</v>
      </c>
      <c r="AM263" s="106">
        <v>0.18042477702815093</v>
      </c>
      <c r="AN263" s="106">
        <v>6.547763958719238</v>
      </c>
      <c r="AO263" s="106">
        <v>0.22011820045832831</v>
      </c>
      <c r="AP263" s="106">
        <v>0.57078686493184638</v>
      </c>
      <c r="AQ263" s="106">
        <v>11.24290711232025</v>
      </c>
      <c r="AR263" s="106">
        <v>0.1045994065281899</v>
      </c>
      <c r="AS263" s="106">
        <v>7.055256304804805E-2</v>
      </c>
      <c r="AT263" s="106">
        <v>7.0247284162378509</v>
      </c>
      <c r="AU263" s="106">
        <v>0</v>
      </c>
      <c r="AV263" s="106">
        <v>4.2310501766796828E-2</v>
      </c>
      <c r="AW263" s="106">
        <v>0.59</v>
      </c>
      <c r="AX263" s="106">
        <v>5.3711504742162831E-2</v>
      </c>
      <c r="AY263" s="106">
        <v>1.8372845644739629E-2</v>
      </c>
      <c r="AZ263" s="106">
        <v>0</v>
      </c>
      <c r="BA263" s="106">
        <v>0</v>
      </c>
      <c r="BB263" s="106">
        <v>0.40318054256314312</v>
      </c>
      <c r="BC263" s="106">
        <v>0</v>
      </c>
      <c r="BD263" s="106">
        <v>0.44240455093428499</v>
      </c>
      <c r="BE263" s="106">
        <v>4.0731582537517053</v>
      </c>
      <c r="BF263" s="106">
        <v>8.557949417276081</v>
      </c>
      <c r="BG263" s="106">
        <v>0.9980346919593267</v>
      </c>
      <c r="BH263" s="106">
        <v>3.9669067215363505</v>
      </c>
      <c r="BI263" s="106">
        <v>0.27423249396343569</v>
      </c>
      <c r="BJ263" s="106">
        <v>0.47284400485858058</v>
      </c>
      <c r="BK263" s="106">
        <v>5.5763701315674832E-2</v>
      </c>
      <c r="BL263" s="106">
        <v>4.3373688677468568E-2</v>
      </c>
      <c r="BM263" s="106">
        <v>2.1076666373935189E-2</v>
      </c>
      <c r="BN263" s="106"/>
      <c r="BO263" s="106"/>
      <c r="BP263" s="106"/>
      <c r="BQ263" s="106">
        <v>2.2033759999999999E-2</v>
      </c>
      <c r="BR263" s="106">
        <v>1.417885E-2</v>
      </c>
      <c r="BS263" s="106">
        <v>8.5027499999999999E-3</v>
      </c>
      <c r="BT263" s="106">
        <v>7.6277199999999993E-3</v>
      </c>
      <c r="BU263" s="106">
        <v>9.6839999999999982E-3</v>
      </c>
      <c r="BV263" s="106">
        <v>8.7481999999999994E-3</v>
      </c>
      <c r="BW263" s="106">
        <v>1.25364E-2</v>
      </c>
      <c r="BX263" s="106">
        <v>3.37288E-3</v>
      </c>
      <c r="BY263" s="106">
        <v>8.5351200000000002E-3</v>
      </c>
      <c r="BZ263" s="106">
        <v>2.0624400000000001E-2</v>
      </c>
      <c r="CA263" s="106">
        <v>1.43E-2</v>
      </c>
      <c r="CB263" s="106">
        <v>1.0500000000000001E-2</v>
      </c>
      <c r="CC263" s="106">
        <v>9.4413000000000014E-3</v>
      </c>
      <c r="CD263" s="106">
        <v>1.5752190000000003E-2</v>
      </c>
      <c r="CE263" s="106">
        <v>1.999184E-2</v>
      </c>
      <c r="CF263" s="106">
        <v>6.60408E-3</v>
      </c>
      <c r="CG263" s="106">
        <v>6.3070999999999995E-3</v>
      </c>
      <c r="CH263" s="106">
        <v>6.8064000000000006E-3</v>
      </c>
      <c r="CI263" s="106">
        <v>9.9052199999999993E-3</v>
      </c>
      <c r="CJ263" s="106">
        <v>1.9585760000000001E-2</v>
      </c>
      <c r="CK263" s="106">
        <v>2.1083399999999999E-2</v>
      </c>
      <c r="CL263" s="106">
        <v>2.2469759999999995E-2</v>
      </c>
      <c r="CM263" s="106">
        <v>2.764368E-2</v>
      </c>
      <c r="CN263" s="106">
        <v>2.2032399999999997E-2</v>
      </c>
      <c r="CO263" s="106">
        <v>2.9160780000000001E-2</v>
      </c>
      <c r="CP263" s="106">
        <v>2.2380149999999998E-2</v>
      </c>
      <c r="CQ263" s="106">
        <v>1.200675E-2</v>
      </c>
      <c r="CR263" s="106">
        <v>1.229796E-2</v>
      </c>
      <c r="CS263" s="106"/>
      <c r="CT263" s="106"/>
      <c r="CU263" s="106"/>
      <c r="CV263" s="106">
        <f t="shared" si="28"/>
        <v>1.0299999999999998E-2</v>
      </c>
      <c r="CW263" s="106">
        <f t="shared" si="29"/>
        <v>8.5000000000000006E-3</v>
      </c>
      <c r="CX263" s="106">
        <f t="shared" si="30"/>
        <v>4.4999999999999997E-3</v>
      </c>
      <c r="CY263" s="106">
        <f t="shared" si="31"/>
        <v>4.5999999999999999E-3</v>
      </c>
      <c r="CZ263" s="106">
        <f t="shared" si="32"/>
        <v>7.4999999999999989E-3</v>
      </c>
      <c r="DA263" s="106">
        <f t="shared" si="33"/>
        <v>6.7999999999999996E-3</v>
      </c>
      <c r="DB263" s="106">
        <f t="shared" si="34"/>
        <v>9.2999999999999992E-3</v>
      </c>
      <c r="DC263" s="106">
        <f t="shared" si="35"/>
        <v>2.8000000000000004E-3</v>
      </c>
      <c r="DD263" s="106">
        <f t="shared" si="36"/>
        <v>6.1000000000000004E-3</v>
      </c>
      <c r="DE263" s="106">
        <f t="shared" si="37"/>
        <v>9.0000000000000011E-3</v>
      </c>
      <c r="DF263" s="106">
        <f t="shared" si="38"/>
        <v>1.43E-2</v>
      </c>
      <c r="DG263" s="106">
        <f t="shared" si="39"/>
        <v>1.0500000000000001E-2</v>
      </c>
      <c r="DH263" s="106">
        <f t="shared" si="40"/>
        <v>6.6000000000000008E-3</v>
      </c>
      <c r="DI263" s="106">
        <f t="shared" si="41"/>
        <v>1.2900000000000002E-2</v>
      </c>
      <c r="DJ263" s="106">
        <f t="shared" si="42"/>
        <v>1.4800000000000001E-2</v>
      </c>
      <c r="DK263" s="106">
        <f t="shared" si="43"/>
        <v>5.5999999999999999E-3</v>
      </c>
      <c r="DL263" s="106">
        <f t="shared" si="44"/>
        <v>5.8999999999999999E-3</v>
      </c>
      <c r="DM263" s="106">
        <f t="shared" si="45"/>
        <v>6.0000000000000001E-3</v>
      </c>
      <c r="DN263" s="106">
        <f t="shared" si="46"/>
        <v>7.7999999999999996E-3</v>
      </c>
      <c r="DO263" s="106">
        <f t="shared" si="47"/>
        <v>1.67E-2</v>
      </c>
      <c r="DP263" s="106">
        <f t="shared" si="48"/>
        <v>1.7999999999999999E-2</v>
      </c>
      <c r="DQ263" s="106">
        <f t="shared" si="49"/>
        <v>1.9199999999999998E-2</v>
      </c>
      <c r="DR263" s="106">
        <f t="shared" si="50"/>
        <v>2.3699999999999999E-2</v>
      </c>
      <c r="DS263" s="106">
        <f t="shared" si="51"/>
        <v>1.9E-2</v>
      </c>
      <c r="DT263" s="106">
        <f t="shared" si="52"/>
        <v>2.53E-2</v>
      </c>
      <c r="DU263" s="106">
        <f t="shared" si="53"/>
        <v>1.95E-2</v>
      </c>
      <c r="DV263" s="106">
        <f t="shared" si="54"/>
        <v>1.0500000000000001E-2</v>
      </c>
      <c r="DW263" s="106">
        <f t="shared" si="55"/>
        <v>1.0799999999999999E-2</v>
      </c>
      <c r="DX263" s="106"/>
      <c r="DY263" s="106"/>
      <c r="DZ263" s="106"/>
      <c r="EA263" s="100">
        <v>0.39</v>
      </c>
      <c r="EB263" s="100">
        <v>2.92</v>
      </c>
      <c r="EC263" s="100">
        <v>0.19</v>
      </c>
      <c r="ED263" s="100">
        <v>1.98</v>
      </c>
      <c r="EE263" s="100">
        <v>1.47</v>
      </c>
      <c r="EF263" s="100">
        <v>0.19</v>
      </c>
      <c r="EG263" s="100">
        <v>11.89</v>
      </c>
      <c r="EH263" s="100">
        <v>3.88</v>
      </c>
      <c r="EI263" s="100">
        <v>0.24</v>
      </c>
      <c r="EJ263" s="100">
        <v>72.37</v>
      </c>
      <c r="EK263" s="100">
        <v>4.71</v>
      </c>
      <c r="EL263" s="100">
        <v>0.83</v>
      </c>
      <c r="EM263" s="100">
        <v>11.76</v>
      </c>
      <c r="EN263" s="100">
        <v>62.16</v>
      </c>
      <c r="EO263" s="100">
        <v>85.92</v>
      </c>
      <c r="EP263" s="100">
        <v>100</v>
      </c>
      <c r="EQ263" s="100">
        <v>1.83</v>
      </c>
      <c r="ER263" s="100">
        <v>228.26</v>
      </c>
      <c r="ES263" s="100">
        <v>2.42</v>
      </c>
      <c r="ET263" s="100">
        <v>0.83</v>
      </c>
      <c r="EU263" s="100">
        <v>0.55000000000000004</v>
      </c>
      <c r="EV263" s="100">
        <v>1.93</v>
      </c>
      <c r="EW263" s="100">
        <v>0.92</v>
      </c>
      <c r="EX263" s="100">
        <v>4.0199999999999996</v>
      </c>
      <c r="EY263" s="100">
        <v>7.57</v>
      </c>
      <c r="EZ263" s="100">
        <v>31.94</v>
      </c>
      <c r="FA263" s="100">
        <v>10.85</v>
      </c>
      <c r="FB263" s="100">
        <v>49.7</v>
      </c>
      <c r="FC263" s="100"/>
      <c r="FD263" s="100"/>
      <c r="FE263" s="100"/>
      <c r="FF263" s="106">
        <v>5.4983218025430068E-2</v>
      </c>
      <c r="FG263" s="106">
        <v>5.2684034892220072E-3</v>
      </c>
      <c r="FH263" s="106">
        <v>1.2440751521566552E-2</v>
      </c>
      <c r="FI263" s="106">
        <v>4.3583403690749005E-3</v>
      </c>
      <c r="FJ263" s="106">
        <v>8.3905669144981408E-3</v>
      </c>
      <c r="FK263" s="106">
        <v>2.1361523513408476E-2</v>
      </c>
      <c r="FL263" s="106">
        <v>1.2436869436201779E-2</v>
      </c>
      <c r="FM263" s="106">
        <v>2.7374394462642646E-3</v>
      </c>
      <c r="FN263" s="106">
        <v>1.6859348198970839E-2</v>
      </c>
      <c r="FO263" s="106">
        <v>0</v>
      </c>
      <c r="FP263" s="106">
        <v>1.9928246332161308E-3</v>
      </c>
      <c r="FQ263" s="106">
        <v>4.8969999999999994E-3</v>
      </c>
      <c r="FR263" s="106">
        <v>6.316472957678349E-3</v>
      </c>
      <c r="FS263" s="106">
        <v>1.1420560852770151E-2</v>
      </c>
      <c r="FT263" s="106">
        <v>0</v>
      </c>
      <c r="FU263" s="106">
        <v>0</v>
      </c>
      <c r="FV263" s="106">
        <v>7.3782039289055192E-3</v>
      </c>
      <c r="FW263" s="106">
        <v>0</v>
      </c>
      <c r="FX263" s="106">
        <v>1.0706190132609697E-2</v>
      </c>
      <c r="FY263" s="106">
        <v>3.3807213506139154E-2</v>
      </c>
      <c r="FZ263" s="106">
        <v>4.7068721795018448E-2</v>
      </c>
      <c r="GA263" s="106">
        <v>1.9262069554815003E-2</v>
      </c>
      <c r="GB263" s="106">
        <v>3.6495541838134422E-2</v>
      </c>
      <c r="GC263" s="106">
        <v>1.1024146257330112E-2</v>
      </c>
      <c r="GD263" s="106">
        <v>3.5794291167794555E-2</v>
      </c>
      <c r="GE263" s="106">
        <v>1.7810926200226541E-2</v>
      </c>
      <c r="GF263" s="106">
        <v>4.70604522150534E-3</v>
      </c>
      <c r="GG263" s="106">
        <v>1.0475103187845791E-2</v>
      </c>
      <c r="GH263" s="100"/>
      <c r="GI263" s="100"/>
      <c r="GJ263" s="100"/>
      <c r="GK263" s="100"/>
    </row>
    <row r="264" spans="1:193" x14ac:dyDescent="0.25">
      <c r="A264" s="98" t="s">
        <v>1073</v>
      </c>
      <c r="B264" s="99" t="s">
        <v>17</v>
      </c>
      <c r="C264" s="99" t="s">
        <v>319</v>
      </c>
      <c r="D264" s="100" t="s">
        <v>320</v>
      </c>
      <c r="E264" s="99" t="s">
        <v>447</v>
      </c>
      <c r="F264" s="100"/>
      <c r="G264" s="106">
        <v>30.565999999999999</v>
      </c>
      <c r="H264" s="106">
        <v>0.28992199797486995</v>
      </c>
      <c r="I264" s="106">
        <v>10.916</v>
      </c>
      <c r="J264" s="106">
        <v>0.32</v>
      </c>
      <c r="K264" s="106">
        <v>0.71199999999999997</v>
      </c>
      <c r="L264" s="106">
        <v>17.7</v>
      </c>
      <c r="M264" s="106">
        <v>0.128</v>
      </c>
      <c r="N264" s="106">
        <v>8.3971107377916882E-2</v>
      </c>
      <c r="O264" s="106">
        <v>10.91</v>
      </c>
      <c r="P264" s="106">
        <v>2.1999999999999999E-2</v>
      </c>
      <c r="Q264" s="106">
        <v>2.5674933422320051E-2</v>
      </c>
      <c r="R264" s="106">
        <v>0.39600000000000002</v>
      </c>
      <c r="S264" s="106">
        <v>0</v>
      </c>
      <c r="T264" s="106">
        <v>0</v>
      </c>
      <c r="U264" s="106">
        <v>0</v>
      </c>
      <c r="V264" s="106">
        <v>0</v>
      </c>
      <c r="W264" s="106">
        <v>0.23899999999999999</v>
      </c>
      <c r="X264" s="106">
        <v>0</v>
      </c>
      <c r="Y264" s="106">
        <v>0.13298779097637489</v>
      </c>
      <c r="Z264" s="106">
        <v>4.9290000000000003</v>
      </c>
      <c r="AA264" s="106">
        <v>9.69</v>
      </c>
      <c r="AB264" s="106">
        <v>1.0840000000000001</v>
      </c>
      <c r="AC264" s="106">
        <v>4.2469999999999999</v>
      </c>
      <c r="AD264" s="106">
        <v>0.24199999999999999</v>
      </c>
      <c r="AE264" s="106">
        <v>0.46100000000000002</v>
      </c>
      <c r="AF264" s="106">
        <v>0</v>
      </c>
      <c r="AG264" s="106">
        <v>0</v>
      </c>
      <c r="AH264" s="106">
        <v>1.7999999999999999E-2</v>
      </c>
      <c r="AI264" s="106"/>
      <c r="AJ264" s="106">
        <v>93.012406515287367</v>
      </c>
      <c r="AK264" s="100"/>
      <c r="AL264" s="106">
        <v>14.288519072550484</v>
      </c>
      <c r="AM264" s="106">
        <v>0.17380372757920387</v>
      </c>
      <c r="AN264" s="106">
        <v>5.777189732733528</v>
      </c>
      <c r="AO264" s="106">
        <v>0.19298034012784948</v>
      </c>
      <c r="AP264" s="106">
        <v>0.55142503097893436</v>
      </c>
      <c r="AQ264" s="106">
        <v>13.758258841818888</v>
      </c>
      <c r="AR264" s="106">
        <v>9.4955489614243313E-2</v>
      </c>
      <c r="AS264" s="106">
        <v>6.9708706108182708E-2</v>
      </c>
      <c r="AT264" s="106">
        <v>7.7973127501429387</v>
      </c>
      <c r="AU264" s="106">
        <v>9.6002792808518068E-3</v>
      </c>
      <c r="AV264" s="106">
        <v>2.5674933422320051E-2</v>
      </c>
      <c r="AW264" s="106">
        <v>0.39600000000000002</v>
      </c>
      <c r="AX264" s="106">
        <v>0</v>
      </c>
      <c r="AY264" s="106">
        <v>0</v>
      </c>
      <c r="AZ264" s="106">
        <v>0</v>
      </c>
      <c r="BA264" s="106">
        <v>0</v>
      </c>
      <c r="BB264" s="106">
        <v>0.22357343311506081</v>
      </c>
      <c r="BC264" s="106">
        <v>0</v>
      </c>
      <c r="BD264" s="106">
        <v>0.10472304195320489</v>
      </c>
      <c r="BE264" s="106">
        <v>4.2027626193724421</v>
      </c>
      <c r="BF264" s="106">
        <v>8.2728592162554424</v>
      </c>
      <c r="BG264" s="106">
        <v>0.92625822438690952</v>
      </c>
      <c r="BH264" s="106">
        <v>3.6411179698216731</v>
      </c>
      <c r="BI264" s="106">
        <v>0.20869265263884099</v>
      </c>
      <c r="BJ264" s="106">
        <v>0.3999652958528544</v>
      </c>
      <c r="BK264" s="106">
        <v>0</v>
      </c>
      <c r="BL264" s="106">
        <v>0</v>
      </c>
      <c r="BM264" s="106">
        <v>1.580749978045139E-2</v>
      </c>
      <c r="BN264" s="106"/>
      <c r="BO264" s="106"/>
      <c r="BP264" s="106"/>
      <c r="BQ264" s="106">
        <v>2.1392000000000001E-2</v>
      </c>
      <c r="BR264" s="106">
        <v>1.417885E-2</v>
      </c>
      <c r="BS264" s="106">
        <v>8.5027499999999999E-3</v>
      </c>
      <c r="BT264" s="106">
        <v>7.2960799999999991E-3</v>
      </c>
      <c r="BU264" s="106">
        <v>9.6839999999999982E-3</v>
      </c>
      <c r="BV264" s="106">
        <v>8.7481999999999994E-3</v>
      </c>
      <c r="BW264" s="106">
        <v>1.2132E-2</v>
      </c>
      <c r="BX264" s="106">
        <v>3.4933399999999997E-3</v>
      </c>
      <c r="BY264" s="106">
        <v>8.5351200000000002E-3</v>
      </c>
      <c r="BZ264" s="106">
        <v>2.0624400000000001E-2</v>
      </c>
      <c r="CA264" s="106">
        <v>1.4200000000000001E-2</v>
      </c>
      <c r="CB264" s="106">
        <v>1.03E-2</v>
      </c>
      <c r="CC264" s="106">
        <v>9.298250000000001E-3</v>
      </c>
      <c r="CD264" s="106">
        <v>1.6118520000000001E-2</v>
      </c>
      <c r="CE264" s="106">
        <v>2.0532159999999997E-2</v>
      </c>
      <c r="CF264" s="106">
        <v>6.4861500000000004E-3</v>
      </c>
      <c r="CG264" s="106">
        <v>6.3070999999999995E-3</v>
      </c>
      <c r="CH264" s="106">
        <v>6.6929600000000004E-3</v>
      </c>
      <c r="CI264" s="106">
        <v>9.9052199999999993E-3</v>
      </c>
      <c r="CJ264" s="106">
        <v>2.0524000000000001E-2</v>
      </c>
      <c r="CK264" s="106">
        <v>2.0497749999999999E-2</v>
      </c>
      <c r="CL264" s="106">
        <v>2.1650549999999998E-2</v>
      </c>
      <c r="CM264" s="106">
        <v>2.8343520000000001E-2</v>
      </c>
      <c r="CN264" s="106">
        <v>2.1800480000000001E-2</v>
      </c>
      <c r="CO264" s="106">
        <v>2.8699740000000001E-2</v>
      </c>
      <c r="CP264" s="106">
        <v>2.2265379999999998E-2</v>
      </c>
      <c r="CQ264" s="106">
        <v>1.1778049999999998E-2</v>
      </c>
      <c r="CR264" s="106">
        <v>1.2070220000000001E-2</v>
      </c>
      <c r="CS264" s="106"/>
      <c r="CT264" s="106"/>
      <c r="CU264" s="106"/>
      <c r="CV264" s="106">
        <f t="shared" si="28"/>
        <v>0.01</v>
      </c>
      <c r="CW264" s="106">
        <f t="shared" si="29"/>
        <v>8.5000000000000006E-3</v>
      </c>
      <c r="CX264" s="106">
        <f t="shared" si="30"/>
        <v>4.4999999999999997E-3</v>
      </c>
      <c r="CY264" s="106">
        <f t="shared" si="31"/>
        <v>4.3999999999999994E-3</v>
      </c>
      <c r="CZ264" s="106">
        <f t="shared" si="32"/>
        <v>7.4999999999999989E-3</v>
      </c>
      <c r="DA264" s="106">
        <f t="shared" si="33"/>
        <v>6.7999999999999996E-3</v>
      </c>
      <c r="DB264" s="106">
        <f t="shared" si="34"/>
        <v>8.9999999999999993E-3</v>
      </c>
      <c r="DC264" s="106">
        <f t="shared" si="35"/>
        <v>2.9000000000000002E-3</v>
      </c>
      <c r="DD264" s="106">
        <f t="shared" si="36"/>
        <v>6.1000000000000004E-3</v>
      </c>
      <c r="DE264" s="106">
        <f t="shared" si="37"/>
        <v>9.0000000000000011E-3</v>
      </c>
      <c r="DF264" s="106">
        <f t="shared" si="38"/>
        <v>1.4200000000000001E-2</v>
      </c>
      <c r="DG264" s="106">
        <f t="shared" si="39"/>
        <v>1.03E-2</v>
      </c>
      <c r="DH264" s="106">
        <f t="shared" si="40"/>
        <v>6.5000000000000006E-3</v>
      </c>
      <c r="DI264" s="106">
        <f t="shared" si="41"/>
        <v>1.32E-2</v>
      </c>
      <c r="DJ264" s="106">
        <f t="shared" si="42"/>
        <v>1.5199999999999998E-2</v>
      </c>
      <c r="DK264" s="106">
        <f t="shared" si="43"/>
        <v>5.5000000000000005E-3</v>
      </c>
      <c r="DL264" s="106">
        <f t="shared" si="44"/>
        <v>5.8999999999999999E-3</v>
      </c>
      <c r="DM264" s="106">
        <f t="shared" si="45"/>
        <v>5.8999999999999999E-3</v>
      </c>
      <c r="DN264" s="106">
        <f t="shared" si="46"/>
        <v>7.7999999999999996E-3</v>
      </c>
      <c r="DO264" s="106">
        <f t="shared" si="47"/>
        <v>1.7499999999999998E-2</v>
      </c>
      <c r="DP264" s="106">
        <f t="shared" si="48"/>
        <v>1.7499999999999998E-2</v>
      </c>
      <c r="DQ264" s="106">
        <f t="shared" si="49"/>
        <v>1.8499999999999999E-2</v>
      </c>
      <c r="DR264" s="106">
        <f t="shared" si="50"/>
        <v>2.4299999999999999E-2</v>
      </c>
      <c r="DS264" s="106">
        <f t="shared" si="51"/>
        <v>1.8800000000000001E-2</v>
      </c>
      <c r="DT264" s="106">
        <f t="shared" si="52"/>
        <v>2.4899999999999999E-2</v>
      </c>
      <c r="DU264" s="106">
        <f t="shared" si="53"/>
        <v>1.9400000000000001E-2</v>
      </c>
      <c r="DV264" s="106">
        <f t="shared" si="54"/>
        <v>1.0299999999999998E-2</v>
      </c>
      <c r="DW264" s="106">
        <f t="shared" si="55"/>
        <v>1.06E-2</v>
      </c>
      <c r="DX264" s="106"/>
      <c r="DY264" s="106"/>
      <c r="DZ264" s="106"/>
      <c r="EA264" s="100">
        <v>0.39</v>
      </c>
      <c r="EB264" s="100">
        <v>3.04</v>
      </c>
      <c r="EC264" s="100">
        <v>0.2</v>
      </c>
      <c r="ED264" s="100">
        <v>2.1800000000000002</v>
      </c>
      <c r="EE264" s="100">
        <v>1.51</v>
      </c>
      <c r="EF264" s="100">
        <v>0.17</v>
      </c>
      <c r="EG264" s="100">
        <v>12.83</v>
      </c>
      <c r="EH264" s="100">
        <v>3.94</v>
      </c>
      <c r="EI264" s="100">
        <v>0.23</v>
      </c>
      <c r="EJ264" s="100">
        <v>40.51</v>
      </c>
      <c r="EK264" s="100">
        <v>4.8</v>
      </c>
      <c r="EL264" s="100">
        <v>1.08</v>
      </c>
      <c r="EM264" s="100">
        <v>158.71</v>
      </c>
      <c r="EN264" s="100">
        <v>100</v>
      </c>
      <c r="EO264" s="100">
        <v>100</v>
      </c>
      <c r="EP264" s="100">
        <v>100</v>
      </c>
      <c r="EQ264" s="100">
        <v>3.1</v>
      </c>
      <c r="ER264" s="100">
        <v>98.55</v>
      </c>
      <c r="ES264" s="100">
        <v>8.42</v>
      </c>
      <c r="ET264" s="100">
        <v>0.82</v>
      </c>
      <c r="EU264" s="100">
        <v>0.56000000000000005</v>
      </c>
      <c r="EV264" s="100">
        <v>2</v>
      </c>
      <c r="EW264" s="100">
        <v>0.99</v>
      </c>
      <c r="EX264" s="100">
        <v>4.67</v>
      </c>
      <c r="EY264" s="100">
        <v>9.68</v>
      </c>
      <c r="EZ264" s="100">
        <v>272.49</v>
      </c>
      <c r="FA264" s="100">
        <v>15.03</v>
      </c>
      <c r="FB264" s="100">
        <v>62.45</v>
      </c>
      <c r="FC264" s="100"/>
      <c r="FD264" s="100"/>
      <c r="FE264" s="100"/>
      <c r="FF264" s="106">
        <v>5.5725224382946893E-2</v>
      </c>
      <c r="FG264" s="106">
        <v>5.2836333184077978E-3</v>
      </c>
      <c r="FH264" s="106">
        <v>1.1554379465467056E-2</v>
      </c>
      <c r="FI264" s="106">
        <v>4.206971414787119E-3</v>
      </c>
      <c r="FJ264" s="106">
        <v>8.3265179677819087E-3</v>
      </c>
      <c r="FK264" s="106">
        <v>2.3389040031092111E-2</v>
      </c>
      <c r="FL264" s="106">
        <v>1.2182789317507417E-2</v>
      </c>
      <c r="FM264" s="106">
        <v>2.7465230206623987E-3</v>
      </c>
      <c r="FN264" s="106">
        <v>1.7933819325328757E-2</v>
      </c>
      <c r="FO264" s="106">
        <v>3.8890731366730664E-3</v>
      </c>
      <c r="FP264" s="106">
        <v>1.2323968042713624E-3</v>
      </c>
      <c r="FQ264" s="106">
        <v>4.2768000000000007E-3</v>
      </c>
      <c r="FR264" s="106">
        <v>0</v>
      </c>
      <c r="FS264" s="106">
        <v>0</v>
      </c>
      <c r="FT264" s="106">
        <v>0</v>
      </c>
      <c r="FU264" s="106">
        <v>0</v>
      </c>
      <c r="FV264" s="106">
        <v>6.9307764265668847E-3</v>
      </c>
      <c r="FW264" s="106">
        <v>0</v>
      </c>
      <c r="FX264" s="106">
        <v>8.8176801324598517E-3</v>
      </c>
      <c r="FY264" s="106">
        <v>3.4462653478854022E-2</v>
      </c>
      <c r="FZ264" s="106">
        <v>4.6328011611030485E-2</v>
      </c>
      <c r="GA264" s="106">
        <v>1.852516448773819E-2</v>
      </c>
      <c r="GB264" s="106">
        <v>3.6047067901234561E-2</v>
      </c>
      <c r="GC264" s="106">
        <v>9.7459468782338729E-3</v>
      </c>
      <c r="GD264" s="106">
        <v>3.8716640638556302E-2</v>
      </c>
      <c r="GE264" s="106">
        <v>0</v>
      </c>
      <c r="GF264" s="106">
        <v>0</v>
      </c>
      <c r="GG264" s="106">
        <v>9.8717836128918938E-3</v>
      </c>
      <c r="GH264" s="100"/>
      <c r="GI264" s="100"/>
      <c r="GJ264" s="100"/>
      <c r="GK264" s="100"/>
    </row>
    <row r="265" spans="1:193" x14ac:dyDescent="0.25">
      <c r="A265" s="98" t="s">
        <v>1073</v>
      </c>
      <c r="B265" s="99" t="s">
        <v>17</v>
      </c>
      <c r="C265" s="99" t="s">
        <v>319</v>
      </c>
      <c r="D265" s="100" t="s">
        <v>320</v>
      </c>
      <c r="E265" s="99" t="s">
        <v>448</v>
      </c>
      <c r="F265" s="100"/>
      <c r="G265" s="106">
        <v>29.863</v>
      </c>
      <c r="H265" s="106">
        <v>0.23</v>
      </c>
      <c r="I265" s="106">
        <v>10.227</v>
      </c>
      <c r="J265" s="106">
        <v>0.41700000000000004</v>
      </c>
      <c r="K265" s="106">
        <v>0.69699999999999995</v>
      </c>
      <c r="L265" s="106">
        <v>20.218</v>
      </c>
      <c r="M265" s="106">
        <v>0</v>
      </c>
      <c r="N265" s="106">
        <v>7.1999999999999995E-2</v>
      </c>
      <c r="O265" s="106">
        <v>10.334</v>
      </c>
      <c r="P265" s="106">
        <v>0</v>
      </c>
      <c r="Q265" s="106">
        <v>0</v>
      </c>
      <c r="R265" s="106">
        <v>2.5000000000000001E-2</v>
      </c>
      <c r="S265" s="106">
        <v>0</v>
      </c>
      <c r="T265" s="106">
        <v>2.9246433486990145E-2</v>
      </c>
      <c r="U265" s="106">
        <v>0</v>
      </c>
      <c r="V265" s="106">
        <v>0</v>
      </c>
      <c r="W265" s="106">
        <v>8.5000000000000006E-2</v>
      </c>
      <c r="X265" s="106">
        <v>0</v>
      </c>
      <c r="Y265" s="106">
        <v>2.899267458582494E-2</v>
      </c>
      <c r="Z265" s="106">
        <v>6.601</v>
      </c>
      <c r="AA265" s="106">
        <v>10.855908429044788</v>
      </c>
      <c r="AB265" s="106">
        <v>1.0980000000000001</v>
      </c>
      <c r="AC265" s="106">
        <v>4.0970000000000004</v>
      </c>
      <c r="AD265" s="106">
        <v>0.11700000000000001</v>
      </c>
      <c r="AE265" s="106">
        <v>0.28799999999999998</v>
      </c>
      <c r="AF265" s="106">
        <v>0</v>
      </c>
      <c r="AG265" s="106">
        <v>0</v>
      </c>
      <c r="AH265" s="106">
        <v>0</v>
      </c>
      <c r="AI265" s="106"/>
      <c r="AJ265" s="106">
        <v>95.2775075371176</v>
      </c>
      <c r="AK265" s="100"/>
      <c r="AL265" s="106">
        <v>13.959891548242332</v>
      </c>
      <c r="AM265" s="106">
        <v>0.13788142197709971</v>
      </c>
      <c r="AN265" s="106">
        <v>5.4125430007938613</v>
      </c>
      <c r="AO265" s="106">
        <v>0.25147750572910388</v>
      </c>
      <c r="AP265" s="106">
        <v>0.53980793060718713</v>
      </c>
      <c r="AQ265" s="106">
        <v>15.715507190050525</v>
      </c>
      <c r="AR265" s="106">
        <v>0</v>
      </c>
      <c r="AS265" s="106">
        <v>5.9770878299850574E-2</v>
      </c>
      <c r="AT265" s="106">
        <v>7.3856489422527156</v>
      </c>
      <c r="AU265" s="106">
        <v>0</v>
      </c>
      <c r="AV265" s="106">
        <v>0</v>
      </c>
      <c r="AW265" s="106">
        <v>2.5000000000000001E-2</v>
      </c>
      <c r="AX265" s="106">
        <v>0</v>
      </c>
      <c r="AY265" s="106">
        <v>2.3950891398730769E-2</v>
      </c>
      <c r="AZ265" s="106">
        <v>0</v>
      </c>
      <c r="BA265" s="106">
        <v>0</v>
      </c>
      <c r="BB265" s="106">
        <v>7.9513564078578125E-2</v>
      </c>
      <c r="BC265" s="106">
        <v>0</v>
      </c>
      <c r="BD265" s="106">
        <v>2.2830675317603702E-2</v>
      </c>
      <c r="BE265" s="106">
        <v>5.6284106412005457</v>
      </c>
      <c r="BF265" s="106">
        <v>9.2682561504693837</v>
      </c>
      <c r="BG265" s="106">
        <v>0.93822096898231233</v>
      </c>
      <c r="BH265" s="106">
        <v>3.512517146776406</v>
      </c>
      <c r="BI265" s="106">
        <v>0.1008968609865471</v>
      </c>
      <c r="BJ265" s="106">
        <v>0.24986985944820403</v>
      </c>
      <c r="BK265" s="106">
        <v>0</v>
      </c>
      <c r="BL265" s="106">
        <v>0</v>
      </c>
      <c r="BM265" s="106">
        <v>0</v>
      </c>
      <c r="BN265" s="106"/>
      <c r="BO265" s="106"/>
      <c r="BP265" s="106"/>
      <c r="BQ265" s="106">
        <v>2.3103360000000003E-2</v>
      </c>
      <c r="BR265" s="106">
        <v>1.4679279999999999E-2</v>
      </c>
      <c r="BS265" s="106">
        <v>8.6917000000000001E-3</v>
      </c>
      <c r="BT265" s="106">
        <v>7.6277199999999993E-3</v>
      </c>
      <c r="BU265" s="106">
        <v>1.020048E-2</v>
      </c>
      <c r="BV265" s="106">
        <v>9.0054999999999996E-3</v>
      </c>
      <c r="BW265" s="106">
        <v>1.1997200000000001E-2</v>
      </c>
      <c r="BX265" s="106">
        <v>3.37288E-3</v>
      </c>
      <c r="BY265" s="106">
        <v>8.6750400000000002E-3</v>
      </c>
      <c r="BZ265" s="106">
        <v>2.1999359999999999E-2</v>
      </c>
      <c r="CA265" s="106">
        <v>1.44E-2</v>
      </c>
      <c r="CB265" s="106">
        <v>1.06E-2</v>
      </c>
      <c r="CC265" s="106">
        <v>9.4413000000000014E-3</v>
      </c>
      <c r="CD265" s="106">
        <v>1.6118520000000001E-2</v>
      </c>
      <c r="CE265" s="106">
        <v>2.0802319999999999E-2</v>
      </c>
      <c r="CF265" s="106">
        <v>6.7220100000000005E-3</v>
      </c>
      <c r="CG265" s="106">
        <v>6.4140000000000004E-3</v>
      </c>
      <c r="CH265" s="106">
        <v>6.9198400000000009E-3</v>
      </c>
      <c r="CI265" s="106">
        <v>1.003221E-2</v>
      </c>
      <c r="CJ265" s="106">
        <v>2.0289440000000002E-2</v>
      </c>
      <c r="CK265" s="106">
        <v>2.0966269999999999E-2</v>
      </c>
      <c r="CL265" s="106">
        <v>2.2937879999999997E-2</v>
      </c>
      <c r="CM265" s="106">
        <v>2.8810080000000005E-2</v>
      </c>
      <c r="CN265" s="106">
        <v>2.2612199999999999E-2</v>
      </c>
      <c r="CO265" s="106">
        <v>2.9621820000000004E-2</v>
      </c>
      <c r="CP265" s="106">
        <v>2.2953999999999999E-2</v>
      </c>
      <c r="CQ265" s="106">
        <v>1.2121099999999999E-2</v>
      </c>
      <c r="CR265" s="106">
        <v>1.2753440000000001E-2</v>
      </c>
      <c r="CS265" s="106"/>
      <c r="CT265" s="106"/>
      <c r="CU265" s="106"/>
      <c r="CV265" s="106">
        <f t="shared" si="28"/>
        <v>1.0800000000000001E-2</v>
      </c>
      <c r="CW265" s="106">
        <f t="shared" si="29"/>
        <v>8.8000000000000005E-3</v>
      </c>
      <c r="CX265" s="106">
        <f t="shared" si="30"/>
        <v>4.5999999999999999E-3</v>
      </c>
      <c r="CY265" s="106">
        <f t="shared" si="31"/>
        <v>4.5999999999999999E-3</v>
      </c>
      <c r="CZ265" s="106">
        <f t="shared" si="32"/>
        <v>7.9000000000000008E-3</v>
      </c>
      <c r="DA265" s="106">
        <f t="shared" si="33"/>
        <v>7.0000000000000001E-3</v>
      </c>
      <c r="DB265" s="106">
        <f t="shared" si="34"/>
        <v>8.8999999999999999E-3</v>
      </c>
      <c r="DC265" s="106">
        <f t="shared" si="35"/>
        <v>2.8000000000000004E-3</v>
      </c>
      <c r="DD265" s="106">
        <f t="shared" si="36"/>
        <v>6.1999999999999998E-3</v>
      </c>
      <c r="DE265" s="106">
        <f t="shared" si="37"/>
        <v>9.6000000000000009E-3</v>
      </c>
      <c r="DF265" s="106">
        <f t="shared" si="38"/>
        <v>1.44E-2</v>
      </c>
      <c r="DG265" s="106">
        <f t="shared" si="39"/>
        <v>1.06E-2</v>
      </c>
      <c r="DH265" s="106">
        <f t="shared" si="40"/>
        <v>6.6000000000000008E-3</v>
      </c>
      <c r="DI265" s="106">
        <f t="shared" si="41"/>
        <v>1.32E-2</v>
      </c>
      <c r="DJ265" s="106">
        <f t="shared" si="42"/>
        <v>1.5399999999999999E-2</v>
      </c>
      <c r="DK265" s="106">
        <f t="shared" si="43"/>
        <v>5.7000000000000002E-3</v>
      </c>
      <c r="DL265" s="106">
        <f t="shared" si="44"/>
        <v>6.000000000000001E-3</v>
      </c>
      <c r="DM265" s="106">
        <f t="shared" si="45"/>
        <v>6.1000000000000004E-3</v>
      </c>
      <c r="DN265" s="106">
        <f t="shared" si="46"/>
        <v>7.899999999999999E-3</v>
      </c>
      <c r="DO265" s="106">
        <f t="shared" si="47"/>
        <v>1.7299999999999999E-2</v>
      </c>
      <c r="DP265" s="106">
        <f t="shared" si="48"/>
        <v>1.7899999999999999E-2</v>
      </c>
      <c r="DQ265" s="106">
        <f t="shared" si="49"/>
        <v>1.9599999999999999E-2</v>
      </c>
      <c r="DR265" s="106">
        <f t="shared" si="50"/>
        <v>2.4700000000000003E-2</v>
      </c>
      <c r="DS265" s="106">
        <f t="shared" si="51"/>
        <v>1.95E-2</v>
      </c>
      <c r="DT265" s="106">
        <f t="shared" si="52"/>
        <v>2.5700000000000001E-2</v>
      </c>
      <c r="DU265" s="106">
        <f t="shared" si="53"/>
        <v>0.02</v>
      </c>
      <c r="DV265" s="106">
        <f t="shared" si="54"/>
        <v>1.06E-2</v>
      </c>
      <c r="DW265" s="106">
        <f t="shared" si="55"/>
        <v>1.12E-2</v>
      </c>
      <c r="DX265" s="106"/>
      <c r="DY265" s="106"/>
      <c r="DZ265" s="106"/>
      <c r="EA265" s="100">
        <v>0.4</v>
      </c>
      <c r="EB265" s="100">
        <v>3.81</v>
      </c>
      <c r="EC265" s="100">
        <v>0.21</v>
      </c>
      <c r="ED265" s="100">
        <v>1.84</v>
      </c>
      <c r="EE265" s="100">
        <v>1.57</v>
      </c>
      <c r="EF265" s="100">
        <v>0.16</v>
      </c>
      <c r="EG265" s="100">
        <v>202.42</v>
      </c>
      <c r="EH265" s="100">
        <v>4.3</v>
      </c>
      <c r="EI265" s="100">
        <v>0.23</v>
      </c>
      <c r="EJ265" s="100">
        <v>100</v>
      </c>
      <c r="EK265" s="100">
        <v>5.97</v>
      </c>
      <c r="EL265" s="100">
        <v>11.09</v>
      </c>
      <c r="EM265" s="100">
        <v>333.09</v>
      </c>
      <c r="EN265" s="100">
        <v>51.62</v>
      </c>
      <c r="EO265" s="100">
        <v>558.59</v>
      </c>
      <c r="EP265" s="100">
        <v>100</v>
      </c>
      <c r="EQ265" s="100">
        <v>8.35</v>
      </c>
      <c r="ER265" s="100">
        <v>100</v>
      </c>
      <c r="ES265" s="100">
        <v>37</v>
      </c>
      <c r="ET265" s="100">
        <v>0.69</v>
      </c>
      <c r="EU265" s="100">
        <v>0.52</v>
      </c>
      <c r="EV265" s="100">
        <v>2.0499999999999998</v>
      </c>
      <c r="EW265" s="100">
        <v>1.01</v>
      </c>
      <c r="EX265" s="100">
        <v>7.57</v>
      </c>
      <c r="EY265" s="100">
        <v>20.2</v>
      </c>
      <c r="EZ265" s="100">
        <v>100</v>
      </c>
      <c r="FA265" s="100">
        <v>15.88</v>
      </c>
      <c r="FB265" s="100">
        <v>100</v>
      </c>
      <c r="FC265" s="100"/>
      <c r="FD265" s="100"/>
      <c r="FE265" s="100"/>
      <c r="FF265" s="106">
        <v>5.5839566192969328E-2</v>
      </c>
      <c r="FG265" s="106">
        <v>5.2532821773274996E-3</v>
      </c>
      <c r="FH265" s="106">
        <v>1.1366340301667109E-2</v>
      </c>
      <c r="FI265" s="106">
        <v>4.6271861054155115E-3</v>
      </c>
      <c r="FJ265" s="106">
        <v>8.4749845105328396E-3</v>
      </c>
      <c r="FK265" s="106">
        <v>2.5144811504080843E-2</v>
      </c>
      <c r="FL265" s="106">
        <v>0</v>
      </c>
      <c r="FM265" s="106">
        <v>2.5701477668935743E-3</v>
      </c>
      <c r="FN265" s="106">
        <v>1.6986992567181246E-2</v>
      </c>
      <c r="FO265" s="106">
        <v>0</v>
      </c>
      <c r="FP265" s="106">
        <v>0</v>
      </c>
      <c r="FQ265" s="106">
        <v>2.7725000000000002E-3</v>
      </c>
      <c r="FR265" s="106">
        <v>0</v>
      </c>
      <c r="FS265" s="106">
        <v>1.2363450140024823E-2</v>
      </c>
      <c r="FT265" s="106">
        <v>0</v>
      </c>
      <c r="FU265" s="106">
        <v>0</v>
      </c>
      <c r="FV265" s="106">
        <v>6.6393826005612727E-3</v>
      </c>
      <c r="FW265" s="106">
        <v>0</v>
      </c>
      <c r="FX265" s="106">
        <v>8.44734986751337E-3</v>
      </c>
      <c r="FY265" s="106">
        <v>3.8836033424283767E-2</v>
      </c>
      <c r="FZ265" s="106">
        <v>4.8194931982440792E-2</v>
      </c>
      <c r="GA265" s="106">
        <v>1.92335298641374E-2</v>
      </c>
      <c r="GB265" s="106">
        <v>3.5476423182441701E-2</v>
      </c>
      <c r="GC265" s="106">
        <v>7.6378923766816159E-3</v>
      </c>
      <c r="GD265" s="106">
        <v>5.0473711608537211E-2</v>
      </c>
      <c r="GE265" s="106">
        <v>0</v>
      </c>
      <c r="GF265" s="106">
        <v>0</v>
      </c>
      <c r="GG265" s="106">
        <v>0</v>
      </c>
      <c r="GH265" s="100"/>
      <c r="GI265" s="100"/>
      <c r="GJ265" s="100"/>
      <c r="GK265" s="100"/>
    </row>
    <row r="266" spans="1:193" x14ac:dyDescent="0.25">
      <c r="A266" s="98" t="s">
        <v>1073</v>
      </c>
      <c r="B266" s="99" t="s">
        <v>17</v>
      </c>
      <c r="C266" s="99" t="s">
        <v>319</v>
      </c>
      <c r="D266" s="100" t="s">
        <v>320</v>
      </c>
      <c r="E266" s="99" t="s">
        <v>449</v>
      </c>
      <c r="F266" s="100"/>
      <c r="G266" s="106">
        <v>29.689</v>
      </c>
      <c r="H266" s="106">
        <v>0.18099999999999999</v>
      </c>
      <c r="I266" s="106">
        <v>10.484999999999999</v>
      </c>
      <c r="J266" s="106">
        <v>0.40100000000000002</v>
      </c>
      <c r="K266" s="106">
        <v>0.68</v>
      </c>
      <c r="L266" s="106">
        <v>19.738</v>
      </c>
      <c r="M266" s="106">
        <v>0</v>
      </c>
      <c r="N266" s="106">
        <v>7.3999999999999996E-2</v>
      </c>
      <c r="O266" s="106">
        <v>9.7100000000000009</v>
      </c>
      <c r="P266" s="106">
        <v>0</v>
      </c>
      <c r="Q266" s="106">
        <v>0</v>
      </c>
      <c r="R266" s="106">
        <v>1.4E-2</v>
      </c>
      <c r="S266" s="106">
        <v>0</v>
      </c>
      <c r="T266" s="106">
        <v>0</v>
      </c>
      <c r="U266" s="106">
        <v>0</v>
      </c>
      <c r="V266" s="106">
        <v>0</v>
      </c>
      <c r="W266" s="106">
        <v>2.5000000000000001E-2</v>
      </c>
      <c r="X266" s="106">
        <v>0</v>
      </c>
      <c r="Y266" s="106">
        <v>0</v>
      </c>
      <c r="Z266" s="106">
        <v>7.7909999999999995</v>
      </c>
      <c r="AA266" s="106">
        <v>11.66799704609822</v>
      </c>
      <c r="AB266" s="106">
        <v>1.129</v>
      </c>
      <c r="AC266" s="106">
        <v>3.7789999999999999</v>
      </c>
      <c r="AD266" s="106">
        <v>3.1E-2</v>
      </c>
      <c r="AE266" s="106">
        <v>0.14399999999999999</v>
      </c>
      <c r="AF266" s="106">
        <v>0</v>
      </c>
      <c r="AG266" s="106">
        <v>1.3948951399820428E-2</v>
      </c>
      <c r="AH266" s="106">
        <v>0</v>
      </c>
      <c r="AI266" s="106"/>
      <c r="AJ266" s="106">
        <v>95.549787597498053</v>
      </c>
      <c r="AK266" s="100"/>
      <c r="AL266" s="106">
        <v>13.878552729992519</v>
      </c>
      <c r="AM266" s="106">
        <v>0.10850668425154368</v>
      </c>
      <c r="AN266" s="106">
        <v>5.5490870600688007</v>
      </c>
      <c r="AO266" s="106">
        <v>0.2418284887227114</v>
      </c>
      <c r="AP266" s="106">
        <v>0.52664188351920704</v>
      </c>
      <c r="AQ266" s="106">
        <v>15.342401865526622</v>
      </c>
      <c r="AR266" s="106">
        <v>0</v>
      </c>
      <c r="AS266" s="106">
        <v>6.1431180474846421E-2</v>
      </c>
      <c r="AT266" s="106">
        <v>6.9396798170383081</v>
      </c>
      <c r="AU266" s="106">
        <v>0</v>
      </c>
      <c r="AV266" s="106">
        <v>0</v>
      </c>
      <c r="AW266" s="106">
        <v>1.4E-2</v>
      </c>
      <c r="AX266" s="106">
        <v>0</v>
      </c>
      <c r="AY266" s="106">
        <v>0</v>
      </c>
      <c r="AZ266" s="106">
        <v>0</v>
      </c>
      <c r="BA266" s="106">
        <v>0</v>
      </c>
      <c r="BB266" s="106">
        <v>2.3386342376052388E-2</v>
      </c>
      <c r="BC266" s="106">
        <v>0</v>
      </c>
      <c r="BD266" s="106">
        <v>0</v>
      </c>
      <c r="BE266" s="106">
        <v>6.6430763983628918</v>
      </c>
      <c r="BF266" s="106">
        <v>9.9615786272502511</v>
      </c>
      <c r="BG266" s="106">
        <v>0.96470990344356156</v>
      </c>
      <c r="BH266" s="106">
        <v>3.2398834019204386</v>
      </c>
      <c r="BI266" s="106">
        <v>2.6733356329768886E-2</v>
      </c>
      <c r="BJ266" s="106">
        <v>0.12493492972410201</v>
      </c>
      <c r="BK266" s="106">
        <v>0</v>
      </c>
      <c r="BL266" s="106">
        <v>1.2198470834998188E-2</v>
      </c>
      <c r="BM266" s="106">
        <v>0</v>
      </c>
      <c r="BN266" s="106"/>
      <c r="BO266" s="106"/>
      <c r="BP266" s="106"/>
      <c r="BQ266" s="106">
        <v>2.3531200000000002E-2</v>
      </c>
      <c r="BR266" s="106">
        <v>1.4679279999999999E-2</v>
      </c>
      <c r="BS266" s="106">
        <v>8.5027499999999999E-3</v>
      </c>
      <c r="BT266" s="106">
        <v>7.4618999999999996E-3</v>
      </c>
      <c r="BU266" s="106">
        <v>1.020048E-2</v>
      </c>
      <c r="BV266" s="106">
        <v>9.0054999999999996E-3</v>
      </c>
      <c r="BW266" s="106">
        <v>1.15928E-2</v>
      </c>
      <c r="BX266" s="106">
        <v>3.4933399999999997E-3</v>
      </c>
      <c r="BY266" s="106">
        <v>8.8149600000000002E-3</v>
      </c>
      <c r="BZ266" s="106">
        <v>2.1311879999999998E-2</v>
      </c>
      <c r="CA266" s="106">
        <v>1.44E-2</v>
      </c>
      <c r="CB266" s="106">
        <v>1.06E-2</v>
      </c>
      <c r="CC266" s="106">
        <v>9.5843500000000002E-3</v>
      </c>
      <c r="CD266" s="106">
        <v>1.6484849999999999E-2</v>
      </c>
      <c r="CE266" s="106">
        <v>2.1072479999999998E-2</v>
      </c>
      <c r="CF266" s="106">
        <v>6.7220100000000005E-3</v>
      </c>
      <c r="CG266" s="106">
        <v>6.4140000000000004E-3</v>
      </c>
      <c r="CH266" s="106">
        <v>7.0332800000000003E-3</v>
      </c>
      <c r="CI266" s="106">
        <v>1.0286190000000001E-2</v>
      </c>
      <c r="CJ266" s="106">
        <v>2.181408E-2</v>
      </c>
      <c r="CK266" s="106">
        <v>2.2137569999999999E-2</v>
      </c>
      <c r="CL266" s="106">
        <v>2.270382E-2</v>
      </c>
      <c r="CM266" s="106">
        <v>2.962656E-2</v>
      </c>
      <c r="CN266" s="106">
        <v>2.2612199999999999E-2</v>
      </c>
      <c r="CO266" s="106">
        <v>3.0198119999999998E-2</v>
      </c>
      <c r="CP266" s="106">
        <v>2.3183539999999999E-2</v>
      </c>
      <c r="CQ266" s="106">
        <v>1.2121099999999999E-2</v>
      </c>
      <c r="CR266" s="106">
        <v>1.2639570000000001E-2</v>
      </c>
      <c r="CS266" s="106"/>
      <c r="CT266" s="106"/>
      <c r="CU266" s="106"/>
      <c r="CV266" s="106">
        <f t="shared" ref="CV266:CV329" si="56">BQ266/2.1392</f>
        <v>1.0999999999999999E-2</v>
      </c>
      <c r="CW266" s="106">
        <f t="shared" ref="CW266:CW329" si="57">BR266/1.6681</f>
        <v>8.8000000000000005E-3</v>
      </c>
      <c r="CX266" s="106">
        <f t="shared" ref="CX266:CX329" si="58">BS266/1.8895</f>
        <v>4.4999999999999997E-3</v>
      </c>
      <c r="CY266" s="106">
        <f t="shared" ref="CY266:CY329" si="59">BT266/1.6582</f>
        <v>4.4999999999999997E-3</v>
      </c>
      <c r="CZ266" s="106">
        <f t="shared" ref="CZ266:CZ329" si="60">BU266/1.2912</f>
        <v>7.9000000000000008E-3</v>
      </c>
      <c r="DA266" s="106">
        <f t="shared" ref="DA266:DA329" si="61">BV266/1.2865</f>
        <v>7.0000000000000001E-3</v>
      </c>
      <c r="DB266" s="106">
        <f t="shared" ref="DB266:DB329" si="62">BW266/1.348</f>
        <v>8.6E-3</v>
      </c>
      <c r="DC266" s="106">
        <f t="shared" ref="DC266:DC329" si="63">BX266/1.2046</f>
        <v>2.9000000000000002E-3</v>
      </c>
      <c r="DD266" s="106">
        <f t="shared" ref="DD266:DD329" si="64">BY266/1.3992</f>
        <v>6.3E-3</v>
      </c>
      <c r="DE266" s="106">
        <f t="shared" ref="DE266:DE329" si="65">BZ266/2.2916</f>
        <v>9.2999999999999992E-3</v>
      </c>
      <c r="DF266" s="106">
        <f t="shared" ref="DF266:DF329" si="66">CA266</f>
        <v>1.44E-2</v>
      </c>
      <c r="DG266" s="106">
        <f t="shared" ref="DG266:DG329" si="67">CB266</f>
        <v>1.06E-2</v>
      </c>
      <c r="DH266" s="106">
        <f t="shared" ref="DH266:DH329" si="68">CC266/1.4305</f>
        <v>6.6999999999999994E-3</v>
      </c>
      <c r="DI266" s="106">
        <f t="shared" ref="DI266:DI329" si="69">CD266/1.2211</f>
        <v>1.3499999999999998E-2</v>
      </c>
      <c r="DJ266" s="106">
        <f t="shared" ref="DJ266:DJ329" si="70">CE266/1.3508</f>
        <v>1.5599999999999998E-2</v>
      </c>
      <c r="DK266" s="106">
        <f t="shared" ref="DK266:DK329" si="71">CF266/1.1793</f>
        <v>5.7000000000000002E-3</v>
      </c>
      <c r="DL266" s="106">
        <f t="shared" ref="DL266:DL329" si="72">CG266/1.069</f>
        <v>6.000000000000001E-3</v>
      </c>
      <c r="DM266" s="106">
        <f t="shared" ref="DM266:DM329" si="73">CH266/1.1344</f>
        <v>6.1999999999999998E-3</v>
      </c>
      <c r="DN266" s="106">
        <f t="shared" ref="DN266:DN329" si="74">CI266/1.2699</f>
        <v>8.0999999999999996E-3</v>
      </c>
      <c r="DO266" s="106">
        <f t="shared" ref="DO266:DO329" si="75">CJ266/1.1728</f>
        <v>1.8599999999999998E-2</v>
      </c>
      <c r="DP266" s="106">
        <f t="shared" ref="DP266:DP329" si="76">CK266/1.1713</f>
        <v>1.89E-2</v>
      </c>
      <c r="DQ266" s="106">
        <f t="shared" ref="DQ266:DQ329" si="77">CL266/1.1703</f>
        <v>1.9400000000000001E-2</v>
      </c>
      <c r="DR266" s="106">
        <f t="shared" ref="DR266:DR329" si="78">CM266/1.1664</f>
        <v>2.5399999999999999E-2</v>
      </c>
      <c r="DS266" s="106">
        <f t="shared" ref="DS266:DS329" si="79">CN266/1.1596</f>
        <v>1.95E-2</v>
      </c>
      <c r="DT266" s="106">
        <f t="shared" ref="DT266:DT329" si="80">CO266/1.1526</f>
        <v>2.6199999999999998E-2</v>
      </c>
      <c r="DU266" s="106">
        <f t="shared" ref="DU266:DU329" si="81">CP266/1.1477</f>
        <v>2.0199999999999999E-2</v>
      </c>
      <c r="DV266" s="106">
        <f t="shared" ref="DV266:DV329" si="82">CQ266/1.1435</f>
        <v>1.06E-2</v>
      </c>
      <c r="DW266" s="106">
        <f t="shared" ref="DW266:DW329" si="83">CR266/1.1387</f>
        <v>1.11E-2</v>
      </c>
      <c r="DX266" s="106"/>
      <c r="DY266" s="106"/>
      <c r="DZ266" s="106"/>
      <c r="EA266" s="100">
        <v>0.4</v>
      </c>
      <c r="EB266" s="100">
        <v>4.7699999999999996</v>
      </c>
      <c r="EC266" s="100">
        <v>0.21</v>
      </c>
      <c r="ED266" s="100">
        <v>1.89</v>
      </c>
      <c r="EE266" s="100">
        <v>1.6</v>
      </c>
      <c r="EF266" s="100">
        <v>0.16</v>
      </c>
      <c r="EG266" s="100">
        <v>3274.29</v>
      </c>
      <c r="EH266" s="100">
        <v>4.25</v>
      </c>
      <c r="EI266" s="100">
        <v>0.24</v>
      </c>
      <c r="EJ266" s="100">
        <v>286.89999999999998</v>
      </c>
      <c r="EK266" s="100">
        <v>5.3</v>
      </c>
      <c r="EL266" s="100">
        <v>19.02</v>
      </c>
      <c r="EM266" s="100">
        <v>100</v>
      </c>
      <c r="EN266" s="100">
        <v>2842.95</v>
      </c>
      <c r="EO266" s="100">
        <v>100</v>
      </c>
      <c r="EP266" s="100">
        <v>100</v>
      </c>
      <c r="EQ266" s="100">
        <v>28.52</v>
      </c>
      <c r="ER266" s="100">
        <v>100</v>
      </c>
      <c r="ES266" s="100">
        <v>100</v>
      </c>
      <c r="ET266" s="100">
        <v>0.64</v>
      </c>
      <c r="EU266" s="100">
        <v>0.51</v>
      </c>
      <c r="EV266" s="100">
        <v>1.98</v>
      </c>
      <c r="EW266" s="100">
        <v>1.0900000000000001</v>
      </c>
      <c r="EX266" s="100">
        <v>14.95</v>
      </c>
      <c r="EY266" s="100">
        <v>76.63</v>
      </c>
      <c r="EZ266" s="100">
        <v>100</v>
      </c>
      <c r="FA266" s="100">
        <v>13.48</v>
      </c>
      <c r="FB266" s="100">
        <v>100</v>
      </c>
      <c r="FC266" s="100"/>
      <c r="FD266" s="100"/>
      <c r="FE266" s="100"/>
      <c r="FF266" s="106">
        <v>5.5514210919970074E-2</v>
      </c>
      <c r="FG266" s="106">
        <v>5.1757688387986328E-3</v>
      </c>
      <c r="FH266" s="106">
        <v>1.1653082826144481E-2</v>
      </c>
      <c r="FI266" s="106">
        <v>4.5705584368592456E-3</v>
      </c>
      <c r="FJ266" s="106">
        <v>8.4262701363073123E-3</v>
      </c>
      <c r="FK266" s="106">
        <v>2.4547842984842597E-2</v>
      </c>
      <c r="FL266" s="106">
        <v>0</v>
      </c>
      <c r="FM266" s="106">
        <v>2.6108251701809733E-3</v>
      </c>
      <c r="FN266" s="106">
        <v>1.6655231560891937E-2</v>
      </c>
      <c r="FO266" s="106">
        <v>0</v>
      </c>
      <c r="FP266" s="106">
        <v>0</v>
      </c>
      <c r="FQ266" s="106">
        <v>2.6628000000000003E-3</v>
      </c>
      <c r="FR266" s="106">
        <v>0</v>
      </c>
      <c r="FS266" s="106">
        <v>0</v>
      </c>
      <c r="FT266" s="106">
        <v>0</v>
      </c>
      <c r="FU266" s="106">
        <v>0</v>
      </c>
      <c r="FV266" s="106">
        <v>6.6697848456501417E-3</v>
      </c>
      <c r="FW266" s="106">
        <v>0</v>
      </c>
      <c r="FX266" s="106">
        <v>0</v>
      </c>
      <c r="FY266" s="106">
        <v>4.2515688949522512E-2</v>
      </c>
      <c r="FZ266" s="106">
        <v>5.0804050998976287E-2</v>
      </c>
      <c r="GA266" s="106">
        <v>1.9101256088182517E-2</v>
      </c>
      <c r="GB266" s="106">
        <v>3.5314729080932777E-2</v>
      </c>
      <c r="GC266" s="106">
        <v>3.9966367713004484E-3</v>
      </c>
      <c r="GD266" s="106">
        <v>9.5737636647579366E-2</v>
      </c>
      <c r="GE266" s="106">
        <v>0</v>
      </c>
      <c r="GF266" s="106">
        <v>1.6443538685577558E-3</v>
      </c>
      <c r="GG266" s="106">
        <v>0</v>
      </c>
      <c r="GH266" s="100"/>
      <c r="GI266" s="100"/>
      <c r="GJ266" s="100"/>
      <c r="GK266" s="100"/>
    </row>
    <row r="267" spans="1:193" x14ac:dyDescent="0.25">
      <c r="A267" s="98" t="s">
        <v>1073</v>
      </c>
      <c r="B267" s="99" t="s">
        <v>17</v>
      </c>
      <c r="C267" s="99" t="s">
        <v>319</v>
      </c>
      <c r="D267" s="100" t="s">
        <v>320</v>
      </c>
      <c r="E267" s="99" t="s">
        <v>450</v>
      </c>
      <c r="F267" s="100"/>
      <c r="G267" s="106">
        <v>30.54</v>
      </c>
      <c r="H267" s="106">
        <v>0.33695542741421142</v>
      </c>
      <c r="I267" s="106">
        <v>10.515000000000001</v>
      </c>
      <c r="J267" s="106">
        <v>0.35099999999999998</v>
      </c>
      <c r="K267" s="106">
        <v>0.81299999999999994</v>
      </c>
      <c r="L267" s="106">
        <v>16.933</v>
      </c>
      <c r="M267" s="106">
        <v>0.16300000000000001</v>
      </c>
      <c r="N267" s="106">
        <v>8.3983489930238214E-2</v>
      </c>
      <c r="O267" s="106">
        <v>10.388</v>
      </c>
      <c r="P267" s="106">
        <v>0</v>
      </c>
      <c r="Q267" s="106">
        <v>0</v>
      </c>
      <c r="R267" s="106">
        <v>0.55600000000000005</v>
      </c>
      <c r="S267" s="106">
        <v>0</v>
      </c>
      <c r="T267" s="106">
        <v>0</v>
      </c>
      <c r="U267" s="106">
        <v>0</v>
      </c>
      <c r="V267" s="106">
        <v>0</v>
      </c>
      <c r="W267" s="106">
        <v>0.26</v>
      </c>
      <c r="X267" s="106">
        <v>0</v>
      </c>
      <c r="Y267" s="106">
        <v>0.14699755819527496</v>
      </c>
      <c r="Z267" s="106">
        <v>4.9649999999999999</v>
      </c>
      <c r="AA267" s="106">
        <v>9.6859999999999999</v>
      </c>
      <c r="AB267" s="106">
        <v>1.083</v>
      </c>
      <c r="AC267" s="106">
        <v>4.4820000000000002</v>
      </c>
      <c r="AD267" s="106">
        <v>0.252</v>
      </c>
      <c r="AE267" s="106">
        <v>0.498</v>
      </c>
      <c r="AF267" s="106">
        <v>0</v>
      </c>
      <c r="AG267" s="106">
        <v>0</v>
      </c>
      <c r="AH267" s="106">
        <v>0</v>
      </c>
      <c r="AI267" s="106"/>
      <c r="AJ267" s="106">
        <v>91.92750287553973</v>
      </c>
      <c r="AK267" s="100"/>
      <c r="AL267" s="106">
        <v>14.276364996260282</v>
      </c>
      <c r="AM267" s="106">
        <v>0.20199953684683858</v>
      </c>
      <c r="AN267" s="106">
        <v>5.564964276263562</v>
      </c>
      <c r="AO267" s="106">
        <v>0.21167531057773489</v>
      </c>
      <c r="AP267" s="106">
        <v>0.62964684014869887</v>
      </c>
      <c r="AQ267" s="106">
        <v>13.16206762534007</v>
      </c>
      <c r="AR267" s="106">
        <v>0.12091988130563798</v>
      </c>
      <c r="AS267" s="106">
        <v>6.9718985497458266E-2</v>
      </c>
      <c r="AT267" s="106">
        <v>7.4242424242424239</v>
      </c>
      <c r="AU267" s="106">
        <v>0</v>
      </c>
      <c r="AV267" s="106">
        <v>0</v>
      </c>
      <c r="AW267" s="106">
        <v>0.55600000000000005</v>
      </c>
      <c r="AX267" s="106">
        <v>0</v>
      </c>
      <c r="AY267" s="106">
        <v>0</v>
      </c>
      <c r="AZ267" s="106">
        <v>0</v>
      </c>
      <c r="BA267" s="106">
        <v>0</v>
      </c>
      <c r="BB267" s="106">
        <v>0.24321796071094484</v>
      </c>
      <c r="BC267" s="106">
        <v>0</v>
      </c>
      <c r="BD267" s="106">
        <v>0.11575522339969679</v>
      </c>
      <c r="BE267" s="106">
        <v>4.2334583901773533</v>
      </c>
      <c r="BF267" s="106">
        <v>8.2694442072910448</v>
      </c>
      <c r="BG267" s="106">
        <v>0.92540374263009495</v>
      </c>
      <c r="BH267" s="106">
        <v>3.8425925925925926</v>
      </c>
      <c r="BI267" s="106">
        <v>0.21731631597102449</v>
      </c>
      <c r="BJ267" s="106">
        <v>0.43206663196251949</v>
      </c>
      <c r="BK267" s="106">
        <v>0</v>
      </c>
      <c r="BL267" s="106">
        <v>0</v>
      </c>
      <c r="BM267" s="106">
        <v>0</v>
      </c>
      <c r="BN267" s="106"/>
      <c r="BO267" s="106"/>
      <c r="BP267" s="106"/>
      <c r="BQ267" s="106">
        <v>1.9894560000000002E-2</v>
      </c>
      <c r="BR267" s="106">
        <v>1.4012039999999998E-2</v>
      </c>
      <c r="BS267" s="106">
        <v>8.5027499999999999E-3</v>
      </c>
      <c r="BT267" s="106">
        <v>7.4618999999999996E-3</v>
      </c>
      <c r="BU267" s="106">
        <v>1.0071359999999998E-2</v>
      </c>
      <c r="BV267" s="106">
        <v>8.6195500000000001E-3</v>
      </c>
      <c r="BW267" s="106">
        <v>1.2132E-2</v>
      </c>
      <c r="BX267" s="106">
        <v>3.4933399999999997E-3</v>
      </c>
      <c r="BY267" s="106">
        <v>8.3952000000000002E-3</v>
      </c>
      <c r="BZ267" s="106">
        <v>2.1082719999999999E-2</v>
      </c>
      <c r="CA267" s="106">
        <v>1.4200000000000001E-2</v>
      </c>
      <c r="CB267" s="106">
        <v>1.03E-2</v>
      </c>
      <c r="CC267" s="106">
        <v>9.298250000000001E-3</v>
      </c>
      <c r="CD267" s="106">
        <v>1.6118520000000001E-2</v>
      </c>
      <c r="CE267" s="106">
        <v>2.0397079999999998E-2</v>
      </c>
      <c r="CF267" s="106">
        <v>6.4861500000000004E-3</v>
      </c>
      <c r="CG267" s="106">
        <v>6.3070999999999995E-3</v>
      </c>
      <c r="CH267" s="106">
        <v>6.6929600000000004E-3</v>
      </c>
      <c r="CI267" s="106">
        <v>1.003221E-2</v>
      </c>
      <c r="CJ267" s="106">
        <v>1.9820320000000002E-2</v>
      </c>
      <c r="CK267" s="106">
        <v>2.0497749999999999E-2</v>
      </c>
      <c r="CL267" s="106">
        <v>2.2001639999999996E-2</v>
      </c>
      <c r="CM267" s="106">
        <v>2.764368E-2</v>
      </c>
      <c r="CN267" s="106">
        <v>2.1684520000000002E-2</v>
      </c>
      <c r="CO267" s="106">
        <v>2.9045519999999998E-2</v>
      </c>
      <c r="CP267" s="106">
        <v>2.2380149999999998E-2</v>
      </c>
      <c r="CQ267" s="106">
        <v>1.1778049999999998E-2</v>
      </c>
      <c r="CR267" s="106">
        <v>1.218409E-2</v>
      </c>
      <c r="CS267" s="106"/>
      <c r="CT267" s="106"/>
      <c r="CU267" s="106"/>
      <c r="CV267" s="106">
        <f t="shared" si="56"/>
        <v>9.2999999999999992E-3</v>
      </c>
      <c r="CW267" s="106">
        <f t="shared" si="57"/>
        <v>8.3999999999999995E-3</v>
      </c>
      <c r="CX267" s="106">
        <f t="shared" si="58"/>
        <v>4.4999999999999997E-3</v>
      </c>
      <c r="CY267" s="106">
        <f t="shared" si="59"/>
        <v>4.4999999999999997E-3</v>
      </c>
      <c r="CZ267" s="106">
        <f t="shared" si="60"/>
        <v>7.7999999999999988E-3</v>
      </c>
      <c r="DA267" s="106">
        <f t="shared" si="61"/>
        <v>6.7000000000000002E-3</v>
      </c>
      <c r="DB267" s="106">
        <f t="shared" si="62"/>
        <v>8.9999999999999993E-3</v>
      </c>
      <c r="DC267" s="106">
        <f t="shared" si="63"/>
        <v>2.9000000000000002E-3</v>
      </c>
      <c r="DD267" s="106">
        <f t="shared" si="64"/>
        <v>6.0000000000000001E-3</v>
      </c>
      <c r="DE267" s="106">
        <f t="shared" si="65"/>
        <v>9.1999999999999998E-3</v>
      </c>
      <c r="DF267" s="106">
        <f t="shared" si="66"/>
        <v>1.4200000000000001E-2</v>
      </c>
      <c r="DG267" s="106">
        <f t="shared" si="67"/>
        <v>1.03E-2</v>
      </c>
      <c r="DH267" s="106">
        <f t="shared" si="68"/>
        <v>6.5000000000000006E-3</v>
      </c>
      <c r="DI267" s="106">
        <f t="shared" si="69"/>
        <v>1.32E-2</v>
      </c>
      <c r="DJ267" s="106">
        <f t="shared" si="70"/>
        <v>1.5099999999999999E-2</v>
      </c>
      <c r="DK267" s="106">
        <f t="shared" si="71"/>
        <v>5.5000000000000005E-3</v>
      </c>
      <c r="DL267" s="106">
        <f t="shared" si="72"/>
        <v>5.8999999999999999E-3</v>
      </c>
      <c r="DM267" s="106">
        <f t="shared" si="73"/>
        <v>5.8999999999999999E-3</v>
      </c>
      <c r="DN267" s="106">
        <f t="shared" si="74"/>
        <v>7.899999999999999E-3</v>
      </c>
      <c r="DO267" s="106">
        <f t="shared" si="75"/>
        <v>1.6900000000000002E-2</v>
      </c>
      <c r="DP267" s="106">
        <f t="shared" si="76"/>
        <v>1.7499999999999998E-2</v>
      </c>
      <c r="DQ267" s="106">
        <f t="shared" si="77"/>
        <v>1.8799999999999997E-2</v>
      </c>
      <c r="DR267" s="106">
        <f t="shared" si="78"/>
        <v>2.3699999999999999E-2</v>
      </c>
      <c r="DS267" s="106">
        <f t="shared" si="79"/>
        <v>1.8700000000000001E-2</v>
      </c>
      <c r="DT267" s="106">
        <f t="shared" si="80"/>
        <v>2.5199999999999997E-2</v>
      </c>
      <c r="DU267" s="106">
        <f t="shared" si="81"/>
        <v>1.95E-2</v>
      </c>
      <c r="DV267" s="106">
        <f t="shared" si="82"/>
        <v>1.0299999999999998E-2</v>
      </c>
      <c r="DW267" s="106">
        <f t="shared" si="83"/>
        <v>1.0699999999999999E-2</v>
      </c>
      <c r="DX267" s="106"/>
      <c r="DY267" s="106"/>
      <c r="DZ267" s="106"/>
      <c r="EA267" s="100">
        <v>0.39</v>
      </c>
      <c r="EB267" s="100">
        <v>2.62</v>
      </c>
      <c r="EC267" s="100">
        <v>0.21</v>
      </c>
      <c r="ED267" s="100">
        <v>2.0499999999999998</v>
      </c>
      <c r="EE267" s="100">
        <v>1.39</v>
      </c>
      <c r="EF267" s="100">
        <v>0.17</v>
      </c>
      <c r="EG267" s="100">
        <v>10.34</v>
      </c>
      <c r="EH267" s="100">
        <v>3.91</v>
      </c>
      <c r="EI267" s="100">
        <v>0.23</v>
      </c>
      <c r="EJ267" s="100">
        <v>246.43</v>
      </c>
      <c r="EK267" s="100">
        <v>5.6</v>
      </c>
      <c r="EL267" s="100">
        <v>0.86</v>
      </c>
      <c r="EM267" s="100">
        <v>635.1</v>
      </c>
      <c r="EN267" s="100">
        <v>100</v>
      </c>
      <c r="EO267" s="100">
        <v>1264.02</v>
      </c>
      <c r="EP267" s="100">
        <v>100</v>
      </c>
      <c r="EQ267" s="100">
        <v>2.9</v>
      </c>
      <c r="ER267" s="100">
        <v>206.63</v>
      </c>
      <c r="ES267" s="100">
        <v>7.77</v>
      </c>
      <c r="ET267" s="100">
        <v>0.82</v>
      </c>
      <c r="EU267" s="100">
        <v>0.56000000000000005</v>
      </c>
      <c r="EV267" s="100">
        <v>2.02</v>
      </c>
      <c r="EW267" s="100">
        <v>0.94</v>
      </c>
      <c r="EX267" s="100">
        <v>4.32</v>
      </c>
      <c r="EY267" s="100">
        <v>9.41</v>
      </c>
      <c r="EZ267" s="100">
        <v>100</v>
      </c>
      <c r="FA267" s="100">
        <v>16.510000000000002</v>
      </c>
      <c r="FB267" s="100">
        <v>331.44</v>
      </c>
      <c r="FC267" s="100"/>
      <c r="FD267" s="100"/>
      <c r="FE267" s="100"/>
      <c r="FF267" s="106">
        <v>5.5677823485415105E-2</v>
      </c>
      <c r="FG267" s="106">
        <v>5.2923878653871707E-3</v>
      </c>
      <c r="FH267" s="106">
        <v>1.168642498015348E-2</v>
      </c>
      <c r="FI267" s="106">
        <v>4.3393438668435647E-3</v>
      </c>
      <c r="FJ267" s="106">
        <v>8.7520910780669141E-3</v>
      </c>
      <c r="FK267" s="106">
        <v>2.237551496307812E-2</v>
      </c>
      <c r="FL267" s="106">
        <v>1.2503115727002967E-2</v>
      </c>
      <c r="FM267" s="106">
        <v>2.7260123329506183E-3</v>
      </c>
      <c r="FN267" s="106">
        <v>1.7075757575757574E-2</v>
      </c>
      <c r="FO267" s="106">
        <v>0</v>
      </c>
      <c r="FP267" s="106">
        <v>0</v>
      </c>
      <c r="FQ267" s="106">
        <v>4.7816000000000004E-3</v>
      </c>
      <c r="FR267" s="106">
        <v>0</v>
      </c>
      <c r="FS267" s="106">
        <v>0</v>
      </c>
      <c r="FT267" s="106">
        <v>0</v>
      </c>
      <c r="FU267" s="106">
        <v>0</v>
      </c>
      <c r="FV267" s="106">
        <v>7.0533208606174003E-3</v>
      </c>
      <c r="FW267" s="106">
        <v>0</v>
      </c>
      <c r="FX267" s="106">
        <v>8.9941808581564392E-3</v>
      </c>
      <c r="FY267" s="106">
        <v>3.4714358799454295E-2</v>
      </c>
      <c r="FZ267" s="106">
        <v>4.6308887560829855E-2</v>
      </c>
      <c r="GA267" s="106">
        <v>1.8693155601127918E-2</v>
      </c>
      <c r="GB267" s="106">
        <v>3.6120370370370365E-2</v>
      </c>
      <c r="GC267" s="106">
        <v>9.3880648499482591E-3</v>
      </c>
      <c r="GD267" s="106">
        <v>4.0657470067673084E-2</v>
      </c>
      <c r="GE267" s="106">
        <v>0</v>
      </c>
      <c r="GF267" s="106">
        <v>0</v>
      </c>
      <c r="GG267" s="106">
        <v>0</v>
      </c>
      <c r="GH267" s="100"/>
      <c r="GI267" s="100"/>
      <c r="GJ267" s="100"/>
      <c r="GK267" s="100"/>
    </row>
    <row r="268" spans="1:193" x14ac:dyDescent="0.25">
      <c r="A268" s="98" t="s">
        <v>1073</v>
      </c>
      <c r="B268" s="99" t="s">
        <v>17</v>
      </c>
      <c r="C268" s="99" t="s">
        <v>319</v>
      </c>
      <c r="D268" s="100" t="s">
        <v>320</v>
      </c>
      <c r="E268" s="99" t="s">
        <v>451</v>
      </c>
      <c r="F268" s="100"/>
      <c r="G268" s="106">
        <v>32.252000000000002</v>
      </c>
      <c r="H268" s="106">
        <v>0.16700000000000001</v>
      </c>
      <c r="I268" s="106">
        <v>13.375999999999999</v>
      </c>
      <c r="J268" s="106">
        <v>0.42800000000000005</v>
      </c>
      <c r="K268" s="106">
        <v>0.372</v>
      </c>
      <c r="L268" s="106">
        <v>18.690999999999999</v>
      </c>
      <c r="M268" s="106">
        <v>0</v>
      </c>
      <c r="N268" s="106">
        <v>6.4000000000000001E-2</v>
      </c>
      <c r="O268" s="106">
        <v>13.881</v>
      </c>
      <c r="P268" s="106">
        <v>0</v>
      </c>
      <c r="Q268" s="106">
        <v>0</v>
      </c>
      <c r="R268" s="106">
        <v>1.2E-2</v>
      </c>
      <c r="S268" s="106">
        <v>0</v>
      </c>
      <c r="T268" s="106">
        <v>0</v>
      </c>
      <c r="U268" s="106">
        <v>0</v>
      </c>
      <c r="V268" s="106">
        <v>0</v>
      </c>
      <c r="W268" s="106">
        <v>4.4999999999999998E-2</v>
      </c>
      <c r="X268" s="106">
        <v>0</v>
      </c>
      <c r="Y268" s="106">
        <v>0.122</v>
      </c>
      <c r="Z268" s="106">
        <v>3.4980000000000002</v>
      </c>
      <c r="AA268" s="106">
        <v>8.45096750708041</v>
      </c>
      <c r="AB268" s="106">
        <v>0.90400000000000003</v>
      </c>
      <c r="AC268" s="106">
        <v>3.3090000000000002</v>
      </c>
      <c r="AD268" s="106">
        <v>0.16900000000000001</v>
      </c>
      <c r="AE268" s="106">
        <v>0.35899999999999999</v>
      </c>
      <c r="AF268" s="106">
        <v>0</v>
      </c>
      <c r="AG268" s="106">
        <v>0</v>
      </c>
      <c r="AH268" s="106">
        <v>0</v>
      </c>
      <c r="AI268" s="106"/>
      <c r="AJ268" s="106">
        <v>96.09726030708039</v>
      </c>
      <c r="AK268" s="100"/>
      <c r="AL268" s="106">
        <v>15.076664173522811</v>
      </c>
      <c r="AM268" s="106">
        <v>0.10011390204424196</v>
      </c>
      <c r="AN268" s="106">
        <v>7.0791214607038899</v>
      </c>
      <c r="AO268" s="106">
        <v>0.2581112049209987</v>
      </c>
      <c r="AP268" s="106">
        <v>0.28810408921933089</v>
      </c>
      <c r="AQ268" s="106">
        <v>14.528565876408861</v>
      </c>
      <c r="AR268" s="106">
        <v>0</v>
      </c>
      <c r="AS268" s="106">
        <v>5.3129669599867181E-2</v>
      </c>
      <c r="AT268" s="106">
        <v>9.9206689536878212</v>
      </c>
      <c r="AU268" s="106">
        <v>0</v>
      </c>
      <c r="AV268" s="106">
        <v>0</v>
      </c>
      <c r="AW268" s="106">
        <v>1.2E-2</v>
      </c>
      <c r="AX268" s="106">
        <v>0</v>
      </c>
      <c r="AY268" s="106">
        <v>0</v>
      </c>
      <c r="AZ268" s="106">
        <v>0</v>
      </c>
      <c r="BA268" s="106">
        <v>0</v>
      </c>
      <c r="BB268" s="106">
        <v>4.2095416276894296E-2</v>
      </c>
      <c r="BC268" s="106">
        <v>0</v>
      </c>
      <c r="BD268" s="106">
        <v>9.6070556736750926E-2</v>
      </c>
      <c r="BE268" s="106">
        <v>2.9826057298772168</v>
      </c>
      <c r="BF268" s="106">
        <v>7.2150324486300779</v>
      </c>
      <c r="BG268" s="106">
        <v>0.77245150816030084</v>
      </c>
      <c r="BH268" s="106">
        <v>2.8369341563786006</v>
      </c>
      <c r="BI268" s="106">
        <v>0.14573991031390135</v>
      </c>
      <c r="BJ268" s="106">
        <v>0.31146972063161543</v>
      </c>
      <c r="BK268" s="106">
        <v>0</v>
      </c>
      <c r="BL268" s="106">
        <v>0</v>
      </c>
      <c r="BM268" s="106">
        <v>0</v>
      </c>
      <c r="BN268" s="106"/>
      <c r="BO268" s="106"/>
      <c r="BP268" s="106"/>
      <c r="BQ268" s="106">
        <v>2.1392000000000001E-2</v>
      </c>
      <c r="BR268" s="106">
        <v>1.3511609999999999E-2</v>
      </c>
      <c r="BS268" s="106">
        <v>8.3137999999999997E-3</v>
      </c>
      <c r="BT268" s="106">
        <v>7.2960799999999991E-3</v>
      </c>
      <c r="BU268" s="106">
        <v>9.42576E-3</v>
      </c>
      <c r="BV268" s="106">
        <v>8.4908999999999991E-3</v>
      </c>
      <c r="BW268" s="106">
        <v>1.1458000000000001E-2</v>
      </c>
      <c r="BX268" s="106">
        <v>3.2524200000000002E-3</v>
      </c>
      <c r="BY268" s="106">
        <v>8.3952000000000002E-3</v>
      </c>
      <c r="BZ268" s="106">
        <v>2.0166079999999999E-2</v>
      </c>
      <c r="CA268" s="106">
        <v>1.41E-2</v>
      </c>
      <c r="CB268" s="106">
        <v>0.01</v>
      </c>
      <c r="CC268" s="106">
        <v>9.0121500000000018E-3</v>
      </c>
      <c r="CD268" s="106">
        <v>1.5263750000000001E-2</v>
      </c>
      <c r="CE268" s="106">
        <v>1.9856760000000001E-2</v>
      </c>
      <c r="CF268" s="106">
        <v>6.4861500000000004E-3</v>
      </c>
      <c r="CG268" s="106">
        <v>6.0933000000000003E-3</v>
      </c>
      <c r="CH268" s="106">
        <v>6.579520000000001E-3</v>
      </c>
      <c r="CI268" s="106">
        <v>9.7782300000000006E-3</v>
      </c>
      <c r="CJ268" s="106">
        <v>1.9468480000000003E-2</v>
      </c>
      <c r="CK268" s="106">
        <v>1.9794970000000002E-2</v>
      </c>
      <c r="CL268" s="106">
        <v>2.141649E-2</v>
      </c>
      <c r="CM268" s="106">
        <v>2.6710560000000005E-2</v>
      </c>
      <c r="CN268" s="106">
        <v>2.1220679999999999E-2</v>
      </c>
      <c r="CO268" s="106">
        <v>2.8238699999999999E-2</v>
      </c>
      <c r="CP268" s="106">
        <v>2.1806299999999997E-2</v>
      </c>
      <c r="CQ268" s="106">
        <v>1.1434999999999999E-2</v>
      </c>
      <c r="CR268" s="106">
        <v>1.1956350000000001E-2</v>
      </c>
      <c r="CS268" s="106"/>
      <c r="CT268" s="106"/>
      <c r="CU268" s="106"/>
      <c r="CV268" s="106">
        <f t="shared" si="56"/>
        <v>0.01</v>
      </c>
      <c r="CW268" s="106">
        <f t="shared" si="57"/>
        <v>8.0999999999999996E-3</v>
      </c>
      <c r="CX268" s="106">
        <f t="shared" si="58"/>
        <v>4.4000000000000003E-3</v>
      </c>
      <c r="CY268" s="106">
        <f t="shared" si="59"/>
        <v>4.3999999999999994E-3</v>
      </c>
      <c r="CZ268" s="106">
        <f t="shared" si="60"/>
        <v>7.3000000000000009E-3</v>
      </c>
      <c r="DA268" s="106">
        <f t="shared" si="61"/>
        <v>6.5999999999999991E-3</v>
      </c>
      <c r="DB268" s="106">
        <f t="shared" si="62"/>
        <v>8.5000000000000006E-3</v>
      </c>
      <c r="DC268" s="106">
        <f t="shared" si="63"/>
        <v>2.7000000000000006E-3</v>
      </c>
      <c r="DD268" s="106">
        <f t="shared" si="64"/>
        <v>6.0000000000000001E-3</v>
      </c>
      <c r="DE268" s="106">
        <f t="shared" si="65"/>
        <v>8.8000000000000005E-3</v>
      </c>
      <c r="DF268" s="106">
        <f t="shared" si="66"/>
        <v>1.41E-2</v>
      </c>
      <c r="DG268" s="106">
        <f t="shared" si="67"/>
        <v>0.01</v>
      </c>
      <c r="DH268" s="106">
        <f t="shared" si="68"/>
        <v>6.3000000000000009E-3</v>
      </c>
      <c r="DI268" s="106">
        <f t="shared" si="69"/>
        <v>1.2500000000000001E-2</v>
      </c>
      <c r="DJ268" s="106">
        <f t="shared" si="70"/>
        <v>1.4700000000000001E-2</v>
      </c>
      <c r="DK268" s="106">
        <f t="shared" si="71"/>
        <v>5.5000000000000005E-3</v>
      </c>
      <c r="DL268" s="106">
        <f t="shared" si="72"/>
        <v>5.7000000000000002E-3</v>
      </c>
      <c r="DM268" s="106">
        <f t="shared" si="73"/>
        <v>5.8000000000000005E-3</v>
      </c>
      <c r="DN268" s="106">
        <f t="shared" si="74"/>
        <v>7.7000000000000002E-3</v>
      </c>
      <c r="DO268" s="106">
        <f t="shared" si="75"/>
        <v>1.66E-2</v>
      </c>
      <c r="DP268" s="106">
        <f t="shared" si="76"/>
        <v>1.6900000000000002E-2</v>
      </c>
      <c r="DQ268" s="106">
        <f t="shared" si="77"/>
        <v>1.83E-2</v>
      </c>
      <c r="DR268" s="106">
        <f t="shared" si="78"/>
        <v>2.2900000000000004E-2</v>
      </c>
      <c r="DS268" s="106">
        <f t="shared" si="79"/>
        <v>1.83E-2</v>
      </c>
      <c r="DT268" s="106">
        <f t="shared" si="80"/>
        <v>2.4499999999999997E-2</v>
      </c>
      <c r="DU268" s="106">
        <f t="shared" si="81"/>
        <v>1.9E-2</v>
      </c>
      <c r="DV268" s="106">
        <f t="shared" si="82"/>
        <v>0.01</v>
      </c>
      <c r="DW268" s="106">
        <f t="shared" si="83"/>
        <v>1.0500000000000001E-2</v>
      </c>
      <c r="DX268" s="106"/>
      <c r="DY268" s="106"/>
      <c r="DZ268" s="106"/>
      <c r="EA268" s="100">
        <v>0.38</v>
      </c>
      <c r="EB268" s="100">
        <v>4.8899999999999997</v>
      </c>
      <c r="EC268" s="100">
        <v>0.18</v>
      </c>
      <c r="ED268" s="100">
        <v>1.68</v>
      </c>
      <c r="EE268" s="100">
        <v>2.4300000000000002</v>
      </c>
      <c r="EF268" s="100">
        <v>0.16</v>
      </c>
      <c r="EG268" s="100">
        <v>100</v>
      </c>
      <c r="EH268" s="100">
        <v>4.58</v>
      </c>
      <c r="EI268" s="100">
        <v>0.2</v>
      </c>
      <c r="EJ268" s="100">
        <v>62.73</v>
      </c>
      <c r="EK268" s="100">
        <v>32.369999999999997</v>
      </c>
      <c r="EL268" s="100">
        <v>20.63</v>
      </c>
      <c r="EM268" s="100">
        <v>100</v>
      </c>
      <c r="EN268" s="100">
        <v>136.62</v>
      </c>
      <c r="EO268" s="100">
        <v>100</v>
      </c>
      <c r="EP268" s="100">
        <v>100</v>
      </c>
      <c r="EQ268" s="100">
        <v>14.94</v>
      </c>
      <c r="ER268" s="100">
        <v>100</v>
      </c>
      <c r="ES268" s="100">
        <v>8.93</v>
      </c>
      <c r="ET268" s="100">
        <v>1.01</v>
      </c>
      <c r="EU268" s="100">
        <v>0.6</v>
      </c>
      <c r="EV268" s="100">
        <v>2.35</v>
      </c>
      <c r="EW268" s="100">
        <v>1.1499999999999999</v>
      </c>
      <c r="EX268" s="100">
        <v>5.8</v>
      </c>
      <c r="EY268" s="100">
        <v>13.57</v>
      </c>
      <c r="EZ268" s="100">
        <v>100</v>
      </c>
      <c r="FA268" s="100">
        <v>14.01</v>
      </c>
      <c r="FB268" s="100">
        <v>100</v>
      </c>
      <c r="FC268" s="100"/>
      <c r="FD268" s="100"/>
      <c r="FE268" s="100"/>
      <c r="FF268" s="106">
        <v>5.7291323859386685E-2</v>
      </c>
      <c r="FG268" s="106">
        <v>4.8955698099634321E-3</v>
      </c>
      <c r="FH268" s="106">
        <v>1.2742418629267002E-2</v>
      </c>
      <c r="FI268" s="106">
        <v>4.3362682426727776E-3</v>
      </c>
      <c r="FJ268" s="106">
        <v>7.0009293680297416E-3</v>
      </c>
      <c r="FK268" s="106">
        <v>2.3245705402254176E-2</v>
      </c>
      <c r="FL268" s="106">
        <v>0</v>
      </c>
      <c r="FM268" s="106">
        <v>2.4333388676739168E-3</v>
      </c>
      <c r="FN268" s="106">
        <v>1.9841337907375644E-2</v>
      </c>
      <c r="FO268" s="106">
        <v>0</v>
      </c>
      <c r="FP268" s="106">
        <v>0</v>
      </c>
      <c r="FQ268" s="106">
        <v>2.4755999999999997E-3</v>
      </c>
      <c r="FR268" s="106">
        <v>0</v>
      </c>
      <c r="FS268" s="106">
        <v>0</v>
      </c>
      <c r="FT268" s="106">
        <v>0</v>
      </c>
      <c r="FU268" s="106">
        <v>0</v>
      </c>
      <c r="FV268" s="106">
        <v>6.2890551917680077E-3</v>
      </c>
      <c r="FW268" s="106">
        <v>0</v>
      </c>
      <c r="FX268" s="106">
        <v>8.5791007165918563E-3</v>
      </c>
      <c r="FY268" s="106">
        <v>3.0124317871759888E-2</v>
      </c>
      <c r="FZ268" s="106">
        <v>4.329019469178047E-2</v>
      </c>
      <c r="GA268" s="106">
        <v>1.815261044176707E-2</v>
      </c>
      <c r="GB268" s="106">
        <v>3.2624742798353909E-2</v>
      </c>
      <c r="GC268" s="106">
        <v>8.4529147982062777E-3</v>
      </c>
      <c r="GD268" s="106">
        <v>4.226644108971022E-2</v>
      </c>
      <c r="GE268" s="106">
        <v>0</v>
      </c>
      <c r="GF268" s="106">
        <v>0</v>
      </c>
      <c r="GG268" s="106">
        <v>0</v>
      </c>
      <c r="GH268" s="100"/>
      <c r="GI268" s="100"/>
      <c r="GJ268" s="100"/>
      <c r="GK268" s="100"/>
    </row>
    <row r="269" spans="1:193" x14ac:dyDescent="0.25">
      <c r="A269" s="98" t="s">
        <v>1073</v>
      </c>
      <c r="B269" s="99" t="s">
        <v>17</v>
      </c>
      <c r="C269" s="99" t="s">
        <v>319</v>
      </c>
      <c r="D269" s="100" t="s">
        <v>320</v>
      </c>
      <c r="E269" s="99" t="s">
        <v>452</v>
      </c>
      <c r="F269" s="100"/>
      <c r="G269" s="106">
        <v>32.179000000000002</v>
      </c>
      <c r="H269" s="106">
        <v>0.16400000000000001</v>
      </c>
      <c r="I269" s="106">
        <v>13.803000000000001</v>
      </c>
      <c r="J269" s="106">
        <v>0.40699999999999997</v>
      </c>
      <c r="K269" s="106">
        <v>0.39300000000000002</v>
      </c>
      <c r="L269" s="106">
        <v>18.207000000000001</v>
      </c>
      <c r="M269" s="106">
        <v>0</v>
      </c>
      <c r="N269" s="106">
        <v>6.9000000000000006E-2</v>
      </c>
      <c r="O269" s="106">
        <v>13.968999999999999</v>
      </c>
      <c r="P269" s="106">
        <v>0</v>
      </c>
      <c r="Q269" s="106">
        <v>0</v>
      </c>
      <c r="R269" s="106">
        <v>0</v>
      </c>
      <c r="S269" s="106">
        <v>0</v>
      </c>
      <c r="T269" s="106">
        <v>0</v>
      </c>
      <c r="U269" s="106">
        <v>0</v>
      </c>
      <c r="V269" s="106">
        <v>0</v>
      </c>
      <c r="W269" s="106">
        <v>0</v>
      </c>
      <c r="X269" s="106">
        <v>0</v>
      </c>
      <c r="Y269" s="106">
        <v>8.5000000000000006E-2</v>
      </c>
      <c r="Z269" s="106">
        <v>3.5349999999999997</v>
      </c>
      <c r="AA269" s="106">
        <v>8.7959999999999994</v>
      </c>
      <c r="AB269" s="106">
        <v>0.82299999999999995</v>
      </c>
      <c r="AC269" s="106">
        <v>3.0490000000000004</v>
      </c>
      <c r="AD269" s="106">
        <v>0.14399999999999999</v>
      </c>
      <c r="AE269" s="106">
        <v>0.29099999999999998</v>
      </c>
      <c r="AF269" s="106">
        <v>0</v>
      </c>
      <c r="AG269" s="106">
        <v>0</v>
      </c>
      <c r="AH269" s="106">
        <v>0</v>
      </c>
      <c r="AI269" s="106"/>
      <c r="AJ269" s="106">
        <v>95.913999999999973</v>
      </c>
      <c r="AK269" s="100"/>
      <c r="AL269" s="106">
        <v>15.042539267015707</v>
      </c>
      <c r="AM269" s="106">
        <v>9.8315448714105871E-2</v>
      </c>
      <c r="AN269" s="106">
        <v>7.3051071712093156</v>
      </c>
      <c r="AO269" s="106">
        <v>0.24544687010010854</v>
      </c>
      <c r="AP269" s="106">
        <v>0.304368029739777</v>
      </c>
      <c r="AQ269" s="106">
        <v>14.152351340847261</v>
      </c>
      <c r="AR269" s="106">
        <v>0</v>
      </c>
      <c r="AS269" s="106">
        <v>5.7280425037356808E-2</v>
      </c>
      <c r="AT269" s="106">
        <v>9.983562035448827</v>
      </c>
      <c r="AU269" s="106">
        <v>0</v>
      </c>
      <c r="AV269" s="106">
        <v>0</v>
      </c>
      <c r="AW269" s="106">
        <v>0</v>
      </c>
      <c r="AX269" s="106">
        <v>0</v>
      </c>
      <c r="AY269" s="106">
        <v>0</v>
      </c>
      <c r="AZ269" s="106">
        <v>0</v>
      </c>
      <c r="BA269" s="106">
        <v>0</v>
      </c>
      <c r="BB269" s="106">
        <v>0</v>
      </c>
      <c r="BC269" s="106">
        <v>0</v>
      </c>
      <c r="BD269" s="106">
        <v>6.6934404283801874E-2</v>
      </c>
      <c r="BE269" s="106">
        <v>3.0141541609822644</v>
      </c>
      <c r="BF269" s="106">
        <v>7.5096047127123704</v>
      </c>
      <c r="BG269" s="106">
        <v>0.70323848585832693</v>
      </c>
      <c r="BH269" s="106">
        <v>2.6140260631001371</v>
      </c>
      <c r="BI269" s="106">
        <v>0.12418075198344256</v>
      </c>
      <c r="BJ269" s="106">
        <v>0.25247267048412281</v>
      </c>
      <c r="BK269" s="106">
        <v>0</v>
      </c>
      <c r="BL269" s="106">
        <v>0</v>
      </c>
      <c r="BM269" s="106">
        <v>0</v>
      </c>
      <c r="BN269" s="106"/>
      <c r="BO269" s="106"/>
      <c r="BP269" s="106"/>
      <c r="BQ269" s="106">
        <v>1.9680640000000003E-2</v>
      </c>
      <c r="BR269" s="106">
        <v>1.367842E-2</v>
      </c>
      <c r="BS269" s="106">
        <v>8.5027499999999999E-3</v>
      </c>
      <c r="BT269" s="106">
        <v>7.6277199999999993E-3</v>
      </c>
      <c r="BU269" s="106">
        <v>9.42576E-3</v>
      </c>
      <c r="BV269" s="106">
        <v>8.6195500000000001E-3</v>
      </c>
      <c r="BW269" s="106">
        <v>1.15928E-2</v>
      </c>
      <c r="BX269" s="106">
        <v>3.37288E-3</v>
      </c>
      <c r="BY269" s="106">
        <v>8.2552800000000003E-3</v>
      </c>
      <c r="BZ269" s="106">
        <v>2.0624400000000001E-2</v>
      </c>
      <c r="CA269" s="106">
        <v>1.41E-2</v>
      </c>
      <c r="CB269" s="106">
        <v>1.01E-2</v>
      </c>
      <c r="CC269" s="106">
        <v>9.1552000000000005E-3</v>
      </c>
      <c r="CD269" s="106">
        <v>1.5630080000000001E-2</v>
      </c>
      <c r="CE269" s="106">
        <v>1.89112E-2</v>
      </c>
      <c r="CF269" s="106">
        <v>6.36822E-3</v>
      </c>
      <c r="CG269" s="106">
        <v>6.2001999999999995E-3</v>
      </c>
      <c r="CH269" s="106">
        <v>6.6929600000000004E-3</v>
      </c>
      <c r="CI269" s="106">
        <v>9.9052199999999993E-3</v>
      </c>
      <c r="CJ269" s="106">
        <v>1.9351199999999999E-2</v>
      </c>
      <c r="CK269" s="106">
        <v>1.9560710000000002E-2</v>
      </c>
      <c r="CL269" s="106">
        <v>2.1884609999999999E-2</v>
      </c>
      <c r="CM269" s="106">
        <v>2.5427520000000002E-2</v>
      </c>
      <c r="CN269" s="106">
        <v>2.0872799999999997E-2</v>
      </c>
      <c r="CO269" s="106">
        <v>2.7777660000000003E-2</v>
      </c>
      <c r="CP269" s="106">
        <v>2.146199E-2</v>
      </c>
      <c r="CQ269" s="106">
        <v>1.154935E-2</v>
      </c>
      <c r="CR269" s="106">
        <v>1.1842480000000001E-2</v>
      </c>
      <c r="CS269" s="106"/>
      <c r="CT269" s="106"/>
      <c r="CU269" s="106"/>
      <c r="CV269" s="106">
        <f t="shared" si="56"/>
        <v>9.1999999999999998E-3</v>
      </c>
      <c r="CW269" s="106">
        <f t="shared" si="57"/>
        <v>8.2000000000000007E-3</v>
      </c>
      <c r="CX269" s="106">
        <f t="shared" si="58"/>
        <v>4.4999999999999997E-3</v>
      </c>
      <c r="CY269" s="106">
        <f t="shared" si="59"/>
        <v>4.5999999999999999E-3</v>
      </c>
      <c r="CZ269" s="106">
        <f t="shared" si="60"/>
        <v>7.3000000000000009E-3</v>
      </c>
      <c r="DA269" s="106">
        <f t="shared" si="61"/>
        <v>6.7000000000000002E-3</v>
      </c>
      <c r="DB269" s="106">
        <f t="shared" si="62"/>
        <v>8.6E-3</v>
      </c>
      <c r="DC269" s="106">
        <f t="shared" si="63"/>
        <v>2.8000000000000004E-3</v>
      </c>
      <c r="DD269" s="106">
        <f t="shared" si="64"/>
        <v>5.8999999999999999E-3</v>
      </c>
      <c r="DE269" s="106">
        <f t="shared" si="65"/>
        <v>9.0000000000000011E-3</v>
      </c>
      <c r="DF269" s="106">
        <f t="shared" si="66"/>
        <v>1.41E-2</v>
      </c>
      <c r="DG269" s="106">
        <f t="shared" si="67"/>
        <v>1.01E-2</v>
      </c>
      <c r="DH269" s="106">
        <f t="shared" si="68"/>
        <v>6.4000000000000003E-3</v>
      </c>
      <c r="DI269" s="106">
        <f t="shared" si="69"/>
        <v>1.2800000000000001E-2</v>
      </c>
      <c r="DJ269" s="106">
        <f t="shared" si="70"/>
        <v>1.4E-2</v>
      </c>
      <c r="DK269" s="106">
        <f t="shared" si="71"/>
        <v>5.4000000000000003E-3</v>
      </c>
      <c r="DL269" s="106">
        <f t="shared" si="72"/>
        <v>5.7999999999999996E-3</v>
      </c>
      <c r="DM269" s="106">
        <f t="shared" si="73"/>
        <v>5.8999999999999999E-3</v>
      </c>
      <c r="DN269" s="106">
        <f t="shared" si="74"/>
        <v>7.7999999999999996E-3</v>
      </c>
      <c r="DO269" s="106">
        <f t="shared" si="75"/>
        <v>1.6499999999999997E-2</v>
      </c>
      <c r="DP269" s="106">
        <f t="shared" si="76"/>
        <v>1.6700000000000003E-2</v>
      </c>
      <c r="DQ269" s="106">
        <f t="shared" si="77"/>
        <v>1.8700000000000001E-2</v>
      </c>
      <c r="DR269" s="106">
        <f t="shared" si="78"/>
        <v>2.18E-2</v>
      </c>
      <c r="DS269" s="106">
        <f t="shared" si="79"/>
        <v>1.7999999999999999E-2</v>
      </c>
      <c r="DT269" s="106">
        <f t="shared" si="80"/>
        <v>2.41E-2</v>
      </c>
      <c r="DU269" s="106">
        <f t="shared" si="81"/>
        <v>1.8700000000000001E-2</v>
      </c>
      <c r="DV269" s="106">
        <f t="shared" si="82"/>
        <v>1.01E-2</v>
      </c>
      <c r="DW269" s="106">
        <f t="shared" si="83"/>
        <v>1.04E-2</v>
      </c>
      <c r="DX269" s="106"/>
      <c r="DY269" s="106"/>
      <c r="DZ269" s="106"/>
      <c r="EA269" s="100">
        <v>0.38</v>
      </c>
      <c r="EB269" s="100">
        <v>5.01</v>
      </c>
      <c r="EC269" s="100">
        <v>0.18</v>
      </c>
      <c r="ED269" s="100">
        <v>1.79</v>
      </c>
      <c r="EE269" s="100">
        <v>2.35</v>
      </c>
      <c r="EF269" s="100">
        <v>0.17</v>
      </c>
      <c r="EG269" s="100">
        <v>100</v>
      </c>
      <c r="EH269" s="100">
        <v>4.4000000000000004</v>
      </c>
      <c r="EI269" s="100">
        <v>0.2</v>
      </c>
      <c r="EJ269" s="100">
        <v>95.67</v>
      </c>
      <c r="EK269" s="100">
        <v>22.13</v>
      </c>
      <c r="EL269" s="100">
        <v>30.64</v>
      </c>
      <c r="EM269" s="100">
        <v>100</v>
      </c>
      <c r="EN269" s="100">
        <v>100</v>
      </c>
      <c r="EO269" s="100">
        <v>84.97</v>
      </c>
      <c r="EP269" s="100">
        <v>100</v>
      </c>
      <c r="EQ269" s="100">
        <v>108.44</v>
      </c>
      <c r="ER269" s="100">
        <v>100</v>
      </c>
      <c r="ES269" s="100">
        <v>12.72</v>
      </c>
      <c r="ET269" s="100">
        <v>1</v>
      </c>
      <c r="EU269" s="100">
        <v>0.59</v>
      </c>
      <c r="EV269" s="100">
        <v>2.59</v>
      </c>
      <c r="EW269" s="100">
        <v>1.19</v>
      </c>
      <c r="EX269" s="100">
        <v>7.02</v>
      </c>
      <c r="EY269" s="100">
        <v>15.57</v>
      </c>
      <c r="EZ269" s="100">
        <v>122.87</v>
      </c>
      <c r="FA269" s="100">
        <v>19.45</v>
      </c>
      <c r="FB269" s="100">
        <v>100</v>
      </c>
      <c r="FC269" s="100"/>
      <c r="FD269" s="100"/>
      <c r="FE269" s="100"/>
      <c r="FF269" s="106">
        <v>5.7161649214659688E-2</v>
      </c>
      <c r="FG269" s="106">
        <v>4.9256039805767038E-3</v>
      </c>
      <c r="FH269" s="106">
        <v>1.3149192908176767E-2</v>
      </c>
      <c r="FI269" s="106">
        <v>4.3934989747919425E-3</v>
      </c>
      <c r="FJ269" s="106">
        <v>7.1526486988847593E-3</v>
      </c>
      <c r="FK269" s="106">
        <v>2.4058997279440344E-2</v>
      </c>
      <c r="FL269" s="106">
        <v>0</v>
      </c>
      <c r="FM269" s="106">
        <v>2.5203387016436997E-3</v>
      </c>
      <c r="FN269" s="106">
        <v>1.9967124070897655E-2</v>
      </c>
      <c r="FO269" s="106">
        <v>0</v>
      </c>
      <c r="FP269" s="106">
        <v>0</v>
      </c>
      <c r="FQ269" s="106">
        <v>0</v>
      </c>
      <c r="FR269" s="106">
        <v>0</v>
      </c>
      <c r="FS269" s="106">
        <v>0</v>
      </c>
      <c r="FT269" s="106">
        <v>0</v>
      </c>
      <c r="FU269" s="106">
        <v>0</v>
      </c>
      <c r="FV269" s="106">
        <v>0</v>
      </c>
      <c r="FW269" s="106">
        <v>0</v>
      </c>
      <c r="FX269" s="106">
        <v>8.5140562248995997E-3</v>
      </c>
      <c r="FY269" s="106">
        <v>3.0141541609822645E-2</v>
      </c>
      <c r="FZ269" s="106">
        <v>4.4306667805002982E-2</v>
      </c>
      <c r="GA269" s="106">
        <v>1.8213876783730668E-2</v>
      </c>
      <c r="GB269" s="106">
        <v>3.1106910150891631E-2</v>
      </c>
      <c r="GC269" s="106">
        <v>8.7174887892376672E-3</v>
      </c>
      <c r="GD269" s="106">
        <v>3.9309994794377925E-2</v>
      </c>
      <c r="GE269" s="106">
        <v>0</v>
      </c>
      <c r="GF269" s="106">
        <v>0</v>
      </c>
      <c r="GG269" s="106">
        <v>0</v>
      </c>
      <c r="GH269" s="100"/>
      <c r="GI269" s="100"/>
      <c r="GJ269" s="100"/>
      <c r="GK269" s="100"/>
    </row>
    <row r="270" spans="1:193" x14ac:dyDescent="0.25">
      <c r="A270" s="98" t="s">
        <v>1073</v>
      </c>
      <c r="B270" s="99" t="s">
        <v>17</v>
      </c>
      <c r="C270" s="99" t="s">
        <v>319</v>
      </c>
      <c r="D270" s="100" t="s">
        <v>320</v>
      </c>
      <c r="E270" s="99" t="s">
        <v>453</v>
      </c>
      <c r="F270" s="100"/>
      <c r="G270" s="106">
        <v>31.812000000000001</v>
      </c>
      <c r="H270" s="106">
        <v>0.153</v>
      </c>
      <c r="I270" s="106">
        <v>14.045</v>
      </c>
      <c r="J270" s="106">
        <v>0.439</v>
      </c>
      <c r="K270" s="106">
        <v>0.39500000000000002</v>
      </c>
      <c r="L270" s="106">
        <v>17.965</v>
      </c>
      <c r="M270" s="106">
        <v>0</v>
      </c>
      <c r="N270" s="106">
        <v>6.7000000000000004E-2</v>
      </c>
      <c r="O270" s="106">
        <v>13.895999999999999</v>
      </c>
      <c r="P270" s="106">
        <v>3.5000000000000003E-2</v>
      </c>
      <c r="Q270" s="106">
        <v>0</v>
      </c>
      <c r="R270" s="106">
        <v>0</v>
      </c>
      <c r="S270" s="106">
        <v>1.5000000000000001E-2</v>
      </c>
      <c r="T270" s="106">
        <v>0</v>
      </c>
      <c r="U270" s="106">
        <v>0</v>
      </c>
      <c r="V270" s="106">
        <v>0</v>
      </c>
      <c r="W270" s="106">
        <v>2.7E-2</v>
      </c>
      <c r="X270" s="106">
        <v>0</v>
      </c>
      <c r="Y270" s="106">
        <v>8.19633729291247E-2</v>
      </c>
      <c r="Z270" s="106">
        <v>3.5150000000000001</v>
      </c>
      <c r="AA270" s="106">
        <v>8.7919527375715028</v>
      </c>
      <c r="AB270" s="106">
        <v>0.91600000000000015</v>
      </c>
      <c r="AC270" s="106">
        <v>3.1709999999999998</v>
      </c>
      <c r="AD270" s="106">
        <v>0.13600000000000001</v>
      </c>
      <c r="AE270" s="106">
        <v>0.28699999999999998</v>
      </c>
      <c r="AF270" s="106">
        <v>0</v>
      </c>
      <c r="AG270" s="106">
        <v>0</v>
      </c>
      <c r="AH270" s="106">
        <v>0</v>
      </c>
      <c r="AI270" s="106"/>
      <c r="AJ270" s="106">
        <v>95.747916110500626</v>
      </c>
      <c r="AK270" s="100"/>
      <c r="AL270" s="106">
        <v>14.870979805534779</v>
      </c>
      <c r="AM270" s="106">
        <v>9.1721119836940229E-2</v>
      </c>
      <c r="AN270" s="106">
        <v>7.4331833818470496</v>
      </c>
      <c r="AO270" s="106">
        <v>0.26474490411289353</v>
      </c>
      <c r="AP270" s="106">
        <v>0.30591697645600996</v>
      </c>
      <c r="AQ270" s="106">
        <v>13.96424407306646</v>
      </c>
      <c r="AR270" s="106">
        <v>0</v>
      </c>
      <c r="AS270" s="106">
        <v>5.5620122862360954E-2</v>
      </c>
      <c r="AT270" s="106">
        <v>9.9313893653516292</v>
      </c>
      <c r="AU270" s="106">
        <v>1.5273171583173331E-2</v>
      </c>
      <c r="AV270" s="106">
        <v>0</v>
      </c>
      <c r="AW270" s="106">
        <v>0</v>
      </c>
      <c r="AX270" s="106">
        <v>1.0485844110450891E-2</v>
      </c>
      <c r="AY270" s="106">
        <v>0</v>
      </c>
      <c r="AZ270" s="106">
        <v>0</v>
      </c>
      <c r="BA270" s="106">
        <v>0</v>
      </c>
      <c r="BB270" s="106">
        <v>2.5257249766136577E-2</v>
      </c>
      <c r="BC270" s="106">
        <v>0</v>
      </c>
      <c r="BD270" s="106">
        <v>6.4543171060024176E-2</v>
      </c>
      <c r="BE270" s="106">
        <v>2.997100954979536</v>
      </c>
      <c r="BF270" s="106">
        <v>7.5061493533437229</v>
      </c>
      <c r="BG270" s="106">
        <v>0.78270528924207483</v>
      </c>
      <c r="BH270" s="106">
        <v>2.7186213991769543</v>
      </c>
      <c r="BI270" s="106">
        <v>0.11728182131769577</v>
      </c>
      <c r="BJ270" s="106">
        <v>0.24900225576956442</v>
      </c>
      <c r="BK270" s="106">
        <v>0</v>
      </c>
      <c r="BL270" s="106">
        <v>0</v>
      </c>
      <c r="BM270" s="106">
        <v>0</v>
      </c>
      <c r="BN270" s="106"/>
      <c r="BO270" s="106"/>
      <c r="BP270" s="106"/>
      <c r="BQ270" s="106">
        <v>2.0750240000000003E-2</v>
      </c>
      <c r="BR270" s="106">
        <v>1.367842E-2</v>
      </c>
      <c r="BS270" s="106">
        <v>8.5027499999999999E-3</v>
      </c>
      <c r="BT270" s="106">
        <v>7.4618999999999996E-3</v>
      </c>
      <c r="BU270" s="106">
        <v>9.55488E-3</v>
      </c>
      <c r="BV270" s="106">
        <v>8.3622499999999999E-3</v>
      </c>
      <c r="BW270" s="106">
        <v>1.2266800000000001E-2</v>
      </c>
      <c r="BX270" s="106">
        <v>3.37288E-3</v>
      </c>
      <c r="BY270" s="106">
        <v>8.2552800000000003E-3</v>
      </c>
      <c r="BZ270" s="106">
        <v>1.9020280000000001E-2</v>
      </c>
      <c r="CA270" s="106">
        <v>1.41E-2</v>
      </c>
      <c r="CB270" s="106">
        <v>1.01E-2</v>
      </c>
      <c r="CC270" s="106">
        <v>8.8690999999999996E-3</v>
      </c>
      <c r="CD270" s="106">
        <v>1.5385859999999999E-2</v>
      </c>
      <c r="CE270" s="106">
        <v>1.9721680000000002E-2</v>
      </c>
      <c r="CF270" s="106">
        <v>6.4861500000000004E-3</v>
      </c>
      <c r="CG270" s="106">
        <v>6.0933000000000003E-3</v>
      </c>
      <c r="CH270" s="106">
        <v>6.6929600000000004E-3</v>
      </c>
      <c r="CI270" s="106">
        <v>9.9052199999999993E-3</v>
      </c>
      <c r="CJ270" s="106">
        <v>1.9116640000000001E-2</v>
      </c>
      <c r="CK270" s="106">
        <v>1.9326449999999998E-2</v>
      </c>
      <c r="CL270" s="106">
        <v>2.1182429999999999E-2</v>
      </c>
      <c r="CM270" s="106">
        <v>2.6710560000000005E-2</v>
      </c>
      <c r="CN270" s="106">
        <v>2.1220679999999999E-2</v>
      </c>
      <c r="CO270" s="106">
        <v>2.812344E-2</v>
      </c>
      <c r="CP270" s="106">
        <v>2.1806299999999997E-2</v>
      </c>
      <c r="CQ270" s="106">
        <v>1.154935E-2</v>
      </c>
      <c r="CR270" s="106">
        <v>1.1842480000000001E-2</v>
      </c>
      <c r="CS270" s="106"/>
      <c r="CT270" s="106"/>
      <c r="CU270" s="106"/>
      <c r="CV270" s="106">
        <f t="shared" si="56"/>
        <v>9.7000000000000003E-3</v>
      </c>
      <c r="CW270" s="106">
        <f t="shared" si="57"/>
        <v>8.2000000000000007E-3</v>
      </c>
      <c r="CX270" s="106">
        <f t="shared" si="58"/>
        <v>4.4999999999999997E-3</v>
      </c>
      <c r="CY270" s="106">
        <f t="shared" si="59"/>
        <v>4.4999999999999997E-3</v>
      </c>
      <c r="CZ270" s="106">
        <f t="shared" si="60"/>
        <v>7.4000000000000003E-3</v>
      </c>
      <c r="DA270" s="106">
        <f t="shared" si="61"/>
        <v>6.4999999999999997E-3</v>
      </c>
      <c r="DB270" s="106">
        <f t="shared" si="62"/>
        <v>9.1000000000000004E-3</v>
      </c>
      <c r="DC270" s="106">
        <f t="shared" si="63"/>
        <v>2.8000000000000004E-3</v>
      </c>
      <c r="DD270" s="106">
        <f t="shared" si="64"/>
        <v>5.8999999999999999E-3</v>
      </c>
      <c r="DE270" s="106">
        <f t="shared" si="65"/>
        <v>8.3000000000000001E-3</v>
      </c>
      <c r="DF270" s="106">
        <f t="shared" si="66"/>
        <v>1.41E-2</v>
      </c>
      <c r="DG270" s="106">
        <f t="shared" si="67"/>
        <v>1.01E-2</v>
      </c>
      <c r="DH270" s="106">
        <f t="shared" si="68"/>
        <v>6.1999999999999989E-3</v>
      </c>
      <c r="DI270" s="106">
        <f t="shared" si="69"/>
        <v>1.2599999999999998E-2</v>
      </c>
      <c r="DJ270" s="106">
        <f t="shared" si="70"/>
        <v>1.4600000000000002E-2</v>
      </c>
      <c r="DK270" s="106">
        <f t="shared" si="71"/>
        <v>5.5000000000000005E-3</v>
      </c>
      <c r="DL270" s="106">
        <f t="shared" si="72"/>
        <v>5.7000000000000002E-3</v>
      </c>
      <c r="DM270" s="106">
        <f t="shared" si="73"/>
        <v>5.8999999999999999E-3</v>
      </c>
      <c r="DN270" s="106">
        <f t="shared" si="74"/>
        <v>7.7999999999999996E-3</v>
      </c>
      <c r="DO270" s="106">
        <f t="shared" si="75"/>
        <v>1.6299999999999999E-2</v>
      </c>
      <c r="DP270" s="106">
        <f t="shared" si="76"/>
        <v>1.6499999999999997E-2</v>
      </c>
      <c r="DQ270" s="106">
        <f t="shared" si="77"/>
        <v>1.8100000000000002E-2</v>
      </c>
      <c r="DR270" s="106">
        <f t="shared" si="78"/>
        <v>2.2900000000000004E-2</v>
      </c>
      <c r="DS270" s="106">
        <f t="shared" si="79"/>
        <v>1.83E-2</v>
      </c>
      <c r="DT270" s="106">
        <f t="shared" si="80"/>
        <v>2.4399999999999998E-2</v>
      </c>
      <c r="DU270" s="106">
        <f t="shared" si="81"/>
        <v>1.9E-2</v>
      </c>
      <c r="DV270" s="106">
        <f t="shared" si="82"/>
        <v>1.01E-2</v>
      </c>
      <c r="DW270" s="106">
        <f t="shared" si="83"/>
        <v>1.04E-2</v>
      </c>
      <c r="DX270" s="106"/>
      <c r="DY270" s="106"/>
      <c r="DZ270" s="106"/>
      <c r="EA270" s="100">
        <v>0.38</v>
      </c>
      <c r="EB270" s="100">
        <v>5.4</v>
      </c>
      <c r="EC270" s="100">
        <v>0.17</v>
      </c>
      <c r="ED270" s="100">
        <v>1.66</v>
      </c>
      <c r="EE270" s="100">
        <v>2.35</v>
      </c>
      <c r="EF270" s="100">
        <v>0.17</v>
      </c>
      <c r="EG270" s="100">
        <v>100</v>
      </c>
      <c r="EH270" s="100">
        <v>4.4800000000000004</v>
      </c>
      <c r="EI270" s="100">
        <v>0.2</v>
      </c>
      <c r="EJ270" s="100">
        <v>24.04</v>
      </c>
      <c r="EK270" s="100">
        <v>19.07</v>
      </c>
      <c r="EL270" s="100">
        <v>25.73</v>
      </c>
      <c r="EM270" s="100">
        <v>57.09</v>
      </c>
      <c r="EN270" s="100">
        <v>93.88</v>
      </c>
      <c r="EO270" s="100">
        <v>100</v>
      </c>
      <c r="EP270" s="100">
        <v>100</v>
      </c>
      <c r="EQ270" s="100">
        <v>24.88</v>
      </c>
      <c r="ER270" s="100">
        <v>100</v>
      </c>
      <c r="ES270" s="100">
        <v>13.12</v>
      </c>
      <c r="ET270" s="100">
        <v>1</v>
      </c>
      <c r="EU270" s="100">
        <v>0.59</v>
      </c>
      <c r="EV270" s="100">
        <v>2.29</v>
      </c>
      <c r="EW270" s="100">
        <v>1.19</v>
      </c>
      <c r="EX270" s="100">
        <v>7.2</v>
      </c>
      <c r="EY270" s="100">
        <v>16.68</v>
      </c>
      <c r="EZ270" s="100">
        <v>100</v>
      </c>
      <c r="FA270" s="100">
        <v>19.36</v>
      </c>
      <c r="FB270" s="100">
        <v>100</v>
      </c>
      <c r="FC270" s="100"/>
      <c r="FD270" s="100"/>
      <c r="FE270" s="100"/>
      <c r="FF270" s="106">
        <v>5.6509723261032159E-2</v>
      </c>
      <c r="FG270" s="106">
        <v>4.9529404711947727E-3</v>
      </c>
      <c r="FH270" s="106">
        <v>1.2636411749139985E-2</v>
      </c>
      <c r="FI270" s="106">
        <v>4.3947654082740328E-3</v>
      </c>
      <c r="FJ270" s="106">
        <v>7.189048946716234E-3</v>
      </c>
      <c r="FK270" s="106">
        <v>2.3739214924212985E-2</v>
      </c>
      <c r="FL270" s="106">
        <v>0</v>
      </c>
      <c r="FM270" s="106">
        <v>2.4917815042337713E-3</v>
      </c>
      <c r="FN270" s="106">
        <v>1.9862778730703259E-2</v>
      </c>
      <c r="FO270" s="106">
        <v>3.6716704485948689E-3</v>
      </c>
      <c r="FP270" s="106">
        <v>0</v>
      </c>
      <c r="FQ270" s="106">
        <v>0</v>
      </c>
      <c r="FR270" s="106">
        <v>5.986368402656414E-3</v>
      </c>
      <c r="FS270" s="106">
        <v>0</v>
      </c>
      <c r="FT270" s="106">
        <v>0</v>
      </c>
      <c r="FU270" s="106">
        <v>0</v>
      </c>
      <c r="FV270" s="106">
        <v>6.2840037418147804E-3</v>
      </c>
      <c r="FW270" s="106">
        <v>0</v>
      </c>
      <c r="FX270" s="106">
        <v>8.468064043075171E-3</v>
      </c>
      <c r="FY270" s="106">
        <v>2.9971009549795362E-2</v>
      </c>
      <c r="FZ270" s="106">
        <v>4.4286281184727966E-2</v>
      </c>
      <c r="GA270" s="106">
        <v>1.7923951123643513E-2</v>
      </c>
      <c r="GB270" s="106">
        <v>3.2351594650205755E-2</v>
      </c>
      <c r="GC270" s="106">
        <v>8.4442911348740959E-3</v>
      </c>
      <c r="GD270" s="106">
        <v>4.1533576262363349E-2</v>
      </c>
      <c r="GE270" s="106">
        <v>0</v>
      </c>
      <c r="GF270" s="106">
        <v>0</v>
      </c>
      <c r="GG270" s="106">
        <v>0</v>
      </c>
      <c r="GH270" s="100"/>
      <c r="GI270" s="100"/>
      <c r="GJ270" s="100"/>
      <c r="GK270" s="100"/>
    </row>
    <row r="271" spans="1:193" x14ac:dyDescent="0.25">
      <c r="A271" s="98" t="s">
        <v>1073</v>
      </c>
      <c r="B271" s="99" t="s">
        <v>17</v>
      </c>
      <c r="C271" s="99" t="s">
        <v>319</v>
      </c>
      <c r="D271" s="100" t="s">
        <v>320</v>
      </c>
      <c r="E271" s="99" t="s">
        <v>454</v>
      </c>
      <c r="F271" s="100"/>
      <c r="G271" s="106">
        <v>31.876999999999999</v>
      </c>
      <c r="H271" s="106">
        <v>0.15</v>
      </c>
      <c r="I271" s="106">
        <v>13.202999999999999</v>
      </c>
      <c r="J271" s="106">
        <v>0.43699999999999994</v>
      </c>
      <c r="K271" s="106">
        <v>0.33800000000000002</v>
      </c>
      <c r="L271" s="106">
        <v>18.89</v>
      </c>
      <c r="M271" s="106">
        <v>0</v>
      </c>
      <c r="N271" s="106">
        <v>5.8999999999999997E-2</v>
      </c>
      <c r="O271" s="106">
        <v>13.728</v>
      </c>
      <c r="P271" s="106">
        <v>0</v>
      </c>
      <c r="Q271" s="106">
        <v>0</v>
      </c>
      <c r="R271" s="106">
        <v>1.2999999999999999E-2</v>
      </c>
      <c r="S271" s="106">
        <v>0</v>
      </c>
      <c r="T271" s="106">
        <v>0</v>
      </c>
      <c r="U271" s="106">
        <v>0</v>
      </c>
      <c r="V271" s="106">
        <v>0</v>
      </c>
      <c r="W271" s="106">
        <v>5.0999999999999997E-2</v>
      </c>
      <c r="X271" s="106">
        <v>0</v>
      </c>
      <c r="Y271" s="106">
        <v>0.1139877909763749</v>
      </c>
      <c r="Z271" s="106">
        <v>3.496</v>
      </c>
      <c r="AA271" s="106">
        <v>8.625</v>
      </c>
      <c r="AB271" s="106">
        <v>0.89300000000000002</v>
      </c>
      <c r="AC271" s="106">
        <v>3.5249999999999999</v>
      </c>
      <c r="AD271" s="106">
        <v>0.17799999999999999</v>
      </c>
      <c r="AE271" s="106">
        <v>0.434</v>
      </c>
      <c r="AF271" s="106">
        <v>0</v>
      </c>
      <c r="AG271" s="106">
        <v>0</v>
      </c>
      <c r="AH271" s="106">
        <v>0</v>
      </c>
      <c r="AI271" s="106"/>
      <c r="AJ271" s="106">
        <v>96.00805499097639</v>
      </c>
      <c r="AK271" s="100"/>
      <c r="AL271" s="106">
        <v>14.901364996260282</v>
      </c>
      <c r="AM271" s="106">
        <v>8.9922666506804153E-2</v>
      </c>
      <c r="AN271" s="106">
        <v>6.9875628473141038</v>
      </c>
      <c r="AO271" s="106">
        <v>0.26353877698709444</v>
      </c>
      <c r="AP271" s="106">
        <v>0.26177199504337056</v>
      </c>
      <c r="AQ271" s="106">
        <v>14.683249125534397</v>
      </c>
      <c r="AR271" s="106">
        <v>0</v>
      </c>
      <c r="AS271" s="106">
        <v>4.8978914162377554E-2</v>
      </c>
      <c r="AT271" s="106">
        <v>9.8113207547169807</v>
      </c>
      <c r="AU271" s="106">
        <v>0</v>
      </c>
      <c r="AV271" s="106">
        <v>0</v>
      </c>
      <c r="AW271" s="106">
        <v>1.2999999999999999E-2</v>
      </c>
      <c r="AX271" s="106">
        <v>0</v>
      </c>
      <c r="AY271" s="106">
        <v>0</v>
      </c>
      <c r="AZ271" s="106">
        <v>0</v>
      </c>
      <c r="BA271" s="106">
        <v>0</v>
      </c>
      <c r="BB271" s="106">
        <v>4.7708138447146865E-2</v>
      </c>
      <c r="BC271" s="106">
        <v>0</v>
      </c>
      <c r="BD271" s="106">
        <v>8.9761233936825655E-2</v>
      </c>
      <c r="BE271" s="106">
        <v>2.980900409276944</v>
      </c>
      <c r="BF271" s="106">
        <v>7.3636130794843337</v>
      </c>
      <c r="BG271" s="106">
        <v>0.76305220883534142</v>
      </c>
      <c r="BH271" s="106">
        <v>3.0221193415637857</v>
      </c>
      <c r="BI271" s="106">
        <v>0.15350120731286651</v>
      </c>
      <c r="BJ271" s="106">
        <v>0.37653999652958525</v>
      </c>
      <c r="BK271" s="106">
        <v>0</v>
      </c>
      <c r="BL271" s="106">
        <v>0</v>
      </c>
      <c r="BM271" s="106">
        <v>0</v>
      </c>
      <c r="BN271" s="106"/>
      <c r="BO271" s="106"/>
      <c r="BP271" s="106"/>
      <c r="BQ271" s="106">
        <v>2.1819840000000004E-2</v>
      </c>
      <c r="BR271" s="106">
        <v>1.3845229999999998E-2</v>
      </c>
      <c r="BS271" s="106">
        <v>8.3137999999999997E-3</v>
      </c>
      <c r="BT271" s="106">
        <v>7.4618999999999996E-3</v>
      </c>
      <c r="BU271" s="106">
        <v>9.8131199999999998E-3</v>
      </c>
      <c r="BV271" s="106">
        <v>8.3622499999999999E-3</v>
      </c>
      <c r="BW271" s="106">
        <v>1.18624E-2</v>
      </c>
      <c r="BX271" s="106">
        <v>3.4933399999999997E-3</v>
      </c>
      <c r="BY271" s="106">
        <v>8.2552800000000003E-3</v>
      </c>
      <c r="BZ271" s="106">
        <v>1.9707759999999998E-2</v>
      </c>
      <c r="CA271" s="106">
        <v>1.4E-2</v>
      </c>
      <c r="CB271" s="106">
        <v>1.0200000000000001E-2</v>
      </c>
      <c r="CC271" s="106">
        <v>9.0121500000000018E-3</v>
      </c>
      <c r="CD271" s="106">
        <v>1.5507969999999999E-2</v>
      </c>
      <c r="CE271" s="106">
        <v>1.9856760000000001E-2</v>
      </c>
      <c r="CF271" s="106">
        <v>6.4861500000000004E-3</v>
      </c>
      <c r="CG271" s="106">
        <v>6.0933000000000003E-3</v>
      </c>
      <c r="CH271" s="106">
        <v>6.579520000000001E-3</v>
      </c>
      <c r="CI271" s="106">
        <v>9.7782300000000006E-3</v>
      </c>
      <c r="CJ271" s="106">
        <v>1.9585760000000001E-2</v>
      </c>
      <c r="CK271" s="106">
        <v>2.0146360000000002E-2</v>
      </c>
      <c r="CL271" s="106">
        <v>2.1767579999999998E-2</v>
      </c>
      <c r="CM271" s="106">
        <v>2.694384E-2</v>
      </c>
      <c r="CN271" s="106">
        <v>2.0872799999999997E-2</v>
      </c>
      <c r="CO271" s="106">
        <v>2.8008180000000004E-2</v>
      </c>
      <c r="CP271" s="106">
        <v>2.1691530000000001E-2</v>
      </c>
      <c r="CQ271" s="106">
        <v>1.1663700000000001E-2</v>
      </c>
      <c r="CR271" s="106">
        <v>1.1842480000000001E-2</v>
      </c>
      <c r="CS271" s="106"/>
      <c r="CT271" s="106"/>
      <c r="CU271" s="106"/>
      <c r="CV271" s="106">
        <f t="shared" si="56"/>
        <v>1.0200000000000001E-2</v>
      </c>
      <c r="CW271" s="106">
        <f t="shared" si="57"/>
        <v>8.3000000000000001E-3</v>
      </c>
      <c r="CX271" s="106">
        <f t="shared" si="58"/>
        <v>4.4000000000000003E-3</v>
      </c>
      <c r="CY271" s="106">
        <f t="shared" si="59"/>
        <v>4.4999999999999997E-3</v>
      </c>
      <c r="CZ271" s="106">
        <f t="shared" si="60"/>
        <v>7.6000000000000009E-3</v>
      </c>
      <c r="DA271" s="106">
        <f t="shared" si="61"/>
        <v>6.4999999999999997E-3</v>
      </c>
      <c r="DB271" s="106">
        <f t="shared" si="62"/>
        <v>8.8000000000000005E-3</v>
      </c>
      <c r="DC271" s="106">
        <f t="shared" si="63"/>
        <v>2.9000000000000002E-3</v>
      </c>
      <c r="DD271" s="106">
        <f t="shared" si="64"/>
        <v>5.8999999999999999E-3</v>
      </c>
      <c r="DE271" s="106">
        <f t="shared" si="65"/>
        <v>8.6E-3</v>
      </c>
      <c r="DF271" s="106">
        <f t="shared" si="66"/>
        <v>1.4E-2</v>
      </c>
      <c r="DG271" s="106">
        <f t="shared" si="67"/>
        <v>1.0200000000000001E-2</v>
      </c>
      <c r="DH271" s="106">
        <f t="shared" si="68"/>
        <v>6.3000000000000009E-3</v>
      </c>
      <c r="DI271" s="106">
        <f t="shared" si="69"/>
        <v>1.2699999999999999E-2</v>
      </c>
      <c r="DJ271" s="106">
        <f t="shared" si="70"/>
        <v>1.4700000000000001E-2</v>
      </c>
      <c r="DK271" s="106">
        <f t="shared" si="71"/>
        <v>5.5000000000000005E-3</v>
      </c>
      <c r="DL271" s="106">
        <f t="shared" si="72"/>
        <v>5.7000000000000002E-3</v>
      </c>
      <c r="DM271" s="106">
        <f t="shared" si="73"/>
        <v>5.8000000000000005E-3</v>
      </c>
      <c r="DN271" s="106">
        <f t="shared" si="74"/>
        <v>7.7000000000000002E-3</v>
      </c>
      <c r="DO271" s="106">
        <f t="shared" si="75"/>
        <v>1.67E-2</v>
      </c>
      <c r="DP271" s="106">
        <f t="shared" si="76"/>
        <v>1.72E-2</v>
      </c>
      <c r="DQ271" s="106">
        <f t="shared" si="77"/>
        <v>1.8599999999999998E-2</v>
      </c>
      <c r="DR271" s="106">
        <f t="shared" si="78"/>
        <v>2.3099999999999999E-2</v>
      </c>
      <c r="DS271" s="106">
        <f t="shared" si="79"/>
        <v>1.7999999999999999E-2</v>
      </c>
      <c r="DT271" s="106">
        <f t="shared" si="80"/>
        <v>2.4300000000000002E-2</v>
      </c>
      <c r="DU271" s="106">
        <f t="shared" si="81"/>
        <v>1.89E-2</v>
      </c>
      <c r="DV271" s="106">
        <f t="shared" si="82"/>
        <v>1.0200000000000001E-2</v>
      </c>
      <c r="DW271" s="106">
        <f t="shared" si="83"/>
        <v>1.04E-2</v>
      </c>
      <c r="DX271" s="106"/>
      <c r="DY271" s="106"/>
      <c r="DZ271" s="106"/>
      <c r="EA271" s="100">
        <v>0.38</v>
      </c>
      <c r="EB271" s="100">
        <v>5.53</v>
      </c>
      <c r="EC271" s="100">
        <v>0.18</v>
      </c>
      <c r="ED271" s="100">
        <v>1.67</v>
      </c>
      <c r="EE271" s="100">
        <v>2.68</v>
      </c>
      <c r="EF271" s="100">
        <v>0.16</v>
      </c>
      <c r="EG271" s="100">
        <v>100</v>
      </c>
      <c r="EH271" s="100">
        <v>4.97</v>
      </c>
      <c r="EI271" s="100">
        <v>0.2</v>
      </c>
      <c r="EJ271" s="100">
        <v>71.459999999999994</v>
      </c>
      <c r="EK271" s="100">
        <v>13.64</v>
      </c>
      <c r="EL271" s="100">
        <v>19.8</v>
      </c>
      <c r="EM271" s="100">
        <v>171.45</v>
      </c>
      <c r="EN271" s="100">
        <v>100</v>
      </c>
      <c r="EO271" s="100">
        <v>554.55999999999995</v>
      </c>
      <c r="EP271" s="100">
        <v>100</v>
      </c>
      <c r="EQ271" s="100">
        <v>13.32</v>
      </c>
      <c r="ER271" s="100">
        <v>100</v>
      </c>
      <c r="ES271" s="100">
        <v>9.5399999999999991</v>
      </c>
      <c r="ET271" s="100">
        <v>1.01</v>
      </c>
      <c r="EU271" s="100">
        <v>0.6</v>
      </c>
      <c r="EV271" s="100">
        <v>2.39</v>
      </c>
      <c r="EW271" s="100">
        <v>1.1100000000000001</v>
      </c>
      <c r="EX271" s="100">
        <v>4.78</v>
      </c>
      <c r="EY271" s="100">
        <v>12.79</v>
      </c>
      <c r="EZ271" s="100">
        <v>100</v>
      </c>
      <c r="FA271" s="100">
        <v>16.850000000000001</v>
      </c>
      <c r="FB271" s="100">
        <v>100</v>
      </c>
      <c r="FC271" s="100"/>
      <c r="FD271" s="100"/>
      <c r="FE271" s="100"/>
      <c r="FF271" s="106">
        <v>5.6625186985789069E-2</v>
      </c>
      <c r="FG271" s="106">
        <v>4.97272345782627E-3</v>
      </c>
      <c r="FH271" s="106">
        <v>1.2577613125165386E-2</v>
      </c>
      <c r="FI271" s="106">
        <v>4.4010975756844772E-3</v>
      </c>
      <c r="FJ271" s="106">
        <v>7.0154894671623311E-3</v>
      </c>
      <c r="FK271" s="106">
        <v>2.3493198600855036E-2</v>
      </c>
      <c r="FL271" s="106">
        <v>0</v>
      </c>
      <c r="FM271" s="106">
        <v>2.4342520338701641E-3</v>
      </c>
      <c r="FN271" s="106">
        <v>1.9622641509433963E-2</v>
      </c>
      <c r="FO271" s="106">
        <v>0</v>
      </c>
      <c r="FP271" s="106">
        <v>0</v>
      </c>
      <c r="FQ271" s="106">
        <v>2.5739999999999999E-3</v>
      </c>
      <c r="FR271" s="106">
        <v>0</v>
      </c>
      <c r="FS271" s="106">
        <v>0</v>
      </c>
      <c r="FT271" s="106">
        <v>0</v>
      </c>
      <c r="FU271" s="106">
        <v>0</v>
      </c>
      <c r="FV271" s="106">
        <v>6.3547240411599634E-3</v>
      </c>
      <c r="FW271" s="106">
        <v>0</v>
      </c>
      <c r="FX271" s="106">
        <v>8.5632217175731669E-3</v>
      </c>
      <c r="FY271" s="106">
        <v>3.0107094133697134E-2</v>
      </c>
      <c r="FZ271" s="106">
        <v>4.4181678476906003E-2</v>
      </c>
      <c r="GA271" s="106">
        <v>1.8236947791164661E-2</v>
      </c>
      <c r="GB271" s="106">
        <v>3.354552469135802E-2</v>
      </c>
      <c r="GC271" s="106">
        <v>7.3373577095550199E-3</v>
      </c>
      <c r="GD271" s="106">
        <v>4.815946555613395E-2</v>
      </c>
      <c r="GE271" s="106">
        <v>0</v>
      </c>
      <c r="GF271" s="106">
        <v>0</v>
      </c>
      <c r="GG271" s="106">
        <v>0</v>
      </c>
      <c r="GH271" s="100"/>
      <c r="GI271" s="100"/>
      <c r="GJ271" s="100"/>
      <c r="GK271" s="100"/>
    </row>
    <row r="272" spans="1:193" x14ac:dyDescent="0.25">
      <c r="A272" s="98" t="s">
        <v>1073</v>
      </c>
      <c r="B272" s="99" t="s">
        <v>17</v>
      </c>
      <c r="C272" s="99" t="s">
        <v>319</v>
      </c>
      <c r="D272" s="100" t="s">
        <v>320</v>
      </c>
      <c r="E272" s="99" t="s">
        <v>455</v>
      </c>
      <c r="F272" s="100"/>
      <c r="G272" s="106">
        <v>32.054000000000002</v>
      </c>
      <c r="H272" s="106">
        <v>0.14599999999999999</v>
      </c>
      <c r="I272" s="106">
        <v>13.382999999999999</v>
      </c>
      <c r="J272" s="106">
        <v>0.42699999999999994</v>
      </c>
      <c r="K272" s="106">
        <v>0.35200000000000004</v>
      </c>
      <c r="L272" s="106">
        <v>18.664000000000001</v>
      </c>
      <c r="M272" s="106">
        <v>0</v>
      </c>
      <c r="N272" s="106">
        <v>6.3E-2</v>
      </c>
      <c r="O272" s="106">
        <v>13.801000000000002</v>
      </c>
      <c r="P272" s="106">
        <v>2.4E-2</v>
      </c>
      <c r="Q272" s="106">
        <v>0</v>
      </c>
      <c r="R272" s="106">
        <v>1.0999999999999999E-2</v>
      </c>
      <c r="S272" s="106">
        <v>0</v>
      </c>
      <c r="T272" s="106">
        <v>0</v>
      </c>
      <c r="U272" s="106">
        <v>0</v>
      </c>
      <c r="V272" s="106">
        <v>0</v>
      </c>
      <c r="W272" s="106">
        <v>4.4999999999999998E-2</v>
      </c>
      <c r="X272" s="106">
        <v>0</v>
      </c>
      <c r="Y272" s="106">
        <v>0.11600000000000001</v>
      </c>
      <c r="Z272" s="106">
        <v>3.53</v>
      </c>
      <c r="AA272" s="106">
        <v>8.3919999999999995</v>
      </c>
      <c r="AB272" s="106">
        <v>0.91500000000000004</v>
      </c>
      <c r="AC272" s="106">
        <v>3.3820000000000001</v>
      </c>
      <c r="AD272" s="106">
        <v>0.16500000000000001</v>
      </c>
      <c r="AE272" s="106">
        <v>0.378</v>
      </c>
      <c r="AF272" s="106">
        <v>0</v>
      </c>
      <c r="AG272" s="106">
        <v>0</v>
      </c>
      <c r="AH272" s="106">
        <v>0</v>
      </c>
      <c r="AI272" s="106"/>
      <c r="AJ272" s="106">
        <v>95.845518400000017</v>
      </c>
      <c r="AK272" s="100"/>
      <c r="AL272" s="106">
        <v>14.984106207928196</v>
      </c>
      <c r="AM272" s="106">
        <v>8.752472873328937E-2</v>
      </c>
      <c r="AN272" s="106">
        <v>7.0828261444826675</v>
      </c>
      <c r="AO272" s="106">
        <v>0.25750814135809913</v>
      </c>
      <c r="AP272" s="106">
        <v>0.27261462205700127</v>
      </c>
      <c r="AQ272" s="106">
        <v>14.507578701904393</v>
      </c>
      <c r="AR272" s="106">
        <v>0</v>
      </c>
      <c r="AS272" s="106">
        <v>5.2299518512369254E-2</v>
      </c>
      <c r="AT272" s="106">
        <v>9.8634934248141803</v>
      </c>
      <c r="AU272" s="106">
        <v>1.0473031942747426E-2</v>
      </c>
      <c r="AV272" s="106">
        <v>0</v>
      </c>
      <c r="AW272" s="106">
        <v>1.0999999999999999E-2</v>
      </c>
      <c r="AX272" s="106">
        <v>0</v>
      </c>
      <c r="AY272" s="106">
        <v>0</v>
      </c>
      <c r="AZ272" s="106">
        <v>0</v>
      </c>
      <c r="BA272" s="106">
        <v>0</v>
      </c>
      <c r="BB272" s="106">
        <v>4.2095416276894296E-2</v>
      </c>
      <c r="BC272" s="106">
        <v>0</v>
      </c>
      <c r="BD272" s="106">
        <v>9.1345775257894321E-2</v>
      </c>
      <c r="BE272" s="106">
        <v>3.0098908594815823</v>
      </c>
      <c r="BF272" s="106">
        <v>7.164688807308119</v>
      </c>
      <c r="BG272" s="106">
        <v>0.78185080748526026</v>
      </c>
      <c r="BH272" s="106">
        <v>2.8995198902606307</v>
      </c>
      <c r="BI272" s="106">
        <v>0.14229044498102794</v>
      </c>
      <c r="BJ272" s="106">
        <v>0.3279541905257678</v>
      </c>
      <c r="BK272" s="106">
        <v>0</v>
      </c>
      <c r="BL272" s="106">
        <v>0</v>
      </c>
      <c r="BM272" s="106">
        <v>0</v>
      </c>
      <c r="BN272" s="106"/>
      <c r="BO272" s="106"/>
      <c r="BP272" s="106"/>
      <c r="BQ272" s="106">
        <v>2.0964160000000003E-2</v>
      </c>
      <c r="BR272" s="106">
        <v>1.3845229999999998E-2</v>
      </c>
      <c r="BS272" s="106">
        <v>8.5027499999999999E-3</v>
      </c>
      <c r="BT272" s="106">
        <v>7.4618999999999996E-3</v>
      </c>
      <c r="BU272" s="106">
        <v>9.42576E-3</v>
      </c>
      <c r="BV272" s="106">
        <v>8.4908999999999991E-3</v>
      </c>
      <c r="BW272" s="106">
        <v>1.15928E-2</v>
      </c>
      <c r="BX272" s="106">
        <v>3.37288E-3</v>
      </c>
      <c r="BY272" s="106">
        <v>8.2552800000000003E-3</v>
      </c>
      <c r="BZ272" s="106">
        <v>1.9936919999999997E-2</v>
      </c>
      <c r="CA272" s="106">
        <v>1.4200000000000001E-2</v>
      </c>
      <c r="CB272" s="106">
        <v>1.01E-2</v>
      </c>
      <c r="CC272" s="106">
        <v>9.298250000000001E-3</v>
      </c>
      <c r="CD272" s="106">
        <v>1.5630080000000001E-2</v>
      </c>
      <c r="CE272" s="106">
        <v>1.8370879999999999E-2</v>
      </c>
      <c r="CF272" s="106">
        <v>6.4861500000000004E-3</v>
      </c>
      <c r="CG272" s="106">
        <v>6.2001999999999995E-3</v>
      </c>
      <c r="CH272" s="106">
        <v>6.6929600000000004E-3</v>
      </c>
      <c r="CI272" s="106">
        <v>9.7782300000000006E-3</v>
      </c>
      <c r="CJ272" s="106">
        <v>1.9703040000000002E-2</v>
      </c>
      <c r="CK272" s="106">
        <v>1.9326449999999998E-2</v>
      </c>
      <c r="CL272" s="106">
        <v>2.1533519999999997E-2</v>
      </c>
      <c r="CM272" s="106">
        <v>2.694384E-2</v>
      </c>
      <c r="CN272" s="106">
        <v>2.110472E-2</v>
      </c>
      <c r="CO272" s="106">
        <v>2.7662400000000004E-2</v>
      </c>
      <c r="CP272" s="106">
        <v>2.1921070000000001E-2</v>
      </c>
      <c r="CQ272" s="106">
        <v>1.154935E-2</v>
      </c>
      <c r="CR272" s="106">
        <v>1.1842480000000001E-2</v>
      </c>
      <c r="CS272" s="106"/>
      <c r="CT272" s="106"/>
      <c r="CU272" s="106"/>
      <c r="CV272" s="106">
        <f t="shared" si="56"/>
        <v>9.7999999999999997E-3</v>
      </c>
      <c r="CW272" s="106">
        <f t="shared" si="57"/>
        <v>8.3000000000000001E-3</v>
      </c>
      <c r="CX272" s="106">
        <f t="shared" si="58"/>
        <v>4.4999999999999997E-3</v>
      </c>
      <c r="CY272" s="106">
        <f t="shared" si="59"/>
        <v>4.4999999999999997E-3</v>
      </c>
      <c r="CZ272" s="106">
        <f t="shared" si="60"/>
        <v>7.3000000000000009E-3</v>
      </c>
      <c r="DA272" s="106">
        <f t="shared" si="61"/>
        <v>6.5999999999999991E-3</v>
      </c>
      <c r="DB272" s="106">
        <f t="shared" si="62"/>
        <v>8.6E-3</v>
      </c>
      <c r="DC272" s="106">
        <f t="shared" si="63"/>
        <v>2.8000000000000004E-3</v>
      </c>
      <c r="DD272" s="106">
        <f t="shared" si="64"/>
        <v>5.8999999999999999E-3</v>
      </c>
      <c r="DE272" s="106">
        <f t="shared" si="65"/>
        <v>8.6999999999999994E-3</v>
      </c>
      <c r="DF272" s="106">
        <f t="shared" si="66"/>
        <v>1.4200000000000001E-2</v>
      </c>
      <c r="DG272" s="106">
        <f t="shared" si="67"/>
        <v>1.01E-2</v>
      </c>
      <c r="DH272" s="106">
        <f t="shared" si="68"/>
        <v>6.5000000000000006E-3</v>
      </c>
      <c r="DI272" s="106">
        <f t="shared" si="69"/>
        <v>1.2800000000000001E-2</v>
      </c>
      <c r="DJ272" s="106">
        <f t="shared" si="70"/>
        <v>1.3599999999999999E-2</v>
      </c>
      <c r="DK272" s="106">
        <f t="shared" si="71"/>
        <v>5.5000000000000005E-3</v>
      </c>
      <c r="DL272" s="106">
        <f t="shared" si="72"/>
        <v>5.7999999999999996E-3</v>
      </c>
      <c r="DM272" s="106">
        <f t="shared" si="73"/>
        <v>5.8999999999999999E-3</v>
      </c>
      <c r="DN272" s="106">
        <f t="shared" si="74"/>
        <v>7.7000000000000002E-3</v>
      </c>
      <c r="DO272" s="106">
        <f t="shared" si="75"/>
        <v>1.6799999999999999E-2</v>
      </c>
      <c r="DP272" s="106">
        <f t="shared" si="76"/>
        <v>1.6499999999999997E-2</v>
      </c>
      <c r="DQ272" s="106">
        <f t="shared" si="77"/>
        <v>1.84E-2</v>
      </c>
      <c r="DR272" s="106">
        <f t="shared" si="78"/>
        <v>2.3099999999999999E-2</v>
      </c>
      <c r="DS272" s="106">
        <f t="shared" si="79"/>
        <v>1.8200000000000001E-2</v>
      </c>
      <c r="DT272" s="106">
        <f t="shared" si="80"/>
        <v>2.4E-2</v>
      </c>
      <c r="DU272" s="106">
        <f t="shared" si="81"/>
        <v>1.9100000000000002E-2</v>
      </c>
      <c r="DV272" s="106">
        <f t="shared" si="82"/>
        <v>1.01E-2</v>
      </c>
      <c r="DW272" s="106">
        <f t="shared" si="83"/>
        <v>1.04E-2</v>
      </c>
      <c r="DX272" s="106"/>
      <c r="DY272" s="106"/>
      <c r="DZ272" s="106"/>
      <c r="EA272" s="100">
        <v>0.38</v>
      </c>
      <c r="EB272" s="100">
        <v>5.68</v>
      </c>
      <c r="EC272" s="100">
        <v>0.18</v>
      </c>
      <c r="ED272" s="100">
        <v>1.7</v>
      </c>
      <c r="EE272" s="100">
        <v>2.54</v>
      </c>
      <c r="EF272" s="100">
        <v>0.16</v>
      </c>
      <c r="EG272" s="100">
        <v>100</v>
      </c>
      <c r="EH272" s="100">
        <v>4.67</v>
      </c>
      <c r="EI272" s="100">
        <v>0.2</v>
      </c>
      <c r="EJ272" s="100">
        <v>35.950000000000003</v>
      </c>
      <c r="EK272" s="100">
        <v>21.23</v>
      </c>
      <c r="EL272" s="100">
        <v>24.16</v>
      </c>
      <c r="EM272" s="100">
        <v>100</v>
      </c>
      <c r="EN272" s="100">
        <v>100</v>
      </c>
      <c r="EO272" s="100">
        <v>96.98</v>
      </c>
      <c r="EP272" s="100">
        <v>100</v>
      </c>
      <c r="EQ272" s="100">
        <v>15.22</v>
      </c>
      <c r="ER272" s="100">
        <v>100</v>
      </c>
      <c r="ES272" s="100">
        <v>9.4499999999999993</v>
      </c>
      <c r="ET272" s="100">
        <v>1</v>
      </c>
      <c r="EU272" s="100">
        <v>0.6</v>
      </c>
      <c r="EV272" s="100">
        <v>2.3199999999999998</v>
      </c>
      <c r="EW272" s="100">
        <v>1.1399999999999999</v>
      </c>
      <c r="EX272" s="100">
        <v>5.49</v>
      </c>
      <c r="EY272" s="100">
        <v>13.61</v>
      </c>
      <c r="EZ272" s="100">
        <v>100</v>
      </c>
      <c r="FA272" s="100">
        <v>21.49</v>
      </c>
      <c r="FB272" s="100">
        <v>100</v>
      </c>
      <c r="FC272" s="100"/>
      <c r="FD272" s="100"/>
      <c r="FE272" s="100"/>
      <c r="FF272" s="106">
        <v>5.6939603590127147E-2</v>
      </c>
      <c r="FG272" s="106">
        <v>4.9714045920508359E-3</v>
      </c>
      <c r="FH272" s="106">
        <v>1.2749087060068802E-2</v>
      </c>
      <c r="FI272" s="106">
        <v>4.3776384030876853E-3</v>
      </c>
      <c r="FJ272" s="106">
        <v>6.9244114002478315E-3</v>
      </c>
      <c r="FK272" s="106">
        <v>2.3212125923047031E-2</v>
      </c>
      <c r="FL272" s="106">
        <v>0</v>
      </c>
      <c r="FM272" s="106">
        <v>2.4423875145276443E-3</v>
      </c>
      <c r="FN272" s="106">
        <v>1.9726986849628363E-2</v>
      </c>
      <c r="FO272" s="106">
        <v>3.7650549834177E-3</v>
      </c>
      <c r="FP272" s="106">
        <v>0</v>
      </c>
      <c r="FQ272" s="106">
        <v>2.6576E-3</v>
      </c>
      <c r="FR272" s="106">
        <v>0</v>
      </c>
      <c r="FS272" s="106">
        <v>0</v>
      </c>
      <c r="FT272" s="106">
        <v>0</v>
      </c>
      <c r="FU272" s="106">
        <v>0</v>
      </c>
      <c r="FV272" s="106">
        <v>6.4069223573433118E-3</v>
      </c>
      <c r="FW272" s="106">
        <v>0</v>
      </c>
      <c r="FX272" s="106">
        <v>8.6321757618710113E-3</v>
      </c>
      <c r="FY272" s="106">
        <v>3.0098908594815822E-2</v>
      </c>
      <c r="FZ272" s="106">
        <v>4.2988132843848711E-2</v>
      </c>
      <c r="GA272" s="106">
        <v>1.8138938733658037E-2</v>
      </c>
      <c r="GB272" s="106">
        <v>3.3054526748971184E-2</v>
      </c>
      <c r="GC272" s="106">
        <v>7.8117454294584342E-3</v>
      </c>
      <c r="GD272" s="106">
        <v>4.4634565330556999E-2</v>
      </c>
      <c r="GE272" s="106">
        <v>0</v>
      </c>
      <c r="GF272" s="106">
        <v>0</v>
      </c>
      <c r="GG272" s="106">
        <v>0</v>
      </c>
      <c r="GH272" s="100"/>
      <c r="GI272" s="100"/>
      <c r="GJ272" s="100"/>
      <c r="GK272" s="100"/>
    </row>
    <row r="273" spans="1:193" x14ac:dyDescent="0.25">
      <c r="A273" s="98" t="s">
        <v>1073</v>
      </c>
      <c r="B273" s="99" t="s">
        <v>17</v>
      </c>
      <c r="C273" s="99" t="s">
        <v>319</v>
      </c>
      <c r="D273" s="100" t="s">
        <v>320</v>
      </c>
      <c r="E273" s="99" t="s">
        <v>456</v>
      </c>
      <c r="F273" s="100"/>
      <c r="G273" s="106">
        <v>31.998000000000001</v>
      </c>
      <c r="H273" s="106">
        <v>0.153</v>
      </c>
      <c r="I273" s="106">
        <v>13.656000000000001</v>
      </c>
      <c r="J273" s="106">
        <v>0.38100000000000001</v>
      </c>
      <c r="K273" s="106">
        <v>0.36</v>
      </c>
      <c r="L273" s="106">
        <v>18.832999999999998</v>
      </c>
      <c r="M273" s="106">
        <v>0</v>
      </c>
      <c r="N273" s="106">
        <v>6.6000000000000003E-2</v>
      </c>
      <c r="O273" s="106">
        <v>14.298</v>
      </c>
      <c r="P273" s="106">
        <v>0</v>
      </c>
      <c r="Q273" s="106">
        <v>0</v>
      </c>
      <c r="R273" s="106">
        <v>1.4999999999999999E-2</v>
      </c>
      <c r="S273" s="106">
        <v>0</v>
      </c>
      <c r="T273" s="106">
        <v>0</v>
      </c>
      <c r="U273" s="106">
        <v>2.7E-2</v>
      </c>
      <c r="V273" s="106">
        <v>0</v>
      </c>
      <c r="W273" s="106">
        <v>2.8000000000000001E-2</v>
      </c>
      <c r="X273" s="106">
        <v>0</v>
      </c>
      <c r="Y273" s="106">
        <v>0.11500000000000002</v>
      </c>
      <c r="Z273" s="106">
        <v>3.5479999999999996</v>
      </c>
      <c r="AA273" s="106">
        <v>8.5060000000000002</v>
      </c>
      <c r="AB273" s="106">
        <v>0.84099999999999997</v>
      </c>
      <c r="AC273" s="106">
        <v>2.8409999999999997</v>
      </c>
      <c r="AD273" s="106">
        <v>8.5000000000000006E-2</v>
      </c>
      <c r="AE273" s="106">
        <v>0.23499999999999999</v>
      </c>
      <c r="AF273" s="106">
        <v>0</v>
      </c>
      <c r="AG273" s="106">
        <v>0</v>
      </c>
      <c r="AH273" s="106">
        <v>0</v>
      </c>
      <c r="AI273" s="106"/>
      <c r="AJ273" s="106">
        <v>95.982615999999993</v>
      </c>
      <c r="AK273" s="100"/>
      <c r="AL273" s="106">
        <v>14.957928197456992</v>
      </c>
      <c r="AM273" s="106">
        <v>9.1721119836940229E-2</v>
      </c>
      <c r="AN273" s="106">
        <v>7.2273088118549884</v>
      </c>
      <c r="AO273" s="106">
        <v>0.22976721746472079</v>
      </c>
      <c r="AP273" s="106">
        <v>0.27881040892193309</v>
      </c>
      <c r="AQ273" s="106">
        <v>14.638942868247181</v>
      </c>
      <c r="AR273" s="106">
        <v>0</v>
      </c>
      <c r="AS273" s="106">
        <v>5.4789971774863035E-2</v>
      </c>
      <c r="AT273" s="106">
        <v>10.218696397941681</v>
      </c>
      <c r="AU273" s="106">
        <v>0</v>
      </c>
      <c r="AV273" s="106">
        <v>0</v>
      </c>
      <c r="AW273" s="106">
        <v>1.4999999999999999E-2</v>
      </c>
      <c r="AX273" s="106">
        <v>0</v>
      </c>
      <c r="AY273" s="106">
        <v>0</v>
      </c>
      <c r="AZ273" s="106">
        <v>1.9988155167308262E-2</v>
      </c>
      <c r="BA273" s="106">
        <v>0</v>
      </c>
      <c r="BB273" s="106">
        <v>2.6192703461178673E-2</v>
      </c>
      <c r="BC273" s="106">
        <v>0</v>
      </c>
      <c r="BD273" s="106">
        <v>9.0558311678084896E-2</v>
      </c>
      <c r="BE273" s="106">
        <v>3.0252387448840379</v>
      </c>
      <c r="BF273" s="106">
        <v>7.2620165627934776</v>
      </c>
      <c r="BG273" s="106">
        <v>0.71861915748098781</v>
      </c>
      <c r="BH273" s="106">
        <v>2.435699588477366</v>
      </c>
      <c r="BI273" s="106">
        <v>7.3301138323559861E-2</v>
      </c>
      <c r="BJ273" s="106">
        <v>0.20388686448030538</v>
      </c>
      <c r="BK273" s="106">
        <v>0</v>
      </c>
      <c r="BL273" s="106">
        <v>0</v>
      </c>
      <c r="BM273" s="106">
        <v>0</v>
      </c>
      <c r="BN273" s="106"/>
      <c r="BO273" s="106"/>
      <c r="BP273" s="106"/>
      <c r="BQ273" s="106">
        <v>2.288944E-2</v>
      </c>
      <c r="BR273" s="106">
        <v>1.367842E-2</v>
      </c>
      <c r="BS273" s="106">
        <v>8.3137999999999997E-3</v>
      </c>
      <c r="BT273" s="106">
        <v>7.4618999999999996E-3</v>
      </c>
      <c r="BU273" s="106">
        <v>9.55488E-3</v>
      </c>
      <c r="BV273" s="106">
        <v>8.4908999999999991E-3</v>
      </c>
      <c r="BW273" s="106">
        <v>1.15928E-2</v>
      </c>
      <c r="BX273" s="106">
        <v>3.2524200000000002E-3</v>
      </c>
      <c r="BY273" s="106">
        <v>8.5351200000000002E-3</v>
      </c>
      <c r="BZ273" s="106">
        <v>2.085356E-2</v>
      </c>
      <c r="CA273" s="106">
        <v>1.4E-2</v>
      </c>
      <c r="CB273" s="106">
        <v>0.01</v>
      </c>
      <c r="CC273" s="106">
        <v>9.1552000000000005E-3</v>
      </c>
      <c r="CD273" s="106">
        <v>1.5507969999999999E-2</v>
      </c>
      <c r="CE273" s="106">
        <v>1.8505959999999998E-2</v>
      </c>
      <c r="CF273" s="106">
        <v>6.4861500000000004E-3</v>
      </c>
      <c r="CG273" s="106">
        <v>6.0933000000000003E-3</v>
      </c>
      <c r="CH273" s="106">
        <v>6.6929600000000004E-3</v>
      </c>
      <c r="CI273" s="106">
        <v>9.6512400000000002E-3</v>
      </c>
      <c r="CJ273" s="106">
        <v>1.9116640000000001E-2</v>
      </c>
      <c r="CK273" s="106">
        <v>1.9326449999999998E-2</v>
      </c>
      <c r="CL273" s="106">
        <v>2.1065399999999998E-2</v>
      </c>
      <c r="CM273" s="106">
        <v>2.6010720000000005E-2</v>
      </c>
      <c r="CN273" s="106">
        <v>2.110472E-2</v>
      </c>
      <c r="CO273" s="106">
        <v>2.8815000000000004E-2</v>
      </c>
      <c r="CP273" s="106">
        <v>2.157676E-2</v>
      </c>
      <c r="CQ273" s="106">
        <v>1.1434999999999999E-2</v>
      </c>
      <c r="CR273" s="106">
        <v>1.172861E-2</v>
      </c>
      <c r="CS273" s="106"/>
      <c r="CT273" s="106"/>
      <c r="CU273" s="106"/>
      <c r="CV273" s="106">
        <f t="shared" si="56"/>
        <v>1.0699999999999999E-2</v>
      </c>
      <c r="CW273" s="106">
        <f t="shared" si="57"/>
        <v>8.2000000000000007E-3</v>
      </c>
      <c r="CX273" s="106">
        <f t="shared" si="58"/>
        <v>4.4000000000000003E-3</v>
      </c>
      <c r="CY273" s="106">
        <f t="shared" si="59"/>
        <v>4.4999999999999997E-3</v>
      </c>
      <c r="CZ273" s="106">
        <f t="shared" si="60"/>
        <v>7.4000000000000003E-3</v>
      </c>
      <c r="DA273" s="106">
        <f t="shared" si="61"/>
        <v>6.5999999999999991E-3</v>
      </c>
      <c r="DB273" s="106">
        <f t="shared" si="62"/>
        <v>8.6E-3</v>
      </c>
      <c r="DC273" s="106">
        <f t="shared" si="63"/>
        <v>2.7000000000000006E-3</v>
      </c>
      <c r="DD273" s="106">
        <f t="shared" si="64"/>
        <v>6.1000000000000004E-3</v>
      </c>
      <c r="DE273" s="106">
        <f t="shared" si="65"/>
        <v>9.1000000000000004E-3</v>
      </c>
      <c r="DF273" s="106">
        <f t="shared" si="66"/>
        <v>1.4E-2</v>
      </c>
      <c r="DG273" s="106">
        <f t="shared" si="67"/>
        <v>0.01</v>
      </c>
      <c r="DH273" s="106">
        <f t="shared" si="68"/>
        <v>6.4000000000000003E-3</v>
      </c>
      <c r="DI273" s="106">
        <f t="shared" si="69"/>
        <v>1.2699999999999999E-2</v>
      </c>
      <c r="DJ273" s="106">
        <f t="shared" si="70"/>
        <v>1.3699999999999999E-2</v>
      </c>
      <c r="DK273" s="106">
        <f t="shared" si="71"/>
        <v>5.5000000000000005E-3</v>
      </c>
      <c r="DL273" s="106">
        <f t="shared" si="72"/>
        <v>5.7000000000000002E-3</v>
      </c>
      <c r="DM273" s="106">
        <f t="shared" si="73"/>
        <v>5.8999999999999999E-3</v>
      </c>
      <c r="DN273" s="106">
        <f t="shared" si="74"/>
        <v>7.6E-3</v>
      </c>
      <c r="DO273" s="106">
        <f t="shared" si="75"/>
        <v>1.6299999999999999E-2</v>
      </c>
      <c r="DP273" s="106">
        <f t="shared" si="76"/>
        <v>1.6499999999999997E-2</v>
      </c>
      <c r="DQ273" s="106">
        <f t="shared" si="77"/>
        <v>1.7999999999999999E-2</v>
      </c>
      <c r="DR273" s="106">
        <f t="shared" si="78"/>
        <v>2.23E-2</v>
      </c>
      <c r="DS273" s="106">
        <f t="shared" si="79"/>
        <v>1.8200000000000001E-2</v>
      </c>
      <c r="DT273" s="106">
        <f t="shared" si="80"/>
        <v>2.5000000000000001E-2</v>
      </c>
      <c r="DU273" s="106">
        <f t="shared" si="81"/>
        <v>1.8800000000000001E-2</v>
      </c>
      <c r="DV273" s="106">
        <f t="shared" si="82"/>
        <v>0.01</v>
      </c>
      <c r="DW273" s="106">
        <f t="shared" si="83"/>
        <v>1.03E-2</v>
      </c>
      <c r="DX273" s="106"/>
      <c r="DY273" s="106"/>
      <c r="DZ273" s="106"/>
      <c r="EA273" s="100">
        <v>0.38</v>
      </c>
      <c r="EB273" s="100">
        <v>5.36</v>
      </c>
      <c r="EC273" s="100">
        <v>0.18</v>
      </c>
      <c r="ED273" s="100">
        <v>1.86</v>
      </c>
      <c r="EE273" s="100">
        <v>2.52</v>
      </c>
      <c r="EF273" s="100">
        <v>0.16</v>
      </c>
      <c r="EG273" s="100">
        <v>100</v>
      </c>
      <c r="EH273" s="100">
        <v>4.51</v>
      </c>
      <c r="EI273" s="100">
        <v>0.2</v>
      </c>
      <c r="EJ273" s="100">
        <v>98.02</v>
      </c>
      <c r="EK273" s="100">
        <v>17.559999999999999</v>
      </c>
      <c r="EL273" s="100">
        <v>16.510000000000002</v>
      </c>
      <c r="EM273" s="100">
        <v>100</v>
      </c>
      <c r="EN273" s="100">
        <v>100</v>
      </c>
      <c r="EO273" s="100">
        <v>56.43</v>
      </c>
      <c r="EP273" s="100">
        <v>100</v>
      </c>
      <c r="EQ273" s="100">
        <v>24.33</v>
      </c>
      <c r="ER273" s="100">
        <v>100</v>
      </c>
      <c r="ES273" s="100">
        <v>9.2799999999999994</v>
      </c>
      <c r="ET273" s="100">
        <v>1</v>
      </c>
      <c r="EU273" s="100">
        <v>0.6</v>
      </c>
      <c r="EV273" s="100">
        <v>2.46</v>
      </c>
      <c r="EW273" s="100">
        <v>1.27</v>
      </c>
      <c r="EX273" s="100">
        <v>8.7200000000000006</v>
      </c>
      <c r="EY273" s="100">
        <v>27.04</v>
      </c>
      <c r="EZ273" s="100">
        <v>100</v>
      </c>
      <c r="FA273" s="100">
        <v>16.55</v>
      </c>
      <c r="FB273" s="100">
        <v>121.23</v>
      </c>
      <c r="FC273" s="100"/>
      <c r="FD273" s="100"/>
      <c r="FE273" s="100"/>
      <c r="FF273" s="106">
        <v>5.6840127150336567E-2</v>
      </c>
      <c r="FG273" s="106">
        <v>4.9162520232599967E-3</v>
      </c>
      <c r="FH273" s="106">
        <v>1.3009155861338979E-2</v>
      </c>
      <c r="FI273" s="106">
        <v>4.2736702448438069E-3</v>
      </c>
      <c r="FJ273" s="106">
        <v>7.0260223048327144E-3</v>
      </c>
      <c r="FK273" s="106">
        <v>2.342230858919549E-2</v>
      </c>
      <c r="FL273" s="106">
        <v>0</v>
      </c>
      <c r="FM273" s="106">
        <v>2.4710277270463231E-3</v>
      </c>
      <c r="FN273" s="106">
        <v>2.0437392795883361E-2</v>
      </c>
      <c r="FO273" s="106">
        <v>0</v>
      </c>
      <c r="FP273" s="106">
        <v>0</v>
      </c>
      <c r="FQ273" s="106">
        <v>2.4765000000000004E-3</v>
      </c>
      <c r="FR273" s="106">
        <v>0</v>
      </c>
      <c r="FS273" s="106">
        <v>0</v>
      </c>
      <c r="FT273" s="106">
        <v>1.1279315960912053E-2</v>
      </c>
      <c r="FU273" s="106">
        <v>0</v>
      </c>
      <c r="FV273" s="106">
        <v>6.3726847521047708E-3</v>
      </c>
      <c r="FW273" s="106">
        <v>0</v>
      </c>
      <c r="FX273" s="106">
        <v>8.4038113237262773E-3</v>
      </c>
      <c r="FY273" s="106">
        <v>3.025238744884038E-2</v>
      </c>
      <c r="FZ273" s="106">
        <v>4.3572099376760869E-2</v>
      </c>
      <c r="GA273" s="106">
        <v>1.7678031274032301E-2</v>
      </c>
      <c r="GB273" s="106">
        <v>3.0933384773662548E-2</v>
      </c>
      <c r="GC273" s="106">
        <v>6.3918592618144197E-3</v>
      </c>
      <c r="GD273" s="106">
        <v>5.5131008155474566E-2</v>
      </c>
      <c r="GE273" s="106">
        <v>0</v>
      </c>
      <c r="GF273" s="106">
        <v>0</v>
      </c>
      <c r="GG273" s="106">
        <v>0</v>
      </c>
      <c r="GH273" s="100"/>
      <c r="GI273" s="100"/>
      <c r="GJ273" s="100"/>
      <c r="GK273" s="100"/>
    </row>
    <row r="274" spans="1:193" x14ac:dyDescent="0.25">
      <c r="A274" s="98" t="s">
        <v>1073</v>
      </c>
      <c r="B274" s="99" t="s">
        <v>17</v>
      </c>
      <c r="C274" s="99" t="s">
        <v>319</v>
      </c>
      <c r="D274" s="100" t="s">
        <v>320</v>
      </c>
      <c r="E274" s="99" t="s">
        <v>457</v>
      </c>
      <c r="F274" s="100"/>
      <c r="G274" s="106">
        <v>32.03</v>
      </c>
      <c r="H274" s="106">
        <v>0.151</v>
      </c>
      <c r="I274" s="106">
        <v>13.43</v>
      </c>
      <c r="J274" s="106">
        <v>0.41899999999999998</v>
      </c>
      <c r="K274" s="106">
        <v>0.34899999999999992</v>
      </c>
      <c r="L274" s="106">
        <v>18.864999999999998</v>
      </c>
      <c r="M274" s="106">
        <v>0</v>
      </c>
      <c r="N274" s="106">
        <v>6.9000000000000006E-2</v>
      </c>
      <c r="O274" s="106">
        <v>13.952999999999999</v>
      </c>
      <c r="P274" s="106">
        <v>0</v>
      </c>
      <c r="Q274" s="106">
        <v>0</v>
      </c>
      <c r="R274" s="106">
        <v>1.2E-2</v>
      </c>
      <c r="S274" s="106">
        <v>0</v>
      </c>
      <c r="T274" s="106">
        <v>1.6481987197692963E-2</v>
      </c>
      <c r="U274" s="106">
        <v>0</v>
      </c>
      <c r="V274" s="106">
        <v>0</v>
      </c>
      <c r="W274" s="106">
        <v>0.04</v>
      </c>
      <c r="X274" s="106">
        <v>0</v>
      </c>
      <c r="Y274" s="106">
        <v>0.12199023278109992</v>
      </c>
      <c r="Z274" s="106">
        <v>3.4390000000000001</v>
      </c>
      <c r="AA274" s="106">
        <v>8.3399468297679409</v>
      </c>
      <c r="AB274" s="106">
        <v>0.873</v>
      </c>
      <c r="AC274" s="106">
        <v>3.2909999999999995</v>
      </c>
      <c r="AD274" s="106">
        <v>0.17699999999999996</v>
      </c>
      <c r="AE274" s="106">
        <v>0.41</v>
      </c>
      <c r="AF274" s="106">
        <v>0</v>
      </c>
      <c r="AG274" s="106">
        <v>0</v>
      </c>
      <c r="AH274" s="106">
        <v>0</v>
      </c>
      <c r="AI274" s="106"/>
      <c r="AJ274" s="106">
        <v>95.983711849746754</v>
      </c>
      <c r="AK274" s="100"/>
      <c r="AL274" s="106">
        <v>14.972887060583394</v>
      </c>
      <c r="AM274" s="106">
        <v>9.0522150950182845E-2</v>
      </c>
      <c r="AN274" s="106">
        <v>7.1077004498544589</v>
      </c>
      <c r="AO274" s="106">
        <v>0.25268363285490292</v>
      </c>
      <c r="AP274" s="106">
        <v>0.27029120198265177</v>
      </c>
      <c r="AQ274" s="106">
        <v>14.663816556548774</v>
      </c>
      <c r="AR274" s="106">
        <v>0</v>
      </c>
      <c r="AS274" s="106">
        <v>5.7280425037356808E-2</v>
      </c>
      <c r="AT274" s="106">
        <v>9.9721269296740989</v>
      </c>
      <c r="AU274" s="106">
        <v>0</v>
      </c>
      <c r="AV274" s="106">
        <v>0</v>
      </c>
      <c r="AW274" s="106">
        <v>1.2E-2</v>
      </c>
      <c r="AX274" s="106">
        <v>0</v>
      </c>
      <c r="AY274" s="106">
        <v>1.349765555457617E-2</v>
      </c>
      <c r="AZ274" s="106">
        <v>0</v>
      </c>
      <c r="BA274" s="106">
        <v>0</v>
      </c>
      <c r="BB274" s="106">
        <v>3.7418147801683822E-2</v>
      </c>
      <c r="BC274" s="106">
        <v>0</v>
      </c>
      <c r="BD274" s="106">
        <v>9.6062865407591083E-2</v>
      </c>
      <c r="BE274" s="106">
        <v>2.9322987721691676</v>
      </c>
      <c r="BF274" s="106">
        <v>7.1202482965661575</v>
      </c>
      <c r="BG274" s="106">
        <v>0.74596257369905161</v>
      </c>
      <c r="BH274" s="106">
        <v>2.8215020576131682</v>
      </c>
      <c r="BI274" s="106">
        <v>0.15263884097964814</v>
      </c>
      <c r="BJ274" s="106">
        <v>0.35571750824223491</v>
      </c>
      <c r="BK274" s="106">
        <v>0</v>
      </c>
      <c r="BL274" s="106">
        <v>0</v>
      </c>
      <c r="BM274" s="106">
        <v>0</v>
      </c>
      <c r="BN274" s="106"/>
      <c r="BO274" s="106"/>
      <c r="BP274" s="106"/>
      <c r="BQ274" s="106">
        <v>2.0964160000000003E-2</v>
      </c>
      <c r="BR274" s="106">
        <v>1.367842E-2</v>
      </c>
      <c r="BS274" s="106">
        <v>8.6917000000000001E-3</v>
      </c>
      <c r="BT274" s="106">
        <v>7.2960799999999991E-3</v>
      </c>
      <c r="BU274" s="106">
        <v>9.0383999999999985E-3</v>
      </c>
      <c r="BV274" s="106">
        <v>8.4908999999999991E-3</v>
      </c>
      <c r="BW274" s="106">
        <v>1.2132E-2</v>
      </c>
      <c r="BX274" s="106">
        <v>3.2524200000000002E-3</v>
      </c>
      <c r="BY274" s="106">
        <v>8.2552800000000003E-3</v>
      </c>
      <c r="BZ274" s="106">
        <v>1.9936919999999997E-2</v>
      </c>
      <c r="CA274" s="106">
        <v>1.3899999999999999E-2</v>
      </c>
      <c r="CB274" s="106">
        <v>1.0200000000000001E-2</v>
      </c>
      <c r="CC274" s="106">
        <v>9.0121500000000018E-3</v>
      </c>
      <c r="CD274" s="106">
        <v>1.5263750000000001E-2</v>
      </c>
      <c r="CE274" s="106">
        <v>1.9721680000000002E-2</v>
      </c>
      <c r="CF274" s="106">
        <v>6.4861500000000004E-3</v>
      </c>
      <c r="CG274" s="106">
        <v>6.2001999999999995E-3</v>
      </c>
      <c r="CH274" s="106">
        <v>6.6929600000000004E-3</v>
      </c>
      <c r="CI274" s="106">
        <v>9.6512400000000002E-3</v>
      </c>
      <c r="CJ274" s="106">
        <v>2.0289440000000002E-2</v>
      </c>
      <c r="CK274" s="106">
        <v>2.0263489999999999E-2</v>
      </c>
      <c r="CL274" s="106">
        <v>2.1299459999999999E-2</v>
      </c>
      <c r="CM274" s="106">
        <v>2.7410400000000005E-2</v>
      </c>
      <c r="CN274" s="106">
        <v>2.0988759999999999E-2</v>
      </c>
      <c r="CO274" s="106">
        <v>2.8353960000000001E-2</v>
      </c>
      <c r="CP274" s="106">
        <v>2.157676E-2</v>
      </c>
      <c r="CQ274" s="106">
        <v>1.1663700000000001E-2</v>
      </c>
      <c r="CR274" s="106">
        <v>1.1956350000000001E-2</v>
      </c>
      <c r="CS274" s="106"/>
      <c r="CT274" s="106"/>
      <c r="CU274" s="106"/>
      <c r="CV274" s="106">
        <f t="shared" si="56"/>
        <v>9.7999999999999997E-3</v>
      </c>
      <c r="CW274" s="106">
        <f t="shared" si="57"/>
        <v>8.2000000000000007E-3</v>
      </c>
      <c r="CX274" s="106">
        <f t="shared" si="58"/>
        <v>4.5999999999999999E-3</v>
      </c>
      <c r="CY274" s="106">
        <f t="shared" si="59"/>
        <v>4.3999999999999994E-3</v>
      </c>
      <c r="CZ274" s="106">
        <f t="shared" si="60"/>
        <v>6.9999999999999993E-3</v>
      </c>
      <c r="DA274" s="106">
        <f t="shared" si="61"/>
        <v>6.5999999999999991E-3</v>
      </c>
      <c r="DB274" s="106">
        <f t="shared" si="62"/>
        <v>8.9999999999999993E-3</v>
      </c>
      <c r="DC274" s="106">
        <f t="shared" si="63"/>
        <v>2.7000000000000006E-3</v>
      </c>
      <c r="DD274" s="106">
        <f t="shared" si="64"/>
        <v>5.8999999999999999E-3</v>
      </c>
      <c r="DE274" s="106">
        <f t="shared" si="65"/>
        <v>8.6999999999999994E-3</v>
      </c>
      <c r="DF274" s="106">
        <f t="shared" si="66"/>
        <v>1.3899999999999999E-2</v>
      </c>
      <c r="DG274" s="106">
        <f t="shared" si="67"/>
        <v>1.0200000000000001E-2</v>
      </c>
      <c r="DH274" s="106">
        <f t="shared" si="68"/>
        <v>6.3000000000000009E-3</v>
      </c>
      <c r="DI274" s="106">
        <f t="shared" si="69"/>
        <v>1.2500000000000001E-2</v>
      </c>
      <c r="DJ274" s="106">
        <f t="shared" si="70"/>
        <v>1.4600000000000002E-2</v>
      </c>
      <c r="DK274" s="106">
        <f t="shared" si="71"/>
        <v>5.5000000000000005E-3</v>
      </c>
      <c r="DL274" s="106">
        <f t="shared" si="72"/>
        <v>5.7999999999999996E-3</v>
      </c>
      <c r="DM274" s="106">
        <f t="shared" si="73"/>
        <v>5.8999999999999999E-3</v>
      </c>
      <c r="DN274" s="106">
        <f t="shared" si="74"/>
        <v>7.6E-3</v>
      </c>
      <c r="DO274" s="106">
        <f t="shared" si="75"/>
        <v>1.7299999999999999E-2</v>
      </c>
      <c r="DP274" s="106">
        <f t="shared" si="76"/>
        <v>1.7299999999999999E-2</v>
      </c>
      <c r="DQ274" s="106">
        <f t="shared" si="77"/>
        <v>1.8200000000000001E-2</v>
      </c>
      <c r="DR274" s="106">
        <f t="shared" si="78"/>
        <v>2.3500000000000004E-2</v>
      </c>
      <c r="DS274" s="106">
        <f t="shared" si="79"/>
        <v>1.8099999999999998E-2</v>
      </c>
      <c r="DT274" s="106">
        <f t="shared" si="80"/>
        <v>2.46E-2</v>
      </c>
      <c r="DU274" s="106">
        <f t="shared" si="81"/>
        <v>1.8800000000000001E-2</v>
      </c>
      <c r="DV274" s="106">
        <f t="shared" si="82"/>
        <v>1.0200000000000001E-2</v>
      </c>
      <c r="DW274" s="106">
        <f t="shared" si="83"/>
        <v>1.0500000000000001E-2</v>
      </c>
      <c r="DX274" s="106"/>
      <c r="DY274" s="106"/>
      <c r="DZ274" s="106"/>
      <c r="EA274" s="100">
        <v>0.38</v>
      </c>
      <c r="EB274" s="100">
        <v>5.44</v>
      </c>
      <c r="EC274" s="100">
        <v>0.18</v>
      </c>
      <c r="ED274" s="100">
        <v>1.72</v>
      </c>
      <c r="EE274" s="100">
        <v>2.4900000000000002</v>
      </c>
      <c r="EF274" s="100">
        <v>0.16</v>
      </c>
      <c r="EG274" s="100">
        <v>100</v>
      </c>
      <c r="EH274" s="100">
        <v>4.33</v>
      </c>
      <c r="EI274" s="100">
        <v>0.2</v>
      </c>
      <c r="EJ274" s="100">
        <v>94.08</v>
      </c>
      <c r="EK274" s="100">
        <v>14.92</v>
      </c>
      <c r="EL274" s="100">
        <v>21.7</v>
      </c>
      <c r="EM274" s="100">
        <v>230.29</v>
      </c>
      <c r="EN274" s="100">
        <v>81.680000000000007</v>
      </c>
      <c r="EO274" s="100">
        <v>843.21</v>
      </c>
      <c r="EP274" s="100">
        <v>100</v>
      </c>
      <c r="EQ274" s="100">
        <v>17.170000000000002</v>
      </c>
      <c r="ER274" s="100">
        <v>100</v>
      </c>
      <c r="ES274" s="100">
        <v>8.9</v>
      </c>
      <c r="ET274" s="100">
        <v>1.02</v>
      </c>
      <c r="EU274" s="100">
        <v>0.61</v>
      </c>
      <c r="EV274" s="100">
        <v>2.4</v>
      </c>
      <c r="EW274" s="100">
        <v>1.17</v>
      </c>
      <c r="EX274" s="100">
        <v>5.08</v>
      </c>
      <c r="EY274" s="100">
        <v>12.96</v>
      </c>
      <c r="EZ274" s="100">
        <v>106.11</v>
      </c>
      <c r="FA274" s="100">
        <v>17.68</v>
      </c>
      <c r="FB274" s="100">
        <v>100</v>
      </c>
      <c r="FC274" s="100"/>
      <c r="FD274" s="100"/>
      <c r="FE274" s="100"/>
      <c r="FF274" s="106">
        <v>5.68969708302169E-2</v>
      </c>
      <c r="FG274" s="106">
        <v>4.9244050116899474E-3</v>
      </c>
      <c r="FH274" s="106">
        <v>1.2793860809738026E-2</v>
      </c>
      <c r="FI274" s="106">
        <v>4.3461584851043301E-3</v>
      </c>
      <c r="FJ274" s="106">
        <v>6.7302509293680297E-3</v>
      </c>
      <c r="FK274" s="106">
        <v>2.346210649047804E-2</v>
      </c>
      <c r="FL274" s="106">
        <v>0</v>
      </c>
      <c r="FM274" s="106">
        <v>2.4802424041175499E-3</v>
      </c>
      <c r="FN274" s="106">
        <v>1.9944253859348199E-2</v>
      </c>
      <c r="FO274" s="106">
        <v>0</v>
      </c>
      <c r="FP274" s="106">
        <v>0</v>
      </c>
      <c r="FQ274" s="106">
        <v>2.604E-3</v>
      </c>
      <c r="FR274" s="106">
        <v>0</v>
      </c>
      <c r="FS274" s="106">
        <v>1.1024885056977816E-2</v>
      </c>
      <c r="FT274" s="106">
        <v>0</v>
      </c>
      <c r="FU274" s="106">
        <v>0</v>
      </c>
      <c r="FV274" s="106">
        <v>6.4246959775491131E-3</v>
      </c>
      <c r="FW274" s="106">
        <v>0</v>
      </c>
      <c r="FX274" s="106">
        <v>8.5495950212756081E-3</v>
      </c>
      <c r="FY274" s="106">
        <v>2.9909447476125513E-2</v>
      </c>
      <c r="FZ274" s="106">
        <v>4.3433514609053557E-2</v>
      </c>
      <c r="GA274" s="106">
        <v>1.7903101768777237E-2</v>
      </c>
      <c r="GB274" s="106">
        <v>3.3011574074074061E-2</v>
      </c>
      <c r="GC274" s="106">
        <v>7.7540531217661253E-3</v>
      </c>
      <c r="GD274" s="106">
        <v>4.6100989068193654E-2</v>
      </c>
      <c r="GE274" s="106">
        <v>0</v>
      </c>
      <c r="GF274" s="106">
        <v>0</v>
      </c>
      <c r="GG274" s="106">
        <v>0</v>
      </c>
      <c r="GH274" s="100"/>
      <c r="GI274" s="100"/>
      <c r="GJ274" s="100"/>
      <c r="GK274" s="100"/>
    </row>
    <row r="275" spans="1:193" x14ac:dyDescent="0.25">
      <c r="A275" s="98" t="s">
        <v>1073</v>
      </c>
      <c r="B275" s="99" t="s">
        <v>17</v>
      </c>
      <c r="C275" s="99" t="s">
        <v>319</v>
      </c>
      <c r="D275" s="100" t="s">
        <v>320</v>
      </c>
      <c r="E275" s="99" t="s">
        <v>458</v>
      </c>
      <c r="F275" s="100"/>
      <c r="G275" s="106">
        <v>32.057000000000002</v>
      </c>
      <c r="H275" s="106">
        <v>0.17594428426776426</v>
      </c>
      <c r="I275" s="106">
        <v>13.045999999999999</v>
      </c>
      <c r="J275" s="106">
        <v>0.36</v>
      </c>
      <c r="K275" s="106">
        <v>0.49600000000000005</v>
      </c>
      <c r="L275" s="106">
        <v>17.138999999999999</v>
      </c>
      <c r="M275" s="106">
        <v>0.11799999999999998</v>
      </c>
      <c r="N275" s="106">
        <v>7.9979362412797753E-2</v>
      </c>
      <c r="O275" s="106">
        <v>12.370000000000001</v>
      </c>
      <c r="P275" s="106">
        <v>0</v>
      </c>
      <c r="Q275" s="106">
        <v>3.4942768265920257E-2</v>
      </c>
      <c r="R275" s="106">
        <v>7.0999999999999994E-2</v>
      </c>
      <c r="S275" s="106">
        <v>0.12275968479126037</v>
      </c>
      <c r="T275" s="106">
        <v>0</v>
      </c>
      <c r="U275" s="106">
        <v>6.5000000000000002E-2</v>
      </c>
      <c r="V275" s="106">
        <v>0</v>
      </c>
      <c r="W275" s="106">
        <v>0.111</v>
      </c>
      <c r="X275" s="106">
        <v>0</v>
      </c>
      <c r="Y275" s="106">
        <v>0.85869477440937236</v>
      </c>
      <c r="Z275" s="106">
        <v>4.1219999999999999</v>
      </c>
      <c r="AA275" s="106">
        <v>7.8739940921964378</v>
      </c>
      <c r="AB275" s="106">
        <v>0.76200000000000001</v>
      </c>
      <c r="AC275" s="106">
        <v>2.895</v>
      </c>
      <c r="AD275" s="106">
        <v>0.30099999999999999</v>
      </c>
      <c r="AE275" s="106">
        <v>0.317</v>
      </c>
      <c r="AF275" s="106">
        <v>0.123</v>
      </c>
      <c r="AG275" s="106">
        <v>4.8646219375900412E-2</v>
      </c>
      <c r="AH275" s="106">
        <v>5.1999999999999998E-2</v>
      </c>
      <c r="AI275" s="106"/>
      <c r="AJ275" s="106">
        <v>93.569229186002687</v>
      </c>
      <c r="AK275" s="100"/>
      <c r="AL275" s="106">
        <v>14.985508601346297</v>
      </c>
      <c r="AM275" s="106">
        <v>0.10547586131992343</v>
      </c>
      <c r="AN275" s="106">
        <v>6.904472082561524</v>
      </c>
      <c r="AO275" s="106">
        <v>0.21710288264383065</v>
      </c>
      <c r="AP275" s="106">
        <v>0.38413878562577453</v>
      </c>
      <c r="AQ275" s="106">
        <v>13.322191993781578</v>
      </c>
      <c r="AR275" s="106">
        <v>8.7537091988130547E-2</v>
      </c>
      <c r="AS275" s="106">
        <v>6.6394954684374702E-2</v>
      </c>
      <c r="AT275" s="106">
        <v>8.840766152086907</v>
      </c>
      <c r="AU275" s="106">
        <v>0</v>
      </c>
      <c r="AV275" s="106">
        <v>3.4942768265920257E-2</v>
      </c>
      <c r="AW275" s="106">
        <v>7.0999999999999994E-2</v>
      </c>
      <c r="AX275" s="106">
        <v>8.5815927851283016E-2</v>
      </c>
      <c r="AY275" s="106">
        <v>0</v>
      </c>
      <c r="AZ275" s="106">
        <v>4.8119632810186559E-2</v>
      </c>
      <c r="BA275" s="106">
        <v>0</v>
      </c>
      <c r="BB275" s="106">
        <v>0.1038353601496726</v>
      </c>
      <c r="BC275" s="106">
        <v>0</v>
      </c>
      <c r="BD275" s="106">
        <v>0.67619086102005854</v>
      </c>
      <c r="BE275" s="106">
        <v>3.5146657571623461</v>
      </c>
      <c r="BF275" s="106">
        <v>6.7224401026179779</v>
      </c>
      <c r="BG275" s="106">
        <v>0.65111509869264295</v>
      </c>
      <c r="BH275" s="106">
        <v>2.4819958847736623</v>
      </c>
      <c r="BI275" s="106">
        <v>0.25957226629872371</v>
      </c>
      <c r="BJ275" s="106">
        <v>0.27503036612875237</v>
      </c>
      <c r="BK275" s="106">
        <v>0.10717086346606257</v>
      </c>
      <c r="BL275" s="106">
        <v>4.2541512353214177E-2</v>
      </c>
      <c r="BM275" s="106">
        <v>4.5666110476859575E-2</v>
      </c>
      <c r="BN275" s="106"/>
      <c r="BO275" s="106"/>
      <c r="BP275" s="106"/>
      <c r="BQ275" s="106">
        <v>2.288944E-2</v>
      </c>
      <c r="BR275" s="106">
        <v>1.367842E-2</v>
      </c>
      <c r="BS275" s="106">
        <v>8.3137999999999997E-3</v>
      </c>
      <c r="BT275" s="106">
        <v>7.2960799999999991E-3</v>
      </c>
      <c r="BU275" s="106">
        <v>9.55488E-3</v>
      </c>
      <c r="BV275" s="106">
        <v>8.3622499999999999E-3</v>
      </c>
      <c r="BW275" s="106">
        <v>1.2266800000000001E-2</v>
      </c>
      <c r="BX275" s="106">
        <v>3.2524200000000002E-3</v>
      </c>
      <c r="BY275" s="106">
        <v>8.3952000000000002E-3</v>
      </c>
      <c r="BZ275" s="106">
        <v>2.1311879999999998E-2</v>
      </c>
      <c r="CA275" s="106">
        <v>1.4E-2</v>
      </c>
      <c r="CB275" s="106">
        <v>1.0200000000000001E-2</v>
      </c>
      <c r="CC275" s="106">
        <v>9.1552000000000005E-3</v>
      </c>
      <c r="CD275" s="106">
        <v>1.5630080000000001E-2</v>
      </c>
      <c r="CE275" s="106">
        <v>1.945152E-2</v>
      </c>
      <c r="CF275" s="106">
        <v>6.4861500000000004E-3</v>
      </c>
      <c r="CG275" s="106">
        <v>6.0933000000000003E-3</v>
      </c>
      <c r="CH275" s="106">
        <v>6.579520000000001E-3</v>
      </c>
      <c r="CI275" s="106">
        <v>9.5242500000000015E-3</v>
      </c>
      <c r="CJ275" s="106">
        <v>1.9703040000000002E-2</v>
      </c>
      <c r="CK275" s="106">
        <v>2.0029230000000002E-2</v>
      </c>
      <c r="CL275" s="106">
        <v>2.141649E-2</v>
      </c>
      <c r="CM275" s="106">
        <v>2.6477280000000002E-2</v>
      </c>
      <c r="CN275" s="106">
        <v>2.133664E-2</v>
      </c>
      <c r="CO275" s="106">
        <v>2.812344E-2</v>
      </c>
      <c r="CP275" s="106">
        <v>2.1691530000000001E-2</v>
      </c>
      <c r="CQ275" s="106">
        <v>1.1663700000000001E-2</v>
      </c>
      <c r="CR275" s="106">
        <v>1.1842480000000001E-2</v>
      </c>
      <c r="CS275" s="106"/>
      <c r="CT275" s="106"/>
      <c r="CU275" s="106"/>
      <c r="CV275" s="106">
        <f t="shared" si="56"/>
        <v>1.0699999999999999E-2</v>
      </c>
      <c r="CW275" s="106">
        <f t="shared" si="57"/>
        <v>8.2000000000000007E-3</v>
      </c>
      <c r="CX275" s="106">
        <f t="shared" si="58"/>
        <v>4.4000000000000003E-3</v>
      </c>
      <c r="CY275" s="106">
        <f t="shared" si="59"/>
        <v>4.3999999999999994E-3</v>
      </c>
      <c r="CZ275" s="106">
        <f t="shared" si="60"/>
        <v>7.4000000000000003E-3</v>
      </c>
      <c r="DA275" s="106">
        <f t="shared" si="61"/>
        <v>6.4999999999999997E-3</v>
      </c>
      <c r="DB275" s="106">
        <f t="shared" si="62"/>
        <v>9.1000000000000004E-3</v>
      </c>
      <c r="DC275" s="106">
        <f t="shared" si="63"/>
        <v>2.7000000000000006E-3</v>
      </c>
      <c r="DD275" s="106">
        <f t="shared" si="64"/>
        <v>6.0000000000000001E-3</v>
      </c>
      <c r="DE275" s="106">
        <f t="shared" si="65"/>
        <v>9.2999999999999992E-3</v>
      </c>
      <c r="DF275" s="106">
        <f t="shared" si="66"/>
        <v>1.4E-2</v>
      </c>
      <c r="DG275" s="106">
        <f t="shared" si="67"/>
        <v>1.0200000000000001E-2</v>
      </c>
      <c r="DH275" s="106">
        <f t="shared" si="68"/>
        <v>6.4000000000000003E-3</v>
      </c>
      <c r="DI275" s="106">
        <f t="shared" si="69"/>
        <v>1.2800000000000001E-2</v>
      </c>
      <c r="DJ275" s="106">
        <f t="shared" si="70"/>
        <v>1.44E-2</v>
      </c>
      <c r="DK275" s="106">
        <f t="shared" si="71"/>
        <v>5.5000000000000005E-3</v>
      </c>
      <c r="DL275" s="106">
        <f t="shared" si="72"/>
        <v>5.7000000000000002E-3</v>
      </c>
      <c r="DM275" s="106">
        <f t="shared" si="73"/>
        <v>5.8000000000000005E-3</v>
      </c>
      <c r="DN275" s="106">
        <f t="shared" si="74"/>
        <v>7.5000000000000006E-3</v>
      </c>
      <c r="DO275" s="106">
        <f t="shared" si="75"/>
        <v>1.6799999999999999E-2</v>
      </c>
      <c r="DP275" s="106">
        <f t="shared" si="76"/>
        <v>1.7100000000000001E-2</v>
      </c>
      <c r="DQ275" s="106">
        <f t="shared" si="77"/>
        <v>1.83E-2</v>
      </c>
      <c r="DR275" s="106">
        <f t="shared" si="78"/>
        <v>2.2700000000000001E-2</v>
      </c>
      <c r="DS275" s="106">
        <f t="shared" si="79"/>
        <v>1.84E-2</v>
      </c>
      <c r="DT275" s="106">
        <f t="shared" si="80"/>
        <v>2.4399999999999998E-2</v>
      </c>
      <c r="DU275" s="106">
        <f t="shared" si="81"/>
        <v>1.89E-2</v>
      </c>
      <c r="DV275" s="106">
        <f t="shared" si="82"/>
        <v>1.0200000000000001E-2</v>
      </c>
      <c r="DW275" s="106">
        <f t="shared" si="83"/>
        <v>1.04E-2</v>
      </c>
      <c r="DX275" s="106"/>
      <c r="DY275" s="106"/>
      <c r="DZ275" s="106"/>
      <c r="EA275" s="100">
        <v>0.38</v>
      </c>
      <c r="EB275" s="100">
        <v>4.72</v>
      </c>
      <c r="EC275" s="100">
        <v>0.18</v>
      </c>
      <c r="ED275" s="100">
        <v>1.92</v>
      </c>
      <c r="EE275" s="100">
        <v>1.97</v>
      </c>
      <c r="EF275" s="100">
        <v>0.17</v>
      </c>
      <c r="EG275" s="100">
        <v>13.29</v>
      </c>
      <c r="EH275" s="100">
        <v>3.99</v>
      </c>
      <c r="EI275" s="100">
        <v>0.22</v>
      </c>
      <c r="EJ275" s="100">
        <v>75.430000000000007</v>
      </c>
      <c r="EK275" s="100">
        <v>5.57</v>
      </c>
      <c r="EL275" s="100">
        <v>4.0599999999999996</v>
      </c>
      <c r="EM275" s="100">
        <v>7.24</v>
      </c>
      <c r="EN275" s="100">
        <v>720.67</v>
      </c>
      <c r="EO275" s="100">
        <v>25.3</v>
      </c>
      <c r="EP275" s="100">
        <v>100</v>
      </c>
      <c r="EQ275" s="100">
        <v>6.27</v>
      </c>
      <c r="ER275" s="100">
        <v>151.72</v>
      </c>
      <c r="ES275" s="100">
        <v>1.7</v>
      </c>
      <c r="ET275" s="100">
        <v>0.91</v>
      </c>
      <c r="EU275" s="100">
        <v>0.63</v>
      </c>
      <c r="EV275" s="100">
        <v>2.73</v>
      </c>
      <c r="EW275" s="100">
        <v>1.26</v>
      </c>
      <c r="EX275" s="100">
        <v>6.55</v>
      </c>
      <c r="EY275" s="100">
        <v>7.75</v>
      </c>
      <c r="EZ275" s="100">
        <v>16.28</v>
      </c>
      <c r="FA275" s="100">
        <v>9.85</v>
      </c>
      <c r="FB275" s="100">
        <v>22.08</v>
      </c>
      <c r="FC275" s="100"/>
      <c r="FD275" s="100"/>
      <c r="FE275" s="100"/>
      <c r="FF275" s="106">
        <v>5.6944932685115926E-2</v>
      </c>
      <c r="FG275" s="106">
        <v>4.9784606543003852E-3</v>
      </c>
      <c r="FH275" s="106">
        <v>1.2428049748610743E-2</v>
      </c>
      <c r="FI275" s="106">
        <v>4.1683753467615485E-3</v>
      </c>
      <c r="FJ275" s="106">
        <v>7.5675340768277576E-3</v>
      </c>
      <c r="FK275" s="106">
        <v>2.2647726389428684E-2</v>
      </c>
      <c r="FL275" s="106">
        <v>1.1633679525222549E-2</v>
      </c>
      <c r="FM275" s="106">
        <v>2.6491586919065511E-3</v>
      </c>
      <c r="FN275" s="106">
        <v>1.9449685534591196E-2</v>
      </c>
      <c r="FO275" s="106">
        <v>0</v>
      </c>
      <c r="FP275" s="106">
        <v>1.9463121924117584E-3</v>
      </c>
      <c r="FQ275" s="106">
        <v>2.8825999999999995E-3</v>
      </c>
      <c r="FR275" s="106">
        <v>6.2130731764328912E-3</v>
      </c>
      <c r="FS275" s="106">
        <v>0</v>
      </c>
      <c r="FT275" s="106">
        <v>1.21742671009772E-2</v>
      </c>
      <c r="FU275" s="106">
        <v>0</v>
      </c>
      <c r="FV275" s="106">
        <v>6.510477081384471E-3</v>
      </c>
      <c r="FW275" s="106">
        <v>0</v>
      </c>
      <c r="FX275" s="106">
        <v>1.1495244637340996E-2</v>
      </c>
      <c r="FY275" s="106">
        <v>3.1983458390177348E-2</v>
      </c>
      <c r="FZ275" s="106">
        <v>4.235137264649326E-2</v>
      </c>
      <c r="GA275" s="106">
        <v>1.7775442194309155E-2</v>
      </c>
      <c r="GB275" s="106">
        <v>3.1273148148148147E-2</v>
      </c>
      <c r="GC275" s="106">
        <v>1.7001983442566402E-2</v>
      </c>
      <c r="GD275" s="106">
        <v>2.1314853374978307E-2</v>
      </c>
      <c r="GE275" s="106">
        <v>1.7447416572274985E-2</v>
      </c>
      <c r="GF275" s="106">
        <v>4.1903389667915956E-3</v>
      </c>
      <c r="GG275" s="106">
        <v>1.0083077193290595E-2</v>
      </c>
      <c r="GH275" s="100"/>
      <c r="GI275" s="100"/>
      <c r="GJ275" s="100"/>
      <c r="GK275" s="100"/>
    </row>
    <row r="276" spans="1:193" x14ac:dyDescent="0.25">
      <c r="A276" s="98" t="s">
        <v>1073</v>
      </c>
      <c r="B276" s="99" t="s">
        <v>17</v>
      </c>
      <c r="C276" s="99" t="s">
        <v>319</v>
      </c>
      <c r="D276" s="100" t="s">
        <v>320</v>
      </c>
      <c r="E276" s="99" t="s">
        <v>459</v>
      </c>
      <c r="F276" s="100"/>
      <c r="G276" s="106">
        <v>32.18</v>
      </c>
      <c r="H276" s="106">
        <v>0.112</v>
      </c>
      <c r="I276" s="106">
        <v>13.558</v>
      </c>
      <c r="J276" s="106">
        <v>0.38100000000000001</v>
      </c>
      <c r="K276" s="106">
        <v>0.35100000000000003</v>
      </c>
      <c r="L276" s="106">
        <v>18.550999999999998</v>
      </c>
      <c r="M276" s="106">
        <v>0</v>
      </c>
      <c r="N276" s="106">
        <v>6.8000000000000005E-2</v>
      </c>
      <c r="O276" s="106">
        <v>13.818999999999999</v>
      </c>
      <c r="P276" s="106">
        <v>0</v>
      </c>
      <c r="Q276" s="106">
        <v>0</v>
      </c>
      <c r="R276" s="106">
        <v>0</v>
      </c>
      <c r="S276" s="106">
        <v>0</v>
      </c>
      <c r="T276" s="106">
        <v>0</v>
      </c>
      <c r="U276" s="106">
        <v>0</v>
      </c>
      <c r="V276" s="106">
        <v>0</v>
      </c>
      <c r="W276" s="106">
        <v>6.7000000000000004E-2</v>
      </c>
      <c r="X276" s="106">
        <v>0</v>
      </c>
      <c r="Y276" s="106">
        <v>0.215</v>
      </c>
      <c r="Z276" s="106">
        <v>4.4000000000000004</v>
      </c>
      <c r="AA276" s="106">
        <v>8.0980000000000008</v>
      </c>
      <c r="AB276" s="106">
        <v>0.73299999999999998</v>
      </c>
      <c r="AC276" s="106">
        <v>2.8180000000000001</v>
      </c>
      <c r="AD276" s="106">
        <v>0.155</v>
      </c>
      <c r="AE276" s="106">
        <v>0.29200000000000004</v>
      </c>
      <c r="AF276" s="106">
        <v>0</v>
      </c>
      <c r="AG276" s="106">
        <v>0</v>
      </c>
      <c r="AH276" s="106">
        <v>1.7000000000000001E-2</v>
      </c>
      <c r="AI276" s="106"/>
      <c r="AJ276" s="106">
        <v>95.814999999999998</v>
      </c>
      <c r="AK276" s="100"/>
      <c r="AL276" s="106">
        <v>15.043006731488406</v>
      </c>
      <c r="AM276" s="106">
        <v>6.7142257658413765E-2</v>
      </c>
      <c r="AN276" s="106">
        <v>7.1754432389521039</v>
      </c>
      <c r="AO276" s="106">
        <v>0.22976721746472079</v>
      </c>
      <c r="AP276" s="106">
        <v>0.27184014869888479</v>
      </c>
      <c r="AQ276" s="106">
        <v>14.419743490089388</v>
      </c>
      <c r="AR276" s="106">
        <v>0</v>
      </c>
      <c r="AS276" s="106">
        <v>5.6450273949858881E-2</v>
      </c>
      <c r="AT276" s="106">
        <v>9.8763579188107489</v>
      </c>
      <c r="AU276" s="106">
        <v>0</v>
      </c>
      <c r="AV276" s="106">
        <v>0</v>
      </c>
      <c r="AW276" s="106">
        <v>0</v>
      </c>
      <c r="AX276" s="106">
        <v>0</v>
      </c>
      <c r="AY276" s="106">
        <v>0</v>
      </c>
      <c r="AZ276" s="106">
        <v>0</v>
      </c>
      <c r="BA276" s="106">
        <v>0</v>
      </c>
      <c r="BB276" s="106">
        <v>6.2675397567820396E-2</v>
      </c>
      <c r="BC276" s="106">
        <v>0</v>
      </c>
      <c r="BD276" s="106">
        <v>0.16930466965902827</v>
      </c>
      <c r="BE276" s="106">
        <v>3.7517053206002728</v>
      </c>
      <c r="BF276" s="106">
        <v>6.9136856484248277</v>
      </c>
      <c r="BG276" s="106">
        <v>0.62633512774502265</v>
      </c>
      <c r="BH276" s="106">
        <v>2.4159807956104249</v>
      </c>
      <c r="BI276" s="106">
        <v>0.13366678164884443</v>
      </c>
      <c r="BJ276" s="106">
        <v>0.25334027416276245</v>
      </c>
      <c r="BK276" s="106">
        <v>0</v>
      </c>
      <c r="BL276" s="106">
        <v>0</v>
      </c>
      <c r="BM276" s="106">
        <v>1.4929305348204093E-2</v>
      </c>
      <c r="BN276" s="106"/>
      <c r="BO276" s="106"/>
      <c r="BP276" s="106"/>
      <c r="BQ276" s="106">
        <v>2.2033759999999999E-2</v>
      </c>
      <c r="BR276" s="106">
        <v>1.3845229999999998E-2</v>
      </c>
      <c r="BS276" s="106">
        <v>8.5027499999999999E-3</v>
      </c>
      <c r="BT276" s="106">
        <v>7.2960799999999991E-3</v>
      </c>
      <c r="BU276" s="106">
        <v>9.55488E-3</v>
      </c>
      <c r="BV276" s="106">
        <v>8.3622499999999999E-3</v>
      </c>
      <c r="BW276" s="106">
        <v>1.1997200000000001E-2</v>
      </c>
      <c r="BX276" s="106">
        <v>3.2524200000000002E-3</v>
      </c>
      <c r="BY276" s="106">
        <v>8.1153600000000003E-3</v>
      </c>
      <c r="BZ276" s="106">
        <v>2.0624400000000001E-2</v>
      </c>
      <c r="CA276" s="106">
        <v>1.4E-2</v>
      </c>
      <c r="CB276" s="106">
        <v>1.0200000000000001E-2</v>
      </c>
      <c r="CC276" s="106">
        <v>9.1552000000000005E-3</v>
      </c>
      <c r="CD276" s="106">
        <v>1.5385859999999999E-2</v>
      </c>
      <c r="CE276" s="106">
        <v>1.9721680000000002E-2</v>
      </c>
      <c r="CF276" s="106">
        <v>6.4861500000000004E-3</v>
      </c>
      <c r="CG276" s="106">
        <v>6.2001999999999995E-3</v>
      </c>
      <c r="CH276" s="106">
        <v>6.6929600000000004E-3</v>
      </c>
      <c r="CI276" s="106">
        <v>9.7782300000000006E-3</v>
      </c>
      <c r="CJ276" s="106">
        <v>1.9703040000000002E-2</v>
      </c>
      <c r="CK276" s="106">
        <v>2.0146360000000002E-2</v>
      </c>
      <c r="CL276" s="106">
        <v>2.1650549999999998E-2</v>
      </c>
      <c r="CM276" s="106">
        <v>2.694384E-2</v>
      </c>
      <c r="CN276" s="106">
        <v>2.0988759999999999E-2</v>
      </c>
      <c r="CO276" s="106">
        <v>2.8584480000000002E-2</v>
      </c>
      <c r="CP276" s="106">
        <v>2.1691530000000001E-2</v>
      </c>
      <c r="CQ276" s="106">
        <v>1.1663700000000001E-2</v>
      </c>
      <c r="CR276" s="106">
        <v>1.172861E-2</v>
      </c>
      <c r="CS276" s="106"/>
      <c r="CT276" s="106"/>
      <c r="CU276" s="106"/>
      <c r="CV276" s="106">
        <f t="shared" si="56"/>
        <v>1.0299999999999998E-2</v>
      </c>
      <c r="CW276" s="106">
        <f t="shared" si="57"/>
        <v>8.3000000000000001E-3</v>
      </c>
      <c r="CX276" s="106">
        <f t="shared" si="58"/>
        <v>4.4999999999999997E-3</v>
      </c>
      <c r="CY276" s="106">
        <f t="shared" si="59"/>
        <v>4.3999999999999994E-3</v>
      </c>
      <c r="CZ276" s="106">
        <f t="shared" si="60"/>
        <v>7.4000000000000003E-3</v>
      </c>
      <c r="DA276" s="106">
        <f t="shared" si="61"/>
        <v>6.4999999999999997E-3</v>
      </c>
      <c r="DB276" s="106">
        <f t="shared" si="62"/>
        <v>8.8999999999999999E-3</v>
      </c>
      <c r="DC276" s="106">
        <f t="shared" si="63"/>
        <v>2.7000000000000006E-3</v>
      </c>
      <c r="DD276" s="106">
        <f t="shared" si="64"/>
        <v>5.8000000000000005E-3</v>
      </c>
      <c r="DE276" s="106">
        <f t="shared" si="65"/>
        <v>9.0000000000000011E-3</v>
      </c>
      <c r="DF276" s="106">
        <f t="shared" si="66"/>
        <v>1.4E-2</v>
      </c>
      <c r="DG276" s="106">
        <f t="shared" si="67"/>
        <v>1.0200000000000001E-2</v>
      </c>
      <c r="DH276" s="106">
        <f t="shared" si="68"/>
        <v>6.4000000000000003E-3</v>
      </c>
      <c r="DI276" s="106">
        <f t="shared" si="69"/>
        <v>1.2599999999999998E-2</v>
      </c>
      <c r="DJ276" s="106">
        <f t="shared" si="70"/>
        <v>1.4600000000000002E-2</v>
      </c>
      <c r="DK276" s="106">
        <f t="shared" si="71"/>
        <v>5.5000000000000005E-3</v>
      </c>
      <c r="DL276" s="106">
        <f t="shared" si="72"/>
        <v>5.7999999999999996E-3</v>
      </c>
      <c r="DM276" s="106">
        <f t="shared" si="73"/>
        <v>5.8999999999999999E-3</v>
      </c>
      <c r="DN276" s="106">
        <f t="shared" si="74"/>
        <v>7.7000000000000002E-3</v>
      </c>
      <c r="DO276" s="106">
        <f t="shared" si="75"/>
        <v>1.6799999999999999E-2</v>
      </c>
      <c r="DP276" s="106">
        <f t="shared" si="76"/>
        <v>1.72E-2</v>
      </c>
      <c r="DQ276" s="106">
        <f t="shared" si="77"/>
        <v>1.8499999999999999E-2</v>
      </c>
      <c r="DR276" s="106">
        <f t="shared" si="78"/>
        <v>2.3099999999999999E-2</v>
      </c>
      <c r="DS276" s="106">
        <f t="shared" si="79"/>
        <v>1.8099999999999998E-2</v>
      </c>
      <c r="DT276" s="106">
        <f t="shared" si="80"/>
        <v>2.4799999999999999E-2</v>
      </c>
      <c r="DU276" s="106">
        <f t="shared" si="81"/>
        <v>1.89E-2</v>
      </c>
      <c r="DV276" s="106">
        <f t="shared" si="82"/>
        <v>1.0200000000000001E-2</v>
      </c>
      <c r="DW276" s="106">
        <f t="shared" si="83"/>
        <v>1.03E-2</v>
      </c>
      <c r="DX276" s="106"/>
      <c r="DY276" s="106"/>
      <c r="DZ276" s="106"/>
      <c r="EA276" s="100">
        <v>0.38</v>
      </c>
      <c r="EB276" s="100">
        <v>7.24</v>
      </c>
      <c r="EC276" s="100">
        <v>0.18</v>
      </c>
      <c r="ED276" s="100">
        <v>1.83</v>
      </c>
      <c r="EE276" s="100">
        <v>2.58</v>
      </c>
      <c r="EF276" s="100">
        <v>0.16</v>
      </c>
      <c r="EG276" s="100">
        <v>100</v>
      </c>
      <c r="EH276" s="100">
        <v>4.3899999999999997</v>
      </c>
      <c r="EI276" s="100">
        <v>0.2</v>
      </c>
      <c r="EJ276" s="100">
        <v>65.88</v>
      </c>
      <c r="EK276" s="100">
        <v>21.5</v>
      </c>
      <c r="EL276" s="100">
        <v>24.18</v>
      </c>
      <c r="EM276" s="100">
        <v>100</v>
      </c>
      <c r="EN276" s="100">
        <v>100</v>
      </c>
      <c r="EO276" s="100">
        <v>334.46</v>
      </c>
      <c r="EP276" s="100">
        <v>100</v>
      </c>
      <c r="EQ276" s="100">
        <v>10.33</v>
      </c>
      <c r="ER276" s="100">
        <v>100</v>
      </c>
      <c r="ES276" s="100">
        <v>5.32</v>
      </c>
      <c r="ET276" s="100">
        <v>0.88</v>
      </c>
      <c r="EU276" s="100">
        <v>0.62</v>
      </c>
      <c r="EV276" s="100">
        <v>2.85</v>
      </c>
      <c r="EW276" s="100">
        <v>1.3</v>
      </c>
      <c r="EX276" s="100">
        <v>7</v>
      </c>
      <c r="EY276" s="100">
        <v>14.89</v>
      </c>
      <c r="EZ276" s="100">
        <v>126.66</v>
      </c>
      <c r="FA276" s="100">
        <v>16.96</v>
      </c>
      <c r="FB276" s="100">
        <v>66.849999999999994</v>
      </c>
      <c r="FC276" s="100"/>
      <c r="FD276" s="100"/>
      <c r="FE276" s="100"/>
      <c r="FF276" s="106">
        <v>5.7163425579655945E-2</v>
      </c>
      <c r="FG276" s="106">
        <v>4.8610994544691566E-3</v>
      </c>
      <c r="FH276" s="106">
        <v>1.2915797830113786E-2</v>
      </c>
      <c r="FI276" s="106">
        <v>4.2047400796043901E-3</v>
      </c>
      <c r="FJ276" s="106">
        <v>7.0134758364312271E-3</v>
      </c>
      <c r="FK276" s="106">
        <v>2.3071589584143022E-2</v>
      </c>
      <c r="FL276" s="106">
        <v>0</v>
      </c>
      <c r="FM276" s="106">
        <v>2.4781670263988045E-3</v>
      </c>
      <c r="FN276" s="106">
        <v>1.9752715837621497E-2</v>
      </c>
      <c r="FO276" s="106">
        <v>0</v>
      </c>
      <c r="FP276" s="106">
        <v>0</v>
      </c>
      <c r="FQ276" s="106">
        <v>0</v>
      </c>
      <c r="FR276" s="106">
        <v>0</v>
      </c>
      <c r="FS276" s="106">
        <v>0</v>
      </c>
      <c r="FT276" s="106">
        <v>0</v>
      </c>
      <c r="FU276" s="106">
        <v>0</v>
      </c>
      <c r="FV276" s="106">
        <v>6.4743685687558474E-3</v>
      </c>
      <c r="FW276" s="106">
        <v>0</v>
      </c>
      <c r="FX276" s="106">
        <v>9.007008425860304E-3</v>
      </c>
      <c r="FY276" s="106">
        <v>3.3015006821282403E-2</v>
      </c>
      <c r="FZ276" s="106">
        <v>4.2864851020233928E-2</v>
      </c>
      <c r="GA276" s="106">
        <v>1.7850551140733147E-2</v>
      </c>
      <c r="GB276" s="106">
        <v>3.1407750342935525E-2</v>
      </c>
      <c r="GC276" s="106">
        <v>9.3566747154191117E-3</v>
      </c>
      <c r="GD276" s="106">
        <v>3.7722366822835328E-2</v>
      </c>
      <c r="GE276" s="106">
        <v>0</v>
      </c>
      <c r="GF276" s="106">
        <v>0</v>
      </c>
      <c r="GG276" s="106">
        <v>9.980240625274436E-3</v>
      </c>
      <c r="GH276" s="100"/>
      <c r="GI276" s="100"/>
      <c r="GJ276" s="100"/>
      <c r="GK276" s="100"/>
    </row>
    <row r="277" spans="1:193" x14ac:dyDescent="0.25">
      <c r="A277" s="98" t="s">
        <v>1073</v>
      </c>
      <c r="B277" s="99" t="s">
        <v>17</v>
      </c>
      <c r="C277" s="99" t="s">
        <v>319</v>
      </c>
      <c r="D277" s="100" t="s">
        <v>320</v>
      </c>
      <c r="E277" s="99" t="s">
        <v>460</v>
      </c>
      <c r="F277" s="100"/>
      <c r="G277" s="106">
        <v>31.672000000000001</v>
      </c>
      <c r="H277" s="106">
        <v>0.158</v>
      </c>
      <c r="I277" s="106">
        <v>12.911</v>
      </c>
      <c r="J277" s="106">
        <v>0.46299999999999997</v>
      </c>
      <c r="K277" s="106">
        <v>0.378</v>
      </c>
      <c r="L277" s="106">
        <v>18.852</v>
      </c>
      <c r="M277" s="106">
        <v>0</v>
      </c>
      <c r="N277" s="106">
        <v>6.5000000000000002E-2</v>
      </c>
      <c r="O277" s="106">
        <v>13.115</v>
      </c>
      <c r="P277" s="106">
        <v>0</v>
      </c>
      <c r="Q277" s="106">
        <v>0</v>
      </c>
      <c r="R277" s="106">
        <v>0</v>
      </c>
      <c r="S277" s="106">
        <v>0</v>
      </c>
      <c r="T277" s="106">
        <v>0</v>
      </c>
      <c r="U277" s="106">
        <v>0</v>
      </c>
      <c r="V277" s="106">
        <v>0</v>
      </c>
      <c r="W277" s="106">
        <v>7.3999999999999996E-2</v>
      </c>
      <c r="X277" s="106">
        <v>0</v>
      </c>
      <c r="Y277" s="106">
        <v>0.19499755819527498</v>
      </c>
      <c r="Z277" s="106">
        <v>5.0679999999999996</v>
      </c>
      <c r="AA277" s="106">
        <v>8.5939999999999994</v>
      </c>
      <c r="AB277" s="106">
        <v>0.82899999999999996</v>
      </c>
      <c r="AC277" s="106">
        <v>2.931</v>
      </c>
      <c r="AD277" s="106">
        <v>0.154</v>
      </c>
      <c r="AE277" s="106">
        <v>0.31</v>
      </c>
      <c r="AF277" s="106">
        <v>0</v>
      </c>
      <c r="AG277" s="106">
        <v>1.7913853064617225E-2</v>
      </c>
      <c r="AH277" s="106">
        <v>0</v>
      </c>
      <c r="AI277" s="106"/>
      <c r="AJ277" s="106">
        <v>95.786911411259851</v>
      </c>
      <c r="AK277" s="100"/>
      <c r="AL277" s="106">
        <v>14.805534779356767</v>
      </c>
      <c r="AM277" s="106">
        <v>9.4718542053833704E-2</v>
      </c>
      <c r="AN277" s="106">
        <v>6.8330246096851015</v>
      </c>
      <c r="AO277" s="106">
        <v>0.27921842962248222</v>
      </c>
      <c r="AP277" s="106">
        <v>0.29275092936802977</v>
      </c>
      <c r="AQ277" s="106">
        <v>14.653711620676255</v>
      </c>
      <c r="AR277" s="106">
        <v>0</v>
      </c>
      <c r="AS277" s="106">
        <v>5.3959820687365108E-2</v>
      </c>
      <c r="AT277" s="106">
        <v>9.3732132647226987</v>
      </c>
      <c r="AU277" s="106">
        <v>0</v>
      </c>
      <c r="AV277" s="106">
        <v>0</v>
      </c>
      <c r="AW277" s="106">
        <v>0</v>
      </c>
      <c r="AX277" s="106">
        <v>0</v>
      </c>
      <c r="AY277" s="106">
        <v>0</v>
      </c>
      <c r="AZ277" s="106">
        <v>0</v>
      </c>
      <c r="BA277" s="106">
        <v>0</v>
      </c>
      <c r="BB277" s="106">
        <v>6.9223573433115054E-2</v>
      </c>
      <c r="BC277" s="106">
        <v>0</v>
      </c>
      <c r="BD277" s="106">
        <v>0.15355347523054963</v>
      </c>
      <c r="BE277" s="106">
        <v>4.3212824010914046</v>
      </c>
      <c r="BF277" s="106">
        <v>7.3371467600102447</v>
      </c>
      <c r="BG277" s="106">
        <v>0.70836537639921393</v>
      </c>
      <c r="BH277" s="106">
        <v>2.5128600823045266</v>
      </c>
      <c r="BI277" s="106">
        <v>0.13280441531562609</v>
      </c>
      <c r="BJ277" s="106">
        <v>0.26895714037827517</v>
      </c>
      <c r="BK277" s="106">
        <v>0</v>
      </c>
      <c r="BL277" s="106">
        <v>1.566580941374484E-2</v>
      </c>
      <c r="BM277" s="106">
        <v>0</v>
      </c>
      <c r="BN277" s="106"/>
      <c r="BO277" s="106"/>
      <c r="BP277" s="106"/>
      <c r="BQ277" s="106">
        <v>2.2675520000000005E-2</v>
      </c>
      <c r="BR277" s="106">
        <v>1.3845229999999998E-2</v>
      </c>
      <c r="BS277" s="106">
        <v>8.5027499999999999E-3</v>
      </c>
      <c r="BT277" s="106">
        <v>7.4618999999999996E-3</v>
      </c>
      <c r="BU277" s="106">
        <v>9.42576E-3</v>
      </c>
      <c r="BV277" s="106">
        <v>8.4908999999999991E-3</v>
      </c>
      <c r="BW277" s="106">
        <v>1.1458000000000001E-2</v>
      </c>
      <c r="BX277" s="106">
        <v>3.2524200000000002E-3</v>
      </c>
      <c r="BY277" s="106">
        <v>8.2552800000000003E-3</v>
      </c>
      <c r="BZ277" s="106">
        <v>2.1999359999999999E-2</v>
      </c>
      <c r="CA277" s="106">
        <v>1.41E-2</v>
      </c>
      <c r="CB277" s="106">
        <v>1.01E-2</v>
      </c>
      <c r="CC277" s="106">
        <v>9.298250000000001E-3</v>
      </c>
      <c r="CD277" s="106">
        <v>1.5874300000000001E-2</v>
      </c>
      <c r="CE277" s="106">
        <v>2.0937399999999998E-2</v>
      </c>
      <c r="CF277" s="106">
        <v>6.4861500000000004E-3</v>
      </c>
      <c r="CG277" s="106">
        <v>6.2001999999999995E-3</v>
      </c>
      <c r="CH277" s="106">
        <v>6.6929600000000004E-3</v>
      </c>
      <c r="CI277" s="106">
        <v>9.6512400000000002E-3</v>
      </c>
      <c r="CJ277" s="106">
        <v>1.899936E-2</v>
      </c>
      <c r="CK277" s="106">
        <v>2.0966269999999999E-2</v>
      </c>
      <c r="CL277" s="106">
        <v>2.141649E-2</v>
      </c>
      <c r="CM277" s="106">
        <v>2.7410400000000005E-2</v>
      </c>
      <c r="CN277" s="106">
        <v>2.110472E-2</v>
      </c>
      <c r="CO277" s="106">
        <v>2.8930260000000003E-2</v>
      </c>
      <c r="CP277" s="106">
        <v>2.2035839999999998E-2</v>
      </c>
      <c r="CQ277" s="106">
        <v>1.154935E-2</v>
      </c>
      <c r="CR277" s="106">
        <v>1.2070220000000001E-2</v>
      </c>
      <c r="CS277" s="106"/>
      <c r="CT277" s="106"/>
      <c r="CU277" s="106"/>
      <c r="CV277" s="106">
        <f t="shared" si="56"/>
        <v>1.0600000000000002E-2</v>
      </c>
      <c r="CW277" s="106">
        <f t="shared" si="57"/>
        <v>8.3000000000000001E-3</v>
      </c>
      <c r="CX277" s="106">
        <f t="shared" si="58"/>
        <v>4.4999999999999997E-3</v>
      </c>
      <c r="CY277" s="106">
        <f t="shared" si="59"/>
        <v>4.4999999999999997E-3</v>
      </c>
      <c r="CZ277" s="106">
        <f t="shared" si="60"/>
        <v>7.3000000000000009E-3</v>
      </c>
      <c r="DA277" s="106">
        <f t="shared" si="61"/>
        <v>6.5999999999999991E-3</v>
      </c>
      <c r="DB277" s="106">
        <f t="shared" si="62"/>
        <v>8.5000000000000006E-3</v>
      </c>
      <c r="DC277" s="106">
        <f t="shared" si="63"/>
        <v>2.7000000000000006E-3</v>
      </c>
      <c r="DD277" s="106">
        <f t="shared" si="64"/>
        <v>5.8999999999999999E-3</v>
      </c>
      <c r="DE277" s="106">
        <f t="shared" si="65"/>
        <v>9.6000000000000009E-3</v>
      </c>
      <c r="DF277" s="106">
        <f t="shared" si="66"/>
        <v>1.41E-2</v>
      </c>
      <c r="DG277" s="106">
        <f t="shared" si="67"/>
        <v>1.01E-2</v>
      </c>
      <c r="DH277" s="106">
        <f t="shared" si="68"/>
        <v>6.5000000000000006E-3</v>
      </c>
      <c r="DI277" s="106">
        <f t="shared" si="69"/>
        <v>1.2999999999999999E-2</v>
      </c>
      <c r="DJ277" s="106">
        <f t="shared" si="70"/>
        <v>1.5499999999999998E-2</v>
      </c>
      <c r="DK277" s="106">
        <f t="shared" si="71"/>
        <v>5.5000000000000005E-3</v>
      </c>
      <c r="DL277" s="106">
        <f t="shared" si="72"/>
        <v>5.7999999999999996E-3</v>
      </c>
      <c r="DM277" s="106">
        <f t="shared" si="73"/>
        <v>5.8999999999999999E-3</v>
      </c>
      <c r="DN277" s="106">
        <f t="shared" si="74"/>
        <v>7.6E-3</v>
      </c>
      <c r="DO277" s="106">
        <f t="shared" si="75"/>
        <v>1.6199999999999999E-2</v>
      </c>
      <c r="DP277" s="106">
        <f t="shared" si="76"/>
        <v>1.7899999999999999E-2</v>
      </c>
      <c r="DQ277" s="106">
        <f t="shared" si="77"/>
        <v>1.83E-2</v>
      </c>
      <c r="DR277" s="106">
        <f t="shared" si="78"/>
        <v>2.3500000000000004E-2</v>
      </c>
      <c r="DS277" s="106">
        <f t="shared" si="79"/>
        <v>1.8200000000000001E-2</v>
      </c>
      <c r="DT277" s="106">
        <f t="shared" si="80"/>
        <v>2.5100000000000001E-2</v>
      </c>
      <c r="DU277" s="106">
        <f t="shared" si="81"/>
        <v>1.9199999999999998E-2</v>
      </c>
      <c r="DV277" s="106">
        <f t="shared" si="82"/>
        <v>1.01E-2</v>
      </c>
      <c r="DW277" s="106">
        <f t="shared" si="83"/>
        <v>1.06E-2</v>
      </c>
      <c r="DX277" s="106"/>
      <c r="DY277" s="106"/>
      <c r="DZ277" s="106"/>
      <c r="EA277" s="100">
        <v>0.38</v>
      </c>
      <c r="EB277" s="100">
        <v>5.25</v>
      </c>
      <c r="EC277" s="100">
        <v>0.18</v>
      </c>
      <c r="ED277" s="100">
        <v>1.62</v>
      </c>
      <c r="EE277" s="100">
        <v>2.4</v>
      </c>
      <c r="EF277" s="100">
        <v>0.16</v>
      </c>
      <c r="EG277" s="100">
        <v>4176.51</v>
      </c>
      <c r="EH277" s="100">
        <v>4.59</v>
      </c>
      <c r="EI277" s="100">
        <v>0.21</v>
      </c>
      <c r="EJ277" s="100">
        <v>100</v>
      </c>
      <c r="EK277" s="100">
        <v>11.53</v>
      </c>
      <c r="EL277" s="100">
        <v>29.73</v>
      </c>
      <c r="EM277" s="100">
        <v>770.32</v>
      </c>
      <c r="EN277" s="100">
        <v>100</v>
      </c>
      <c r="EO277" s="100">
        <v>100</v>
      </c>
      <c r="EP277" s="100">
        <v>100</v>
      </c>
      <c r="EQ277" s="100">
        <v>9.4600000000000009</v>
      </c>
      <c r="ER277" s="100">
        <v>100</v>
      </c>
      <c r="ES277" s="100">
        <v>5.78</v>
      </c>
      <c r="ET277" s="100">
        <v>0.81</v>
      </c>
      <c r="EU277" s="100">
        <v>0.6</v>
      </c>
      <c r="EV277" s="100">
        <v>2.5099999999999998</v>
      </c>
      <c r="EW277" s="100">
        <v>1.27</v>
      </c>
      <c r="EX277" s="100">
        <v>6.66</v>
      </c>
      <c r="EY277" s="100">
        <v>15.19</v>
      </c>
      <c r="EZ277" s="100">
        <v>262.62</v>
      </c>
      <c r="FA277" s="100">
        <v>12.79</v>
      </c>
      <c r="FB277" s="100">
        <v>100</v>
      </c>
      <c r="FC277" s="100"/>
      <c r="FD277" s="100"/>
      <c r="FE277" s="100"/>
      <c r="FF277" s="106">
        <v>5.6261032161555716E-2</v>
      </c>
      <c r="FG277" s="106">
        <v>4.9727234578262692E-3</v>
      </c>
      <c r="FH277" s="106">
        <v>1.2299444297433182E-2</v>
      </c>
      <c r="FI277" s="106">
        <v>4.5233385598842128E-3</v>
      </c>
      <c r="FJ277" s="106">
        <v>7.0260223048327144E-3</v>
      </c>
      <c r="FK277" s="106">
        <v>2.344593859308201E-2</v>
      </c>
      <c r="FL277" s="106">
        <v>0</v>
      </c>
      <c r="FM277" s="106">
        <v>2.4767557695500584E-3</v>
      </c>
      <c r="FN277" s="106">
        <v>1.9683747855917665E-2</v>
      </c>
      <c r="FO277" s="106">
        <v>0</v>
      </c>
      <c r="FP277" s="106">
        <v>0</v>
      </c>
      <c r="FQ277" s="106">
        <v>0</v>
      </c>
      <c r="FR277" s="106">
        <v>0</v>
      </c>
      <c r="FS277" s="106">
        <v>0</v>
      </c>
      <c r="FT277" s="106">
        <v>0</v>
      </c>
      <c r="FU277" s="106">
        <v>0</v>
      </c>
      <c r="FV277" s="106">
        <v>6.548550046772684E-3</v>
      </c>
      <c r="FW277" s="106">
        <v>0</v>
      </c>
      <c r="FX277" s="106">
        <v>8.8753908683257693E-3</v>
      </c>
      <c r="FY277" s="106">
        <v>3.5002387448840384E-2</v>
      </c>
      <c r="FZ277" s="106">
        <v>4.402288056006147E-2</v>
      </c>
      <c r="GA277" s="106">
        <v>1.7779970947620266E-2</v>
      </c>
      <c r="GB277" s="106">
        <v>3.1913323045267485E-2</v>
      </c>
      <c r="GC277" s="106">
        <v>8.8447740600206982E-3</v>
      </c>
      <c r="GD277" s="106">
        <v>4.0854589623460003E-2</v>
      </c>
      <c r="GE277" s="106">
        <v>0</v>
      </c>
      <c r="GF277" s="106">
        <v>2.003657024017965E-3</v>
      </c>
      <c r="GG277" s="106">
        <v>0</v>
      </c>
      <c r="GH277" s="100"/>
      <c r="GI277" s="100"/>
      <c r="GJ277" s="100"/>
      <c r="GK277" s="100"/>
    </row>
    <row r="278" spans="1:193" x14ac:dyDescent="0.25">
      <c r="A278" s="98" t="s">
        <v>1073</v>
      </c>
      <c r="B278" s="99" t="s">
        <v>17</v>
      </c>
      <c r="C278" s="99" t="s">
        <v>319</v>
      </c>
      <c r="D278" s="100" t="s">
        <v>320</v>
      </c>
      <c r="E278" s="99" t="s">
        <v>461</v>
      </c>
      <c r="F278" s="100"/>
      <c r="G278" s="106">
        <v>29.695</v>
      </c>
      <c r="H278" s="106">
        <v>0.152</v>
      </c>
      <c r="I278" s="106">
        <v>11.449</v>
      </c>
      <c r="J278" s="106">
        <v>0.54200000000000004</v>
      </c>
      <c r="K278" s="106">
        <v>0.77800000000000014</v>
      </c>
      <c r="L278" s="106">
        <v>17.8</v>
      </c>
      <c r="M278" s="106">
        <v>0.26</v>
      </c>
      <c r="N278" s="106">
        <v>7.3999999999999996E-2</v>
      </c>
      <c r="O278" s="106">
        <v>9.9160000000000004</v>
      </c>
      <c r="P278" s="106">
        <v>0</v>
      </c>
      <c r="Q278" s="106">
        <v>0</v>
      </c>
      <c r="R278" s="106">
        <v>0.23899999999999999</v>
      </c>
      <c r="S278" s="106">
        <v>4.0708576883415983E-2</v>
      </c>
      <c r="T278" s="106">
        <v>0</v>
      </c>
      <c r="U278" s="106">
        <v>0</v>
      </c>
      <c r="V278" s="106">
        <v>0</v>
      </c>
      <c r="W278" s="106">
        <v>0.11700000000000001</v>
      </c>
      <c r="X278" s="106">
        <v>0</v>
      </c>
      <c r="Y278" s="106">
        <v>0.34289988600627419</v>
      </c>
      <c r="Z278" s="106">
        <v>5.7779999999999996</v>
      </c>
      <c r="AA278" s="106">
        <v>10.108000000000001</v>
      </c>
      <c r="AB278" s="106">
        <v>0.999</v>
      </c>
      <c r="AC278" s="106">
        <v>3.8039999999999998</v>
      </c>
      <c r="AD278" s="106">
        <v>0.26100000000000001</v>
      </c>
      <c r="AE278" s="106">
        <v>0.35</v>
      </c>
      <c r="AF278" s="106">
        <v>0</v>
      </c>
      <c r="AG278" s="106">
        <v>0</v>
      </c>
      <c r="AH278" s="106">
        <v>0</v>
      </c>
      <c r="AI278" s="106"/>
      <c r="AJ278" s="106">
        <v>92.651690062889699</v>
      </c>
      <c r="AK278" s="100"/>
      <c r="AL278" s="106">
        <v>13.88135751682872</v>
      </c>
      <c r="AM278" s="106">
        <v>9.1121635393561537E-2</v>
      </c>
      <c r="AN278" s="106">
        <v>6.0592749404604396</v>
      </c>
      <c r="AO278" s="106">
        <v>0.3268604510915451</v>
      </c>
      <c r="AP278" s="106">
        <v>0.60254027261462217</v>
      </c>
      <c r="AQ278" s="106">
        <v>13.835989117761368</v>
      </c>
      <c r="AR278" s="106">
        <v>0.19287833827893175</v>
      </c>
      <c r="AS278" s="106">
        <v>6.1431180474846421E-2</v>
      </c>
      <c r="AT278" s="106">
        <v>7.0869068038879366</v>
      </c>
      <c r="AU278" s="106">
        <v>0</v>
      </c>
      <c r="AV278" s="106">
        <v>0</v>
      </c>
      <c r="AW278" s="106">
        <v>0.23899999999999999</v>
      </c>
      <c r="AX278" s="106">
        <v>2.8457586077186982E-2</v>
      </c>
      <c r="AY278" s="106">
        <v>0</v>
      </c>
      <c r="AZ278" s="106">
        <v>0</v>
      </c>
      <c r="BA278" s="106">
        <v>0</v>
      </c>
      <c r="BB278" s="106">
        <v>0.10944808231992517</v>
      </c>
      <c r="BC278" s="106">
        <v>0</v>
      </c>
      <c r="BD278" s="106">
        <v>0.27002117175074747</v>
      </c>
      <c r="BE278" s="106">
        <v>4.9266712141882669</v>
      </c>
      <c r="BF278" s="106">
        <v>8.6297276530350899</v>
      </c>
      <c r="BG278" s="106">
        <v>0.85362727505767755</v>
      </c>
      <c r="BH278" s="106">
        <v>3.2613168724279831</v>
      </c>
      <c r="BI278" s="106">
        <v>0.22507761296998965</v>
      </c>
      <c r="BJ278" s="106">
        <v>0.30366128752385907</v>
      </c>
      <c r="BK278" s="106">
        <v>0</v>
      </c>
      <c r="BL278" s="106">
        <v>0</v>
      </c>
      <c r="BM278" s="106">
        <v>0</v>
      </c>
      <c r="BN278" s="106"/>
      <c r="BO278" s="106"/>
      <c r="BP278" s="106"/>
      <c r="BQ278" s="106">
        <v>2.3959040000000001E-2</v>
      </c>
      <c r="BR278" s="106">
        <v>1.4345659999999998E-2</v>
      </c>
      <c r="BS278" s="106">
        <v>8.5027499999999999E-3</v>
      </c>
      <c r="BT278" s="106">
        <v>7.4618999999999996E-3</v>
      </c>
      <c r="BU278" s="106">
        <v>9.9422399999999998E-3</v>
      </c>
      <c r="BV278" s="106">
        <v>8.7481999999999994E-3</v>
      </c>
      <c r="BW278" s="106">
        <v>1.15928E-2</v>
      </c>
      <c r="BX278" s="106">
        <v>3.4933399999999997E-3</v>
      </c>
      <c r="BY278" s="106">
        <v>8.5351200000000002E-3</v>
      </c>
      <c r="BZ278" s="106">
        <v>2.1541039999999997E-2</v>
      </c>
      <c r="CA278" s="106">
        <v>1.43E-2</v>
      </c>
      <c r="CB278" s="106">
        <v>1.0500000000000001E-2</v>
      </c>
      <c r="CC278" s="106">
        <v>9.4413000000000014E-3</v>
      </c>
      <c r="CD278" s="106">
        <v>1.5996409999999999E-2</v>
      </c>
      <c r="CE278" s="106">
        <v>2.066724E-2</v>
      </c>
      <c r="CF278" s="106">
        <v>6.4861500000000004E-3</v>
      </c>
      <c r="CG278" s="106">
        <v>6.3070999999999995E-3</v>
      </c>
      <c r="CH278" s="106">
        <v>6.9198400000000009E-3</v>
      </c>
      <c r="CI278" s="106">
        <v>1.003221E-2</v>
      </c>
      <c r="CJ278" s="106">
        <v>2.0054880000000001E-2</v>
      </c>
      <c r="CK278" s="106">
        <v>2.0614879999999999E-2</v>
      </c>
      <c r="CL278" s="106">
        <v>2.2352729999999998E-2</v>
      </c>
      <c r="CM278" s="106">
        <v>2.7527040000000006E-2</v>
      </c>
      <c r="CN278" s="106">
        <v>2.2148359999999999E-2</v>
      </c>
      <c r="CO278" s="106">
        <v>2.8815000000000004E-2</v>
      </c>
      <c r="CP278" s="106">
        <v>2.2839229999999999E-2</v>
      </c>
      <c r="CQ278" s="106">
        <v>1.200675E-2</v>
      </c>
      <c r="CR278" s="106">
        <v>1.241183E-2</v>
      </c>
      <c r="CS278" s="106"/>
      <c r="CT278" s="106"/>
      <c r="CU278" s="106"/>
      <c r="CV278" s="106">
        <f t="shared" si="56"/>
        <v>1.12E-2</v>
      </c>
      <c r="CW278" s="106">
        <f t="shared" si="57"/>
        <v>8.6E-3</v>
      </c>
      <c r="CX278" s="106">
        <f t="shared" si="58"/>
        <v>4.4999999999999997E-3</v>
      </c>
      <c r="CY278" s="106">
        <f t="shared" si="59"/>
        <v>4.4999999999999997E-3</v>
      </c>
      <c r="CZ278" s="106">
        <f t="shared" si="60"/>
        <v>7.7000000000000002E-3</v>
      </c>
      <c r="DA278" s="106">
        <f t="shared" si="61"/>
        <v>6.7999999999999996E-3</v>
      </c>
      <c r="DB278" s="106">
        <f t="shared" si="62"/>
        <v>8.6E-3</v>
      </c>
      <c r="DC278" s="106">
        <f t="shared" si="63"/>
        <v>2.9000000000000002E-3</v>
      </c>
      <c r="DD278" s="106">
        <f t="shared" si="64"/>
        <v>6.1000000000000004E-3</v>
      </c>
      <c r="DE278" s="106">
        <f t="shared" si="65"/>
        <v>9.3999999999999986E-3</v>
      </c>
      <c r="DF278" s="106">
        <f t="shared" si="66"/>
        <v>1.43E-2</v>
      </c>
      <c r="DG278" s="106">
        <f t="shared" si="67"/>
        <v>1.0500000000000001E-2</v>
      </c>
      <c r="DH278" s="106">
        <f t="shared" si="68"/>
        <v>6.6000000000000008E-3</v>
      </c>
      <c r="DI278" s="106">
        <f t="shared" si="69"/>
        <v>1.3099999999999999E-2</v>
      </c>
      <c r="DJ278" s="106">
        <f t="shared" si="70"/>
        <v>1.5299999999999999E-2</v>
      </c>
      <c r="DK278" s="106">
        <f t="shared" si="71"/>
        <v>5.5000000000000005E-3</v>
      </c>
      <c r="DL278" s="106">
        <f t="shared" si="72"/>
        <v>5.8999999999999999E-3</v>
      </c>
      <c r="DM278" s="106">
        <f t="shared" si="73"/>
        <v>6.1000000000000004E-3</v>
      </c>
      <c r="DN278" s="106">
        <f t="shared" si="74"/>
        <v>7.899999999999999E-3</v>
      </c>
      <c r="DO278" s="106">
        <f t="shared" si="75"/>
        <v>1.7100000000000001E-2</v>
      </c>
      <c r="DP278" s="106">
        <f t="shared" si="76"/>
        <v>1.7599999999999998E-2</v>
      </c>
      <c r="DQ278" s="106">
        <f t="shared" si="77"/>
        <v>1.9099999999999999E-2</v>
      </c>
      <c r="DR278" s="106">
        <f t="shared" si="78"/>
        <v>2.3600000000000003E-2</v>
      </c>
      <c r="DS278" s="106">
        <f t="shared" si="79"/>
        <v>1.9099999999999999E-2</v>
      </c>
      <c r="DT278" s="106">
        <f t="shared" si="80"/>
        <v>2.5000000000000001E-2</v>
      </c>
      <c r="DU278" s="106">
        <f t="shared" si="81"/>
        <v>1.9900000000000001E-2</v>
      </c>
      <c r="DV278" s="106">
        <f t="shared" si="82"/>
        <v>1.0500000000000001E-2</v>
      </c>
      <c r="DW278" s="106">
        <f t="shared" si="83"/>
        <v>1.09E-2</v>
      </c>
      <c r="DX278" s="106"/>
      <c r="DY278" s="106"/>
      <c r="DZ278" s="106"/>
      <c r="EA278" s="100">
        <v>0.4</v>
      </c>
      <c r="EB278" s="100">
        <v>5.55</v>
      </c>
      <c r="EC278" s="100">
        <v>0.2</v>
      </c>
      <c r="ED278" s="100">
        <v>1.47</v>
      </c>
      <c r="EE278" s="100">
        <v>1.44</v>
      </c>
      <c r="EF278" s="100">
        <v>0.17</v>
      </c>
      <c r="EG278" s="100">
        <v>6.85</v>
      </c>
      <c r="EH278" s="100">
        <v>4.3099999999999996</v>
      </c>
      <c r="EI278" s="100">
        <v>0.24</v>
      </c>
      <c r="EJ278" s="100">
        <v>121.93</v>
      </c>
      <c r="EK278" s="100">
        <v>6.45</v>
      </c>
      <c r="EL278" s="100">
        <v>1.54</v>
      </c>
      <c r="EM278" s="100">
        <v>21.94</v>
      </c>
      <c r="EN278" s="100">
        <v>100</v>
      </c>
      <c r="EO278" s="100">
        <v>100</v>
      </c>
      <c r="EP278" s="100">
        <v>100</v>
      </c>
      <c r="EQ278" s="100">
        <v>6.17</v>
      </c>
      <c r="ER278" s="100">
        <v>100</v>
      </c>
      <c r="ES278" s="100">
        <v>3.64</v>
      </c>
      <c r="ET278" s="100">
        <v>0.75</v>
      </c>
      <c r="EU278" s="100">
        <v>0.55000000000000004</v>
      </c>
      <c r="EV278" s="100">
        <v>2.19</v>
      </c>
      <c r="EW278" s="100">
        <v>1.05</v>
      </c>
      <c r="EX278" s="100">
        <v>6.16</v>
      </c>
      <c r="EY278" s="100">
        <v>9.0399999999999991</v>
      </c>
      <c r="EZ278" s="100">
        <v>128.41</v>
      </c>
      <c r="FA278" s="100">
        <v>15.51</v>
      </c>
      <c r="FB278" s="100">
        <v>100</v>
      </c>
      <c r="FC278" s="100"/>
      <c r="FD278" s="100"/>
      <c r="FE278" s="100"/>
      <c r="FF278" s="106">
        <v>5.5525430067314883E-2</v>
      </c>
      <c r="FG278" s="106">
        <v>5.0572507643426657E-3</v>
      </c>
      <c r="FH278" s="106">
        <v>1.2118549880920879E-2</v>
      </c>
      <c r="FI278" s="106">
        <v>4.8048486310457127E-3</v>
      </c>
      <c r="FJ278" s="106">
        <v>8.6765799256505599E-3</v>
      </c>
      <c r="FK278" s="106">
        <v>2.3521181500194329E-2</v>
      </c>
      <c r="FL278" s="106">
        <v>1.3212166172106823E-2</v>
      </c>
      <c r="FM278" s="106">
        <v>2.6476838784658808E-3</v>
      </c>
      <c r="FN278" s="106">
        <v>1.7008576329331046E-2</v>
      </c>
      <c r="FO278" s="106">
        <v>0</v>
      </c>
      <c r="FP278" s="106">
        <v>0</v>
      </c>
      <c r="FQ278" s="106">
        <v>3.6806E-3</v>
      </c>
      <c r="FR278" s="106">
        <v>6.2435943853348247E-3</v>
      </c>
      <c r="FS278" s="106">
        <v>0</v>
      </c>
      <c r="FT278" s="106">
        <v>0</v>
      </c>
      <c r="FU278" s="106">
        <v>0</v>
      </c>
      <c r="FV278" s="106">
        <v>6.7529466791393829E-3</v>
      </c>
      <c r="FW278" s="106">
        <v>0</v>
      </c>
      <c r="FX278" s="106">
        <v>9.8287706517272075E-3</v>
      </c>
      <c r="FY278" s="106">
        <v>3.6950034106412004E-2</v>
      </c>
      <c r="FZ278" s="106">
        <v>4.7463502091692998E-2</v>
      </c>
      <c r="GA278" s="106">
        <v>1.8694437323763139E-2</v>
      </c>
      <c r="GB278" s="106">
        <v>3.4243827160493824E-2</v>
      </c>
      <c r="GC278" s="106">
        <v>1.3864780958951363E-2</v>
      </c>
      <c r="GD278" s="106">
        <v>2.7450980392156859E-2</v>
      </c>
      <c r="GE278" s="106">
        <v>0</v>
      </c>
      <c r="GF278" s="106">
        <v>0</v>
      </c>
      <c r="GG278" s="106">
        <v>0</v>
      </c>
      <c r="GH278" s="100"/>
      <c r="GI278" s="100"/>
      <c r="GJ278" s="100"/>
      <c r="GK278" s="100"/>
    </row>
    <row r="279" spans="1:193" x14ac:dyDescent="0.25">
      <c r="A279" s="98" t="s">
        <v>1073</v>
      </c>
      <c r="B279" s="99" t="s">
        <v>17</v>
      </c>
      <c r="C279" s="99" t="s">
        <v>319</v>
      </c>
      <c r="D279" s="100" t="s">
        <v>320</v>
      </c>
      <c r="E279" s="99" t="s">
        <v>462</v>
      </c>
      <c r="F279" s="100"/>
      <c r="G279" s="106">
        <v>32.423000000000002</v>
      </c>
      <c r="H279" s="106">
        <v>0.1978551390961871</v>
      </c>
      <c r="I279" s="106">
        <v>12.834</v>
      </c>
      <c r="J279" s="106">
        <v>0.40300000000000002</v>
      </c>
      <c r="K279" s="106">
        <v>0.52400000000000002</v>
      </c>
      <c r="L279" s="106">
        <v>17.367000000000001</v>
      </c>
      <c r="M279" s="106">
        <v>7.2999999999999995E-2</v>
      </c>
      <c r="N279" s="106">
        <v>8.7946342273274178E-2</v>
      </c>
      <c r="O279" s="106">
        <v>11.842000000000002</v>
      </c>
      <c r="P279" s="106">
        <v>0</v>
      </c>
      <c r="Q279" s="106">
        <v>2.0808880814577005E-2</v>
      </c>
      <c r="R279" s="106">
        <v>2.1000000000000001E-2</v>
      </c>
      <c r="S279" s="106">
        <v>0.16263218717775488</v>
      </c>
      <c r="T279" s="106">
        <v>0</v>
      </c>
      <c r="U279" s="106">
        <v>0.10299999999999999</v>
      </c>
      <c r="V279" s="106">
        <v>0</v>
      </c>
      <c r="W279" s="106">
        <v>0.10299999999999999</v>
      </c>
      <c r="X279" s="106">
        <v>0</v>
      </c>
      <c r="Y279" s="106">
        <v>0.90259710222037171</v>
      </c>
      <c r="Z279" s="106">
        <v>4.556</v>
      </c>
      <c r="AA279" s="106">
        <v>8.0069527375715026</v>
      </c>
      <c r="AB279" s="106">
        <v>0.80800000000000005</v>
      </c>
      <c r="AC279" s="106">
        <v>2.9350000000000001</v>
      </c>
      <c r="AD279" s="106">
        <v>0.28199999999999997</v>
      </c>
      <c r="AE279" s="106">
        <v>0.30599999999999999</v>
      </c>
      <c r="AF279" s="106">
        <v>0.13</v>
      </c>
      <c r="AG279" s="106">
        <v>0.10188324242378566</v>
      </c>
      <c r="AH279" s="106">
        <v>6.4000000000000001E-2</v>
      </c>
      <c r="AI279" s="106"/>
      <c r="AJ279" s="106">
        <v>94.241175411866379</v>
      </c>
      <c r="AK279" s="100"/>
      <c r="AL279" s="106">
        <v>15.156600598354524</v>
      </c>
      <c r="AM279" s="106">
        <v>0.11861107793069187</v>
      </c>
      <c r="AN279" s="106">
        <v>6.7922730881185496</v>
      </c>
      <c r="AO279" s="106">
        <v>0.24303461584851047</v>
      </c>
      <c r="AP279" s="106">
        <v>0.40582403965303598</v>
      </c>
      <c r="AQ279" s="106">
        <v>13.499417022930432</v>
      </c>
      <c r="AR279" s="106">
        <v>5.4154302670623142E-2</v>
      </c>
      <c r="AS279" s="106">
        <v>7.3008751679623271E-2</v>
      </c>
      <c r="AT279" s="106">
        <v>8.4634076615208702</v>
      </c>
      <c r="AU279" s="106">
        <v>0</v>
      </c>
      <c r="AV279" s="106">
        <v>2.0808880814577005E-2</v>
      </c>
      <c r="AW279" s="106">
        <v>2.1000000000000001E-2</v>
      </c>
      <c r="AX279" s="106">
        <v>0.11368905080584052</v>
      </c>
      <c r="AY279" s="106">
        <v>0</v>
      </c>
      <c r="AZ279" s="106">
        <v>7.6251110453064846E-2</v>
      </c>
      <c r="BA279" s="106">
        <v>0</v>
      </c>
      <c r="BB279" s="106">
        <v>9.6351730589335827E-2</v>
      </c>
      <c r="BC279" s="106">
        <v>0</v>
      </c>
      <c r="BD279" s="106">
        <v>0.71076234524007531</v>
      </c>
      <c r="BE279" s="106">
        <v>3.8847203274215549</v>
      </c>
      <c r="BF279" s="106">
        <v>6.8359538440805112</v>
      </c>
      <c r="BG279" s="106">
        <v>0.69042125950610966</v>
      </c>
      <c r="BH279" s="106">
        <v>2.5162894375857339</v>
      </c>
      <c r="BI279" s="106">
        <v>0.24318730596757501</v>
      </c>
      <c r="BJ279" s="106">
        <v>0.26548672566371678</v>
      </c>
      <c r="BK279" s="106">
        <v>0.1132700182974645</v>
      </c>
      <c r="BL279" s="106">
        <v>8.9097719653507351E-2</v>
      </c>
      <c r="BM279" s="106">
        <v>5.6204443663827174E-2</v>
      </c>
      <c r="BN279" s="106"/>
      <c r="BO279" s="106"/>
      <c r="BP279" s="106"/>
      <c r="BQ279" s="106">
        <v>2.2247680000000002E-2</v>
      </c>
      <c r="BR279" s="106">
        <v>1.4012039999999998E-2</v>
      </c>
      <c r="BS279" s="106">
        <v>8.5027499999999999E-3</v>
      </c>
      <c r="BT279" s="106">
        <v>7.2960799999999991E-3</v>
      </c>
      <c r="BU279" s="106">
        <v>9.2966400000000001E-3</v>
      </c>
      <c r="BV279" s="106">
        <v>8.6195500000000001E-3</v>
      </c>
      <c r="BW279" s="106">
        <v>1.1727600000000001E-2</v>
      </c>
      <c r="BX279" s="106">
        <v>3.2524200000000002E-3</v>
      </c>
      <c r="BY279" s="106">
        <v>8.3952000000000002E-3</v>
      </c>
      <c r="BZ279" s="106">
        <v>1.9936919999999997E-2</v>
      </c>
      <c r="CA279" s="106">
        <v>1.4200000000000001E-2</v>
      </c>
      <c r="CB279" s="106">
        <v>0.01</v>
      </c>
      <c r="CC279" s="106">
        <v>9.1552000000000005E-3</v>
      </c>
      <c r="CD279" s="106">
        <v>1.5507969999999999E-2</v>
      </c>
      <c r="CE279" s="106">
        <v>1.999184E-2</v>
      </c>
      <c r="CF279" s="106">
        <v>6.4861500000000004E-3</v>
      </c>
      <c r="CG279" s="106">
        <v>6.2001999999999995E-3</v>
      </c>
      <c r="CH279" s="106">
        <v>6.579520000000001E-3</v>
      </c>
      <c r="CI279" s="106">
        <v>9.9052199999999993E-3</v>
      </c>
      <c r="CJ279" s="106">
        <v>1.8764800000000002E-2</v>
      </c>
      <c r="CK279" s="106">
        <v>2.0029230000000002E-2</v>
      </c>
      <c r="CL279" s="106">
        <v>2.1533519999999997E-2</v>
      </c>
      <c r="CM279" s="106">
        <v>2.7060480000000001E-2</v>
      </c>
      <c r="CN279" s="106">
        <v>2.1568560000000001E-2</v>
      </c>
      <c r="CO279" s="106">
        <v>2.846922E-2</v>
      </c>
      <c r="CP279" s="106">
        <v>2.1921070000000001E-2</v>
      </c>
      <c r="CQ279" s="106">
        <v>1.1434999999999999E-2</v>
      </c>
      <c r="CR279" s="106">
        <v>1.1956350000000001E-2</v>
      </c>
      <c r="CS279" s="106"/>
      <c r="CT279" s="106"/>
      <c r="CU279" s="106"/>
      <c r="CV279" s="106">
        <f t="shared" si="56"/>
        <v>1.04E-2</v>
      </c>
      <c r="CW279" s="106">
        <f t="shared" si="57"/>
        <v>8.3999999999999995E-3</v>
      </c>
      <c r="CX279" s="106">
        <f t="shared" si="58"/>
        <v>4.4999999999999997E-3</v>
      </c>
      <c r="CY279" s="106">
        <f t="shared" si="59"/>
        <v>4.3999999999999994E-3</v>
      </c>
      <c r="CZ279" s="106">
        <f t="shared" si="60"/>
        <v>7.2000000000000007E-3</v>
      </c>
      <c r="DA279" s="106">
        <f t="shared" si="61"/>
        <v>6.7000000000000002E-3</v>
      </c>
      <c r="DB279" s="106">
        <f t="shared" si="62"/>
        <v>8.7000000000000011E-3</v>
      </c>
      <c r="DC279" s="106">
        <f t="shared" si="63"/>
        <v>2.7000000000000006E-3</v>
      </c>
      <c r="DD279" s="106">
        <f t="shared" si="64"/>
        <v>6.0000000000000001E-3</v>
      </c>
      <c r="DE279" s="106">
        <f t="shared" si="65"/>
        <v>8.6999999999999994E-3</v>
      </c>
      <c r="DF279" s="106">
        <f t="shared" si="66"/>
        <v>1.4200000000000001E-2</v>
      </c>
      <c r="DG279" s="106">
        <f t="shared" si="67"/>
        <v>0.01</v>
      </c>
      <c r="DH279" s="106">
        <f t="shared" si="68"/>
        <v>6.4000000000000003E-3</v>
      </c>
      <c r="DI279" s="106">
        <f t="shared" si="69"/>
        <v>1.2699999999999999E-2</v>
      </c>
      <c r="DJ279" s="106">
        <f t="shared" si="70"/>
        <v>1.4800000000000001E-2</v>
      </c>
      <c r="DK279" s="106">
        <f t="shared" si="71"/>
        <v>5.5000000000000005E-3</v>
      </c>
      <c r="DL279" s="106">
        <f t="shared" si="72"/>
        <v>5.7999999999999996E-3</v>
      </c>
      <c r="DM279" s="106">
        <f t="shared" si="73"/>
        <v>5.8000000000000005E-3</v>
      </c>
      <c r="DN279" s="106">
        <f t="shared" si="74"/>
        <v>7.7999999999999996E-3</v>
      </c>
      <c r="DO279" s="106">
        <f t="shared" si="75"/>
        <v>1.6E-2</v>
      </c>
      <c r="DP279" s="106">
        <f t="shared" si="76"/>
        <v>1.7100000000000001E-2</v>
      </c>
      <c r="DQ279" s="106">
        <f t="shared" si="77"/>
        <v>1.84E-2</v>
      </c>
      <c r="DR279" s="106">
        <f t="shared" si="78"/>
        <v>2.3199999999999998E-2</v>
      </c>
      <c r="DS279" s="106">
        <f t="shared" si="79"/>
        <v>1.8600000000000002E-2</v>
      </c>
      <c r="DT279" s="106">
        <f t="shared" si="80"/>
        <v>2.47E-2</v>
      </c>
      <c r="DU279" s="106">
        <f t="shared" si="81"/>
        <v>1.9100000000000002E-2</v>
      </c>
      <c r="DV279" s="106">
        <f t="shared" si="82"/>
        <v>0.01</v>
      </c>
      <c r="DW279" s="106">
        <f t="shared" si="83"/>
        <v>1.0500000000000001E-2</v>
      </c>
      <c r="DX279" s="106"/>
      <c r="DY279" s="106"/>
      <c r="DZ279" s="106"/>
      <c r="EA279" s="100">
        <v>0.37</v>
      </c>
      <c r="EB279" s="100">
        <v>4.28</v>
      </c>
      <c r="EC279" s="100">
        <v>0.18</v>
      </c>
      <c r="ED279" s="100">
        <v>1.75</v>
      </c>
      <c r="EE279" s="100">
        <v>1.86</v>
      </c>
      <c r="EF279" s="100">
        <v>0.17</v>
      </c>
      <c r="EG279" s="100">
        <v>19.829999999999998</v>
      </c>
      <c r="EH279" s="100">
        <v>3.74</v>
      </c>
      <c r="EI279" s="100">
        <v>0.22</v>
      </c>
      <c r="EJ279" s="100">
        <v>45.24</v>
      </c>
      <c r="EK279" s="100">
        <v>5.78</v>
      </c>
      <c r="EL279" s="100">
        <v>12.88</v>
      </c>
      <c r="EM279" s="100">
        <v>5.63</v>
      </c>
      <c r="EN279" s="100">
        <v>98.48</v>
      </c>
      <c r="EO279" s="100">
        <v>16.77</v>
      </c>
      <c r="EP279" s="100">
        <v>100</v>
      </c>
      <c r="EQ279" s="100">
        <v>6.78</v>
      </c>
      <c r="ER279" s="100">
        <v>58.11</v>
      </c>
      <c r="ES279" s="100">
        <v>1.67</v>
      </c>
      <c r="ET279" s="100">
        <v>0.86</v>
      </c>
      <c r="EU279" s="100">
        <v>0.62</v>
      </c>
      <c r="EV279" s="100">
        <v>2.59</v>
      </c>
      <c r="EW279" s="100">
        <v>1.26</v>
      </c>
      <c r="EX279" s="100">
        <v>6.86</v>
      </c>
      <c r="EY279" s="100">
        <v>8.33</v>
      </c>
      <c r="EZ279" s="100">
        <v>15.6</v>
      </c>
      <c r="FA279" s="100">
        <v>6.5</v>
      </c>
      <c r="FB279" s="100">
        <v>18.190000000000001</v>
      </c>
      <c r="FC279" s="100"/>
      <c r="FD279" s="100"/>
      <c r="FE279" s="100"/>
      <c r="FF279" s="106">
        <v>5.6079422213911739E-2</v>
      </c>
      <c r="FG279" s="106">
        <v>5.0765541354336127E-3</v>
      </c>
      <c r="FH279" s="106">
        <v>1.222609155861339E-2</v>
      </c>
      <c r="FI279" s="106">
        <v>4.2531057773489336E-3</v>
      </c>
      <c r="FJ279" s="106">
        <v>7.5483271375464704E-3</v>
      </c>
      <c r="FK279" s="106">
        <v>2.2949008938981736E-2</v>
      </c>
      <c r="FL279" s="106">
        <v>1.0738798219584568E-2</v>
      </c>
      <c r="FM279" s="106">
        <v>2.7305273128179104E-3</v>
      </c>
      <c r="FN279" s="106">
        <v>1.8619496855345915E-2</v>
      </c>
      <c r="FO279" s="106">
        <v>0</v>
      </c>
      <c r="FP279" s="106">
        <v>1.202753311082551E-3</v>
      </c>
      <c r="FQ279" s="106">
        <v>2.7048000000000003E-3</v>
      </c>
      <c r="FR279" s="106">
        <v>6.4006935603688206E-3</v>
      </c>
      <c r="FS279" s="106">
        <v>0</v>
      </c>
      <c r="FT279" s="106">
        <v>1.2787311222978975E-2</v>
      </c>
      <c r="FU279" s="106">
        <v>0</v>
      </c>
      <c r="FV279" s="106">
        <v>6.5326473339569688E-3</v>
      </c>
      <c r="FW279" s="106">
        <v>0</v>
      </c>
      <c r="FX279" s="106">
        <v>1.1869731165509257E-2</v>
      </c>
      <c r="FY279" s="106">
        <v>3.3408594815825372E-2</v>
      </c>
      <c r="FZ279" s="106">
        <v>4.2382913833299167E-2</v>
      </c>
      <c r="GA279" s="106">
        <v>1.7881910621208238E-2</v>
      </c>
      <c r="GB279" s="106">
        <v>3.1705246913580246E-2</v>
      </c>
      <c r="GC279" s="106">
        <v>1.6682649189375648E-2</v>
      </c>
      <c r="GD279" s="106">
        <v>2.2115044247787607E-2</v>
      </c>
      <c r="GE279" s="106">
        <v>1.767012285440446E-2</v>
      </c>
      <c r="GF279" s="106">
        <v>5.791351777477978E-3</v>
      </c>
      <c r="GG279" s="106">
        <v>1.0223588302450163E-2</v>
      </c>
      <c r="GH279" s="100"/>
      <c r="GI279" s="100"/>
      <c r="GJ279" s="100"/>
      <c r="GK279" s="100"/>
    </row>
    <row r="280" spans="1:193" x14ac:dyDescent="0.25">
      <c r="A280" s="98" t="s">
        <v>1073</v>
      </c>
      <c r="B280" s="99" t="s">
        <v>17</v>
      </c>
      <c r="C280" s="99" t="s">
        <v>319</v>
      </c>
      <c r="D280" s="100" t="s">
        <v>320</v>
      </c>
      <c r="E280" s="99" t="s">
        <v>463</v>
      </c>
      <c r="F280" s="100"/>
      <c r="G280" s="106">
        <v>32.183</v>
      </c>
      <c r="H280" s="106">
        <v>0.12099999999999998</v>
      </c>
      <c r="I280" s="106">
        <v>13.698</v>
      </c>
      <c r="J280" s="106">
        <v>0.378</v>
      </c>
      <c r="K280" s="106">
        <v>0.34100000000000003</v>
      </c>
      <c r="L280" s="106">
        <v>18.646999999999998</v>
      </c>
      <c r="M280" s="106">
        <v>0</v>
      </c>
      <c r="N280" s="106">
        <v>7.1999999999999995E-2</v>
      </c>
      <c r="O280" s="106">
        <v>14.044999999999998</v>
      </c>
      <c r="P280" s="106">
        <v>0</v>
      </c>
      <c r="Q280" s="106">
        <v>0</v>
      </c>
      <c r="R280" s="106">
        <v>1.0999999999999999E-2</v>
      </c>
      <c r="S280" s="106">
        <v>0</v>
      </c>
      <c r="T280" s="106">
        <v>2.6984707141764798E-2</v>
      </c>
      <c r="U280" s="106">
        <v>0</v>
      </c>
      <c r="V280" s="106">
        <v>0</v>
      </c>
      <c r="W280" s="106">
        <v>7.8000000000000014E-2</v>
      </c>
      <c r="X280" s="106">
        <v>0</v>
      </c>
      <c r="Y280" s="106">
        <v>0.29299511639054993</v>
      </c>
      <c r="Z280" s="106">
        <v>4.12</v>
      </c>
      <c r="AA280" s="106">
        <v>7.6669143368483512</v>
      </c>
      <c r="AB280" s="106">
        <v>0.77200000000000002</v>
      </c>
      <c r="AC280" s="106">
        <v>2.8079999999999998</v>
      </c>
      <c r="AD280" s="106">
        <v>0.19400000000000001</v>
      </c>
      <c r="AE280" s="106">
        <v>0.31900000000000001</v>
      </c>
      <c r="AF280" s="106">
        <v>4.2000000000000003E-2</v>
      </c>
      <c r="AG280" s="106">
        <v>1.4599863043492325E-2</v>
      </c>
      <c r="AH280" s="106">
        <v>0</v>
      </c>
      <c r="AI280" s="106"/>
      <c r="AJ280" s="106">
        <v>95.82801242342417</v>
      </c>
      <c r="AK280" s="100"/>
      <c r="AL280" s="106">
        <v>15.044409124906506</v>
      </c>
      <c r="AM280" s="106">
        <v>7.2537617648822009E-2</v>
      </c>
      <c r="AN280" s="106">
        <v>7.2495369145276536</v>
      </c>
      <c r="AO280" s="106">
        <v>0.2279580267760222</v>
      </c>
      <c r="AP280" s="106">
        <v>0.26409541511772</v>
      </c>
      <c r="AQ280" s="106">
        <v>14.494364554994169</v>
      </c>
      <c r="AR280" s="106">
        <v>0</v>
      </c>
      <c r="AS280" s="106">
        <v>5.9770878299850574E-2</v>
      </c>
      <c r="AT280" s="106">
        <v>10.037878787878787</v>
      </c>
      <c r="AU280" s="106">
        <v>0</v>
      </c>
      <c r="AV280" s="106">
        <v>0</v>
      </c>
      <c r="AW280" s="106">
        <v>1.0999999999999999E-2</v>
      </c>
      <c r="AX280" s="106">
        <v>0</v>
      </c>
      <c r="AY280" s="106">
        <v>2.2098687365297517E-2</v>
      </c>
      <c r="AZ280" s="106">
        <v>0</v>
      </c>
      <c r="BA280" s="106">
        <v>0</v>
      </c>
      <c r="BB280" s="106">
        <v>7.2965388213283452E-2</v>
      </c>
      <c r="BC280" s="106">
        <v>0</v>
      </c>
      <c r="BD280" s="106">
        <v>0.23072298321958415</v>
      </c>
      <c r="BE280" s="106">
        <v>3.5129604365620737</v>
      </c>
      <c r="BF280" s="106">
        <v>6.5456452974031851</v>
      </c>
      <c r="BG280" s="106">
        <v>0.6596599162607879</v>
      </c>
      <c r="BH280" s="106">
        <v>2.407407407407407</v>
      </c>
      <c r="BI280" s="106">
        <v>0.16729906864436014</v>
      </c>
      <c r="BJ280" s="106">
        <v>0.27676557348603159</v>
      </c>
      <c r="BK280" s="106">
        <v>3.6594928988411608E-2</v>
      </c>
      <c r="BL280" s="106">
        <v>1.2767698332743617E-2</v>
      </c>
      <c r="BM280" s="106">
        <v>0</v>
      </c>
      <c r="BN280" s="106"/>
      <c r="BO280" s="106"/>
      <c r="BP280" s="106"/>
      <c r="BQ280" s="106">
        <v>1.9038880000000005E-2</v>
      </c>
      <c r="BR280" s="106">
        <v>1.3845229999999998E-2</v>
      </c>
      <c r="BS280" s="106">
        <v>8.5027499999999999E-3</v>
      </c>
      <c r="BT280" s="106">
        <v>7.4618999999999996E-3</v>
      </c>
      <c r="BU280" s="106">
        <v>9.8131199999999998E-3</v>
      </c>
      <c r="BV280" s="106">
        <v>8.3622499999999999E-3</v>
      </c>
      <c r="BW280" s="106">
        <v>1.15928E-2</v>
      </c>
      <c r="BX280" s="106">
        <v>2.8910399999999997E-3</v>
      </c>
      <c r="BY280" s="106">
        <v>8.3952000000000002E-3</v>
      </c>
      <c r="BZ280" s="106">
        <v>2.0624400000000001E-2</v>
      </c>
      <c r="CA280" s="106">
        <v>1.41E-2</v>
      </c>
      <c r="CB280" s="106">
        <v>1.01E-2</v>
      </c>
      <c r="CC280" s="106">
        <v>9.1552000000000005E-3</v>
      </c>
      <c r="CD280" s="106">
        <v>1.5263750000000001E-2</v>
      </c>
      <c r="CE280" s="106">
        <v>1.9721680000000002E-2</v>
      </c>
      <c r="CF280" s="106">
        <v>6.4861500000000004E-3</v>
      </c>
      <c r="CG280" s="106">
        <v>6.2001999999999995E-3</v>
      </c>
      <c r="CH280" s="106">
        <v>6.579520000000001E-3</v>
      </c>
      <c r="CI280" s="106">
        <v>9.9052199999999993E-3</v>
      </c>
      <c r="CJ280" s="106">
        <v>1.9233920000000002E-2</v>
      </c>
      <c r="CK280" s="106">
        <v>2.0497749999999999E-2</v>
      </c>
      <c r="CL280" s="106">
        <v>2.0831339999999997E-2</v>
      </c>
      <c r="CM280" s="106">
        <v>2.6593920000000004E-2</v>
      </c>
      <c r="CN280" s="106">
        <v>2.0988759999999999E-2</v>
      </c>
      <c r="CO280" s="106">
        <v>2.8008180000000004E-2</v>
      </c>
      <c r="CP280" s="106">
        <v>2.1691530000000001E-2</v>
      </c>
      <c r="CQ280" s="106">
        <v>1.154935E-2</v>
      </c>
      <c r="CR280" s="106">
        <v>1.1842480000000001E-2</v>
      </c>
      <c r="CS280" s="106"/>
      <c r="CT280" s="106"/>
      <c r="CU280" s="106"/>
      <c r="CV280" s="106">
        <f t="shared" si="56"/>
        <v>8.9000000000000017E-3</v>
      </c>
      <c r="CW280" s="106">
        <f t="shared" si="57"/>
        <v>8.3000000000000001E-3</v>
      </c>
      <c r="CX280" s="106">
        <f t="shared" si="58"/>
        <v>4.4999999999999997E-3</v>
      </c>
      <c r="CY280" s="106">
        <f t="shared" si="59"/>
        <v>4.4999999999999997E-3</v>
      </c>
      <c r="CZ280" s="106">
        <f t="shared" si="60"/>
        <v>7.6000000000000009E-3</v>
      </c>
      <c r="DA280" s="106">
        <f t="shared" si="61"/>
        <v>6.4999999999999997E-3</v>
      </c>
      <c r="DB280" s="106">
        <f t="shared" si="62"/>
        <v>8.6E-3</v>
      </c>
      <c r="DC280" s="106">
        <f t="shared" si="63"/>
        <v>2.3999999999999998E-3</v>
      </c>
      <c r="DD280" s="106">
        <f t="shared" si="64"/>
        <v>6.0000000000000001E-3</v>
      </c>
      <c r="DE280" s="106">
        <f t="shared" si="65"/>
        <v>9.0000000000000011E-3</v>
      </c>
      <c r="DF280" s="106">
        <f t="shared" si="66"/>
        <v>1.41E-2</v>
      </c>
      <c r="DG280" s="106">
        <f t="shared" si="67"/>
        <v>1.01E-2</v>
      </c>
      <c r="DH280" s="106">
        <f t="shared" si="68"/>
        <v>6.4000000000000003E-3</v>
      </c>
      <c r="DI280" s="106">
        <f t="shared" si="69"/>
        <v>1.2500000000000001E-2</v>
      </c>
      <c r="DJ280" s="106">
        <f t="shared" si="70"/>
        <v>1.4600000000000002E-2</v>
      </c>
      <c r="DK280" s="106">
        <f t="shared" si="71"/>
        <v>5.5000000000000005E-3</v>
      </c>
      <c r="DL280" s="106">
        <f t="shared" si="72"/>
        <v>5.7999999999999996E-3</v>
      </c>
      <c r="DM280" s="106">
        <f t="shared" si="73"/>
        <v>5.8000000000000005E-3</v>
      </c>
      <c r="DN280" s="106">
        <f t="shared" si="74"/>
        <v>7.7999999999999996E-3</v>
      </c>
      <c r="DO280" s="106">
        <f t="shared" si="75"/>
        <v>1.6400000000000001E-2</v>
      </c>
      <c r="DP280" s="106">
        <f t="shared" si="76"/>
        <v>1.7499999999999998E-2</v>
      </c>
      <c r="DQ280" s="106">
        <f t="shared" si="77"/>
        <v>1.78E-2</v>
      </c>
      <c r="DR280" s="106">
        <f t="shared" si="78"/>
        <v>2.2800000000000001E-2</v>
      </c>
      <c r="DS280" s="106">
        <f t="shared" si="79"/>
        <v>1.8099999999999998E-2</v>
      </c>
      <c r="DT280" s="106">
        <f t="shared" si="80"/>
        <v>2.4300000000000002E-2</v>
      </c>
      <c r="DU280" s="106">
        <f t="shared" si="81"/>
        <v>1.89E-2</v>
      </c>
      <c r="DV280" s="106">
        <f t="shared" si="82"/>
        <v>1.01E-2</v>
      </c>
      <c r="DW280" s="106">
        <f t="shared" si="83"/>
        <v>1.04E-2</v>
      </c>
      <c r="DX280" s="106"/>
      <c r="DY280" s="106"/>
      <c r="DZ280" s="106"/>
      <c r="EA280" s="100">
        <v>0.38</v>
      </c>
      <c r="EB280" s="100">
        <v>6.71</v>
      </c>
      <c r="EC280" s="100">
        <v>0.18</v>
      </c>
      <c r="ED280" s="100">
        <v>1.86</v>
      </c>
      <c r="EE280" s="100">
        <v>2.69</v>
      </c>
      <c r="EF280" s="100">
        <v>0.16</v>
      </c>
      <c r="EG280" s="100">
        <v>101.36</v>
      </c>
      <c r="EH280" s="100">
        <v>4.09</v>
      </c>
      <c r="EI280" s="100">
        <v>0.2</v>
      </c>
      <c r="EJ280" s="100">
        <v>73.78</v>
      </c>
      <c r="EK280" s="100">
        <v>21.32</v>
      </c>
      <c r="EL280" s="100">
        <v>22.03</v>
      </c>
      <c r="EM280" s="100">
        <v>415.14</v>
      </c>
      <c r="EN280" s="100">
        <v>52.22</v>
      </c>
      <c r="EO280" s="100">
        <v>100</v>
      </c>
      <c r="EP280" s="100">
        <v>100</v>
      </c>
      <c r="EQ280" s="100">
        <v>8.8699999999999992</v>
      </c>
      <c r="ER280" s="100">
        <v>100</v>
      </c>
      <c r="ES280" s="100">
        <v>4.0999999999999996</v>
      </c>
      <c r="ET280" s="100">
        <v>0.91</v>
      </c>
      <c r="EU280" s="100">
        <v>0.64</v>
      </c>
      <c r="EV280" s="100">
        <v>2.64</v>
      </c>
      <c r="EW280" s="100">
        <v>1.29</v>
      </c>
      <c r="EX280" s="100">
        <v>6.45</v>
      </c>
      <c r="EY280" s="100">
        <v>11.74</v>
      </c>
      <c r="EZ280" s="100">
        <v>47.27</v>
      </c>
      <c r="FA280" s="100">
        <v>13.39</v>
      </c>
      <c r="FB280" s="100">
        <v>289.49</v>
      </c>
      <c r="FC280" s="100"/>
      <c r="FD280" s="100"/>
      <c r="FE280" s="100"/>
      <c r="FF280" s="106">
        <v>5.7168754674644724E-2</v>
      </c>
      <c r="FG280" s="106">
        <v>4.8672741442359561E-3</v>
      </c>
      <c r="FH280" s="106">
        <v>1.3049166446149776E-2</v>
      </c>
      <c r="FI280" s="106">
        <v>4.2400192980340135E-3</v>
      </c>
      <c r="FJ280" s="106">
        <v>7.1041666666666684E-3</v>
      </c>
      <c r="FK280" s="106">
        <v>2.3190983287990671E-2</v>
      </c>
      <c r="FL280" s="106">
        <v>9.7750741839762595E-3</v>
      </c>
      <c r="FM280" s="106">
        <v>2.4446289224638886E-3</v>
      </c>
      <c r="FN280" s="106">
        <v>2.0075757575757573E-2</v>
      </c>
      <c r="FO280" s="106">
        <v>0</v>
      </c>
      <c r="FP280" s="106">
        <v>0</v>
      </c>
      <c r="FQ280" s="106">
        <v>2.4233000000000002E-3</v>
      </c>
      <c r="FR280" s="106">
        <v>0</v>
      </c>
      <c r="FS280" s="106">
        <v>1.1539934542158363E-2</v>
      </c>
      <c r="FT280" s="106">
        <v>0</v>
      </c>
      <c r="FU280" s="106">
        <v>0</v>
      </c>
      <c r="FV280" s="106">
        <v>6.4720299345182412E-3</v>
      </c>
      <c r="FW280" s="106">
        <v>0</v>
      </c>
      <c r="FX280" s="106">
        <v>9.4596423120029485E-3</v>
      </c>
      <c r="FY280" s="106">
        <v>3.1967939972714875E-2</v>
      </c>
      <c r="FZ280" s="106">
        <v>4.1892129903380385E-2</v>
      </c>
      <c r="GA280" s="106">
        <v>1.74150217892848E-2</v>
      </c>
      <c r="GB280" s="106">
        <v>3.1055555555555552E-2</v>
      </c>
      <c r="GC280" s="106">
        <v>1.0790789927561229E-2</v>
      </c>
      <c r="GD280" s="106">
        <v>3.2492278327260107E-2</v>
      </c>
      <c r="GE280" s="106">
        <v>1.7298422932822168E-2</v>
      </c>
      <c r="GF280" s="106">
        <v>1.7095948067543706E-3</v>
      </c>
      <c r="GG280" s="106">
        <v>0</v>
      </c>
      <c r="GH280" s="100"/>
      <c r="GI280" s="100"/>
      <c r="GJ280" s="100"/>
      <c r="GK280" s="100"/>
    </row>
    <row r="281" spans="1:193" x14ac:dyDescent="0.25">
      <c r="A281" s="98" t="s">
        <v>1073</v>
      </c>
      <c r="B281" s="99" t="s">
        <v>17</v>
      </c>
      <c r="C281" s="99" t="s">
        <v>319</v>
      </c>
      <c r="D281" s="100" t="s">
        <v>320</v>
      </c>
      <c r="E281" s="99" t="s">
        <v>464</v>
      </c>
      <c r="F281" s="100"/>
      <c r="G281" s="106">
        <v>32.86</v>
      </c>
      <c r="H281" s="106">
        <v>0.125</v>
      </c>
      <c r="I281" s="106">
        <v>13.840999999999999</v>
      </c>
      <c r="J281" s="106">
        <v>0.40799999999999997</v>
      </c>
      <c r="K281" s="106">
        <v>0.34399999999999997</v>
      </c>
      <c r="L281" s="106">
        <v>18.358000000000001</v>
      </c>
      <c r="M281" s="106">
        <v>1.6E-2</v>
      </c>
      <c r="N281" s="106">
        <v>6.1999999999999993E-2</v>
      </c>
      <c r="O281" s="106">
        <v>13.982999999999999</v>
      </c>
      <c r="P281" s="106">
        <v>0</v>
      </c>
      <c r="Q281" s="106">
        <v>0</v>
      </c>
      <c r="R281" s="106">
        <v>1.2E-2</v>
      </c>
      <c r="S281" s="106">
        <v>0</v>
      </c>
      <c r="T281" s="106">
        <v>0</v>
      </c>
      <c r="U281" s="106">
        <v>2.1000000000000001E-2</v>
      </c>
      <c r="V281" s="106">
        <v>0</v>
      </c>
      <c r="W281" s="106">
        <v>8.7999999999999995E-2</v>
      </c>
      <c r="X281" s="106">
        <v>0</v>
      </c>
      <c r="Y281" s="106">
        <v>0.23199755819527501</v>
      </c>
      <c r="Z281" s="106">
        <v>4.0659999999999998</v>
      </c>
      <c r="AA281" s="106">
        <v>7.7529645531786278</v>
      </c>
      <c r="AB281" s="106">
        <v>0.72799999999999998</v>
      </c>
      <c r="AC281" s="106">
        <v>2.6850000000000001</v>
      </c>
      <c r="AD281" s="106">
        <v>0.19400000000000001</v>
      </c>
      <c r="AE281" s="106">
        <v>0.30399999999999999</v>
      </c>
      <c r="AF281" s="106">
        <v>0</v>
      </c>
      <c r="AG281" s="106">
        <v>0</v>
      </c>
      <c r="AH281" s="106">
        <v>0</v>
      </c>
      <c r="AI281" s="106"/>
      <c r="AJ281" s="106">
        <v>96.077254911373913</v>
      </c>
      <c r="AK281" s="100"/>
      <c r="AL281" s="106">
        <v>15.360882572924456</v>
      </c>
      <c r="AM281" s="106">
        <v>7.4935555422336791E-2</v>
      </c>
      <c r="AN281" s="106">
        <v>7.3252183117226775</v>
      </c>
      <c r="AO281" s="106">
        <v>0.24604993366300809</v>
      </c>
      <c r="AP281" s="106">
        <v>0.26641883519206938</v>
      </c>
      <c r="AQ281" s="106">
        <v>14.269724057520405</v>
      </c>
      <c r="AR281" s="106">
        <v>1.1869436201780414E-2</v>
      </c>
      <c r="AS281" s="106">
        <v>5.1469367424871328E-2</v>
      </c>
      <c r="AT281" s="106">
        <v>9.9935677530017148</v>
      </c>
      <c r="AU281" s="106">
        <v>0</v>
      </c>
      <c r="AV281" s="106">
        <v>0</v>
      </c>
      <c r="AW281" s="106">
        <v>1.2E-2</v>
      </c>
      <c r="AX281" s="106">
        <v>0</v>
      </c>
      <c r="AY281" s="106">
        <v>0</v>
      </c>
      <c r="AZ281" s="106">
        <v>1.5546342907906427E-2</v>
      </c>
      <c r="BA281" s="106">
        <v>0</v>
      </c>
      <c r="BB281" s="106">
        <v>8.2319925163704399E-2</v>
      </c>
      <c r="BC281" s="106">
        <v>0</v>
      </c>
      <c r="BD281" s="106">
        <v>0.1826896276834987</v>
      </c>
      <c r="BE281" s="106">
        <v>3.4669167803547065</v>
      </c>
      <c r="BF281" s="106">
        <v>6.619110862442267</v>
      </c>
      <c r="BG281" s="106">
        <v>0.62206271896095022</v>
      </c>
      <c r="BH281" s="106">
        <v>2.3019547325102878</v>
      </c>
      <c r="BI281" s="106">
        <v>0.16729906864436014</v>
      </c>
      <c r="BJ281" s="106">
        <v>0.26375151830643762</v>
      </c>
      <c r="BK281" s="106">
        <v>0</v>
      </c>
      <c r="BL281" s="106">
        <v>0</v>
      </c>
      <c r="BM281" s="106">
        <v>0</v>
      </c>
      <c r="BN281" s="106"/>
      <c r="BO281" s="106"/>
      <c r="BP281" s="106"/>
      <c r="BQ281" s="106">
        <v>2.2033759999999999E-2</v>
      </c>
      <c r="BR281" s="106">
        <v>1.367842E-2</v>
      </c>
      <c r="BS281" s="106">
        <v>8.3137999999999997E-3</v>
      </c>
      <c r="BT281" s="106">
        <v>7.2960799999999991E-3</v>
      </c>
      <c r="BU281" s="106">
        <v>9.42576E-3</v>
      </c>
      <c r="BV281" s="106">
        <v>8.4908999999999991E-3</v>
      </c>
      <c r="BW281" s="106">
        <v>1.15928E-2</v>
      </c>
      <c r="BX281" s="106">
        <v>3.2524200000000002E-3</v>
      </c>
      <c r="BY281" s="106">
        <v>8.5351200000000002E-3</v>
      </c>
      <c r="BZ281" s="106">
        <v>2.0624400000000001E-2</v>
      </c>
      <c r="CA281" s="106">
        <v>1.4E-2</v>
      </c>
      <c r="CB281" s="106">
        <v>1.01E-2</v>
      </c>
      <c r="CC281" s="106">
        <v>9.0121500000000018E-3</v>
      </c>
      <c r="CD281" s="106">
        <v>1.5263750000000001E-2</v>
      </c>
      <c r="CE281" s="106">
        <v>1.9586600000000003E-2</v>
      </c>
      <c r="CF281" s="106">
        <v>6.60408E-3</v>
      </c>
      <c r="CG281" s="106">
        <v>6.0933000000000003E-3</v>
      </c>
      <c r="CH281" s="106">
        <v>6.6929600000000004E-3</v>
      </c>
      <c r="CI281" s="106">
        <v>9.9052199999999993E-3</v>
      </c>
      <c r="CJ281" s="106">
        <v>1.9585760000000001E-2</v>
      </c>
      <c r="CK281" s="106">
        <v>2.0380619999999999E-2</v>
      </c>
      <c r="CL281" s="106">
        <v>2.1299459999999999E-2</v>
      </c>
      <c r="CM281" s="106">
        <v>2.764368E-2</v>
      </c>
      <c r="CN281" s="106">
        <v>2.0872799999999997E-2</v>
      </c>
      <c r="CO281" s="106">
        <v>2.8008180000000004E-2</v>
      </c>
      <c r="CP281" s="106">
        <v>2.1921070000000001E-2</v>
      </c>
      <c r="CQ281" s="106">
        <v>1.154935E-2</v>
      </c>
      <c r="CR281" s="106">
        <v>1.1956350000000001E-2</v>
      </c>
      <c r="CS281" s="106"/>
      <c r="CT281" s="106"/>
      <c r="CU281" s="106"/>
      <c r="CV281" s="106">
        <f t="shared" si="56"/>
        <v>1.0299999999999998E-2</v>
      </c>
      <c r="CW281" s="106">
        <f t="shared" si="57"/>
        <v>8.2000000000000007E-3</v>
      </c>
      <c r="CX281" s="106">
        <f t="shared" si="58"/>
        <v>4.4000000000000003E-3</v>
      </c>
      <c r="CY281" s="106">
        <f t="shared" si="59"/>
        <v>4.3999999999999994E-3</v>
      </c>
      <c r="CZ281" s="106">
        <f t="shared" si="60"/>
        <v>7.3000000000000009E-3</v>
      </c>
      <c r="DA281" s="106">
        <f t="shared" si="61"/>
        <v>6.5999999999999991E-3</v>
      </c>
      <c r="DB281" s="106">
        <f t="shared" si="62"/>
        <v>8.6E-3</v>
      </c>
      <c r="DC281" s="106">
        <f t="shared" si="63"/>
        <v>2.7000000000000006E-3</v>
      </c>
      <c r="DD281" s="106">
        <f t="shared" si="64"/>
        <v>6.1000000000000004E-3</v>
      </c>
      <c r="DE281" s="106">
        <f t="shared" si="65"/>
        <v>9.0000000000000011E-3</v>
      </c>
      <c r="DF281" s="106">
        <f t="shared" si="66"/>
        <v>1.4E-2</v>
      </c>
      <c r="DG281" s="106">
        <f t="shared" si="67"/>
        <v>1.01E-2</v>
      </c>
      <c r="DH281" s="106">
        <f t="shared" si="68"/>
        <v>6.3000000000000009E-3</v>
      </c>
      <c r="DI281" s="106">
        <f t="shared" si="69"/>
        <v>1.2500000000000001E-2</v>
      </c>
      <c r="DJ281" s="106">
        <f t="shared" si="70"/>
        <v>1.4500000000000002E-2</v>
      </c>
      <c r="DK281" s="106">
        <f t="shared" si="71"/>
        <v>5.5999999999999999E-3</v>
      </c>
      <c r="DL281" s="106">
        <f t="shared" si="72"/>
        <v>5.7000000000000002E-3</v>
      </c>
      <c r="DM281" s="106">
        <f t="shared" si="73"/>
        <v>5.8999999999999999E-3</v>
      </c>
      <c r="DN281" s="106">
        <f t="shared" si="74"/>
        <v>7.7999999999999996E-3</v>
      </c>
      <c r="DO281" s="106">
        <f t="shared" si="75"/>
        <v>1.67E-2</v>
      </c>
      <c r="DP281" s="106">
        <f t="shared" si="76"/>
        <v>1.7399999999999999E-2</v>
      </c>
      <c r="DQ281" s="106">
        <f t="shared" si="77"/>
        <v>1.8200000000000001E-2</v>
      </c>
      <c r="DR281" s="106">
        <f t="shared" si="78"/>
        <v>2.3699999999999999E-2</v>
      </c>
      <c r="DS281" s="106">
        <f t="shared" si="79"/>
        <v>1.7999999999999999E-2</v>
      </c>
      <c r="DT281" s="106">
        <f t="shared" si="80"/>
        <v>2.4300000000000002E-2</v>
      </c>
      <c r="DU281" s="106">
        <f t="shared" si="81"/>
        <v>1.9100000000000002E-2</v>
      </c>
      <c r="DV281" s="106">
        <f t="shared" si="82"/>
        <v>1.01E-2</v>
      </c>
      <c r="DW281" s="106">
        <f t="shared" si="83"/>
        <v>1.0500000000000001E-2</v>
      </c>
      <c r="DX281" s="106"/>
      <c r="DY281" s="106"/>
      <c r="DZ281" s="106"/>
      <c r="EA281" s="100">
        <v>0.37</v>
      </c>
      <c r="EB281" s="100">
        <v>6.47</v>
      </c>
      <c r="EC281" s="100">
        <v>0.17</v>
      </c>
      <c r="ED281" s="100">
        <v>1.74</v>
      </c>
      <c r="EE281" s="100">
        <v>2.59</v>
      </c>
      <c r="EF281" s="100">
        <v>0.16</v>
      </c>
      <c r="EG281" s="100">
        <v>83.36</v>
      </c>
      <c r="EH281" s="100">
        <v>4.75</v>
      </c>
      <c r="EI281" s="100">
        <v>0.2</v>
      </c>
      <c r="EJ281" s="100">
        <v>58.64</v>
      </c>
      <c r="EK281" s="100">
        <v>26.76</v>
      </c>
      <c r="EL281" s="100">
        <v>20.260000000000002</v>
      </c>
      <c r="EM281" s="100">
        <v>896.51</v>
      </c>
      <c r="EN281" s="100">
        <v>127.02</v>
      </c>
      <c r="EO281" s="100">
        <v>75.72</v>
      </c>
      <c r="EP281" s="100">
        <v>100</v>
      </c>
      <c r="EQ281" s="100">
        <v>7.78</v>
      </c>
      <c r="ER281" s="100">
        <v>100</v>
      </c>
      <c r="ES281" s="100">
        <v>5.03</v>
      </c>
      <c r="ET281" s="100">
        <v>0.92</v>
      </c>
      <c r="EU281" s="100">
        <v>0.64</v>
      </c>
      <c r="EV281" s="100">
        <v>2.83</v>
      </c>
      <c r="EW281" s="100">
        <v>1.36</v>
      </c>
      <c r="EX281" s="100">
        <v>6.72</v>
      </c>
      <c r="EY281" s="100">
        <v>11.73</v>
      </c>
      <c r="EZ281" s="100">
        <v>100</v>
      </c>
      <c r="FA281" s="100">
        <v>18.05</v>
      </c>
      <c r="FB281" s="100">
        <v>100</v>
      </c>
      <c r="FC281" s="100"/>
      <c r="FD281" s="100"/>
      <c r="FE281" s="100"/>
      <c r="FF281" s="106">
        <v>5.6835265519820488E-2</v>
      </c>
      <c r="FG281" s="106">
        <v>4.8483304358251898E-3</v>
      </c>
      <c r="FH281" s="106">
        <v>1.2452871129928553E-2</v>
      </c>
      <c r="FI281" s="106">
        <v>4.2812688457363407E-3</v>
      </c>
      <c r="FJ281" s="106">
        <v>6.9002478314745966E-3</v>
      </c>
      <c r="FK281" s="106">
        <v>2.2831558492032649E-2</v>
      </c>
      <c r="FL281" s="106">
        <v>9.8943620178041525E-3</v>
      </c>
      <c r="FM281" s="106">
        <v>2.4447949526813879E-3</v>
      </c>
      <c r="FN281" s="106">
        <v>1.998713550600343E-2</v>
      </c>
      <c r="FO281" s="106">
        <v>0</v>
      </c>
      <c r="FP281" s="106">
        <v>0</v>
      </c>
      <c r="FQ281" s="106">
        <v>2.4312000000000001E-3</v>
      </c>
      <c r="FR281" s="106">
        <v>0</v>
      </c>
      <c r="FS281" s="106">
        <v>0</v>
      </c>
      <c r="FT281" s="106">
        <v>1.1771690849866746E-2</v>
      </c>
      <c r="FU281" s="106">
        <v>0</v>
      </c>
      <c r="FV281" s="106">
        <v>6.404490177736203E-3</v>
      </c>
      <c r="FW281" s="106">
        <v>0</v>
      </c>
      <c r="FX281" s="106">
        <v>9.1892882724799851E-3</v>
      </c>
      <c r="FY281" s="106">
        <v>3.18956343792633E-2</v>
      </c>
      <c r="FZ281" s="106">
        <v>4.2362309519630513E-2</v>
      </c>
      <c r="GA281" s="106">
        <v>1.7604374946594892E-2</v>
      </c>
      <c r="GB281" s="106">
        <v>3.1306584362139914E-2</v>
      </c>
      <c r="GC281" s="106">
        <v>1.1242497412901E-2</v>
      </c>
      <c r="GD281" s="106">
        <v>3.0938053097345132E-2</v>
      </c>
      <c r="GE281" s="106">
        <v>0</v>
      </c>
      <c r="GF281" s="106">
        <v>0</v>
      </c>
      <c r="GG281" s="106">
        <v>0</v>
      </c>
      <c r="GH281" s="100"/>
      <c r="GI281" s="100"/>
      <c r="GJ281" s="100"/>
      <c r="GK281" s="100"/>
    </row>
    <row r="282" spans="1:193" x14ac:dyDescent="0.25">
      <c r="A282" s="98" t="s">
        <v>1073</v>
      </c>
      <c r="B282" s="99" t="s">
        <v>17</v>
      </c>
      <c r="C282" s="99" t="s">
        <v>319</v>
      </c>
      <c r="D282" s="100" t="s">
        <v>320</v>
      </c>
      <c r="E282" s="99" t="s">
        <v>465</v>
      </c>
      <c r="F282" s="100"/>
      <c r="G282" s="106">
        <v>31.271999999999998</v>
      </c>
      <c r="H282" s="106">
        <v>0.20086628224263425</v>
      </c>
      <c r="I282" s="106">
        <v>13.205</v>
      </c>
      <c r="J282" s="106">
        <v>0.53300000000000003</v>
      </c>
      <c r="K282" s="106">
        <v>0.94399999999999995</v>
      </c>
      <c r="L282" s="106">
        <v>14.147</v>
      </c>
      <c r="M282" s="106">
        <v>9.9000000000000005E-2</v>
      </c>
      <c r="N282" s="106">
        <v>0.10395046979071464</v>
      </c>
      <c r="O282" s="106">
        <v>11.051</v>
      </c>
      <c r="P282" s="106">
        <v>0</v>
      </c>
      <c r="Q282" s="106">
        <v>0.19297756108700581</v>
      </c>
      <c r="R282" s="106">
        <v>0.38900000000000001</v>
      </c>
      <c r="S282" s="106">
        <v>0.16521503341092292</v>
      </c>
      <c r="T282" s="106">
        <v>0</v>
      </c>
      <c r="U282" s="106">
        <v>0</v>
      </c>
      <c r="V282" s="106">
        <v>0</v>
      </c>
      <c r="W282" s="106">
        <v>0.26200000000000001</v>
      </c>
      <c r="X282" s="106">
        <v>0</v>
      </c>
      <c r="Y282" s="106">
        <v>0.9925922186109214</v>
      </c>
      <c r="Z282" s="106">
        <v>3.8250000000000002</v>
      </c>
      <c r="AA282" s="106">
        <v>8.5309911382946577</v>
      </c>
      <c r="AB282" s="106">
        <v>0.95499999999999996</v>
      </c>
      <c r="AC282" s="106">
        <v>3.629</v>
      </c>
      <c r="AD282" s="106">
        <v>0.32500000000000001</v>
      </c>
      <c r="AE282" s="106">
        <v>0.49</v>
      </c>
      <c r="AF282" s="106">
        <v>9.8000000000000004E-2</v>
      </c>
      <c r="AG282" s="106">
        <v>6.9658618677336082E-2</v>
      </c>
      <c r="AH282" s="106">
        <v>6.2E-2</v>
      </c>
      <c r="AI282" s="106"/>
      <c r="AJ282" s="106">
        <v>91.373230071140441</v>
      </c>
      <c r="AK282" s="100"/>
      <c r="AL282" s="106">
        <v>14.618548990276738</v>
      </c>
      <c r="AM282" s="106">
        <v>0.12041621140377332</v>
      </c>
      <c r="AN282" s="106">
        <v>6.9886213283937551</v>
      </c>
      <c r="AO282" s="106">
        <v>0.32143287902544931</v>
      </c>
      <c r="AP282" s="106">
        <v>0.73110285006195785</v>
      </c>
      <c r="AQ282" s="106">
        <v>10.996502137582588</v>
      </c>
      <c r="AR282" s="106">
        <v>7.3442136498516317E-2</v>
      </c>
      <c r="AS282" s="106">
        <v>8.6294595542681929E-2</v>
      </c>
      <c r="AT282" s="106">
        <v>7.8980846197827335</v>
      </c>
      <c r="AU282" s="106">
        <v>0</v>
      </c>
      <c r="AV282" s="106">
        <v>0.19297756108700581</v>
      </c>
      <c r="AW282" s="106">
        <v>0.38900000000000001</v>
      </c>
      <c r="AX282" s="106">
        <v>0.11549460566999155</v>
      </c>
      <c r="AY282" s="106">
        <v>0</v>
      </c>
      <c r="AZ282" s="106">
        <v>0</v>
      </c>
      <c r="BA282" s="106">
        <v>0</v>
      </c>
      <c r="BB282" s="106">
        <v>0.24508886810102903</v>
      </c>
      <c r="BC282" s="106">
        <v>0</v>
      </c>
      <c r="BD282" s="106">
        <v>0.78163022175834429</v>
      </c>
      <c r="BE282" s="106">
        <v>3.2614256480218282</v>
      </c>
      <c r="BF282" s="106">
        <v>7.283352803120172</v>
      </c>
      <c r="BG282" s="106">
        <v>0.81603007775783987</v>
      </c>
      <c r="BH282" s="106">
        <v>3.111282578875171</v>
      </c>
      <c r="BI282" s="106">
        <v>0.28026905829596416</v>
      </c>
      <c r="BJ282" s="106">
        <v>0.42512580253340271</v>
      </c>
      <c r="BK282" s="106">
        <v>8.5388167639627088E-2</v>
      </c>
      <c r="BL282" s="106">
        <v>6.0917025515816424E-2</v>
      </c>
      <c r="BM282" s="106">
        <v>5.4448054799332568E-2</v>
      </c>
      <c r="BN282" s="106"/>
      <c r="BO282" s="106"/>
      <c r="BP282" s="106"/>
      <c r="BQ282" s="106">
        <v>2.1605920000000004E-2</v>
      </c>
      <c r="BR282" s="106">
        <v>1.4012039999999998E-2</v>
      </c>
      <c r="BS282" s="106">
        <v>8.5027499999999999E-3</v>
      </c>
      <c r="BT282" s="106">
        <v>7.4618999999999996E-3</v>
      </c>
      <c r="BU282" s="106">
        <v>9.8131199999999998E-3</v>
      </c>
      <c r="BV282" s="106">
        <v>8.6195500000000001E-3</v>
      </c>
      <c r="BW282" s="106">
        <v>1.2266800000000001E-2</v>
      </c>
      <c r="BX282" s="106">
        <v>3.6137999999999999E-3</v>
      </c>
      <c r="BY282" s="106">
        <v>8.3952000000000002E-3</v>
      </c>
      <c r="BZ282" s="106">
        <v>2.17702E-2</v>
      </c>
      <c r="CA282" s="106">
        <v>1.4E-2</v>
      </c>
      <c r="CB282" s="106">
        <v>1.0200000000000001E-2</v>
      </c>
      <c r="CC282" s="106">
        <v>9.298250000000001E-3</v>
      </c>
      <c r="CD282" s="106">
        <v>1.5630080000000001E-2</v>
      </c>
      <c r="CE282" s="106">
        <v>2.0397079999999998E-2</v>
      </c>
      <c r="CF282" s="106">
        <v>6.4861500000000004E-3</v>
      </c>
      <c r="CG282" s="106">
        <v>6.0933000000000003E-3</v>
      </c>
      <c r="CH282" s="106">
        <v>6.579520000000001E-3</v>
      </c>
      <c r="CI282" s="106">
        <v>9.7782300000000006E-3</v>
      </c>
      <c r="CJ282" s="106">
        <v>1.9233920000000002E-2</v>
      </c>
      <c r="CK282" s="106">
        <v>1.9912100000000002E-2</v>
      </c>
      <c r="CL282" s="106">
        <v>2.141649E-2</v>
      </c>
      <c r="CM282" s="106">
        <v>2.7876960000000003E-2</v>
      </c>
      <c r="CN282" s="106">
        <v>2.110472E-2</v>
      </c>
      <c r="CO282" s="106">
        <v>2.8584480000000002E-2</v>
      </c>
      <c r="CP282" s="106">
        <v>2.2035839999999998E-2</v>
      </c>
      <c r="CQ282" s="106">
        <v>1.1663700000000001E-2</v>
      </c>
      <c r="CR282" s="106">
        <v>1.2070220000000001E-2</v>
      </c>
      <c r="CS282" s="106"/>
      <c r="CT282" s="106"/>
      <c r="CU282" s="106"/>
      <c r="CV282" s="106">
        <f t="shared" si="56"/>
        <v>1.0100000000000001E-2</v>
      </c>
      <c r="CW282" s="106">
        <f t="shared" si="57"/>
        <v>8.3999999999999995E-3</v>
      </c>
      <c r="CX282" s="106">
        <f t="shared" si="58"/>
        <v>4.4999999999999997E-3</v>
      </c>
      <c r="CY282" s="106">
        <f t="shared" si="59"/>
        <v>4.4999999999999997E-3</v>
      </c>
      <c r="CZ282" s="106">
        <f t="shared" si="60"/>
        <v>7.6000000000000009E-3</v>
      </c>
      <c r="DA282" s="106">
        <f t="shared" si="61"/>
        <v>6.7000000000000002E-3</v>
      </c>
      <c r="DB282" s="106">
        <f t="shared" si="62"/>
        <v>9.1000000000000004E-3</v>
      </c>
      <c r="DC282" s="106">
        <f t="shared" si="63"/>
        <v>3.0000000000000001E-3</v>
      </c>
      <c r="DD282" s="106">
        <f t="shared" si="64"/>
        <v>6.0000000000000001E-3</v>
      </c>
      <c r="DE282" s="106">
        <f t="shared" si="65"/>
        <v>9.4999999999999998E-3</v>
      </c>
      <c r="DF282" s="106">
        <f t="shared" si="66"/>
        <v>1.4E-2</v>
      </c>
      <c r="DG282" s="106">
        <f t="shared" si="67"/>
        <v>1.0200000000000001E-2</v>
      </c>
      <c r="DH282" s="106">
        <f t="shared" si="68"/>
        <v>6.5000000000000006E-3</v>
      </c>
      <c r="DI282" s="106">
        <f t="shared" si="69"/>
        <v>1.2800000000000001E-2</v>
      </c>
      <c r="DJ282" s="106">
        <f t="shared" si="70"/>
        <v>1.5099999999999999E-2</v>
      </c>
      <c r="DK282" s="106">
        <f t="shared" si="71"/>
        <v>5.5000000000000005E-3</v>
      </c>
      <c r="DL282" s="106">
        <f t="shared" si="72"/>
        <v>5.7000000000000002E-3</v>
      </c>
      <c r="DM282" s="106">
        <f t="shared" si="73"/>
        <v>5.8000000000000005E-3</v>
      </c>
      <c r="DN282" s="106">
        <f t="shared" si="74"/>
        <v>7.7000000000000002E-3</v>
      </c>
      <c r="DO282" s="106">
        <f t="shared" si="75"/>
        <v>1.6400000000000001E-2</v>
      </c>
      <c r="DP282" s="106">
        <f t="shared" si="76"/>
        <v>1.7000000000000001E-2</v>
      </c>
      <c r="DQ282" s="106">
        <f t="shared" si="77"/>
        <v>1.83E-2</v>
      </c>
      <c r="DR282" s="106">
        <f t="shared" si="78"/>
        <v>2.3900000000000001E-2</v>
      </c>
      <c r="DS282" s="106">
        <f t="shared" si="79"/>
        <v>1.8200000000000001E-2</v>
      </c>
      <c r="DT282" s="106">
        <f t="shared" si="80"/>
        <v>2.4799999999999999E-2</v>
      </c>
      <c r="DU282" s="106">
        <f t="shared" si="81"/>
        <v>1.9199999999999998E-2</v>
      </c>
      <c r="DV282" s="106">
        <f t="shared" si="82"/>
        <v>1.0200000000000001E-2</v>
      </c>
      <c r="DW282" s="106">
        <f t="shared" si="83"/>
        <v>1.06E-2</v>
      </c>
      <c r="DX282" s="106"/>
      <c r="DY282" s="106"/>
      <c r="DZ282" s="106"/>
      <c r="EA282" s="100">
        <v>0.38</v>
      </c>
      <c r="EB282" s="100">
        <v>4.22</v>
      </c>
      <c r="EC282" s="100">
        <v>0.18</v>
      </c>
      <c r="ED282" s="100">
        <v>1.44</v>
      </c>
      <c r="EE282" s="100">
        <v>1.25</v>
      </c>
      <c r="EF282" s="100">
        <v>0.19</v>
      </c>
      <c r="EG282" s="100">
        <v>15.5</v>
      </c>
      <c r="EH282" s="100">
        <v>3.45</v>
      </c>
      <c r="EI282" s="100">
        <v>0.23</v>
      </c>
      <c r="EJ282" s="100">
        <v>100</v>
      </c>
      <c r="EK282" s="100">
        <v>3.71</v>
      </c>
      <c r="EL282" s="100">
        <v>1.0900000000000001</v>
      </c>
      <c r="EM282" s="100">
        <v>5.63</v>
      </c>
      <c r="EN282" s="100">
        <v>517.98</v>
      </c>
      <c r="EO282" s="100">
        <v>113.02</v>
      </c>
      <c r="EP282" s="100">
        <v>100</v>
      </c>
      <c r="EQ282" s="100">
        <v>2.78</v>
      </c>
      <c r="ER282" s="100">
        <v>63.14</v>
      </c>
      <c r="ES282" s="100">
        <v>1.55</v>
      </c>
      <c r="ET282" s="100">
        <v>0.95</v>
      </c>
      <c r="EU282" s="100">
        <v>0.6</v>
      </c>
      <c r="EV282" s="100">
        <v>2.2200000000000002</v>
      </c>
      <c r="EW282" s="100">
        <v>1.1000000000000001</v>
      </c>
      <c r="EX282" s="100">
        <v>4.3</v>
      </c>
      <c r="EY282" s="100">
        <v>7.31</v>
      </c>
      <c r="EZ282" s="100">
        <v>20.56</v>
      </c>
      <c r="FA282" s="100">
        <v>8.93</v>
      </c>
      <c r="FB282" s="100">
        <v>18.63</v>
      </c>
      <c r="FC282" s="100"/>
      <c r="FD282" s="100"/>
      <c r="FE282" s="100"/>
      <c r="FF282" s="106">
        <v>5.5550486163051603E-2</v>
      </c>
      <c r="FG282" s="106">
        <v>5.0815641212392333E-3</v>
      </c>
      <c r="FH282" s="106">
        <v>1.257951839110876E-2</v>
      </c>
      <c r="FI282" s="106">
        <v>4.6286334579664704E-3</v>
      </c>
      <c r="FJ282" s="106">
        <v>9.1387856257744739E-3</v>
      </c>
      <c r="FK282" s="106">
        <v>2.0893354061406917E-2</v>
      </c>
      <c r="FL282" s="106">
        <v>1.1383531157270029E-2</v>
      </c>
      <c r="FM282" s="106">
        <v>2.977163546222527E-3</v>
      </c>
      <c r="FN282" s="106">
        <v>1.8165594625500287E-2</v>
      </c>
      <c r="FO282" s="106">
        <v>0</v>
      </c>
      <c r="FP282" s="106">
        <v>7.1594675163279154E-3</v>
      </c>
      <c r="FQ282" s="106">
        <v>4.2401000000000001E-3</v>
      </c>
      <c r="FR282" s="106">
        <v>6.5023462992205234E-3</v>
      </c>
      <c r="FS282" s="106">
        <v>0</v>
      </c>
      <c r="FT282" s="106">
        <v>0</v>
      </c>
      <c r="FU282" s="106">
        <v>0</v>
      </c>
      <c r="FV282" s="106">
        <v>6.8134705332086069E-3</v>
      </c>
      <c r="FW282" s="106">
        <v>0</v>
      </c>
      <c r="FX282" s="106">
        <v>1.2115268437254337E-2</v>
      </c>
      <c r="FY282" s="106">
        <v>3.0983543656207368E-2</v>
      </c>
      <c r="FZ282" s="106">
        <v>4.3700116818721033E-2</v>
      </c>
      <c r="GA282" s="106">
        <v>1.8115867726224047E-2</v>
      </c>
      <c r="GB282" s="106">
        <v>3.4224108367626883E-2</v>
      </c>
      <c r="GC282" s="106">
        <v>1.2051569506726457E-2</v>
      </c>
      <c r="GD282" s="106">
        <v>3.1076696165191736E-2</v>
      </c>
      <c r="GE282" s="106">
        <v>1.7555807266707326E-2</v>
      </c>
      <c r="GF282" s="106">
        <v>5.4398903785624064E-3</v>
      </c>
      <c r="GG282" s="106">
        <v>1.0143672609115657E-2</v>
      </c>
      <c r="GH282" s="100"/>
      <c r="GI282" s="100"/>
      <c r="GJ282" s="100"/>
      <c r="GK282" s="100"/>
    </row>
    <row r="283" spans="1:193" x14ac:dyDescent="0.25">
      <c r="A283" s="98" t="s">
        <v>1073</v>
      </c>
      <c r="B283" s="99" t="s">
        <v>17</v>
      </c>
      <c r="C283" s="99" t="s">
        <v>319</v>
      </c>
      <c r="D283" s="100" t="s">
        <v>320</v>
      </c>
      <c r="E283" s="99" t="s">
        <v>466</v>
      </c>
      <c r="F283" s="100"/>
      <c r="G283" s="106">
        <v>31.110000000000003</v>
      </c>
      <c r="H283" s="106">
        <v>0.19400000000000001</v>
      </c>
      <c r="I283" s="106">
        <v>13.186</v>
      </c>
      <c r="J283" s="106">
        <v>0.52200000000000002</v>
      </c>
      <c r="K283" s="106">
        <v>1.0069999999999999</v>
      </c>
      <c r="L283" s="106">
        <v>14.138</v>
      </c>
      <c r="M283" s="106">
        <v>0.11799999999999998</v>
      </c>
      <c r="N283" s="106">
        <v>8.6999999999999994E-2</v>
      </c>
      <c r="O283" s="106">
        <v>11.311</v>
      </c>
      <c r="P283" s="106">
        <v>0</v>
      </c>
      <c r="Q283" s="106">
        <v>0.12551000889142361</v>
      </c>
      <c r="R283" s="106">
        <v>0.52100000000000002</v>
      </c>
      <c r="S283" s="106">
        <v>0.25465040112254139</v>
      </c>
      <c r="T283" s="106">
        <v>0</v>
      </c>
      <c r="U283" s="106">
        <v>0</v>
      </c>
      <c r="V283" s="106">
        <v>0</v>
      </c>
      <c r="W283" s="106">
        <v>0.23400000000000001</v>
      </c>
      <c r="X283" s="106">
        <v>0</v>
      </c>
      <c r="Y283" s="106">
        <v>1.0383724561856695</v>
      </c>
      <c r="Z283" s="106">
        <v>3.7419999999999995</v>
      </c>
      <c r="AA283" s="106">
        <v>8.5950000000000006</v>
      </c>
      <c r="AB283" s="106">
        <v>0.96999999999999986</v>
      </c>
      <c r="AC283" s="106">
        <v>3.6419999999999999</v>
      </c>
      <c r="AD283" s="106">
        <v>0.311</v>
      </c>
      <c r="AE283" s="106">
        <v>0.48099999999999998</v>
      </c>
      <c r="AF283" s="106">
        <v>0.129</v>
      </c>
      <c r="AG283" s="106">
        <v>6.9688736188603773E-2</v>
      </c>
      <c r="AH283" s="106">
        <v>8.8999999999999996E-2</v>
      </c>
      <c r="AI283" s="106"/>
      <c r="AJ283" s="106">
        <v>91.704831737644071</v>
      </c>
      <c r="AK283" s="100"/>
      <c r="AL283" s="106">
        <v>14.542819745699326</v>
      </c>
      <c r="AM283" s="106">
        <v>0.11629998201546671</v>
      </c>
      <c r="AN283" s="106">
        <v>6.9785657581370737</v>
      </c>
      <c r="AO283" s="106">
        <v>0.31479917983355449</v>
      </c>
      <c r="AP283" s="106">
        <v>0.77989467162329618</v>
      </c>
      <c r="AQ283" s="106">
        <v>10.989506412747765</v>
      </c>
      <c r="AR283" s="106">
        <v>8.7537091988130547E-2</v>
      </c>
      <c r="AS283" s="106">
        <v>7.2223144612319448E-2</v>
      </c>
      <c r="AT283" s="106">
        <v>8.0839050886220694</v>
      </c>
      <c r="AU283" s="106">
        <v>0</v>
      </c>
      <c r="AV283" s="106">
        <v>0.12551000889142361</v>
      </c>
      <c r="AW283" s="106">
        <v>0.52100000000000002</v>
      </c>
      <c r="AX283" s="106">
        <v>0.17801496058898383</v>
      </c>
      <c r="AY283" s="106">
        <v>0</v>
      </c>
      <c r="AZ283" s="106">
        <v>0</v>
      </c>
      <c r="BA283" s="106">
        <v>0</v>
      </c>
      <c r="BB283" s="106">
        <v>0.21889616463985034</v>
      </c>
      <c r="BC283" s="106">
        <v>0</v>
      </c>
      <c r="BD283" s="106">
        <v>0.81768049152348177</v>
      </c>
      <c r="BE283" s="106">
        <v>3.1906548431105044</v>
      </c>
      <c r="BF283" s="106">
        <v>7.3380005122513454</v>
      </c>
      <c r="BG283" s="106">
        <v>0.82884730411005725</v>
      </c>
      <c r="BH283" s="106">
        <v>3.1224279835390942</v>
      </c>
      <c r="BI283" s="106">
        <v>0.26819592963090721</v>
      </c>
      <c r="BJ283" s="106">
        <v>0.41731736942564635</v>
      </c>
      <c r="BK283" s="106">
        <v>0.11239871046440708</v>
      </c>
      <c r="BL283" s="106">
        <v>6.0943363523046593E-2</v>
      </c>
      <c r="BM283" s="106">
        <v>7.8159304470009655E-2</v>
      </c>
      <c r="BN283" s="106"/>
      <c r="BO283" s="106"/>
      <c r="BP283" s="106"/>
      <c r="BQ283" s="106">
        <v>2.0964160000000003E-2</v>
      </c>
      <c r="BR283" s="106">
        <v>1.367842E-2</v>
      </c>
      <c r="BS283" s="106">
        <v>8.5027499999999999E-3</v>
      </c>
      <c r="BT283" s="106">
        <v>7.4618999999999996E-3</v>
      </c>
      <c r="BU283" s="106">
        <v>9.55488E-3</v>
      </c>
      <c r="BV283" s="106">
        <v>8.4908999999999991E-3</v>
      </c>
      <c r="BW283" s="106">
        <v>1.1727600000000001E-2</v>
      </c>
      <c r="BX283" s="106">
        <v>3.1319599999999996E-3</v>
      </c>
      <c r="BY283" s="106">
        <v>8.3952000000000002E-3</v>
      </c>
      <c r="BZ283" s="106">
        <v>2.085356E-2</v>
      </c>
      <c r="CA283" s="106">
        <v>1.41E-2</v>
      </c>
      <c r="CB283" s="106">
        <v>1.0200000000000001E-2</v>
      </c>
      <c r="CC283" s="106">
        <v>8.8690999999999996E-3</v>
      </c>
      <c r="CD283" s="106">
        <v>1.5752190000000003E-2</v>
      </c>
      <c r="CE283" s="106">
        <v>1.999184E-2</v>
      </c>
      <c r="CF283" s="106">
        <v>6.4861500000000004E-3</v>
      </c>
      <c r="CG283" s="106">
        <v>6.0933000000000003E-3</v>
      </c>
      <c r="CH283" s="106">
        <v>6.579520000000001E-3</v>
      </c>
      <c r="CI283" s="106">
        <v>1.003221E-2</v>
      </c>
      <c r="CJ283" s="106">
        <v>2.0524000000000001E-2</v>
      </c>
      <c r="CK283" s="106">
        <v>2.0146360000000002E-2</v>
      </c>
      <c r="CL283" s="106">
        <v>2.1650549999999998E-2</v>
      </c>
      <c r="CM283" s="106">
        <v>2.7177120000000003E-2</v>
      </c>
      <c r="CN283" s="106">
        <v>2.110472E-2</v>
      </c>
      <c r="CO283" s="106">
        <v>2.8353960000000001E-2</v>
      </c>
      <c r="CP283" s="106">
        <v>2.1921070000000001E-2</v>
      </c>
      <c r="CQ283" s="106">
        <v>1.1663700000000001E-2</v>
      </c>
      <c r="CR283" s="106">
        <v>1.1956350000000001E-2</v>
      </c>
      <c r="CS283" s="106"/>
      <c r="CT283" s="106"/>
      <c r="CU283" s="106"/>
      <c r="CV283" s="106">
        <f t="shared" si="56"/>
        <v>9.7999999999999997E-3</v>
      </c>
      <c r="CW283" s="106">
        <f t="shared" si="57"/>
        <v>8.2000000000000007E-3</v>
      </c>
      <c r="CX283" s="106">
        <f t="shared" si="58"/>
        <v>4.4999999999999997E-3</v>
      </c>
      <c r="CY283" s="106">
        <f t="shared" si="59"/>
        <v>4.4999999999999997E-3</v>
      </c>
      <c r="CZ283" s="106">
        <f t="shared" si="60"/>
        <v>7.4000000000000003E-3</v>
      </c>
      <c r="DA283" s="106">
        <f t="shared" si="61"/>
        <v>6.5999999999999991E-3</v>
      </c>
      <c r="DB283" s="106">
        <f t="shared" si="62"/>
        <v>8.7000000000000011E-3</v>
      </c>
      <c r="DC283" s="106">
        <f t="shared" si="63"/>
        <v>2.5999999999999999E-3</v>
      </c>
      <c r="DD283" s="106">
        <f t="shared" si="64"/>
        <v>6.0000000000000001E-3</v>
      </c>
      <c r="DE283" s="106">
        <f t="shared" si="65"/>
        <v>9.1000000000000004E-3</v>
      </c>
      <c r="DF283" s="106">
        <f t="shared" si="66"/>
        <v>1.41E-2</v>
      </c>
      <c r="DG283" s="106">
        <f t="shared" si="67"/>
        <v>1.0200000000000001E-2</v>
      </c>
      <c r="DH283" s="106">
        <f t="shared" si="68"/>
        <v>6.1999999999999989E-3</v>
      </c>
      <c r="DI283" s="106">
        <f t="shared" si="69"/>
        <v>1.2900000000000002E-2</v>
      </c>
      <c r="DJ283" s="106">
        <f t="shared" si="70"/>
        <v>1.4800000000000001E-2</v>
      </c>
      <c r="DK283" s="106">
        <f t="shared" si="71"/>
        <v>5.5000000000000005E-3</v>
      </c>
      <c r="DL283" s="106">
        <f t="shared" si="72"/>
        <v>5.7000000000000002E-3</v>
      </c>
      <c r="DM283" s="106">
        <f t="shared" si="73"/>
        <v>5.8000000000000005E-3</v>
      </c>
      <c r="DN283" s="106">
        <f t="shared" si="74"/>
        <v>7.899999999999999E-3</v>
      </c>
      <c r="DO283" s="106">
        <f t="shared" si="75"/>
        <v>1.7499999999999998E-2</v>
      </c>
      <c r="DP283" s="106">
        <f t="shared" si="76"/>
        <v>1.72E-2</v>
      </c>
      <c r="DQ283" s="106">
        <f t="shared" si="77"/>
        <v>1.8499999999999999E-2</v>
      </c>
      <c r="DR283" s="106">
        <f t="shared" si="78"/>
        <v>2.3300000000000001E-2</v>
      </c>
      <c r="DS283" s="106">
        <f t="shared" si="79"/>
        <v>1.8200000000000001E-2</v>
      </c>
      <c r="DT283" s="106">
        <f t="shared" si="80"/>
        <v>2.46E-2</v>
      </c>
      <c r="DU283" s="106">
        <f t="shared" si="81"/>
        <v>1.9100000000000002E-2</v>
      </c>
      <c r="DV283" s="106">
        <f t="shared" si="82"/>
        <v>1.0200000000000001E-2</v>
      </c>
      <c r="DW283" s="106">
        <f t="shared" si="83"/>
        <v>1.0500000000000001E-2</v>
      </c>
      <c r="DX283" s="106"/>
      <c r="DY283" s="106"/>
      <c r="DZ283" s="106"/>
      <c r="EA283" s="100">
        <v>0.38</v>
      </c>
      <c r="EB283" s="100">
        <v>4.3</v>
      </c>
      <c r="EC283" s="100">
        <v>0.18</v>
      </c>
      <c r="ED283" s="100">
        <v>1.46</v>
      </c>
      <c r="EE283" s="100">
        <v>1.18</v>
      </c>
      <c r="EF283" s="100">
        <v>0.19</v>
      </c>
      <c r="EG283" s="100">
        <v>12.88</v>
      </c>
      <c r="EH283" s="100">
        <v>3.73</v>
      </c>
      <c r="EI283" s="100">
        <v>0.23</v>
      </c>
      <c r="EJ283" s="100">
        <v>57.22</v>
      </c>
      <c r="EK283" s="100">
        <v>4.33</v>
      </c>
      <c r="EL283" s="100">
        <v>0.9</v>
      </c>
      <c r="EM283" s="100">
        <v>3.73</v>
      </c>
      <c r="EN283" s="100">
        <v>100</v>
      </c>
      <c r="EO283" s="100">
        <v>100</v>
      </c>
      <c r="EP283" s="100">
        <v>100</v>
      </c>
      <c r="EQ283" s="100">
        <v>3.11</v>
      </c>
      <c r="ER283" s="100">
        <v>100</v>
      </c>
      <c r="ES283" s="100">
        <v>1.51</v>
      </c>
      <c r="ET283" s="100">
        <v>0.97</v>
      </c>
      <c r="EU283" s="100">
        <v>0.6</v>
      </c>
      <c r="EV283" s="100">
        <v>2.21</v>
      </c>
      <c r="EW283" s="100">
        <v>1.08</v>
      </c>
      <c r="EX283" s="100">
        <v>4.37</v>
      </c>
      <c r="EY283" s="100">
        <v>7.58</v>
      </c>
      <c r="EZ283" s="100">
        <v>15.67</v>
      </c>
      <c r="FA283" s="100">
        <v>8.99</v>
      </c>
      <c r="FB283" s="100">
        <v>13.02</v>
      </c>
      <c r="FC283" s="100"/>
      <c r="FD283" s="100"/>
      <c r="FE283" s="100"/>
      <c r="FF283" s="106">
        <v>5.5262715033657442E-2</v>
      </c>
      <c r="FG283" s="106">
        <v>5.0008992266650683E-3</v>
      </c>
      <c r="FH283" s="106">
        <v>1.2561418364646732E-2</v>
      </c>
      <c r="FI283" s="106">
        <v>4.5960680255698952E-3</v>
      </c>
      <c r="FJ283" s="106">
        <v>9.202757125154894E-3</v>
      </c>
      <c r="FK283" s="106">
        <v>2.0880062184220755E-2</v>
      </c>
      <c r="FL283" s="106">
        <v>1.1274777448071214E-2</v>
      </c>
      <c r="FM283" s="106">
        <v>2.6939232940395154E-3</v>
      </c>
      <c r="FN283" s="106">
        <v>1.8592981703830759E-2</v>
      </c>
      <c r="FO283" s="106">
        <v>0</v>
      </c>
      <c r="FP283" s="106">
        <v>5.4345833849986421E-3</v>
      </c>
      <c r="FQ283" s="106">
        <v>4.6890000000000005E-3</v>
      </c>
      <c r="FR283" s="106">
        <v>6.6399580299690971E-3</v>
      </c>
      <c r="FS283" s="106">
        <v>0</v>
      </c>
      <c r="FT283" s="106">
        <v>0</v>
      </c>
      <c r="FU283" s="106">
        <v>0</v>
      </c>
      <c r="FV283" s="106">
        <v>6.8076707202993454E-3</v>
      </c>
      <c r="FW283" s="106">
        <v>0</v>
      </c>
      <c r="FX283" s="106">
        <v>1.2346975422004575E-2</v>
      </c>
      <c r="FY283" s="106">
        <v>3.0949351978171894E-2</v>
      </c>
      <c r="FZ283" s="106">
        <v>4.4028003073508071E-2</v>
      </c>
      <c r="GA283" s="106">
        <v>1.8317525420832263E-2</v>
      </c>
      <c r="GB283" s="106">
        <v>3.3722222222222223E-2</v>
      </c>
      <c r="GC283" s="106">
        <v>1.1720162124870646E-2</v>
      </c>
      <c r="GD283" s="106">
        <v>3.1632656602463997E-2</v>
      </c>
      <c r="GE283" s="106">
        <v>1.7612877929772591E-2</v>
      </c>
      <c r="GF283" s="106">
        <v>5.4788083807218889E-3</v>
      </c>
      <c r="GG283" s="106">
        <v>1.0176341441995257E-2</v>
      </c>
      <c r="GH283" s="100"/>
      <c r="GI283" s="100"/>
      <c r="GJ283" s="100"/>
      <c r="GK283" s="100"/>
    </row>
    <row r="284" spans="1:193" x14ac:dyDescent="0.25">
      <c r="A284" s="98" t="s">
        <v>1073</v>
      </c>
      <c r="B284" s="99" t="s">
        <v>17</v>
      </c>
      <c r="C284" s="99" t="s">
        <v>319</v>
      </c>
      <c r="D284" s="100" t="s">
        <v>320</v>
      </c>
      <c r="E284" s="99" t="s">
        <v>467</v>
      </c>
      <c r="F284" s="100"/>
      <c r="G284" s="106">
        <v>30.414999999999999</v>
      </c>
      <c r="H284" s="106">
        <v>0.17299999999999999</v>
      </c>
      <c r="I284" s="106">
        <v>12.779</v>
      </c>
      <c r="J284" s="106">
        <v>0.54400000000000004</v>
      </c>
      <c r="K284" s="106">
        <v>1.179</v>
      </c>
      <c r="L284" s="106">
        <v>13.815</v>
      </c>
      <c r="M284" s="106">
        <v>0.184</v>
      </c>
      <c r="N284" s="106">
        <v>0.08</v>
      </c>
      <c r="O284" s="106">
        <v>10.224</v>
      </c>
      <c r="P284" s="106">
        <v>0</v>
      </c>
      <c r="Q284" s="106">
        <v>0.2345272155165212</v>
      </c>
      <c r="R284" s="106">
        <v>0.432</v>
      </c>
      <c r="S284" s="106">
        <v>0.29134076406117082</v>
      </c>
      <c r="T284" s="106">
        <v>0</v>
      </c>
      <c r="U284" s="106">
        <v>0</v>
      </c>
      <c r="V284" s="106">
        <v>0</v>
      </c>
      <c r="W284" s="106">
        <v>0.251</v>
      </c>
      <c r="X284" s="106">
        <v>0</v>
      </c>
      <c r="Y284" s="106">
        <v>0.9602821094108438</v>
      </c>
      <c r="Z284" s="106">
        <v>4.3090000000000002</v>
      </c>
      <c r="AA284" s="106">
        <v>9.3699704609821897</v>
      </c>
      <c r="AB284" s="106">
        <v>1.075</v>
      </c>
      <c r="AC284" s="106">
        <v>4.0469999999999997</v>
      </c>
      <c r="AD284" s="106">
        <v>0.3</v>
      </c>
      <c r="AE284" s="106">
        <v>0.51900000000000002</v>
      </c>
      <c r="AF284" s="106">
        <v>0.14599999999999999</v>
      </c>
      <c r="AG284" s="106">
        <v>7.176962020409966E-2</v>
      </c>
      <c r="AH284" s="106">
        <v>8.2000000000000003E-2</v>
      </c>
      <c r="AI284" s="106"/>
      <c r="AJ284" s="106">
        <v>91.285671559720797</v>
      </c>
      <c r="AK284" s="100"/>
      <c r="AL284" s="106">
        <v>14.217931937172773</v>
      </c>
      <c r="AM284" s="106">
        <v>0.10371080870451412</v>
      </c>
      <c r="AN284" s="106">
        <v>6.7631648584281558</v>
      </c>
      <c r="AO284" s="106">
        <v>0.32806657821734414</v>
      </c>
      <c r="AP284" s="106">
        <v>0.91310408921933095</v>
      </c>
      <c r="AQ284" s="106">
        <v>10.738437621453556</v>
      </c>
      <c r="AR284" s="106">
        <v>0.13649851632047477</v>
      </c>
      <c r="AS284" s="106">
        <v>6.6412086999833975E-2</v>
      </c>
      <c r="AT284" s="106">
        <v>7.3070325900514579</v>
      </c>
      <c r="AU284" s="106">
        <v>0</v>
      </c>
      <c r="AV284" s="106">
        <v>0.2345272155165212</v>
      </c>
      <c r="AW284" s="106">
        <v>0.432</v>
      </c>
      <c r="AX284" s="106">
        <v>0.2036635889976727</v>
      </c>
      <c r="AY284" s="106">
        <v>0</v>
      </c>
      <c r="AZ284" s="106">
        <v>0</v>
      </c>
      <c r="BA284" s="106">
        <v>0</v>
      </c>
      <c r="BB284" s="106">
        <v>0.23479887745556596</v>
      </c>
      <c r="BC284" s="106">
        <v>0</v>
      </c>
      <c r="BD284" s="106">
        <v>0.75618718750361746</v>
      </c>
      <c r="BE284" s="106">
        <v>3.6741132332878581</v>
      </c>
      <c r="BF284" s="106">
        <v>7.9996332801009045</v>
      </c>
      <c r="BG284" s="106">
        <v>0.91856788857557892</v>
      </c>
      <c r="BH284" s="106">
        <v>3.4696502057613161</v>
      </c>
      <c r="BI284" s="106">
        <v>0.25870989996550536</v>
      </c>
      <c r="BJ284" s="106">
        <v>0.45028630921395107</v>
      </c>
      <c r="BK284" s="106">
        <v>0.12721094362638319</v>
      </c>
      <c r="BL284" s="106">
        <v>6.2763113427284356E-2</v>
      </c>
      <c r="BM284" s="106">
        <v>7.2011943444278567E-2</v>
      </c>
      <c r="BN284" s="106"/>
      <c r="BO284" s="106"/>
      <c r="BP284" s="106"/>
      <c r="BQ284" s="106">
        <v>1.946672E-2</v>
      </c>
      <c r="BR284" s="106">
        <v>1.417885E-2</v>
      </c>
      <c r="BS284" s="106">
        <v>8.5027499999999999E-3</v>
      </c>
      <c r="BT284" s="106">
        <v>7.4618999999999996E-3</v>
      </c>
      <c r="BU284" s="106">
        <v>9.8131199999999998E-3</v>
      </c>
      <c r="BV284" s="106">
        <v>8.7481999999999994E-3</v>
      </c>
      <c r="BW284" s="106">
        <v>1.1727600000000001E-2</v>
      </c>
      <c r="BX284" s="106">
        <v>3.4933399999999997E-3</v>
      </c>
      <c r="BY284" s="106">
        <v>8.3952000000000002E-3</v>
      </c>
      <c r="BZ284" s="106">
        <v>2.1082719999999999E-2</v>
      </c>
      <c r="CA284" s="106">
        <v>1.4200000000000001E-2</v>
      </c>
      <c r="CB284" s="106">
        <v>1.03E-2</v>
      </c>
      <c r="CC284" s="106">
        <v>9.5843500000000002E-3</v>
      </c>
      <c r="CD284" s="106">
        <v>1.5630080000000001E-2</v>
      </c>
      <c r="CE284" s="106">
        <v>2.120756E-2</v>
      </c>
      <c r="CF284" s="106">
        <v>6.60408E-3</v>
      </c>
      <c r="CG284" s="106">
        <v>6.2001999999999995E-3</v>
      </c>
      <c r="CH284" s="106">
        <v>6.6929600000000004E-3</v>
      </c>
      <c r="CI284" s="106">
        <v>1.01592E-2</v>
      </c>
      <c r="CJ284" s="106">
        <v>1.9820320000000002E-2</v>
      </c>
      <c r="CK284" s="106">
        <v>2.0380619999999999E-2</v>
      </c>
      <c r="CL284" s="106">
        <v>2.2001639999999996E-2</v>
      </c>
      <c r="CM284" s="106">
        <v>2.7760320000000002E-2</v>
      </c>
      <c r="CN284" s="106">
        <v>2.110472E-2</v>
      </c>
      <c r="CO284" s="106">
        <v>2.9045519999999998E-2</v>
      </c>
      <c r="CP284" s="106">
        <v>2.2035839999999998E-2</v>
      </c>
      <c r="CQ284" s="106">
        <v>1.1778049999999998E-2</v>
      </c>
      <c r="CR284" s="106">
        <v>1.229796E-2</v>
      </c>
      <c r="CS284" s="106"/>
      <c r="CT284" s="106"/>
      <c r="CU284" s="106"/>
      <c r="CV284" s="106">
        <f t="shared" si="56"/>
        <v>9.0999999999999987E-3</v>
      </c>
      <c r="CW284" s="106">
        <f t="shared" si="57"/>
        <v>8.5000000000000006E-3</v>
      </c>
      <c r="CX284" s="106">
        <f t="shared" si="58"/>
        <v>4.4999999999999997E-3</v>
      </c>
      <c r="CY284" s="106">
        <f t="shared" si="59"/>
        <v>4.4999999999999997E-3</v>
      </c>
      <c r="CZ284" s="106">
        <f t="shared" si="60"/>
        <v>7.6000000000000009E-3</v>
      </c>
      <c r="DA284" s="106">
        <f t="shared" si="61"/>
        <v>6.7999999999999996E-3</v>
      </c>
      <c r="DB284" s="106">
        <f t="shared" si="62"/>
        <v>8.7000000000000011E-3</v>
      </c>
      <c r="DC284" s="106">
        <f t="shared" si="63"/>
        <v>2.9000000000000002E-3</v>
      </c>
      <c r="DD284" s="106">
        <f t="shared" si="64"/>
        <v>6.0000000000000001E-3</v>
      </c>
      <c r="DE284" s="106">
        <f t="shared" si="65"/>
        <v>9.1999999999999998E-3</v>
      </c>
      <c r="DF284" s="106">
        <f t="shared" si="66"/>
        <v>1.4200000000000001E-2</v>
      </c>
      <c r="DG284" s="106">
        <f t="shared" si="67"/>
        <v>1.03E-2</v>
      </c>
      <c r="DH284" s="106">
        <f t="shared" si="68"/>
        <v>6.6999999999999994E-3</v>
      </c>
      <c r="DI284" s="106">
        <f t="shared" si="69"/>
        <v>1.2800000000000001E-2</v>
      </c>
      <c r="DJ284" s="106">
        <f t="shared" si="70"/>
        <v>1.5699999999999999E-2</v>
      </c>
      <c r="DK284" s="106">
        <f t="shared" si="71"/>
        <v>5.5999999999999999E-3</v>
      </c>
      <c r="DL284" s="106">
        <f t="shared" si="72"/>
        <v>5.7999999999999996E-3</v>
      </c>
      <c r="DM284" s="106">
        <f t="shared" si="73"/>
        <v>5.8999999999999999E-3</v>
      </c>
      <c r="DN284" s="106">
        <f t="shared" si="74"/>
        <v>8.0000000000000002E-3</v>
      </c>
      <c r="DO284" s="106">
        <f t="shared" si="75"/>
        <v>1.6900000000000002E-2</v>
      </c>
      <c r="DP284" s="106">
        <f t="shared" si="76"/>
        <v>1.7399999999999999E-2</v>
      </c>
      <c r="DQ284" s="106">
        <f t="shared" si="77"/>
        <v>1.8799999999999997E-2</v>
      </c>
      <c r="DR284" s="106">
        <f t="shared" si="78"/>
        <v>2.3799999999999998E-2</v>
      </c>
      <c r="DS284" s="106">
        <f t="shared" si="79"/>
        <v>1.8200000000000001E-2</v>
      </c>
      <c r="DT284" s="106">
        <f t="shared" si="80"/>
        <v>2.5199999999999997E-2</v>
      </c>
      <c r="DU284" s="106">
        <f t="shared" si="81"/>
        <v>1.9199999999999998E-2</v>
      </c>
      <c r="DV284" s="106">
        <f t="shared" si="82"/>
        <v>1.0299999999999998E-2</v>
      </c>
      <c r="DW284" s="106">
        <f t="shared" si="83"/>
        <v>1.0799999999999999E-2</v>
      </c>
      <c r="DX284" s="106"/>
      <c r="DY284" s="106"/>
      <c r="DZ284" s="106"/>
      <c r="EA284" s="100">
        <v>0.39</v>
      </c>
      <c r="EB284" s="100">
        <v>4.9000000000000004</v>
      </c>
      <c r="EC284" s="100">
        <v>0.18</v>
      </c>
      <c r="ED284" s="100">
        <v>1.43</v>
      </c>
      <c r="EE284" s="100">
        <v>1.07</v>
      </c>
      <c r="EF284" s="100">
        <v>0.19</v>
      </c>
      <c r="EG284" s="100">
        <v>8.84</v>
      </c>
      <c r="EH284" s="100">
        <v>4.0599999999999996</v>
      </c>
      <c r="EI284" s="100">
        <v>0.24</v>
      </c>
      <c r="EJ284" s="100">
        <v>72.62</v>
      </c>
      <c r="EK284" s="100">
        <v>3.29</v>
      </c>
      <c r="EL284" s="100">
        <v>1.01</v>
      </c>
      <c r="EM284" s="100">
        <v>3.49</v>
      </c>
      <c r="EN284" s="100">
        <v>156.79</v>
      </c>
      <c r="EO284" s="100">
        <v>100</v>
      </c>
      <c r="EP284" s="100">
        <v>100</v>
      </c>
      <c r="EQ284" s="100">
        <v>2.95</v>
      </c>
      <c r="ER284" s="100">
        <v>100</v>
      </c>
      <c r="ES284" s="100">
        <v>1.61</v>
      </c>
      <c r="ET284" s="100">
        <v>0.89</v>
      </c>
      <c r="EU284" s="100">
        <v>0.56999999999999995</v>
      </c>
      <c r="EV284" s="100">
        <v>2.04</v>
      </c>
      <c r="EW284" s="100">
        <v>1.01</v>
      </c>
      <c r="EX284" s="100">
        <v>4.0599999999999996</v>
      </c>
      <c r="EY284" s="100">
        <v>7.98</v>
      </c>
      <c r="EZ284" s="100">
        <v>13.96</v>
      </c>
      <c r="FA284" s="100">
        <v>8.98</v>
      </c>
      <c r="FB284" s="100">
        <v>14.5</v>
      </c>
      <c r="FC284" s="100"/>
      <c r="FD284" s="100"/>
      <c r="FE284" s="100"/>
      <c r="FF284" s="106">
        <v>5.5449934554973816E-2</v>
      </c>
      <c r="FG284" s="106">
        <v>5.0818296265211921E-3</v>
      </c>
      <c r="FH284" s="106">
        <v>1.217369674517068E-2</v>
      </c>
      <c r="FI284" s="106">
        <v>4.6913520685080215E-3</v>
      </c>
      <c r="FJ284" s="106">
        <v>9.7702137546468431E-3</v>
      </c>
      <c r="FK284" s="106">
        <v>2.0403031480761759E-2</v>
      </c>
      <c r="FL284" s="106">
        <v>1.2066468842729969E-2</v>
      </c>
      <c r="FM284" s="106">
        <v>2.6963307321932594E-3</v>
      </c>
      <c r="FN284" s="106">
        <v>1.7536878216123496E-2</v>
      </c>
      <c r="FO284" s="106">
        <v>0</v>
      </c>
      <c r="FP284" s="106">
        <v>7.7159453904935473E-3</v>
      </c>
      <c r="FQ284" s="106">
        <v>4.3631999999999994E-3</v>
      </c>
      <c r="FR284" s="106">
        <v>7.1078592560187776E-3</v>
      </c>
      <c r="FS284" s="106">
        <v>0</v>
      </c>
      <c r="FT284" s="106">
        <v>0</v>
      </c>
      <c r="FU284" s="106">
        <v>0</v>
      </c>
      <c r="FV284" s="106">
        <v>6.926566884939196E-3</v>
      </c>
      <c r="FW284" s="106">
        <v>0</v>
      </c>
      <c r="FX284" s="106">
        <v>1.2174613718808241E-2</v>
      </c>
      <c r="FY284" s="106">
        <v>3.2699607776261935E-2</v>
      </c>
      <c r="FZ284" s="106">
        <v>4.5597909696575151E-2</v>
      </c>
      <c r="GA284" s="106">
        <v>1.8738784926941813E-2</v>
      </c>
      <c r="GB284" s="106">
        <v>3.504346707818929E-2</v>
      </c>
      <c r="GC284" s="106">
        <v>1.0503621938599517E-2</v>
      </c>
      <c r="GD284" s="106">
        <v>3.5932847475273297E-2</v>
      </c>
      <c r="GE284" s="106">
        <v>1.7758647730243094E-2</v>
      </c>
      <c r="GF284" s="106">
        <v>5.6361275857701358E-3</v>
      </c>
      <c r="GG284" s="106">
        <v>1.0441731799420392E-2</v>
      </c>
      <c r="GH284" s="100"/>
      <c r="GI284" s="100"/>
      <c r="GJ284" s="100"/>
      <c r="GK284" s="100"/>
    </row>
    <row r="285" spans="1:193" x14ac:dyDescent="0.25">
      <c r="A285" s="98" t="s">
        <v>1073</v>
      </c>
      <c r="B285" s="99" t="s">
        <v>17</v>
      </c>
      <c r="C285" s="99" t="s">
        <v>319</v>
      </c>
      <c r="D285" s="100" t="s">
        <v>320</v>
      </c>
      <c r="E285" s="99" t="s">
        <v>468</v>
      </c>
      <c r="F285" s="100"/>
      <c r="G285" s="106">
        <v>31.173999999999999</v>
      </c>
      <c r="H285" s="106">
        <v>0.19600000000000001</v>
      </c>
      <c r="I285" s="106">
        <v>13.132999999999999</v>
      </c>
      <c r="J285" s="106">
        <v>0.56899999999999995</v>
      </c>
      <c r="K285" s="106">
        <v>0.97399999999999998</v>
      </c>
      <c r="L285" s="106">
        <v>14.489000000000001</v>
      </c>
      <c r="M285" s="106">
        <v>0.12299999999999998</v>
      </c>
      <c r="N285" s="106">
        <v>8.3000000000000004E-2</v>
      </c>
      <c r="O285" s="106">
        <v>11.298999999999999</v>
      </c>
      <c r="P285" s="106">
        <v>0</v>
      </c>
      <c r="Q285" s="106">
        <v>8.8581007979653903E-2</v>
      </c>
      <c r="R285" s="106">
        <v>0.495</v>
      </c>
      <c r="S285" s="106">
        <v>0.17135897800595734</v>
      </c>
      <c r="T285" s="106">
        <v>0</v>
      </c>
      <c r="U285" s="106">
        <v>0</v>
      </c>
      <c r="V285" s="106">
        <v>0</v>
      </c>
      <c r="W285" s="106">
        <v>0.217</v>
      </c>
      <c r="X285" s="106">
        <v>0</v>
      </c>
      <c r="Y285" s="106">
        <v>0.94857512597784632</v>
      </c>
      <c r="Z285" s="106">
        <v>3.8279999999999998</v>
      </c>
      <c r="AA285" s="106">
        <v>8.4450000000000003</v>
      </c>
      <c r="AB285" s="106">
        <v>0.92700000000000016</v>
      </c>
      <c r="AC285" s="106">
        <v>3.5379999999999998</v>
      </c>
      <c r="AD285" s="106">
        <v>0.28999999999999992</v>
      </c>
      <c r="AE285" s="106">
        <v>0.45100000000000001</v>
      </c>
      <c r="AF285" s="106">
        <v>0.14499999999999999</v>
      </c>
      <c r="AG285" s="106">
        <v>7.9514153249163944E-2</v>
      </c>
      <c r="AH285" s="106">
        <v>7.9000000000000001E-2</v>
      </c>
      <c r="AI285" s="106"/>
      <c r="AJ285" s="106">
        <v>91.594055802752365</v>
      </c>
      <c r="AK285" s="100"/>
      <c r="AL285" s="106">
        <v>14.572737471952131</v>
      </c>
      <c r="AM285" s="106">
        <v>0.11749895090222409</v>
      </c>
      <c r="AN285" s="106">
        <v>6.9505160095263294</v>
      </c>
      <c r="AO285" s="106">
        <v>0.34314316728983235</v>
      </c>
      <c r="AP285" s="106">
        <v>0.75433705080545232</v>
      </c>
      <c r="AQ285" s="106">
        <v>11.262339681305869</v>
      </c>
      <c r="AR285" s="106">
        <v>9.124629080118693E-2</v>
      </c>
      <c r="AS285" s="106">
        <v>6.8902540262327755E-2</v>
      </c>
      <c r="AT285" s="106">
        <v>8.0753287592910237</v>
      </c>
      <c r="AU285" s="106">
        <v>0</v>
      </c>
      <c r="AV285" s="106">
        <v>8.8581007979653903E-2</v>
      </c>
      <c r="AW285" s="106">
        <v>0.495</v>
      </c>
      <c r="AX285" s="106">
        <v>0.11978956868644343</v>
      </c>
      <c r="AY285" s="106">
        <v>0</v>
      </c>
      <c r="AZ285" s="106">
        <v>0</v>
      </c>
      <c r="BA285" s="106">
        <v>0</v>
      </c>
      <c r="BB285" s="106">
        <v>0.20299345182413472</v>
      </c>
      <c r="BC285" s="106">
        <v>0</v>
      </c>
      <c r="BD285" s="106">
        <v>0.74696836442069947</v>
      </c>
      <c r="BE285" s="106">
        <v>3.263983628922237</v>
      </c>
      <c r="BF285" s="106">
        <v>7.2099376760864002</v>
      </c>
      <c r="BG285" s="106">
        <v>0.79210458856703425</v>
      </c>
      <c r="BH285" s="106">
        <v>3.0332647462277089</v>
      </c>
      <c r="BI285" s="106">
        <v>0.2500862366333218</v>
      </c>
      <c r="BJ285" s="106">
        <v>0.39128925906645845</v>
      </c>
      <c r="BK285" s="106">
        <v>0.12633963579332577</v>
      </c>
      <c r="BL285" s="106">
        <v>6.9535770222268423E-2</v>
      </c>
      <c r="BM285" s="106">
        <v>6.9377360147536662E-2</v>
      </c>
      <c r="BN285" s="106"/>
      <c r="BO285" s="106"/>
      <c r="BP285" s="106"/>
      <c r="BQ285" s="106">
        <v>2.3959040000000001E-2</v>
      </c>
      <c r="BR285" s="106">
        <v>1.3845229999999998E-2</v>
      </c>
      <c r="BS285" s="106">
        <v>8.5027499999999999E-3</v>
      </c>
      <c r="BT285" s="106">
        <v>7.4618999999999996E-3</v>
      </c>
      <c r="BU285" s="106">
        <v>9.8131199999999998E-3</v>
      </c>
      <c r="BV285" s="106">
        <v>8.4908999999999991E-3</v>
      </c>
      <c r="BW285" s="106">
        <v>1.1997200000000001E-2</v>
      </c>
      <c r="BX285" s="106">
        <v>3.37288E-3</v>
      </c>
      <c r="BY285" s="106">
        <v>8.2552800000000003E-3</v>
      </c>
      <c r="BZ285" s="106">
        <v>2.0624400000000001E-2</v>
      </c>
      <c r="CA285" s="106">
        <v>1.41E-2</v>
      </c>
      <c r="CB285" s="106">
        <v>1.01E-2</v>
      </c>
      <c r="CC285" s="106">
        <v>9.1552000000000005E-3</v>
      </c>
      <c r="CD285" s="106">
        <v>1.5630080000000001E-2</v>
      </c>
      <c r="CE285" s="106">
        <v>2.0261999999999999E-2</v>
      </c>
      <c r="CF285" s="106">
        <v>6.4861500000000004E-3</v>
      </c>
      <c r="CG285" s="106">
        <v>6.0933000000000003E-3</v>
      </c>
      <c r="CH285" s="106">
        <v>6.579520000000001E-3</v>
      </c>
      <c r="CI285" s="106">
        <v>9.7782300000000006E-3</v>
      </c>
      <c r="CJ285" s="106">
        <v>1.9116640000000001E-2</v>
      </c>
      <c r="CK285" s="106">
        <v>1.9794970000000002E-2</v>
      </c>
      <c r="CL285" s="106">
        <v>2.1533519999999997E-2</v>
      </c>
      <c r="CM285" s="106">
        <v>2.8343520000000001E-2</v>
      </c>
      <c r="CN285" s="106">
        <v>2.133664E-2</v>
      </c>
      <c r="CO285" s="106">
        <v>2.846922E-2</v>
      </c>
      <c r="CP285" s="106">
        <v>2.1806299999999997E-2</v>
      </c>
      <c r="CQ285" s="106">
        <v>1.154935E-2</v>
      </c>
      <c r="CR285" s="106">
        <v>1.1956350000000001E-2</v>
      </c>
      <c r="CS285" s="106"/>
      <c r="CT285" s="106"/>
      <c r="CU285" s="106"/>
      <c r="CV285" s="106">
        <f t="shared" si="56"/>
        <v>1.12E-2</v>
      </c>
      <c r="CW285" s="106">
        <f t="shared" si="57"/>
        <v>8.3000000000000001E-3</v>
      </c>
      <c r="CX285" s="106">
        <f t="shared" si="58"/>
        <v>4.4999999999999997E-3</v>
      </c>
      <c r="CY285" s="106">
        <f t="shared" si="59"/>
        <v>4.4999999999999997E-3</v>
      </c>
      <c r="CZ285" s="106">
        <f t="shared" si="60"/>
        <v>7.6000000000000009E-3</v>
      </c>
      <c r="DA285" s="106">
        <f t="shared" si="61"/>
        <v>6.5999999999999991E-3</v>
      </c>
      <c r="DB285" s="106">
        <f t="shared" si="62"/>
        <v>8.8999999999999999E-3</v>
      </c>
      <c r="DC285" s="106">
        <f t="shared" si="63"/>
        <v>2.8000000000000004E-3</v>
      </c>
      <c r="DD285" s="106">
        <f t="shared" si="64"/>
        <v>5.8999999999999999E-3</v>
      </c>
      <c r="DE285" s="106">
        <f t="shared" si="65"/>
        <v>9.0000000000000011E-3</v>
      </c>
      <c r="DF285" s="106">
        <f t="shared" si="66"/>
        <v>1.41E-2</v>
      </c>
      <c r="DG285" s="106">
        <f t="shared" si="67"/>
        <v>1.01E-2</v>
      </c>
      <c r="DH285" s="106">
        <f t="shared" si="68"/>
        <v>6.4000000000000003E-3</v>
      </c>
      <c r="DI285" s="106">
        <f t="shared" si="69"/>
        <v>1.2800000000000001E-2</v>
      </c>
      <c r="DJ285" s="106">
        <f t="shared" si="70"/>
        <v>1.4999999999999999E-2</v>
      </c>
      <c r="DK285" s="106">
        <f t="shared" si="71"/>
        <v>5.5000000000000005E-3</v>
      </c>
      <c r="DL285" s="106">
        <f t="shared" si="72"/>
        <v>5.7000000000000002E-3</v>
      </c>
      <c r="DM285" s="106">
        <f t="shared" si="73"/>
        <v>5.8000000000000005E-3</v>
      </c>
      <c r="DN285" s="106">
        <f t="shared" si="74"/>
        <v>7.7000000000000002E-3</v>
      </c>
      <c r="DO285" s="106">
        <f t="shared" si="75"/>
        <v>1.6299999999999999E-2</v>
      </c>
      <c r="DP285" s="106">
        <f t="shared" si="76"/>
        <v>1.6900000000000002E-2</v>
      </c>
      <c r="DQ285" s="106">
        <f t="shared" si="77"/>
        <v>1.84E-2</v>
      </c>
      <c r="DR285" s="106">
        <f t="shared" si="78"/>
        <v>2.4299999999999999E-2</v>
      </c>
      <c r="DS285" s="106">
        <f t="shared" si="79"/>
        <v>1.84E-2</v>
      </c>
      <c r="DT285" s="106">
        <f t="shared" si="80"/>
        <v>2.47E-2</v>
      </c>
      <c r="DU285" s="106">
        <f t="shared" si="81"/>
        <v>1.9E-2</v>
      </c>
      <c r="DV285" s="106">
        <f t="shared" si="82"/>
        <v>1.01E-2</v>
      </c>
      <c r="DW285" s="106">
        <f t="shared" si="83"/>
        <v>1.0500000000000001E-2</v>
      </c>
      <c r="DX285" s="106"/>
      <c r="DY285" s="106"/>
      <c r="DZ285" s="106"/>
      <c r="EA285" s="100">
        <v>0.38</v>
      </c>
      <c r="EB285" s="100">
        <v>4.2699999999999996</v>
      </c>
      <c r="EC285" s="100">
        <v>0.18</v>
      </c>
      <c r="ED285" s="100">
        <v>1.37</v>
      </c>
      <c r="EE285" s="100">
        <v>1.23</v>
      </c>
      <c r="EF285" s="100">
        <v>0.19</v>
      </c>
      <c r="EG285" s="100">
        <v>12.66</v>
      </c>
      <c r="EH285" s="100">
        <v>3.91</v>
      </c>
      <c r="EI285" s="100">
        <v>0.23</v>
      </c>
      <c r="EJ285" s="100">
        <v>45.81</v>
      </c>
      <c r="EK285" s="100">
        <v>4.78</v>
      </c>
      <c r="EL285" s="100">
        <v>0.92</v>
      </c>
      <c r="EM285" s="100">
        <v>5.36</v>
      </c>
      <c r="EN285" s="100">
        <v>100</v>
      </c>
      <c r="EO285" s="100">
        <v>100</v>
      </c>
      <c r="EP285" s="100">
        <v>100</v>
      </c>
      <c r="EQ285" s="100">
        <v>3.34</v>
      </c>
      <c r="ER285" s="100">
        <v>100</v>
      </c>
      <c r="ES285" s="100">
        <v>1.6</v>
      </c>
      <c r="ET285" s="100">
        <v>0.95</v>
      </c>
      <c r="EU285" s="100">
        <v>0.6</v>
      </c>
      <c r="EV285" s="100">
        <v>2.2999999999999998</v>
      </c>
      <c r="EW285" s="100">
        <v>1.1200000000000001</v>
      </c>
      <c r="EX285" s="100">
        <v>4.7</v>
      </c>
      <c r="EY285" s="100">
        <v>8.14</v>
      </c>
      <c r="EZ285" s="100">
        <v>13.88</v>
      </c>
      <c r="FA285" s="100">
        <v>8.11</v>
      </c>
      <c r="FB285" s="100">
        <v>14.72</v>
      </c>
      <c r="FC285" s="100"/>
      <c r="FD285" s="100"/>
      <c r="FE285" s="100"/>
      <c r="FF285" s="106">
        <v>5.5376402393418095E-2</v>
      </c>
      <c r="FG285" s="106">
        <v>5.017205203524968E-3</v>
      </c>
      <c r="FH285" s="106">
        <v>1.2510928817147392E-2</v>
      </c>
      <c r="FI285" s="106">
        <v>4.7010613918707037E-3</v>
      </c>
      <c r="FJ285" s="106">
        <v>9.2783457249070635E-3</v>
      </c>
      <c r="FK285" s="106">
        <v>2.1398445394481151E-2</v>
      </c>
      <c r="FL285" s="106">
        <v>1.1551780415430264E-2</v>
      </c>
      <c r="FM285" s="106">
        <v>2.6940893242570155E-3</v>
      </c>
      <c r="FN285" s="106">
        <v>1.8573256146369354E-2</v>
      </c>
      <c r="FO285" s="106">
        <v>0</v>
      </c>
      <c r="FP285" s="106">
        <v>4.2341721814274568E-3</v>
      </c>
      <c r="FQ285" s="106">
        <v>4.5539999999999999E-3</v>
      </c>
      <c r="FR285" s="106">
        <v>6.4207208815933682E-3</v>
      </c>
      <c r="FS285" s="106">
        <v>0</v>
      </c>
      <c r="FT285" s="106">
        <v>0</v>
      </c>
      <c r="FU285" s="106">
        <v>0</v>
      </c>
      <c r="FV285" s="106">
        <v>6.7799812909260992E-3</v>
      </c>
      <c r="FW285" s="106">
        <v>0</v>
      </c>
      <c r="FX285" s="106">
        <v>1.1951493830731191E-2</v>
      </c>
      <c r="FY285" s="106">
        <v>3.1007844474761251E-2</v>
      </c>
      <c r="FZ285" s="106">
        <v>4.3259626056518403E-2</v>
      </c>
      <c r="GA285" s="106">
        <v>1.8218405537041786E-2</v>
      </c>
      <c r="GB285" s="106">
        <v>3.3972565157750344E-2</v>
      </c>
      <c r="GC285" s="106">
        <v>1.1754053121766125E-2</v>
      </c>
      <c r="GD285" s="106">
        <v>3.1850945688009717E-2</v>
      </c>
      <c r="GE285" s="106">
        <v>1.7535941448113618E-2</v>
      </c>
      <c r="GF285" s="106">
        <v>5.6393509650259684E-3</v>
      </c>
      <c r="GG285" s="106">
        <v>1.0212347413717397E-2</v>
      </c>
      <c r="GH285" s="100"/>
      <c r="GI285" s="100"/>
      <c r="GJ285" s="100"/>
      <c r="GK285" s="100"/>
    </row>
    <row r="286" spans="1:193" x14ac:dyDescent="0.25">
      <c r="A286" s="98" t="s">
        <v>1073</v>
      </c>
      <c r="B286" s="99" t="s">
        <v>17</v>
      </c>
      <c r="C286" s="99" t="s">
        <v>319</v>
      </c>
      <c r="D286" s="100" t="s">
        <v>320</v>
      </c>
      <c r="E286" s="99" t="s">
        <v>469</v>
      </c>
      <c r="F286" s="100"/>
      <c r="G286" s="106">
        <v>30.925000000000001</v>
      </c>
      <c r="H286" s="106">
        <v>0.22087742538908139</v>
      </c>
      <c r="I286" s="106">
        <v>12.962999999999999</v>
      </c>
      <c r="J286" s="106">
        <v>0.53800000000000003</v>
      </c>
      <c r="K286" s="106">
        <v>0.96699999999999997</v>
      </c>
      <c r="L286" s="106">
        <v>14.231000000000002</v>
      </c>
      <c r="M286" s="106">
        <v>0.125</v>
      </c>
      <c r="N286" s="106">
        <v>0.10395459730815509</v>
      </c>
      <c r="O286" s="106">
        <v>11.007999999999999</v>
      </c>
      <c r="P286" s="106">
        <v>0</v>
      </c>
      <c r="Q286" s="106">
        <v>0.20109455493567624</v>
      </c>
      <c r="R286" s="106">
        <v>0.33800000000000002</v>
      </c>
      <c r="S286" s="106">
        <v>0.22354111745382235</v>
      </c>
      <c r="T286" s="106">
        <v>3.0388176435890157E-2</v>
      </c>
      <c r="U286" s="106">
        <v>0</v>
      </c>
      <c r="V286" s="106">
        <v>0</v>
      </c>
      <c r="W286" s="106">
        <v>0.25700000000000001</v>
      </c>
      <c r="X286" s="106">
        <v>0</v>
      </c>
      <c r="Y286" s="106">
        <v>1.0764481521321454</v>
      </c>
      <c r="Z286" s="106">
        <v>3.899</v>
      </c>
      <c r="AA286" s="106">
        <v>8.5078995673394449</v>
      </c>
      <c r="AB286" s="106">
        <v>0.99299999999999999</v>
      </c>
      <c r="AC286" s="106">
        <v>3.7530000000000001</v>
      </c>
      <c r="AD286" s="106">
        <v>0.35799999999999998</v>
      </c>
      <c r="AE286" s="106">
        <v>0.496</v>
      </c>
      <c r="AF286" s="106">
        <v>0.13500000000000001</v>
      </c>
      <c r="AG286" s="106">
        <v>9.0377521905504327E-2</v>
      </c>
      <c r="AH286" s="106">
        <v>8.1000000000000003E-2</v>
      </c>
      <c r="AI286" s="106"/>
      <c r="AJ286" s="106">
        <v>91.360647395816301</v>
      </c>
      <c r="AK286" s="100"/>
      <c r="AL286" s="106">
        <v>14.456338818249812</v>
      </c>
      <c r="AM286" s="106">
        <v>0.13241258041429255</v>
      </c>
      <c r="AN286" s="106">
        <v>6.8605451177560202</v>
      </c>
      <c r="AO286" s="106">
        <v>0.32444819683994697</v>
      </c>
      <c r="AP286" s="106">
        <v>0.74891573729863692</v>
      </c>
      <c r="AQ286" s="106">
        <v>11.061795569374272</v>
      </c>
      <c r="AR286" s="106">
        <v>9.2729970326409492E-2</v>
      </c>
      <c r="AS286" s="106">
        <v>8.6298022005773786E-2</v>
      </c>
      <c r="AT286" s="106">
        <v>7.8673527730131498</v>
      </c>
      <c r="AU286" s="106">
        <v>0</v>
      </c>
      <c r="AV286" s="106">
        <v>0.20109455493567624</v>
      </c>
      <c r="AW286" s="106">
        <v>0.33800000000000002</v>
      </c>
      <c r="AX286" s="106">
        <v>0.15626782065978492</v>
      </c>
      <c r="AY286" s="106">
        <v>2.4885903231422615E-2</v>
      </c>
      <c r="AZ286" s="106">
        <v>0</v>
      </c>
      <c r="BA286" s="106">
        <v>0</v>
      </c>
      <c r="BB286" s="106">
        <v>0.24041159962581854</v>
      </c>
      <c r="BC286" s="106">
        <v>0</v>
      </c>
      <c r="BD286" s="106">
        <v>0.84766371535722917</v>
      </c>
      <c r="BE286" s="106">
        <v>3.3245225102319234</v>
      </c>
      <c r="BF286" s="106">
        <v>7.2636383226666483</v>
      </c>
      <c r="BG286" s="106">
        <v>0.84850038451679066</v>
      </c>
      <c r="BH286" s="106">
        <v>3.2175925925925926</v>
      </c>
      <c r="BI286" s="106">
        <v>0.30872714729216971</v>
      </c>
      <c r="BJ286" s="106">
        <v>0.43033142460524032</v>
      </c>
      <c r="BK286" s="106">
        <v>0.11762655746275161</v>
      </c>
      <c r="BL286" s="106">
        <v>7.9035873988197933E-2</v>
      </c>
      <c r="BM286" s="106">
        <v>7.1133749012031261E-2</v>
      </c>
      <c r="BN286" s="106"/>
      <c r="BO286" s="106"/>
      <c r="BP286" s="106"/>
      <c r="BQ286" s="106">
        <v>2.0322400000000001E-2</v>
      </c>
      <c r="BR286" s="106">
        <v>1.3845229999999998E-2</v>
      </c>
      <c r="BS286" s="106">
        <v>8.6917000000000001E-3</v>
      </c>
      <c r="BT286" s="106">
        <v>7.2960799999999991E-3</v>
      </c>
      <c r="BU286" s="106">
        <v>9.6839999999999982E-3</v>
      </c>
      <c r="BV286" s="106">
        <v>8.6195500000000001E-3</v>
      </c>
      <c r="BW286" s="106">
        <v>1.1727600000000001E-2</v>
      </c>
      <c r="BX286" s="106">
        <v>3.2524200000000002E-3</v>
      </c>
      <c r="BY286" s="106">
        <v>8.1153600000000003E-3</v>
      </c>
      <c r="BZ286" s="106">
        <v>2.1311879999999998E-2</v>
      </c>
      <c r="CA286" s="106">
        <v>1.41E-2</v>
      </c>
      <c r="CB286" s="106">
        <v>1.0200000000000001E-2</v>
      </c>
      <c r="CC286" s="106">
        <v>9.298250000000001E-3</v>
      </c>
      <c r="CD286" s="106">
        <v>1.5385859999999999E-2</v>
      </c>
      <c r="CE286" s="106">
        <v>2.066724E-2</v>
      </c>
      <c r="CF286" s="106">
        <v>6.4861500000000004E-3</v>
      </c>
      <c r="CG286" s="106">
        <v>6.2001999999999995E-3</v>
      </c>
      <c r="CH286" s="106">
        <v>6.579520000000001E-3</v>
      </c>
      <c r="CI286" s="106">
        <v>9.7782300000000006E-3</v>
      </c>
      <c r="CJ286" s="106">
        <v>2.0054880000000001E-2</v>
      </c>
      <c r="CK286" s="106">
        <v>2.0614879999999999E-2</v>
      </c>
      <c r="CL286" s="106">
        <v>2.1299459999999999E-2</v>
      </c>
      <c r="CM286" s="106">
        <v>2.6710560000000005E-2</v>
      </c>
      <c r="CN286" s="106">
        <v>2.1220679999999999E-2</v>
      </c>
      <c r="CO286" s="106">
        <v>2.8238699999999999E-2</v>
      </c>
      <c r="CP286" s="106">
        <v>2.2035839999999998E-2</v>
      </c>
      <c r="CQ286" s="106">
        <v>1.1663700000000001E-2</v>
      </c>
      <c r="CR286" s="106">
        <v>1.2070220000000001E-2</v>
      </c>
      <c r="CS286" s="106"/>
      <c r="CT286" s="106"/>
      <c r="CU286" s="106"/>
      <c r="CV286" s="106">
        <f t="shared" si="56"/>
        <v>9.4999999999999998E-3</v>
      </c>
      <c r="CW286" s="106">
        <f t="shared" si="57"/>
        <v>8.3000000000000001E-3</v>
      </c>
      <c r="CX286" s="106">
        <f t="shared" si="58"/>
        <v>4.5999999999999999E-3</v>
      </c>
      <c r="CY286" s="106">
        <f t="shared" si="59"/>
        <v>4.3999999999999994E-3</v>
      </c>
      <c r="CZ286" s="106">
        <f t="shared" si="60"/>
        <v>7.4999999999999989E-3</v>
      </c>
      <c r="DA286" s="106">
        <f t="shared" si="61"/>
        <v>6.7000000000000002E-3</v>
      </c>
      <c r="DB286" s="106">
        <f t="shared" si="62"/>
        <v>8.7000000000000011E-3</v>
      </c>
      <c r="DC286" s="106">
        <f t="shared" si="63"/>
        <v>2.7000000000000006E-3</v>
      </c>
      <c r="DD286" s="106">
        <f t="shared" si="64"/>
        <v>5.8000000000000005E-3</v>
      </c>
      <c r="DE286" s="106">
        <f t="shared" si="65"/>
        <v>9.2999999999999992E-3</v>
      </c>
      <c r="DF286" s="106">
        <f t="shared" si="66"/>
        <v>1.41E-2</v>
      </c>
      <c r="DG286" s="106">
        <f t="shared" si="67"/>
        <v>1.0200000000000001E-2</v>
      </c>
      <c r="DH286" s="106">
        <f t="shared" si="68"/>
        <v>6.5000000000000006E-3</v>
      </c>
      <c r="DI286" s="106">
        <f t="shared" si="69"/>
        <v>1.2599999999999998E-2</v>
      </c>
      <c r="DJ286" s="106">
        <f t="shared" si="70"/>
        <v>1.5299999999999999E-2</v>
      </c>
      <c r="DK286" s="106">
        <f t="shared" si="71"/>
        <v>5.5000000000000005E-3</v>
      </c>
      <c r="DL286" s="106">
        <f t="shared" si="72"/>
        <v>5.7999999999999996E-3</v>
      </c>
      <c r="DM286" s="106">
        <f t="shared" si="73"/>
        <v>5.8000000000000005E-3</v>
      </c>
      <c r="DN286" s="106">
        <f t="shared" si="74"/>
        <v>7.7000000000000002E-3</v>
      </c>
      <c r="DO286" s="106">
        <f t="shared" si="75"/>
        <v>1.7100000000000001E-2</v>
      </c>
      <c r="DP286" s="106">
        <f t="shared" si="76"/>
        <v>1.7599999999999998E-2</v>
      </c>
      <c r="DQ286" s="106">
        <f t="shared" si="77"/>
        <v>1.8200000000000001E-2</v>
      </c>
      <c r="DR286" s="106">
        <f t="shared" si="78"/>
        <v>2.2900000000000004E-2</v>
      </c>
      <c r="DS286" s="106">
        <f t="shared" si="79"/>
        <v>1.83E-2</v>
      </c>
      <c r="DT286" s="106">
        <f t="shared" si="80"/>
        <v>2.4499999999999997E-2</v>
      </c>
      <c r="DU286" s="106">
        <f t="shared" si="81"/>
        <v>1.9199999999999998E-2</v>
      </c>
      <c r="DV286" s="106">
        <f t="shared" si="82"/>
        <v>1.0200000000000001E-2</v>
      </c>
      <c r="DW286" s="106">
        <f t="shared" si="83"/>
        <v>1.06E-2</v>
      </c>
      <c r="DX286" s="106"/>
      <c r="DY286" s="106"/>
      <c r="DZ286" s="106"/>
      <c r="EA286" s="100">
        <v>0.38</v>
      </c>
      <c r="EB286" s="100">
        <v>3.83</v>
      </c>
      <c r="EC286" s="100">
        <v>0.18</v>
      </c>
      <c r="ED286" s="100">
        <v>1.42</v>
      </c>
      <c r="EE286" s="100">
        <v>1.22</v>
      </c>
      <c r="EF286" s="100">
        <v>0.19</v>
      </c>
      <c r="EG286" s="100">
        <v>12.23</v>
      </c>
      <c r="EH286" s="100">
        <v>3.35</v>
      </c>
      <c r="EI286" s="100">
        <v>0.23</v>
      </c>
      <c r="EJ286" s="100">
        <v>180.61</v>
      </c>
      <c r="EK286" s="100">
        <v>3.67</v>
      </c>
      <c r="EL286" s="100">
        <v>1.2</v>
      </c>
      <c r="EM286" s="100">
        <v>4.33</v>
      </c>
      <c r="EN286" s="100">
        <v>43.93</v>
      </c>
      <c r="EO286" s="100">
        <v>341.22</v>
      </c>
      <c r="EP286" s="100">
        <v>100</v>
      </c>
      <c r="EQ286" s="100">
        <v>2.89</v>
      </c>
      <c r="ER286" s="100">
        <v>68.37</v>
      </c>
      <c r="ES286" s="100">
        <v>1.46</v>
      </c>
      <c r="ET286" s="100">
        <v>0.95</v>
      </c>
      <c r="EU286" s="100">
        <v>0.6</v>
      </c>
      <c r="EV286" s="100">
        <v>2.14</v>
      </c>
      <c r="EW286" s="100">
        <v>1.05</v>
      </c>
      <c r="EX286" s="100">
        <v>4.25</v>
      </c>
      <c r="EY286" s="100">
        <v>6.61</v>
      </c>
      <c r="EZ286" s="100">
        <v>15.03</v>
      </c>
      <c r="FA286" s="100">
        <v>7.62</v>
      </c>
      <c r="FB286" s="100">
        <v>14.3</v>
      </c>
      <c r="FC286" s="100"/>
      <c r="FD286" s="100"/>
      <c r="FE286" s="100"/>
      <c r="FF286" s="106">
        <v>5.4934087509349284E-2</v>
      </c>
      <c r="FG286" s="106">
        <v>5.0714018298674045E-3</v>
      </c>
      <c r="FH286" s="106">
        <v>1.2348981211960836E-2</v>
      </c>
      <c r="FI286" s="106">
        <v>4.6071643951272464E-3</v>
      </c>
      <c r="FJ286" s="106">
        <v>9.136771995043369E-3</v>
      </c>
      <c r="FK286" s="106">
        <v>2.1017411581811116E-2</v>
      </c>
      <c r="FL286" s="106">
        <v>1.1340875370919882E-2</v>
      </c>
      <c r="FM286" s="106">
        <v>2.8909837371934219E-3</v>
      </c>
      <c r="FN286" s="106">
        <v>1.8094911377930244E-2</v>
      </c>
      <c r="FO286" s="106">
        <v>0</v>
      </c>
      <c r="FP286" s="106">
        <v>7.3801701661393177E-3</v>
      </c>
      <c r="FQ286" s="106">
        <v>4.0560000000000006E-3</v>
      </c>
      <c r="FR286" s="106">
        <v>6.7663966345686867E-3</v>
      </c>
      <c r="FS286" s="106">
        <v>1.0932377289563954E-2</v>
      </c>
      <c r="FT286" s="106">
        <v>0</v>
      </c>
      <c r="FU286" s="106">
        <v>0</v>
      </c>
      <c r="FV286" s="106">
        <v>6.9478952291861561E-3</v>
      </c>
      <c r="FW286" s="106">
        <v>0</v>
      </c>
      <c r="FX286" s="106">
        <v>1.2375890244215546E-2</v>
      </c>
      <c r="FY286" s="106">
        <v>3.1582963847203271E-2</v>
      </c>
      <c r="FZ286" s="106">
        <v>4.3581829935999891E-2</v>
      </c>
      <c r="GA286" s="106">
        <v>1.8157908228659321E-2</v>
      </c>
      <c r="GB286" s="106">
        <v>3.3784722222222223E-2</v>
      </c>
      <c r="GC286" s="106">
        <v>1.3120903759917214E-2</v>
      </c>
      <c r="GD286" s="106">
        <v>2.8444907166406387E-2</v>
      </c>
      <c r="GE286" s="106">
        <v>1.7679271586651564E-2</v>
      </c>
      <c r="GF286" s="106">
        <v>6.022533597900683E-3</v>
      </c>
      <c r="GG286" s="106">
        <v>1.0172126108720472E-2</v>
      </c>
      <c r="GH286" s="100"/>
      <c r="GI286" s="100"/>
      <c r="GJ286" s="100"/>
      <c r="GK286" s="100"/>
    </row>
    <row r="287" spans="1:193" x14ac:dyDescent="0.25">
      <c r="A287" s="98" t="s">
        <v>1073</v>
      </c>
      <c r="B287" s="99" t="s">
        <v>17</v>
      </c>
      <c r="C287" s="99" t="s">
        <v>319</v>
      </c>
      <c r="D287" s="100" t="s">
        <v>320</v>
      </c>
      <c r="E287" s="99" t="s">
        <v>470</v>
      </c>
      <c r="F287" s="100"/>
      <c r="G287" s="106">
        <v>30.606000000000002</v>
      </c>
      <c r="H287" s="106">
        <v>0.29599999999999999</v>
      </c>
      <c r="I287" s="106">
        <v>13.132999999999999</v>
      </c>
      <c r="J287" s="106">
        <v>0.61299999999999999</v>
      </c>
      <c r="K287" s="106">
        <v>1.048</v>
      </c>
      <c r="L287" s="106">
        <v>14.018000000000001</v>
      </c>
      <c r="M287" s="106">
        <v>0.122</v>
      </c>
      <c r="N287" s="106">
        <v>9.7000000000000003E-2</v>
      </c>
      <c r="O287" s="106">
        <v>10.898999999999999</v>
      </c>
      <c r="P287" s="106">
        <v>0</v>
      </c>
      <c r="Q287" s="106">
        <v>0.44273892373378188</v>
      </c>
      <c r="R287" s="106">
        <v>0.371</v>
      </c>
      <c r="S287" s="106">
        <v>0.50437719195074382</v>
      </c>
      <c r="T287" s="106">
        <v>4.2178795359709864E-2</v>
      </c>
      <c r="U287" s="106">
        <v>5.8000000000000003E-2</v>
      </c>
      <c r="V287" s="106">
        <v>0</v>
      </c>
      <c r="W287" s="106">
        <v>0.28299999999999997</v>
      </c>
      <c r="X287" s="106">
        <v>0</v>
      </c>
      <c r="Y287" s="106">
        <v>1.0407620050044146</v>
      </c>
      <c r="Z287" s="106">
        <v>3.855</v>
      </c>
      <c r="AA287" s="106">
        <v>8.6018641205180728</v>
      </c>
      <c r="AB287" s="106">
        <v>0.98</v>
      </c>
      <c r="AC287" s="106">
        <v>3.6190000000000002</v>
      </c>
      <c r="AD287" s="106">
        <v>0.35</v>
      </c>
      <c r="AE287" s="106">
        <v>0.47</v>
      </c>
      <c r="AF287" s="106">
        <v>0.14399999999999999</v>
      </c>
      <c r="AG287" s="106">
        <v>9.9090303005506253E-2</v>
      </c>
      <c r="AH287" s="106">
        <v>0.10199999999999998</v>
      </c>
      <c r="AI287" s="106"/>
      <c r="AJ287" s="106">
        <v>91.524876378787937</v>
      </c>
      <c r="AK287" s="100"/>
      <c r="AL287" s="106">
        <v>14.307217651458489</v>
      </c>
      <c r="AM287" s="106">
        <v>0.17744739524009351</v>
      </c>
      <c r="AN287" s="106">
        <v>6.9505160095263294</v>
      </c>
      <c r="AO287" s="106">
        <v>0.36967796405741166</v>
      </c>
      <c r="AP287" s="106">
        <v>0.81164807930607197</v>
      </c>
      <c r="AQ287" s="106">
        <v>10.896230081616791</v>
      </c>
      <c r="AR287" s="106">
        <v>9.0504451038575656E-2</v>
      </c>
      <c r="AS287" s="106">
        <v>8.0524655487298702E-2</v>
      </c>
      <c r="AT287" s="106">
        <v>7.7894511149228123</v>
      </c>
      <c r="AU287" s="106">
        <v>0</v>
      </c>
      <c r="AV287" s="106">
        <v>0.44273892373378188</v>
      </c>
      <c r="AW287" s="106">
        <v>0.371</v>
      </c>
      <c r="AX287" s="106">
        <v>0.35258804051083104</v>
      </c>
      <c r="AY287" s="106">
        <v>3.4541638981008815E-2</v>
      </c>
      <c r="AZ287" s="106">
        <v>4.2937518507551085E-2</v>
      </c>
      <c r="BA287" s="106">
        <v>0</v>
      </c>
      <c r="BB287" s="106">
        <v>0.26473339569691301</v>
      </c>
      <c r="BC287" s="106">
        <v>0</v>
      </c>
      <c r="BD287" s="106">
        <v>0.81956217419042021</v>
      </c>
      <c r="BE287" s="106">
        <v>3.2870054570259208</v>
      </c>
      <c r="BF287" s="106">
        <v>7.3438607705268275</v>
      </c>
      <c r="BG287" s="106">
        <v>0.83739212167820221</v>
      </c>
      <c r="BH287" s="106">
        <v>3.1027091906721536</v>
      </c>
      <c r="BI287" s="106">
        <v>0.3018282166264229</v>
      </c>
      <c r="BJ287" s="106">
        <v>0.40777372896061076</v>
      </c>
      <c r="BK287" s="106">
        <v>0.12546832796026836</v>
      </c>
      <c r="BL287" s="106">
        <v>8.6655271539576958E-2</v>
      </c>
      <c r="BM287" s="106">
        <v>8.9575832089224539E-2</v>
      </c>
      <c r="BN287" s="106"/>
      <c r="BO287" s="106"/>
      <c r="BP287" s="106"/>
      <c r="BQ287" s="106">
        <v>2.3103360000000003E-2</v>
      </c>
      <c r="BR287" s="106">
        <v>1.4012039999999998E-2</v>
      </c>
      <c r="BS287" s="106">
        <v>8.5027499999999999E-3</v>
      </c>
      <c r="BT287" s="106">
        <v>7.6277199999999993E-3</v>
      </c>
      <c r="BU287" s="106">
        <v>9.6839999999999982E-3</v>
      </c>
      <c r="BV287" s="106">
        <v>8.3622499999999999E-3</v>
      </c>
      <c r="BW287" s="106">
        <v>1.1727600000000001E-2</v>
      </c>
      <c r="BX287" s="106">
        <v>3.2524200000000002E-3</v>
      </c>
      <c r="BY287" s="106">
        <v>8.1153600000000003E-3</v>
      </c>
      <c r="BZ287" s="106">
        <v>2.1541039999999997E-2</v>
      </c>
      <c r="CA287" s="106">
        <v>1.3899999999999999E-2</v>
      </c>
      <c r="CB287" s="106">
        <v>1.01E-2</v>
      </c>
      <c r="CC287" s="106">
        <v>9.0121500000000018E-3</v>
      </c>
      <c r="CD287" s="106">
        <v>1.5507969999999999E-2</v>
      </c>
      <c r="CE287" s="106">
        <v>2.0937399999999998E-2</v>
      </c>
      <c r="CF287" s="106">
        <v>6.4861500000000004E-3</v>
      </c>
      <c r="CG287" s="106">
        <v>6.2001999999999995E-3</v>
      </c>
      <c r="CH287" s="106">
        <v>6.6929600000000004E-3</v>
      </c>
      <c r="CI287" s="106">
        <v>1.0286190000000001E-2</v>
      </c>
      <c r="CJ287" s="106">
        <v>1.9820320000000002E-2</v>
      </c>
      <c r="CK287" s="106">
        <v>1.9912100000000002E-2</v>
      </c>
      <c r="CL287" s="106">
        <v>2.1767579999999998E-2</v>
      </c>
      <c r="CM287" s="106">
        <v>2.6710560000000005E-2</v>
      </c>
      <c r="CN287" s="106">
        <v>2.1220679999999999E-2</v>
      </c>
      <c r="CO287" s="106">
        <v>2.8353960000000001E-2</v>
      </c>
      <c r="CP287" s="106">
        <v>2.1921070000000001E-2</v>
      </c>
      <c r="CQ287" s="106">
        <v>1.154935E-2</v>
      </c>
      <c r="CR287" s="106">
        <v>1.218409E-2</v>
      </c>
      <c r="CS287" s="106"/>
      <c r="CT287" s="106"/>
      <c r="CU287" s="106"/>
      <c r="CV287" s="106">
        <f t="shared" si="56"/>
        <v>1.0800000000000001E-2</v>
      </c>
      <c r="CW287" s="106">
        <f t="shared" si="57"/>
        <v>8.3999999999999995E-3</v>
      </c>
      <c r="CX287" s="106">
        <f t="shared" si="58"/>
        <v>4.4999999999999997E-3</v>
      </c>
      <c r="CY287" s="106">
        <f t="shared" si="59"/>
        <v>4.5999999999999999E-3</v>
      </c>
      <c r="CZ287" s="106">
        <f t="shared" si="60"/>
        <v>7.4999999999999989E-3</v>
      </c>
      <c r="DA287" s="106">
        <f t="shared" si="61"/>
        <v>6.4999999999999997E-3</v>
      </c>
      <c r="DB287" s="106">
        <f t="shared" si="62"/>
        <v>8.7000000000000011E-3</v>
      </c>
      <c r="DC287" s="106">
        <f t="shared" si="63"/>
        <v>2.7000000000000006E-3</v>
      </c>
      <c r="DD287" s="106">
        <f t="shared" si="64"/>
        <v>5.8000000000000005E-3</v>
      </c>
      <c r="DE287" s="106">
        <f t="shared" si="65"/>
        <v>9.3999999999999986E-3</v>
      </c>
      <c r="DF287" s="106">
        <f t="shared" si="66"/>
        <v>1.3899999999999999E-2</v>
      </c>
      <c r="DG287" s="106">
        <f t="shared" si="67"/>
        <v>1.01E-2</v>
      </c>
      <c r="DH287" s="106">
        <f t="shared" si="68"/>
        <v>6.3000000000000009E-3</v>
      </c>
      <c r="DI287" s="106">
        <f t="shared" si="69"/>
        <v>1.2699999999999999E-2</v>
      </c>
      <c r="DJ287" s="106">
        <f t="shared" si="70"/>
        <v>1.5499999999999998E-2</v>
      </c>
      <c r="DK287" s="106">
        <f t="shared" si="71"/>
        <v>5.5000000000000005E-3</v>
      </c>
      <c r="DL287" s="106">
        <f t="shared" si="72"/>
        <v>5.7999999999999996E-3</v>
      </c>
      <c r="DM287" s="106">
        <f t="shared" si="73"/>
        <v>5.8999999999999999E-3</v>
      </c>
      <c r="DN287" s="106">
        <f t="shared" si="74"/>
        <v>8.0999999999999996E-3</v>
      </c>
      <c r="DO287" s="106">
        <f t="shared" si="75"/>
        <v>1.6900000000000002E-2</v>
      </c>
      <c r="DP287" s="106">
        <f t="shared" si="76"/>
        <v>1.7000000000000001E-2</v>
      </c>
      <c r="DQ287" s="106">
        <f t="shared" si="77"/>
        <v>1.8599999999999998E-2</v>
      </c>
      <c r="DR287" s="106">
        <f t="shared" si="78"/>
        <v>2.2900000000000004E-2</v>
      </c>
      <c r="DS287" s="106">
        <f t="shared" si="79"/>
        <v>1.83E-2</v>
      </c>
      <c r="DT287" s="106">
        <f t="shared" si="80"/>
        <v>2.46E-2</v>
      </c>
      <c r="DU287" s="106">
        <f t="shared" si="81"/>
        <v>1.9100000000000002E-2</v>
      </c>
      <c r="DV287" s="106">
        <f t="shared" si="82"/>
        <v>1.01E-2</v>
      </c>
      <c r="DW287" s="106">
        <f t="shared" si="83"/>
        <v>1.0699999999999999E-2</v>
      </c>
      <c r="DX287" s="106"/>
      <c r="DY287" s="106"/>
      <c r="DZ287" s="106"/>
      <c r="EA287" s="100">
        <v>0.39</v>
      </c>
      <c r="EB287" s="100">
        <v>2.98</v>
      </c>
      <c r="EC287" s="100">
        <v>0.18</v>
      </c>
      <c r="ED287" s="100">
        <v>1.31</v>
      </c>
      <c r="EE287" s="100">
        <v>1.1599999999999999</v>
      </c>
      <c r="EF287" s="100">
        <v>0.19</v>
      </c>
      <c r="EG287" s="100">
        <v>12.45</v>
      </c>
      <c r="EH287" s="100">
        <v>3.52</v>
      </c>
      <c r="EI287" s="100">
        <v>0.23</v>
      </c>
      <c r="EJ287" s="100">
        <v>1334.14</v>
      </c>
      <c r="EK287" s="100">
        <v>2.48</v>
      </c>
      <c r="EL287" s="100">
        <v>1.1200000000000001</v>
      </c>
      <c r="EM287" s="100">
        <v>2.12</v>
      </c>
      <c r="EN287" s="100">
        <v>33.549999999999997</v>
      </c>
      <c r="EO287" s="100">
        <v>31.02</v>
      </c>
      <c r="EP287" s="100">
        <v>100</v>
      </c>
      <c r="EQ287" s="100">
        <v>2.65</v>
      </c>
      <c r="ER287" s="100">
        <v>100</v>
      </c>
      <c r="ES287" s="100">
        <v>1.53</v>
      </c>
      <c r="ET287" s="100">
        <v>0.95</v>
      </c>
      <c r="EU287" s="100">
        <v>0.6</v>
      </c>
      <c r="EV287" s="100">
        <v>2.2000000000000002</v>
      </c>
      <c r="EW287" s="100">
        <v>1.08</v>
      </c>
      <c r="EX287" s="100">
        <v>4.49</v>
      </c>
      <c r="EY287" s="100">
        <v>6.78</v>
      </c>
      <c r="EZ287" s="100">
        <v>14.06</v>
      </c>
      <c r="FA287" s="100">
        <v>7.17</v>
      </c>
      <c r="FB287" s="100">
        <v>11.54</v>
      </c>
      <c r="FC287" s="100"/>
      <c r="FD287" s="100"/>
      <c r="FE287" s="100"/>
      <c r="FF287" s="106">
        <v>5.5798148840688108E-2</v>
      </c>
      <c r="FG287" s="106">
        <v>5.2879323781547865E-3</v>
      </c>
      <c r="FH287" s="106">
        <v>1.2510928817147392E-2</v>
      </c>
      <c r="FI287" s="106">
        <v>4.8427813291520927E-3</v>
      </c>
      <c r="FJ287" s="106">
        <v>9.415117719950435E-3</v>
      </c>
      <c r="FK287" s="106">
        <v>2.0702837155071901E-2</v>
      </c>
      <c r="FL287" s="106">
        <v>1.1267804154302669E-2</v>
      </c>
      <c r="FM287" s="106">
        <v>2.8344678731529144E-3</v>
      </c>
      <c r="FN287" s="106">
        <v>1.7915737564322468E-2</v>
      </c>
      <c r="FO287" s="106">
        <v>0</v>
      </c>
      <c r="FP287" s="106">
        <v>1.0979925308597789E-2</v>
      </c>
      <c r="FQ287" s="106">
        <v>4.1552000000000004E-3</v>
      </c>
      <c r="FR287" s="106">
        <v>7.4748664588296177E-3</v>
      </c>
      <c r="FS287" s="106">
        <v>1.1588719878128456E-2</v>
      </c>
      <c r="FT287" s="106">
        <v>1.3319218241042345E-2</v>
      </c>
      <c r="FU287" s="106">
        <v>0</v>
      </c>
      <c r="FV287" s="106">
        <v>7.0154349859681943E-3</v>
      </c>
      <c r="FW287" s="106">
        <v>0</v>
      </c>
      <c r="FX287" s="106">
        <v>1.253930126511343E-2</v>
      </c>
      <c r="FY287" s="106">
        <v>3.1226551841746247E-2</v>
      </c>
      <c r="FZ287" s="106">
        <v>4.4063164623160969E-2</v>
      </c>
      <c r="GA287" s="106">
        <v>1.8422626676920451E-2</v>
      </c>
      <c r="GB287" s="106">
        <v>3.3509259259259259E-2</v>
      </c>
      <c r="GC287" s="106">
        <v>1.3552086926526388E-2</v>
      </c>
      <c r="GD287" s="106">
        <v>2.764705882352941E-2</v>
      </c>
      <c r="GE287" s="106">
        <v>1.7640846911213731E-2</v>
      </c>
      <c r="GF287" s="106">
        <v>6.2131829693876676E-3</v>
      </c>
      <c r="GG287" s="106">
        <v>1.0337051023096511E-2</v>
      </c>
      <c r="GH287" s="100"/>
      <c r="GI287" s="100"/>
      <c r="GJ287" s="100"/>
      <c r="GK287" s="100"/>
    </row>
    <row r="288" spans="1:193" x14ac:dyDescent="0.25">
      <c r="A288" s="98" t="s">
        <v>1073</v>
      </c>
      <c r="B288" s="99" t="s">
        <v>17</v>
      </c>
      <c r="C288" s="99" t="s">
        <v>319</v>
      </c>
      <c r="D288" s="100" t="s">
        <v>320</v>
      </c>
      <c r="E288" s="99" t="s">
        <v>471</v>
      </c>
      <c r="F288" s="100"/>
      <c r="G288" s="106">
        <v>30.376000000000001</v>
      </c>
      <c r="H288" s="106">
        <v>0.50934255435961839</v>
      </c>
      <c r="I288" s="106">
        <v>11.726000000000001</v>
      </c>
      <c r="J288" s="106">
        <v>1.476</v>
      </c>
      <c r="K288" s="106">
        <v>1.0029999999999999</v>
      </c>
      <c r="L288" s="106">
        <v>15.798</v>
      </c>
      <c r="M288" s="106">
        <v>0.13500000000000001</v>
      </c>
      <c r="N288" s="106">
        <v>0.12075647647101367</v>
      </c>
      <c r="O288" s="106">
        <v>7.9400000000000013</v>
      </c>
      <c r="P288" s="106">
        <v>0</v>
      </c>
      <c r="Q288" s="106">
        <v>1.0832392066745928</v>
      </c>
      <c r="R288" s="106">
        <v>0.104</v>
      </c>
      <c r="S288" s="106">
        <v>3.3007344029934438</v>
      </c>
      <c r="T288" s="106">
        <v>0.34627907281585213</v>
      </c>
      <c r="U288" s="106">
        <v>0.20499999999999999</v>
      </c>
      <c r="V288" s="106">
        <v>0</v>
      </c>
      <c r="W288" s="106">
        <v>0.45100000000000001</v>
      </c>
      <c r="X288" s="106">
        <v>1.6398540604218931E-2</v>
      </c>
      <c r="Y288" s="106">
        <v>2.0439249517743567</v>
      </c>
      <c r="Z288" s="106">
        <v>3.4409999999999998</v>
      </c>
      <c r="AA288" s="106">
        <v>7.8939543187695191</v>
      </c>
      <c r="AB288" s="106">
        <v>0.878</v>
      </c>
      <c r="AC288" s="106">
        <v>3.431</v>
      </c>
      <c r="AD288" s="106">
        <v>0.436</v>
      </c>
      <c r="AE288" s="106">
        <v>0.44900000000000001</v>
      </c>
      <c r="AF288" s="106">
        <v>0.34399999999999997</v>
      </c>
      <c r="AG288" s="106">
        <v>0.24213372855478585</v>
      </c>
      <c r="AH288" s="106">
        <v>0.23899999999999999</v>
      </c>
      <c r="AI288" s="106"/>
      <c r="AJ288" s="106">
        <v>93.509148823086718</v>
      </c>
      <c r="AK288" s="100"/>
      <c r="AL288" s="106">
        <v>14.199700822737471</v>
      </c>
      <c r="AM288" s="106">
        <v>0.30534293768935822</v>
      </c>
      <c r="AN288" s="106">
        <v>6.2058745699920621</v>
      </c>
      <c r="AO288" s="106">
        <v>0.89012181883970576</v>
      </c>
      <c r="AP288" s="106">
        <v>0.77679677819083026</v>
      </c>
      <c r="AQ288" s="106">
        <v>12.279828993392927</v>
      </c>
      <c r="AR288" s="106">
        <v>0.10014836795252226</v>
      </c>
      <c r="AS288" s="106">
        <v>0.10024612026482956</v>
      </c>
      <c r="AT288" s="106">
        <v>5.6746712407089772</v>
      </c>
      <c r="AU288" s="106">
        <v>0</v>
      </c>
      <c r="AV288" s="106">
        <v>1.0832392066745928</v>
      </c>
      <c r="AW288" s="106">
        <v>0.104</v>
      </c>
      <c r="AX288" s="106">
        <v>2.3073990933194293</v>
      </c>
      <c r="AY288" s="106">
        <v>0.28357961904500212</v>
      </c>
      <c r="AZ288" s="106">
        <v>0.15176191886289606</v>
      </c>
      <c r="BA288" s="106">
        <v>0</v>
      </c>
      <c r="BB288" s="106">
        <v>0.42188961646398504</v>
      </c>
      <c r="BC288" s="106">
        <v>1.4455695172971553E-2</v>
      </c>
      <c r="BD288" s="106">
        <v>1.6095164593860594</v>
      </c>
      <c r="BE288" s="106">
        <v>2.9340040927694404</v>
      </c>
      <c r="BF288" s="106">
        <v>6.7394811907876031</v>
      </c>
      <c r="BG288" s="106">
        <v>0.75023498248312404</v>
      </c>
      <c r="BH288" s="106">
        <v>2.9415294924554183</v>
      </c>
      <c r="BI288" s="106">
        <v>0.37599172128320113</v>
      </c>
      <c r="BJ288" s="106">
        <v>0.38955405170917923</v>
      </c>
      <c r="BK288" s="106">
        <v>0.2997298945717522</v>
      </c>
      <c r="BL288" s="106">
        <v>0.2117479042892749</v>
      </c>
      <c r="BM288" s="106">
        <v>0.20988846930710459</v>
      </c>
      <c r="BN288" s="106"/>
      <c r="BO288" s="106"/>
      <c r="BP288" s="106"/>
      <c r="BQ288" s="106">
        <v>2.0108480000000001E-2</v>
      </c>
      <c r="BR288" s="106">
        <v>1.4012039999999998E-2</v>
      </c>
      <c r="BS288" s="106">
        <v>8.3137999999999997E-3</v>
      </c>
      <c r="BT288" s="106">
        <v>7.4618999999999996E-3</v>
      </c>
      <c r="BU288" s="106">
        <v>9.8131199999999998E-3</v>
      </c>
      <c r="BV288" s="106">
        <v>8.7481999999999994E-3</v>
      </c>
      <c r="BW288" s="106">
        <v>1.1997200000000001E-2</v>
      </c>
      <c r="BX288" s="106">
        <v>3.4933399999999997E-3</v>
      </c>
      <c r="BY288" s="106">
        <v>8.3952000000000002E-3</v>
      </c>
      <c r="BZ288" s="106">
        <v>2.2686839999999996E-2</v>
      </c>
      <c r="CA288" s="106">
        <v>1.41E-2</v>
      </c>
      <c r="CB288" s="106">
        <v>1.04E-2</v>
      </c>
      <c r="CC288" s="106">
        <v>9.298250000000001E-3</v>
      </c>
      <c r="CD288" s="106">
        <v>1.5874300000000001E-2</v>
      </c>
      <c r="CE288" s="106">
        <v>1.999184E-2</v>
      </c>
      <c r="CF288" s="106">
        <v>6.4861500000000004E-3</v>
      </c>
      <c r="CG288" s="106">
        <v>6.2001999999999995E-3</v>
      </c>
      <c r="CH288" s="106">
        <v>6.6929600000000004E-3</v>
      </c>
      <c r="CI288" s="106">
        <v>1.003221E-2</v>
      </c>
      <c r="CJ288" s="106">
        <v>1.9820320000000002E-2</v>
      </c>
      <c r="CK288" s="106">
        <v>2.0380619999999999E-2</v>
      </c>
      <c r="CL288" s="106">
        <v>2.2001639999999996E-2</v>
      </c>
      <c r="CM288" s="106">
        <v>2.7177120000000003E-2</v>
      </c>
      <c r="CN288" s="106">
        <v>2.1800480000000001E-2</v>
      </c>
      <c r="CO288" s="106">
        <v>2.9506560000000001E-2</v>
      </c>
      <c r="CP288" s="106">
        <v>2.2609689999999998E-2</v>
      </c>
      <c r="CQ288" s="106">
        <v>1.1892399999999999E-2</v>
      </c>
      <c r="CR288" s="106">
        <v>1.229796E-2</v>
      </c>
      <c r="CS288" s="106"/>
      <c r="CT288" s="106"/>
      <c r="CU288" s="106"/>
      <c r="CV288" s="106">
        <f t="shared" si="56"/>
        <v>9.4000000000000004E-3</v>
      </c>
      <c r="CW288" s="106">
        <f t="shared" si="57"/>
        <v>8.3999999999999995E-3</v>
      </c>
      <c r="CX288" s="106">
        <f t="shared" si="58"/>
        <v>4.4000000000000003E-3</v>
      </c>
      <c r="CY288" s="106">
        <f t="shared" si="59"/>
        <v>4.4999999999999997E-3</v>
      </c>
      <c r="CZ288" s="106">
        <f t="shared" si="60"/>
        <v>7.6000000000000009E-3</v>
      </c>
      <c r="DA288" s="106">
        <f t="shared" si="61"/>
        <v>6.7999999999999996E-3</v>
      </c>
      <c r="DB288" s="106">
        <f t="shared" si="62"/>
        <v>8.8999999999999999E-3</v>
      </c>
      <c r="DC288" s="106">
        <f t="shared" si="63"/>
        <v>2.9000000000000002E-3</v>
      </c>
      <c r="DD288" s="106">
        <f t="shared" si="64"/>
        <v>6.0000000000000001E-3</v>
      </c>
      <c r="DE288" s="106">
        <f t="shared" si="65"/>
        <v>9.8999999999999991E-3</v>
      </c>
      <c r="DF288" s="106">
        <f t="shared" si="66"/>
        <v>1.41E-2</v>
      </c>
      <c r="DG288" s="106">
        <f t="shared" si="67"/>
        <v>1.04E-2</v>
      </c>
      <c r="DH288" s="106">
        <f t="shared" si="68"/>
        <v>6.5000000000000006E-3</v>
      </c>
      <c r="DI288" s="106">
        <f t="shared" si="69"/>
        <v>1.2999999999999999E-2</v>
      </c>
      <c r="DJ288" s="106">
        <f t="shared" si="70"/>
        <v>1.4800000000000001E-2</v>
      </c>
      <c r="DK288" s="106">
        <f t="shared" si="71"/>
        <v>5.5000000000000005E-3</v>
      </c>
      <c r="DL288" s="106">
        <f t="shared" si="72"/>
        <v>5.7999999999999996E-3</v>
      </c>
      <c r="DM288" s="106">
        <f t="shared" si="73"/>
        <v>5.8999999999999999E-3</v>
      </c>
      <c r="DN288" s="106">
        <f t="shared" si="74"/>
        <v>7.899999999999999E-3</v>
      </c>
      <c r="DO288" s="106">
        <f t="shared" si="75"/>
        <v>1.6900000000000002E-2</v>
      </c>
      <c r="DP288" s="106">
        <f t="shared" si="76"/>
        <v>1.7399999999999999E-2</v>
      </c>
      <c r="DQ288" s="106">
        <f t="shared" si="77"/>
        <v>1.8799999999999997E-2</v>
      </c>
      <c r="DR288" s="106">
        <f t="shared" si="78"/>
        <v>2.3300000000000001E-2</v>
      </c>
      <c r="DS288" s="106">
        <f t="shared" si="79"/>
        <v>1.8800000000000001E-2</v>
      </c>
      <c r="DT288" s="106">
        <f t="shared" si="80"/>
        <v>2.5599999999999998E-2</v>
      </c>
      <c r="DU288" s="106">
        <f t="shared" si="81"/>
        <v>1.9699999999999999E-2</v>
      </c>
      <c r="DV288" s="106">
        <f t="shared" si="82"/>
        <v>1.04E-2</v>
      </c>
      <c r="DW288" s="106">
        <f t="shared" si="83"/>
        <v>1.0799999999999999E-2</v>
      </c>
      <c r="DX288" s="106"/>
      <c r="DY288" s="106"/>
      <c r="DZ288" s="106"/>
      <c r="EA288" s="100">
        <v>0.39</v>
      </c>
      <c r="EB288" s="100">
        <v>1.85</v>
      </c>
      <c r="EC288" s="100">
        <v>0.19</v>
      </c>
      <c r="ED288" s="100">
        <v>0.72</v>
      </c>
      <c r="EE288" s="100">
        <v>1.19</v>
      </c>
      <c r="EF288" s="100">
        <v>0.18</v>
      </c>
      <c r="EG288" s="100">
        <v>11.51</v>
      </c>
      <c r="EH288" s="100">
        <v>3.13</v>
      </c>
      <c r="EI288" s="100">
        <v>0.27</v>
      </c>
      <c r="EJ288" s="100">
        <v>104.35</v>
      </c>
      <c r="EK288" s="100">
        <v>1.44</v>
      </c>
      <c r="EL288" s="100">
        <v>3.06</v>
      </c>
      <c r="EM288" s="100">
        <v>0.57999999999999996</v>
      </c>
      <c r="EN288" s="100">
        <v>4.66</v>
      </c>
      <c r="EO288" s="100">
        <v>8.92</v>
      </c>
      <c r="EP288" s="100">
        <v>100</v>
      </c>
      <c r="EQ288" s="100">
        <v>1.77</v>
      </c>
      <c r="ER288" s="100">
        <v>12.95</v>
      </c>
      <c r="ES288" s="100">
        <v>0.95</v>
      </c>
      <c r="ET288" s="100">
        <v>1.01</v>
      </c>
      <c r="EU288" s="100">
        <v>0.63</v>
      </c>
      <c r="EV288" s="100">
        <v>2.44</v>
      </c>
      <c r="EW288" s="100">
        <v>1.1200000000000001</v>
      </c>
      <c r="EX288" s="100">
        <v>4.78</v>
      </c>
      <c r="EY288" s="100">
        <v>5.67</v>
      </c>
      <c r="EZ288" s="100">
        <v>6.14</v>
      </c>
      <c r="FA288" s="100">
        <v>3.74</v>
      </c>
      <c r="FB288" s="100">
        <v>5.09</v>
      </c>
      <c r="FC288" s="100"/>
      <c r="FD288" s="100"/>
      <c r="FE288" s="100"/>
      <c r="FF288" s="106">
        <v>5.5378833208676141E-2</v>
      </c>
      <c r="FG288" s="106">
        <v>5.6488443472531274E-3</v>
      </c>
      <c r="FH288" s="106">
        <v>1.1791161682984918E-2</v>
      </c>
      <c r="FI288" s="106">
        <v>6.4088770956458813E-3</v>
      </c>
      <c r="FJ288" s="106">
        <v>9.24388166047088E-3</v>
      </c>
      <c r="FK288" s="106">
        <v>2.2103692188107267E-2</v>
      </c>
      <c r="FL288" s="106">
        <v>1.1527077151335311E-2</v>
      </c>
      <c r="FM288" s="106">
        <v>3.1377035642891652E-3</v>
      </c>
      <c r="FN288" s="106">
        <v>1.532161234991424E-2</v>
      </c>
      <c r="FO288" s="106">
        <v>0</v>
      </c>
      <c r="FP288" s="106">
        <v>1.5598644576114136E-2</v>
      </c>
      <c r="FQ288" s="106">
        <v>3.1824000000000002E-3</v>
      </c>
      <c r="FR288" s="106">
        <v>1.3382914741252689E-2</v>
      </c>
      <c r="FS288" s="106">
        <v>1.32148102474971E-2</v>
      </c>
      <c r="FT288" s="106">
        <v>1.3537163162570328E-2</v>
      </c>
      <c r="FU288" s="106">
        <v>0</v>
      </c>
      <c r="FV288" s="106">
        <v>7.467446211412535E-3</v>
      </c>
      <c r="FW288" s="106">
        <v>1.8720125248998163E-3</v>
      </c>
      <c r="FX288" s="106">
        <v>1.5290406364167564E-2</v>
      </c>
      <c r="FY288" s="106">
        <v>2.9633441336971347E-2</v>
      </c>
      <c r="FZ288" s="106">
        <v>4.2458731501961902E-2</v>
      </c>
      <c r="GA288" s="106">
        <v>1.8305733572588224E-2</v>
      </c>
      <c r="GB288" s="106">
        <v>3.2945130315500691E-2</v>
      </c>
      <c r="GC288" s="106">
        <v>1.7972404277337015E-2</v>
      </c>
      <c r="GD288" s="106">
        <v>2.2087714731910461E-2</v>
      </c>
      <c r="GE288" s="106">
        <v>1.8403415526705585E-2</v>
      </c>
      <c r="GF288" s="106">
        <v>7.9193716204188809E-3</v>
      </c>
      <c r="GG288" s="106">
        <v>1.0683323087731624E-2</v>
      </c>
      <c r="GH288" s="100"/>
      <c r="GI288" s="100"/>
      <c r="GJ288" s="100"/>
      <c r="GK288" s="100"/>
    </row>
    <row r="289" spans="1:193" x14ac:dyDescent="0.25">
      <c r="A289" s="98" t="s">
        <v>1073</v>
      </c>
      <c r="B289" s="99" t="s">
        <v>17</v>
      </c>
      <c r="C289" s="99" t="s">
        <v>319</v>
      </c>
      <c r="D289" s="100" t="s">
        <v>320</v>
      </c>
      <c r="E289" s="99" t="s">
        <v>472</v>
      </c>
      <c r="F289" s="100"/>
      <c r="G289" s="106">
        <v>31.306999999999995</v>
      </c>
      <c r="H289" s="106">
        <v>0.20884399594973996</v>
      </c>
      <c r="I289" s="106">
        <v>13.132</v>
      </c>
      <c r="J289" s="106">
        <v>0.68600000000000005</v>
      </c>
      <c r="K289" s="106">
        <v>1.014</v>
      </c>
      <c r="L289" s="106">
        <v>14.464</v>
      </c>
      <c r="M289" s="106">
        <v>0.16200000000000001</v>
      </c>
      <c r="N289" s="106">
        <v>8.1942214755833756E-2</v>
      </c>
      <c r="O289" s="106">
        <v>10.87</v>
      </c>
      <c r="P289" s="106">
        <v>3.4000000000000002E-2</v>
      </c>
      <c r="Q289" s="106">
        <v>0.23823556384100572</v>
      </c>
      <c r="R289" s="106">
        <v>0.28899999999999998</v>
      </c>
      <c r="S289" s="106">
        <v>0.58401291305501379</v>
      </c>
      <c r="T289" s="106">
        <v>1.7937801760863393E-2</v>
      </c>
      <c r="U289" s="106">
        <v>0</v>
      </c>
      <c r="V289" s="106">
        <v>0</v>
      </c>
      <c r="W289" s="106">
        <v>0.27900000000000003</v>
      </c>
      <c r="X289" s="106">
        <v>0</v>
      </c>
      <c r="Y289" s="106">
        <v>1.018566660626413</v>
      </c>
      <c r="Z289" s="106">
        <v>3.6469999999999998</v>
      </c>
      <c r="AA289" s="106">
        <v>8.334937968062599</v>
      </c>
      <c r="AB289" s="106">
        <v>0.93300000000000005</v>
      </c>
      <c r="AC289" s="106">
        <v>3.5289999999999999</v>
      </c>
      <c r="AD289" s="106">
        <v>0.36799999999999999</v>
      </c>
      <c r="AE289" s="106">
        <v>0.46700000000000003</v>
      </c>
      <c r="AF289" s="106">
        <v>0.16400000000000001</v>
      </c>
      <c r="AG289" s="106">
        <v>6.8597813002685304E-2</v>
      </c>
      <c r="AH289" s="106">
        <v>9.1999999999999998E-2</v>
      </c>
      <c r="AI289" s="106"/>
      <c r="AJ289" s="106">
        <v>91.824555535120723</v>
      </c>
      <c r="AK289" s="100"/>
      <c r="AL289" s="106">
        <v>14.634910246821239</v>
      </c>
      <c r="AM289" s="106">
        <v>0.12519872666491216</v>
      </c>
      <c r="AN289" s="106">
        <v>6.9499867689865047</v>
      </c>
      <c r="AO289" s="106">
        <v>0.41370160414907736</v>
      </c>
      <c r="AP289" s="106">
        <v>0.78531598513011158</v>
      </c>
      <c r="AQ289" s="106">
        <v>11.24290711232025</v>
      </c>
      <c r="AR289" s="106">
        <v>0.12017804154302671</v>
      </c>
      <c r="AS289" s="106">
        <v>6.8024418691543881E-2</v>
      </c>
      <c r="AT289" s="106">
        <v>7.7687249857061174</v>
      </c>
      <c r="AU289" s="106">
        <v>1.4836795252225522E-2</v>
      </c>
      <c r="AV289" s="106">
        <v>0.23823556384100572</v>
      </c>
      <c r="AW289" s="106">
        <v>0.28899999999999998</v>
      </c>
      <c r="AX289" s="106">
        <v>0.40825789098567894</v>
      </c>
      <c r="AY289" s="106">
        <v>1.4689871231564485E-2</v>
      </c>
      <c r="AZ289" s="106">
        <v>0</v>
      </c>
      <c r="BA289" s="106">
        <v>0</v>
      </c>
      <c r="BB289" s="106">
        <v>0.26099158091674468</v>
      </c>
      <c r="BC289" s="106">
        <v>0</v>
      </c>
      <c r="BD289" s="106">
        <v>0.80208414885141588</v>
      </c>
      <c r="BE289" s="106">
        <v>3.109652114597544</v>
      </c>
      <c r="BF289" s="106">
        <v>7.1159719696598644</v>
      </c>
      <c r="BG289" s="106">
        <v>0.79723147910792114</v>
      </c>
      <c r="BH289" s="106">
        <v>3.0255486968449929</v>
      </c>
      <c r="BI289" s="106">
        <v>0.31735081062435322</v>
      </c>
      <c r="BJ289" s="106">
        <v>0.40517091792469201</v>
      </c>
      <c r="BK289" s="106">
        <v>0.14289448462141677</v>
      </c>
      <c r="BL289" s="106">
        <v>5.9989342372265241E-2</v>
      </c>
      <c r="BM289" s="106">
        <v>8.079388776675156E-2</v>
      </c>
      <c r="BN289" s="106"/>
      <c r="BO289" s="106"/>
      <c r="BP289" s="106"/>
      <c r="BQ289" s="106">
        <v>2.2247680000000002E-2</v>
      </c>
      <c r="BR289" s="106">
        <v>1.3845229999999998E-2</v>
      </c>
      <c r="BS289" s="106">
        <v>8.3137999999999997E-3</v>
      </c>
      <c r="BT289" s="106">
        <v>7.6277199999999993E-3</v>
      </c>
      <c r="BU289" s="106">
        <v>9.6839999999999982E-3</v>
      </c>
      <c r="BV289" s="106">
        <v>8.4908999999999991E-3</v>
      </c>
      <c r="BW289" s="106">
        <v>1.1323200000000002E-2</v>
      </c>
      <c r="BX289" s="106">
        <v>3.2524200000000002E-3</v>
      </c>
      <c r="BY289" s="106">
        <v>8.2552800000000003E-3</v>
      </c>
      <c r="BZ289" s="106">
        <v>2.1082719999999999E-2</v>
      </c>
      <c r="CA289" s="106">
        <v>1.41E-2</v>
      </c>
      <c r="CB289" s="106">
        <v>1.0200000000000001E-2</v>
      </c>
      <c r="CC289" s="106">
        <v>9.1552000000000005E-3</v>
      </c>
      <c r="CD289" s="106">
        <v>1.5630080000000001E-2</v>
      </c>
      <c r="CE289" s="106">
        <v>1.999184E-2</v>
      </c>
      <c r="CF289" s="106">
        <v>6.4861500000000004E-3</v>
      </c>
      <c r="CG289" s="106">
        <v>6.0933000000000003E-3</v>
      </c>
      <c r="CH289" s="106">
        <v>6.579520000000001E-3</v>
      </c>
      <c r="CI289" s="106">
        <v>1.003221E-2</v>
      </c>
      <c r="CJ289" s="106">
        <v>1.9351199999999999E-2</v>
      </c>
      <c r="CK289" s="106">
        <v>2.0146360000000002E-2</v>
      </c>
      <c r="CL289" s="106">
        <v>2.1767579999999998E-2</v>
      </c>
      <c r="CM289" s="106">
        <v>2.7410400000000005E-2</v>
      </c>
      <c r="CN289" s="106">
        <v>2.0872799999999997E-2</v>
      </c>
      <c r="CO289" s="106">
        <v>2.7892920000000005E-2</v>
      </c>
      <c r="CP289" s="106">
        <v>2.1806299999999997E-2</v>
      </c>
      <c r="CQ289" s="106">
        <v>1.1663700000000001E-2</v>
      </c>
      <c r="CR289" s="106">
        <v>1.1956350000000001E-2</v>
      </c>
      <c r="CS289" s="106"/>
      <c r="CT289" s="106"/>
      <c r="CU289" s="106"/>
      <c r="CV289" s="106">
        <f t="shared" si="56"/>
        <v>1.04E-2</v>
      </c>
      <c r="CW289" s="106">
        <f t="shared" si="57"/>
        <v>8.3000000000000001E-3</v>
      </c>
      <c r="CX289" s="106">
        <f t="shared" si="58"/>
        <v>4.4000000000000003E-3</v>
      </c>
      <c r="CY289" s="106">
        <f t="shared" si="59"/>
        <v>4.5999999999999999E-3</v>
      </c>
      <c r="CZ289" s="106">
        <f t="shared" si="60"/>
        <v>7.4999999999999989E-3</v>
      </c>
      <c r="DA289" s="106">
        <f t="shared" si="61"/>
        <v>6.5999999999999991E-3</v>
      </c>
      <c r="DB289" s="106">
        <f t="shared" si="62"/>
        <v>8.4000000000000012E-3</v>
      </c>
      <c r="DC289" s="106">
        <f t="shared" si="63"/>
        <v>2.7000000000000006E-3</v>
      </c>
      <c r="DD289" s="106">
        <f t="shared" si="64"/>
        <v>5.8999999999999999E-3</v>
      </c>
      <c r="DE289" s="106">
        <f t="shared" si="65"/>
        <v>9.1999999999999998E-3</v>
      </c>
      <c r="DF289" s="106">
        <f t="shared" si="66"/>
        <v>1.41E-2</v>
      </c>
      <c r="DG289" s="106">
        <f t="shared" si="67"/>
        <v>1.0200000000000001E-2</v>
      </c>
      <c r="DH289" s="106">
        <f t="shared" si="68"/>
        <v>6.4000000000000003E-3</v>
      </c>
      <c r="DI289" s="106">
        <f t="shared" si="69"/>
        <v>1.2800000000000001E-2</v>
      </c>
      <c r="DJ289" s="106">
        <f t="shared" si="70"/>
        <v>1.4800000000000001E-2</v>
      </c>
      <c r="DK289" s="106">
        <f t="shared" si="71"/>
        <v>5.5000000000000005E-3</v>
      </c>
      <c r="DL289" s="106">
        <f t="shared" si="72"/>
        <v>5.7000000000000002E-3</v>
      </c>
      <c r="DM289" s="106">
        <f t="shared" si="73"/>
        <v>5.8000000000000005E-3</v>
      </c>
      <c r="DN289" s="106">
        <f t="shared" si="74"/>
        <v>7.899999999999999E-3</v>
      </c>
      <c r="DO289" s="106">
        <f t="shared" si="75"/>
        <v>1.6499999999999997E-2</v>
      </c>
      <c r="DP289" s="106">
        <f t="shared" si="76"/>
        <v>1.72E-2</v>
      </c>
      <c r="DQ289" s="106">
        <f t="shared" si="77"/>
        <v>1.8599999999999998E-2</v>
      </c>
      <c r="DR289" s="106">
        <f t="shared" si="78"/>
        <v>2.3500000000000004E-2</v>
      </c>
      <c r="DS289" s="106">
        <f t="shared" si="79"/>
        <v>1.7999999999999999E-2</v>
      </c>
      <c r="DT289" s="106">
        <f t="shared" si="80"/>
        <v>2.4200000000000003E-2</v>
      </c>
      <c r="DU289" s="106">
        <f t="shared" si="81"/>
        <v>1.9E-2</v>
      </c>
      <c r="DV289" s="106">
        <f t="shared" si="82"/>
        <v>1.0200000000000001E-2</v>
      </c>
      <c r="DW289" s="106">
        <f t="shared" si="83"/>
        <v>1.0500000000000001E-2</v>
      </c>
      <c r="DX289" s="106"/>
      <c r="DY289" s="106"/>
      <c r="DZ289" s="106"/>
      <c r="EA289" s="100">
        <v>0.38</v>
      </c>
      <c r="EB289" s="100">
        <v>4.01</v>
      </c>
      <c r="EC289" s="100">
        <v>0.18</v>
      </c>
      <c r="ED289" s="100">
        <v>1.21</v>
      </c>
      <c r="EE289" s="100">
        <v>1.18</v>
      </c>
      <c r="EF289" s="100">
        <v>0.19</v>
      </c>
      <c r="EG289" s="100">
        <v>9.5299999999999994</v>
      </c>
      <c r="EH289" s="100">
        <v>3.92</v>
      </c>
      <c r="EI289" s="100">
        <v>0.23</v>
      </c>
      <c r="EJ289" s="100">
        <v>26.77</v>
      </c>
      <c r="EK289" s="100">
        <v>3.45</v>
      </c>
      <c r="EL289" s="100">
        <v>1.34</v>
      </c>
      <c r="EM289" s="100">
        <v>1.91</v>
      </c>
      <c r="EN289" s="100">
        <v>73.27</v>
      </c>
      <c r="EO289" s="100">
        <v>8763.98</v>
      </c>
      <c r="EP289" s="100">
        <v>100</v>
      </c>
      <c r="EQ289" s="100">
        <v>2.66</v>
      </c>
      <c r="ER289" s="100">
        <v>52.79</v>
      </c>
      <c r="ES289" s="100">
        <v>1.54</v>
      </c>
      <c r="ET289" s="100">
        <v>0.98</v>
      </c>
      <c r="EU289" s="100">
        <v>0.61</v>
      </c>
      <c r="EV289" s="100">
        <v>2.2999999999999998</v>
      </c>
      <c r="EW289" s="100">
        <v>1.1100000000000001</v>
      </c>
      <c r="EX289" s="100">
        <v>4.43</v>
      </c>
      <c r="EY289" s="100">
        <v>6.38</v>
      </c>
      <c r="EZ289" s="100">
        <v>12.32</v>
      </c>
      <c r="FA289" s="100">
        <v>8.98</v>
      </c>
      <c r="FB289" s="100">
        <v>12.57</v>
      </c>
      <c r="FC289" s="100"/>
      <c r="FD289" s="100"/>
      <c r="FE289" s="100"/>
      <c r="FF289" s="106">
        <v>5.5612658937920709E-2</v>
      </c>
      <c r="FG289" s="106">
        <v>5.0204689392629774E-3</v>
      </c>
      <c r="FH289" s="106">
        <v>1.2509976184175708E-2</v>
      </c>
      <c r="FI289" s="106">
        <v>5.0057894102038362E-3</v>
      </c>
      <c r="FJ289" s="106">
        <v>9.2667286245353159E-3</v>
      </c>
      <c r="FK289" s="106">
        <v>2.1361523513408476E-2</v>
      </c>
      <c r="FL289" s="106">
        <v>1.1452967359050445E-2</v>
      </c>
      <c r="FM289" s="106">
        <v>2.66655721270852E-3</v>
      </c>
      <c r="FN289" s="106">
        <v>1.786806746712407E-2</v>
      </c>
      <c r="FO289" s="106">
        <v>3.9718100890207718E-3</v>
      </c>
      <c r="FP289" s="106">
        <v>8.2191269525146975E-3</v>
      </c>
      <c r="FQ289" s="106">
        <v>3.8725999999999999E-3</v>
      </c>
      <c r="FR289" s="106">
        <v>7.7977257178264677E-3</v>
      </c>
      <c r="FS289" s="106">
        <v>1.0763268651367296E-2</v>
      </c>
      <c r="FT289" s="106">
        <v>0</v>
      </c>
      <c r="FU289" s="106">
        <v>0</v>
      </c>
      <c r="FV289" s="106">
        <v>6.9423760523854095E-3</v>
      </c>
      <c r="FW289" s="106">
        <v>0</v>
      </c>
      <c r="FX289" s="106">
        <v>1.2352095892311805E-2</v>
      </c>
      <c r="FY289" s="106">
        <v>3.047459072305593E-2</v>
      </c>
      <c r="FZ289" s="106">
        <v>4.340742901492517E-2</v>
      </c>
      <c r="GA289" s="106">
        <v>1.8336324019482184E-2</v>
      </c>
      <c r="GB289" s="106">
        <v>3.3583590534979425E-2</v>
      </c>
      <c r="GC289" s="106">
        <v>1.4058640910658848E-2</v>
      </c>
      <c r="GD289" s="106">
        <v>2.5849904563595347E-2</v>
      </c>
      <c r="GE289" s="106">
        <v>1.7604600505358545E-2</v>
      </c>
      <c r="GF289" s="106">
        <v>5.3870429450294192E-3</v>
      </c>
      <c r="GG289" s="106">
        <v>1.0155791692280671E-2</v>
      </c>
      <c r="GH289" s="100"/>
      <c r="GI289" s="100"/>
      <c r="GJ289" s="100"/>
      <c r="GK289" s="100"/>
    </row>
    <row r="290" spans="1:193" x14ac:dyDescent="0.25">
      <c r="A290" s="98" t="s">
        <v>1073</v>
      </c>
      <c r="B290" s="99" t="s">
        <v>17</v>
      </c>
      <c r="C290" s="99" t="s">
        <v>319</v>
      </c>
      <c r="D290" s="100" t="s">
        <v>320</v>
      </c>
      <c r="E290" s="99" t="s">
        <v>473</v>
      </c>
      <c r="F290" s="100"/>
      <c r="G290" s="106">
        <v>28.445</v>
      </c>
      <c r="H290" s="106">
        <v>0.20684399594973996</v>
      </c>
      <c r="I290" s="106">
        <v>12.121</v>
      </c>
      <c r="J290" s="106">
        <v>0.80600000000000005</v>
      </c>
      <c r="K290" s="106">
        <v>0.89</v>
      </c>
      <c r="L290" s="106">
        <v>14.969000000000001</v>
      </c>
      <c r="M290" s="106">
        <v>0.14799999999999999</v>
      </c>
      <c r="N290" s="106">
        <v>0.11294221475583376</v>
      </c>
      <c r="O290" s="106">
        <v>7.9870000000000001</v>
      </c>
      <c r="P290" s="106">
        <v>0.03</v>
      </c>
      <c r="Q290" s="106">
        <v>1.6419751139923029</v>
      </c>
      <c r="R290" s="106">
        <v>0.111</v>
      </c>
      <c r="S290" s="106">
        <v>1.4674282998585881</v>
      </c>
      <c r="T290" s="106">
        <v>0.17100646669433944</v>
      </c>
      <c r="U290" s="106">
        <v>6.2000000000000006E-2</v>
      </c>
      <c r="V290" s="106">
        <v>0</v>
      </c>
      <c r="W290" s="106">
        <v>0.379</v>
      </c>
      <c r="X290" s="106">
        <v>0</v>
      </c>
      <c r="Y290" s="106">
        <v>1.8784056634447694</v>
      </c>
      <c r="Z290" s="106">
        <v>4.5259999999999998</v>
      </c>
      <c r="AA290" s="106">
        <v>9.50947715938476</v>
      </c>
      <c r="AB290" s="106">
        <v>1.0660000000000001</v>
      </c>
      <c r="AC290" s="106">
        <v>4.2919999999999998</v>
      </c>
      <c r="AD290" s="106">
        <v>0.45500000000000002</v>
      </c>
      <c r="AE290" s="106">
        <v>0.53</v>
      </c>
      <c r="AF290" s="106">
        <v>0.251</v>
      </c>
      <c r="AG290" s="106">
        <v>0.17890788598155397</v>
      </c>
      <c r="AH290" s="106">
        <v>0.19399999999999998</v>
      </c>
      <c r="AI290" s="106"/>
      <c r="AJ290" s="106">
        <v>91.712509479559742</v>
      </c>
      <c r="AK290" s="100"/>
      <c r="AL290" s="106">
        <v>13.297026925953626</v>
      </c>
      <c r="AM290" s="106">
        <v>0.12399975777815476</v>
      </c>
      <c r="AN290" s="106">
        <v>6.4149245832230752</v>
      </c>
      <c r="AO290" s="106">
        <v>0.48606923169702093</v>
      </c>
      <c r="AP290" s="106">
        <v>0.68928128872366801</v>
      </c>
      <c r="AQ290" s="106">
        <v>11.635445005829771</v>
      </c>
      <c r="AR290" s="106">
        <v>0.10979228486646883</v>
      </c>
      <c r="AS290" s="106">
        <v>9.3759102403979555E-2</v>
      </c>
      <c r="AT290" s="106">
        <v>5.7082618639222416</v>
      </c>
      <c r="AU290" s="106">
        <v>1.3091289928434282E-2</v>
      </c>
      <c r="AV290" s="106">
        <v>1.6419751139923029</v>
      </c>
      <c r="AW290" s="106">
        <v>0.111</v>
      </c>
      <c r="AX290" s="106">
        <v>1.0258149597054094</v>
      </c>
      <c r="AY290" s="106">
        <v>0.1400429667466542</v>
      </c>
      <c r="AZ290" s="106">
        <v>4.5898726680485641E-2</v>
      </c>
      <c r="BA290" s="106">
        <v>0</v>
      </c>
      <c r="BB290" s="106">
        <v>0.35453695042095418</v>
      </c>
      <c r="BC290" s="106">
        <v>0</v>
      </c>
      <c r="BD290" s="106">
        <v>1.4791760480705327</v>
      </c>
      <c r="BE290" s="106">
        <v>3.8591405184174623</v>
      </c>
      <c r="BF290" s="106">
        <v>8.1187374365105089</v>
      </c>
      <c r="BG290" s="106">
        <v>0.91087755276424864</v>
      </c>
      <c r="BH290" s="106">
        <v>3.6796982167352534</v>
      </c>
      <c r="BI290" s="106">
        <v>0.3923766816143498</v>
      </c>
      <c r="BJ290" s="106">
        <v>0.45982994967898666</v>
      </c>
      <c r="BK290" s="106">
        <v>0.21869826609741222</v>
      </c>
      <c r="BL290" s="106">
        <v>0.15645639351250895</v>
      </c>
      <c r="BM290" s="106">
        <v>0.1703697198559761</v>
      </c>
      <c r="BN290" s="106"/>
      <c r="BO290" s="106"/>
      <c r="BP290" s="106"/>
      <c r="BQ290" s="106">
        <v>2.1392000000000001E-2</v>
      </c>
      <c r="BR290" s="106">
        <v>1.2677559999999999E-2</v>
      </c>
      <c r="BS290" s="106">
        <v>8.1248499999999994E-3</v>
      </c>
      <c r="BT290" s="106">
        <v>6.9644399999999988E-3</v>
      </c>
      <c r="BU290" s="106">
        <v>8.6510399999999987E-3</v>
      </c>
      <c r="BV290" s="106">
        <v>8.1049499999999997E-3</v>
      </c>
      <c r="BW290" s="106">
        <v>1.0110000000000001E-2</v>
      </c>
      <c r="BX290" s="106">
        <v>3.0114999999999999E-3</v>
      </c>
      <c r="BY290" s="106">
        <v>7.4157600000000004E-3</v>
      </c>
      <c r="BZ290" s="106">
        <v>1.9936919999999997E-2</v>
      </c>
      <c r="CA290" s="106">
        <v>1.4200000000000001E-2</v>
      </c>
      <c r="CB290" s="106">
        <v>9.4999999999999998E-3</v>
      </c>
      <c r="CC290" s="106">
        <v>9.0121500000000018E-3</v>
      </c>
      <c r="CD290" s="106">
        <v>1.4164760000000002E-2</v>
      </c>
      <c r="CE290" s="106">
        <v>1.8505959999999998E-2</v>
      </c>
      <c r="CF290" s="106">
        <v>6.0144300000000003E-3</v>
      </c>
      <c r="CG290" s="106">
        <v>5.8794999999999993E-3</v>
      </c>
      <c r="CH290" s="106">
        <v>6.2392000000000003E-3</v>
      </c>
      <c r="CI290" s="106">
        <v>9.5242500000000015E-3</v>
      </c>
      <c r="CJ290" s="106">
        <v>1.6536479999999999E-2</v>
      </c>
      <c r="CK290" s="106">
        <v>1.8389410000000002E-2</v>
      </c>
      <c r="CL290" s="106">
        <v>1.9544009999999997E-2</v>
      </c>
      <c r="CM290" s="106">
        <v>2.5077600000000002E-2</v>
      </c>
      <c r="CN290" s="106">
        <v>1.994512E-2</v>
      </c>
      <c r="CO290" s="106">
        <v>2.7431880000000002E-2</v>
      </c>
      <c r="CP290" s="106">
        <v>2.0429059999999999E-2</v>
      </c>
      <c r="CQ290" s="106">
        <v>1.086325E-2</v>
      </c>
      <c r="CR290" s="106">
        <v>1.104539E-2</v>
      </c>
      <c r="CS290" s="106"/>
      <c r="CT290" s="106"/>
      <c r="CU290" s="106"/>
      <c r="CV290" s="106">
        <f t="shared" si="56"/>
        <v>0.01</v>
      </c>
      <c r="CW290" s="106">
        <f t="shared" si="57"/>
        <v>7.6E-3</v>
      </c>
      <c r="CX290" s="106">
        <f t="shared" si="58"/>
        <v>4.3E-3</v>
      </c>
      <c r="CY290" s="106">
        <f t="shared" si="59"/>
        <v>4.1999999999999997E-3</v>
      </c>
      <c r="CZ290" s="106">
        <f t="shared" si="60"/>
        <v>6.6999999999999994E-3</v>
      </c>
      <c r="DA290" s="106">
        <f t="shared" si="61"/>
        <v>6.3E-3</v>
      </c>
      <c r="DB290" s="106">
        <f t="shared" si="62"/>
        <v>7.5000000000000006E-3</v>
      </c>
      <c r="DC290" s="106">
        <f t="shared" si="63"/>
        <v>2.5000000000000001E-3</v>
      </c>
      <c r="DD290" s="106">
        <f t="shared" si="64"/>
        <v>5.3E-3</v>
      </c>
      <c r="DE290" s="106">
        <f t="shared" si="65"/>
        <v>8.6999999999999994E-3</v>
      </c>
      <c r="DF290" s="106">
        <f t="shared" si="66"/>
        <v>1.4200000000000001E-2</v>
      </c>
      <c r="DG290" s="106">
        <f t="shared" si="67"/>
        <v>9.4999999999999998E-3</v>
      </c>
      <c r="DH290" s="106">
        <f t="shared" si="68"/>
        <v>6.3000000000000009E-3</v>
      </c>
      <c r="DI290" s="106">
        <f t="shared" si="69"/>
        <v>1.1600000000000001E-2</v>
      </c>
      <c r="DJ290" s="106">
        <f t="shared" si="70"/>
        <v>1.3699999999999999E-2</v>
      </c>
      <c r="DK290" s="106">
        <f t="shared" si="71"/>
        <v>5.1000000000000004E-3</v>
      </c>
      <c r="DL290" s="106">
        <f t="shared" si="72"/>
        <v>5.4999999999999997E-3</v>
      </c>
      <c r="DM290" s="106">
        <f t="shared" si="73"/>
        <v>5.4999999999999997E-3</v>
      </c>
      <c r="DN290" s="106">
        <f t="shared" si="74"/>
        <v>7.5000000000000006E-3</v>
      </c>
      <c r="DO290" s="106">
        <f t="shared" si="75"/>
        <v>1.4099999999999998E-2</v>
      </c>
      <c r="DP290" s="106">
        <f t="shared" si="76"/>
        <v>1.5700000000000002E-2</v>
      </c>
      <c r="DQ290" s="106">
        <f t="shared" si="77"/>
        <v>1.67E-2</v>
      </c>
      <c r="DR290" s="106">
        <f t="shared" si="78"/>
        <v>2.1499999999999998E-2</v>
      </c>
      <c r="DS290" s="106">
        <f t="shared" si="79"/>
        <v>1.72E-2</v>
      </c>
      <c r="DT290" s="106">
        <f t="shared" si="80"/>
        <v>2.3800000000000002E-2</v>
      </c>
      <c r="DU290" s="106">
        <f t="shared" si="81"/>
        <v>1.78E-2</v>
      </c>
      <c r="DV290" s="106">
        <f t="shared" si="82"/>
        <v>9.4999999999999998E-3</v>
      </c>
      <c r="DW290" s="106">
        <f t="shared" si="83"/>
        <v>9.7000000000000003E-3</v>
      </c>
      <c r="DX290" s="106"/>
      <c r="DY290" s="106"/>
      <c r="DZ290" s="106"/>
      <c r="EA290" s="100">
        <v>0.41</v>
      </c>
      <c r="EB290" s="100">
        <v>8.7799999999999994</v>
      </c>
      <c r="EC290" s="100">
        <v>0.17</v>
      </c>
      <c r="ED290" s="100">
        <v>0.68</v>
      </c>
      <c r="EE290" s="100">
        <v>1.92</v>
      </c>
      <c r="EF290" s="100">
        <v>0.11</v>
      </c>
      <c r="EG290" s="100">
        <v>26.17</v>
      </c>
      <c r="EH290" s="100">
        <v>2.83</v>
      </c>
      <c r="EI290" s="100">
        <v>0.63</v>
      </c>
      <c r="EJ290" s="100">
        <v>62.36</v>
      </c>
      <c r="EK290" s="100">
        <v>5.46</v>
      </c>
      <c r="EL290" s="100">
        <v>18.010000000000002</v>
      </c>
      <c r="EM290" s="100">
        <v>1.96</v>
      </c>
      <c r="EN290" s="100">
        <v>12.83</v>
      </c>
      <c r="EO290" s="100">
        <v>42.31</v>
      </c>
      <c r="EP290" s="100">
        <v>100</v>
      </c>
      <c r="EQ290" s="100">
        <v>7.78</v>
      </c>
      <c r="ER290" s="100">
        <v>24.45</v>
      </c>
      <c r="ES290" s="100">
        <v>2.66</v>
      </c>
      <c r="ET290" s="100">
        <v>2.87</v>
      </c>
      <c r="EU290" s="100">
        <v>1.5</v>
      </c>
      <c r="EV290" s="100">
        <v>10.45</v>
      </c>
      <c r="EW290" s="100">
        <v>4.62</v>
      </c>
      <c r="EX290" s="100">
        <v>25.85</v>
      </c>
      <c r="EY290" s="100">
        <v>43.48</v>
      </c>
      <c r="EZ290" s="100">
        <v>100</v>
      </c>
      <c r="FA290" s="100">
        <v>4.5999999999999996</v>
      </c>
      <c r="FB290" s="100">
        <v>21.94</v>
      </c>
      <c r="FC290" s="100"/>
      <c r="FD290" s="100"/>
      <c r="FE290" s="100"/>
      <c r="FF290" s="106">
        <v>5.4517810396409856E-2</v>
      </c>
      <c r="FG290" s="106">
        <v>1.0887178732921988E-2</v>
      </c>
      <c r="FH290" s="106">
        <v>1.0905371791479228E-2</v>
      </c>
      <c r="FI290" s="106">
        <v>3.3052707755397426E-3</v>
      </c>
      <c r="FJ290" s="106">
        <v>1.3234200743494424E-2</v>
      </c>
      <c r="FK290" s="106">
        <v>1.2798989506412749E-2</v>
      </c>
      <c r="FL290" s="106">
        <v>2.8732640949554897E-2</v>
      </c>
      <c r="FM290" s="106">
        <v>2.6533825980326218E-3</v>
      </c>
      <c r="FN290" s="106">
        <v>3.5962049742710125E-2</v>
      </c>
      <c r="FO290" s="106">
        <v>8.1637283993716194E-3</v>
      </c>
      <c r="FP290" s="106">
        <v>8.9651841223979747E-2</v>
      </c>
      <c r="FQ290" s="106">
        <v>1.9991100000000001E-2</v>
      </c>
      <c r="FR290" s="106">
        <v>2.0105973210226023E-2</v>
      </c>
      <c r="FS290" s="106">
        <v>1.7967512633595733E-2</v>
      </c>
      <c r="FT290" s="106">
        <v>1.9419751258513477E-2</v>
      </c>
      <c r="FU290" s="106">
        <v>0</v>
      </c>
      <c r="FV290" s="106">
        <v>2.7582974742750239E-2</v>
      </c>
      <c r="FW290" s="106">
        <v>0</v>
      </c>
      <c r="FX290" s="106">
        <v>3.9346082878676171E-2</v>
      </c>
      <c r="FY290" s="106">
        <v>0.11075733287858117</v>
      </c>
      <c r="FZ290" s="106">
        <v>0.12178106154765762</v>
      </c>
      <c r="GA290" s="106">
        <v>9.5186704263863983E-2</v>
      </c>
      <c r="GB290" s="106">
        <v>0.17000205761316869</v>
      </c>
      <c r="GC290" s="106">
        <v>0.10142937219730942</v>
      </c>
      <c r="GD290" s="106">
        <v>0.19993406212042339</v>
      </c>
      <c r="GE290" s="106">
        <v>0.21869826609741222</v>
      </c>
      <c r="GF290" s="106">
        <v>7.1969941015754112E-3</v>
      </c>
      <c r="GG290" s="106">
        <v>3.7379116536401157E-2</v>
      </c>
      <c r="GH290" s="100"/>
      <c r="GI290" s="100"/>
      <c r="GJ290" s="100"/>
      <c r="GK290" s="100"/>
    </row>
    <row r="291" spans="1:193" x14ac:dyDescent="0.25">
      <c r="A291" s="98" t="s">
        <v>1073</v>
      </c>
      <c r="B291" s="99" t="s">
        <v>17</v>
      </c>
      <c r="C291" s="99" t="s">
        <v>319</v>
      </c>
      <c r="D291" s="100" t="s">
        <v>320</v>
      </c>
      <c r="E291" s="99" t="s">
        <v>474</v>
      </c>
      <c r="F291" s="100"/>
      <c r="G291" s="106">
        <v>31.620999999999999</v>
      </c>
      <c r="H291" s="106">
        <v>0.188</v>
      </c>
      <c r="I291" s="106">
        <v>13.303000000000001</v>
      </c>
      <c r="J291" s="106">
        <v>0.51</v>
      </c>
      <c r="K291" s="106">
        <v>0.89900000000000002</v>
      </c>
      <c r="L291" s="106">
        <v>15.295999999999998</v>
      </c>
      <c r="M291" s="106">
        <v>0.11600000000000001</v>
      </c>
      <c r="N291" s="106">
        <v>8.4000000000000005E-2</v>
      </c>
      <c r="O291" s="106">
        <v>11.878999999999998</v>
      </c>
      <c r="P291" s="106">
        <v>2.1000000000000001E-2</v>
      </c>
      <c r="Q291" s="106">
        <v>6.2223801730638344E-2</v>
      </c>
      <c r="R291" s="106">
        <v>0.247</v>
      </c>
      <c r="S291" s="106">
        <v>7.4561098361866418E-2</v>
      </c>
      <c r="T291" s="106">
        <v>0</v>
      </c>
      <c r="U291" s="106">
        <v>3.1000000000000003E-2</v>
      </c>
      <c r="V291" s="106">
        <v>0</v>
      </c>
      <c r="W291" s="106">
        <v>0.23300000000000001</v>
      </c>
      <c r="X291" s="106">
        <v>0</v>
      </c>
      <c r="Y291" s="106">
        <v>0.93681442284089855</v>
      </c>
      <c r="Z291" s="106">
        <v>3.57</v>
      </c>
      <c r="AA291" s="106">
        <v>7.976964553178628</v>
      </c>
      <c r="AB291" s="106">
        <v>0.86899999999999999</v>
      </c>
      <c r="AC291" s="106">
        <v>3.4769999999999999</v>
      </c>
      <c r="AD291" s="106">
        <v>0.317</v>
      </c>
      <c r="AE291" s="106">
        <v>0.48299999999999998</v>
      </c>
      <c r="AF291" s="106">
        <v>7.9000000000000001E-2</v>
      </c>
      <c r="AG291" s="106">
        <v>6.681361640549463E-2</v>
      </c>
      <c r="AH291" s="106">
        <v>0.05</v>
      </c>
      <c r="AI291" s="106"/>
      <c r="AJ291" s="106">
        <v>92.308451849608744</v>
      </c>
      <c r="AK291" s="100"/>
      <c r="AL291" s="106">
        <v>14.781694091249063</v>
      </c>
      <c r="AM291" s="106">
        <v>0.11270307535519454</v>
      </c>
      <c r="AN291" s="106">
        <v>7.0404869012966396</v>
      </c>
      <c r="AO291" s="106">
        <v>0.30756241707876014</v>
      </c>
      <c r="AP291" s="106">
        <v>0.69625154894671626</v>
      </c>
      <c r="AQ291" s="106">
        <v>11.889623008161678</v>
      </c>
      <c r="AR291" s="106">
        <v>8.6053412462908013E-2</v>
      </c>
      <c r="AS291" s="106">
        <v>6.9732691349825682E-2</v>
      </c>
      <c r="AT291" s="106">
        <v>8.4898513436249274</v>
      </c>
      <c r="AU291" s="106">
        <v>9.163902949903999E-3</v>
      </c>
      <c r="AV291" s="106">
        <v>6.2223801730638344E-2</v>
      </c>
      <c r="AW291" s="106">
        <v>0.247</v>
      </c>
      <c r="AX291" s="106">
        <v>5.2122403608435099E-2</v>
      </c>
      <c r="AY291" s="106">
        <v>0</v>
      </c>
      <c r="AZ291" s="106">
        <v>2.294936334024282E-2</v>
      </c>
      <c r="BA291" s="106">
        <v>0</v>
      </c>
      <c r="BB291" s="106">
        <v>0.21796071094480826</v>
      </c>
      <c r="BC291" s="106">
        <v>0</v>
      </c>
      <c r="BD291" s="106">
        <v>0.73770723902740254</v>
      </c>
      <c r="BE291" s="106">
        <v>3.0439972714870391</v>
      </c>
      <c r="BF291" s="106">
        <v>6.8103513644485849</v>
      </c>
      <c r="BG291" s="106">
        <v>0.74254464667179365</v>
      </c>
      <c r="BH291" s="106">
        <v>2.9809670781893001</v>
      </c>
      <c r="BI291" s="106">
        <v>0.27337012763021734</v>
      </c>
      <c r="BJ291" s="106">
        <v>0.41905257678292551</v>
      </c>
      <c r="BK291" s="106">
        <v>6.8833318811536121E-2</v>
      </c>
      <c r="BL291" s="106">
        <v>5.8429048015299197E-2</v>
      </c>
      <c r="BM291" s="106">
        <v>4.3909721612364977E-2</v>
      </c>
      <c r="BN291" s="106"/>
      <c r="BO291" s="106"/>
      <c r="BP291" s="106"/>
      <c r="BQ291" s="106">
        <v>2.0750240000000003E-2</v>
      </c>
      <c r="BR291" s="106">
        <v>1.3845229999999998E-2</v>
      </c>
      <c r="BS291" s="106">
        <v>8.5027499999999999E-3</v>
      </c>
      <c r="BT291" s="106">
        <v>7.4618999999999996E-3</v>
      </c>
      <c r="BU291" s="106">
        <v>9.2966400000000001E-3</v>
      </c>
      <c r="BV291" s="106">
        <v>8.4908999999999991E-3</v>
      </c>
      <c r="BW291" s="106">
        <v>1.2132E-2</v>
      </c>
      <c r="BX291" s="106">
        <v>3.0114999999999999E-3</v>
      </c>
      <c r="BY291" s="106">
        <v>8.1153600000000003E-3</v>
      </c>
      <c r="BZ291" s="106">
        <v>2.0166079999999999E-2</v>
      </c>
      <c r="CA291" s="106">
        <v>1.4E-2</v>
      </c>
      <c r="CB291" s="106">
        <v>0.01</v>
      </c>
      <c r="CC291" s="106">
        <v>9.1552000000000005E-3</v>
      </c>
      <c r="CD291" s="106">
        <v>1.5385859999999999E-2</v>
      </c>
      <c r="CE291" s="106">
        <v>1.9586600000000003E-2</v>
      </c>
      <c r="CF291" s="106">
        <v>6.36822E-3</v>
      </c>
      <c r="CG291" s="106">
        <v>6.0933000000000003E-3</v>
      </c>
      <c r="CH291" s="106">
        <v>6.579520000000001E-3</v>
      </c>
      <c r="CI291" s="106">
        <v>9.7782300000000006E-3</v>
      </c>
      <c r="CJ291" s="106">
        <v>1.9351199999999999E-2</v>
      </c>
      <c r="CK291" s="106">
        <v>2.0263489999999999E-2</v>
      </c>
      <c r="CL291" s="106">
        <v>2.0948369999999997E-2</v>
      </c>
      <c r="CM291" s="106">
        <v>2.6477280000000002E-2</v>
      </c>
      <c r="CN291" s="106">
        <v>2.0640879999999997E-2</v>
      </c>
      <c r="CO291" s="106">
        <v>2.8238699999999999E-2</v>
      </c>
      <c r="CP291" s="106">
        <v>2.1921070000000001E-2</v>
      </c>
      <c r="CQ291" s="106">
        <v>1.1434999999999999E-2</v>
      </c>
      <c r="CR291" s="106">
        <v>1.1842480000000001E-2</v>
      </c>
      <c r="CS291" s="106"/>
      <c r="CT291" s="106"/>
      <c r="CU291" s="106"/>
      <c r="CV291" s="106">
        <f t="shared" si="56"/>
        <v>9.7000000000000003E-3</v>
      </c>
      <c r="CW291" s="106">
        <f t="shared" si="57"/>
        <v>8.3000000000000001E-3</v>
      </c>
      <c r="CX291" s="106">
        <f t="shared" si="58"/>
        <v>4.4999999999999997E-3</v>
      </c>
      <c r="CY291" s="106">
        <f t="shared" si="59"/>
        <v>4.4999999999999997E-3</v>
      </c>
      <c r="CZ291" s="106">
        <f t="shared" si="60"/>
        <v>7.2000000000000007E-3</v>
      </c>
      <c r="DA291" s="106">
        <f t="shared" si="61"/>
        <v>6.5999999999999991E-3</v>
      </c>
      <c r="DB291" s="106">
        <f t="shared" si="62"/>
        <v>8.9999999999999993E-3</v>
      </c>
      <c r="DC291" s="106">
        <f t="shared" si="63"/>
        <v>2.5000000000000001E-3</v>
      </c>
      <c r="DD291" s="106">
        <f t="shared" si="64"/>
        <v>5.8000000000000005E-3</v>
      </c>
      <c r="DE291" s="106">
        <f t="shared" si="65"/>
        <v>8.8000000000000005E-3</v>
      </c>
      <c r="DF291" s="106">
        <f t="shared" si="66"/>
        <v>1.4E-2</v>
      </c>
      <c r="DG291" s="106">
        <f t="shared" si="67"/>
        <v>0.01</v>
      </c>
      <c r="DH291" s="106">
        <f t="shared" si="68"/>
        <v>6.4000000000000003E-3</v>
      </c>
      <c r="DI291" s="106">
        <f t="shared" si="69"/>
        <v>1.2599999999999998E-2</v>
      </c>
      <c r="DJ291" s="106">
        <f t="shared" si="70"/>
        <v>1.4500000000000002E-2</v>
      </c>
      <c r="DK291" s="106">
        <f t="shared" si="71"/>
        <v>5.4000000000000003E-3</v>
      </c>
      <c r="DL291" s="106">
        <f t="shared" si="72"/>
        <v>5.7000000000000002E-3</v>
      </c>
      <c r="DM291" s="106">
        <f t="shared" si="73"/>
        <v>5.8000000000000005E-3</v>
      </c>
      <c r="DN291" s="106">
        <f t="shared" si="74"/>
        <v>7.7000000000000002E-3</v>
      </c>
      <c r="DO291" s="106">
        <f t="shared" si="75"/>
        <v>1.6499999999999997E-2</v>
      </c>
      <c r="DP291" s="106">
        <f t="shared" si="76"/>
        <v>1.7299999999999999E-2</v>
      </c>
      <c r="DQ291" s="106">
        <f t="shared" si="77"/>
        <v>1.7899999999999999E-2</v>
      </c>
      <c r="DR291" s="106">
        <f t="shared" si="78"/>
        <v>2.2700000000000001E-2</v>
      </c>
      <c r="DS291" s="106">
        <f t="shared" si="79"/>
        <v>1.7799999999999996E-2</v>
      </c>
      <c r="DT291" s="106">
        <f t="shared" si="80"/>
        <v>2.4499999999999997E-2</v>
      </c>
      <c r="DU291" s="106">
        <f t="shared" si="81"/>
        <v>1.9100000000000002E-2</v>
      </c>
      <c r="DV291" s="106">
        <f t="shared" si="82"/>
        <v>0.01</v>
      </c>
      <c r="DW291" s="106">
        <f t="shared" si="83"/>
        <v>1.04E-2</v>
      </c>
      <c r="DX291" s="106"/>
      <c r="DY291" s="106"/>
      <c r="DZ291" s="106"/>
      <c r="EA291" s="100">
        <v>0.38</v>
      </c>
      <c r="EB291" s="100">
        <v>4.47</v>
      </c>
      <c r="EC291" s="100">
        <v>0.18</v>
      </c>
      <c r="ED291" s="100">
        <v>1.48</v>
      </c>
      <c r="EE291" s="100">
        <v>1.26</v>
      </c>
      <c r="EF291" s="100">
        <v>0.18</v>
      </c>
      <c r="EG291" s="100">
        <v>13.37</v>
      </c>
      <c r="EH291" s="100">
        <v>3.77</v>
      </c>
      <c r="EI291" s="100">
        <v>0.22</v>
      </c>
      <c r="EJ291" s="100">
        <v>40.11</v>
      </c>
      <c r="EK291" s="100">
        <v>5.24</v>
      </c>
      <c r="EL291" s="100">
        <v>1.48</v>
      </c>
      <c r="EM291" s="100">
        <v>11.64</v>
      </c>
      <c r="EN291" s="100">
        <v>130.53</v>
      </c>
      <c r="EO291" s="100">
        <v>52.49</v>
      </c>
      <c r="EP291" s="100">
        <v>100</v>
      </c>
      <c r="EQ291" s="100">
        <v>3.1</v>
      </c>
      <c r="ER291" s="100">
        <v>100</v>
      </c>
      <c r="ES291" s="100">
        <v>1.61</v>
      </c>
      <c r="ET291" s="100">
        <v>0.99</v>
      </c>
      <c r="EU291" s="100">
        <v>0.62</v>
      </c>
      <c r="EV291" s="100">
        <v>2.38</v>
      </c>
      <c r="EW291" s="100">
        <v>1.1000000000000001</v>
      </c>
      <c r="EX291" s="100">
        <v>4.2699999999999996</v>
      </c>
      <c r="EY291" s="100">
        <v>7.42</v>
      </c>
      <c r="EZ291" s="100">
        <v>25.39</v>
      </c>
      <c r="FA291" s="100">
        <v>8.7200000000000006</v>
      </c>
      <c r="FB291" s="100">
        <v>22.57</v>
      </c>
      <c r="FC291" s="100"/>
      <c r="FD291" s="100"/>
      <c r="FE291" s="100"/>
      <c r="FF291" s="106">
        <v>5.6170437546746443E-2</v>
      </c>
      <c r="FG291" s="106">
        <v>5.0378274683771955E-3</v>
      </c>
      <c r="FH291" s="106">
        <v>1.267287642233395E-2</v>
      </c>
      <c r="FI291" s="106">
        <v>4.5519237727656503E-3</v>
      </c>
      <c r="FJ291" s="106">
        <v>8.7727695167286249E-3</v>
      </c>
      <c r="FK291" s="106">
        <v>2.1401321414691019E-2</v>
      </c>
      <c r="FL291" s="106">
        <v>1.1505341246290801E-2</v>
      </c>
      <c r="FM291" s="106">
        <v>2.6289224638884282E-3</v>
      </c>
      <c r="FN291" s="106">
        <v>1.867767295597484E-2</v>
      </c>
      <c r="FO291" s="106">
        <v>3.6756414732064943E-3</v>
      </c>
      <c r="FP291" s="106">
        <v>3.2605272106854492E-3</v>
      </c>
      <c r="FQ291" s="106">
        <v>3.6556000000000002E-3</v>
      </c>
      <c r="FR291" s="106">
        <v>6.0670477800218456E-3</v>
      </c>
      <c r="FS291" s="106">
        <v>0</v>
      </c>
      <c r="FT291" s="106">
        <v>1.2046120817293457E-2</v>
      </c>
      <c r="FU291" s="106">
        <v>0</v>
      </c>
      <c r="FV291" s="106">
        <v>6.7567820392890558E-3</v>
      </c>
      <c r="FW291" s="106">
        <v>0</v>
      </c>
      <c r="FX291" s="106">
        <v>1.187708654834118E-2</v>
      </c>
      <c r="FY291" s="106">
        <v>3.0135572987721685E-2</v>
      </c>
      <c r="FZ291" s="106">
        <v>4.2224178459581228E-2</v>
      </c>
      <c r="GA291" s="106">
        <v>1.7672562590788688E-2</v>
      </c>
      <c r="GB291" s="106">
        <v>3.2790637860082301E-2</v>
      </c>
      <c r="GC291" s="106">
        <v>1.1672904449810279E-2</v>
      </c>
      <c r="GD291" s="106">
        <v>3.1093701197293072E-2</v>
      </c>
      <c r="GE291" s="106">
        <v>1.7476779646249021E-2</v>
      </c>
      <c r="GF291" s="106">
        <v>5.0950129869340903E-3</v>
      </c>
      <c r="GG291" s="106">
        <v>9.9104241679107766E-3</v>
      </c>
      <c r="GH291" s="100"/>
      <c r="GI291" s="100"/>
      <c r="GJ291" s="100"/>
      <c r="GK291" s="100"/>
    </row>
    <row r="292" spans="1:193" x14ac:dyDescent="0.25">
      <c r="A292" s="98" t="s">
        <v>1073</v>
      </c>
      <c r="B292" s="99" t="s">
        <v>17</v>
      </c>
      <c r="C292" s="99" t="s">
        <v>319</v>
      </c>
      <c r="D292" s="100" t="s">
        <v>320</v>
      </c>
      <c r="E292" s="99" t="s">
        <v>475</v>
      </c>
      <c r="F292" s="100"/>
      <c r="G292" s="106">
        <v>27.251999999999999</v>
      </c>
      <c r="H292" s="106">
        <v>0.20578828021750423</v>
      </c>
      <c r="I292" s="106">
        <v>11.855</v>
      </c>
      <c r="J292" s="106">
        <v>1.2390000000000001</v>
      </c>
      <c r="K292" s="106">
        <v>1.0089999999999999</v>
      </c>
      <c r="L292" s="106">
        <v>14.234</v>
      </c>
      <c r="M292" s="106">
        <v>0.152</v>
      </c>
      <c r="N292" s="106">
        <v>0.11392157716863154</v>
      </c>
      <c r="O292" s="106">
        <v>7.8620000000000001</v>
      </c>
      <c r="P292" s="106">
        <v>0</v>
      </c>
      <c r="Q292" s="106">
        <v>1.2480780825875164</v>
      </c>
      <c r="R292" s="106">
        <v>0.128</v>
      </c>
      <c r="S292" s="106">
        <v>0.74115862461330584</v>
      </c>
      <c r="T292" s="106">
        <v>0</v>
      </c>
      <c r="U292" s="106">
        <v>0.19600000000000001</v>
      </c>
      <c r="V292" s="106">
        <v>0</v>
      </c>
      <c r="W292" s="106">
        <v>0.36899999999999999</v>
      </c>
      <c r="X292" s="106">
        <v>0</v>
      </c>
      <c r="Y292" s="106">
        <v>1.8651832972845848</v>
      </c>
      <c r="Z292" s="106">
        <v>5.2430000000000003</v>
      </c>
      <c r="AA292" s="106">
        <v>10.033973414883972</v>
      </c>
      <c r="AB292" s="106">
        <v>1.127</v>
      </c>
      <c r="AC292" s="106">
        <v>4.5990000000000002</v>
      </c>
      <c r="AD292" s="106">
        <v>0.51400000000000001</v>
      </c>
      <c r="AE292" s="106">
        <v>0.60399999999999998</v>
      </c>
      <c r="AF292" s="106">
        <v>0.156</v>
      </c>
      <c r="AG292" s="106">
        <v>0.16236748273508175</v>
      </c>
      <c r="AH292" s="106">
        <v>0.17799999999999999</v>
      </c>
      <c r="AI292" s="106"/>
      <c r="AJ292" s="106">
        <v>90.53302827891298</v>
      </c>
      <c r="AK292" s="100"/>
      <c r="AL292" s="106">
        <v>12.739341810022436</v>
      </c>
      <c r="AM292" s="106">
        <v>0.12336687262004931</v>
      </c>
      <c r="AN292" s="106">
        <v>6.2741465996295318</v>
      </c>
      <c r="AO292" s="106">
        <v>0.74719575443251729</v>
      </c>
      <c r="AP292" s="106">
        <v>0.78144361833952913</v>
      </c>
      <c r="AQ292" s="106">
        <v>11.064127477652546</v>
      </c>
      <c r="AR292" s="106">
        <v>0.11275964391691394</v>
      </c>
      <c r="AS292" s="106">
        <v>9.4572121176018223E-2</v>
      </c>
      <c r="AT292" s="106">
        <v>5.6189251000571758</v>
      </c>
      <c r="AU292" s="106">
        <v>0</v>
      </c>
      <c r="AV292" s="106">
        <v>1.2480780825875164</v>
      </c>
      <c r="AW292" s="106">
        <v>0.128</v>
      </c>
      <c r="AX292" s="106">
        <v>0.51811158658742107</v>
      </c>
      <c r="AY292" s="106">
        <v>0</v>
      </c>
      <c r="AZ292" s="106">
        <v>0.14509920047379332</v>
      </c>
      <c r="BA292" s="106">
        <v>0</v>
      </c>
      <c r="BB292" s="106">
        <v>0.34518241347053324</v>
      </c>
      <c r="BC292" s="106">
        <v>0</v>
      </c>
      <c r="BD292" s="106">
        <v>1.4687639162804824</v>
      </c>
      <c r="BE292" s="106">
        <v>4.47049795361528</v>
      </c>
      <c r="BF292" s="106">
        <v>8.5665272900913276</v>
      </c>
      <c r="BG292" s="106">
        <v>0.96300093992993263</v>
      </c>
      <c r="BH292" s="106">
        <v>3.9429012345679011</v>
      </c>
      <c r="BI292" s="106">
        <v>0.44325629527423249</v>
      </c>
      <c r="BJ292" s="106">
        <v>0.52403262189831679</v>
      </c>
      <c r="BK292" s="106">
        <v>0.13592402195695741</v>
      </c>
      <c r="BL292" s="106">
        <v>0.14199167707484195</v>
      </c>
      <c r="BM292" s="106">
        <v>0.15631860894001931</v>
      </c>
      <c r="BN292" s="106"/>
      <c r="BO292" s="106"/>
      <c r="BP292" s="106"/>
      <c r="BQ292" s="106">
        <v>2.288944E-2</v>
      </c>
      <c r="BR292" s="106">
        <v>1.4345659999999998E-2</v>
      </c>
      <c r="BS292" s="106">
        <v>8.6917000000000001E-3</v>
      </c>
      <c r="BT292" s="106">
        <v>7.7935399999999998E-3</v>
      </c>
      <c r="BU292" s="106">
        <v>9.9422399999999998E-3</v>
      </c>
      <c r="BV292" s="106">
        <v>8.8768500000000004E-3</v>
      </c>
      <c r="BW292" s="106">
        <v>1.25364E-2</v>
      </c>
      <c r="BX292" s="106">
        <v>3.6137999999999999E-3</v>
      </c>
      <c r="BY292" s="106">
        <v>8.3952000000000002E-3</v>
      </c>
      <c r="BZ292" s="106">
        <v>2.2686839999999996E-2</v>
      </c>
      <c r="CA292" s="106">
        <v>1.4800000000000001E-2</v>
      </c>
      <c r="CB292" s="106">
        <v>1.06E-2</v>
      </c>
      <c r="CC292" s="106">
        <v>9.5843500000000002E-3</v>
      </c>
      <c r="CD292" s="106">
        <v>1.6240630000000002E-2</v>
      </c>
      <c r="CE292" s="106">
        <v>2.066724E-2</v>
      </c>
      <c r="CF292" s="106">
        <v>6.7220100000000005E-3</v>
      </c>
      <c r="CG292" s="106">
        <v>6.3070999999999995E-3</v>
      </c>
      <c r="CH292" s="106">
        <v>6.8064000000000006E-3</v>
      </c>
      <c r="CI292" s="106">
        <v>1.0286190000000001E-2</v>
      </c>
      <c r="CJ292" s="106">
        <v>2.0641280000000001E-2</v>
      </c>
      <c r="CK292" s="106">
        <v>2.0966269999999999E-2</v>
      </c>
      <c r="CL292" s="106">
        <v>2.2352729999999998E-2</v>
      </c>
      <c r="CM292" s="106">
        <v>2.8460160000000002E-2</v>
      </c>
      <c r="CN292" s="106">
        <v>2.2032399999999997E-2</v>
      </c>
      <c r="CO292" s="106">
        <v>2.8930260000000003E-2</v>
      </c>
      <c r="CP292" s="106">
        <v>2.3298309999999999E-2</v>
      </c>
      <c r="CQ292" s="106">
        <v>1.2121099999999999E-2</v>
      </c>
      <c r="CR292" s="106">
        <v>1.2525700000000001E-2</v>
      </c>
      <c r="CS292" s="106"/>
      <c r="CT292" s="106"/>
      <c r="CU292" s="106"/>
      <c r="CV292" s="106">
        <f t="shared" si="56"/>
        <v>1.0699999999999999E-2</v>
      </c>
      <c r="CW292" s="106">
        <f t="shared" si="57"/>
        <v>8.6E-3</v>
      </c>
      <c r="CX292" s="106">
        <f t="shared" si="58"/>
        <v>4.5999999999999999E-3</v>
      </c>
      <c r="CY292" s="106">
        <f t="shared" si="59"/>
        <v>4.7000000000000002E-3</v>
      </c>
      <c r="CZ292" s="106">
        <f t="shared" si="60"/>
        <v>7.7000000000000002E-3</v>
      </c>
      <c r="DA292" s="106">
        <f t="shared" si="61"/>
        <v>6.9000000000000008E-3</v>
      </c>
      <c r="DB292" s="106">
        <f t="shared" si="62"/>
        <v>9.2999999999999992E-3</v>
      </c>
      <c r="DC292" s="106">
        <f t="shared" si="63"/>
        <v>3.0000000000000001E-3</v>
      </c>
      <c r="DD292" s="106">
        <f t="shared" si="64"/>
        <v>6.0000000000000001E-3</v>
      </c>
      <c r="DE292" s="106">
        <f t="shared" si="65"/>
        <v>9.8999999999999991E-3</v>
      </c>
      <c r="DF292" s="106">
        <f t="shared" si="66"/>
        <v>1.4800000000000001E-2</v>
      </c>
      <c r="DG292" s="106">
        <f t="shared" si="67"/>
        <v>1.06E-2</v>
      </c>
      <c r="DH292" s="106">
        <f t="shared" si="68"/>
        <v>6.6999999999999994E-3</v>
      </c>
      <c r="DI292" s="106">
        <f t="shared" si="69"/>
        <v>1.3300000000000001E-2</v>
      </c>
      <c r="DJ292" s="106">
        <f t="shared" si="70"/>
        <v>1.5299999999999999E-2</v>
      </c>
      <c r="DK292" s="106">
        <f t="shared" si="71"/>
        <v>5.7000000000000002E-3</v>
      </c>
      <c r="DL292" s="106">
        <f t="shared" si="72"/>
        <v>5.8999999999999999E-3</v>
      </c>
      <c r="DM292" s="106">
        <f t="shared" si="73"/>
        <v>6.0000000000000001E-3</v>
      </c>
      <c r="DN292" s="106">
        <f t="shared" si="74"/>
        <v>8.0999999999999996E-3</v>
      </c>
      <c r="DO292" s="106">
        <f t="shared" si="75"/>
        <v>1.7600000000000001E-2</v>
      </c>
      <c r="DP292" s="106">
        <f t="shared" si="76"/>
        <v>1.7899999999999999E-2</v>
      </c>
      <c r="DQ292" s="106">
        <f t="shared" si="77"/>
        <v>1.9099999999999999E-2</v>
      </c>
      <c r="DR292" s="106">
        <f t="shared" si="78"/>
        <v>2.4399999999999998E-2</v>
      </c>
      <c r="DS292" s="106">
        <f t="shared" si="79"/>
        <v>1.9E-2</v>
      </c>
      <c r="DT292" s="106">
        <f t="shared" si="80"/>
        <v>2.5100000000000001E-2</v>
      </c>
      <c r="DU292" s="106">
        <f t="shared" si="81"/>
        <v>2.0299999999999999E-2</v>
      </c>
      <c r="DV292" s="106">
        <f t="shared" si="82"/>
        <v>1.06E-2</v>
      </c>
      <c r="DW292" s="106">
        <f t="shared" si="83"/>
        <v>1.0999999999999999E-2</v>
      </c>
      <c r="DX292" s="106"/>
      <c r="DY292" s="106"/>
      <c r="DZ292" s="106"/>
      <c r="EA292" s="100">
        <v>0.42</v>
      </c>
      <c r="EB292" s="100">
        <v>4.16</v>
      </c>
      <c r="EC292" s="100">
        <v>0.19</v>
      </c>
      <c r="ED292" s="100">
        <v>0.84</v>
      </c>
      <c r="EE292" s="100">
        <v>1.19</v>
      </c>
      <c r="EF292" s="100">
        <v>0.19</v>
      </c>
      <c r="EG292" s="100">
        <v>11.08</v>
      </c>
      <c r="EH292" s="100">
        <v>3.27</v>
      </c>
      <c r="EI292" s="100">
        <v>0.27</v>
      </c>
      <c r="EJ292" s="100">
        <v>215.64</v>
      </c>
      <c r="EK292" s="100">
        <v>1.26</v>
      </c>
      <c r="EL292" s="100">
        <v>2.56</v>
      </c>
      <c r="EM292" s="100">
        <v>1.63</v>
      </c>
      <c r="EN292" s="100">
        <v>180.52</v>
      </c>
      <c r="EO292" s="100">
        <v>9.6300000000000008</v>
      </c>
      <c r="EP292" s="100">
        <v>100</v>
      </c>
      <c r="EQ292" s="100">
        <v>2.12</v>
      </c>
      <c r="ER292" s="100">
        <v>40.04</v>
      </c>
      <c r="ES292" s="100">
        <v>1.02</v>
      </c>
      <c r="ET292" s="100">
        <v>0.79</v>
      </c>
      <c r="EU292" s="100">
        <v>0.55000000000000004</v>
      </c>
      <c r="EV292" s="100">
        <v>1.96</v>
      </c>
      <c r="EW292" s="100">
        <v>0.93</v>
      </c>
      <c r="EX292" s="100">
        <v>3.63</v>
      </c>
      <c r="EY292" s="100">
        <v>4.79</v>
      </c>
      <c r="EZ292" s="100">
        <v>13.65</v>
      </c>
      <c r="FA292" s="100">
        <v>5.24</v>
      </c>
      <c r="FB292" s="100">
        <v>6.84</v>
      </c>
      <c r="FC292" s="100"/>
      <c r="FD292" s="100"/>
      <c r="FE292" s="100"/>
      <c r="FF292" s="106">
        <v>5.3505235602094227E-2</v>
      </c>
      <c r="FG292" s="106">
        <v>5.1320619009940505E-3</v>
      </c>
      <c r="FH292" s="106">
        <v>1.1920878539296111E-2</v>
      </c>
      <c r="FI292" s="106">
        <v>6.276444337233145E-3</v>
      </c>
      <c r="FJ292" s="106">
        <v>9.2991790582403963E-3</v>
      </c>
      <c r="FK292" s="106">
        <v>2.1021842207539838E-2</v>
      </c>
      <c r="FL292" s="106">
        <v>1.2493768545994065E-2</v>
      </c>
      <c r="FM292" s="106">
        <v>3.0925083624557957E-3</v>
      </c>
      <c r="FN292" s="106">
        <v>1.5171097770154376E-2</v>
      </c>
      <c r="FO292" s="106">
        <v>0</v>
      </c>
      <c r="FP292" s="106">
        <v>1.5725783840602706E-2</v>
      </c>
      <c r="FQ292" s="106">
        <v>3.2768000000000003E-3</v>
      </c>
      <c r="FR292" s="106">
        <v>8.4452188613749618E-3</v>
      </c>
      <c r="FS292" s="106">
        <v>0</v>
      </c>
      <c r="FT292" s="106">
        <v>1.3973053005626299E-2</v>
      </c>
      <c r="FU292" s="106">
        <v>0</v>
      </c>
      <c r="FV292" s="106">
        <v>7.3178671655753048E-3</v>
      </c>
      <c r="FW292" s="106">
        <v>0</v>
      </c>
      <c r="FX292" s="106">
        <v>1.4981391946060922E-2</v>
      </c>
      <c r="FY292" s="106">
        <v>3.5316933833560715E-2</v>
      </c>
      <c r="FZ292" s="106">
        <v>4.711590009550231E-2</v>
      </c>
      <c r="GA292" s="106">
        <v>1.8874818422626678E-2</v>
      </c>
      <c r="GB292" s="106">
        <v>3.6668981481481483E-2</v>
      </c>
      <c r="GC292" s="106">
        <v>1.6090203518454638E-2</v>
      </c>
      <c r="GD292" s="106">
        <v>2.5101162588929374E-2</v>
      </c>
      <c r="GE292" s="106">
        <v>1.8553628997124687E-2</v>
      </c>
      <c r="GF292" s="106">
        <v>7.4403638787217188E-3</v>
      </c>
      <c r="GG292" s="106">
        <v>1.0692192851497322E-2</v>
      </c>
      <c r="GH292" s="100"/>
      <c r="GI292" s="100"/>
      <c r="GJ292" s="100"/>
      <c r="GK292" s="100"/>
    </row>
    <row r="293" spans="1:193" x14ac:dyDescent="0.25">
      <c r="A293" s="98" t="s">
        <v>1073</v>
      </c>
      <c r="B293" s="99" t="s">
        <v>17</v>
      </c>
      <c r="C293" s="99" t="s">
        <v>319</v>
      </c>
      <c r="D293" s="100" t="s">
        <v>320</v>
      </c>
      <c r="E293" s="99" t="s">
        <v>476</v>
      </c>
      <c r="F293" s="100"/>
      <c r="G293" s="106">
        <v>31.859000000000002</v>
      </c>
      <c r="H293" s="106">
        <v>0.17799999999999999</v>
      </c>
      <c r="I293" s="106">
        <v>13.625</v>
      </c>
      <c r="J293" s="106">
        <v>0.67500000000000004</v>
      </c>
      <c r="K293" s="106">
        <v>0.22800000000000001</v>
      </c>
      <c r="L293" s="106">
        <v>17.463999999999999</v>
      </c>
      <c r="M293" s="106">
        <v>0</v>
      </c>
      <c r="N293" s="106">
        <v>6.7000000000000004E-2</v>
      </c>
      <c r="O293" s="106">
        <v>12.855</v>
      </c>
      <c r="P293" s="106">
        <v>1.9999999999999997E-2</v>
      </c>
      <c r="Q293" s="106">
        <v>0</v>
      </c>
      <c r="R293" s="106">
        <v>1.4E-2</v>
      </c>
      <c r="S293" s="106">
        <v>0</v>
      </c>
      <c r="T293" s="106">
        <v>0</v>
      </c>
      <c r="U293" s="106">
        <v>0</v>
      </c>
      <c r="V293" s="106">
        <v>0</v>
      </c>
      <c r="W293" s="106">
        <v>8.7999999999999995E-2</v>
      </c>
      <c r="X293" s="106">
        <v>0</v>
      </c>
      <c r="Y293" s="106">
        <v>0.34998779097637489</v>
      </c>
      <c r="Z293" s="106">
        <v>4.7789999999999999</v>
      </c>
      <c r="AA293" s="106">
        <v>8.6289999999999996</v>
      </c>
      <c r="AB293" s="106">
        <v>0.88200000000000001</v>
      </c>
      <c r="AC293" s="106">
        <v>3.4790000000000001</v>
      </c>
      <c r="AD293" s="106">
        <v>0.30599999999999999</v>
      </c>
      <c r="AE293" s="106">
        <v>0.41499999999999998</v>
      </c>
      <c r="AF293" s="106">
        <v>5.8999999999999997E-2</v>
      </c>
      <c r="AG293" s="106">
        <v>1.2558642580122799E-2</v>
      </c>
      <c r="AH293" s="106">
        <v>0</v>
      </c>
      <c r="AI293" s="106"/>
      <c r="AJ293" s="106">
        <v>95.98138803355647</v>
      </c>
      <c r="AK293" s="100"/>
      <c r="AL293" s="106">
        <v>14.892950635751681</v>
      </c>
      <c r="AM293" s="106">
        <v>0.10670823092140759</v>
      </c>
      <c r="AN293" s="106">
        <v>7.2109023551204023</v>
      </c>
      <c r="AO293" s="106">
        <v>0.40706790495718254</v>
      </c>
      <c r="AP293" s="106">
        <v>0.17657992565055763</v>
      </c>
      <c r="AQ293" s="106">
        <v>13.574815390594635</v>
      </c>
      <c r="AR293" s="106">
        <v>0</v>
      </c>
      <c r="AS293" s="106">
        <v>5.5620122862360954E-2</v>
      </c>
      <c r="AT293" s="106">
        <v>9.1873927958833619</v>
      </c>
      <c r="AU293" s="106">
        <v>8.7275266189561877E-3</v>
      </c>
      <c r="AV293" s="106">
        <v>0</v>
      </c>
      <c r="AW293" s="106">
        <v>1.4E-2</v>
      </c>
      <c r="AX293" s="106">
        <v>0</v>
      </c>
      <c r="AY293" s="106">
        <v>0</v>
      </c>
      <c r="AZ293" s="106">
        <v>0</v>
      </c>
      <c r="BA293" s="106">
        <v>0</v>
      </c>
      <c r="BB293" s="106">
        <v>8.2319925163704399E-2</v>
      </c>
      <c r="BC293" s="106">
        <v>0</v>
      </c>
      <c r="BD293" s="106">
        <v>0.27560263877185204</v>
      </c>
      <c r="BE293" s="106">
        <v>4.0748635743519781</v>
      </c>
      <c r="BF293" s="106">
        <v>7.3670280884487314</v>
      </c>
      <c r="BG293" s="106">
        <v>0.753652909510382</v>
      </c>
      <c r="BH293" s="106">
        <v>2.9826817558299039</v>
      </c>
      <c r="BI293" s="106">
        <v>0.26388409796481543</v>
      </c>
      <c r="BJ293" s="106">
        <v>0.36005552663543289</v>
      </c>
      <c r="BK293" s="106">
        <v>5.1407162150387729E-2</v>
      </c>
      <c r="BL293" s="106">
        <v>1.0982634525686751E-2</v>
      </c>
      <c r="BM293" s="106">
        <v>0</v>
      </c>
      <c r="BN293" s="106"/>
      <c r="BO293" s="106"/>
      <c r="BP293" s="106"/>
      <c r="BQ293" s="106">
        <v>2.2675520000000005E-2</v>
      </c>
      <c r="BR293" s="106">
        <v>1.3845229999999998E-2</v>
      </c>
      <c r="BS293" s="106">
        <v>8.5027499999999999E-3</v>
      </c>
      <c r="BT293" s="106">
        <v>7.4618999999999996E-3</v>
      </c>
      <c r="BU293" s="106">
        <v>9.6839999999999982E-3</v>
      </c>
      <c r="BV293" s="106">
        <v>8.6195500000000001E-3</v>
      </c>
      <c r="BW293" s="106">
        <v>1.2266800000000001E-2</v>
      </c>
      <c r="BX293" s="106">
        <v>3.2524200000000002E-3</v>
      </c>
      <c r="BY293" s="106">
        <v>8.3952000000000002E-3</v>
      </c>
      <c r="BZ293" s="106">
        <v>1.9478599999999999E-2</v>
      </c>
      <c r="CA293" s="106">
        <v>1.46E-2</v>
      </c>
      <c r="CB293" s="106">
        <v>1.03E-2</v>
      </c>
      <c r="CC293" s="106">
        <v>9.1552000000000005E-3</v>
      </c>
      <c r="CD293" s="106">
        <v>1.5630080000000001E-2</v>
      </c>
      <c r="CE293" s="106">
        <v>2.0397079999999998E-2</v>
      </c>
      <c r="CF293" s="106">
        <v>6.7220100000000005E-3</v>
      </c>
      <c r="CG293" s="106">
        <v>6.2001999999999995E-3</v>
      </c>
      <c r="CH293" s="106">
        <v>6.6929600000000004E-3</v>
      </c>
      <c r="CI293" s="106">
        <v>1.01592E-2</v>
      </c>
      <c r="CJ293" s="106">
        <v>1.9468480000000003E-2</v>
      </c>
      <c r="CK293" s="106">
        <v>2.0263489999999999E-2</v>
      </c>
      <c r="CL293" s="106">
        <v>2.141649E-2</v>
      </c>
      <c r="CM293" s="106">
        <v>2.7410400000000005E-2</v>
      </c>
      <c r="CN293" s="106">
        <v>2.1800480000000001E-2</v>
      </c>
      <c r="CO293" s="106">
        <v>2.8008180000000004E-2</v>
      </c>
      <c r="CP293" s="106">
        <v>2.1806299999999997E-2</v>
      </c>
      <c r="CQ293" s="106">
        <v>1.1778049999999998E-2</v>
      </c>
      <c r="CR293" s="106">
        <v>1.218409E-2</v>
      </c>
      <c r="CS293" s="106"/>
      <c r="CT293" s="106"/>
      <c r="CU293" s="106"/>
      <c r="CV293" s="106">
        <f t="shared" si="56"/>
        <v>1.0600000000000002E-2</v>
      </c>
      <c r="CW293" s="106">
        <f t="shared" si="57"/>
        <v>8.3000000000000001E-3</v>
      </c>
      <c r="CX293" s="106">
        <f t="shared" si="58"/>
        <v>4.4999999999999997E-3</v>
      </c>
      <c r="CY293" s="106">
        <f t="shared" si="59"/>
        <v>4.4999999999999997E-3</v>
      </c>
      <c r="CZ293" s="106">
        <f t="shared" si="60"/>
        <v>7.4999999999999989E-3</v>
      </c>
      <c r="DA293" s="106">
        <f t="shared" si="61"/>
        <v>6.7000000000000002E-3</v>
      </c>
      <c r="DB293" s="106">
        <f t="shared" si="62"/>
        <v>9.1000000000000004E-3</v>
      </c>
      <c r="DC293" s="106">
        <f t="shared" si="63"/>
        <v>2.7000000000000006E-3</v>
      </c>
      <c r="DD293" s="106">
        <f t="shared" si="64"/>
        <v>6.0000000000000001E-3</v>
      </c>
      <c r="DE293" s="106">
        <f t="shared" si="65"/>
        <v>8.5000000000000006E-3</v>
      </c>
      <c r="DF293" s="106">
        <f t="shared" si="66"/>
        <v>1.46E-2</v>
      </c>
      <c r="DG293" s="106">
        <f t="shared" si="67"/>
        <v>1.03E-2</v>
      </c>
      <c r="DH293" s="106">
        <f t="shared" si="68"/>
        <v>6.4000000000000003E-3</v>
      </c>
      <c r="DI293" s="106">
        <f t="shared" si="69"/>
        <v>1.2800000000000001E-2</v>
      </c>
      <c r="DJ293" s="106">
        <f t="shared" si="70"/>
        <v>1.5099999999999999E-2</v>
      </c>
      <c r="DK293" s="106">
        <f t="shared" si="71"/>
        <v>5.7000000000000002E-3</v>
      </c>
      <c r="DL293" s="106">
        <f t="shared" si="72"/>
        <v>5.7999999999999996E-3</v>
      </c>
      <c r="DM293" s="106">
        <f t="shared" si="73"/>
        <v>5.8999999999999999E-3</v>
      </c>
      <c r="DN293" s="106">
        <f t="shared" si="74"/>
        <v>8.0000000000000002E-3</v>
      </c>
      <c r="DO293" s="106">
        <f t="shared" si="75"/>
        <v>1.66E-2</v>
      </c>
      <c r="DP293" s="106">
        <f t="shared" si="76"/>
        <v>1.7299999999999999E-2</v>
      </c>
      <c r="DQ293" s="106">
        <f t="shared" si="77"/>
        <v>1.83E-2</v>
      </c>
      <c r="DR293" s="106">
        <f t="shared" si="78"/>
        <v>2.3500000000000004E-2</v>
      </c>
      <c r="DS293" s="106">
        <f t="shared" si="79"/>
        <v>1.8800000000000001E-2</v>
      </c>
      <c r="DT293" s="106">
        <f t="shared" si="80"/>
        <v>2.4300000000000002E-2</v>
      </c>
      <c r="DU293" s="106">
        <f t="shared" si="81"/>
        <v>1.9E-2</v>
      </c>
      <c r="DV293" s="106">
        <f t="shared" si="82"/>
        <v>1.0299999999999998E-2</v>
      </c>
      <c r="DW293" s="106">
        <f t="shared" si="83"/>
        <v>1.0699999999999999E-2</v>
      </c>
      <c r="DX293" s="106"/>
      <c r="DY293" s="106"/>
      <c r="DZ293" s="106"/>
      <c r="EA293" s="100">
        <v>0.38</v>
      </c>
      <c r="EB293" s="100">
        <v>4.67</v>
      </c>
      <c r="EC293" s="100">
        <v>0.18</v>
      </c>
      <c r="ED293" s="100">
        <v>1.23</v>
      </c>
      <c r="EE293" s="100">
        <v>3.73</v>
      </c>
      <c r="EF293" s="100">
        <v>0.17</v>
      </c>
      <c r="EG293" s="100">
        <v>100</v>
      </c>
      <c r="EH293" s="100">
        <v>4.45</v>
      </c>
      <c r="EI293" s="100">
        <v>0.21</v>
      </c>
      <c r="EJ293" s="100">
        <v>41.9</v>
      </c>
      <c r="EK293" s="100">
        <v>23.15</v>
      </c>
      <c r="EL293" s="100">
        <v>18.84</v>
      </c>
      <c r="EM293" s="100">
        <v>185.8</v>
      </c>
      <c r="EN293" s="100">
        <v>100</v>
      </c>
      <c r="EO293" s="100">
        <v>100</v>
      </c>
      <c r="EP293" s="100">
        <v>100</v>
      </c>
      <c r="EQ293" s="100">
        <v>7.9</v>
      </c>
      <c r="ER293" s="100">
        <v>100</v>
      </c>
      <c r="ES293" s="100">
        <v>3.59</v>
      </c>
      <c r="ET293" s="100">
        <v>0.84</v>
      </c>
      <c r="EU293" s="100">
        <v>0.6</v>
      </c>
      <c r="EV293" s="100">
        <v>2.39</v>
      </c>
      <c r="EW293" s="100">
        <v>1.1200000000000001</v>
      </c>
      <c r="EX293" s="100">
        <v>5.18</v>
      </c>
      <c r="EY293" s="100">
        <v>7.61</v>
      </c>
      <c r="EZ293" s="100">
        <v>33.75</v>
      </c>
      <c r="FA293" s="100">
        <v>14.64</v>
      </c>
      <c r="FB293" s="100">
        <v>100</v>
      </c>
      <c r="FC293" s="100"/>
      <c r="FD293" s="100"/>
      <c r="FE293" s="100"/>
      <c r="FF293" s="106">
        <v>5.6593212415856388E-2</v>
      </c>
      <c r="FG293" s="106">
        <v>4.9832743840297344E-3</v>
      </c>
      <c r="FH293" s="106">
        <v>1.2979624239216723E-2</v>
      </c>
      <c r="FI293" s="106">
        <v>5.0069352309733452E-3</v>
      </c>
      <c r="FJ293" s="106">
        <v>6.5864312267657999E-3</v>
      </c>
      <c r="FK293" s="106">
        <v>2.3077186164010881E-2</v>
      </c>
      <c r="FL293" s="106">
        <v>0</v>
      </c>
      <c r="FM293" s="106">
        <v>2.4750954673750628E-3</v>
      </c>
      <c r="FN293" s="106">
        <v>1.929352487135506E-2</v>
      </c>
      <c r="FO293" s="106">
        <v>3.6568336533426425E-3</v>
      </c>
      <c r="FP293" s="106">
        <v>0</v>
      </c>
      <c r="FQ293" s="106">
        <v>2.6376000000000004E-3</v>
      </c>
      <c r="FR293" s="106">
        <v>0</v>
      </c>
      <c r="FS293" s="106">
        <v>0</v>
      </c>
      <c r="FT293" s="106">
        <v>0</v>
      </c>
      <c r="FU293" s="106">
        <v>0</v>
      </c>
      <c r="FV293" s="106">
        <v>6.503274087932648E-3</v>
      </c>
      <c r="FW293" s="106">
        <v>0</v>
      </c>
      <c r="FX293" s="106">
        <v>9.8941347319094885E-3</v>
      </c>
      <c r="FY293" s="106">
        <v>3.4228854024556617E-2</v>
      </c>
      <c r="FZ293" s="106">
        <v>4.4202168530692386E-2</v>
      </c>
      <c r="GA293" s="106">
        <v>1.8012304537298129E-2</v>
      </c>
      <c r="GB293" s="106">
        <v>3.3406035665294931E-2</v>
      </c>
      <c r="GC293" s="106">
        <v>1.3669196274577439E-2</v>
      </c>
      <c r="GD293" s="106">
        <v>2.7400225576956445E-2</v>
      </c>
      <c r="GE293" s="106">
        <v>1.7349917225755861E-2</v>
      </c>
      <c r="GF293" s="106">
        <v>1.6078576945605405E-3</v>
      </c>
      <c r="GG293" s="106">
        <v>0</v>
      </c>
      <c r="GH293" s="100"/>
      <c r="GI293" s="100"/>
      <c r="GJ293" s="100"/>
      <c r="GK293" s="100"/>
    </row>
    <row r="294" spans="1:193" x14ac:dyDescent="0.25">
      <c r="A294" s="98" t="s">
        <v>1073</v>
      </c>
      <c r="B294" s="99" t="s">
        <v>17</v>
      </c>
      <c r="C294" s="99" t="s">
        <v>319</v>
      </c>
      <c r="D294" s="100" t="s">
        <v>320</v>
      </c>
      <c r="E294" s="99" t="s">
        <v>477</v>
      </c>
      <c r="F294" s="100"/>
      <c r="G294" s="106">
        <v>30.274000000000001</v>
      </c>
      <c r="H294" s="106">
        <v>0.16</v>
      </c>
      <c r="I294" s="106">
        <v>12.535</v>
      </c>
      <c r="J294" s="106">
        <v>0.86099999999999999</v>
      </c>
      <c r="K294" s="106">
        <v>0.36199999999999999</v>
      </c>
      <c r="L294" s="106">
        <v>17.292999999999999</v>
      </c>
      <c r="M294" s="106">
        <v>0.13300000000000001</v>
      </c>
      <c r="N294" s="106">
        <v>6.6000000000000003E-2</v>
      </c>
      <c r="O294" s="106">
        <v>9.9169999999999998</v>
      </c>
      <c r="P294" s="106">
        <v>0</v>
      </c>
      <c r="Q294" s="106">
        <v>0</v>
      </c>
      <c r="R294" s="106">
        <v>2.1999999999999999E-2</v>
      </c>
      <c r="S294" s="106">
        <v>0</v>
      </c>
      <c r="T294" s="106">
        <v>3.5377296659602819E-2</v>
      </c>
      <c r="U294" s="106">
        <v>0</v>
      </c>
      <c r="V294" s="106">
        <v>0</v>
      </c>
      <c r="W294" s="106">
        <v>0.105</v>
      </c>
      <c r="X294" s="106">
        <v>0</v>
      </c>
      <c r="Y294" s="106">
        <v>0.27700000000000002</v>
      </c>
      <c r="Z294" s="106">
        <v>6.15</v>
      </c>
      <c r="AA294" s="106">
        <v>10.556890705634103</v>
      </c>
      <c r="AB294" s="106">
        <v>1.1539999999999999</v>
      </c>
      <c r="AC294" s="106">
        <v>4.7030000000000003</v>
      </c>
      <c r="AD294" s="106">
        <v>0.23499999999999999</v>
      </c>
      <c r="AE294" s="106">
        <v>0.48699999999999999</v>
      </c>
      <c r="AF294" s="106">
        <v>4.9000000000000002E-2</v>
      </c>
      <c r="AG294" s="106">
        <v>0</v>
      </c>
      <c r="AH294" s="106">
        <v>0</v>
      </c>
      <c r="AI294" s="106"/>
      <c r="AJ294" s="106">
        <v>95.370304802293717</v>
      </c>
      <c r="AK294" s="100"/>
      <c r="AL294" s="106">
        <v>14.152019446522063</v>
      </c>
      <c r="AM294" s="106">
        <v>9.5917510940591102E-2</v>
      </c>
      <c r="AN294" s="106">
        <v>6.6340301667107706</v>
      </c>
      <c r="AO294" s="106">
        <v>0.51923772765649501</v>
      </c>
      <c r="AP294" s="106">
        <v>0.28035935563816605</v>
      </c>
      <c r="AQ294" s="106">
        <v>13.441896618732995</v>
      </c>
      <c r="AR294" s="106">
        <v>9.8664688427299696E-2</v>
      </c>
      <c r="AS294" s="106">
        <v>5.4789971774863035E-2</v>
      </c>
      <c r="AT294" s="106">
        <v>7.0876214979988568</v>
      </c>
      <c r="AU294" s="106">
        <v>0</v>
      </c>
      <c r="AV294" s="106">
        <v>0</v>
      </c>
      <c r="AW294" s="106">
        <v>2.1999999999999999E-2</v>
      </c>
      <c r="AX294" s="106">
        <v>0</v>
      </c>
      <c r="AY294" s="106">
        <v>2.8971662156746226E-2</v>
      </c>
      <c r="AZ294" s="106">
        <v>0</v>
      </c>
      <c r="BA294" s="106">
        <v>0</v>
      </c>
      <c r="BB294" s="106">
        <v>9.8222637979420019E-2</v>
      </c>
      <c r="BC294" s="106">
        <v>0</v>
      </c>
      <c r="BD294" s="106">
        <v>0.21812741160721319</v>
      </c>
      <c r="BE294" s="106">
        <v>5.2438608458390181</v>
      </c>
      <c r="BF294" s="106">
        <v>9.012969098979001</v>
      </c>
      <c r="BG294" s="106">
        <v>0.98607194736392378</v>
      </c>
      <c r="BH294" s="106">
        <v>4.0320644718792868</v>
      </c>
      <c r="BI294" s="106">
        <v>0.20265608830631252</v>
      </c>
      <c r="BJ294" s="106">
        <v>0.4225229914974839</v>
      </c>
      <c r="BK294" s="106">
        <v>4.2694083819813544E-2</v>
      </c>
      <c r="BL294" s="106">
        <v>0</v>
      </c>
      <c r="BM294" s="106">
        <v>0</v>
      </c>
      <c r="BN294" s="106"/>
      <c r="BO294" s="106"/>
      <c r="BP294" s="106"/>
      <c r="BQ294" s="106">
        <v>1.9894560000000002E-2</v>
      </c>
      <c r="BR294" s="106">
        <v>1.451247E-2</v>
      </c>
      <c r="BS294" s="106">
        <v>8.6917000000000001E-3</v>
      </c>
      <c r="BT294" s="106">
        <v>7.7935399999999998E-3</v>
      </c>
      <c r="BU294" s="106">
        <v>9.9422399999999998E-3</v>
      </c>
      <c r="BV294" s="106">
        <v>8.8768500000000004E-3</v>
      </c>
      <c r="BW294" s="106">
        <v>1.2132E-2</v>
      </c>
      <c r="BX294" s="106">
        <v>3.4933399999999997E-3</v>
      </c>
      <c r="BY294" s="106">
        <v>8.8149600000000002E-3</v>
      </c>
      <c r="BZ294" s="106">
        <v>2.085356E-2</v>
      </c>
      <c r="CA294" s="106">
        <v>1.49E-2</v>
      </c>
      <c r="CB294" s="106">
        <v>1.0699999999999999E-2</v>
      </c>
      <c r="CC294" s="106">
        <v>9.5843500000000002E-3</v>
      </c>
      <c r="CD294" s="106">
        <v>1.6118520000000001E-2</v>
      </c>
      <c r="CE294" s="106">
        <v>2.0937399999999998E-2</v>
      </c>
      <c r="CF294" s="106">
        <v>6.8399400000000001E-3</v>
      </c>
      <c r="CG294" s="106">
        <v>6.3070999999999995E-3</v>
      </c>
      <c r="CH294" s="106">
        <v>6.9198400000000009E-3</v>
      </c>
      <c r="CI294" s="106">
        <v>1.01592E-2</v>
      </c>
      <c r="CJ294" s="106">
        <v>2.0524000000000001E-2</v>
      </c>
      <c r="CK294" s="106">
        <v>2.1083399999999999E-2</v>
      </c>
      <c r="CL294" s="106">
        <v>2.2469759999999995E-2</v>
      </c>
      <c r="CM294" s="106">
        <v>2.7760320000000002E-2</v>
      </c>
      <c r="CN294" s="106">
        <v>2.2612199999999999E-2</v>
      </c>
      <c r="CO294" s="106">
        <v>2.9506560000000001E-2</v>
      </c>
      <c r="CP294" s="106">
        <v>2.2724459999999998E-2</v>
      </c>
      <c r="CQ294" s="106">
        <v>1.223545E-2</v>
      </c>
      <c r="CR294" s="106">
        <v>1.2525700000000001E-2</v>
      </c>
      <c r="CS294" s="106"/>
      <c r="CT294" s="106"/>
      <c r="CU294" s="106"/>
      <c r="CV294" s="106">
        <f t="shared" si="56"/>
        <v>9.2999999999999992E-3</v>
      </c>
      <c r="CW294" s="106">
        <f t="shared" si="57"/>
        <v>8.6999999999999994E-3</v>
      </c>
      <c r="CX294" s="106">
        <f t="shared" si="58"/>
        <v>4.5999999999999999E-3</v>
      </c>
      <c r="CY294" s="106">
        <f t="shared" si="59"/>
        <v>4.7000000000000002E-3</v>
      </c>
      <c r="CZ294" s="106">
        <f t="shared" si="60"/>
        <v>7.7000000000000002E-3</v>
      </c>
      <c r="DA294" s="106">
        <f t="shared" si="61"/>
        <v>6.9000000000000008E-3</v>
      </c>
      <c r="DB294" s="106">
        <f t="shared" si="62"/>
        <v>8.9999999999999993E-3</v>
      </c>
      <c r="DC294" s="106">
        <f t="shared" si="63"/>
        <v>2.9000000000000002E-3</v>
      </c>
      <c r="DD294" s="106">
        <f t="shared" si="64"/>
        <v>6.3E-3</v>
      </c>
      <c r="DE294" s="106">
        <f t="shared" si="65"/>
        <v>9.1000000000000004E-3</v>
      </c>
      <c r="DF294" s="106">
        <f t="shared" si="66"/>
        <v>1.49E-2</v>
      </c>
      <c r="DG294" s="106">
        <f t="shared" si="67"/>
        <v>1.0699999999999999E-2</v>
      </c>
      <c r="DH294" s="106">
        <f t="shared" si="68"/>
        <v>6.6999999999999994E-3</v>
      </c>
      <c r="DI294" s="106">
        <f t="shared" si="69"/>
        <v>1.32E-2</v>
      </c>
      <c r="DJ294" s="106">
        <f t="shared" si="70"/>
        <v>1.5499999999999998E-2</v>
      </c>
      <c r="DK294" s="106">
        <f t="shared" si="71"/>
        <v>5.7999999999999996E-3</v>
      </c>
      <c r="DL294" s="106">
        <f t="shared" si="72"/>
        <v>5.8999999999999999E-3</v>
      </c>
      <c r="DM294" s="106">
        <f t="shared" si="73"/>
        <v>6.1000000000000004E-3</v>
      </c>
      <c r="DN294" s="106">
        <f t="shared" si="74"/>
        <v>8.0000000000000002E-3</v>
      </c>
      <c r="DO294" s="106">
        <f t="shared" si="75"/>
        <v>1.7499999999999998E-2</v>
      </c>
      <c r="DP294" s="106">
        <f t="shared" si="76"/>
        <v>1.7999999999999999E-2</v>
      </c>
      <c r="DQ294" s="106">
        <f t="shared" si="77"/>
        <v>1.9199999999999998E-2</v>
      </c>
      <c r="DR294" s="106">
        <f t="shared" si="78"/>
        <v>2.3799999999999998E-2</v>
      </c>
      <c r="DS294" s="106">
        <f t="shared" si="79"/>
        <v>1.95E-2</v>
      </c>
      <c r="DT294" s="106">
        <f t="shared" si="80"/>
        <v>2.5599999999999998E-2</v>
      </c>
      <c r="DU294" s="106">
        <f t="shared" si="81"/>
        <v>1.9799999999999998E-2</v>
      </c>
      <c r="DV294" s="106">
        <f t="shared" si="82"/>
        <v>1.0700000000000001E-2</v>
      </c>
      <c r="DW294" s="106">
        <f t="shared" si="83"/>
        <v>1.0999999999999999E-2</v>
      </c>
      <c r="DX294" s="106"/>
      <c r="DY294" s="106"/>
      <c r="DZ294" s="106"/>
      <c r="EA294" s="100">
        <v>0.39</v>
      </c>
      <c r="EB294" s="100">
        <v>5.32</v>
      </c>
      <c r="EC294" s="100">
        <v>0.19</v>
      </c>
      <c r="ED294" s="100">
        <v>1.08</v>
      </c>
      <c r="EE294" s="100">
        <v>2.56</v>
      </c>
      <c r="EF294" s="100">
        <v>0.17</v>
      </c>
      <c r="EG294" s="100">
        <v>12.34</v>
      </c>
      <c r="EH294" s="100">
        <v>4.68</v>
      </c>
      <c r="EI294" s="100">
        <v>0.24</v>
      </c>
      <c r="EJ294" s="100">
        <v>65.27</v>
      </c>
      <c r="EK294" s="100">
        <v>7.23</v>
      </c>
      <c r="EL294" s="100">
        <v>12.29</v>
      </c>
      <c r="EM294" s="100">
        <v>100</v>
      </c>
      <c r="EN294" s="100">
        <v>42.74</v>
      </c>
      <c r="EO294" s="100">
        <v>100</v>
      </c>
      <c r="EP294" s="100">
        <v>100</v>
      </c>
      <c r="EQ294" s="100">
        <v>6.79</v>
      </c>
      <c r="ER294" s="100">
        <v>100</v>
      </c>
      <c r="ES294" s="100">
        <v>4.45</v>
      </c>
      <c r="ET294" s="100">
        <v>0.73</v>
      </c>
      <c r="EU294" s="100">
        <v>0.54</v>
      </c>
      <c r="EV294" s="100">
        <v>1.94</v>
      </c>
      <c r="EW294" s="100">
        <v>0.91</v>
      </c>
      <c r="EX294" s="100">
        <v>4.59</v>
      </c>
      <c r="EY294" s="100">
        <v>10.220000000000001</v>
      </c>
      <c r="EZ294" s="100">
        <v>41.93</v>
      </c>
      <c r="FA294" s="100">
        <v>17.440000000000001</v>
      </c>
      <c r="FB294" s="100">
        <v>100</v>
      </c>
      <c r="FC294" s="100"/>
      <c r="FD294" s="100"/>
      <c r="FE294" s="100"/>
      <c r="FF294" s="106">
        <v>5.5192875841436048E-2</v>
      </c>
      <c r="FG294" s="106">
        <v>5.1028115820394467E-3</v>
      </c>
      <c r="FH294" s="106">
        <v>1.2604657316750464E-2</v>
      </c>
      <c r="FI294" s="106">
        <v>5.6077674586901462E-3</v>
      </c>
      <c r="FJ294" s="106">
        <v>7.1771995043370517E-3</v>
      </c>
      <c r="FK294" s="106">
        <v>2.2851224251846092E-2</v>
      </c>
      <c r="FL294" s="106">
        <v>1.2175222551928782E-2</v>
      </c>
      <c r="FM294" s="106">
        <v>2.5641706790635898E-3</v>
      </c>
      <c r="FN294" s="106">
        <v>1.7010291595197256E-2</v>
      </c>
      <c r="FO294" s="106">
        <v>0</v>
      </c>
      <c r="FP294" s="106">
        <v>0</v>
      </c>
      <c r="FQ294" s="106">
        <v>2.7037999999999997E-3</v>
      </c>
      <c r="FR294" s="106">
        <v>0</v>
      </c>
      <c r="FS294" s="106">
        <v>1.2382488405793337E-2</v>
      </c>
      <c r="FT294" s="106">
        <v>0</v>
      </c>
      <c r="FU294" s="106">
        <v>0</v>
      </c>
      <c r="FV294" s="106">
        <v>6.6693171188026198E-3</v>
      </c>
      <c r="FW294" s="106">
        <v>0</v>
      </c>
      <c r="FX294" s="106">
        <v>9.7066698165209873E-3</v>
      </c>
      <c r="FY294" s="106">
        <v>3.828018417462483E-2</v>
      </c>
      <c r="FZ294" s="106">
        <v>4.8670033134486611E-2</v>
      </c>
      <c r="GA294" s="106">
        <v>1.912979577886012E-2</v>
      </c>
      <c r="GB294" s="106">
        <v>3.6691786694101509E-2</v>
      </c>
      <c r="GC294" s="106">
        <v>9.3019144532597436E-3</v>
      </c>
      <c r="GD294" s="106">
        <v>4.318184973104286E-2</v>
      </c>
      <c r="GE294" s="106">
        <v>1.7901629345647818E-2</v>
      </c>
      <c r="GF294" s="106">
        <v>0</v>
      </c>
      <c r="GG294" s="106">
        <v>0</v>
      </c>
      <c r="GH294" s="100"/>
      <c r="GI294" s="100"/>
      <c r="GJ294" s="100"/>
      <c r="GK294" s="100"/>
    </row>
    <row r="295" spans="1:193" x14ac:dyDescent="0.25">
      <c r="A295" s="98" t="s">
        <v>1073</v>
      </c>
      <c r="B295" s="99" t="s">
        <v>17</v>
      </c>
      <c r="C295" s="99" t="s">
        <v>319</v>
      </c>
      <c r="D295" s="100" t="s">
        <v>320</v>
      </c>
      <c r="E295" s="99" t="s">
        <v>478</v>
      </c>
      <c r="F295" s="100"/>
      <c r="G295" s="106">
        <v>31.712</v>
      </c>
      <c r="H295" s="106">
        <v>0.17799999999999999</v>
      </c>
      <c r="I295" s="106">
        <v>13.266</v>
      </c>
      <c r="J295" s="106">
        <v>0.75600000000000001</v>
      </c>
      <c r="K295" s="106">
        <v>0.20899999999999999</v>
      </c>
      <c r="L295" s="106">
        <v>17.954000000000001</v>
      </c>
      <c r="M295" s="106">
        <v>0</v>
      </c>
      <c r="N295" s="106">
        <v>6.8000000000000005E-2</v>
      </c>
      <c r="O295" s="106">
        <v>12.702</v>
      </c>
      <c r="P295" s="106">
        <v>0</v>
      </c>
      <c r="Q295" s="106">
        <v>0</v>
      </c>
      <c r="R295" s="106">
        <v>1.6E-2</v>
      </c>
      <c r="S295" s="106">
        <v>0</v>
      </c>
      <c r="T295" s="106">
        <v>0</v>
      </c>
      <c r="U295" s="106">
        <v>0</v>
      </c>
      <c r="V295" s="106">
        <v>0</v>
      </c>
      <c r="W295" s="106">
        <v>0.08</v>
      </c>
      <c r="X295" s="106">
        <v>0</v>
      </c>
      <c r="Y295" s="106">
        <v>0.311</v>
      </c>
      <c r="Z295" s="106">
        <v>5.0069999999999997</v>
      </c>
      <c r="AA295" s="106">
        <v>8.823991138294657</v>
      </c>
      <c r="AB295" s="106">
        <v>0.85899999999999999</v>
      </c>
      <c r="AC295" s="106">
        <v>3.5990000000000002</v>
      </c>
      <c r="AD295" s="106">
        <v>0.246</v>
      </c>
      <c r="AE295" s="106">
        <v>0.43099999999999999</v>
      </c>
      <c r="AF295" s="106">
        <v>3.1E-2</v>
      </c>
      <c r="AG295" s="106">
        <v>2.3918911411104263E-2</v>
      </c>
      <c r="AH295" s="106">
        <v>0</v>
      </c>
      <c r="AI295" s="106"/>
      <c r="AJ295" s="106">
        <v>96.269300449705767</v>
      </c>
      <c r="AK295" s="100"/>
      <c r="AL295" s="106">
        <v>14.82423335826477</v>
      </c>
      <c r="AM295" s="106">
        <v>0.10670823092140759</v>
      </c>
      <c r="AN295" s="106">
        <v>7.0209050013231016</v>
      </c>
      <c r="AO295" s="106">
        <v>0.4559160535520444</v>
      </c>
      <c r="AP295" s="106">
        <v>0.16186493184634448</v>
      </c>
      <c r="AQ295" s="106">
        <v>13.955693742712787</v>
      </c>
      <c r="AR295" s="106">
        <v>0</v>
      </c>
      <c r="AS295" s="106">
        <v>5.6450273949858881E-2</v>
      </c>
      <c r="AT295" s="106">
        <v>9.0780445969125214</v>
      </c>
      <c r="AU295" s="106">
        <v>0</v>
      </c>
      <c r="AV295" s="106">
        <v>0</v>
      </c>
      <c r="AW295" s="106">
        <v>1.6E-2</v>
      </c>
      <c r="AX295" s="106">
        <v>0</v>
      </c>
      <c r="AY295" s="106">
        <v>0</v>
      </c>
      <c r="AZ295" s="106">
        <v>0</v>
      </c>
      <c r="BA295" s="106">
        <v>0</v>
      </c>
      <c r="BB295" s="106">
        <v>7.4836295603367645E-2</v>
      </c>
      <c r="BC295" s="106">
        <v>0</v>
      </c>
      <c r="BD295" s="106">
        <v>0.24490117332073391</v>
      </c>
      <c r="BE295" s="106">
        <v>4.2692701227830829</v>
      </c>
      <c r="BF295" s="106">
        <v>7.5335022097623643</v>
      </c>
      <c r="BG295" s="106">
        <v>0.73399982910364869</v>
      </c>
      <c r="BH295" s="106">
        <v>3.0855624142661178</v>
      </c>
      <c r="BI295" s="106">
        <v>0.21214211797171439</v>
      </c>
      <c r="BJ295" s="106">
        <v>0.37393718549366645</v>
      </c>
      <c r="BK295" s="106">
        <v>2.7010542824779996E-2</v>
      </c>
      <c r="BL295" s="106">
        <v>2.0917281513864683E-2</v>
      </c>
      <c r="BM295" s="106">
        <v>0</v>
      </c>
      <c r="BN295" s="106"/>
      <c r="BO295" s="106"/>
      <c r="BP295" s="106"/>
      <c r="BQ295" s="106">
        <v>2.1392000000000001E-2</v>
      </c>
      <c r="BR295" s="106">
        <v>1.4012039999999998E-2</v>
      </c>
      <c r="BS295" s="106">
        <v>8.8806500000000003E-3</v>
      </c>
      <c r="BT295" s="106">
        <v>7.6277199999999993E-3</v>
      </c>
      <c r="BU295" s="106">
        <v>9.55488E-3</v>
      </c>
      <c r="BV295" s="106">
        <v>8.6195500000000001E-3</v>
      </c>
      <c r="BW295" s="106">
        <v>1.2266800000000001E-2</v>
      </c>
      <c r="BX295" s="106">
        <v>3.37288E-3</v>
      </c>
      <c r="BY295" s="106">
        <v>8.3952000000000002E-3</v>
      </c>
      <c r="BZ295" s="106">
        <v>1.9478599999999999E-2</v>
      </c>
      <c r="CA295" s="106">
        <v>1.46E-2</v>
      </c>
      <c r="CB295" s="106">
        <v>1.03E-2</v>
      </c>
      <c r="CC295" s="106">
        <v>9.298250000000001E-3</v>
      </c>
      <c r="CD295" s="106">
        <v>1.5752190000000003E-2</v>
      </c>
      <c r="CE295" s="106">
        <v>1.999184E-2</v>
      </c>
      <c r="CF295" s="106">
        <v>6.7220100000000005E-3</v>
      </c>
      <c r="CG295" s="106">
        <v>6.3070999999999995E-3</v>
      </c>
      <c r="CH295" s="106">
        <v>6.8064000000000006E-3</v>
      </c>
      <c r="CI295" s="106">
        <v>1.003221E-2</v>
      </c>
      <c r="CJ295" s="106">
        <v>2.0641280000000001E-2</v>
      </c>
      <c r="CK295" s="106">
        <v>2.0146360000000002E-2</v>
      </c>
      <c r="CL295" s="106">
        <v>2.2118669999999997E-2</v>
      </c>
      <c r="CM295" s="106">
        <v>2.764368E-2</v>
      </c>
      <c r="CN295" s="106">
        <v>2.1452599999999999E-2</v>
      </c>
      <c r="CO295" s="106">
        <v>2.9160780000000001E-2</v>
      </c>
      <c r="CP295" s="106">
        <v>2.2150609999999998E-2</v>
      </c>
      <c r="CQ295" s="106">
        <v>1.1778049999999998E-2</v>
      </c>
      <c r="CR295" s="106">
        <v>1.2070220000000001E-2</v>
      </c>
      <c r="CS295" s="106"/>
      <c r="CT295" s="106"/>
      <c r="CU295" s="106"/>
      <c r="CV295" s="106">
        <f t="shared" si="56"/>
        <v>0.01</v>
      </c>
      <c r="CW295" s="106">
        <f t="shared" si="57"/>
        <v>8.3999999999999995E-3</v>
      </c>
      <c r="CX295" s="106">
        <f t="shared" si="58"/>
        <v>4.7000000000000002E-3</v>
      </c>
      <c r="CY295" s="106">
        <f t="shared" si="59"/>
        <v>4.5999999999999999E-3</v>
      </c>
      <c r="CZ295" s="106">
        <f t="shared" si="60"/>
        <v>7.4000000000000003E-3</v>
      </c>
      <c r="DA295" s="106">
        <f t="shared" si="61"/>
        <v>6.7000000000000002E-3</v>
      </c>
      <c r="DB295" s="106">
        <f t="shared" si="62"/>
        <v>9.1000000000000004E-3</v>
      </c>
      <c r="DC295" s="106">
        <f t="shared" si="63"/>
        <v>2.8000000000000004E-3</v>
      </c>
      <c r="DD295" s="106">
        <f t="shared" si="64"/>
        <v>6.0000000000000001E-3</v>
      </c>
      <c r="DE295" s="106">
        <f t="shared" si="65"/>
        <v>8.5000000000000006E-3</v>
      </c>
      <c r="DF295" s="106">
        <f t="shared" si="66"/>
        <v>1.46E-2</v>
      </c>
      <c r="DG295" s="106">
        <f t="shared" si="67"/>
        <v>1.03E-2</v>
      </c>
      <c r="DH295" s="106">
        <f t="shared" si="68"/>
        <v>6.5000000000000006E-3</v>
      </c>
      <c r="DI295" s="106">
        <f t="shared" si="69"/>
        <v>1.2900000000000002E-2</v>
      </c>
      <c r="DJ295" s="106">
        <f t="shared" si="70"/>
        <v>1.4800000000000001E-2</v>
      </c>
      <c r="DK295" s="106">
        <f t="shared" si="71"/>
        <v>5.7000000000000002E-3</v>
      </c>
      <c r="DL295" s="106">
        <f t="shared" si="72"/>
        <v>5.8999999999999999E-3</v>
      </c>
      <c r="DM295" s="106">
        <f t="shared" si="73"/>
        <v>6.0000000000000001E-3</v>
      </c>
      <c r="DN295" s="106">
        <f t="shared" si="74"/>
        <v>7.899999999999999E-3</v>
      </c>
      <c r="DO295" s="106">
        <f t="shared" si="75"/>
        <v>1.7600000000000001E-2</v>
      </c>
      <c r="DP295" s="106">
        <f t="shared" si="76"/>
        <v>1.72E-2</v>
      </c>
      <c r="DQ295" s="106">
        <f t="shared" si="77"/>
        <v>1.89E-2</v>
      </c>
      <c r="DR295" s="106">
        <f t="shared" si="78"/>
        <v>2.3699999999999999E-2</v>
      </c>
      <c r="DS295" s="106">
        <f t="shared" si="79"/>
        <v>1.8499999999999999E-2</v>
      </c>
      <c r="DT295" s="106">
        <f t="shared" si="80"/>
        <v>2.53E-2</v>
      </c>
      <c r="DU295" s="106">
        <f t="shared" si="81"/>
        <v>1.9299999999999998E-2</v>
      </c>
      <c r="DV295" s="106">
        <f t="shared" si="82"/>
        <v>1.0299999999999998E-2</v>
      </c>
      <c r="DW295" s="106">
        <f t="shared" si="83"/>
        <v>1.06E-2</v>
      </c>
      <c r="DX295" s="106"/>
      <c r="DY295" s="106"/>
      <c r="DZ295" s="106"/>
      <c r="EA295" s="100">
        <v>0.38</v>
      </c>
      <c r="EB295" s="100">
        <v>4.75</v>
      </c>
      <c r="EC295" s="100">
        <v>0.18</v>
      </c>
      <c r="ED295" s="100">
        <v>1.1499999999999999</v>
      </c>
      <c r="EE295" s="100">
        <v>3.93</v>
      </c>
      <c r="EF295" s="100">
        <v>0.17</v>
      </c>
      <c r="EG295" s="100">
        <v>100</v>
      </c>
      <c r="EH295" s="100">
        <v>4.5</v>
      </c>
      <c r="EI295" s="100">
        <v>0.21</v>
      </c>
      <c r="EJ295" s="100">
        <v>46.72</v>
      </c>
      <c r="EK295" s="100">
        <v>14.44</v>
      </c>
      <c r="EL295" s="100">
        <v>16.12</v>
      </c>
      <c r="EM295" s="100">
        <v>100</v>
      </c>
      <c r="EN295" s="100">
        <v>483.76</v>
      </c>
      <c r="EO295" s="100">
        <v>130.03</v>
      </c>
      <c r="EP295" s="100">
        <v>100</v>
      </c>
      <c r="EQ295" s="100">
        <v>8.83</v>
      </c>
      <c r="ER295" s="100">
        <v>100</v>
      </c>
      <c r="ES295" s="100">
        <v>3.97</v>
      </c>
      <c r="ET295" s="100">
        <v>0.82</v>
      </c>
      <c r="EU295" s="100">
        <v>0.59</v>
      </c>
      <c r="EV295" s="100">
        <v>2.5099999999999998</v>
      </c>
      <c r="EW295" s="100">
        <v>1.1000000000000001</v>
      </c>
      <c r="EX295" s="100">
        <v>4.91</v>
      </c>
      <c r="EY295" s="100">
        <v>9.6999999999999993</v>
      </c>
      <c r="EZ295" s="100">
        <v>66.260000000000005</v>
      </c>
      <c r="FA295" s="100">
        <v>12.45</v>
      </c>
      <c r="FB295" s="100">
        <v>144.36000000000001</v>
      </c>
      <c r="FC295" s="100"/>
      <c r="FD295" s="100"/>
      <c r="FE295" s="100"/>
      <c r="FF295" s="106">
        <v>5.6332086761406129E-2</v>
      </c>
      <c r="FG295" s="106">
        <v>5.0686409687668603E-3</v>
      </c>
      <c r="FH295" s="106">
        <v>1.2637629002381582E-2</v>
      </c>
      <c r="FI295" s="106">
        <v>5.2430346158485108E-3</v>
      </c>
      <c r="FJ295" s="106">
        <v>6.3612918215613387E-3</v>
      </c>
      <c r="FK295" s="106">
        <v>2.3724679362611741E-2</v>
      </c>
      <c r="FL295" s="106">
        <v>0</v>
      </c>
      <c r="FM295" s="106">
        <v>2.5402623277436497E-3</v>
      </c>
      <c r="FN295" s="106">
        <v>1.9063893653516295E-2</v>
      </c>
      <c r="FO295" s="106">
        <v>0</v>
      </c>
      <c r="FP295" s="106">
        <v>0</v>
      </c>
      <c r="FQ295" s="106">
        <v>2.5792000000000002E-3</v>
      </c>
      <c r="FR295" s="106">
        <v>0</v>
      </c>
      <c r="FS295" s="106">
        <v>0</v>
      </c>
      <c r="FT295" s="106">
        <v>0</v>
      </c>
      <c r="FU295" s="106">
        <v>0</v>
      </c>
      <c r="FV295" s="106">
        <v>6.6080449017773633E-3</v>
      </c>
      <c r="FW295" s="106">
        <v>0</v>
      </c>
      <c r="FX295" s="106">
        <v>9.7225765808331369E-3</v>
      </c>
      <c r="FY295" s="106">
        <v>3.5008015006821276E-2</v>
      </c>
      <c r="FZ295" s="106">
        <v>4.4447663037597951E-2</v>
      </c>
      <c r="GA295" s="106">
        <v>1.842339571050158E-2</v>
      </c>
      <c r="GB295" s="106">
        <v>3.3941186556927301E-2</v>
      </c>
      <c r="GC295" s="106">
        <v>1.0416177992411178E-2</v>
      </c>
      <c r="GD295" s="106">
        <v>3.6271906992885641E-2</v>
      </c>
      <c r="GE295" s="106">
        <v>1.7897185675699229E-2</v>
      </c>
      <c r="GF295" s="106">
        <v>2.6042015484761529E-3</v>
      </c>
      <c r="GG295" s="106">
        <v>0</v>
      </c>
      <c r="GH295" s="100"/>
      <c r="GI295" s="100"/>
      <c r="GJ295" s="100"/>
      <c r="GK295" s="100"/>
    </row>
    <row r="296" spans="1:193" x14ac:dyDescent="0.25">
      <c r="A296" s="98" t="s">
        <v>1073</v>
      </c>
      <c r="B296" s="99" t="s">
        <v>17</v>
      </c>
      <c r="C296" s="99" t="s">
        <v>319</v>
      </c>
      <c r="D296" s="100" t="s">
        <v>320</v>
      </c>
      <c r="E296" s="99" t="s">
        <v>479</v>
      </c>
      <c r="F296" s="100"/>
      <c r="G296" s="106">
        <v>30.873000000000001</v>
      </c>
      <c r="H296" s="106">
        <v>0.16497771370710571</v>
      </c>
      <c r="I296" s="106">
        <v>13.051</v>
      </c>
      <c r="J296" s="106">
        <v>0.63700000000000001</v>
      </c>
      <c r="K296" s="106">
        <v>0.621</v>
      </c>
      <c r="L296" s="106">
        <v>16.033000000000001</v>
      </c>
      <c r="M296" s="106">
        <v>0.28999999999999998</v>
      </c>
      <c r="N296" s="106">
        <v>7.1991744965119106E-2</v>
      </c>
      <c r="O296" s="106">
        <v>10.401999999999999</v>
      </c>
      <c r="P296" s="106">
        <v>0</v>
      </c>
      <c r="Q296" s="106">
        <v>0</v>
      </c>
      <c r="R296" s="106">
        <v>0.223</v>
      </c>
      <c r="S296" s="106">
        <v>1.2342531024428404E-2</v>
      </c>
      <c r="T296" s="106">
        <v>0</v>
      </c>
      <c r="U296" s="106">
        <v>0</v>
      </c>
      <c r="V296" s="106">
        <v>0</v>
      </c>
      <c r="W296" s="106">
        <v>0.11899999999999999</v>
      </c>
      <c r="X296" s="106">
        <v>0</v>
      </c>
      <c r="Y296" s="106">
        <v>0.57696581473384967</v>
      </c>
      <c r="Z296" s="106">
        <v>5.0339999999999998</v>
      </c>
      <c r="AA296" s="106">
        <v>9.1109675070804101</v>
      </c>
      <c r="AB296" s="106">
        <v>1.0529999999999999</v>
      </c>
      <c r="AC296" s="106">
        <v>4.1139999999999999</v>
      </c>
      <c r="AD296" s="106">
        <v>0.34799999999999998</v>
      </c>
      <c r="AE296" s="106">
        <v>0.53700000000000003</v>
      </c>
      <c r="AF296" s="106">
        <v>9.0999999999999998E-2</v>
      </c>
      <c r="AG296" s="106">
        <v>5.0347326871685104E-2</v>
      </c>
      <c r="AH296" s="106">
        <v>0.02</v>
      </c>
      <c r="AI296" s="106"/>
      <c r="AJ296" s="106">
        <v>93.38328383838261</v>
      </c>
      <c r="AK296" s="100"/>
      <c r="AL296" s="106">
        <v>14.432030665669409</v>
      </c>
      <c r="AM296" s="106">
        <v>9.890157287159386E-2</v>
      </c>
      <c r="AN296" s="106">
        <v>6.9071182852606512</v>
      </c>
      <c r="AO296" s="106">
        <v>0.3841514895670004</v>
      </c>
      <c r="AP296" s="106">
        <v>0.48094795539033458</v>
      </c>
      <c r="AQ296" s="106">
        <v>12.462495141857755</v>
      </c>
      <c r="AR296" s="106">
        <v>0.21513353115726999</v>
      </c>
      <c r="AS296" s="106">
        <v>5.9764025373666874E-2</v>
      </c>
      <c r="AT296" s="106">
        <v>7.4342481417953108</v>
      </c>
      <c r="AU296" s="106">
        <v>0</v>
      </c>
      <c r="AV296" s="106">
        <v>0</v>
      </c>
      <c r="AW296" s="106">
        <v>0.223</v>
      </c>
      <c r="AX296" s="106">
        <v>8.6281237500373323E-3</v>
      </c>
      <c r="AY296" s="106">
        <v>0</v>
      </c>
      <c r="AZ296" s="106">
        <v>0</v>
      </c>
      <c r="BA296" s="106">
        <v>0</v>
      </c>
      <c r="BB296" s="106">
        <v>0.11131898971000935</v>
      </c>
      <c r="BC296" s="106">
        <v>0</v>
      </c>
      <c r="BD296" s="106">
        <v>0.4543395658979838</v>
      </c>
      <c r="BE296" s="106">
        <v>4.2922919508867663</v>
      </c>
      <c r="BF296" s="106">
        <v>7.7785089277558352</v>
      </c>
      <c r="BG296" s="106">
        <v>0.89976928992566008</v>
      </c>
      <c r="BH296" s="106">
        <v>3.5270919067215361</v>
      </c>
      <c r="BI296" s="106">
        <v>0.30010348395998621</v>
      </c>
      <c r="BJ296" s="106">
        <v>0.4659031754294638</v>
      </c>
      <c r="BK296" s="106">
        <v>7.9289012808225146E-2</v>
      </c>
      <c r="BL296" s="106">
        <v>4.4029144618876352E-2</v>
      </c>
      <c r="BM296" s="106">
        <v>1.7563888644945992E-2</v>
      </c>
      <c r="BN296" s="106"/>
      <c r="BO296" s="106"/>
      <c r="BP296" s="106"/>
      <c r="BQ296" s="106">
        <v>2.2247680000000002E-2</v>
      </c>
      <c r="BR296" s="106">
        <v>1.4012039999999998E-2</v>
      </c>
      <c r="BS296" s="106">
        <v>8.6917000000000001E-3</v>
      </c>
      <c r="BT296" s="106">
        <v>7.7935399999999998E-3</v>
      </c>
      <c r="BU296" s="106">
        <v>9.9422399999999998E-3</v>
      </c>
      <c r="BV296" s="106">
        <v>8.6195500000000001E-3</v>
      </c>
      <c r="BW296" s="106">
        <v>1.24016E-2</v>
      </c>
      <c r="BX296" s="106">
        <v>3.4933399999999997E-3</v>
      </c>
      <c r="BY296" s="106">
        <v>8.3952000000000002E-3</v>
      </c>
      <c r="BZ296" s="106">
        <v>2.17702E-2</v>
      </c>
      <c r="CA296" s="106">
        <v>1.4800000000000001E-2</v>
      </c>
      <c r="CB296" s="106">
        <v>1.04E-2</v>
      </c>
      <c r="CC296" s="106">
        <v>9.298250000000001E-3</v>
      </c>
      <c r="CD296" s="106">
        <v>1.5752190000000003E-2</v>
      </c>
      <c r="CE296" s="106">
        <v>2.0802319999999999E-2</v>
      </c>
      <c r="CF296" s="106">
        <v>6.8399400000000001E-3</v>
      </c>
      <c r="CG296" s="106">
        <v>6.3070999999999995E-3</v>
      </c>
      <c r="CH296" s="106">
        <v>6.6929600000000004E-3</v>
      </c>
      <c r="CI296" s="106">
        <v>1.003221E-2</v>
      </c>
      <c r="CJ296" s="106">
        <v>1.9820320000000002E-2</v>
      </c>
      <c r="CK296" s="106">
        <v>2.0497749999999999E-2</v>
      </c>
      <c r="CL296" s="106">
        <v>2.141649E-2</v>
      </c>
      <c r="CM296" s="106">
        <v>2.7410400000000005E-2</v>
      </c>
      <c r="CN296" s="106">
        <v>2.1916439999999999E-2</v>
      </c>
      <c r="CO296" s="106">
        <v>2.8699740000000001E-2</v>
      </c>
      <c r="CP296" s="106">
        <v>2.2380149999999998E-2</v>
      </c>
      <c r="CQ296" s="106">
        <v>1.1892399999999999E-2</v>
      </c>
      <c r="CR296" s="106">
        <v>1.218409E-2</v>
      </c>
      <c r="CS296" s="106"/>
      <c r="CT296" s="106"/>
      <c r="CU296" s="106"/>
      <c r="CV296" s="106">
        <f t="shared" si="56"/>
        <v>1.04E-2</v>
      </c>
      <c r="CW296" s="106">
        <f t="shared" si="57"/>
        <v>8.3999999999999995E-3</v>
      </c>
      <c r="CX296" s="106">
        <f t="shared" si="58"/>
        <v>4.5999999999999999E-3</v>
      </c>
      <c r="CY296" s="106">
        <f t="shared" si="59"/>
        <v>4.7000000000000002E-3</v>
      </c>
      <c r="CZ296" s="106">
        <f t="shared" si="60"/>
        <v>7.7000000000000002E-3</v>
      </c>
      <c r="DA296" s="106">
        <f t="shared" si="61"/>
        <v>6.7000000000000002E-3</v>
      </c>
      <c r="DB296" s="106">
        <f t="shared" si="62"/>
        <v>9.1999999999999998E-3</v>
      </c>
      <c r="DC296" s="106">
        <f t="shared" si="63"/>
        <v>2.9000000000000002E-3</v>
      </c>
      <c r="DD296" s="106">
        <f t="shared" si="64"/>
        <v>6.0000000000000001E-3</v>
      </c>
      <c r="DE296" s="106">
        <f t="shared" si="65"/>
        <v>9.4999999999999998E-3</v>
      </c>
      <c r="DF296" s="106">
        <f t="shared" si="66"/>
        <v>1.4800000000000001E-2</v>
      </c>
      <c r="DG296" s="106">
        <f t="shared" si="67"/>
        <v>1.04E-2</v>
      </c>
      <c r="DH296" s="106">
        <f t="shared" si="68"/>
        <v>6.5000000000000006E-3</v>
      </c>
      <c r="DI296" s="106">
        <f t="shared" si="69"/>
        <v>1.2900000000000002E-2</v>
      </c>
      <c r="DJ296" s="106">
        <f t="shared" si="70"/>
        <v>1.5399999999999999E-2</v>
      </c>
      <c r="DK296" s="106">
        <f t="shared" si="71"/>
        <v>5.7999999999999996E-3</v>
      </c>
      <c r="DL296" s="106">
        <f t="shared" si="72"/>
        <v>5.8999999999999999E-3</v>
      </c>
      <c r="DM296" s="106">
        <f t="shared" si="73"/>
        <v>5.8999999999999999E-3</v>
      </c>
      <c r="DN296" s="106">
        <f t="shared" si="74"/>
        <v>7.899999999999999E-3</v>
      </c>
      <c r="DO296" s="106">
        <f t="shared" si="75"/>
        <v>1.6900000000000002E-2</v>
      </c>
      <c r="DP296" s="106">
        <f t="shared" si="76"/>
        <v>1.7499999999999998E-2</v>
      </c>
      <c r="DQ296" s="106">
        <f t="shared" si="77"/>
        <v>1.83E-2</v>
      </c>
      <c r="DR296" s="106">
        <f t="shared" si="78"/>
        <v>2.3500000000000004E-2</v>
      </c>
      <c r="DS296" s="106">
        <f t="shared" si="79"/>
        <v>1.89E-2</v>
      </c>
      <c r="DT296" s="106">
        <f t="shared" si="80"/>
        <v>2.4899999999999999E-2</v>
      </c>
      <c r="DU296" s="106">
        <f t="shared" si="81"/>
        <v>1.95E-2</v>
      </c>
      <c r="DV296" s="106">
        <f t="shared" si="82"/>
        <v>1.04E-2</v>
      </c>
      <c r="DW296" s="106">
        <f t="shared" si="83"/>
        <v>1.0699999999999999E-2</v>
      </c>
      <c r="DX296" s="106"/>
      <c r="DY296" s="106"/>
      <c r="DZ296" s="106"/>
      <c r="EA296" s="100">
        <v>0.39</v>
      </c>
      <c r="EB296" s="100">
        <v>5.03</v>
      </c>
      <c r="EC296" s="100">
        <v>0.18</v>
      </c>
      <c r="ED296" s="100">
        <v>1.31</v>
      </c>
      <c r="EE296" s="100">
        <v>1.69</v>
      </c>
      <c r="EF296" s="100">
        <v>0.18</v>
      </c>
      <c r="EG296" s="100">
        <v>6.41</v>
      </c>
      <c r="EH296" s="100">
        <v>4.3600000000000003</v>
      </c>
      <c r="EI296" s="100">
        <v>0.24</v>
      </c>
      <c r="EJ296" s="100">
        <v>206.34</v>
      </c>
      <c r="EK296" s="100">
        <v>11.01</v>
      </c>
      <c r="EL296" s="100">
        <v>1.62</v>
      </c>
      <c r="EM296" s="100">
        <v>61.65</v>
      </c>
      <c r="EN296" s="100">
        <v>143.72</v>
      </c>
      <c r="EO296" s="100">
        <v>100</v>
      </c>
      <c r="EP296" s="100">
        <v>100</v>
      </c>
      <c r="EQ296" s="100">
        <v>6.04</v>
      </c>
      <c r="ER296" s="100">
        <v>459.2</v>
      </c>
      <c r="ES296" s="100">
        <v>2.38</v>
      </c>
      <c r="ET296" s="100">
        <v>0.81</v>
      </c>
      <c r="EU296" s="100">
        <v>0.57999999999999996</v>
      </c>
      <c r="EV296" s="100">
        <v>2.04</v>
      </c>
      <c r="EW296" s="100">
        <v>1</v>
      </c>
      <c r="EX296" s="100">
        <v>4.05</v>
      </c>
      <c r="EY296" s="100">
        <v>6.88</v>
      </c>
      <c r="EZ296" s="100">
        <v>22.48</v>
      </c>
      <c r="FA296" s="100">
        <v>10.220000000000001</v>
      </c>
      <c r="FB296" s="100">
        <v>58.26</v>
      </c>
      <c r="FC296" s="100"/>
      <c r="FD296" s="100"/>
      <c r="FE296" s="100"/>
      <c r="FF296" s="106">
        <v>5.6284919596110698E-2</v>
      </c>
      <c r="FG296" s="106">
        <v>4.9747491154411719E-3</v>
      </c>
      <c r="FH296" s="106">
        <v>1.2432812913469172E-2</v>
      </c>
      <c r="FI296" s="106">
        <v>5.0323845133277059E-3</v>
      </c>
      <c r="FJ296" s="106">
        <v>8.1280204460966541E-3</v>
      </c>
      <c r="FK296" s="106">
        <v>2.2432491255343957E-2</v>
      </c>
      <c r="FL296" s="106">
        <v>1.3790059347181007E-2</v>
      </c>
      <c r="FM296" s="106">
        <v>2.6057115062918757E-3</v>
      </c>
      <c r="FN296" s="106">
        <v>1.7842195540308744E-2</v>
      </c>
      <c r="FO296" s="106">
        <v>0</v>
      </c>
      <c r="FP296" s="106">
        <v>0</v>
      </c>
      <c r="FQ296" s="106">
        <v>3.6126000000000005E-3</v>
      </c>
      <c r="FR296" s="106">
        <v>5.3192382918980149E-3</v>
      </c>
      <c r="FS296" s="106">
        <v>0</v>
      </c>
      <c r="FT296" s="106">
        <v>0</v>
      </c>
      <c r="FU296" s="106">
        <v>0</v>
      </c>
      <c r="FV296" s="106">
        <v>6.7236669784845647E-3</v>
      </c>
      <c r="FW296" s="106">
        <v>0</v>
      </c>
      <c r="FX296" s="106">
        <v>1.0813281668372013E-2</v>
      </c>
      <c r="FY296" s="106">
        <v>3.4767564802182814E-2</v>
      </c>
      <c r="FZ296" s="106">
        <v>4.5115351780983838E-2</v>
      </c>
      <c r="GA296" s="106">
        <v>1.8355293514483468E-2</v>
      </c>
      <c r="GB296" s="106">
        <v>3.5270919067215363E-2</v>
      </c>
      <c r="GC296" s="106">
        <v>1.2154191100379443E-2</v>
      </c>
      <c r="GD296" s="106">
        <v>3.2054138469547112E-2</v>
      </c>
      <c r="GE296" s="106">
        <v>1.7824170079289013E-2</v>
      </c>
      <c r="GF296" s="106">
        <v>4.4997785800491635E-3</v>
      </c>
      <c r="GG296" s="106">
        <v>1.0232721524545536E-2</v>
      </c>
      <c r="GH296" s="100"/>
      <c r="GI296" s="100"/>
      <c r="GJ296" s="100"/>
      <c r="GK296" s="100"/>
    </row>
    <row r="297" spans="1:193" x14ac:dyDescent="0.25">
      <c r="A297" s="98" t="s">
        <v>1073</v>
      </c>
      <c r="B297" s="99" t="s">
        <v>17</v>
      </c>
      <c r="C297" s="99" t="s">
        <v>319</v>
      </c>
      <c r="D297" s="100" t="s">
        <v>320</v>
      </c>
      <c r="E297" s="99" t="s">
        <v>480</v>
      </c>
      <c r="F297" s="100"/>
      <c r="G297" s="106">
        <v>31.350999999999999</v>
      </c>
      <c r="H297" s="106">
        <v>0.16700000000000001</v>
      </c>
      <c r="I297" s="106">
        <v>13.417999999999999</v>
      </c>
      <c r="J297" s="106">
        <v>0.747</v>
      </c>
      <c r="K297" s="106">
        <v>0.27400000000000002</v>
      </c>
      <c r="L297" s="106">
        <v>17.36</v>
      </c>
      <c r="M297" s="106">
        <v>1.7000000000000001E-2</v>
      </c>
      <c r="N297" s="106">
        <v>7.0999999999999994E-2</v>
      </c>
      <c r="O297" s="106">
        <v>12.795</v>
      </c>
      <c r="P297" s="106">
        <v>2.5999999999999999E-2</v>
      </c>
      <c r="Q297" s="106">
        <v>0</v>
      </c>
      <c r="R297" s="106">
        <v>0.158</v>
      </c>
      <c r="S297" s="106">
        <v>0</v>
      </c>
      <c r="T297" s="106">
        <v>4.8670635527494371E-2</v>
      </c>
      <c r="U297" s="106">
        <v>2.8000000000000001E-2</v>
      </c>
      <c r="V297" s="106">
        <v>0</v>
      </c>
      <c r="W297" s="106">
        <v>0.10199999999999999</v>
      </c>
      <c r="X297" s="106">
        <v>0</v>
      </c>
      <c r="Y297" s="106">
        <v>0.36899999999999999</v>
      </c>
      <c r="Z297" s="106">
        <v>4.5750000000000002</v>
      </c>
      <c r="AA297" s="106">
        <v>8.5658493510091684</v>
      </c>
      <c r="AB297" s="106">
        <v>0.85299999999999998</v>
      </c>
      <c r="AC297" s="106">
        <v>3.5990000000000002</v>
      </c>
      <c r="AD297" s="106">
        <v>0.254</v>
      </c>
      <c r="AE297" s="106">
        <v>0.45600000000000002</v>
      </c>
      <c r="AF297" s="106">
        <v>5.2999999999999999E-2</v>
      </c>
      <c r="AG297" s="106">
        <v>3.0906667154771632E-2</v>
      </c>
      <c r="AH297" s="106">
        <v>1.7000000000000001E-2</v>
      </c>
      <c r="AI297" s="106"/>
      <c r="AJ297" s="106">
        <v>95.299781853691442</v>
      </c>
      <c r="AK297" s="100"/>
      <c r="AL297" s="106">
        <v>14.655478683620043</v>
      </c>
      <c r="AM297" s="106">
        <v>0.10011390204424196</v>
      </c>
      <c r="AN297" s="106">
        <v>7.1013495633765542</v>
      </c>
      <c r="AO297" s="106">
        <v>0.45048848148594867</v>
      </c>
      <c r="AP297" s="106">
        <v>0.21220570012391576</v>
      </c>
      <c r="AQ297" s="106">
        <v>13.493975903614457</v>
      </c>
      <c r="AR297" s="106">
        <v>1.2611275964391691E-2</v>
      </c>
      <c r="AS297" s="106">
        <v>5.8940727212352648E-2</v>
      </c>
      <c r="AT297" s="106">
        <v>9.1445111492281299</v>
      </c>
      <c r="AU297" s="106">
        <v>1.1345784604643045E-2</v>
      </c>
      <c r="AV297" s="106">
        <v>0</v>
      </c>
      <c r="AW297" s="106">
        <v>0.158</v>
      </c>
      <c r="AX297" s="106">
        <v>0</v>
      </c>
      <c r="AY297" s="106">
        <v>3.9858025982715886E-2</v>
      </c>
      <c r="AZ297" s="106">
        <v>2.0728457210541902E-2</v>
      </c>
      <c r="BA297" s="106">
        <v>0</v>
      </c>
      <c r="BB297" s="106">
        <v>9.5416276894293731E-2</v>
      </c>
      <c r="BC297" s="106">
        <v>0</v>
      </c>
      <c r="BD297" s="106">
        <v>0.29057406094968108</v>
      </c>
      <c r="BE297" s="106">
        <v>3.9009208731241474</v>
      </c>
      <c r="BF297" s="106">
        <v>7.3131130803459135</v>
      </c>
      <c r="BG297" s="106">
        <v>0.7288729385627617</v>
      </c>
      <c r="BH297" s="106">
        <v>3.0855624142661178</v>
      </c>
      <c r="BI297" s="106">
        <v>0.21904104863746121</v>
      </c>
      <c r="BJ297" s="106">
        <v>0.39562727745965642</v>
      </c>
      <c r="BK297" s="106">
        <v>4.6179315152043217E-2</v>
      </c>
      <c r="BL297" s="106">
        <v>2.7028130437054335E-2</v>
      </c>
      <c r="BM297" s="106">
        <v>1.4929305348204093E-2</v>
      </c>
      <c r="BN297" s="106"/>
      <c r="BO297" s="106"/>
      <c r="BP297" s="106"/>
      <c r="BQ297" s="106">
        <v>2.2033759999999999E-2</v>
      </c>
      <c r="BR297" s="106">
        <v>1.417885E-2</v>
      </c>
      <c r="BS297" s="106">
        <v>8.5027499999999999E-3</v>
      </c>
      <c r="BT297" s="106">
        <v>7.4618999999999996E-3</v>
      </c>
      <c r="BU297" s="106">
        <v>9.55488E-3</v>
      </c>
      <c r="BV297" s="106">
        <v>8.7481999999999994E-3</v>
      </c>
      <c r="BW297" s="106">
        <v>1.25364E-2</v>
      </c>
      <c r="BX297" s="106">
        <v>3.37288E-3</v>
      </c>
      <c r="BY297" s="106">
        <v>8.3952000000000002E-3</v>
      </c>
      <c r="BZ297" s="106">
        <v>1.9020280000000001E-2</v>
      </c>
      <c r="CA297" s="106">
        <v>1.46E-2</v>
      </c>
      <c r="CB297" s="106">
        <v>1.01E-2</v>
      </c>
      <c r="CC297" s="106">
        <v>9.1552000000000005E-3</v>
      </c>
      <c r="CD297" s="106">
        <v>1.5385859999999999E-2</v>
      </c>
      <c r="CE297" s="106">
        <v>1.877612E-2</v>
      </c>
      <c r="CF297" s="106">
        <v>6.7220100000000005E-3</v>
      </c>
      <c r="CG297" s="106">
        <v>6.2001999999999995E-3</v>
      </c>
      <c r="CH297" s="106">
        <v>6.6929600000000004E-3</v>
      </c>
      <c r="CI297" s="106">
        <v>1.003221E-2</v>
      </c>
      <c r="CJ297" s="106">
        <v>1.9820320000000002E-2</v>
      </c>
      <c r="CK297" s="106">
        <v>1.9794970000000002E-2</v>
      </c>
      <c r="CL297" s="106">
        <v>2.1884609999999999E-2</v>
      </c>
      <c r="CM297" s="106">
        <v>2.764368E-2</v>
      </c>
      <c r="CN297" s="106">
        <v>2.1568560000000001E-2</v>
      </c>
      <c r="CO297" s="106">
        <v>2.8699740000000001E-2</v>
      </c>
      <c r="CP297" s="106">
        <v>2.2035839999999998E-2</v>
      </c>
      <c r="CQ297" s="106">
        <v>1.154935E-2</v>
      </c>
      <c r="CR297" s="106">
        <v>1.1956350000000001E-2</v>
      </c>
      <c r="CS297" s="106"/>
      <c r="CT297" s="106"/>
      <c r="CU297" s="106"/>
      <c r="CV297" s="106">
        <f t="shared" si="56"/>
        <v>1.0299999999999998E-2</v>
      </c>
      <c r="CW297" s="106">
        <f t="shared" si="57"/>
        <v>8.5000000000000006E-3</v>
      </c>
      <c r="CX297" s="106">
        <f t="shared" si="58"/>
        <v>4.4999999999999997E-3</v>
      </c>
      <c r="CY297" s="106">
        <f t="shared" si="59"/>
        <v>4.4999999999999997E-3</v>
      </c>
      <c r="CZ297" s="106">
        <f t="shared" si="60"/>
        <v>7.4000000000000003E-3</v>
      </c>
      <c r="DA297" s="106">
        <f t="shared" si="61"/>
        <v>6.7999999999999996E-3</v>
      </c>
      <c r="DB297" s="106">
        <f t="shared" si="62"/>
        <v>9.2999999999999992E-3</v>
      </c>
      <c r="DC297" s="106">
        <f t="shared" si="63"/>
        <v>2.8000000000000004E-3</v>
      </c>
      <c r="DD297" s="106">
        <f t="shared" si="64"/>
        <v>6.0000000000000001E-3</v>
      </c>
      <c r="DE297" s="106">
        <f t="shared" si="65"/>
        <v>8.3000000000000001E-3</v>
      </c>
      <c r="DF297" s="106">
        <f t="shared" si="66"/>
        <v>1.46E-2</v>
      </c>
      <c r="DG297" s="106">
        <f t="shared" si="67"/>
        <v>1.01E-2</v>
      </c>
      <c r="DH297" s="106">
        <f t="shared" si="68"/>
        <v>6.4000000000000003E-3</v>
      </c>
      <c r="DI297" s="106">
        <f t="shared" si="69"/>
        <v>1.2599999999999998E-2</v>
      </c>
      <c r="DJ297" s="106">
        <f t="shared" si="70"/>
        <v>1.3900000000000001E-2</v>
      </c>
      <c r="DK297" s="106">
        <f t="shared" si="71"/>
        <v>5.7000000000000002E-3</v>
      </c>
      <c r="DL297" s="106">
        <f t="shared" si="72"/>
        <v>5.7999999999999996E-3</v>
      </c>
      <c r="DM297" s="106">
        <f t="shared" si="73"/>
        <v>5.8999999999999999E-3</v>
      </c>
      <c r="DN297" s="106">
        <f t="shared" si="74"/>
        <v>7.899999999999999E-3</v>
      </c>
      <c r="DO297" s="106">
        <f t="shared" si="75"/>
        <v>1.6900000000000002E-2</v>
      </c>
      <c r="DP297" s="106">
        <f t="shared" si="76"/>
        <v>1.6900000000000002E-2</v>
      </c>
      <c r="DQ297" s="106">
        <f t="shared" si="77"/>
        <v>1.8700000000000001E-2</v>
      </c>
      <c r="DR297" s="106">
        <f t="shared" si="78"/>
        <v>2.3699999999999999E-2</v>
      </c>
      <c r="DS297" s="106">
        <f t="shared" si="79"/>
        <v>1.8600000000000002E-2</v>
      </c>
      <c r="DT297" s="106">
        <f t="shared" si="80"/>
        <v>2.4899999999999999E-2</v>
      </c>
      <c r="DU297" s="106">
        <f t="shared" si="81"/>
        <v>1.9199999999999998E-2</v>
      </c>
      <c r="DV297" s="106">
        <f t="shared" si="82"/>
        <v>1.01E-2</v>
      </c>
      <c r="DW297" s="106">
        <f t="shared" si="83"/>
        <v>1.0500000000000001E-2</v>
      </c>
      <c r="DX297" s="106"/>
      <c r="DY297" s="106"/>
      <c r="DZ297" s="106"/>
      <c r="EA297" s="100">
        <v>0.38</v>
      </c>
      <c r="EB297" s="100">
        <v>5.07</v>
      </c>
      <c r="EC297" s="100">
        <v>0.18</v>
      </c>
      <c r="ED297" s="100">
        <v>1.1399999999999999</v>
      </c>
      <c r="EE297" s="100">
        <v>3.17</v>
      </c>
      <c r="EF297" s="100">
        <v>0.17</v>
      </c>
      <c r="EG297" s="100">
        <v>87.5</v>
      </c>
      <c r="EH297" s="100">
        <v>4.38</v>
      </c>
      <c r="EI297" s="100">
        <v>0.21</v>
      </c>
      <c r="EJ297" s="100">
        <v>31.67</v>
      </c>
      <c r="EK297" s="100">
        <v>12.31</v>
      </c>
      <c r="EL297" s="100">
        <v>2.11</v>
      </c>
      <c r="EM297" s="100">
        <v>100</v>
      </c>
      <c r="EN297" s="100">
        <v>29.73</v>
      </c>
      <c r="EO297" s="100">
        <v>55.57</v>
      </c>
      <c r="EP297" s="100">
        <v>100</v>
      </c>
      <c r="EQ297" s="100">
        <v>6.92</v>
      </c>
      <c r="ER297" s="100">
        <v>100</v>
      </c>
      <c r="ES297" s="100">
        <v>3.41</v>
      </c>
      <c r="ET297" s="100">
        <v>0.86</v>
      </c>
      <c r="EU297" s="100">
        <v>0.6</v>
      </c>
      <c r="EV297" s="100">
        <v>2.5</v>
      </c>
      <c r="EW297" s="100">
        <v>1.1000000000000001</v>
      </c>
      <c r="EX297" s="100">
        <v>4.71</v>
      </c>
      <c r="EY297" s="100">
        <v>9.2799999999999994</v>
      </c>
      <c r="EZ297" s="100">
        <v>37.880000000000003</v>
      </c>
      <c r="FA297" s="100">
        <v>11.67</v>
      </c>
      <c r="FB297" s="100">
        <v>67.45</v>
      </c>
      <c r="FC297" s="100"/>
      <c r="FD297" s="100"/>
      <c r="FE297" s="100"/>
      <c r="FF297" s="106">
        <v>5.5690818997756165E-2</v>
      </c>
      <c r="FG297" s="106">
        <v>5.0757748336430677E-3</v>
      </c>
      <c r="FH297" s="106">
        <v>1.2782429214077797E-2</v>
      </c>
      <c r="FI297" s="106">
        <v>5.1355686889398141E-3</v>
      </c>
      <c r="FJ297" s="106">
        <v>6.7269206939281293E-3</v>
      </c>
      <c r="FK297" s="106">
        <v>2.2939759036144577E-2</v>
      </c>
      <c r="FL297" s="106">
        <v>1.1034866468842729E-2</v>
      </c>
      <c r="FM297" s="106">
        <v>2.5816038519010458E-3</v>
      </c>
      <c r="FN297" s="106">
        <v>1.9203473413379073E-2</v>
      </c>
      <c r="FO297" s="106">
        <v>3.5932099842904529E-3</v>
      </c>
      <c r="FP297" s="106">
        <v>0</v>
      </c>
      <c r="FQ297" s="106">
        <v>3.3337999999999996E-3</v>
      </c>
      <c r="FR297" s="106">
        <v>0</v>
      </c>
      <c r="FS297" s="106">
        <v>1.1849791124661434E-2</v>
      </c>
      <c r="FT297" s="106">
        <v>1.1518803671898134E-2</v>
      </c>
      <c r="FU297" s="106">
        <v>0</v>
      </c>
      <c r="FV297" s="106">
        <v>6.6028063610851263E-3</v>
      </c>
      <c r="FW297" s="106">
        <v>0</v>
      </c>
      <c r="FX297" s="106">
        <v>9.908575478384125E-3</v>
      </c>
      <c r="FY297" s="106">
        <v>3.3547919508867666E-2</v>
      </c>
      <c r="FZ297" s="106">
        <v>4.3878678482075481E-2</v>
      </c>
      <c r="GA297" s="106">
        <v>1.8221823464069042E-2</v>
      </c>
      <c r="GB297" s="106">
        <v>3.3941186556927301E-2</v>
      </c>
      <c r="GC297" s="106">
        <v>1.0316833390824424E-2</v>
      </c>
      <c r="GD297" s="106">
        <v>3.6714211348256115E-2</v>
      </c>
      <c r="GE297" s="106">
        <v>1.7492724579593971E-2</v>
      </c>
      <c r="GF297" s="106">
        <v>3.1541828220042409E-3</v>
      </c>
      <c r="GG297" s="106">
        <v>1.006981645736366E-2</v>
      </c>
      <c r="GH297" s="100"/>
      <c r="GI297" s="100"/>
      <c r="GJ297" s="100"/>
      <c r="GK297" s="100"/>
    </row>
    <row r="298" spans="1:193" x14ac:dyDescent="0.25">
      <c r="A298" s="98" t="s">
        <v>1073</v>
      </c>
      <c r="B298" s="99" t="s">
        <v>17</v>
      </c>
      <c r="C298" s="99" t="s">
        <v>319</v>
      </c>
      <c r="D298" s="100" t="s">
        <v>320</v>
      </c>
      <c r="E298" s="99" t="s">
        <v>481</v>
      </c>
      <c r="F298" s="100"/>
      <c r="G298" s="106">
        <v>30.866</v>
      </c>
      <c r="H298" s="106">
        <v>0.16</v>
      </c>
      <c r="I298" s="106">
        <v>13.564</v>
      </c>
      <c r="J298" s="106">
        <v>0.70799999999999996</v>
      </c>
      <c r="K298" s="106">
        <v>0.53900000000000003</v>
      </c>
      <c r="L298" s="106">
        <v>16.510000000000002</v>
      </c>
      <c r="M298" s="106">
        <v>0.27600000000000002</v>
      </c>
      <c r="N298" s="106">
        <v>6.9000000000000006E-2</v>
      </c>
      <c r="O298" s="106">
        <v>11.156000000000001</v>
      </c>
      <c r="P298" s="106">
        <v>0</v>
      </c>
      <c r="Q298" s="106">
        <v>0</v>
      </c>
      <c r="R298" s="106">
        <v>0.22800000000000001</v>
      </c>
      <c r="S298" s="106">
        <v>1.43061031348554E-2</v>
      </c>
      <c r="T298" s="106">
        <v>1.6382736547746489E-2</v>
      </c>
      <c r="U298" s="106">
        <v>0</v>
      </c>
      <c r="V298" s="106">
        <v>0</v>
      </c>
      <c r="W298" s="106">
        <v>0.105</v>
      </c>
      <c r="X298" s="106">
        <v>0</v>
      </c>
      <c r="Y298" s="106">
        <v>0.71796093112439952</v>
      </c>
      <c r="Z298" s="106">
        <v>4.6139999999999999</v>
      </c>
      <c r="AA298" s="106">
        <v>8.8769438758661607</v>
      </c>
      <c r="AB298" s="106">
        <v>1.0089999999999999</v>
      </c>
      <c r="AC298" s="106">
        <v>4.0919999999999996</v>
      </c>
      <c r="AD298" s="106">
        <v>0.36399999999999999</v>
      </c>
      <c r="AE298" s="106">
        <v>0.60199999999999998</v>
      </c>
      <c r="AF298" s="106">
        <v>9.2999999999999999E-2</v>
      </c>
      <c r="AG298" s="106">
        <v>4.4751098774497677E-2</v>
      </c>
      <c r="AH298" s="106">
        <v>1.6E-2</v>
      </c>
      <c r="AI298" s="106"/>
      <c r="AJ298" s="106">
        <v>94.589907945447678</v>
      </c>
      <c r="AK298" s="100"/>
      <c r="AL298" s="106">
        <v>14.428758414360507</v>
      </c>
      <c r="AM298" s="106">
        <v>9.5917510940591102E-2</v>
      </c>
      <c r="AN298" s="106">
        <v>7.1786186821910558</v>
      </c>
      <c r="AO298" s="106">
        <v>0.42696900253286696</v>
      </c>
      <c r="AP298" s="106">
        <v>0.41744114002478322</v>
      </c>
      <c r="AQ298" s="106">
        <v>12.833268558103383</v>
      </c>
      <c r="AR298" s="106">
        <v>0.20474777448071216</v>
      </c>
      <c r="AS298" s="106">
        <v>5.7280425037356808E-2</v>
      </c>
      <c r="AT298" s="106">
        <v>7.9731275014293885</v>
      </c>
      <c r="AU298" s="106">
        <v>0</v>
      </c>
      <c r="AV298" s="106">
        <v>0</v>
      </c>
      <c r="AW298" s="106">
        <v>0.22800000000000001</v>
      </c>
      <c r="AX298" s="106">
        <v>1.0000771153341768E-2</v>
      </c>
      <c r="AY298" s="106">
        <v>1.3416375847798286E-2</v>
      </c>
      <c r="AZ298" s="106">
        <v>0</v>
      </c>
      <c r="BA298" s="106">
        <v>0</v>
      </c>
      <c r="BB298" s="106">
        <v>9.8222637979420019E-2</v>
      </c>
      <c r="BC298" s="106">
        <v>0</v>
      </c>
      <c r="BD298" s="106">
        <v>0.56536808498653401</v>
      </c>
      <c r="BE298" s="106">
        <v>3.9341746248294678</v>
      </c>
      <c r="BF298" s="106">
        <v>7.5787107281363957</v>
      </c>
      <c r="BG298" s="106">
        <v>0.86217209262582239</v>
      </c>
      <c r="BH298" s="106">
        <v>3.5082304526748964</v>
      </c>
      <c r="BI298" s="106">
        <v>0.31390134529147984</v>
      </c>
      <c r="BJ298" s="106">
        <v>0.52229741454103762</v>
      </c>
      <c r="BK298" s="106">
        <v>8.1031628474339992E-2</v>
      </c>
      <c r="BL298" s="106">
        <v>3.9135197878878598E-2</v>
      </c>
      <c r="BM298" s="106">
        <v>1.4051110915956793E-2</v>
      </c>
      <c r="BN298" s="106"/>
      <c r="BO298" s="106"/>
      <c r="BP298" s="106"/>
      <c r="BQ298" s="106">
        <v>2.1819840000000004E-2</v>
      </c>
      <c r="BR298" s="106">
        <v>1.3845229999999998E-2</v>
      </c>
      <c r="BS298" s="106">
        <v>8.6917000000000001E-3</v>
      </c>
      <c r="BT298" s="106">
        <v>7.4618999999999996E-3</v>
      </c>
      <c r="BU298" s="106">
        <v>9.8131199999999998E-3</v>
      </c>
      <c r="BV298" s="106">
        <v>8.6195500000000001E-3</v>
      </c>
      <c r="BW298" s="106">
        <v>1.1997200000000001E-2</v>
      </c>
      <c r="BX298" s="106">
        <v>3.37288E-3</v>
      </c>
      <c r="BY298" s="106">
        <v>8.5351200000000002E-3</v>
      </c>
      <c r="BZ298" s="106">
        <v>2.1311879999999998E-2</v>
      </c>
      <c r="CA298" s="106">
        <v>1.46E-2</v>
      </c>
      <c r="CB298" s="106">
        <v>1.04E-2</v>
      </c>
      <c r="CC298" s="106">
        <v>9.1552000000000005E-3</v>
      </c>
      <c r="CD298" s="106">
        <v>1.5752190000000003E-2</v>
      </c>
      <c r="CE298" s="106">
        <v>1.999184E-2</v>
      </c>
      <c r="CF298" s="106">
        <v>6.8399400000000001E-3</v>
      </c>
      <c r="CG298" s="106">
        <v>6.3070999999999995E-3</v>
      </c>
      <c r="CH298" s="106">
        <v>6.6929600000000004E-3</v>
      </c>
      <c r="CI298" s="106">
        <v>9.7782300000000006E-3</v>
      </c>
      <c r="CJ298" s="106">
        <v>1.9468480000000003E-2</v>
      </c>
      <c r="CK298" s="106">
        <v>2.0380619999999999E-2</v>
      </c>
      <c r="CL298" s="106">
        <v>2.1533519999999997E-2</v>
      </c>
      <c r="CM298" s="106">
        <v>2.764368E-2</v>
      </c>
      <c r="CN298" s="106">
        <v>2.1452599999999999E-2</v>
      </c>
      <c r="CO298" s="106">
        <v>2.8815000000000004E-2</v>
      </c>
      <c r="CP298" s="106">
        <v>2.2380149999999998E-2</v>
      </c>
      <c r="CQ298" s="106">
        <v>1.1892399999999999E-2</v>
      </c>
      <c r="CR298" s="106">
        <v>1.218409E-2</v>
      </c>
      <c r="CS298" s="106"/>
      <c r="CT298" s="106"/>
      <c r="CU298" s="106"/>
      <c r="CV298" s="106">
        <f t="shared" si="56"/>
        <v>1.0200000000000001E-2</v>
      </c>
      <c r="CW298" s="106">
        <f t="shared" si="57"/>
        <v>8.3000000000000001E-3</v>
      </c>
      <c r="CX298" s="106">
        <f t="shared" si="58"/>
        <v>4.5999999999999999E-3</v>
      </c>
      <c r="CY298" s="106">
        <f t="shared" si="59"/>
        <v>4.4999999999999997E-3</v>
      </c>
      <c r="CZ298" s="106">
        <f t="shared" si="60"/>
        <v>7.6000000000000009E-3</v>
      </c>
      <c r="DA298" s="106">
        <f t="shared" si="61"/>
        <v>6.7000000000000002E-3</v>
      </c>
      <c r="DB298" s="106">
        <f t="shared" si="62"/>
        <v>8.8999999999999999E-3</v>
      </c>
      <c r="DC298" s="106">
        <f t="shared" si="63"/>
        <v>2.8000000000000004E-3</v>
      </c>
      <c r="DD298" s="106">
        <f t="shared" si="64"/>
        <v>6.1000000000000004E-3</v>
      </c>
      <c r="DE298" s="106">
        <f t="shared" si="65"/>
        <v>9.2999999999999992E-3</v>
      </c>
      <c r="DF298" s="106">
        <f t="shared" si="66"/>
        <v>1.46E-2</v>
      </c>
      <c r="DG298" s="106">
        <f t="shared" si="67"/>
        <v>1.04E-2</v>
      </c>
      <c r="DH298" s="106">
        <f t="shared" si="68"/>
        <v>6.4000000000000003E-3</v>
      </c>
      <c r="DI298" s="106">
        <f t="shared" si="69"/>
        <v>1.2900000000000002E-2</v>
      </c>
      <c r="DJ298" s="106">
        <f t="shared" si="70"/>
        <v>1.4800000000000001E-2</v>
      </c>
      <c r="DK298" s="106">
        <f t="shared" si="71"/>
        <v>5.7999999999999996E-3</v>
      </c>
      <c r="DL298" s="106">
        <f t="shared" si="72"/>
        <v>5.8999999999999999E-3</v>
      </c>
      <c r="DM298" s="106">
        <f t="shared" si="73"/>
        <v>5.8999999999999999E-3</v>
      </c>
      <c r="DN298" s="106">
        <f t="shared" si="74"/>
        <v>7.7000000000000002E-3</v>
      </c>
      <c r="DO298" s="106">
        <f t="shared" si="75"/>
        <v>1.66E-2</v>
      </c>
      <c r="DP298" s="106">
        <f t="shared" si="76"/>
        <v>1.7399999999999999E-2</v>
      </c>
      <c r="DQ298" s="106">
        <f t="shared" si="77"/>
        <v>1.84E-2</v>
      </c>
      <c r="DR298" s="106">
        <f t="shared" si="78"/>
        <v>2.3699999999999999E-2</v>
      </c>
      <c r="DS298" s="106">
        <f t="shared" si="79"/>
        <v>1.8499999999999999E-2</v>
      </c>
      <c r="DT298" s="106">
        <f t="shared" si="80"/>
        <v>2.5000000000000001E-2</v>
      </c>
      <c r="DU298" s="106">
        <f t="shared" si="81"/>
        <v>1.95E-2</v>
      </c>
      <c r="DV298" s="106">
        <f t="shared" si="82"/>
        <v>1.04E-2</v>
      </c>
      <c r="DW298" s="106">
        <f t="shared" si="83"/>
        <v>1.0699999999999999E-2</v>
      </c>
      <c r="DX298" s="106"/>
      <c r="DY298" s="106"/>
      <c r="DZ298" s="106"/>
      <c r="EA298" s="100">
        <v>0.39</v>
      </c>
      <c r="EB298" s="100">
        <v>5.18</v>
      </c>
      <c r="EC298" s="100">
        <v>0.18</v>
      </c>
      <c r="ED298" s="100">
        <v>1.19</v>
      </c>
      <c r="EE298" s="100">
        <v>1.87</v>
      </c>
      <c r="EF298" s="100">
        <v>0.17</v>
      </c>
      <c r="EG298" s="100">
        <v>6.52</v>
      </c>
      <c r="EH298" s="100">
        <v>4.46</v>
      </c>
      <c r="EI298" s="100">
        <v>0.23</v>
      </c>
      <c r="EJ298" s="100">
        <v>100</v>
      </c>
      <c r="EK298" s="100">
        <v>9.98</v>
      </c>
      <c r="EL298" s="100">
        <v>1.59</v>
      </c>
      <c r="EM298" s="100">
        <v>52.88</v>
      </c>
      <c r="EN298" s="100">
        <v>80.349999999999994</v>
      </c>
      <c r="EO298" s="100">
        <v>671.85</v>
      </c>
      <c r="EP298" s="100">
        <v>100</v>
      </c>
      <c r="EQ298" s="100">
        <v>6.79</v>
      </c>
      <c r="ER298" s="100">
        <v>100</v>
      </c>
      <c r="ES298" s="100">
        <v>1.98</v>
      </c>
      <c r="ET298" s="100">
        <v>0.85</v>
      </c>
      <c r="EU298" s="100">
        <v>0.59</v>
      </c>
      <c r="EV298" s="100">
        <v>2.13</v>
      </c>
      <c r="EW298" s="100">
        <v>1.01</v>
      </c>
      <c r="EX298" s="100">
        <v>3.58</v>
      </c>
      <c r="EY298" s="100">
        <v>6.63</v>
      </c>
      <c r="EZ298" s="100">
        <v>22.09</v>
      </c>
      <c r="FA298" s="100">
        <v>10.59</v>
      </c>
      <c r="FB298" s="100">
        <v>74.459999999999994</v>
      </c>
      <c r="FC298" s="100"/>
      <c r="FD298" s="100"/>
      <c r="FE298" s="100"/>
      <c r="FF298" s="106">
        <v>5.6272157816005981E-2</v>
      </c>
      <c r="FG298" s="106">
        <v>4.9685270667226191E-3</v>
      </c>
      <c r="FH298" s="106">
        <v>1.2921513627943901E-2</v>
      </c>
      <c r="FI298" s="106">
        <v>5.0809311301411161E-3</v>
      </c>
      <c r="FJ298" s="106">
        <v>7.8061493184634467E-3</v>
      </c>
      <c r="FK298" s="106">
        <v>2.1816556548775751E-2</v>
      </c>
      <c r="FL298" s="106">
        <v>1.3349554896142431E-2</v>
      </c>
      <c r="FM298" s="106">
        <v>2.5547069566661139E-3</v>
      </c>
      <c r="FN298" s="106">
        <v>1.8338193253287595E-2</v>
      </c>
      <c r="FO298" s="106">
        <v>0</v>
      </c>
      <c r="FP298" s="106">
        <v>0</v>
      </c>
      <c r="FQ298" s="106">
        <v>3.6252000000000003E-3</v>
      </c>
      <c r="FR298" s="106">
        <v>5.2884077858871273E-3</v>
      </c>
      <c r="FS298" s="106">
        <v>1.0780057993705922E-2</v>
      </c>
      <c r="FT298" s="106">
        <v>0</v>
      </c>
      <c r="FU298" s="106">
        <v>0</v>
      </c>
      <c r="FV298" s="106">
        <v>6.6693171188026198E-3</v>
      </c>
      <c r="FW298" s="106">
        <v>0</v>
      </c>
      <c r="FX298" s="106">
        <v>1.1194288082733372E-2</v>
      </c>
      <c r="FY298" s="106">
        <v>3.3440484311050477E-2</v>
      </c>
      <c r="FZ298" s="106">
        <v>4.4714393296004733E-2</v>
      </c>
      <c r="GA298" s="106">
        <v>1.8364265572930017E-2</v>
      </c>
      <c r="GB298" s="106">
        <v>3.543312757201645E-2</v>
      </c>
      <c r="GC298" s="106">
        <v>1.1237668161434978E-2</v>
      </c>
      <c r="GD298" s="106">
        <v>3.462831858407079E-2</v>
      </c>
      <c r="GE298" s="106">
        <v>1.7899886729981704E-2</v>
      </c>
      <c r="GF298" s="106">
        <v>4.1444174553732435E-3</v>
      </c>
      <c r="GG298" s="106">
        <v>1.0462457188021428E-2</v>
      </c>
      <c r="GH298" s="100"/>
      <c r="GI298" s="100"/>
      <c r="GJ298" s="100"/>
      <c r="GK298" s="100"/>
    </row>
    <row r="299" spans="1:193" x14ac:dyDescent="0.25">
      <c r="A299" s="98" t="s">
        <v>1073</v>
      </c>
      <c r="B299" s="99" t="s">
        <v>17</v>
      </c>
      <c r="C299" s="99" t="s">
        <v>319</v>
      </c>
      <c r="D299" s="100" t="s">
        <v>320</v>
      </c>
      <c r="E299" s="99" t="s">
        <v>482</v>
      </c>
      <c r="F299" s="100"/>
      <c r="G299" s="106">
        <v>31.88</v>
      </c>
      <c r="H299" s="106">
        <v>0.17699999999999999</v>
      </c>
      <c r="I299" s="106">
        <v>13.509</v>
      </c>
      <c r="J299" s="106">
        <v>0.74</v>
      </c>
      <c r="K299" s="106">
        <v>0.19600000000000001</v>
      </c>
      <c r="L299" s="106">
        <v>17.838000000000001</v>
      </c>
      <c r="M299" s="106">
        <v>0</v>
      </c>
      <c r="N299" s="106">
        <v>6.1999999999999993E-2</v>
      </c>
      <c r="O299" s="106">
        <v>12.951000000000001</v>
      </c>
      <c r="P299" s="106">
        <v>0</v>
      </c>
      <c r="Q299" s="106">
        <v>0</v>
      </c>
      <c r="R299" s="106">
        <v>1.4999999999999999E-2</v>
      </c>
      <c r="S299" s="106">
        <v>9.3442979876859622E-3</v>
      </c>
      <c r="T299" s="106">
        <v>0</v>
      </c>
      <c r="U299" s="106">
        <v>0</v>
      </c>
      <c r="V299" s="106">
        <v>0</v>
      </c>
      <c r="W299" s="106">
        <v>0.106</v>
      </c>
      <c r="X299" s="106">
        <v>0</v>
      </c>
      <c r="Y299" s="106">
        <v>0.38297558195274978</v>
      </c>
      <c r="Z299" s="106">
        <v>4.5670000000000002</v>
      </c>
      <c r="AA299" s="106">
        <v>8.5259999999999998</v>
      </c>
      <c r="AB299" s="106">
        <v>0.877</v>
      </c>
      <c r="AC299" s="106">
        <v>3.6469999999999998</v>
      </c>
      <c r="AD299" s="106">
        <v>0.27200000000000002</v>
      </c>
      <c r="AE299" s="106">
        <v>0.46800000000000003</v>
      </c>
      <c r="AF299" s="106">
        <v>3.5999999999999997E-2</v>
      </c>
      <c r="AG299" s="106">
        <v>4.0307092667443353E-2</v>
      </c>
      <c r="AH299" s="106">
        <v>1.6E-2</v>
      </c>
      <c r="AI299" s="106"/>
      <c r="AJ299" s="106">
        <v>96.312242972607891</v>
      </c>
      <c r="AK299" s="100"/>
      <c r="AL299" s="106">
        <v>14.902767389678383</v>
      </c>
      <c r="AM299" s="106">
        <v>0.1061087464780289</v>
      </c>
      <c r="AN299" s="106">
        <v>7.1495104525006621</v>
      </c>
      <c r="AO299" s="106">
        <v>0.44626703654565192</v>
      </c>
      <c r="AP299" s="106">
        <v>0.15179677819083026</v>
      </c>
      <c r="AQ299" s="106">
        <v>13.865526622619511</v>
      </c>
      <c r="AR299" s="106">
        <v>0</v>
      </c>
      <c r="AS299" s="106">
        <v>5.1469367424871328E-2</v>
      </c>
      <c r="AT299" s="106">
        <v>9.2560034305317327</v>
      </c>
      <c r="AU299" s="106">
        <v>0</v>
      </c>
      <c r="AV299" s="106">
        <v>0</v>
      </c>
      <c r="AW299" s="106">
        <v>1.4999999999999999E-2</v>
      </c>
      <c r="AX299" s="106">
        <v>6.53219013469833E-3</v>
      </c>
      <c r="AY299" s="106">
        <v>0</v>
      </c>
      <c r="AZ299" s="106">
        <v>0</v>
      </c>
      <c r="BA299" s="106">
        <v>0</v>
      </c>
      <c r="BB299" s="106">
        <v>9.9158091674462115E-2</v>
      </c>
      <c r="BC299" s="106">
        <v>0</v>
      </c>
      <c r="BD299" s="106">
        <v>0.30157932274411353</v>
      </c>
      <c r="BE299" s="106">
        <v>3.894099590723056</v>
      </c>
      <c r="BF299" s="106">
        <v>7.2790916076154701</v>
      </c>
      <c r="BG299" s="106">
        <v>0.74938050072630957</v>
      </c>
      <c r="BH299" s="106">
        <v>3.126714677640603</v>
      </c>
      <c r="BI299" s="106">
        <v>0.23456364263539153</v>
      </c>
      <c r="BJ299" s="106">
        <v>0.40603852160333159</v>
      </c>
      <c r="BK299" s="106">
        <v>3.1367081990067089E-2</v>
      </c>
      <c r="BL299" s="106">
        <v>3.5248878589806167E-2</v>
      </c>
      <c r="BM299" s="106">
        <v>1.4051110915956793E-2</v>
      </c>
      <c r="BN299" s="106"/>
      <c r="BO299" s="106"/>
      <c r="BP299" s="106"/>
      <c r="BQ299" s="106">
        <v>2.2461600000000002E-2</v>
      </c>
      <c r="BR299" s="106">
        <v>1.3845229999999998E-2</v>
      </c>
      <c r="BS299" s="106">
        <v>8.6917000000000001E-3</v>
      </c>
      <c r="BT299" s="106">
        <v>7.4618999999999996E-3</v>
      </c>
      <c r="BU299" s="106">
        <v>9.55488E-3</v>
      </c>
      <c r="BV299" s="106">
        <v>8.6195500000000001E-3</v>
      </c>
      <c r="BW299" s="106">
        <v>1.24016E-2</v>
      </c>
      <c r="BX299" s="106">
        <v>3.37288E-3</v>
      </c>
      <c r="BY299" s="106">
        <v>8.5351200000000002E-3</v>
      </c>
      <c r="BZ299" s="106">
        <v>2.085356E-2</v>
      </c>
      <c r="CA299" s="106">
        <v>1.4500000000000001E-2</v>
      </c>
      <c r="CB299" s="106">
        <v>1.0200000000000001E-2</v>
      </c>
      <c r="CC299" s="106">
        <v>9.0121500000000018E-3</v>
      </c>
      <c r="CD299" s="106">
        <v>1.5874300000000001E-2</v>
      </c>
      <c r="CE299" s="106">
        <v>1.999184E-2</v>
      </c>
      <c r="CF299" s="106">
        <v>6.8399400000000001E-3</v>
      </c>
      <c r="CG299" s="106">
        <v>6.2001999999999995E-3</v>
      </c>
      <c r="CH299" s="106">
        <v>6.6929600000000004E-3</v>
      </c>
      <c r="CI299" s="106">
        <v>9.9052199999999993E-3</v>
      </c>
      <c r="CJ299" s="106">
        <v>1.8882080000000002E-2</v>
      </c>
      <c r="CK299" s="106">
        <v>1.9677840000000002E-2</v>
      </c>
      <c r="CL299" s="106">
        <v>2.1767579999999998E-2</v>
      </c>
      <c r="CM299" s="106">
        <v>2.7993600000000004E-2</v>
      </c>
      <c r="CN299" s="106">
        <v>2.1568560000000001E-2</v>
      </c>
      <c r="CO299" s="106">
        <v>2.8699740000000001E-2</v>
      </c>
      <c r="CP299" s="106">
        <v>2.2265379999999998E-2</v>
      </c>
      <c r="CQ299" s="106">
        <v>1.1663700000000001E-2</v>
      </c>
      <c r="CR299" s="106">
        <v>1.1956350000000001E-2</v>
      </c>
      <c r="CS299" s="106"/>
      <c r="CT299" s="106"/>
      <c r="CU299" s="106"/>
      <c r="CV299" s="106">
        <f t="shared" si="56"/>
        <v>1.0499999999999999E-2</v>
      </c>
      <c r="CW299" s="106">
        <f t="shared" si="57"/>
        <v>8.3000000000000001E-3</v>
      </c>
      <c r="CX299" s="106">
        <f t="shared" si="58"/>
        <v>4.5999999999999999E-3</v>
      </c>
      <c r="CY299" s="106">
        <f t="shared" si="59"/>
        <v>4.4999999999999997E-3</v>
      </c>
      <c r="CZ299" s="106">
        <f t="shared" si="60"/>
        <v>7.4000000000000003E-3</v>
      </c>
      <c r="DA299" s="106">
        <f t="shared" si="61"/>
        <v>6.7000000000000002E-3</v>
      </c>
      <c r="DB299" s="106">
        <f t="shared" si="62"/>
        <v>9.1999999999999998E-3</v>
      </c>
      <c r="DC299" s="106">
        <f t="shared" si="63"/>
        <v>2.8000000000000004E-3</v>
      </c>
      <c r="DD299" s="106">
        <f t="shared" si="64"/>
        <v>6.1000000000000004E-3</v>
      </c>
      <c r="DE299" s="106">
        <f t="shared" si="65"/>
        <v>9.1000000000000004E-3</v>
      </c>
      <c r="DF299" s="106">
        <f t="shared" si="66"/>
        <v>1.4500000000000001E-2</v>
      </c>
      <c r="DG299" s="106">
        <f t="shared" si="67"/>
        <v>1.0200000000000001E-2</v>
      </c>
      <c r="DH299" s="106">
        <f t="shared" si="68"/>
        <v>6.3000000000000009E-3</v>
      </c>
      <c r="DI299" s="106">
        <f t="shared" si="69"/>
        <v>1.2999999999999999E-2</v>
      </c>
      <c r="DJ299" s="106">
        <f t="shared" si="70"/>
        <v>1.4800000000000001E-2</v>
      </c>
      <c r="DK299" s="106">
        <f t="shared" si="71"/>
        <v>5.7999999999999996E-3</v>
      </c>
      <c r="DL299" s="106">
        <f t="shared" si="72"/>
        <v>5.7999999999999996E-3</v>
      </c>
      <c r="DM299" s="106">
        <f t="shared" si="73"/>
        <v>5.8999999999999999E-3</v>
      </c>
      <c r="DN299" s="106">
        <f t="shared" si="74"/>
        <v>7.7999999999999996E-3</v>
      </c>
      <c r="DO299" s="106">
        <f t="shared" si="75"/>
        <v>1.61E-2</v>
      </c>
      <c r="DP299" s="106">
        <f t="shared" si="76"/>
        <v>1.6800000000000002E-2</v>
      </c>
      <c r="DQ299" s="106">
        <f t="shared" si="77"/>
        <v>1.8599999999999998E-2</v>
      </c>
      <c r="DR299" s="106">
        <f t="shared" si="78"/>
        <v>2.4E-2</v>
      </c>
      <c r="DS299" s="106">
        <f t="shared" si="79"/>
        <v>1.8600000000000002E-2</v>
      </c>
      <c r="DT299" s="106">
        <f t="shared" si="80"/>
        <v>2.4899999999999999E-2</v>
      </c>
      <c r="DU299" s="106">
        <f t="shared" si="81"/>
        <v>1.9400000000000001E-2</v>
      </c>
      <c r="DV299" s="106">
        <f t="shared" si="82"/>
        <v>1.0200000000000001E-2</v>
      </c>
      <c r="DW299" s="106">
        <f t="shared" si="83"/>
        <v>1.0500000000000001E-2</v>
      </c>
      <c r="DX299" s="106"/>
      <c r="DY299" s="106"/>
      <c r="DZ299" s="106"/>
      <c r="EA299" s="100">
        <v>0.38</v>
      </c>
      <c r="EB299" s="100">
        <v>4.68</v>
      </c>
      <c r="EC299" s="100">
        <v>0.18</v>
      </c>
      <c r="ED299" s="100">
        <v>1.1499999999999999</v>
      </c>
      <c r="EE299" s="100">
        <v>4.21</v>
      </c>
      <c r="EF299" s="100">
        <v>0.17</v>
      </c>
      <c r="EG299" s="100">
        <v>100</v>
      </c>
      <c r="EH299" s="100">
        <v>4.83</v>
      </c>
      <c r="EI299" s="100">
        <v>0.21</v>
      </c>
      <c r="EJ299" s="100">
        <v>47.48</v>
      </c>
      <c r="EK299" s="100">
        <v>13.65</v>
      </c>
      <c r="EL299" s="100">
        <v>17.600000000000001</v>
      </c>
      <c r="EM299" s="100">
        <v>87.93</v>
      </c>
      <c r="EN299" s="100">
        <v>100</v>
      </c>
      <c r="EO299" s="100">
        <v>100</v>
      </c>
      <c r="EP299" s="100">
        <v>100</v>
      </c>
      <c r="EQ299" s="100">
        <v>6.61</v>
      </c>
      <c r="ER299" s="100">
        <v>100</v>
      </c>
      <c r="ES299" s="100">
        <v>3.28</v>
      </c>
      <c r="ET299" s="100">
        <v>0.86</v>
      </c>
      <c r="EU299" s="100">
        <v>0.6</v>
      </c>
      <c r="EV299" s="100">
        <v>2.44</v>
      </c>
      <c r="EW299" s="100">
        <v>1.1000000000000001</v>
      </c>
      <c r="EX299" s="100">
        <v>4.5599999999999996</v>
      </c>
      <c r="EY299" s="100">
        <v>8.7100000000000009</v>
      </c>
      <c r="EZ299" s="100">
        <v>56.69</v>
      </c>
      <c r="FA299" s="100">
        <v>10.48</v>
      </c>
      <c r="FB299" s="100">
        <v>69.94</v>
      </c>
      <c r="FC299" s="100"/>
      <c r="FD299" s="100"/>
      <c r="FE299" s="100"/>
      <c r="FF299" s="106">
        <v>5.6630516080777855E-2</v>
      </c>
      <c r="FG299" s="106">
        <v>4.9658893351717517E-3</v>
      </c>
      <c r="FH299" s="106">
        <v>1.2869118814501191E-2</v>
      </c>
      <c r="FI299" s="106">
        <v>5.1320709202749967E-3</v>
      </c>
      <c r="FJ299" s="106">
        <v>6.3906443618339534E-3</v>
      </c>
      <c r="FK299" s="106">
        <v>2.3571395258453171E-2</v>
      </c>
      <c r="FL299" s="106">
        <v>0</v>
      </c>
      <c r="FM299" s="106">
        <v>2.4859704466212852E-3</v>
      </c>
      <c r="FN299" s="106">
        <v>1.9437607204116636E-2</v>
      </c>
      <c r="FO299" s="106">
        <v>0</v>
      </c>
      <c r="FP299" s="106">
        <v>0</v>
      </c>
      <c r="FQ299" s="106">
        <v>2.64E-3</v>
      </c>
      <c r="FR299" s="106">
        <v>5.7437547854402417E-3</v>
      </c>
      <c r="FS299" s="106">
        <v>0</v>
      </c>
      <c r="FT299" s="106">
        <v>0</v>
      </c>
      <c r="FU299" s="106">
        <v>0</v>
      </c>
      <c r="FV299" s="106">
        <v>6.5543498596819464E-3</v>
      </c>
      <c r="FW299" s="106">
        <v>0</v>
      </c>
      <c r="FX299" s="106">
        <v>9.8918017860069232E-3</v>
      </c>
      <c r="FY299" s="106">
        <v>3.3489256480218284E-2</v>
      </c>
      <c r="FZ299" s="106">
        <v>4.3674549645692819E-2</v>
      </c>
      <c r="GA299" s="106">
        <v>1.8284884217721953E-2</v>
      </c>
      <c r="GB299" s="106">
        <v>3.4393861454046638E-2</v>
      </c>
      <c r="GC299" s="106">
        <v>1.0696102104173853E-2</v>
      </c>
      <c r="GD299" s="106">
        <v>3.5365955231650183E-2</v>
      </c>
      <c r="GE299" s="106">
        <v>1.778199878016903E-2</v>
      </c>
      <c r="GF299" s="106">
        <v>3.6940824762116864E-3</v>
      </c>
      <c r="GG299" s="106">
        <v>9.8273469746201821E-3</v>
      </c>
      <c r="GH299" s="100"/>
      <c r="GI299" s="100"/>
      <c r="GJ299" s="100"/>
      <c r="GK299" s="100"/>
    </row>
    <row r="300" spans="1:193" x14ac:dyDescent="0.25">
      <c r="A300" s="98" t="s">
        <v>1073</v>
      </c>
      <c r="B300" s="99" t="s">
        <v>17</v>
      </c>
      <c r="C300" s="99" t="s">
        <v>319</v>
      </c>
      <c r="D300" s="100" t="s">
        <v>320</v>
      </c>
      <c r="E300" s="99" t="s">
        <v>483</v>
      </c>
      <c r="F300" s="100"/>
      <c r="G300" s="106">
        <v>32.052999999999997</v>
      </c>
      <c r="H300" s="106">
        <v>0.19900000000000001</v>
      </c>
      <c r="I300" s="106">
        <v>13.255000000000001</v>
      </c>
      <c r="J300" s="106">
        <v>0.58299999999999996</v>
      </c>
      <c r="K300" s="106">
        <v>0.37100000000000005</v>
      </c>
      <c r="L300" s="106">
        <v>17.036999999999999</v>
      </c>
      <c r="M300" s="106">
        <v>8.6000000000000007E-2</v>
      </c>
      <c r="N300" s="106">
        <v>6.8000000000000005E-2</v>
      </c>
      <c r="O300" s="106">
        <v>12.798</v>
      </c>
      <c r="P300" s="106">
        <v>0</v>
      </c>
      <c r="Q300" s="106">
        <v>0</v>
      </c>
      <c r="R300" s="106">
        <v>0.20300000000000001</v>
      </c>
      <c r="S300" s="106">
        <v>2.0415386803574406E-2</v>
      </c>
      <c r="T300" s="106">
        <v>1.7880016603674657E-2</v>
      </c>
      <c r="U300" s="106">
        <v>0</v>
      </c>
      <c r="V300" s="106">
        <v>0</v>
      </c>
      <c r="W300" s="106">
        <v>0.122</v>
      </c>
      <c r="X300" s="106">
        <v>0</v>
      </c>
      <c r="Y300" s="106">
        <v>0.52694628029604962</v>
      </c>
      <c r="Z300" s="106">
        <v>3.9009999999999998</v>
      </c>
      <c r="AA300" s="106">
        <v>8.1749409219643798</v>
      </c>
      <c r="AB300" s="106">
        <v>0.85499999999999998</v>
      </c>
      <c r="AC300" s="106">
        <v>3.5149999999999997</v>
      </c>
      <c r="AD300" s="106">
        <v>0.29699999999999999</v>
      </c>
      <c r="AE300" s="106">
        <v>0.47300000000000003</v>
      </c>
      <c r="AF300" s="106">
        <v>8.6999999999999994E-2</v>
      </c>
      <c r="AG300" s="106">
        <v>2.3987551170267539E-2</v>
      </c>
      <c r="AH300" s="106">
        <v>2.1999999999999999E-2</v>
      </c>
      <c r="AI300" s="106"/>
      <c r="AJ300" s="106">
        <v>94.643373356837927</v>
      </c>
      <c r="AK300" s="100"/>
      <c r="AL300" s="106">
        <v>14.983638743455495</v>
      </c>
      <c r="AM300" s="106">
        <v>0.11929740423236018</v>
      </c>
      <c r="AN300" s="106">
        <v>7.0150833553850234</v>
      </c>
      <c r="AO300" s="106">
        <v>0.35158605717042574</v>
      </c>
      <c r="AP300" s="106">
        <v>0.28732961586121442</v>
      </c>
      <c r="AQ300" s="106">
        <v>13.242907112320248</v>
      </c>
      <c r="AR300" s="106">
        <v>6.3798219584569729E-2</v>
      </c>
      <c r="AS300" s="106">
        <v>5.6450273949858881E-2</v>
      </c>
      <c r="AT300" s="106">
        <v>9.1466552315608922</v>
      </c>
      <c r="AU300" s="106">
        <v>0</v>
      </c>
      <c r="AV300" s="106">
        <v>0</v>
      </c>
      <c r="AW300" s="106">
        <v>0.20300000000000001</v>
      </c>
      <c r="AX300" s="106">
        <v>1.4271504231789167E-2</v>
      </c>
      <c r="AY300" s="106">
        <v>1.4642549016194134E-2</v>
      </c>
      <c r="AZ300" s="106">
        <v>0</v>
      </c>
      <c r="BA300" s="106">
        <v>0</v>
      </c>
      <c r="BB300" s="106">
        <v>0.11412535079513564</v>
      </c>
      <c r="BC300" s="106">
        <v>0</v>
      </c>
      <c r="BD300" s="106">
        <v>0.41495100424919257</v>
      </c>
      <c r="BE300" s="106">
        <v>3.3262278308321962</v>
      </c>
      <c r="BF300" s="106">
        <v>6.9793741329841881</v>
      </c>
      <c r="BG300" s="106">
        <v>0.73058190207639073</v>
      </c>
      <c r="BH300" s="106">
        <v>3.0135459533607678</v>
      </c>
      <c r="BI300" s="106">
        <v>0.25612280096585027</v>
      </c>
      <c r="BJ300" s="106">
        <v>0.41037653999652957</v>
      </c>
      <c r="BK300" s="106">
        <v>7.5803781475995466E-2</v>
      </c>
      <c r="BL300" s="106">
        <v>2.0977307538493695E-2</v>
      </c>
      <c r="BM300" s="106">
        <v>1.9320277509440587E-2</v>
      </c>
      <c r="BN300" s="106"/>
      <c r="BO300" s="106"/>
      <c r="BP300" s="106"/>
      <c r="BQ300" s="106">
        <v>2.2033759999999999E-2</v>
      </c>
      <c r="BR300" s="106">
        <v>1.367842E-2</v>
      </c>
      <c r="BS300" s="106">
        <v>8.5027499999999999E-3</v>
      </c>
      <c r="BT300" s="106">
        <v>7.6277199999999993E-3</v>
      </c>
      <c r="BU300" s="106">
        <v>9.55488E-3</v>
      </c>
      <c r="BV300" s="106">
        <v>8.4908999999999991E-3</v>
      </c>
      <c r="BW300" s="106">
        <v>1.18624E-2</v>
      </c>
      <c r="BX300" s="106">
        <v>3.4933399999999997E-3</v>
      </c>
      <c r="BY300" s="106">
        <v>8.2552800000000003E-3</v>
      </c>
      <c r="BZ300" s="106">
        <v>2.085356E-2</v>
      </c>
      <c r="CA300" s="106">
        <v>1.46E-2</v>
      </c>
      <c r="CB300" s="106">
        <v>1.0200000000000001E-2</v>
      </c>
      <c r="CC300" s="106">
        <v>9.0121500000000018E-3</v>
      </c>
      <c r="CD300" s="106">
        <v>1.5385859999999999E-2</v>
      </c>
      <c r="CE300" s="106">
        <v>2.0532159999999997E-2</v>
      </c>
      <c r="CF300" s="106">
        <v>6.7220100000000005E-3</v>
      </c>
      <c r="CG300" s="106">
        <v>6.0933000000000003E-3</v>
      </c>
      <c r="CH300" s="106">
        <v>6.6929600000000004E-3</v>
      </c>
      <c r="CI300" s="106">
        <v>1.003221E-2</v>
      </c>
      <c r="CJ300" s="106">
        <v>1.9233920000000002E-2</v>
      </c>
      <c r="CK300" s="106">
        <v>1.9912100000000002E-2</v>
      </c>
      <c r="CL300" s="106">
        <v>2.1650549999999998E-2</v>
      </c>
      <c r="CM300" s="106">
        <v>2.7410400000000005E-2</v>
      </c>
      <c r="CN300" s="106">
        <v>2.110472E-2</v>
      </c>
      <c r="CO300" s="106">
        <v>2.812344E-2</v>
      </c>
      <c r="CP300" s="106">
        <v>2.1691530000000001E-2</v>
      </c>
      <c r="CQ300" s="106">
        <v>1.1663700000000001E-2</v>
      </c>
      <c r="CR300" s="106">
        <v>1.1956350000000001E-2</v>
      </c>
      <c r="CS300" s="106"/>
      <c r="CT300" s="106"/>
      <c r="CU300" s="106"/>
      <c r="CV300" s="106">
        <f t="shared" si="56"/>
        <v>1.0299999999999998E-2</v>
      </c>
      <c r="CW300" s="106">
        <f t="shared" si="57"/>
        <v>8.2000000000000007E-3</v>
      </c>
      <c r="CX300" s="106">
        <f t="shared" si="58"/>
        <v>4.4999999999999997E-3</v>
      </c>
      <c r="CY300" s="106">
        <f t="shared" si="59"/>
        <v>4.5999999999999999E-3</v>
      </c>
      <c r="CZ300" s="106">
        <f t="shared" si="60"/>
        <v>7.4000000000000003E-3</v>
      </c>
      <c r="DA300" s="106">
        <f t="shared" si="61"/>
        <v>6.5999999999999991E-3</v>
      </c>
      <c r="DB300" s="106">
        <f t="shared" si="62"/>
        <v>8.8000000000000005E-3</v>
      </c>
      <c r="DC300" s="106">
        <f t="shared" si="63"/>
        <v>2.9000000000000002E-3</v>
      </c>
      <c r="DD300" s="106">
        <f t="shared" si="64"/>
        <v>5.8999999999999999E-3</v>
      </c>
      <c r="DE300" s="106">
        <f t="shared" si="65"/>
        <v>9.1000000000000004E-3</v>
      </c>
      <c r="DF300" s="106">
        <f t="shared" si="66"/>
        <v>1.46E-2</v>
      </c>
      <c r="DG300" s="106">
        <f t="shared" si="67"/>
        <v>1.0200000000000001E-2</v>
      </c>
      <c r="DH300" s="106">
        <f t="shared" si="68"/>
        <v>6.3000000000000009E-3</v>
      </c>
      <c r="DI300" s="106">
        <f t="shared" si="69"/>
        <v>1.2599999999999998E-2</v>
      </c>
      <c r="DJ300" s="106">
        <f t="shared" si="70"/>
        <v>1.5199999999999998E-2</v>
      </c>
      <c r="DK300" s="106">
        <f t="shared" si="71"/>
        <v>5.7000000000000002E-3</v>
      </c>
      <c r="DL300" s="106">
        <f t="shared" si="72"/>
        <v>5.7000000000000002E-3</v>
      </c>
      <c r="DM300" s="106">
        <f t="shared" si="73"/>
        <v>5.8999999999999999E-3</v>
      </c>
      <c r="DN300" s="106">
        <f t="shared" si="74"/>
        <v>7.899999999999999E-3</v>
      </c>
      <c r="DO300" s="106">
        <f t="shared" si="75"/>
        <v>1.6400000000000001E-2</v>
      </c>
      <c r="DP300" s="106">
        <f t="shared" si="76"/>
        <v>1.7000000000000001E-2</v>
      </c>
      <c r="DQ300" s="106">
        <f t="shared" si="77"/>
        <v>1.8499999999999999E-2</v>
      </c>
      <c r="DR300" s="106">
        <f t="shared" si="78"/>
        <v>2.3500000000000004E-2</v>
      </c>
      <c r="DS300" s="106">
        <f t="shared" si="79"/>
        <v>1.8200000000000001E-2</v>
      </c>
      <c r="DT300" s="106">
        <f t="shared" si="80"/>
        <v>2.4399999999999998E-2</v>
      </c>
      <c r="DU300" s="106">
        <f t="shared" si="81"/>
        <v>1.89E-2</v>
      </c>
      <c r="DV300" s="106">
        <f t="shared" si="82"/>
        <v>1.0200000000000001E-2</v>
      </c>
      <c r="DW300" s="106">
        <f t="shared" si="83"/>
        <v>1.0500000000000001E-2</v>
      </c>
      <c r="DX300" s="106"/>
      <c r="DY300" s="106"/>
      <c r="DZ300" s="106"/>
      <c r="EA300" s="100">
        <v>0.38</v>
      </c>
      <c r="EB300" s="100">
        <v>4.1900000000000004</v>
      </c>
      <c r="EC300" s="100">
        <v>0.18</v>
      </c>
      <c r="ED300" s="100">
        <v>1.37</v>
      </c>
      <c r="EE300" s="100">
        <v>2.46</v>
      </c>
      <c r="EF300" s="100">
        <v>0.17</v>
      </c>
      <c r="EG300" s="100">
        <v>17.239999999999998</v>
      </c>
      <c r="EH300" s="100">
        <v>4.59</v>
      </c>
      <c r="EI300" s="100">
        <v>0.21</v>
      </c>
      <c r="EJ300" s="100">
        <v>88.18</v>
      </c>
      <c r="EK300" s="100">
        <v>15.51</v>
      </c>
      <c r="EL300" s="100">
        <v>1.71</v>
      </c>
      <c r="EM300" s="100">
        <v>37.78</v>
      </c>
      <c r="EN300" s="100">
        <v>77.12</v>
      </c>
      <c r="EO300" s="100">
        <v>100</v>
      </c>
      <c r="EP300" s="100">
        <v>100</v>
      </c>
      <c r="EQ300" s="100">
        <v>5.75</v>
      </c>
      <c r="ER300" s="100">
        <v>100</v>
      </c>
      <c r="ES300" s="100">
        <v>2.54</v>
      </c>
      <c r="ET300" s="100">
        <v>0.94</v>
      </c>
      <c r="EU300" s="100">
        <v>0.62</v>
      </c>
      <c r="EV300" s="100">
        <v>2.48</v>
      </c>
      <c r="EW300" s="100">
        <v>1.1200000000000001</v>
      </c>
      <c r="EX300" s="100">
        <v>4.4400000000000004</v>
      </c>
      <c r="EY300" s="100">
        <v>7.86</v>
      </c>
      <c r="EZ300" s="100">
        <v>23.06</v>
      </c>
      <c r="FA300" s="100">
        <v>12.83</v>
      </c>
      <c r="FB300" s="100">
        <v>51.7</v>
      </c>
      <c r="FC300" s="100"/>
      <c r="FD300" s="100"/>
      <c r="FE300" s="100"/>
      <c r="FF300" s="106">
        <v>5.6937827225130883E-2</v>
      </c>
      <c r="FG300" s="106">
        <v>4.9985612373358926E-3</v>
      </c>
      <c r="FH300" s="106">
        <v>1.2627150039693042E-2</v>
      </c>
      <c r="FI300" s="106">
        <v>4.8167289832348331E-3</v>
      </c>
      <c r="FJ300" s="106">
        <v>7.0683085501858749E-3</v>
      </c>
      <c r="FK300" s="106">
        <v>2.2512942090944423E-2</v>
      </c>
      <c r="FL300" s="106">
        <v>1.0998813056379821E-2</v>
      </c>
      <c r="FM300" s="106">
        <v>2.5910675742985226E-3</v>
      </c>
      <c r="FN300" s="106">
        <v>1.9207975986277874E-2</v>
      </c>
      <c r="FO300" s="106">
        <v>0</v>
      </c>
      <c r="FP300" s="106">
        <v>0</v>
      </c>
      <c r="FQ300" s="106">
        <v>3.4713000000000005E-3</v>
      </c>
      <c r="FR300" s="106">
        <v>5.3917742987699474E-3</v>
      </c>
      <c r="FS300" s="106">
        <v>1.1292333801288915E-2</v>
      </c>
      <c r="FT300" s="106">
        <v>0</v>
      </c>
      <c r="FU300" s="106">
        <v>0</v>
      </c>
      <c r="FV300" s="106">
        <v>6.5622076707202992E-3</v>
      </c>
      <c r="FW300" s="106">
        <v>0</v>
      </c>
      <c r="FX300" s="106">
        <v>1.0539755507929491E-2</v>
      </c>
      <c r="FY300" s="106">
        <v>3.1266541609822639E-2</v>
      </c>
      <c r="FZ300" s="106">
        <v>4.3272119624501962E-2</v>
      </c>
      <c r="GA300" s="106">
        <v>1.811843117149449E-2</v>
      </c>
      <c r="GB300" s="106">
        <v>3.3751714677640605E-2</v>
      </c>
      <c r="GC300" s="106">
        <v>1.1371852362883753E-2</v>
      </c>
      <c r="GD300" s="106">
        <v>3.2255596043727228E-2</v>
      </c>
      <c r="GE300" s="106">
        <v>1.7480352008364553E-2</v>
      </c>
      <c r="GF300" s="106">
        <v>2.6913885571887412E-3</v>
      </c>
      <c r="GG300" s="106">
        <v>9.9885834723807843E-3</v>
      </c>
      <c r="GH300" s="100"/>
      <c r="GI300" s="100"/>
      <c r="GJ300" s="100"/>
      <c r="GK300" s="100"/>
    </row>
    <row r="301" spans="1:193" x14ac:dyDescent="0.25">
      <c r="A301" s="98" t="s">
        <v>1073</v>
      </c>
      <c r="B301" s="99" t="s">
        <v>17</v>
      </c>
      <c r="C301" s="99" t="s">
        <v>319</v>
      </c>
      <c r="D301" s="100" t="s">
        <v>320</v>
      </c>
      <c r="E301" s="99" t="s">
        <v>484</v>
      </c>
      <c r="F301" s="100"/>
      <c r="G301" s="106">
        <v>30.105</v>
      </c>
      <c r="H301" s="106">
        <v>0.124</v>
      </c>
      <c r="I301" s="106">
        <v>11.981999999999999</v>
      </c>
      <c r="J301" s="106">
        <v>0.8849999999999999</v>
      </c>
      <c r="K301" s="106">
        <v>0.43999999999999995</v>
      </c>
      <c r="L301" s="106">
        <v>17.167000000000002</v>
      </c>
      <c r="M301" s="106">
        <v>0.127</v>
      </c>
      <c r="N301" s="106">
        <v>7.9000000000000001E-2</v>
      </c>
      <c r="O301" s="106">
        <v>9.8369999999999997</v>
      </c>
      <c r="P301" s="106">
        <v>0</v>
      </c>
      <c r="Q301" s="106">
        <v>0</v>
      </c>
      <c r="R301" s="106">
        <v>0.23699999999999999</v>
      </c>
      <c r="S301" s="106">
        <v>0</v>
      </c>
      <c r="T301" s="106">
        <v>2.9880016603674654E-2</v>
      </c>
      <c r="U301" s="106">
        <v>0</v>
      </c>
      <c r="V301" s="106">
        <v>0</v>
      </c>
      <c r="W301" s="106">
        <v>0.10199999999999999</v>
      </c>
      <c r="X301" s="106">
        <v>0</v>
      </c>
      <c r="Y301" s="106">
        <v>0.41099755819527489</v>
      </c>
      <c r="Z301" s="106">
        <v>5.5609999999999999</v>
      </c>
      <c r="AA301" s="106">
        <v>10.500905475143007</v>
      </c>
      <c r="AB301" s="106">
        <v>1.1819999999999999</v>
      </c>
      <c r="AC301" s="106">
        <v>4.8410000000000002</v>
      </c>
      <c r="AD301" s="106">
        <v>0.30299999999999999</v>
      </c>
      <c r="AE301" s="106">
        <v>0.60399999999999998</v>
      </c>
      <c r="AF301" s="106">
        <v>4.9999999999999996E-2</v>
      </c>
      <c r="AG301" s="106">
        <v>2.3552520451956487E-2</v>
      </c>
      <c r="AH301" s="106">
        <v>0</v>
      </c>
      <c r="AI301" s="106"/>
      <c r="AJ301" s="106">
        <v>94.537868370393895</v>
      </c>
      <c r="AK301" s="100"/>
      <c r="AL301" s="106">
        <v>14.07301795063575</v>
      </c>
      <c r="AM301" s="106">
        <v>7.4336070978958099E-2</v>
      </c>
      <c r="AN301" s="106">
        <v>6.3413601481873512</v>
      </c>
      <c r="AO301" s="106">
        <v>0.5337112531660837</v>
      </c>
      <c r="AP301" s="106">
        <v>0.34076827757125155</v>
      </c>
      <c r="AQ301" s="106">
        <v>13.343956471045473</v>
      </c>
      <c r="AR301" s="106">
        <v>9.4213649851632039E-2</v>
      </c>
      <c r="AS301" s="106">
        <v>6.5581935912336048E-2</v>
      </c>
      <c r="AT301" s="106">
        <v>7.0304459691252141</v>
      </c>
      <c r="AU301" s="106">
        <v>0</v>
      </c>
      <c r="AV301" s="106">
        <v>0</v>
      </c>
      <c r="AW301" s="106">
        <v>0.23699999999999999</v>
      </c>
      <c r="AX301" s="106">
        <v>0</v>
      </c>
      <c r="AY301" s="106">
        <v>2.446975399531132E-2</v>
      </c>
      <c r="AZ301" s="106">
        <v>0</v>
      </c>
      <c r="BA301" s="106">
        <v>0</v>
      </c>
      <c r="BB301" s="106">
        <v>9.5416276894293731E-2</v>
      </c>
      <c r="BC301" s="106">
        <v>0</v>
      </c>
      <c r="BD301" s="106">
        <v>0.32364560846938728</v>
      </c>
      <c r="BE301" s="106">
        <v>4.7416439290586627</v>
      </c>
      <c r="BF301" s="106">
        <v>8.9651715829787477</v>
      </c>
      <c r="BG301" s="106">
        <v>1.0099974365547295</v>
      </c>
      <c r="BH301" s="106">
        <v>4.1503772290809327</v>
      </c>
      <c r="BI301" s="106">
        <v>0.2612969989651604</v>
      </c>
      <c r="BJ301" s="106">
        <v>0.52403262189831679</v>
      </c>
      <c r="BK301" s="106">
        <v>4.3565391652870961E-2</v>
      </c>
      <c r="BL301" s="106">
        <v>2.059686965628027E-2</v>
      </c>
      <c r="BM301" s="106">
        <v>0</v>
      </c>
      <c r="BN301" s="106"/>
      <c r="BO301" s="106"/>
      <c r="BP301" s="106"/>
      <c r="BQ301" s="106">
        <v>2.1605920000000004E-2</v>
      </c>
      <c r="BR301" s="106">
        <v>1.4679279999999999E-2</v>
      </c>
      <c r="BS301" s="106">
        <v>8.6917000000000001E-3</v>
      </c>
      <c r="BT301" s="106">
        <v>7.6277199999999993E-3</v>
      </c>
      <c r="BU301" s="106">
        <v>1.0071359999999998E-2</v>
      </c>
      <c r="BV301" s="106">
        <v>8.8768500000000004E-3</v>
      </c>
      <c r="BW301" s="106">
        <v>1.25364E-2</v>
      </c>
      <c r="BX301" s="106">
        <v>3.4933399999999997E-3</v>
      </c>
      <c r="BY301" s="106">
        <v>8.3952000000000002E-3</v>
      </c>
      <c r="BZ301" s="106">
        <v>1.9936919999999997E-2</v>
      </c>
      <c r="CA301" s="106">
        <v>1.4800000000000001E-2</v>
      </c>
      <c r="CB301" s="106">
        <v>1.0699999999999999E-2</v>
      </c>
      <c r="CC301" s="106">
        <v>9.5843500000000002E-3</v>
      </c>
      <c r="CD301" s="106">
        <v>1.6118520000000001E-2</v>
      </c>
      <c r="CE301" s="106">
        <v>2.0397079999999998E-2</v>
      </c>
      <c r="CF301" s="106">
        <v>6.8399400000000001E-3</v>
      </c>
      <c r="CG301" s="106">
        <v>6.4140000000000004E-3</v>
      </c>
      <c r="CH301" s="106">
        <v>6.8064000000000006E-3</v>
      </c>
      <c r="CI301" s="106">
        <v>9.9052199999999993E-3</v>
      </c>
      <c r="CJ301" s="106">
        <v>2.040672E-2</v>
      </c>
      <c r="CK301" s="106">
        <v>2.2137569999999999E-2</v>
      </c>
      <c r="CL301" s="106">
        <v>2.2469759999999995E-2</v>
      </c>
      <c r="CM301" s="106">
        <v>2.9160000000000002E-2</v>
      </c>
      <c r="CN301" s="106">
        <v>2.2380279999999999E-2</v>
      </c>
      <c r="CO301" s="106">
        <v>3.0082859999999999E-2</v>
      </c>
      <c r="CP301" s="106">
        <v>2.2724459999999998E-2</v>
      </c>
      <c r="CQ301" s="106">
        <v>1.223545E-2</v>
      </c>
      <c r="CR301" s="106">
        <v>1.241183E-2</v>
      </c>
      <c r="CS301" s="106"/>
      <c r="CT301" s="106"/>
      <c r="CU301" s="106"/>
      <c r="CV301" s="106">
        <f t="shared" si="56"/>
        <v>1.0100000000000001E-2</v>
      </c>
      <c r="CW301" s="106">
        <f t="shared" si="57"/>
        <v>8.8000000000000005E-3</v>
      </c>
      <c r="CX301" s="106">
        <f t="shared" si="58"/>
        <v>4.5999999999999999E-3</v>
      </c>
      <c r="CY301" s="106">
        <f t="shared" si="59"/>
        <v>4.5999999999999999E-3</v>
      </c>
      <c r="CZ301" s="106">
        <f t="shared" si="60"/>
        <v>7.7999999999999988E-3</v>
      </c>
      <c r="DA301" s="106">
        <f t="shared" si="61"/>
        <v>6.9000000000000008E-3</v>
      </c>
      <c r="DB301" s="106">
        <f t="shared" si="62"/>
        <v>9.2999999999999992E-3</v>
      </c>
      <c r="DC301" s="106">
        <f t="shared" si="63"/>
        <v>2.9000000000000002E-3</v>
      </c>
      <c r="DD301" s="106">
        <f t="shared" si="64"/>
        <v>6.0000000000000001E-3</v>
      </c>
      <c r="DE301" s="106">
        <f t="shared" si="65"/>
        <v>8.6999999999999994E-3</v>
      </c>
      <c r="DF301" s="106">
        <f t="shared" si="66"/>
        <v>1.4800000000000001E-2</v>
      </c>
      <c r="DG301" s="106">
        <f t="shared" si="67"/>
        <v>1.0699999999999999E-2</v>
      </c>
      <c r="DH301" s="106">
        <f t="shared" si="68"/>
        <v>6.6999999999999994E-3</v>
      </c>
      <c r="DI301" s="106">
        <f t="shared" si="69"/>
        <v>1.32E-2</v>
      </c>
      <c r="DJ301" s="106">
        <f t="shared" si="70"/>
        <v>1.5099999999999999E-2</v>
      </c>
      <c r="DK301" s="106">
        <f t="shared" si="71"/>
        <v>5.7999999999999996E-3</v>
      </c>
      <c r="DL301" s="106">
        <f t="shared" si="72"/>
        <v>6.000000000000001E-3</v>
      </c>
      <c r="DM301" s="106">
        <f t="shared" si="73"/>
        <v>6.0000000000000001E-3</v>
      </c>
      <c r="DN301" s="106">
        <f t="shared" si="74"/>
        <v>7.7999999999999996E-3</v>
      </c>
      <c r="DO301" s="106">
        <f t="shared" si="75"/>
        <v>1.7399999999999999E-2</v>
      </c>
      <c r="DP301" s="106">
        <f t="shared" si="76"/>
        <v>1.89E-2</v>
      </c>
      <c r="DQ301" s="106">
        <f t="shared" si="77"/>
        <v>1.9199999999999998E-2</v>
      </c>
      <c r="DR301" s="106">
        <f t="shared" si="78"/>
        <v>2.4999999999999998E-2</v>
      </c>
      <c r="DS301" s="106">
        <f t="shared" si="79"/>
        <v>1.9300000000000001E-2</v>
      </c>
      <c r="DT301" s="106">
        <f t="shared" si="80"/>
        <v>2.6099999999999998E-2</v>
      </c>
      <c r="DU301" s="106">
        <f t="shared" si="81"/>
        <v>1.9799999999999998E-2</v>
      </c>
      <c r="DV301" s="106">
        <f t="shared" si="82"/>
        <v>1.0700000000000001E-2</v>
      </c>
      <c r="DW301" s="106">
        <f t="shared" si="83"/>
        <v>1.09E-2</v>
      </c>
      <c r="DX301" s="106"/>
      <c r="DY301" s="106"/>
      <c r="DZ301" s="106"/>
      <c r="EA301" s="100">
        <v>0.4</v>
      </c>
      <c r="EB301" s="100">
        <v>6.81</v>
      </c>
      <c r="EC301" s="100">
        <v>0.19</v>
      </c>
      <c r="ED301" s="100">
        <v>1.05</v>
      </c>
      <c r="EE301" s="100">
        <v>2.21</v>
      </c>
      <c r="EF301" s="100">
        <v>0.17</v>
      </c>
      <c r="EG301" s="100">
        <v>13.18</v>
      </c>
      <c r="EH301" s="100">
        <v>4.13</v>
      </c>
      <c r="EI301" s="100">
        <v>0.24</v>
      </c>
      <c r="EJ301" s="100">
        <v>46.41</v>
      </c>
      <c r="EK301" s="100">
        <v>6.17</v>
      </c>
      <c r="EL301" s="100">
        <v>1.58</v>
      </c>
      <c r="EM301" s="100">
        <v>618.67999999999995</v>
      </c>
      <c r="EN301" s="100">
        <v>49.53</v>
      </c>
      <c r="EO301" s="100">
        <v>204.48</v>
      </c>
      <c r="EP301" s="100">
        <v>100</v>
      </c>
      <c r="EQ301" s="100">
        <v>7.16</v>
      </c>
      <c r="ER301" s="100">
        <v>100</v>
      </c>
      <c r="ES301" s="100">
        <v>3.13</v>
      </c>
      <c r="ET301" s="100">
        <v>0.77</v>
      </c>
      <c r="EU301" s="100">
        <v>0.54</v>
      </c>
      <c r="EV301" s="100">
        <v>1.9</v>
      </c>
      <c r="EW301" s="100">
        <v>0.91</v>
      </c>
      <c r="EX301" s="100">
        <v>3.7</v>
      </c>
      <c r="EY301" s="100">
        <v>8.15</v>
      </c>
      <c r="EZ301" s="100">
        <v>41.21</v>
      </c>
      <c r="FA301" s="100">
        <v>13.31</v>
      </c>
      <c r="FB301" s="100">
        <v>104.59</v>
      </c>
      <c r="FC301" s="100"/>
      <c r="FD301" s="100"/>
      <c r="FE301" s="100"/>
      <c r="FF301" s="106">
        <v>5.6292071802543003E-2</v>
      </c>
      <c r="FG301" s="106">
        <v>5.0622864336670459E-3</v>
      </c>
      <c r="FH301" s="106">
        <v>1.2048584281555967E-2</v>
      </c>
      <c r="FI301" s="106">
        <v>5.6039681582438789E-3</v>
      </c>
      <c r="FJ301" s="106">
        <v>7.5309789343246591E-3</v>
      </c>
      <c r="FK301" s="106">
        <v>2.2684726000777308E-2</v>
      </c>
      <c r="FL301" s="106">
        <v>1.2417359050445102E-2</v>
      </c>
      <c r="FM301" s="106">
        <v>2.7085339531794784E-3</v>
      </c>
      <c r="FN301" s="106">
        <v>1.6873070325900512E-2</v>
      </c>
      <c r="FO301" s="106">
        <v>0</v>
      </c>
      <c r="FP301" s="106">
        <v>0</v>
      </c>
      <c r="FQ301" s="106">
        <v>3.7446000000000003E-3</v>
      </c>
      <c r="FR301" s="106">
        <v>0</v>
      </c>
      <c r="FS301" s="106">
        <v>1.2119869153877697E-2</v>
      </c>
      <c r="FT301" s="106">
        <v>0</v>
      </c>
      <c r="FU301" s="106">
        <v>0</v>
      </c>
      <c r="FV301" s="106">
        <v>6.831805425631431E-3</v>
      </c>
      <c r="FW301" s="106">
        <v>0</v>
      </c>
      <c r="FX301" s="106">
        <v>1.0130107545091822E-2</v>
      </c>
      <c r="FY301" s="106">
        <v>3.6510658253751702E-2</v>
      </c>
      <c r="FZ301" s="106">
        <v>4.8411926548085238E-2</v>
      </c>
      <c r="GA301" s="106">
        <v>1.9189951294539861E-2</v>
      </c>
      <c r="GB301" s="106">
        <v>3.7768432784636492E-2</v>
      </c>
      <c r="GC301" s="106">
        <v>9.6679889617109355E-3</v>
      </c>
      <c r="GD301" s="106">
        <v>4.2708658684712818E-2</v>
      </c>
      <c r="GE301" s="106">
        <v>1.7953297900148123E-2</v>
      </c>
      <c r="GF301" s="106">
        <v>2.7414433512509039E-3</v>
      </c>
      <c r="GG301" s="106">
        <v>0</v>
      </c>
      <c r="GH301" s="100"/>
      <c r="GI301" s="100"/>
      <c r="GJ301" s="100"/>
      <c r="GK301" s="100"/>
    </row>
    <row r="302" spans="1:193" x14ac:dyDescent="0.25">
      <c r="A302" s="98" t="s">
        <v>1073</v>
      </c>
      <c r="B302" s="99" t="s">
        <v>17</v>
      </c>
      <c r="C302" s="99" t="s">
        <v>319</v>
      </c>
      <c r="D302" s="100" t="s">
        <v>320</v>
      </c>
      <c r="E302" s="99" t="s">
        <v>485</v>
      </c>
      <c r="F302" s="100"/>
      <c r="G302" s="106">
        <v>31.448</v>
      </c>
      <c r="H302" s="106">
        <v>0.106</v>
      </c>
      <c r="I302" s="106">
        <v>13.875</v>
      </c>
      <c r="J302" s="106">
        <v>0.65100000000000002</v>
      </c>
      <c r="K302" s="106">
        <v>0.22500000000000001</v>
      </c>
      <c r="L302" s="106">
        <v>17.132999999999999</v>
      </c>
      <c r="M302" s="106">
        <v>0</v>
      </c>
      <c r="N302" s="106">
        <v>6.4000000000000001E-2</v>
      </c>
      <c r="O302" s="106">
        <v>12.247999999999999</v>
      </c>
      <c r="P302" s="106">
        <v>0</v>
      </c>
      <c r="Q302" s="106">
        <v>0</v>
      </c>
      <c r="R302" s="106">
        <v>1.2999999999999999E-2</v>
      </c>
      <c r="S302" s="106">
        <v>0</v>
      </c>
      <c r="T302" s="106">
        <v>0</v>
      </c>
      <c r="U302" s="106">
        <v>0</v>
      </c>
      <c r="V302" s="106">
        <v>0</v>
      </c>
      <c r="W302" s="106">
        <v>9.7000000000000003E-2</v>
      </c>
      <c r="X302" s="106">
        <v>0</v>
      </c>
      <c r="Y302" s="106">
        <v>0.25398534917164989</v>
      </c>
      <c r="Z302" s="106">
        <v>5.32</v>
      </c>
      <c r="AA302" s="106">
        <v>9.4939675070804093</v>
      </c>
      <c r="AB302" s="106">
        <v>0.92900000000000005</v>
      </c>
      <c r="AC302" s="106">
        <v>3.649</v>
      </c>
      <c r="AD302" s="106">
        <v>0.22600000000000001</v>
      </c>
      <c r="AE302" s="106">
        <v>0.38100000000000001</v>
      </c>
      <c r="AF302" s="106">
        <v>0</v>
      </c>
      <c r="AG302" s="106">
        <v>0</v>
      </c>
      <c r="AH302" s="106">
        <v>0</v>
      </c>
      <c r="AI302" s="106"/>
      <c r="AJ302" s="106">
        <v>96.110020056252068</v>
      </c>
      <c r="AK302" s="100"/>
      <c r="AL302" s="106">
        <v>14.700822737471951</v>
      </c>
      <c r="AM302" s="106">
        <v>6.3545350998141598E-2</v>
      </c>
      <c r="AN302" s="106">
        <v>7.3432124900767404</v>
      </c>
      <c r="AO302" s="106">
        <v>0.39259437944759379</v>
      </c>
      <c r="AP302" s="106">
        <v>0.1742565055762082</v>
      </c>
      <c r="AQ302" s="106">
        <v>13.317528177225029</v>
      </c>
      <c r="AR302" s="106">
        <v>0</v>
      </c>
      <c r="AS302" s="106">
        <v>5.3129669599867181E-2</v>
      </c>
      <c r="AT302" s="106">
        <v>8.7535734705546027</v>
      </c>
      <c r="AU302" s="106">
        <v>0</v>
      </c>
      <c r="AV302" s="106">
        <v>0</v>
      </c>
      <c r="AW302" s="106">
        <v>1.2999999999999999E-2</v>
      </c>
      <c r="AX302" s="106">
        <v>0</v>
      </c>
      <c r="AY302" s="106">
        <v>0</v>
      </c>
      <c r="AZ302" s="106">
        <v>0</v>
      </c>
      <c r="BA302" s="106">
        <v>0</v>
      </c>
      <c r="BB302" s="106">
        <v>9.0739008419083264E-2</v>
      </c>
      <c r="BC302" s="106">
        <v>0</v>
      </c>
      <c r="BD302" s="106">
        <v>0.20000421227785642</v>
      </c>
      <c r="BE302" s="106">
        <v>4.5361527967257844</v>
      </c>
      <c r="BF302" s="106">
        <v>8.1054960360969943</v>
      </c>
      <c r="BG302" s="106">
        <v>0.79381355208066318</v>
      </c>
      <c r="BH302" s="106">
        <v>3.1284293552812068</v>
      </c>
      <c r="BI302" s="106">
        <v>0.19489479130734738</v>
      </c>
      <c r="BJ302" s="106">
        <v>0.3305570015616866</v>
      </c>
      <c r="BK302" s="106">
        <v>0</v>
      </c>
      <c r="BL302" s="106">
        <v>0</v>
      </c>
      <c r="BM302" s="106">
        <v>0</v>
      </c>
      <c r="BN302" s="106"/>
      <c r="BO302" s="106"/>
      <c r="BP302" s="106"/>
      <c r="BQ302" s="106">
        <v>2.053632E-2</v>
      </c>
      <c r="BR302" s="106">
        <v>1.417885E-2</v>
      </c>
      <c r="BS302" s="106">
        <v>8.6917000000000001E-3</v>
      </c>
      <c r="BT302" s="106">
        <v>7.4618999999999996E-3</v>
      </c>
      <c r="BU302" s="106">
        <v>9.6839999999999982E-3</v>
      </c>
      <c r="BV302" s="106">
        <v>8.6195500000000001E-3</v>
      </c>
      <c r="BW302" s="106">
        <v>1.2671200000000001E-2</v>
      </c>
      <c r="BX302" s="106">
        <v>3.37288E-3</v>
      </c>
      <c r="BY302" s="106">
        <v>8.5351200000000002E-3</v>
      </c>
      <c r="BZ302" s="106">
        <v>2.1311879999999998E-2</v>
      </c>
      <c r="CA302" s="106">
        <v>1.47E-2</v>
      </c>
      <c r="CB302" s="106">
        <v>1.04E-2</v>
      </c>
      <c r="CC302" s="106">
        <v>9.1552000000000005E-3</v>
      </c>
      <c r="CD302" s="106">
        <v>1.5874300000000001E-2</v>
      </c>
      <c r="CE302" s="106">
        <v>2.0397079999999998E-2</v>
      </c>
      <c r="CF302" s="106">
        <v>6.7220100000000005E-3</v>
      </c>
      <c r="CG302" s="106">
        <v>6.2001999999999995E-3</v>
      </c>
      <c r="CH302" s="106">
        <v>6.8064000000000006E-3</v>
      </c>
      <c r="CI302" s="106">
        <v>9.9052199999999993E-3</v>
      </c>
      <c r="CJ302" s="106">
        <v>1.9703040000000002E-2</v>
      </c>
      <c r="CK302" s="106">
        <v>2.0732009999999999E-2</v>
      </c>
      <c r="CL302" s="106">
        <v>2.1884609999999999E-2</v>
      </c>
      <c r="CM302" s="106">
        <v>2.7293760000000004E-2</v>
      </c>
      <c r="CN302" s="106">
        <v>2.1916439999999999E-2</v>
      </c>
      <c r="CO302" s="106">
        <v>2.8930260000000003E-2</v>
      </c>
      <c r="CP302" s="106">
        <v>2.2380149999999998E-2</v>
      </c>
      <c r="CQ302" s="106">
        <v>1.1892399999999999E-2</v>
      </c>
      <c r="CR302" s="106">
        <v>1.229796E-2</v>
      </c>
      <c r="CS302" s="106"/>
      <c r="CT302" s="106"/>
      <c r="CU302" s="106"/>
      <c r="CV302" s="106">
        <f t="shared" si="56"/>
        <v>9.5999999999999992E-3</v>
      </c>
      <c r="CW302" s="106">
        <f t="shared" si="57"/>
        <v>8.5000000000000006E-3</v>
      </c>
      <c r="CX302" s="106">
        <f t="shared" si="58"/>
        <v>4.5999999999999999E-3</v>
      </c>
      <c r="CY302" s="106">
        <f t="shared" si="59"/>
        <v>4.4999999999999997E-3</v>
      </c>
      <c r="CZ302" s="106">
        <f t="shared" si="60"/>
        <v>7.4999999999999989E-3</v>
      </c>
      <c r="DA302" s="106">
        <f t="shared" si="61"/>
        <v>6.7000000000000002E-3</v>
      </c>
      <c r="DB302" s="106">
        <f t="shared" si="62"/>
        <v>9.4000000000000004E-3</v>
      </c>
      <c r="DC302" s="106">
        <f t="shared" si="63"/>
        <v>2.8000000000000004E-3</v>
      </c>
      <c r="DD302" s="106">
        <f t="shared" si="64"/>
        <v>6.1000000000000004E-3</v>
      </c>
      <c r="DE302" s="106">
        <f t="shared" si="65"/>
        <v>9.2999999999999992E-3</v>
      </c>
      <c r="DF302" s="106">
        <f t="shared" si="66"/>
        <v>1.47E-2</v>
      </c>
      <c r="DG302" s="106">
        <f t="shared" si="67"/>
        <v>1.04E-2</v>
      </c>
      <c r="DH302" s="106">
        <f t="shared" si="68"/>
        <v>6.4000000000000003E-3</v>
      </c>
      <c r="DI302" s="106">
        <f t="shared" si="69"/>
        <v>1.2999999999999999E-2</v>
      </c>
      <c r="DJ302" s="106">
        <f t="shared" si="70"/>
        <v>1.5099999999999999E-2</v>
      </c>
      <c r="DK302" s="106">
        <f t="shared" si="71"/>
        <v>5.7000000000000002E-3</v>
      </c>
      <c r="DL302" s="106">
        <f t="shared" si="72"/>
        <v>5.7999999999999996E-3</v>
      </c>
      <c r="DM302" s="106">
        <f t="shared" si="73"/>
        <v>6.0000000000000001E-3</v>
      </c>
      <c r="DN302" s="106">
        <f t="shared" si="74"/>
        <v>7.7999999999999996E-3</v>
      </c>
      <c r="DO302" s="106">
        <f t="shared" si="75"/>
        <v>1.6799999999999999E-2</v>
      </c>
      <c r="DP302" s="106">
        <f t="shared" si="76"/>
        <v>1.7699999999999997E-2</v>
      </c>
      <c r="DQ302" s="106">
        <f t="shared" si="77"/>
        <v>1.8700000000000001E-2</v>
      </c>
      <c r="DR302" s="106">
        <f t="shared" si="78"/>
        <v>2.3400000000000001E-2</v>
      </c>
      <c r="DS302" s="106">
        <f t="shared" si="79"/>
        <v>1.89E-2</v>
      </c>
      <c r="DT302" s="106">
        <f t="shared" si="80"/>
        <v>2.5100000000000001E-2</v>
      </c>
      <c r="DU302" s="106">
        <f t="shared" si="81"/>
        <v>1.95E-2</v>
      </c>
      <c r="DV302" s="106">
        <f t="shared" si="82"/>
        <v>1.04E-2</v>
      </c>
      <c r="DW302" s="106">
        <f t="shared" si="83"/>
        <v>1.0799999999999999E-2</v>
      </c>
      <c r="DX302" s="106"/>
      <c r="DY302" s="106"/>
      <c r="DZ302" s="106"/>
      <c r="EA302" s="100">
        <v>0.38</v>
      </c>
      <c r="EB302" s="100">
        <v>7.72</v>
      </c>
      <c r="EC302" s="100">
        <v>0.18</v>
      </c>
      <c r="ED302" s="100">
        <v>1.27</v>
      </c>
      <c r="EE302" s="100">
        <v>3.74</v>
      </c>
      <c r="EF302" s="100">
        <v>0.17</v>
      </c>
      <c r="EG302" s="100">
        <v>100</v>
      </c>
      <c r="EH302" s="100">
        <v>4.68</v>
      </c>
      <c r="EI302" s="100">
        <v>0.22</v>
      </c>
      <c r="EJ302" s="100">
        <v>217.59</v>
      </c>
      <c r="EK302" s="100">
        <v>11.62</v>
      </c>
      <c r="EL302" s="100">
        <v>20.8</v>
      </c>
      <c r="EM302" s="100">
        <v>141.80000000000001</v>
      </c>
      <c r="EN302" s="100">
        <v>139.29</v>
      </c>
      <c r="EO302" s="100">
        <v>100</v>
      </c>
      <c r="EP302" s="100">
        <v>100</v>
      </c>
      <c r="EQ302" s="100">
        <v>7.24</v>
      </c>
      <c r="ER302" s="100">
        <v>100</v>
      </c>
      <c r="ES302" s="100">
        <v>4.6900000000000004</v>
      </c>
      <c r="ET302" s="100">
        <v>0.79</v>
      </c>
      <c r="EU302" s="100">
        <v>0.56999999999999995</v>
      </c>
      <c r="EV302" s="100">
        <v>2.31</v>
      </c>
      <c r="EW302" s="100">
        <v>1.0900000000000001</v>
      </c>
      <c r="EX302" s="100">
        <v>5.65</v>
      </c>
      <c r="EY302" s="100">
        <v>10.45</v>
      </c>
      <c r="EZ302" s="100">
        <v>100</v>
      </c>
      <c r="FA302" s="100">
        <v>20.440000000000001</v>
      </c>
      <c r="FB302" s="100">
        <v>100</v>
      </c>
      <c r="FC302" s="100"/>
      <c r="FD302" s="100"/>
      <c r="FE302" s="100"/>
      <c r="FF302" s="106">
        <v>5.5863126402393409E-2</v>
      </c>
      <c r="FG302" s="106">
        <v>4.9057010970565305E-3</v>
      </c>
      <c r="FH302" s="106">
        <v>1.3217782482138132E-2</v>
      </c>
      <c r="FI302" s="106">
        <v>4.9859486189844406E-3</v>
      </c>
      <c r="FJ302" s="106">
        <v>6.5171933085501873E-3</v>
      </c>
      <c r="FK302" s="106">
        <v>2.2639797901282552E-2</v>
      </c>
      <c r="FL302" s="106">
        <v>0</v>
      </c>
      <c r="FM302" s="106">
        <v>2.486468537273784E-3</v>
      </c>
      <c r="FN302" s="106">
        <v>1.9257861635220128E-2</v>
      </c>
      <c r="FO302" s="106">
        <v>0</v>
      </c>
      <c r="FP302" s="106">
        <v>0</v>
      </c>
      <c r="FQ302" s="106">
        <v>2.7040000000000002E-3</v>
      </c>
      <c r="FR302" s="106">
        <v>0</v>
      </c>
      <c r="FS302" s="106">
        <v>0</v>
      </c>
      <c r="FT302" s="106">
        <v>0</v>
      </c>
      <c r="FU302" s="106">
        <v>0</v>
      </c>
      <c r="FV302" s="106">
        <v>6.5695042095416292E-3</v>
      </c>
      <c r="FW302" s="106">
        <v>0</v>
      </c>
      <c r="FX302" s="106">
        <v>9.3801975558314675E-3</v>
      </c>
      <c r="FY302" s="106">
        <v>3.5835607094133699E-2</v>
      </c>
      <c r="FZ302" s="106">
        <v>4.6201327405752862E-2</v>
      </c>
      <c r="GA302" s="106">
        <v>1.833709305306332E-2</v>
      </c>
      <c r="GB302" s="106">
        <v>3.4099879972565153E-2</v>
      </c>
      <c r="GC302" s="106">
        <v>1.1011555708865127E-2</v>
      </c>
      <c r="GD302" s="106">
        <v>3.4543206663196248E-2</v>
      </c>
      <c r="GE302" s="106">
        <v>0</v>
      </c>
      <c r="GF302" s="106">
        <v>0</v>
      </c>
      <c r="GG302" s="106">
        <v>0</v>
      </c>
      <c r="GH302" s="100"/>
      <c r="GI302" s="100"/>
      <c r="GJ302" s="100"/>
      <c r="GK302" s="100"/>
    </row>
    <row r="303" spans="1:193" x14ac:dyDescent="0.25">
      <c r="A303" s="98" t="s">
        <v>1073</v>
      </c>
      <c r="B303" s="99" t="s">
        <v>17</v>
      </c>
      <c r="C303" s="99" t="s">
        <v>319</v>
      </c>
      <c r="D303" s="100" t="s">
        <v>320</v>
      </c>
      <c r="E303" s="99" t="s">
        <v>486</v>
      </c>
      <c r="F303" s="100"/>
      <c r="G303" s="106">
        <v>30.173999999999999</v>
      </c>
      <c r="H303" s="106">
        <v>0.155</v>
      </c>
      <c r="I303" s="106">
        <v>12.760999999999999</v>
      </c>
      <c r="J303" s="106">
        <v>0.74</v>
      </c>
      <c r="K303" s="106">
        <v>0.64300000000000002</v>
      </c>
      <c r="L303" s="106">
        <v>16.225999999999999</v>
      </c>
      <c r="M303" s="106">
        <v>0.28699999999999998</v>
      </c>
      <c r="N303" s="106">
        <v>7.2999999999999995E-2</v>
      </c>
      <c r="O303" s="106">
        <v>9.8520000000000003</v>
      </c>
      <c r="P303" s="106">
        <v>0</v>
      </c>
      <c r="Q303" s="106">
        <v>0</v>
      </c>
      <c r="R303" s="106">
        <v>0.33200000000000002</v>
      </c>
      <c r="S303" s="106">
        <v>0</v>
      </c>
      <c r="T303" s="106">
        <v>0</v>
      </c>
      <c r="U303" s="106">
        <v>0</v>
      </c>
      <c r="V303" s="106">
        <v>0</v>
      </c>
      <c r="W303" s="106">
        <v>0.10299999999999999</v>
      </c>
      <c r="X303" s="106">
        <v>0</v>
      </c>
      <c r="Y303" s="106">
        <v>0.35</v>
      </c>
      <c r="Z303" s="106">
        <v>6.0079999999999991</v>
      </c>
      <c r="AA303" s="106">
        <v>10.023</v>
      </c>
      <c r="AB303" s="106">
        <v>0.98399999999999999</v>
      </c>
      <c r="AC303" s="106">
        <v>3.9129999999999998</v>
      </c>
      <c r="AD303" s="106">
        <v>0.22099999999999997</v>
      </c>
      <c r="AE303" s="106">
        <v>0.40200000000000002</v>
      </c>
      <c r="AF303" s="106">
        <v>3.5999999999999997E-2</v>
      </c>
      <c r="AG303" s="106">
        <v>3.7701473574500266E-2</v>
      </c>
      <c r="AH303" s="106">
        <v>0</v>
      </c>
      <c r="AI303" s="106"/>
      <c r="AJ303" s="106">
        <v>93.245802273574469</v>
      </c>
      <c r="AK303" s="100"/>
      <c r="AL303" s="106">
        <v>14.105272999252055</v>
      </c>
      <c r="AM303" s="106">
        <v>9.2920088723697628E-2</v>
      </c>
      <c r="AN303" s="106">
        <v>6.7536385287112992</v>
      </c>
      <c r="AO303" s="106">
        <v>0.44626703654565192</v>
      </c>
      <c r="AP303" s="106">
        <v>0.49798636926889722</v>
      </c>
      <c r="AQ303" s="106">
        <v>12.612514574426738</v>
      </c>
      <c r="AR303" s="106">
        <v>0.21290801186943617</v>
      </c>
      <c r="AS303" s="106">
        <v>6.0601029387348501E-2</v>
      </c>
      <c r="AT303" s="106">
        <v>7.0411663807890221</v>
      </c>
      <c r="AU303" s="106">
        <v>0</v>
      </c>
      <c r="AV303" s="106">
        <v>0</v>
      </c>
      <c r="AW303" s="106">
        <v>0.33200000000000002</v>
      </c>
      <c r="AX303" s="106">
        <v>0</v>
      </c>
      <c r="AY303" s="106">
        <v>0</v>
      </c>
      <c r="AZ303" s="106">
        <v>0</v>
      </c>
      <c r="BA303" s="106">
        <v>0</v>
      </c>
      <c r="BB303" s="106">
        <v>9.6351730589335827E-2</v>
      </c>
      <c r="BC303" s="106">
        <v>0</v>
      </c>
      <c r="BD303" s="106">
        <v>0.27561225293330183</v>
      </c>
      <c r="BE303" s="106">
        <v>5.1227830832196446</v>
      </c>
      <c r="BF303" s="106">
        <v>8.5571587125416197</v>
      </c>
      <c r="BG303" s="106">
        <v>0.84081004870546017</v>
      </c>
      <c r="BH303" s="106">
        <v>3.3547668038408776</v>
      </c>
      <c r="BI303" s="106">
        <v>0.1905829596412556</v>
      </c>
      <c r="BJ303" s="106">
        <v>0.34877667881311819</v>
      </c>
      <c r="BK303" s="106">
        <v>3.1367081990067089E-2</v>
      </c>
      <c r="BL303" s="106">
        <v>3.2970243615653927E-2</v>
      </c>
      <c r="BM303" s="106">
        <v>0</v>
      </c>
      <c r="BN303" s="106"/>
      <c r="BO303" s="106"/>
      <c r="BP303" s="106"/>
      <c r="BQ303" s="106">
        <v>2.2675520000000005E-2</v>
      </c>
      <c r="BR303" s="106">
        <v>1.417885E-2</v>
      </c>
      <c r="BS303" s="106">
        <v>8.6917000000000001E-3</v>
      </c>
      <c r="BT303" s="106">
        <v>7.4618999999999996E-3</v>
      </c>
      <c r="BU303" s="106">
        <v>9.9422399999999998E-3</v>
      </c>
      <c r="BV303" s="106">
        <v>8.8768500000000004E-3</v>
      </c>
      <c r="BW303" s="106">
        <v>1.25364E-2</v>
      </c>
      <c r="BX303" s="106">
        <v>3.2524200000000002E-3</v>
      </c>
      <c r="BY303" s="106">
        <v>8.3952000000000002E-3</v>
      </c>
      <c r="BZ303" s="106">
        <v>2.17702E-2</v>
      </c>
      <c r="CA303" s="106">
        <v>1.46E-2</v>
      </c>
      <c r="CB303" s="106">
        <v>1.03E-2</v>
      </c>
      <c r="CC303" s="106">
        <v>9.4413000000000014E-3</v>
      </c>
      <c r="CD303" s="106">
        <v>1.5996409999999999E-2</v>
      </c>
      <c r="CE303" s="106">
        <v>2.012692E-2</v>
      </c>
      <c r="CF303" s="106">
        <v>6.7220100000000005E-3</v>
      </c>
      <c r="CG303" s="106">
        <v>6.4140000000000004E-3</v>
      </c>
      <c r="CH303" s="106">
        <v>6.8064000000000006E-3</v>
      </c>
      <c r="CI303" s="106">
        <v>9.9052199999999993E-3</v>
      </c>
      <c r="CJ303" s="106">
        <v>1.9820320000000002E-2</v>
      </c>
      <c r="CK303" s="106">
        <v>2.0497749999999999E-2</v>
      </c>
      <c r="CL303" s="106">
        <v>2.2469759999999995E-2</v>
      </c>
      <c r="CM303" s="106">
        <v>2.8226879999999999E-2</v>
      </c>
      <c r="CN303" s="106">
        <v>2.1916439999999999E-2</v>
      </c>
      <c r="CO303" s="106">
        <v>2.9506560000000001E-2</v>
      </c>
      <c r="CP303" s="106">
        <v>2.2494919999999998E-2</v>
      </c>
      <c r="CQ303" s="106">
        <v>1.1778049999999998E-2</v>
      </c>
      <c r="CR303" s="106">
        <v>1.241183E-2</v>
      </c>
      <c r="CS303" s="106"/>
      <c r="CT303" s="106"/>
      <c r="CU303" s="106"/>
      <c r="CV303" s="106">
        <f t="shared" si="56"/>
        <v>1.0600000000000002E-2</v>
      </c>
      <c r="CW303" s="106">
        <f t="shared" si="57"/>
        <v>8.5000000000000006E-3</v>
      </c>
      <c r="CX303" s="106">
        <f t="shared" si="58"/>
        <v>4.5999999999999999E-3</v>
      </c>
      <c r="CY303" s="106">
        <f t="shared" si="59"/>
        <v>4.4999999999999997E-3</v>
      </c>
      <c r="CZ303" s="106">
        <f t="shared" si="60"/>
        <v>7.7000000000000002E-3</v>
      </c>
      <c r="DA303" s="106">
        <f t="shared" si="61"/>
        <v>6.9000000000000008E-3</v>
      </c>
      <c r="DB303" s="106">
        <f t="shared" si="62"/>
        <v>9.2999999999999992E-3</v>
      </c>
      <c r="DC303" s="106">
        <f t="shared" si="63"/>
        <v>2.7000000000000006E-3</v>
      </c>
      <c r="DD303" s="106">
        <f t="shared" si="64"/>
        <v>6.0000000000000001E-3</v>
      </c>
      <c r="DE303" s="106">
        <f t="shared" si="65"/>
        <v>9.4999999999999998E-3</v>
      </c>
      <c r="DF303" s="106">
        <f t="shared" si="66"/>
        <v>1.46E-2</v>
      </c>
      <c r="DG303" s="106">
        <f t="shared" si="67"/>
        <v>1.03E-2</v>
      </c>
      <c r="DH303" s="106">
        <f t="shared" si="68"/>
        <v>6.6000000000000008E-3</v>
      </c>
      <c r="DI303" s="106">
        <f t="shared" si="69"/>
        <v>1.3099999999999999E-2</v>
      </c>
      <c r="DJ303" s="106">
        <f t="shared" si="70"/>
        <v>1.49E-2</v>
      </c>
      <c r="DK303" s="106">
        <f t="shared" si="71"/>
        <v>5.7000000000000002E-3</v>
      </c>
      <c r="DL303" s="106">
        <f t="shared" si="72"/>
        <v>6.000000000000001E-3</v>
      </c>
      <c r="DM303" s="106">
        <f t="shared" si="73"/>
        <v>6.0000000000000001E-3</v>
      </c>
      <c r="DN303" s="106">
        <f t="shared" si="74"/>
        <v>7.7999999999999996E-3</v>
      </c>
      <c r="DO303" s="106">
        <f t="shared" si="75"/>
        <v>1.6900000000000002E-2</v>
      </c>
      <c r="DP303" s="106">
        <f t="shared" si="76"/>
        <v>1.7499999999999998E-2</v>
      </c>
      <c r="DQ303" s="106">
        <f t="shared" si="77"/>
        <v>1.9199999999999998E-2</v>
      </c>
      <c r="DR303" s="106">
        <f t="shared" si="78"/>
        <v>2.4199999999999996E-2</v>
      </c>
      <c r="DS303" s="106">
        <f t="shared" si="79"/>
        <v>1.89E-2</v>
      </c>
      <c r="DT303" s="106">
        <f t="shared" si="80"/>
        <v>2.5599999999999998E-2</v>
      </c>
      <c r="DU303" s="106">
        <f t="shared" si="81"/>
        <v>1.9599999999999999E-2</v>
      </c>
      <c r="DV303" s="106">
        <f t="shared" si="82"/>
        <v>1.0299999999999998E-2</v>
      </c>
      <c r="DW303" s="106">
        <f t="shared" si="83"/>
        <v>1.09E-2</v>
      </c>
      <c r="DX303" s="106"/>
      <c r="DY303" s="106"/>
      <c r="DZ303" s="106"/>
      <c r="EA303" s="100">
        <v>0.39</v>
      </c>
      <c r="EB303" s="100">
        <v>5.37</v>
      </c>
      <c r="EC303" s="100">
        <v>0.19</v>
      </c>
      <c r="ED303" s="100">
        <v>1.17</v>
      </c>
      <c r="EE303" s="100">
        <v>1.65</v>
      </c>
      <c r="EF303" s="100">
        <v>0.18</v>
      </c>
      <c r="EG303" s="100">
        <v>6.55</v>
      </c>
      <c r="EH303" s="100">
        <v>4.26</v>
      </c>
      <c r="EI303" s="100">
        <v>0.24</v>
      </c>
      <c r="EJ303" s="100">
        <v>645.54999999999995</v>
      </c>
      <c r="EK303" s="100">
        <v>6.75</v>
      </c>
      <c r="EL303" s="100">
        <v>1.22</v>
      </c>
      <c r="EM303" s="100">
        <v>100</v>
      </c>
      <c r="EN303" s="100">
        <v>100</v>
      </c>
      <c r="EO303" s="100">
        <v>100</v>
      </c>
      <c r="EP303" s="100">
        <v>100</v>
      </c>
      <c r="EQ303" s="100">
        <v>7</v>
      </c>
      <c r="ER303" s="100">
        <v>100</v>
      </c>
      <c r="ES303" s="100">
        <v>3.58</v>
      </c>
      <c r="ET303" s="100">
        <v>0.73</v>
      </c>
      <c r="EU303" s="100">
        <v>0.55000000000000004</v>
      </c>
      <c r="EV303" s="100">
        <v>2.23</v>
      </c>
      <c r="EW303" s="100">
        <v>1.04</v>
      </c>
      <c r="EX303" s="100">
        <v>5.34</v>
      </c>
      <c r="EY303" s="100">
        <v>10.86</v>
      </c>
      <c r="EZ303" s="100">
        <v>57.56</v>
      </c>
      <c r="FA303" s="100">
        <v>11.47</v>
      </c>
      <c r="FB303" s="100">
        <v>100</v>
      </c>
      <c r="FC303" s="100"/>
      <c r="FD303" s="100"/>
      <c r="FE303" s="100"/>
      <c r="FF303" s="106">
        <v>5.5010564697083014E-2</v>
      </c>
      <c r="FG303" s="106">
        <v>4.9898087644625628E-3</v>
      </c>
      <c r="FH303" s="106">
        <v>1.2831913204551468E-2</v>
      </c>
      <c r="FI303" s="106">
        <v>5.2213243275841268E-3</v>
      </c>
      <c r="FJ303" s="106">
        <v>8.2167750929368049E-3</v>
      </c>
      <c r="FK303" s="106">
        <v>2.2702526233968127E-2</v>
      </c>
      <c r="FL303" s="106">
        <v>1.3945474777448071E-2</v>
      </c>
      <c r="FM303" s="106">
        <v>2.5816038519010463E-3</v>
      </c>
      <c r="FN303" s="106">
        <v>1.6898799313893653E-2</v>
      </c>
      <c r="FO303" s="106">
        <v>0</v>
      </c>
      <c r="FP303" s="106">
        <v>0</v>
      </c>
      <c r="FQ303" s="106">
        <v>4.0504E-3</v>
      </c>
      <c r="FR303" s="106">
        <v>0</v>
      </c>
      <c r="FS303" s="106">
        <v>0</v>
      </c>
      <c r="FT303" s="106">
        <v>0</v>
      </c>
      <c r="FU303" s="106">
        <v>0</v>
      </c>
      <c r="FV303" s="106">
        <v>6.7446211412535081E-3</v>
      </c>
      <c r="FW303" s="106">
        <v>0</v>
      </c>
      <c r="FX303" s="106">
        <v>9.8669186550122048E-3</v>
      </c>
      <c r="FY303" s="106">
        <v>3.7396316507503406E-2</v>
      </c>
      <c r="FZ303" s="106">
        <v>4.7064372918978914E-2</v>
      </c>
      <c r="GA303" s="106">
        <v>1.8750064086131762E-2</v>
      </c>
      <c r="GB303" s="106">
        <v>3.4889574759945127E-2</v>
      </c>
      <c r="GC303" s="106">
        <v>1.0177130044843049E-2</v>
      </c>
      <c r="GD303" s="106">
        <v>3.7877147319104632E-2</v>
      </c>
      <c r="GE303" s="106">
        <v>1.8054892393482617E-2</v>
      </c>
      <c r="GF303" s="106">
        <v>3.7816869427155057E-3</v>
      </c>
      <c r="GG303" s="106">
        <v>0</v>
      </c>
      <c r="GH303" s="100"/>
      <c r="GI303" s="100"/>
      <c r="GJ303" s="100"/>
      <c r="GK303" s="100"/>
    </row>
    <row r="304" spans="1:193" x14ac:dyDescent="0.25">
      <c r="A304" s="98" t="s">
        <v>1073</v>
      </c>
      <c r="B304" s="99" t="s">
        <v>17</v>
      </c>
      <c r="C304" s="99" t="s">
        <v>319</v>
      </c>
      <c r="D304" s="100" t="s">
        <v>320</v>
      </c>
      <c r="E304" s="99" t="s">
        <v>487</v>
      </c>
      <c r="F304" s="100"/>
      <c r="G304" s="106">
        <v>32.152999999999999</v>
      </c>
      <c r="H304" s="106">
        <v>0.11</v>
      </c>
      <c r="I304" s="106">
        <v>14.54</v>
      </c>
      <c r="J304" s="106">
        <v>0.52800000000000002</v>
      </c>
      <c r="K304" s="106">
        <v>0.19800000000000001</v>
      </c>
      <c r="L304" s="106">
        <v>17.352</v>
      </c>
      <c r="M304" s="106">
        <v>0</v>
      </c>
      <c r="N304" s="106">
        <v>6.6000000000000003E-2</v>
      </c>
      <c r="O304" s="106">
        <v>13.706</v>
      </c>
      <c r="P304" s="106">
        <v>0</v>
      </c>
      <c r="Q304" s="106">
        <v>0</v>
      </c>
      <c r="R304" s="106">
        <v>0</v>
      </c>
      <c r="S304" s="106">
        <v>0</v>
      </c>
      <c r="T304" s="106">
        <v>0</v>
      </c>
      <c r="U304" s="106">
        <v>0</v>
      </c>
      <c r="V304" s="106">
        <v>0</v>
      </c>
      <c r="W304" s="106">
        <v>8.5000000000000006E-2</v>
      </c>
      <c r="X304" s="106">
        <v>0</v>
      </c>
      <c r="Y304" s="106">
        <v>0.433</v>
      </c>
      <c r="Z304" s="106">
        <v>3.7879999999999998</v>
      </c>
      <c r="AA304" s="106">
        <v>7.8239497836697227</v>
      </c>
      <c r="AB304" s="106">
        <v>0.86699999999999999</v>
      </c>
      <c r="AC304" s="106">
        <v>3.5719999999999996</v>
      </c>
      <c r="AD304" s="106">
        <v>0.29499999999999998</v>
      </c>
      <c r="AE304" s="106">
        <v>0.51100000000000001</v>
      </c>
      <c r="AF304" s="106">
        <v>0.11600000000000001</v>
      </c>
      <c r="AG304" s="106">
        <v>2.6933438275898478E-2</v>
      </c>
      <c r="AH304" s="106">
        <v>1.2E-2</v>
      </c>
      <c r="AI304" s="106"/>
      <c r="AJ304" s="106">
        <v>96.18288322194563</v>
      </c>
      <c r="AK304" s="100"/>
      <c r="AL304" s="106">
        <v>15.030385190725502</v>
      </c>
      <c r="AM304" s="106">
        <v>6.594328877165638E-2</v>
      </c>
      <c r="AN304" s="106">
        <v>7.6951574490605976</v>
      </c>
      <c r="AO304" s="106">
        <v>0.31841756121095166</v>
      </c>
      <c r="AP304" s="106">
        <v>0.15334572490706322</v>
      </c>
      <c r="AQ304" s="106">
        <v>13.48775748153906</v>
      </c>
      <c r="AR304" s="106">
        <v>0</v>
      </c>
      <c r="AS304" s="106">
        <v>5.4789971774863035E-2</v>
      </c>
      <c r="AT304" s="106">
        <v>9.7955974842767297</v>
      </c>
      <c r="AU304" s="106">
        <v>0</v>
      </c>
      <c r="AV304" s="106">
        <v>0</v>
      </c>
      <c r="AW304" s="106">
        <v>0</v>
      </c>
      <c r="AX304" s="106">
        <v>0</v>
      </c>
      <c r="AY304" s="106">
        <v>0</v>
      </c>
      <c r="AZ304" s="106">
        <v>0</v>
      </c>
      <c r="BA304" s="106">
        <v>0</v>
      </c>
      <c r="BB304" s="106">
        <v>7.9513564078578125E-2</v>
      </c>
      <c r="BC304" s="106">
        <v>0</v>
      </c>
      <c r="BD304" s="106">
        <v>0.34097173005748482</v>
      </c>
      <c r="BE304" s="106">
        <v>3.2298772169167802</v>
      </c>
      <c r="BF304" s="106">
        <v>6.6797146620590135</v>
      </c>
      <c r="BG304" s="106">
        <v>0.74083568315816462</v>
      </c>
      <c r="BH304" s="106">
        <v>3.0624142661179694</v>
      </c>
      <c r="BI304" s="106">
        <v>0.25439806829941358</v>
      </c>
      <c r="BJ304" s="106">
        <v>0.4433454797848343</v>
      </c>
      <c r="BK304" s="106">
        <v>0.10107170863466064</v>
      </c>
      <c r="BL304" s="106">
        <v>2.3553509642237409E-2</v>
      </c>
      <c r="BM304" s="106">
        <v>1.0538333186967595E-2</v>
      </c>
      <c r="BN304" s="106"/>
      <c r="BO304" s="106"/>
      <c r="BP304" s="106"/>
      <c r="BQ304" s="106">
        <v>2.3317280000000003E-2</v>
      </c>
      <c r="BR304" s="106">
        <v>1.3845229999999998E-2</v>
      </c>
      <c r="BS304" s="106">
        <v>8.6917000000000001E-3</v>
      </c>
      <c r="BT304" s="106">
        <v>7.4618999999999996E-3</v>
      </c>
      <c r="BU304" s="106">
        <v>9.55488E-3</v>
      </c>
      <c r="BV304" s="106">
        <v>8.4908999999999991E-3</v>
      </c>
      <c r="BW304" s="106">
        <v>1.2266800000000001E-2</v>
      </c>
      <c r="BX304" s="106">
        <v>3.2524200000000002E-3</v>
      </c>
      <c r="BY304" s="106">
        <v>8.5351200000000002E-3</v>
      </c>
      <c r="BZ304" s="106">
        <v>2.0624400000000001E-2</v>
      </c>
      <c r="CA304" s="106">
        <v>1.4500000000000001E-2</v>
      </c>
      <c r="CB304" s="106">
        <v>1.01E-2</v>
      </c>
      <c r="CC304" s="106">
        <v>9.1552000000000005E-3</v>
      </c>
      <c r="CD304" s="106">
        <v>1.5507969999999999E-2</v>
      </c>
      <c r="CE304" s="106">
        <v>1.999184E-2</v>
      </c>
      <c r="CF304" s="106">
        <v>6.60408E-3</v>
      </c>
      <c r="CG304" s="106">
        <v>6.2001999999999995E-3</v>
      </c>
      <c r="CH304" s="106">
        <v>6.579520000000001E-3</v>
      </c>
      <c r="CI304" s="106">
        <v>9.7782300000000006E-3</v>
      </c>
      <c r="CJ304" s="106">
        <v>1.8764800000000002E-2</v>
      </c>
      <c r="CK304" s="106">
        <v>1.9677840000000002E-2</v>
      </c>
      <c r="CL304" s="106">
        <v>2.0948369999999997E-2</v>
      </c>
      <c r="CM304" s="106">
        <v>2.7060480000000001E-2</v>
      </c>
      <c r="CN304" s="106">
        <v>2.110472E-2</v>
      </c>
      <c r="CO304" s="106">
        <v>2.846922E-2</v>
      </c>
      <c r="CP304" s="106">
        <v>2.157676E-2</v>
      </c>
      <c r="CQ304" s="106">
        <v>1.154935E-2</v>
      </c>
      <c r="CR304" s="106">
        <v>1.1842480000000001E-2</v>
      </c>
      <c r="CS304" s="106"/>
      <c r="CT304" s="106"/>
      <c r="CU304" s="106"/>
      <c r="CV304" s="106">
        <f t="shared" si="56"/>
        <v>1.09E-2</v>
      </c>
      <c r="CW304" s="106">
        <f t="shared" si="57"/>
        <v>8.3000000000000001E-3</v>
      </c>
      <c r="CX304" s="106">
        <f t="shared" si="58"/>
        <v>4.5999999999999999E-3</v>
      </c>
      <c r="CY304" s="106">
        <f t="shared" si="59"/>
        <v>4.4999999999999997E-3</v>
      </c>
      <c r="CZ304" s="106">
        <f t="shared" si="60"/>
        <v>7.4000000000000003E-3</v>
      </c>
      <c r="DA304" s="106">
        <f t="shared" si="61"/>
        <v>6.5999999999999991E-3</v>
      </c>
      <c r="DB304" s="106">
        <f t="shared" si="62"/>
        <v>9.1000000000000004E-3</v>
      </c>
      <c r="DC304" s="106">
        <f t="shared" si="63"/>
        <v>2.7000000000000006E-3</v>
      </c>
      <c r="DD304" s="106">
        <f t="shared" si="64"/>
        <v>6.1000000000000004E-3</v>
      </c>
      <c r="DE304" s="106">
        <f t="shared" si="65"/>
        <v>9.0000000000000011E-3</v>
      </c>
      <c r="DF304" s="106">
        <f t="shared" si="66"/>
        <v>1.4500000000000001E-2</v>
      </c>
      <c r="DG304" s="106">
        <f t="shared" si="67"/>
        <v>1.01E-2</v>
      </c>
      <c r="DH304" s="106">
        <f t="shared" si="68"/>
        <v>6.4000000000000003E-3</v>
      </c>
      <c r="DI304" s="106">
        <f t="shared" si="69"/>
        <v>1.2699999999999999E-2</v>
      </c>
      <c r="DJ304" s="106">
        <f t="shared" si="70"/>
        <v>1.4800000000000001E-2</v>
      </c>
      <c r="DK304" s="106">
        <f t="shared" si="71"/>
        <v>5.5999999999999999E-3</v>
      </c>
      <c r="DL304" s="106">
        <f t="shared" si="72"/>
        <v>5.7999999999999996E-3</v>
      </c>
      <c r="DM304" s="106">
        <f t="shared" si="73"/>
        <v>5.8000000000000005E-3</v>
      </c>
      <c r="DN304" s="106">
        <f t="shared" si="74"/>
        <v>7.7000000000000002E-3</v>
      </c>
      <c r="DO304" s="106">
        <f t="shared" si="75"/>
        <v>1.6E-2</v>
      </c>
      <c r="DP304" s="106">
        <f t="shared" si="76"/>
        <v>1.6800000000000002E-2</v>
      </c>
      <c r="DQ304" s="106">
        <f t="shared" si="77"/>
        <v>1.7899999999999999E-2</v>
      </c>
      <c r="DR304" s="106">
        <f t="shared" si="78"/>
        <v>2.3199999999999998E-2</v>
      </c>
      <c r="DS304" s="106">
        <f t="shared" si="79"/>
        <v>1.8200000000000001E-2</v>
      </c>
      <c r="DT304" s="106">
        <f t="shared" si="80"/>
        <v>2.47E-2</v>
      </c>
      <c r="DU304" s="106">
        <f t="shared" si="81"/>
        <v>1.8800000000000001E-2</v>
      </c>
      <c r="DV304" s="106">
        <f t="shared" si="82"/>
        <v>1.01E-2</v>
      </c>
      <c r="DW304" s="106">
        <f t="shared" si="83"/>
        <v>1.04E-2</v>
      </c>
      <c r="DX304" s="106"/>
      <c r="DY304" s="106"/>
      <c r="DZ304" s="106"/>
      <c r="EA304" s="100">
        <v>0.38</v>
      </c>
      <c r="EB304" s="100">
        <v>7.37</v>
      </c>
      <c r="EC304" s="100">
        <v>0.17</v>
      </c>
      <c r="ED304" s="100">
        <v>1.45</v>
      </c>
      <c r="EE304" s="100">
        <v>4.1399999999999997</v>
      </c>
      <c r="EF304" s="100">
        <v>0.17</v>
      </c>
      <c r="EG304" s="100">
        <v>100</v>
      </c>
      <c r="EH304" s="100">
        <v>4.5199999999999996</v>
      </c>
      <c r="EI304" s="100">
        <v>0.2</v>
      </c>
      <c r="EJ304" s="100">
        <v>46.77</v>
      </c>
      <c r="EK304" s="100">
        <v>55.42</v>
      </c>
      <c r="EL304" s="100">
        <v>24.96</v>
      </c>
      <c r="EM304" s="100">
        <v>100</v>
      </c>
      <c r="EN304" s="100">
        <v>90.62</v>
      </c>
      <c r="EO304" s="100">
        <v>179.15</v>
      </c>
      <c r="EP304" s="100">
        <v>100</v>
      </c>
      <c r="EQ304" s="100">
        <v>8.2100000000000009</v>
      </c>
      <c r="ER304" s="100">
        <v>100</v>
      </c>
      <c r="ES304" s="100">
        <v>2.95</v>
      </c>
      <c r="ET304" s="100">
        <v>0.96</v>
      </c>
      <c r="EU304" s="100">
        <v>0.63</v>
      </c>
      <c r="EV304" s="100">
        <v>2.39</v>
      </c>
      <c r="EW304" s="100">
        <v>1.1000000000000001</v>
      </c>
      <c r="EX304" s="100">
        <v>4.13</v>
      </c>
      <c r="EY304" s="100">
        <v>7.99</v>
      </c>
      <c r="EZ304" s="100">
        <v>17.27</v>
      </c>
      <c r="FA304" s="100">
        <v>12.18</v>
      </c>
      <c r="FB304" s="100">
        <v>97.58</v>
      </c>
      <c r="FC304" s="100"/>
      <c r="FD304" s="100"/>
      <c r="FE304" s="100"/>
      <c r="FF304" s="106">
        <v>5.7115463724756906E-2</v>
      </c>
      <c r="FG304" s="106">
        <v>4.8600203824710753E-3</v>
      </c>
      <c r="FH304" s="106">
        <v>1.3081767663403018E-2</v>
      </c>
      <c r="FI304" s="106">
        <v>4.6170546375587989E-3</v>
      </c>
      <c r="FJ304" s="106">
        <v>6.3485130111524167E-3</v>
      </c>
      <c r="FK304" s="106">
        <v>2.2929187718616403E-2</v>
      </c>
      <c r="FL304" s="106">
        <v>0</v>
      </c>
      <c r="FM304" s="106">
        <v>2.4765067242238088E-3</v>
      </c>
      <c r="FN304" s="106">
        <v>1.9591194968553459E-2</v>
      </c>
      <c r="FO304" s="106">
        <v>0</v>
      </c>
      <c r="FP304" s="106">
        <v>0</v>
      </c>
      <c r="FQ304" s="106">
        <v>0</v>
      </c>
      <c r="FR304" s="106">
        <v>0</v>
      </c>
      <c r="FS304" s="106">
        <v>0</v>
      </c>
      <c r="FT304" s="106">
        <v>0</v>
      </c>
      <c r="FU304" s="106">
        <v>0</v>
      </c>
      <c r="FV304" s="106">
        <v>6.5280636108512643E-3</v>
      </c>
      <c r="FW304" s="106">
        <v>0</v>
      </c>
      <c r="FX304" s="106">
        <v>1.0058666036695803E-2</v>
      </c>
      <c r="FY304" s="106">
        <v>3.1006821282401086E-2</v>
      </c>
      <c r="FZ304" s="106">
        <v>4.2082202370971787E-2</v>
      </c>
      <c r="GA304" s="106">
        <v>1.7705972827480133E-2</v>
      </c>
      <c r="GB304" s="106">
        <v>3.3686556927297669E-2</v>
      </c>
      <c r="GC304" s="106">
        <v>1.050664022076578E-2</v>
      </c>
      <c r="GD304" s="106">
        <v>3.542330383480826E-2</v>
      </c>
      <c r="GE304" s="106">
        <v>1.7455084081205892E-2</v>
      </c>
      <c r="GF304" s="106">
        <v>2.8688174744245162E-3</v>
      </c>
      <c r="GG304" s="106">
        <v>1.0283305523842979E-2</v>
      </c>
      <c r="GH304" s="100"/>
      <c r="GI304" s="100"/>
      <c r="GJ304" s="100"/>
      <c r="GK304" s="100"/>
    </row>
    <row r="305" spans="1:193" x14ac:dyDescent="0.25">
      <c r="A305" s="98" t="s">
        <v>1073</v>
      </c>
      <c r="B305" s="99" t="s">
        <v>17</v>
      </c>
      <c r="C305" s="99" t="s">
        <v>319</v>
      </c>
      <c r="D305" s="100" t="s">
        <v>320</v>
      </c>
      <c r="E305" s="99" t="s">
        <v>488</v>
      </c>
      <c r="F305" s="100"/>
      <c r="G305" s="106">
        <v>30.672999999999998</v>
      </c>
      <c r="H305" s="106">
        <v>0.12</v>
      </c>
      <c r="I305" s="106">
        <v>13.61</v>
      </c>
      <c r="J305" s="106">
        <v>0.59099999999999997</v>
      </c>
      <c r="K305" s="106">
        <v>0.53100000000000003</v>
      </c>
      <c r="L305" s="106">
        <v>16.364999999999998</v>
      </c>
      <c r="M305" s="106">
        <v>0.22799999999999998</v>
      </c>
      <c r="N305" s="106">
        <v>7.6000000000000012E-2</v>
      </c>
      <c r="O305" s="106">
        <v>11.211</v>
      </c>
      <c r="P305" s="106">
        <v>0</v>
      </c>
      <c r="Q305" s="106">
        <v>0</v>
      </c>
      <c r="R305" s="106">
        <v>0.26600000000000001</v>
      </c>
      <c r="S305" s="106">
        <v>0</v>
      </c>
      <c r="T305" s="106">
        <v>1.8199528106088745E-2</v>
      </c>
      <c r="U305" s="106">
        <v>0</v>
      </c>
      <c r="V305" s="106">
        <v>0</v>
      </c>
      <c r="W305" s="106">
        <v>0.113</v>
      </c>
      <c r="X305" s="106">
        <v>0</v>
      </c>
      <c r="Y305" s="106">
        <v>0.61598534917164982</v>
      </c>
      <c r="Z305" s="106">
        <v>4.5410000000000004</v>
      </c>
      <c r="AA305" s="106">
        <v>8.8779379680625983</v>
      </c>
      <c r="AB305" s="106">
        <v>0.96799999999999997</v>
      </c>
      <c r="AC305" s="106">
        <v>3.9420000000000002</v>
      </c>
      <c r="AD305" s="106">
        <v>0.29699999999999999</v>
      </c>
      <c r="AE305" s="106">
        <v>0.49299999999999999</v>
      </c>
      <c r="AF305" s="106">
        <v>0.11499999999999999</v>
      </c>
      <c r="AG305" s="106">
        <v>5.2236325344921536E-2</v>
      </c>
      <c r="AH305" s="106">
        <v>0</v>
      </c>
      <c r="AI305" s="106"/>
      <c r="AJ305" s="106">
        <v>93.644349570685264</v>
      </c>
      <c r="AK305" s="100"/>
      <c r="AL305" s="106">
        <v>14.338537771129392</v>
      </c>
      <c r="AM305" s="106">
        <v>7.1938133205443316E-2</v>
      </c>
      <c r="AN305" s="106">
        <v>7.2029637470230217</v>
      </c>
      <c r="AO305" s="106">
        <v>0.356410565673622</v>
      </c>
      <c r="AP305" s="106">
        <v>0.41124535315985133</v>
      </c>
      <c r="AQ305" s="106">
        <v>12.720559657986785</v>
      </c>
      <c r="AR305" s="106">
        <v>0.1691394658753709</v>
      </c>
      <c r="AS305" s="106">
        <v>6.3091482649842281E-2</v>
      </c>
      <c r="AT305" s="106">
        <v>8.0124356775300178</v>
      </c>
      <c r="AU305" s="106">
        <v>0</v>
      </c>
      <c r="AV305" s="106">
        <v>0</v>
      </c>
      <c r="AW305" s="106">
        <v>0.26600000000000001</v>
      </c>
      <c r="AX305" s="106">
        <v>0</v>
      </c>
      <c r="AY305" s="106">
        <v>1.4904207768478211E-2</v>
      </c>
      <c r="AZ305" s="106">
        <v>0</v>
      </c>
      <c r="BA305" s="106">
        <v>0</v>
      </c>
      <c r="BB305" s="106">
        <v>0.10570626753975679</v>
      </c>
      <c r="BC305" s="106">
        <v>0</v>
      </c>
      <c r="BD305" s="106">
        <v>0.4850660281688714</v>
      </c>
      <c r="BE305" s="106">
        <v>3.8719304229195091</v>
      </c>
      <c r="BF305" s="106">
        <v>7.5795594365769645</v>
      </c>
      <c r="BG305" s="106">
        <v>0.82713834059642832</v>
      </c>
      <c r="BH305" s="106">
        <v>3.3796296296296293</v>
      </c>
      <c r="BI305" s="106">
        <v>0.25612280096585027</v>
      </c>
      <c r="BJ305" s="106">
        <v>0.42772861356932151</v>
      </c>
      <c r="BK305" s="106">
        <v>0.10020040080160321</v>
      </c>
      <c r="BL305" s="106">
        <v>4.5681089064207731E-2</v>
      </c>
      <c r="BM305" s="106">
        <v>0</v>
      </c>
      <c r="BN305" s="106"/>
      <c r="BO305" s="106"/>
      <c r="BP305" s="106"/>
      <c r="BQ305" s="106">
        <v>2.2033759999999999E-2</v>
      </c>
      <c r="BR305" s="106">
        <v>1.417885E-2</v>
      </c>
      <c r="BS305" s="106">
        <v>8.5027499999999999E-3</v>
      </c>
      <c r="BT305" s="106">
        <v>7.7935399999999998E-3</v>
      </c>
      <c r="BU305" s="106">
        <v>9.8131199999999998E-3</v>
      </c>
      <c r="BV305" s="106">
        <v>8.6195500000000001E-3</v>
      </c>
      <c r="BW305" s="106">
        <v>1.2266800000000001E-2</v>
      </c>
      <c r="BX305" s="106">
        <v>3.2524200000000002E-3</v>
      </c>
      <c r="BY305" s="106">
        <v>8.5351200000000002E-3</v>
      </c>
      <c r="BZ305" s="106">
        <v>2.1082719999999999E-2</v>
      </c>
      <c r="CA305" s="106">
        <v>1.47E-2</v>
      </c>
      <c r="CB305" s="106">
        <v>1.0200000000000001E-2</v>
      </c>
      <c r="CC305" s="106">
        <v>9.298250000000001E-3</v>
      </c>
      <c r="CD305" s="106">
        <v>1.5630080000000001E-2</v>
      </c>
      <c r="CE305" s="106">
        <v>1.945152E-2</v>
      </c>
      <c r="CF305" s="106">
        <v>6.7220100000000005E-3</v>
      </c>
      <c r="CG305" s="106">
        <v>6.2001999999999995E-3</v>
      </c>
      <c r="CH305" s="106">
        <v>6.6929600000000004E-3</v>
      </c>
      <c r="CI305" s="106">
        <v>1.01592E-2</v>
      </c>
      <c r="CJ305" s="106">
        <v>1.9820320000000002E-2</v>
      </c>
      <c r="CK305" s="106">
        <v>1.9794970000000002E-2</v>
      </c>
      <c r="CL305" s="106">
        <v>2.1650549999999998E-2</v>
      </c>
      <c r="CM305" s="106">
        <v>2.7293760000000004E-2</v>
      </c>
      <c r="CN305" s="106">
        <v>2.1684520000000002E-2</v>
      </c>
      <c r="CO305" s="106">
        <v>2.9160780000000001E-2</v>
      </c>
      <c r="CP305" s="106">
        <v>2.1921070000000001E-2</v>
      </c>
      <c r="CQ305" s="106">
        <v>1.1663700000000001E-2</v>
      </c>
      <c r="CR305" s="106">
        <v>1.218409E-2</v>
      </c>
      <c r="CS305" s="106"/>
      <c r="CT305" s="106"/>
      <c r="CU305" s="106"/>
      <c r="CV305" s="106">
        <f t="shared" si="56"/>
        <v>1.0299999999999998E-2</v>
      </c>
      <c r="CW305" s="106">
        <f t="shared" si="57"/>
        <v>8.5000000000000006E-3</v>
      </c>
      <c r="CX305" s="106">
        <f t="shared" si="58"/>
        <v>4.4999999999999997E-3</v>
      </c>
      <c r="CY305" s="106">
        <f t="shared" si="59"/>
        <v>4.7000000000000002E-3</v>
      </c>
      <c r="CZ305" s="106">
        <f t="shared" si="60"/>
        <v>7.6000000000000009E-3</v>
      </c>
      <c r="DA305" s="106">
        <f t="shared" si="61"/>
        <v>6.7000000000000002E-3</v>
      </c>
      <c r="DB305" s="106">
        <f t="shared" si="62"/>
        <v>9.1000000000000004E-3</v>
      </c>
      <c r="DC305" s="106">
        <f t="shared" si="63"/>
        <v>2.7000000000000006E-3</v>
      </c>
      <c r="DD305" s="106">
        <f t="shared" si="64"/>
        <v>6.1000000000000004E-3</v>
      </c>
      <c r="DE305" s="106">
        <f t="shared" si="65"/>
        <v>9.1999999999999998E-3</v>
      </c>
      <c r="DF305" s="106">
        <f t="shared" si="66"/>
        <v>1.47E-2</v>
      </c>
      <c r="DG305" s="106">
        <f t="shared" si="67"/>
        <v>1.0200000000000001E-2</v>
      </c>
      <c r="DH305" s="106">
        <f t="shared" si="68"/>
        <v>6.5000000000000006E-3</v>
      </c>
      <c r="DI305" s="106">
        <f t="shared" si="69"/>
        <v>1.2800000000000001E-2</v>
      </c>
      <c r="DJ305" s="106">
        <f t="shared" si="70"/>
        <v>1.44E-2</v>
      </c>
      <c r="DK305" s="106">
        <f t="shared" si="71"/>
        <v>5.7000000000000002E-3</v>
      </c>
      <c r="DL305" s="106">
        <f t="shared" si="72"/>
        <v>5.7999999999999996E-3</v>
      </c>
      <c r="DM305" s="106">
        <f t="shared" si="73"/>
        <v>5.8999999999999999E-3</v>
      </c>
      <c r="DN305" s="106">
        <f t="shared" si="74"/>
        <v>8.0000000000000002E-3</v>
      </c>
      <c r="DO305" s="106">
        <f t="shared" si="75"/>
        <v>1.6900000000000002E-2</v>
      </c>
      <c r="DP305" s="106">
        <f t="shared" si="76"/>
        <v>1.6900000000000002E-2</v>
      </c>
      <c r="DQ305" s="106">
        <f t="shared" si="77"/>
        <v>1.8499999999999999E-2</v>
      </c>
      <c r="DR305" s="106">
        <f t="shared" si="78"/>
        <v>2.3400000000000001E-2</v>
      </c>
      <c r="DS305" s="106">
        <f t="shared" si="79"/>
        <v>1.8700000000000001E-2</v>
      </c>
      <c r="DT305" s="106">
        <f t="shared" si="80"/>
        <v>2.53E-2</v>
      </c>
      <c r="DU305" s="106">
        <f t="shared" si="81"/>
        <v>1.9100000000000002E-2</v>
      </c>
      <c r="DV305" s="106">
        <f t="shared" si="82"/>
        <v>1.0200000000000001E-2</v>
      </c>
      <c r="DW305" s="106">
        <f t="shared" si="83"/>
        <v>1.0699999999999999E-2</v>
      </c>
      <c r="DX305" s="106"/>
      <c r="DY305" s="106"/>
      <c r="DZ305" s="106"/>
      <c r="EA305" s="100">
        <v>0.39</v>
      </c>
      <c r="EB305" s="100">
        <v>6.91</v>
      </c>
      <c r="EC305" s="100">
        <v>0.18</v>
      </c>
      <c r="ED305" s="100">
        <v>1.38</v>
      </c>
      <c r="EE305" s="100">
        <v>1.89</v>
      </c>
      <c r="EF305" s="100">
        <v>0.18</v>
      </c>
      <c r="EG305" s="100">
        <v>7.71</v>
      </c>
      <c r="EH305" s="100">
        <v>4.12</v>
      </c>
      <c r="EI305" s="100">
        <v>0.23</v>
      </c>
      <c r="EJ305" s="100">
        <v>431.61</v>
      </c>
      <c r="EK305" s="100">
        <v>15.14</v>
      </c>
      <c r="EL305" s="100">
        <v>1.44</v>
      </c>
      <c r="EM305" s="100">
        <v>156.43</v>
      </c>
      <c r="EN305" s="100">
        <v>72.45</v>
      </c>
      <c r="EO305" s="100">
        <v>100</v>
      </c>
      <c r="EP305" s="100">
        <v>100</v>
      </c>
      <c r="EQ305" s="100">
        <v>6.24</v>
      </c>
      <c r="ER305" s="100">
        <v>100</v>
      </c>
      <c r="ES305" s="100">
        <v>2.27</v>
      </c>
      <c r="ET305" s="100">
        <v>0.86</v>
      </c>
      <c r="EU305" s="100">
        <v>0.59</v>
      </c>
      <c r="EV305" s="100">
        <v>2.21</v>
      </c>
      <c r="EW305" s="100">
        <v>1.03</v>
      </c>
      <c r="EX305" s="100">
        <v>4.38</v>
      </c>
      <c r="EY305" s="100">
        <v>8.1</v>
      </c>
      <c r="EZ305" s="100">
        <v>17.5</v>
      </c>
      <c r="FA305" s="100">
        <v>9.7799999999999994</v>
      </c>
      <c r="FB305" s="100">
        <v>861.59</v>
      </c>
      <c r="FC305" s="100"/>
      <c r="FD305" s="100"/>
      <c r="FE305" s="100"/>
      <c r="FF305" s="106">
        <v>5.592029730740463E-2</v>
      </c>
      <c r="FG305" s="106">
        <v>4.9709250044961328E-3</v>
      </c>
      <c r="FH305" s="106">
        <v>1.2965334744641439E-2</v>
      </c>
      <c r="FI305" s="106">
        <v>4.9184658062959834E-3</v>
      </c>
      <c r="FJ305" s="106">
        <v>7.7725371747211901E-3</v>
      </c>
      <c r="FK305" s="106">
        <v>2.2897007384376212E-2</v>
      </c>
      <c r="FL305" s="106">
        <v>1.3040652818991097E-2</v>
      </c>
      <c r="FM305" s="106">
        <v>2.5993690851735022E-3</v>
      </c>
      <c r="FN305" s="106">
        <v>1.8428602058319039E-2</v>
      </c>
      <c r="FO305" s="106">
        <v>0</v>
      </c>
      <c r="FP305" s="106">
        <v>0</v>
      </c>
      <c r="FQ305" s="106">
        <v>3.8304000000000003E-3</v>
      </c>
      <c r="FR305" s="106">
        <v>0</v>
      </c>
      <c r="FS305" s="106">
        <v>1.0798098528262464E-2</v>
      </c>
      <c r="FT305" s="106">
        <v>0</v>
      </c>
      <c r="FU305" s="106">
        <v>0</v>
      </c>
      <c r="FV305" s="106">
        <v>6.5960710944808236E-3</v>
      </c>
      <c r="FW305" s="106">
        <v>0</v>
      </c>
      <c r="FX305" s="106">
        <v>1.1010998839433381E-2</v>
      </c>
      <c r="FY305" s="106">
        <v>3.329860163710778E-2</v>
      </c>
      <c r="FZ305" s="106">
        <v>4.4719400675804093E-2</v>
      </c>
      <c r="GA305" s="106">
        <v>1.8279757327181064E-2</v>
      </c>
      <c r="GB305" s="106">
        <v>3.481018518518518E-2</v>
      </c>
      <c r="GC305" s="106">
        <v>1.1218178682304241E-2</v>
      </c>
      <c r="GD305" s="106">
        <v>3.4646017699115045E-2</v>
      </c>
      <c r="GE305" s="106">
        <v>1.7535070140280561E-2</v>
      </c>
      <c r="GF305" s="106">
        <v>4.4676105104795158E-3</v>
      </c>
      <c r="GG305" s="106">
        <v>0</v>
      </c>
      <c r="GH305" s="100"/>
      <c r="GI305" s="100"/>
      <c r="GJ305" s="100"/>
      <c r="GK305" s="100"/>
    </row>
    <row r="306" spans="1:193" x14ac:dyDescent="0.25">
      <c r="A306" s="98" t="s">
        <v>1073</v>
      </c>
      <c r="B306" s="99" t="s">
        <v>17</v>
      </c>
      <c r="C306" s="99" t="s">
        <v>489</v>
      </c>
      <c r="D306" s="100" t="s">
        <v>320</v>
      </c>
      <c r="E306" s="99" t="s">
        <v>490</v>
      </c>
      <c r="F306" s="100"/>
      <c r="G306" s="106">
        <v>33.799999999999997</v>
      </c>
      <c r="H306" s="106">
        <v>0.19500000000000001</v>
      </c>
      <c r="I306" s="106">
        <v>17.940999999999999</v>
      </c>
      <c r="J306" s="106">
        <v>0.11199999999999999</v>
      </c>
      <c r="K306" s="106">
        <v>0.439</v>
      </c>
      <c r="L306" s="106">
        <v>14.092000000000001</v>
      </c>
      <c r="M306" s="106">
        <v>0</v>
      </c>
      <c r="N306" s="106">
        <v>7.0999999999999994E-2</v>
      </c>
      <c r="O306" s="106">
        <v>15.156000000000002</v>
      </c>
      <c r="P306" s="106">
        <v>2.1999999999999999E-2</v>
      </c>
      <c r="Q306" s="106">
        <v>0</v>
      </c>
      <c r="R306" s="106">
        <v>1.4E-2</v>
      </c>
      <c r="S306" s="106">
        <v>0</v>
      </c>
      <c r="T306" s="106">
        <v>0</v>
      </c>
      <c r="U306" s="106">
        <v>0</v>
      </c>
      <c r="V306" s="106">
        <v>0</v>
      </c>
      <c r="W306" s="106">
        <v>0.39200000000000002</v>
      </c>
      <c r="X306" s="106">
        <v>0</v>
      </c>
      <c r="Y306" s="106">
        <v>0.3579926745858249</v>
      </c>
      <c r="Z306" s="106">
        <v>2.5440000000000005</v>
      </c>
      <c r="AA306" s="106">
        <v>6.1559999999999997</v>
      </c>
      <c r="AB306" s="106">
        <v>0.61199999999999999</v>
      </c>
      <c r="AC306" s="106">
        <v>2.4359999999999999</v>
      </c>
      <c r="AD306" s="106">
        <v>0.33500000000000002</v>
      </c>
      <c r="AE306" s="106">
        <v>0.36399999999999999</v>
      </c>
      <c r="AF306" s="106">
        <v>6.8000000000000005E-2</v>
      </c>
      <c r="AG306" s="106">
        <v>0</v>
      </c>
      <c r="AH306" s="106">
        <v>0</v>
      </c>
      <c r="AI306" s="106"/>
      <c r="AJ306" s="106">
        <v>95.103834274585822</v>
      </c>
      <c r="AK306" s="100"/>
      <c r="AL306" s="106">
        <v>15.800299177262525</v>
      </c>
      <c r="AM306" s="106">
        <v>0.1168994664588454</v>
      </c>
      <c r="AN306" s="106">
        <v>9.4951045250066155</v>
      </c>
      <c r="AO306" s="106">
        <v>6.7543119044747316E-2</v>
      </c>
      <c r="AP306" s="106">
        <v>0.33999380421313508</v>
      </c>
      <c r="AQ306" s="106">
        <v>10.953750485814226</v>
      </c>
      <c r="AR306" s="106">
        <v>0</v>
      </c>
      <c r="AS306" s="106">
        <v>5.8940727212352648E-2</v>
      </c>
      <c r="AT306" s="106">
        <v>10.831903945111494</v>
      </c>
      <c r="AU306" s="106">
        <v>9.6002792808518068E-3</v>
      </c>
      <c r="AV306" s="106">
        <v>0</v>
      </c>
      <c r="AW306" s="106">
        <v>1.4E-2</v>
      </c>
      <c r="AX306" s="106">
        <v>0</v>
      </c>
      <c r="AY306" s="106">
        <v>0</v>
      </c>
      <c r="AZ306" s="106">
        <v>0</v>
      </c>
      <c r="BA306" s="106">
        <v>0</v>
      </c>
      <c r="BB306" s="106">
        <v>0.36669784845650144</v>
      </c>
      <c r="BC306" s="106">
        <v>0</v>
      </c>
      <c r="BD306" s="106">
        <v>0.28190619307490739</v>
      </c>
      <c r="BE306" s="106">
        <v>2.169167803547067</v>
      </c>
      <c r="BF306" s="106">
        <v>5.25569879620934</v>
      </c>
      <c r="BG306" s="106">
        <v>0.52294283517046913</v>
      </c>
      <c r="BH306" s="106">
        <v>2.0884773662551437</v>
      </c>
      <c r="BI306" s="106">
        <v>0.28889272162814766</v>
      </c>
      <c r="BJ306" s="106">
        <v>0.31580773902481346</v>
      </c>
      <c r="BK306" s="106">
        <v>5.9248932647904512E-2</v>
      </c>
      <c r="BL306" s="106">
        <v>0</v>
      </c>
      <c r="BM306" s="106">
        <v>0</v>
      </c>
      <c r="BN306" s="106"/>
      <c r="BO306" s="106"/>
      <c r="BP306" s="106"/>
      <c r="BQ306" s="106">
        <v>2.1178080000000002E-2</v>
      </c>
      <c r="BR306" s="106">
        <v>1.3177990000000001E-2</v>
      </c>
      <c r="BS306" s="106">
        <v>8.3137999999999997E-3</v>
      </c>
      <c r="BT306" s="106">
        <v>7.2960799999999991E-3</v>
      </c>
      <c r="BU306" s="106">
        <v>9.0383999999999985E-3</v>
      </c>
      <c r="BV306" s="106">
        <v>8.1049499999999997E-3</v>
      </c>
      <c r="BW306" s="106">
        <v>1.15928E-2</v>
      </c>
      <c r="BX306" s="106">
        <v>3.2524200000000002E-3</v>
      </c>
      <c r="BY306" s="106">
        <v>8.1153600000000003E-3</v>
      </c>
      <c r="BZ306" s="106">
        <v>2.0166079999999999E-2</v>
      </c>
      <c r="CA306" s="106">
        <v>1.37E-2</v>
      </c>
      <c r="CB306" s="106">
        <v>9.7000000000000003E-3</v>
      </c>
      <c r="CC306" s="106">
        <v>8.5830000000000021E-3</v>
      </c>
      <c r="CD306" s="106">
        <v>1.4775310000000002E-2</v>
      </c>
      <c r="CE306" s="106">
        <v>1.9046279999999999E-2</v>
      </c>
      <c r="CF306" s="106">
        <v>6.36822E-3</v>
      </c>
      <c r="CG306" s="106">
        <v>5.8794999999999993E-3</v>
      </c>
      <c r="CH306" s="106">
        <v>6.579520000000001E-3</v>
      </c>
      <c r="CI306" s="106">
        <v>9.5242500000000015E-3</v>
      </c>
      <c r="CJ306" s="106">
        <v>1.7943839999999999E-2</v>
      </c>
      <c r="CK306" s="106">
        <v>1.9560710000000002E-2</v>
      </c>
      <c r="CL306" s="106">
        <v>2.0597279999999999E-2</v>
      </c>
      <c r="CM306" s="106">
        <v>2.5777440000000002E-2</v>
      </c>
      <c r="CN306" s="106">
        <v>1.994512E-2</v>
      </c>
      <c r="CO306" s="106">
        <v>2.6740320000000001E-2</v>
      </c>
      <c r="CP306" s="106">
        <v>2.0658599999999999E-2</v>
      </c>
      <c r="CQ306" s="106">
        <v>1.109195E-2</v>
      </c>
      <c r="CR306" s="106">
        <v>1.1273130000000001E-2</v>
      </c>
      <c r="CS306" s="106"/>
      <c r="CT306" s="106"/>
      <c r="CU306" s="106"/>
      <c r="CV306" s="106">
        <f t="shared" si="56"/>
        <v>9.8999999999999991E-3</v>
      </c>
      <c r="CW306" s="106">
        <f t="shared" si="57"/>
        <v>7.9000000000000008E-3</v>
      </c>
      <c r="CX306" s="106">
        <f t="shared" si="58"/>
        <v>4.4000000000000003E-3</v>
      </c>
      <c r="CY306" s="106">
        <f t="shared" si="59"/>
        <v>4.3999999999999994E-3</v>
      </c>
      <c r="CZ306" s="106">
        <f t="shared" si="60"/>
        <v>6.9999999999999993E-3</v>
      </c>
      <c r="DA306" s="106">
        <f t="shared" si="61"/>
        <v>6.3E-3</v>
      </c>
      <c r="DB306" s="106">
        <f t="shared" si="62"/>
        <v>8.6E-3</v>
      </c>
      <c r="DC306" s="106">
        <f t="shared" si="63"/>
        <v>2.7000000000000006E-3</v>
      </c>
      <c r="DD306" s="106">
        <f t="shared" si="64"/>
        <v>5.8000000000000005E-3</v>
      </c>
      <c r="DE306" s="106">
        <f t="shared" si="65"/>
        <v>8.8000000000000005E-3</v>
      </c>
      <c r="DF306" s="106">
        <f t="shared" si="66"/>
        <v>1.37E-2</v>
      </c>
      <c r="DG306" s="106">
        <f t="shared" si="67"/>
        <v>9.7000000000000003E-3</v>
      </c>
      <c r="DH306" s="106">
        <f t="shared" si="68"/>
        <v>6.000000000000001E-3</v>
      </c>
      <c r="DI306" s="106">
        <f t="shared" si="69"/>
        <v>1.2100000000000001E-2</v>
      </c>
      <c r="DJ306" s="106">
        <f t="shared" si="70"/>
        <v>1.41E-2</v>
      </c>
      <c r="DK306" s="106">
        <f t="shared" si="71"/>
        <v>5.4000000000000003E-3</v>
      </c>
      <c r="DL306" s="106">
        <f t="shared" si="72"/>
        <v>5.4999999999999997E-3</v>
      </c>
      <c r="DM306" s="106">
        <f t="shared" si="73"/>
        <v>5.8000000000000005E-3</v>
      </c>
      <c r="DN306" s="106">
        <f t="shared" si="74"/>
        <v>7.5000000000000006E-3</v>
      </c>
      <c r="DO306" s="106">
        <f t="shared" si="75"/>
        <v>1.5299999999999998E-2</v>
      </c>
      <c r="DP306" s="106">
        <f t="shared" si="76"/>
        <v>1.6700000000000003E-2</v>
      </c>
      <c r="DQ306" s="106">
        <f t="shared" si="77"/>
        <v>1.7600000000000001E-2</v>
      </c>
      <c r="DR306" s="106">
        <f t="shared" si="78"/>
        <v>2.2100000000000002E-2</v>
      </c>
      <c r="DS306" s="106">
        <f t="shared" si="79"/>
        <v>1.72E-2</v>
      </c>
      <c r="DT306" s="106">
        <f t="shared" si="80"/>
        <v>2.3199999999999998E-2</v>
      </c>
      <c r="DU306" s="106">
        <f t="shared" si="81"/>
        <v>1.7999999999999999E-2</v>
      </c>
      <c r="DV306" s="106">
        <f t="shared" si="82"/>
        <v>9.7000000000000003E-3</v>
      </c>
      <c r="DW306" s="106">
        <f t="shared" si="83"/>
        <v>9.9000000000000008E-3</v>
      </c>
      <c r="DX306" s="106"/>
      <c r="DY306" s="106"/>
      <c r="DZ306" s="106"/>
      <c r="EA306" s="100">
        <v>0.36</v>
      </c>
      <c r="EB306" s="100">
        <v>4.22</v>
      </c>
      <c r="EC306" s="100">
        <v>0.15</v>
      </c>
      <c r="ED306" s="100">
        <v>4.8499999999999996</v>
      </c>
      <c r="EE306" s="100">
        <v>2.1</v>
      </c>
      <c r="EF306" s="100">
        <v>0.19</v>
      </c>
      <c r="EG306" s="100">
        <v>100</v>
      </c>
      <c r="EH306" s="100">
        <v>4.28</v>
      </c>
      <c r="EI306" s="100">
        <v>0.19</v>
      </c>
      <c r="EJ306" s="100">
        <v>39.56</v>
      </c>
      <c r="EK306" s="100">
        <v>100</v>
      </c>
      <c r="EL306" s="100">
        <v>17.37</v>
      </c>
      <c r="EM306" s="100">
        <v>247.74</v>
      </c>
      <c r="EN306" s="100">
        <v>100</v>
      </c>
      <c r="EO306" s="100">
        <v>204.81</v>
      </c>
      <c r="EP306" s="100">
        <v>100</v>
      </c>
      <c r="EQ306" s="100">
        <v>1.9</v>
      </c>
      <c r="ER306" s="100">
        <v>100</v>
      </c>
      <c r="ES306" s="100">
        <v>3.38</v>
      </c>
      <c r="ET306" s="100">
        <v>1.21</v>
      </c>
      <c r="EU306" s="100">
        <v>0.73</v>
      </c>
      <c r="EV306" s="100">
        <v>3.24</v>
      </c>
      <c r="EW306" s="100">
        <v>1.42</v>
      </c>
      <c r="EX306" s="100">
        <v>5.44</v>
      </c>
      <c r="EY306" s="100">
        <v>6.75</v>
      </c>
      <c r="EZ306" s="100">
        <v>28.08</v>
      </c>
      <c r="FA306" s="100">
        <v>19.329999999999998</v>
      </c>
      <c r="FB306" s="100">
        <v>656.26</v>
      </c>
      <c r="FC306" s="100"/>
      <c r="FD306" s="100"/>
      <c r="FE306" s="100"/>
      <c r="FF306" s="106">
        <v>5.6881077038145093E-2</v>
      </c>
      <c r="FG306" s="106">
        <v>4.9331574845632754E-3</v>
      </c>
      <c r="FH306" s="106">
        <v>1.4242656787509923E-2</v>
      </c>
      <c r="FI306" s="106">
        <v>3.2758412736702443E-3</v>
      </c>
      <c r="FJ306" s="106">
        <v>7.1398698884758372E-3</v>
      </c>
      <c r="FK306" s="106">
        <v>2.0812125923047028E-2</v>
      </c>
      <c r="FL306" s="106">
        <v>0</v>
      </c>
      <c r="FM306" s="106">
        <v>2.5226631246886935E-3</v>
      </c>
      <c r="FN306" s="106">
        <v>2.0580617495711839E-2</v>
      </c>
      <c r="FO306" s="106">
        <v>3.7978704835049748E-3</v>
      </c>
      <c r="FP306" s="106">
        <v>0</v>
      </c>
      <c r="FQ306" s="106">
        <v>2.4318000000000005E-3</v>
      </c>
      <c r="FR306" s="106">
        <v>0</v>
      </c>
      <c r="FS306" s="106">
        <v>0</v>
      </c>
      <c r="FT306" s="106">
        <v>0</v>
      </c>
      <c r="FU306" s="106">
        <v>0</v>
      </c>
      <c r="FV306" s="106">
        <v>6.9672591206735275E-3</v>
      </c>
      <c r="FW306" s="106">
        <v>0</v>
      </c>
      <c r="FX306" s="106">
        <v>9.528429325931868E-3</v>
      </c>
      <c r="FY306" s="106">
        <v>2.624693042291951E-2</v>
      </c>
      <c r="FZ306" s="106">
        <v>3.8366601212328183E-2</v>
      </c>
      <c r="GA306" s="106">
        <v>1.6943347859523204E-2</v>
      </c>
      <c r="GB306" s="106">
        <v>2.9656378600823038E-2</v>
      </c>
      <c r="GC306" s="106">
        <v>1.5715764056571234E-2</v>
      </c>
      <c r="GD306" s="106">
        <v>2.1317022384174909E-2</v>
      </c>
      <c r="GE306" s="106">
        <v>1.6637100287531587E-2</v>
      </c>
      <c r="GF306" s="106">
        <v>0</v>
      </c>
      <c r="GG306" s="106">
        <v>0</v>
      </c>
      <c r="GH306" s="100"/>
      <c r="GI306" s="100"/>
      <c r="GJ306" s="100"/>
      <c r="GK306" s="100"/>
    </row>
    <row r="307" spans="1:193" x14ac:dyDescent="0.25">
      <c r="A307" s="98" t="s">
        <v>1073</v>
      </c>
      <c r="B307" s="99" t="s">
        <v>17</v>
      </c>
      <c r="C307" s="99" t="s">
        <v>489</v>
      </c>
      <c r="D307" s="100" t="s">
        <v>320</v>
      </c>
      <c r="E307" s="99" t="s">
        <v>491</v>
      </c>
      <c r="F307" s="100"/>
      <c r="G307" s="106">
        <v>32.72</v>
      </c>
      <c r="H307" s="106">
        <v>0.28699999999999998</v>
      </c>
      <c r="I307" s="106">
        <v>16.526</v>
      </c>
      <c r="J307" s="106">
        <v>0.13700000000000001</v>
      </c>
      <c r="K307" s="106">
        <v>0.45800000000000002</v>
      </c>
      <c r="L307" s="106">
        <v>15.081</v>
      </c>
      <c r="M307" s="106">
        <v>0</v>
      </c>
      <c r="N307" s="106">
        <v>7.0000000000000007E-2</v>
      </c>
      <c r="O307" s="106">
        <v>13.984999999999998</v>
      </c>
      <c r="P307" s="106">
        <v>0</v>
      </c>
      <c r="Q307" s="106">
        <v>0</v>
      </c>
      <c r="R307" s="106">
        <v>1.0999999999999999E-2</v>
      </c>
      <c r="S307" s="106">
        <v>0</v>
      </c>
      <c r="T307" s="106">
        <v>0</v>
      </c>
      <c r="U307" s="106">
        <v>1.9E-2</v>
      </c>
      <c r="V307" s="106">
        <v>0</v>
      </c>
      <c r="W307" s="106">
        <v>0.23200000000000001</v>
      </c>
      <c r="X307" s="106">
        <v>0</v>
      </c>
      <c r="Y307" s="106">
        <v>0.24698046556219982</v>
      </c>
      <c r="Z307" s="106">
        <v>3.3109999999999999</v>
      </c>
      <c r="AA307" s="106">
        <v>7.8470000000000004</v>
      </c>
      <c r="AB307" s="106">
        <v>0.86199999999999999</v>
      </c>
      <c r="AC307" s="106">
        <v>3.0590000000000002</v>
      </c>
      <c r="AD307" s="106">
        <v>0.25</v>
      </c>
      <c r="AE307" s="106">
        <v>0.36399999999999999</v>
      </c>
      <c r="AF307" s="106">
        <v>4.5999999999999999E-2</v>
      </c>
      <c r="AG307" s="106">
        <v>1.9533090285778293E-2</v>
      </c>
      <c r="AH307" s="106">
        <v>0</v>
      </c>
      <c r="AI307" s="106"/>
      <c r="AJ307" s="106">
        <v>95.529031955847984</v>
      </c>
      <c r="AK307" s="100"/>
      <c r="AL307" s="106">
        <v>15.295437546746445</v>
      </c>
      <c r="AM307" s="106">
        <v>0.17205203524968526</v>
      </c>
      <c r="AN307" s="106">
        <v>8.7462291611537442</v>
      </c>
      <c r="AO307" s="106">
        <v>8.2619708117235569E-2</v>
      </c>
      <c r="AP307" s="106">
        <v>0.35470879801734823</v>
      </c>
      <c r="AQ307" s="106">
        <v>11.722502914885348</v>
      </c>
      <c r="AR307" s="106">
        <v>0</v>
      </c>
      <c r="AS307" s="106">
        <v>5.8110576124854735E-2</v>
      </c>
      <c r="AT307" s="106">
        <v>9.9949971412235552</v>
      </c>
      <c r="AU307" s="106">
        <v>0</v>
      </c>
      <c r="AV307" s="106">
        <v>0</v>
      </c>
      <c r="AW307" s="106">
        <v>1.0999999999999999E-2</v>
      </c>
      <c r="AX307" s="106">
        <v>0</v>
      </c>
      <c r="AY307" s="106">
        <v>0</v>
      </c>
      <c r="AZ307" s="106">
        <v>1.4065738821439147E-2</v>
      </c>
      <c r="BA307" s="106">
        <v>0</v>
      </c>
      <c r="BB307" s="106">
        <v>0.21702525724976615</v>
      </c>
      <c r="BC307" s="106">
        <v>0</v>
      </c>
      <c r="BD307" s="106">
        <v>0.19448812155461045</v>
      </c>
      <c r="BE307" s="106">
        <v>2.8231582537517053</v>
      </c>
      <c r="BF307" s="106">
        <v>6.6993938359088192</v>
      </c>
      <c r="BG307" s="106">
        <v>0.73656327437409219</v>
      </c>
      <c r="BH307" s="106">
        <v>2.622599451303155</v>
      </c>
      <c r="BI307" s="106">
        <v>0.2155915833045878</v>
      </c>
      <c r="BJ307" s="106">
        <v>0.31580773902481346</v>
      </c>
      <c r="BK307" s="106">
        <v>4.0080160320641281E-2</v>
      </c>
      <c r="BL307" s="106">
        <v>1.7081845461983641E-2</v>
      </c>
      <c r="BM307" s="106">
        <v>0</v>
      </c>
      <c r="BN307" s="106"/>
      <c r="BO307" s="106"/>
      <c r="BP307" s="106"/>
      <c r="BQ307" s="106">
        <v>2.1605920000000004E-2</v>
      </c>
      <c r="BR307" s="106">
        <v>1.3511609999999999E-2</v>
      </c>
      <c r="BS307" s="106">
        <v>8.5027499999999999E-3</v>
      </c>
      <c r="BT307" s="106">
        <v>7.4618999999999996E-3</v>
      </c>
      <c r="BU307" s="106">
        <v>9.42576E-3</v>
      </c>
      <c r="BV307" s="106">
        <v>8.3622499999999999E-3</v>
      </c>
      <c r="BW307" s="106">
        <v>1.2266800000000001E-2</v>
      </c>
      <c r="BX307" s="106">
        <v>3.1319599999999996E-3</v>
      </c>
      <c r="BY307" s="106">
        <v>8.2552800000000003E-3</v>
      </c>
      <c r="BZ307" s="106">
        <v>2.085356E-2</v>
      </c>
      <c r="CA307" s="106">
        <v>1.4E-2</v>
      </c>
      <c r="CB307" s="106">
        <v>9.7999999999999997E-3</v>
      </c>
      <c r="CC307" s="106">
        <v>8.8690999999999996E-3</v>
      </c>
      <c r="CD307" s="106">
        <v>1.5385859999999999E-2</v>
      </c>
      <c r="CE307" s="106">
        <v>1.8641040000000001E-2</v>
      </c>
      <c r="CF307" s="106">
        <v>6.36822E-3</v>
      </c>
      <c r="CG307" s="106">
        <v>6.0933000000000003E-3</v>
      </c>
      <c r="CH307" s="106">
        <v>6.579520000000001E-3</v>
      </c>
      <c r="CI307" s="106">
        <v>9.9052199999999993E-3</v>
      </c>
      <c r="CJ307" s="106">
        <v>2.0054880000000001E-2</v>
      </c>
      <c r="CK307" s="106">
        <v>1.9560710000000002E-2</v>
      </c>
      <c r="CL307" s="106">
        <v>2.0714309999999996E-2</v>
      </c>
      <c r="CM307" s="106">
        <v>2.6244E-2</v>
      </c>
      <c r="CN307" s="106">
        <v>2.040896E-2</v>
      </c>
      <c r="CO307" s="106">
        <v>2.7431880000000002E-2</v>
      </c>
      <c r="CP307" s="106">
        <v>2.123245E-2</v>
      </c>
      <c r="CQ307" s="106">
        <v>1.1206300000000001E-2</v>
      </c>
      <c r="CR307" s="106">
        <v>1.161474E-2</v>
      </c>
      <c r="CS307" s="106"/>
      <c r="CT307" s="106"/>
      <c r="CU307" s="106"/>
      <c r="CV307" s="106">
        <f t="shared" si="56"/>
        <v>1.0100000000000001E-2</v>
      </c>
      <c r="CW307" s="106">
        <f t="shared" si="57"/>
        <v>8.0999999999999996E-3</v>
      </c>
      <c r="CX307" s="106">
        <f t="shared" si="58"/>
        <v>4.4999999999999997E-3</v>
      </c>
      <c r="CY307" s="106">
        <f t="shared" si="59"/>
        <v>4.4999999999999997E-3</v>
      </c>
      <c r="CZ307" s="106">
        <f t="shared" si="60"/>
        <v>7.3000000000000009E-3</v>
      </c>
      <c r="DA307" s="106">
        <f t="shared" si="61"/>
        <v>6.4999999999999997E-3</v>
      </c>
      <c r="DB307" s="106">
        <f t="shared" si="62"/>
        <v>9.1000000000000004E-3</v>
      </c>
      <c r="DC307" s="106">
        <f t="shared" si="63"/>
        <v>2.5999999999999999E-3</v>
      </c>
      <c r="DD307" s="106">
        <f t="shared" si="64"/>
        <v>5.8999999999999999E-3</v>
      </c>
      <c r="DE307" s="106">
        <f t="shared" si="65"/>
        <v>9.1000000000000004E-3</v>
      </c>
      <c r="DF307" s="106">
        <f t="shared" si="66"/>
        <v>1.4E-2</v>
      </c>
      <c r="DG307" s="106">
        <f t="shared" si="67"/>
        <v>9.7999999999999997E-3</v>
      </c>
      <c r="DH307" s="106">
        <f t="shared" si="68"/>
        <v>6.1999999999999989E-3</v>
      </c>
      <c r="DI307" s="106">
        <f t="shared" si="69"/>
        <v>1.2599999999999998E-2</v>
      </c>
      <c r="DJ307" s="106">
        <f t="shared" si="70"/>
        <v>1.3800000000000002E-2</v>
      </c>
      <c r="DK307" s="106">
        <f t="shared" si="71"/>
        <v>5.4000000000000003E-3</v>
      </c>
      <c r="DL307" s="106">
        <f t="shared" si="72"/>
        <v>5.7000000000000002E-3</v>
      </c>
      <c r="DM307" s="106">
        <f t="shared" si="73"/>
        <v>5.8000000000000005E-3</v>
      </c>
      <c r="DN307" s="106">
        <f t="shared" si="74"/>
        <v>7.7999999999999996E-3</v>
      </c>
      <c r="DO307" s="106">
        <f t="shared" si="75"/>
        <v>1.7100000000000001E-2</v>
      </c>
      <c r="DP307" s="106">
        <f t="shared" si="76"/>
        <v>1.6700000000000003E-2</v>
      </c>
      <c r="DQ307" s="106">
        <f t="shared" si="77"/>
        <v>1.7699999999999997E-2</v>
      </c>
      <c r="DR307" s="106">
        <f t="shared" si="78"/>
        <v>2.2499999999999999E-2</v>
      </c>
      <c r="DS307" s="106">
        <f t="shared" si="79"/>
        <v>1.7600000000000001E-2</v>
      </c>
      <c r="DT307" s="106">
        <f t="shared" si="80"/>
        <v>2.3800000000000002E-2</v>
      </c>
      <c r="DU307" s="106">
        <f t="shared" si="81"/>
        <v>1.8500000000000003E-2</v>
      </c>
      <c r="DV307" s="106">
        <f t="shared" si="82"/>
        <v>9.8000000000000014E-3</v>
      </c>
      <c r="DW307" s="106">
        <f t="shared" si="83"/>
        <v>1.0199999999999999E-2</v>
      </c>
      <c r="DX307" s="106"/>
      <c r="DY307" s="106"/>
      <c r="DZ307" s="106"/>
      <c r="EA307" s="100">
        <v>0.37</v>
      </c>
      <c r="EB307" s="100">
        <v>3.02</v>
      </c>
      <c r="EC307" s="100">
        <v>0.16</v>
      </c>
      <c r="ED307" s="100">
        <v>4.25</v>
      </c>
      <c r="EE307" s="100">
        <v>2.08</v>
      </c>
      <c r="EF307" s="100">
        <v>0.18</v>
      </c>
      <c r="EG307" s="100">
        <v>100</v>
      </c>
      <c r="EH307" s="100">
        <v>4.3</v>
      </c>
      <c r="EI307" s="100">
        <v>0.2</v>
      </c>
      <c r="EJ307" s="100">
        <v>86.43</v>
      </c>
      <c r="EK307" s="100">
        <v>100.66</v>
      </c>
      <c r="EL307" s="100">
        <v>23.12</v>
      </c>
      <c r="EM307" s="100">
        <v>100.45</v>
      </c>
      <c r="EN307" s="100">
        <v>100</v>
      </c>
      <c r="EO307" s="100">
        <v>82.46</v>
      </c>
      <c r="EP307" s="100">
        <v>100</v>
      </c>
      <c r="EQ307" s="100">
        <v>3.12</v>
      </c>
      <c r="ER307" s="100">
        <v>100</v>
      </c>
      <c r="ES307" s="100">
        <v>4.8</v>
      </c>
      <c r="ET307" s="100">
        <v>1.05</v>
      </c>
      <c r="EU307" s="100">
        <v>0.63</v>
      </c>
      <c r="EV307" s="100">
        <v>2.38</v>
      </c>
      <c r="EW307" s="100">
        <v>1.21</v>
      </c>
      <c r="EX307" s="100">
        <v>5.54</v>
      </c>
      <c r="EY307" s="100">
        <v>9.09</v>
      </c>
      <c r="EZ307" s="100">
        <v>42.22</v>
      </c>
      <c r="FA307" s="100">
        <v>14.25</v>
      </c>
      <c r="FB307" s="100">
        <v>100</v>
      </c>
      <c r="FC307" s="100"/>
      <c r="FD307" s="100"/>
      <c r="FE307" s="100"/>
      <c r="FF307" s="106">
        <v>5.6593118922961851E-2</v>
      </c>
      <c r="FG307" s="106">
        <v>5.1959714645404952E-3</v>
      </c>
      <c r="FH307" s="106">
        <v>1.3993966657845991E-2</v>
      </c>
      <c r="FI307" s="106">
        <v>3.5113375949825118E-3</v>
      </c>
      <c r="FJ307" s="106">
        <v>7.3779429987608424E-3</v>
      </c>
      <c r="FK307" s="106">
        <v>2.1100505246793626E-2</v>
      </c>
      <c r="FL307" s="106">
        <v>0</v>
      </c>
      <c r="FM307" s="106">
        <v>2.4987547733687533E-3</v>
      </c>
      <c r="FN307" s="106">
        <v>1.9989994282447111E-2</v>
      </c>
      <c r="FO307" s="106">
        <v>0</v>
      </c>
      <c r="FP307" s="106">
        <v>0</v>
      </c>
      <c r="FQ307" s="106">
        <v>2.5432000000000002E-3</v>
      </c>
      <c r="FR307" s="106">
        <v>0</v>
      </c>
      <c r="FS307" s="106">
        <v>0</v>
      </c>
      <c r="FT307" s="106">
        <v>1.1598608232158719E-2</v>
      </c>
      <c r="FU307" s="106">
        <v>0</v>
      </c>
      <c r="FV307" s="106">
        <v>6.7711880261927043E-3</v>
      </c>
      <c r="FW307" s="106">
        <v>0</v>
      </c>
      <c r="FX307" s="106">
        <v>9.3354298346213019E-3</v>
      </c>
      <c r="FY307" s="106">
        <v>2.9643161664392906E-2</v>
      </c>
      <c r="FZ307" s="106">
        <v>4.2206181166225563E-2</v>
      </c>
      <c r="GA307" s="106">
        <v>1.7530205930103394E-2</v>
      </c>
      <c r="GB307" s="106">
        <v>3.1733453360768174E-2</v>
      </c>
      <c r="GC307" s="106">
        <v>1.1943773715074164E-2</v>
      </c>
      <c r="GD307" s="106">
        <v>2.8706923477355543E-2</v>
      </c>
      <c r="GE307" s="106">
        <v>1.6921843687374746E-2</v>
      </c>
      <c r="GF307" s="106">
        <v>2.4341629783326685E-3</v>
      </c>
      <c r="GG307" s="106">
        <v>0</v>
      </c>
      <c r="GH307" s="100"/>
      <c r="GI307" s="100"/>
      <c r="GJ307" s="100"/>
      <c r="GK307" s="100"/>
    </row>
    <row r="308" spans="1:193" x14ac:dyDescent="0.25">
      <c r="A308" s="98" t="s">
        <v>1073</v>
      </c>
      <c r="B308" s="99" t="s">
        <v>17</v>
      </c>
      <c r="C308" s="99" t="s">
        <v>489</v>
      </c>
      <c r="D308" s="100" t="s">
        <v>320</v>
      </c>
      <c r="E308" s="99" t="s">
        <v>492</v>
      </c>
      <c r="F308" s="100"/>
      <c r="G308" s="106">
        <v>33.14</v>
      </c>
      <c r="H308" s="106">
        <v>0.22500000000000001</v>
      </c>
      <c r="I308" s="106">
        <v>16.978999999999999</v>
      </c>
      <c r="J308" s="106">
        <v>0.13500000000000001</v>
      </c>
      <c r="K308" s="106">
        <v>0.47099999999999997</v>
      </c>
      <c r="L308" s="106">
        <v>14.978</v>
      </c>
      <c r="M308" s="106">
        <v>0</v>
      </c>
      <c r="N308" s="106">
        <v>5.8000000000000003E-2</v>
      </c>
      <c r="O308" s="106">
        <v>14.531000000000001</v>
      </c>
      <c r="P308" s="106">
        <v>0</v>
      </c>
      <c r="Q308" s="106">
        <v>0</v>
      </c>
      <c r="R308" s="106">
        <v>0</v>
      </c>
      <c r="S308" s="106">
        <v>0</v>
      </c>
      <c r="T308" s="106">
        <v>2.2351124025080289E-2</v>
      </c>
      <c r="U308" s="106">
        <v>0</v>
      </c>
      <c r="V308" s="106">
        <v>0</v>
      </c>
      <c r="W308" s="106">
        <v>0.26900000000000002</v>
      </c>
      <c r="X308" s="106">
        <v>0</v>
      </c>
      <c r="Y308" s="106">
        <v>0.25997802375747481</v>
      </c>
      <c r="Z308" s="106">
        <v>2.8690000000000002</v>
      </c>
      <c r="AA308" s="106">
        <v>7.3059291063572553</v>
      </c>
      <c r="AB308" s="106">
        <v>0.76700000000000002</v>
      </c>
      <c r="AC308" s="106">
        <v>2.8279999999999998</v>
      </c>
      <c r="AD308" s="106">
        <v>0.26700000000000002</v>
      </c>
      <c r="AE308" s="106">
        <v>0.34799999999999998</v>
      </c>
      <c r="AF308" s="106">
        <v>2.8000000000000001E-2</v>
      </c>
      <c r="AG308" s="106">
        <v>1.2877768470286266E-2</v>
      </c>
      <c r="AH308" s="106">
        <v>0</v>
      </c>
      <c r="AI308" s="106"/>
      <c r="AJ308" s="106">
        <v>95.494136022610107</v>
      </c>
      <c r="AK308" s="100"/>
      <c r="AL308" s="106">
        <v>15.491772625280477</v>
      </c>
      <c r="AM308" s="106">
        <v>0.13488399976020624</v>
      </c>
      <c r="AN308" s="106">
        <v>8.9859751256946279</v>
      </c>
      <c r="AO308" s="106">
        <v>8.1413580991436502E-2</v>
      </c>
      <c r="AP308" s="106">
        <v>0.36477695167286245</v>
      </c>
      <c r="AQ308" s="106">
        <v>11.642440730664594</v>
      </c>
      <c r="AR308" s="106">
        <v>0</v>
      </c>
      <c r="AS308" s="106">
        <v>4.8148763074879634E-2</v>
      </c>
      <c r="AT308" s="106">
        <v>10.385220125786164</v>
      </c>
      <c r="AU308" s="106">
        <v>0</v>
      </c>
      <c r="AV308" s="106">
        <v>0</v>
      </c>
      <c r="AW308" s="106">
        <v>0</v>
      </c>
      <c r="AX308" s="106">
        <v>0</v>
      </c>
      <c r="AY308" s="106">
        <v>1.8304089775677903E-2</v>
      </c>
      <c r="AZ308" s="106">
        <v>0</v>
      </c>
      <c r="BA308" s="106">
        <v>0</v>
      </c>
      <c r="BB308" s="106">
        <v>0.25163704396632369</v>
      </c>
      <c r="BC308" s="106">
        <v>0</v>
      </c>
      <c r="BD308" s="106">
        <v>0.20472322525984313</v>
      </c>
      <c r="BE308" s="106">
        <v>2.446282401091405</v>
      </c>
      <c r="BF308" s="106">
        <v>6.2374533478675449</v>
      </c>
      <c r="BG308" s="106">
        <v>0.65538750747671548</v>
      </c>
      <c r="BH308" s="106">
        <v>2.4245541838134428</v>
      </c>
      <c r="BI308" s="106">
        <v>0.23025181096929978</v>
      </c>
      <c r="BJ308" s="106">
        <v>0.30192608016657985</v>
      </c>
      <c r="BK308" s="106">
        <v>2.439661932560774E-2</v>
      </c>
      <c r="BL308" s="106">
        <v>1.1261712698107797E-2</v>
      </c>
      <c r="BM308" s="106">
        <v>0</v>
      </c>
      <c r="BN308" s="106"/>
      <c r="BO308" s="106"/>
      <c r="BP308" s="106"/>
      <c r="BQ308" s="106">
        <v>2.1605920000000004E-2</v>
      </c>
      <c r="BR308" s="106">
        <v>1.3344799999999999E-2</v>
      </c>
      <c r="BS308" s="106">
        <v>8.3137999999999997E-3</v>
      </c>
      <c r="BT308" s="106">
        <v>7.4618999999999996E-3</v>
      </c>
      <c r="BU308" s="106">
        <v>9.42576E-3</v>
      </c>
      <c r="BV308" s="106">
        <v>8.3622499999999999E-3</v>
      </c>
      <c r="BW308" s="106">
        <v>1.15928E-2</v>
      </c>
      <c r="BX308" s="106">
        <v>3.4933399999999997E-3</v>
      </c>
      <c r="BY308" s="106">
        <v>8.3952000000000002E-3</v>
      </c>
      <c r="BZ308" s="106">
        <v>2.1541039999999997E-2</v>
      </c>
      <c r="CA308" s="106">
        <v>1.3899999999999999E-2</v>
      </c>
      <c r="CB308" s="106">
        <v>9.7999999999999997E-3</v>
      </c>
      <c r="CC308" s="106">
        <v>8.8690999999999996E-3</v>
      </c>
      <c r="CD308" s="106">
        <v>1.4653200000000002E-2</v>
      </c>
      <c r="CE308" s="106">
        <v>1.89112E-2</v>
      </c>
      <c r="CF308" s="106">
        <v>6.36822E-3</v>
      </c>
      <c r="CG308" s="106">
        <v>5.9863999999999994E-3</v>
      </c>
      <c r="CH308" s="106">
        <v>6.579520000000001E-3</v>
      </c>
      <c r="CI308" s="106">
        <v>9.5242500000000015E-3</v>
      </c>
      <c r="CJ308" s="106">
        <v>1.806112E-2</v>
      </c>
      <c r="CK308" s="106">
        <v>2.0146360000000002E-2</v>
      </c>
      <c r="CL308" s="106">
        <v>2.0714309999999996E-2</v>
      </c>
      <c r="CM308" s="106">
        <v>2.6127360000000006E-2</v>
      </c>
      <c r="CN308" s="106">
        <v>2.040896E-2</v>
      </c>
      <c r="CO308" s="106">
        <v>2.7201360000000001E-2</v>
      </c>
      <c r="CP308" s="106">
        <v>2.134722E-2</v>
      </c>
      <c r="CQ308" s="106">
        <v>1.1206300000000001E-2</v>
      </c>
      <c r="CR308" s="106">
        <v>1.161474E-2</v>
      </c>
      <c r="CS308" s="106"/>
      <c r="CT308" s="106"/>
      <c r="CU308" s="106"/>
      <c r="CV308" s="106">
        <f t="shared" si="56"/>
        <v>1.0100000000000001E-2</v>
      </c>
      <c r="CW308" s="106">
        <f t="shared" si="57"/>
        <v>8.0000000000000002E-3</v>
      </c>
      <c r="CX308" s="106">
        <f t="shared" si="58"/>
        <v>4.4000000000000003E-3</v>
      </c>
      <c r="CY308" s="106">
        <f t="shared" si="59"/>
        <v>4.4999999999999997E-3</v>
      </c>
      <c r="CZ308" s="106">
        <f t="shared" si="60"/>
        <v>7.3000000000000009E-3</v>
      </c>
      <c r="DA308" s="106">
        <f t="shared" si="61"/>
        <v>6.4999999999999997E-3</v>
      </c>
      <c r="DB308" s="106">
        <f t="shared" si="62"/>
        <v>8.6E-3</v>
      </c>
      <c r="DC308" s="106">
        <f t="shared" si="63"/>
        <v>2.9000000000000002E-3</v>
      </c>
      <c r="DD308" s="106">
        <f t="shared" si="64"/>
        <v>6.0000000000000001E-3</v>
      </c>
      <c r="DE308" s="106">
        <f t="shared" si="65"/>
        <v>9.3999999999999986E-3</v>
      </c>
      <c r="DF308" s="106">
        <f t="shared" si="66"/>
        <v>1.3899999999999999E-2</v>
      </c>
      <c r="DG308" s="106">
        <f t="shared" si="67"/>
        <v>9.7999999999999997E-3</v>
      </c>
      <c r="DH308" s="106">
        <f t="shared" si="68"/>
        <v>6.1999999999999989E-3</v>
      </c>
      <c r="DI308" s="106">
        <f t="shared" si="69"/>
        <v>1.2E-2</v>
      </c>
      <c r="DJ308" s="106">
        <f t="shared" si="70"/>
        <v>1.4E-2</v>
      </c>
      <c r="DK308" s="106">
        <f t="shared" si="71"/>
        <v>5.4000000000000003E-3</v>
      </c>
      <c r="DL308" s="106">
        <f t="shared" si="72"/>
        <v>5.5999999999999999E-3</v>
      </c>
      <c r="DM308" s="106">
        <f t="shared" si="73"/>
        <v>5.8000000000000005E-3</v>
      </c>
      <c r="DN308" s="106">
        <f t="shared" si="74"/>
        <v>7.5000000000000006E-3</v>
      </c>
      <c r="DO308" s="106">
        <f t="shared" si="75"/>
        <v>1.5399999999999999E-2</v>
      </c>
      <c r="DP308" s="106">
        <f t="shared" si="76"/>
        <v>1.72E-2</v>
      </c>
      <c r="DQ308" s="106">
        <f t="shared" si="77"/>
        <v>1.7699999999999997E-2</v>
      </c>
      <c r="DR308" s="106">
        <f t="shared" si="78"/>
        <v>2.2400000000000003E-2</v>
      </c>
      <c r="DS308" s="106">
        <f t="shared" si="79"/>
        <v>1.7600000000000001E-2</v>
      </c>
      <c r="DT308" s="106">
        <f t="shared" si="80"/>
        <v>2.3599999999999999E-2</v>
      </c>
      <c r="DU308" s="106">
        <f t="shared" si="81"/>
        <v>1.8600000000000002E-2</v>
      </c>
      <c r="DV308" s="106">
        <f t="shared" si="82"/>
        <v>9.8000000000000014E-3</v>
      </c>
      <c r="DW308" s="106">
        <f t="shared" si="83"/>
        <v>1.0199999999999999E-2</v>
      </c>
      <c r="DX308" s="106"/>
      <c r="DY308" s="106"/>
      <c r="DZ308" s="106"/>
      <c r="EA308" s="100">
        <v>0.37</v>
      </c>
      <c r="EB308" s="100">
        <v>3.72</v>
      </c>
      <c r="EC308" s="100">
        <v>0.15</v>
      </c>
      <c r="ED308" s="100">
        <v>4.3</v>
      </c>
      <c r="EE308" s="100">
        <v>2.04</v>
      </c>
      <c r="EF308" s="100">
        <v>0.18</v>
      </c>
      <c r="EG308" s="100">
        <v>100</v>
      </c>
      <c r="EH308" s="100">
        <v>5.08</v>
      </c>
      <c r="EI308" s="100">
        <v>0.2</v>
      </c>
      <c r="EJ308" s="100">
        <v>454.79</v>
      </c>
      <c r="EK308" s="100">
        <v>100</v>
      </c>
      <c r="EL308" s="100">
        <v>28.01</v>
      </c>
      <c r="EM308" s="100">
        <v>91.52</v>
      </c>
      <c r="EN308" s="100">
        <v>60.71</v>
      </c>
      <c r="EO308" s="100">
        <v>116.71</v>
      </c>
      <c r="EP308" s="100">
        <v>100</v>
      </c>
      <c r="EQ308" s="100">
        <v>2.66</v>
      </c>
      <c r="ER308" s="100">
        <v>100</v>
      </c>
      <c r="ES308" s="100">
        <v>4.45</v>
      </c>
      <c r="ET308" s="100">
        <v>1.1200000000000001</v>
      </c>
      <c r="EU308" s="100">
        <v>0.66</v>
      </c>
      <c r="EV308" s="100">
        <v>2.65</v>
      </c>
      <c r="EW308" s="100">
        <v>1.28</v>
      </c>
      <c r="EX308" s="100">
        <v>5.78</v>
      </c>
      <c r="EY308" s="100">
        <v>8.4600000000000009</v>
      </c>
      <c r="EZ308" s="100">
        <v>69.28</v>
      </c>
      <c r="FA308" s="100">
        <v>15.94</v>
      </c>
      <c r="FB308" s="100">
        <v>100</v>
      </c>
      <c r="FC308" s="100"/>
      <c r="FD308" s="100"/>
      <c r="FE308" s="100"/>
      <c r="FF308" s="106">
        <v>5.731955871353777E-2</v>
      </c>
      <c r="FG308" s="106">
        <v>5.0176847910796728E-3</v>
      </c>
      <c r="FH308" s="106">
        <v>1.3478962688541943E-2</v>
      </c>
      <c r="FI308" s="106">
        <v>3.5007839826317693E-3</v>
      </c>
      <c r="FJ308" s="106">
        <v>7.4414498141263941E-3</v>
      </c>
      <c r="FK308" s="106">
        <v>2.0956393315196269E-2</v>
      </c>
      <c r="FL308" s="106">
        <v>0</v>
      </c>
      <c r="FM308" s="106">
        <v>2.4459571642038852E-3</v>
      </c>
      <c r="FN308" s="106">
        <v>2.077044025157233E-2</v>
      </c>
      <c r="FO308" s="106">
        <v>0</v>
      </c>
      <c r="FP308" s="106">
        <v>0</v>
      </c>
      <c r="FQ308" s="106">
        <v>0</v>
      </c>
      <c r="FR308" s="106">
        <v>0</v>
      </c>
      <c r="FS308" s="106">
        <v>1.1112412902814055E-2</v>
      </c>
      <c r="FT308" s="106">
        <v>0</v>
      </c>
      <c r="FU308" s="106">
        <v>0</v>
      </c>
      <c r="FV308" s="106">
        <v>6.6935453695042106E-3</v>
      </c>
      <c r="FW308" s="106">
        <v>0</v>
      </c>
      <c r="FX308" s="106">
        <v>9.1101835240630195E-3</v>
      </c>
      <c r="FY308" s="106">
        <v>2.7398362892223742E-2</v>
      </c>
      <c r="FZ308" s="106">
        <v>4.1167192095925793E-2</v>
      </c>
      <c r="GA308" s="106">
        <v>1.736776894813296E-2</v>
      </c>
      <c r="GB308" s="106">
        <v>3.1034293552812068E-2</v>
      </c>
      <c r="GC308" s="106">
        <v>1.3308554674025528E-2</v>
      </c>
      <c r="GD308" s="106">
        <v>2.5542946382092657E-2</v>
      </c>
      <c r="GE308" s="106">
        <v>1.6901977868781042E-2</v>
      </c>
      <c r="GF308" s="106">
        <v>1.7951170040783828E-3</v>
      </c>
      <c r="GG308" s="106">
        <v>0</v>
      </c>
      <c r="GH308" s="100"/>
      <c r="GI308" s="100"/>
      <c r="GJ308" s="100"/>
      <c r="GK308" s="100"/>
    </row>
    <row r="309" spans="1:193" x14ac:dyDescent="0.25">
      <c r="A309" s="98" t="s">
        <v>1073</v>
      </c>
      <c r="B309" s="99" t="s">
        <v>17</v>
      </c>
      <c r="C309" s="99" t="s">
        <v>489</v>
      </c>
      <c r="D309" s="100" t="s">
        <v>320</v>
      </c>
      <c r="E309" s="99" t="s">
        <v>493</v>
      </c>
      <c r="F309" s="100"/>
      <c r="G309" s="106">
        <v>40.628999999999998</v>
      </c>
      <c r="H309" s="106">
        <v>0.3398828021750423</v>
      </c>
      <c r="I309" s="106">
        <v>11.523999999999999</v>
      </c>
      <c r="J309" s="106">
        <v>9.5000000000000001E-2</v>
      </c>
      <c r="K309" s="106">
        <v>0.154</v>
      </c>
      <c r="L309" s="106">
        <v>8.9429999999999996</v>
      </c>
      <c r="M309" s="106">
        <v>1.7000000000000001E-2</v>
      </c>
      <c r="N309" s="106">
        <v>0.33221577168631528</v>
      </c>
      <c r="O309" s="106">
        <v>5.2649999999999997</v>
      </c>
      <c r="P309" s="106">
        <v>0</v>
      </c>
      <c r="Q309" s="106">
        <v>0</v>
      </c>
      <c r="R309" s="106">
        <v>1.9E-2</v>
      </c>
      <c r="S309" s="106">
        <v>2.2727161890486571</v>
      </c>
      <c r="T309" s="106">
        <v>5.9843990999060584E-2</v>
      </c>
      <c r="U309" s="106">
        <v>0.109</v>
      </c>
      <c r="V309" s="106">
        <v>0</v>
      </c>
      <c r="W309" s="106">
        <v>2.931</v>
      </c>
      <c r="X309" s="106">
        <v>6.1271080166647625E-2</v>
      </c>
      <c r="Y309" s="106">
        <v>1.857435127031678</v>
      </c>
      <c r="Z309" s="106">
        <v>3.14</v>
      </c>
      <c r="AA309" s="106">
        <v>6.5498079963842342</v>
      </c>
      <c r="AB309" s="106">
        <v>0.68700000000000006</v>
      </c>
      <c r="AC309" s="106">
        <v>2.8330000000000002</v>
      </c>
      <c r="AD309" s="106">
        <v>0.56499999999999995</v>
      </c>
      <c r="AE309" s="106">
        <v>0.37900000000000006</v>
      </c>
      <c r="AF309" s="106">
        <v>0.34499999999999992</v>
      </c>
      <c r="AG309" s="106">
        <v>0.16707323297034118</v>
      </c>
      <c r="AH309" s="106">
        <v>8.4999999999999992E-2</v>
      </c>
      <c r="AI309" s="106"/>
      <c r="AJ309" s="106">
        <v>89.355959790461952</v>
      </c>
      <c r="AK309" s="100"/>
      <c r="AL309" s="106">
        <v>18.992614061331334</v>
      </c>
      <c r="AM309" s="106">
        <v>0.20375445247589613</v>
      </c>
      <c r="AN309" s="106">
        <v>6.0989679809473403</v>
      </c>
      <c r="AO309" s="106">
        <v>5.7291038475455316E-2</v>
      </c>
      <c r="AP309" s="106">
        <v>0.11926889714993805</v>
      </c>
      <c r="AQ309" s="106">
        <v>6.95141857753595</v>
      </c>
      <c r="AR309" s="106">
        <v>1.2611275964391691E-2</v>
      </c>
      <c r="AS309" s="106">
        <v>0.27578928414935688</v>
      </c>
      <c r="AT309" s="106">
        <v>3.7628644939965694</v>
      </c>
      <c r="AU309" s="106">
        <v>0</v>
      </c>
      <c r="AV309" s="106">
        <v>0</v>
      </c>
      <c r="AW309" s="106">
        <v>1.9E-2</v>
      </c>
      <c r="AX309" s="106">
        <v>1.5887565110441502</v>
      </c>
      <c r="AY309" s="106">
        <v>4.9008263859684369E-2</v>
      </c>
      <c r="AZ309" s="106">
        <v>8.0692922712466683E-2</v>
      </c>
      <c r="BA309" s="106">
        <v>0</v>
      </c>
      <c r="BB309" s="106">
        <v>2.7418147801683816</v>
      </c>
      <c r="BC309" s="106">
        <v>5.4011883080613207E-2</v>
      </c>
      <c r="BD309" s="106">
        <v>1.4626625143961556</v>
      </c>
      <c r="BE309" s="106">
        <v>2.6773533424283764</v>
      </c>
      <c r="BF309" s="106">
        <v>5.5919132556853359</v>
      </c>
      <c r="BG309" s="106">
        <v>0.58702896693155615</v>
      </c>
      <c r="BH309" s="106">
        <v>2.428840877914952</v>
      </c>
      <c r="BI309" s="106">
        <v>0.48723697826836837</v>
      </c>
      <c r="BJ309" s="106">
        <v>0.32882179420440744</v>
      </c>
      <c r="BK309" s="106">
        <v>0.30060120240480959</v>
      </c>
      <c r="BL309" s="106">
        <v>0.14610689372133029</v>
      </c>
      <c r="BM309" s="106">
        <v>7.4646526741020458E-2</v>
      </c>
      <c r="BN309" s="106"/>
      <c r="BO309" s="106"/>
      <c r="BP309" s="106"/>
      <c r="BQ309" s="106">
        <v>2.3531200000000002E-2</v>
      </c>
      <c r="BR309" s="106">
        <v>1.3845229999999998E-2</v>
      </c>
      <c r="BS309" s="106">
        <v>8.5027499999999999E-3</v>
      </c>
      <c r="BT309" s="106">
        <v>7.4618999999999996E-3</v>
      </c>
      <c r="BU309" s="106">
        <v>9.55488E-3</v>
      </c>
      <c r="BV309" s="106">
        <v>8.2336000000000006E-3</v>
      </c>
      <c r="BW309" s="106">
        <v>1.1458000000000001E-2</v>
      </c>
      <c r="BX309" s="106">
        <v>3.2524200000000002E-3</v>
      </c>
      <c r="BY309" s="106">
        <v>7.8355200000000003E-3</v>
      </c>
      <c r="BZ309" s="106">
        <v>2.2457680000000001E-2</v>
      </c>
      <c r="CA309" s="106">
        <v>1.3599999999999999E-2</v>
      </c>
      <c r="CB309" s="106">
        <v>0.01</v>
      </c>
      <c r="CC309" s="106">
        <v>8.8690999999999996E-3</v>
      </c>
      <c r="CD309" s="106">
        <v>1.5263750000000001E-2</v>
      </c>
      <c r="CE309" s="106">
        <v>1.9856760000000001E-2</v>
      </c>
      <c r="CF309" s="106">
        <v>6.4861500000000004E-3</v>
      </c>
      <c r="CG309" s="106">
        <v>5.9863999999999994E-3</v>
      </c>
      <c r="CH309" s="106">
        <v>6.4660800000000008E-3</v>
      </c>
      <c r="CI309" s="106">
        <v>9.7782300000000006E-3</v>
      </c>
      <c r="CJ309" s="106">
        <v>1.9585760000000001E-2</v>
      </c>
      <c r="CK309" s="106">
        <v>1.9794970000000002E-2</v>
      </c>
      <c r="CL309" s="106">
        <v>2.0948369999999997E-2</v>
      </c>
      <c r="CM309" s="106">
        <v>2.5427520000000002E-2</v>
      </c>
      <c r="CN309" s="106">
        <v>2.0524919999999999E-2</v>
      </c>
      <c r="CO309" s="106">
        <v>2.7547140000000001E-2</v>
      </c>
      <c r="CP309" s="106">
        <v>2.157676E-2</v>
      </c>
      <c r="CQ309" s="106">
        <v>1.1434999999999999E-2</v>
      </c>
      <c r="CR309" s="106">
        <v>1.1842480000000001E-2</v>
      </c>
      <c r="CS309" s="106"/>
      <c r="CT309" s="106"/>
      <c r="CU309" s="106"/>
      <c r="CV309" s="106">
        <f t="shared" si="56"/>
        <v>1.0999999999999999E-2</v>
      </c>
      <c r="CW309" s="106">
        <f t="shared" si="57"/>
        <v>8.3000000000000001E-3</v>
      </c>
      <c r="CX309" s="106">
        <f t="shared" si="58"/>
        <v>4.4999999999999997E-3</v>
      </c>
      <c r="CY309" s="106">
        <f t="shared" si="59"/>
        <v>4.4999999999999997E-3</v>
      </c>
      <c r="CZ309" s="106">
        <f t="shared" si="60"/>
        <v>7.4000000000000003E-3</v>
      </c>
      <c r="DA309" s="106">
        <f t="shared" si="61"/>
        <v>6.4000000000000003E-3</v>
      </c>
      <c r="DB309" s="106">
        <f t="shared" si="62"/>
        <v>8.5000000000000006E-3</v>
      </c>
      <c r="DC309" s="106">
        <f t="shared" si="63"/>
        <v>2.7000000000000006E-3</v>
      </c>
      <c r="DD309" s="106">
        <f t="shared" si="64"/>
        <v>5.5999999999999999E-3</v>
      </c>
      <c r="DE309" s="106">
        <f t="shared" si="65"/>
        <v>9.8000000000000014E-3</v>
      </c>
      <c r="DF309" s="106">
        <f t="shared" si="66"/>
        <v>1.3599999999999999E-2</v>
      </c>
      <c r="DG309" s="106">
        <f t="shared" si="67"/>
        <v>0.01</v>
      </c>
      <c r="DH309" s="106">
        <f t="shared" si="68"/>
        <v>6.1999999999999989E-3</v>
      </c>
      <c r="DI309" s="106">
        <f t="shared" si="69"/>
        <v>1.2500000000000001E-2</v>
      </c>
      <c r="DJ309" s="106">
        <f t="shared" si="70"/>
        <v>1.4700000000000001E-2</v>
      </c>
      <c r="DK309" s="106">
        <f t="shared" si="71"/>
        <v>5.5000000000000005E-3</v>
      </c>
      <c r="DL309" s="106">
        <f t="shared" si="72"/>
        <v>5.5999999999999999E-3</v>
      </c>
      <c r="DM309" s="106">
        <f t="shared" si="73"/>
        <v>5.7000000000000002E-3</v>
      </c>
      <c r="DN309" s="106">
        <f t="shared" si="74"/>
        <v>7.7000000000000002E-3</v>
      </c>
      <c r="DO309" s="106">
        <f t="shared" si="75"/>
        <v>1.67E-2</v>
      </c>
      <c r="DP309" s="106">
        <f t="shared" si="76"/>
        <v>1.6900000000000002E-2</v>
      </c>
      <c r="DQ309" s="106">
        <f t="shared" si="77"/>
        <v>1.7899999999999999E-2</v>
      </c>
      <c r="DR309" s="106">
        <f t="shared" si="78"/>
        <v>2.18E-2</v>
      </c>
      <c r="DS309" s="106">
        <f t="shared" si="79"/>
        <v>1.77E-2</v>
      </c>
      <c r="DT309" s="106">
        <f t="shared" si="80"/>
        <v>2.3900000000000001E-2</v>
      </c>
      <c r="DU309" s="106">
        <f t="shared" si="81"/>
        <v>1.8800000000000001E-2</v>
      </c>
      <c r="DV309" s="106">
        <f t="shared" si="82"/>
        <v>0.01</v>
      </c>
      <c r="DW309" s="106">
        <f t="shared" si="83"/>
        <v>1.04E-2</v>
      </c>
      <c r="DX309" s="106"/>
      <c r="DY309" s="106"/>
      <c r="DZ309" s="106"/>
      <c r="EA309" s="100">
        <v>2.63</v>
      </c>
      <c r="EB309" s="100">
        <v>0.34</v>
      </c>
      <c r="EC309" s="100">
        <v>100</v>
      </c>
      <c r="ED309" s="100">
        <v>0.19</v>
      </c>
      <c r="EE309" s="100">
        <v>4.25</v>
      </c>
      <c r="EF309" s="100">
        <v>1.08</v>
      </c>
      <c r="EG309" s="100">
        <v>99</v>
      </c>
      <c r="EH309" s="100">
        <v>5.71</v>
      </c>
      <c r="EI309" s="100">
        <v>1.72</v>
      </c>
      <c r="EJ309" s="100">
        <v>0.33</v>
      </c>
      <c r="EK309" s="100">
        <v>71.36</v>
      </c>
      <c r="EL309" s="100">
        <v>5.3</v>
      </c>
      <c r="EM309" s="100">
        <v>13.67</v>
      </c>
      <c r="EN309" s="100">
        <v>16.23</v>
      </c>
      <c r="EO309" s="100">
        <v>100</v>
      </c>
      <c r="EP309" s="100">
        <v>27.13</v>
      </c>
      <c r="EQ309" s="100">
        <v>0.74</v>
      </c>
      <c r="ER309" s="100">
        <v>1.02</v>
      </c>
      <c r="ES309" s="100">
        <v>0.42</v>
      </c>
      <c r="ET309" s="100">
        <v>0.7</v>
      </c>
      <c r="EU309" s="100">
        <v>1.26</v>
      </c>
      <c r="EV309" s="100">
        <v>5.36</v>
      </c>
      <c r="EW309" s="100">
        <v>5.19</v>
      </c>
      <c r="EX309" s="100">
        <v>0.24</v>
      </c>
      <c r="EY309" s="100">
        <v>23.13</v>
      </c>
      <c r="EZ309" s="100">
        <v>13.37</v>
      </c>
      <c r="FA309" s="100">
        <v>5.87</v>
      </c>
      <c r="FB309" s="100">
        <v>2.94</v>
      </c>
      <c r="FC309" s="100"/>
      <c r="FD309" s="100"/>
      <c r="FE309" s="100"/>
      <c r="FF309" s="106">
        <v>0.4995057498130141</v>
      </c>
      <c r="FG309" s="106">
        <v>6.9276513841804691E-4</v>
      </c>
      <c r="FH309" s="106">
        <v>6.0989679809473403</v>
      </c>
      <c r="FI309" s="106">
        <v>1.0885297310336511E-4</v>
      </c>
      <c r="FJ309" s="106">
        <v>5.0689281288723671E-3</v>
      </c>
      <c r="FK309" s="106">
        <v>7.5075320637388268E-2</v>
      </c>
      <c r="FL309" s="106">
        <v>1.2485163204747775E-2</v>
      </c>
      <c r="FM309" s="106">
        <v>1.5747568124928276E-2</v>
      </c>
      <c r="FN309" s="106">
        <v>6.4721269296740991E-2</v>
      </c>
      <c r="FO309" s="106">
        <v>0</v>
      </c>
      <c r="FP309" s="106">
        <v>0</v>
      </c>
      <c r="FQ309" s="106">
        <v>1.0069999999999999E-3</v>
      </c>
      <c r="FR309" s="106">
        <v>0.21718301505973531</v>
      </c>
      <c r="FS309" s="106">
        <v>7.9540412244267725E-3</v>
      </c>
      <c r="FT309" s="106">
        <v>8.0692922712466683E-2</v>
      </c>
      <c r="FU309" s="106">
        <v>0</v>
      </c>
      <c r="FV309" s="106">
        <v>2.0289429373246026E-2</v>
      </c>
      <c r="FW309" s="106">
        <v>5.5092120742225473E-4</v>
      </c>
      <c r="FX309" s="106">
        <v>6.1431825604638529E-3</v>
      </c>
      <c r="FY309" s="106">
        <v>1.8741473396998633E-2</v>
      </c>
      <c r="FZ309" s="106">
        <v>7.0458107021635227E-2</v>
      </c>
      <c r="GA309" s="106">
        <v>3.1464752627531407E-2</v>
      </c>
      <c r="GB309" s="106">
        <v>0.12605684156378602</v>
      </c>
      <c r="GC309" s="106">
        <v>1.169368747844084E-3</v>
      </c>
      <c r="GD309" s="106">
        <v>7.6056480999479439E-2</v>
      </c>
      <c r="GE309" s="106">
        <v>4.0190380761523037E-2</v>
      </c>
      <c r="GF309" s="106">
        <v>8.5764746614420875E-3</v>
      </c>
      <c r="GG309" s="106">
        <v>2.1946078861860012E-3</v>
      </c>
      <c r="GH309" s="100"/>
      <c r="GI309" s="100"/>
      <c r="GJ309" s="100"/>
      <c r="GK309" s="100"/>
    </row>
    <row r="310" spans="1:193" x14ac:dyDescent="0.25">
      <c r="A310" s="98" t="s">
        <v>1073</v>
      </c>
      <c r="B310" s="99" t="s">
        <v>17</v>
      </c>
      <c r="C310" s="99" t="s">
        <v>489</v>
      </c>
      <c r="D310" s="100" t="s">
        <v>320</v>
      </c>
      <c r="E310" s="99" t="s">
        <v>494</v>
      </c>
      <c r="F310" s="100"/>
      <c r="G310" s="106">
        <v>44.293999999999997</v>
      </c>
      <c r="H310" s="106">
        <v>0.36099999999999999</v>
      </c>
      <c r="I310" s="106">
        <v>17.486000000000001</v>
      </c>
      <c r="J310" s="106">
        <v>0.01</v>
      </c>
      <c r="K310" s="106">
        <v>9.9000000000000005E-2</v>
      </c>
      <c r="L310" s="106">
        <v>5.7569999999999997</v>
      </c>
      <c r="M310" s="106">
        <v>0</v>
      </c>
      <c r="N310" s="106">
        <v>0.30499999999999999</v>
      </c>
      <c r="O310" s="106">
        <v>5.7640000000000002</v>
      </c>
      <c r="P310" s="106">
        <v>2.8000000000000001E-2</v>
      </c>
      <c r="Q310" s="106">
        <v>0</v>
      </c>
      <c r="R310" s="106">
        <v>3.7999999999999999E-2</v>
      </c>
      <c r="S310" s="106">
        <v>0</v>
      </c>
      <c r="T310" s="106">
        <v>0</v>
      </c>
      <c r="U310" s="106">
        <v>0</v>
      </c>
      <c r="V310" s="106">
        <v>0</v>
      </c>
      <c r="W310" s="106">
        <v>0.83099999999999996</v>
      </c>
      <c r="X310" s="106">
        <v>0</v>
      </c>
      <c r="Y310" s="106">
        <v>0.89999267458582499</v>
      </c>
      <c r="Z310" s="106">
        <v>3.2029999999999998</v>
      </c>
      <c r="AA310" s="106">
        <v>7.4130000000000003</v>
      </c>
      <c r="AB310" s="106">
        <v>0.874</v>
      </c>
      <c r="AC310" s="106">
        <v>3.3809999999999998</v>
      </c>
      <c r="AD310" s="106">
        <v>0.51400000000000001</v>
      </c>
      <c r="AE310" s="106">
        <v>0.54</v>
      </c>
      <c r="AF310" s="106">
        <v>0.16999999999999998</v>
      </c>
      <c r="AG310" s="106">
        <v>3.9734831959102546E-2</v>
      </c>
      <c r="AH310" s="106">
        <v>0</v>
      </c>
      <c r="AI310" s="106"/>
      <c r="AJ310" s="106">
        <v>91.999154706544942</v>
      </c>
      <c r="AK310" s="100"/>
      <c r="AL310" s="106">
        <v>20.705871353777109</v>
      </c>
      <c r="AM310" s="106">
        <v>0.21641388405970866</v>
      </c>
      <c r="AN310" s="106">
        <v>9.2543000793860823</v>
      </c>
      <c r="AO310" s="106">
        <v>6.0306356289952963E-3</v>
      </c>
      <c r="AP310" s="106">
        <v>7.6672862453531609E-2</v>
      </c>
      <c r="AQ310" s="106">
        <v>4.4749319860085501</v>
      </c>
      <c r="AR310" s="106">
        <v>0</v>
      </c>
      <c r="AS310" s="106">
        <v>0.25319608168686702</v>
      </c>
      <c r="AT310" s="106">
        <v>4.1194968553459121</v>
      </c>
      <c r="AU310" s="106">
        <v>1.2218537266538664E-2</v>
      </c>
      <c r="AV310" s="106">
        <v>0</v>
      </c>
      <c r="AW310" s="106">
        <v>3.7999999999999999E-2</v>
      </c>
      <c r="AX310" s="106">
        <v>0</v>
      </c>
      <c r="AY310" s="106">
        <v>0</v>
      </c>
      <c r="AZ310" s="106">
        <v>0</v>
      </c>
      <c r="BA310" s="106">
        <v>0</v>
      </c>
      <c r="BB310" s="106">
        <v>0.77736202057998127</v>
      </c>
      <c r="BC310" s="106">
        <v>0</v>
      </c>
      <c r="BD310" s="106">
        <v>0.70871145333162056</v>
      </c>
      <c r="BE310" s="106">
        <v>2.7310709413369709</v>
      </c>
      <c r="BF310" s="106">
        <v>6.3288653632715786</v>
      </c>
      <c r="BG310" s="106">
        <v>0.74681705545586607</v>
      </c>
      <c r="BH310" s="106">
        <v>2.8986625514403288</v>
      </c>
      <c r="BI310" s="106">
        <v>0.44325629527423249</v>
      </c>
      <c r="BJ310" s="106">
        <v>0.46850598646538261</v>
      </c>
      <c r="BK310" s="106">
        <v>0.14812233161976127</v>
      </c>
      <c r="BL310" s="106">
        <v>3.4748431971230911E-2</v>
      </c>
      <c r="BM310" s="106">
        <v>0</v>
      </c>
      <c r="BN310" s="106"/>
      <c r="BO310" s="106"/>
      <c r="BP310" s="106"/>
      <c r="BQ310" s="106">
        <v>2.3745120000000002E-2</v>
      </c>
      <c r="BR310" s="106">
        <v>1.367842E-2</v>
      </c>
      <c r="BS310" s="106">
        <v>9.2585499999999991E-3</v>
      </c>
      <c r="BT310" s="106">
        <v>8.2909999999999998E-3</v>
      </c>
      <c r="BU310" s="106">
        <v>9.0383999999999985E-3</v>
      </c>
      <c r="BV310" s="106">
        <v>7.8476499999999994E-3</v>
      </c>
      <c r="BW310" s="106">
        <v>1.33452E-2</v>
      </c>
      <c r="BX310" s="106">
        <v>3.37288E-3</v>
      </c>
      <c r="BY310" s="106">
        <v>7.6956000000000004E-3</v>
      </c>
      <c r="BZ310" s="106">
        <v>1.9936919999999997E-2</v>
      </c>
      <c r="CA310" s="106">
        <v>1.5100000000000001E-2</v>
      </c>
      <c r="CB310" s="106">
        <v>9.4999999999999998E-3</v>
      </c>
      <c r="CC310" s="106">
        <v>9.0121500000000018E-3</v>
      </c>
      <c r="CD310" s="106">
        <v>1.4653200000000002E-2</v>
      </c>
      <c r="CE310" s="106">
        <v>2.2018039999999999E-2</v>
      </c>
      <c r="CF310" s="106">
        <v>6.9578699999999997E-3</v>
      </c>
      <c r="CG310" s="106">
        <v>5.6657000000000001E-3</v>
      </c>
      <c r="CH310" s="106">
        <v>6.4660800000000008E-3</v>
      </c>
      <c r="CI310" s="106">
        <v>9.9052199999999993E-3</v>
      </c>
      <c r="CJ310" s="106">
        <v>1.8882080000000002E-2</v>
      </c>
      <c r="CK310" s="106">
        <v>1.9443579999999999E-2</v>
      </c>
      <c r="CL310" s="106">
        <v>1.9661039999999998E-2</v>
      </c>
      <c r="CM310" s="106">
        <v>2.5194240000000003E-2</v>
      </c>
      <c r="CN310" s="106">
        <v>1.9597239999999998E-2</v>
      </c>
      <c r="CO310" s="106">
        <v>2.6279279999999999E-2</v>
      </c>
      <c r="CP310" s="106">
        <v>2.0658599999999999E-2</v>
      </c>
      <c r="CQ310" s="106">
        <v>1.086325E-2</v>
      </c>
      <c r="CR310" s="106">
        <v>1.1387000000000001E-2</v>
      </c>
      <c r="CS310" s="106"/>
      <c r="CT310" s="106"/>
      <c r="CU310" s="106"/>
      <c r="CV310" s="106">
        <f t="shared" si="56"/>
        <v>1.1099999999999999E-2</v>
      </c>
      <c r="CW310" s="106">
        <f t="shared" si="57"/>
        <v>8.2000000000000007E-3</v>
      </c>
      <c r="CX310" s="106">
        <f t="shared" si="58"/>
        <v>4.8999999999999998E-3</v>
      </c>
      <c r="CY310" s="106">
        <f t="shared" si="59"/>
        <v>5.0000000000000001E-3</v>
      </c>
      <c r="CZ310" s="106">
        <f t="shared" si="60"/>
        <v>6.9999999999999993E-3</v>
      </c>
      <c r="DA310" s="106">
        <f t="shared" si="61"/>
        <v>6.0999999999999995E-3</v>
      </c>
      <c r="DB310" s="106">
        <f t="shared" si="62"/>
        <v>9.8999999999999991E-3</v>
      </c>
      <c r="DC310" s="106">
        <f t="shared" si="63"/>
        <v>2.8000000000000004E-3</v>
      </c>
      <c r="DD310" s="106">
        <f t="shared" si="64"/>
        <v>5.5000000000000005E-3</v>
      </c>
      <c r="DE310" s="106">
        <f t="shared" si="65"/>
        <v>8.6999999999999994E-3</v>
      </c>
      <c r="DF310" s="106">
        <f t="shared" si="66"/>
        <v>1.5100000000000001E-2</v>
      </c>
      <c r="DG310" s="106">
        <f t="shared" si="67"/>
        <v>9.4999999999999998E-3</v>
      </c>
      <c r="DH310" s="106">
        <f t="shared" si="68"/>
        <v>6.3000000000000009E-3</v>
      </c>
      <c r="DI310" s="106">
        <f t="shared" si="69"/>
        <v>1.2E-2</v>
      </c>
      <c r="DJ310" s="106">
        <f t="shared" si="70"/>
        <v>1.6299999999999999E-2</v>
      </c>
      <c r="DK310" s="106">
        <f t="shared" si="71"/>
        <v>5.8999999999999999E-3</v>
      </c>
      <c r="DL310" s="106">
        <f t="shared" si="72"/>
        <v>5.3E-3</v>
      </c>
      <c r="DM310" s="106">
        <f t="shared" si="73"/>
        <v>5.7000000000000002E-3</v>
      </c>
      <c r="DN310" s="106">
        <f t="shared" si="74"/>
        <v>7.7999999999999996E-3</v>
      </c>
      <c r="DO310" s="106">
        <f t="shared" si="75"/>
        <v>1.61E-2</v>
      </c>
      <c r="DP310" s="106">
        <f t="shared" si="76"/>
        <v>1.66E-2</v>
      </c>
      <c r="DQ310" s="106">
        <f t="shared" si="77"/>
        <v>1.6799999999999999E-2</v>
      </c>
      <c r="DR310" s="106">
        <f t="shared" si="78"/>
        <v>2.1600000000000001E-2</v>
      </c>
      <c r="DS310" s="106">
        <f t="shared" si="79"/>
        <v>1.6899999999999998E-2</v>
      </c>
      <c r="DT310" s="106">
        <f t="shared" si="80"/>
        <v>2.2799999999999997E-2</v>
      </c>
      <c r="DU310" s="106">
        <f t="shared" si="81"/>
        <v>1.7999999999999999E-2</v>
      </c>
      <c r="DV310" s="106">
        <f t="shared" si="82"/>
        <v>9.4999999999999998E-3</v>
      </c>
      <c r="DW310" s="106">
        <f t="shared" si="83"/>
        <v>0.01</v>
      </c>
      <c r="DX310" s="106"/>
      <c r="DY310" s="106"/>
      <c r="DZ310" s="106"/>
      <c r="EA310" s="100">
        <v>0.32</v>
      </c>
      <c r="EB310" s="100">
        <v>2.48</v>
      </c>
      <c r="EC310" s="100">
        <v>0.15</v>
      </c>
      <c r="ED310" s="100">
        <v>55.08</v>
      </c>
      <c r="EE310" s="100">
        <v>7.47</v>
      </c>
      <c r="EF310" s="100">
        <v>0.31</v>
      </c>
      <c r="EG310" s="100">
        <v>100</v>
      </c>
      <c r="EH310" s="100">
        <v>1.81</v>
      </c>
      <c r="EI310" s="100">
        <v>0.32</v>
      </c>
      <c r="EJ310" s="100">
        <v>31.49</v>
      </c>
      <c r="EK310" s="100">
        <v>16.41</v>
      </c>
      <c r="EL310" s="100">
        <v>6.96</v>
      </c>
      <c r="EM310" s="100">
        <v>302.51</v>
      </c>
      <c r="EN310" s="100">
        <v>100</v>
      </c>
      <c r="EO310" s="100">
        <v>100</v>
      </c>
      <c r="EP310" s="100">
        <v>100</v>
      </c>
      <c r="EQ310" s="100">
        <v>1.01</v>
      </c>
      <c r="ER310" s="100">
        <v>100</v>
      </c>
      <c r="ES310" s="100">
        <v>1.73</v>
      </c>
      <c r="ET310" s="100">
        <v>1.06</v>
      </c>
      <c r="EU310" s="100">
        <v>0.65</v>
      </c>
      <c r="EV310" s="100">
        <v>2.2799999999999998</v>
      </c>
      <c r="EW310" s="100">
        <v>1.1100000000000001</v>
      </c>
      <c r="EX310" s="100">
        <v>3.7</v>
      </c>
      <c r="EY310" s="100">
        <v>4.5</v>
      </c>
      <c r="EZ310" s="100">
        <v>11.29</v>
      </c>
      <c r="FA310" s="100">
        <v>16.7</v>
      </c>
      <c r="FB310" s="100">
        <v>100</v>
      </c>
      <c r="FC310" s="100"/>
      <c r="FD310" s="100"/>
      <c r="FE310" s="100"/>
      <c r="FF310" s="106">
        <v>6.6258788332086746E-2</v>
      </c>
      <c r="FG310" s="106">
        <v>5.3670643246807748E-3</v>
      </c>
      <c r="FH310" s="106">
        <v>1.3881450119079123E-2</v>
      </c>
      <c r="FI310" s="106">
        <v>3.3216741044506089E-3</v>
      </c>
      <c r="FJ310" s="106">
        <v>5.7274628252788114E-3</v>
      </c>
      <c r="FK310" s="106">
        <v>1.3872289156626505E-2</v>
      </c>
      <c r="FL310" s="106">
        <v>0</v>
      </c>
      <c r="FM310" s="106">
        <v>4.5828490785322935E-3</v>
      </c>
      <c r="FN310" s="106">
        <v>1.3182389937106919E-2</v>
      </c>
      <c r="FO310" s="106">
        <v>3.847617385233025E-3</v>
      </c>
      <c r="FP310" s="106">
        <v>0</v>
      </c>
      <c r="FQ310" s="106">
        <v>2.6447999999999997E-3</v>
      </c>
      <c r="FR310" s="106">
        <v>0</v>
      </c>
      <c r="FS310" s="106">
        <v>0</v>
      </c>
      <c r="FT310" s="106">
        <v>0</v>
      </c>
      <c r="FU310" s="106">
        <v>0</v>
      </c>
      <c r="FV310" s="106">
        <v>7.8513564078578103E-3</v>
      </c>
      <c r="FW310" s="106">
        <v>0</v>
      </c>
      <c r="FX310" s="106">
        <v>1.2260708142637034E-2</v>
      </c>
      <c r="FY310" s="106">
        <v>2.8949351978171892E-2</v>
      </c>
      <c r="FZ310" s="106">
        <v>4.1137624861265265E-2</v>
      </c>
      <c r="GA310" s="106">
        <v>1.7027428864393745E-2</v>
      </c>
      <c r="GB310" s="106">
        <v>3.2175154320987651E-2</v>
      </c>
      <c r="GC310" s="106">
        <v>1.6400482925146606E-2</v>
      </c>
      <c r="GD310" s="106">
        <v>2.1082769390942217E-2</v>
      </c>
      <c r="GE310" s="106">
        <v>1.6723011239871046E-2</v>
      </c>
      <c r="GF310" s="106">
        <v>5.8029881391955616E-3</v>
      </c>
      <c r="GG310" s="106">
        <v>0</v>
      </c>
      <c r="GH310" s="100"/>
      <c r="GI310" s="100"/>
      <c r="GJ310" s="100"/>
      <c r="GK310" s="100"/>
    </row>
    <row r="311" spans="1:193" x14ac:dyDescent="0.25">
      <c r="A311" s="98" t="s">
        <v>1073</v>
      </c>
      <c r="B311" s="99" t="s">
        <v>17</v>
      </c>
      <c r="C311" s="99" t="s">
        <v>489</v>
      </c>
      <c r="D311" s="100" t="s">
        <v>320</v>
      </c>
      <c r="E311" s="99" t="s">
        <v>495</v>
      </c>
      <c r="F311" s="100"/>
      <c r="G311" s="106">
        <v>49.746000000000002</v>
      </c>
      <c r="H311" s="106">
        <v>0.43889682850173256</v>
      </c>
      <c r="I311" s="106">
        <v>12.747</v>
      </c>
      <c r="J311" s="106">
        <v>7.9000000000000001E-2</v>
      </c>
      <c r="K311" s="106">
        <v>0.159</v>
      </c>
      <c r="L311" s="106">
        <v>4.74</v>
      </c>
      <c r="M311" s="106">
        <v>0</v>
      </c>
      <c r="N311" s="106">
        <v>0.36559137577339584</v>
      </c>
      <c r="O311" s="106">
        <v>5.7770000000000001</v>
      </c>
      <c r="P311" s="106">
        <v>0</v>
      </c>
      <c r="Q311" s="106">
        <v>0</v>
      </c>
      <c r="R311" s="106">
        <v>1.2E-2</v>
      </c>
      <c r="S311" s="106">
        <v>0.45055756443535133</v>
      </c>
      <c r="T311" s="106">
        <v>3.4476547309549299E-2</v>
      </c>
      <c r="U311" s="106">
        <v>0</v>
      </c>
      <c r="V311" s="106">
        <v>0</v>
      </c>
      <c r="W311" s="106">
        <v>0.65600000000000003</v>
      </c>
      <c r="X311" s="106">
        <v>0</v>
      </c>
      <c r="Y311" s="106">
        <v>0.61589142065484059</v>
      </c>
      <c r="Z311" s="106">
        <v>3.2410000000000001</v>
      </c>
      <c r="AA311" s="106">
        <v>7.8838966134376651</v>
      </c>
      <c r="AB311" s="106">
        <v>0.95499999999999996</v>
      </c>
      <c r="AC311" s="106">
        <v>3.593</v>
      </c>
      <c r="AD311" s="106">
        <v>0.57999999999999985</v>
      </c>
      <c r="AE311" s="106">
        <v>0.67700000000000005</v>
      </c>
      <c r="AF311" s="106">
        <v>0.189</v>
      </c>
      <c r="AG311" s="106">
        <v>0</v>
      </c>
      <c r="AH311" s="106">
        <v>0</v>
      </c>
      <c r="AI311" s="106"/>
      <c r="AJ311" s="106">
        <v>92.937603150112551</v>
      </c>
      <c r="AK311" s="100"/>
      <c r="AL311" s="106">
        <v>23.254487658937919</v>
      </c>
      <c r="AM311" s="106">
        <v>0.26311182093503543</v>
      </c>
      <c r="AN311" s="106">
        <v>6.7462291611537442</v>
      </c>
      <c r="AO311" s="106">
        <v>4.7642021469062844E-2</v>
      </c>
      <c r="AP311" s="106">
        <v>0.12314126394052045</v>
      </c>
      <c r="AQ311" s="106">
        <v>3.6844150796735331</v>
      </c>
      <c r="AR311" s="106">
        <v>0</v>
      </c>
      <c r="AS311" s="106">
        <v>0.303496078178147</v>
      </c>
      <c r="AT311" s="106">
        <v>4.1287878787878789</v>
      </c>
      <c r="AU311" s="106">
        <v>0</v>
      </c>
      <c r="AV311" s="106">
        <v>0</v>
      </c>
      <c r="AW311" s="106">
        <v>1.2E-2</v>
      </c>
      <c r="AX311" s="106">
        <v>0.31496509223023511</v>
      </c>
      <c r="AY311" s="106">
        <v>2.8234008115264348E-2</v>
      </c>
      <c r="AZ311" s="106">
        <v>0</v>
      </c>
      <c r="BA311" s="106">
        <v>0</v>
      </c>
      <c r="BB311" s="106">
        <v>0.61365762394761469</v>
      </c>
      <c r="BC311" s="106">
        <v>0</v>
      </c>
      <c r="BD311" s="106">
        <v>0.48499206288277863</v>
      </c>
      <c r="BE311" s="106">
        <v>2.7634720327421554</v>
      </c>
      <c r="BF311" s="106">
        <v>6.7308944023202129</v>
      </c>
      <c r="BG311" s="106">
        <v>0.81603007775783987</v>
      </c>
      <c r="BH311" s="106">
        <v>3.0804183813443071</v>
      </c>
      <c r="BI311" s="106">
        <v>0.5001724732666436</v>
      </c>
      <c r="BJ311" s="106">
        <v>0.58736769043900749</v>
      </c>
      <c r="BK311" s="106">
        <v>0.16467718044785223</v>
      </c>
      <c r="BL311" s="106">
        <v>0</v>
      </c>
      <c r="BM311" s="106">
        <v>0</v>
      </c>
      <c r="BN311" s="106"/>
      <c r="BO311" s="106"/>
      <c r="BP311" s="106"/>
      <c r="BQ311" s="106">
        <v>2.5028640000000001E-2</v>
      </c>
      <c r="BR311" s="106">
        <v>1.3511609999999999E-2</v>
      </c>
      <c r="BS311" s="106">
        <v>8.8806500000000003E-3</v>
      </c>
      <c r="BT311" s="106">
        <v>7.9593599999999987E-3</v>
      </c>
      <c r="BU311" s="106">
        <v>9.0383999999999985E-3</v>
      </c>
      <c r="BV311" s="106">
        <v>8.1049499999999997E-3</v>
      </c>
      <c r="BW311" s="106">
        <v>1.2266800000000001E-2</v>
      </c>
      <c r="BX311" s="106">
        <v>3.1319599999999996E-3</v>
      </c>
      <c r="BY311" s="106">
        <v>7.9754400000000003E-3</v>
      </c>
      <c r="BZ311" s="106">
        <v>2.360348E-2</v>
      </c>
      <c r="CA311" s="106">
        <v>1.44E-2</v>
      </c>
      <c r="CB311" s="106">
        <v>9.5999999999999992E-3</v>
      </c>
      <c r="CC311" s="106">
        <v>9.0121500000000018E-3</v>
      </c>
      <c r="CD311" s="106">
        <v>1.4653200000000002E-2</v>
      </c>
      <c r="CE311" s="106">
        <v>2.1072479999999998E-2</v>
      </c>
      <c r="CF311" s="106">
        <v>6.8399400000000001E-3</v>
      </c>
      <c r="CG311" s="106">
        <v>5.6657000000000001E-3</v>
      </c>
      <c r="CH311" s="106">
        <v>6.3526400000000005E-3</v>
      </c>
      <c r="CI311" s="106">
        <v>9.7782300000000006E-3</v>
      </c>
      <c r="CJ311" s="106">
        <v>1.853024E-2</v>
      </c>
      <c r="CK311" s="106">
        <v>1.8975059999999998E-2</v>
      </c>
      <c r="CL311" s="106">
        <v>2.0363219999999998E-2</v>
      </c>
      <c r="CM311" s="106">
        <v>2.5777440000000002E-2</v>
      </c>
      <c r="CN311" s="106">
        <v>1.97132E-2</v>
      </c>
      <c r="CO311" s="106">
        <v>2.6855580000000004E-2</v>
      </c>
      <c r="CP311" s="106">
        <v>2.0429059999999999E-2</v>
      </c>
      <c r="CQ311" s="106">
        <v>1.0977599999999999E-2</v>
      </c>
      <c r="CR311" s="106">
        <v>1.1273130000000001E-2</v>
      </c>
      <c r="CS311" s="106"/>
      <c r="CT311" s="106"/>
      <c r="CU311" s="106"/>
      <c r="CV311" s="106">
        <f t="shared" si="56"/>
        <v>1.1699999999999999E-2</v>
      </c>
      <c r="CW311" s="106">
        <f t="shared" si="57"/>
        <v>8.0999999999999996E-3</v>
      </c>
      <c r="CX311" s="106">
        <f t="shared" si="58"/>
        <v>4.7000000000000002E-3</v>
      </c>
      <c r="CY311" s="106">
        <f t="shared" si="59"/>
        <v>4.7999999999999996E-3</v>
      </c>
      <c r="CZ311" s="106">
        <f t="shared" si="60"/>
        <v>6.9999999999999993E-3</v>
      </c>
      <c r="DA311" s="106">
        <f t="shared" si="61"/>
        <v>6.3E-3</v>
      </c>
      <c r="DB311" s="106">
        <f t="shared" si="62"/>
        <v>9.1000000000000004E-3</v>
      </c>
      <c r="DC311" s="106">
        <f t="shared" si="63"/>
        <v>2.5999999999999999E-3</v>
      </c>
      <c r="DD311" s="106">
        <f t="shared" si="64"/>
        <v>5.7000000000000002E-3</v>
      </c>
      <c r="DE311" s="106">
        <f t="shared" si="65"/>
        <v>1.03E-2</v>
      </c>
      <c r="DF311" s="106">
        <f t="shared" si="66"/>
        <v>1.44E-2</v>
      </c>
      <c r="DG311" s="106">
        <f t="shared" si="67"/>
        <v>9.5999999999999992E-3</v>
      </c>
      <c r="DH311" s="106">
        <f t="shared" si="68"/>
        <v>6.3000000000000009E-3</v>
      </c>
      <c r="DI311" s="106">
        <f t="shared" si="69"/>
        <v>1.2E-2</v>
      </c>
      <c r="DJ311" s="106">
        <f t="shared" si="70"/>
        <v>1.5599999999999998E-2</v>
      </c>
      <c r="DK311" s="106">
        <f t="shared" si="71"/>
        <v>5.7999999999999996E-3</v>
      </c>
      <c r="DL311" s="106">
        <f t="shared" si="72"/>
        <v>5.3E-3</v>
      </c>
      <c r="DM311" s="106">
        <f t="shared" si="73"/>
        <v>5.5999999999999999E-3</v>
      </c>
      <c r="DN311" s="106">
        <f t="shared" si="74"/>
        <v>7.7000000000000002E-3</v>
      </c>
      <c r="DO311" s="106">
        <f t="shared" si="75"/>
        <v>1.5799999999999998E-2</v>
      </c>
      <c r="DP311" s="106">
        <f t="shared" si="76"/>
        <v>1.6199999999999999E-2</v>
      </c>
      <c r="DQ311" s="106">
        <f t="shared" si="77"/>
        <v>1.7399999999999999E-2</v>
      </c>
      <c r="DR311" s="106">
        <f t="shared" si="78"/>
        <v>2.2100000000000002E-2</v>
      </c>
      <c r="DS311" s="106">
        <f t="shared" si="79"/>
        <v>1.7000000000000001E-2</v>
      </c>
      <c r="DT311" s="106">
        <f t="shared" si="80"/>
        <v>2.3300000000000001E-2</v>
      </c>
      <c r="DU311" s="106">
        <f t="shared" si="81"/>
        <v>1.78E-2</v>
      </c>
      <c r="DV311" s="106">
        <f t="shared" si="82"/>
        <v>9.5999999999999992E-3</v>
      </c>
      <c r="DW311" s="106">
        <f t="shared" si="83"/>
        <v>9.9000000000000008E-3</v>
      </c>
      <c r="DX311" s="106"/>
      <c r="DY311" s="106"/>
      <c r="DZ311" s="106"/>
      <c r="EA311" s="100">
        <v>0.3</v>
      </c>
      <c r="EB311" s="100">
        <v>2.0699999999999998</v>
      </c>
      <c r="EC311" s="100">
        <v>0.18</v>
      </c>
      <c r="ED311" s="100">
        <v>7.03</v>
      </c>
      <c r="EE311" s="100">
        <v>4.8600000000000003</v>
      </c>
      <c r="EF311" s="100">
        <v>0.34</v>
      </c>
      <c r="EG311" s="100">
        <v>100</v>
      </c>
      <c r="EH311" s="100">
        <v>1.62</v>
      </c>
      <c r="EI311" s="100">
        <v>0.32</v>
      </c>
      <c r="EJ311" s="100">
        <v>100</v>
      </c>
      <c r="EK311" s="100">
        <v>9.2899999999999991</v>
      </c>
      <c r="EL311" s="100">
        <v>21.25</v>
      </c>
      <c r="EM311" s="100">
        <v>2.41</v>
      </c>
      <c r="EN311" s="100">
        <v>42.11</v>
      </c>
      <c r="EO311" s="100">
        <v>378.91</v>
      </c>
      <c r="EP311" s="100">
        <v>100</v>
      </c>
      <c r="EQ311" s="100">
        <v>1.23</v>
      </c>
      <c r="ER311" s="100">
        <v>7.42</v>
      </c>
      <c r="ES311" s="100">
        <v>2.2999999999999998</v>
      </c>
      <c r="ET311" s="100">
        <v>1.05</v>
      </c>
      <c r="EU311" s="100">
        <v>0.63</v>
      </c>
      <c r="EV311" s="100">
        <v>2.16</v>
      </c>
      <c r="EW311" s="100">
        <v>1.08</v>
      </c>
      <c r="EX311" s="100">
        <v>3.02</v>
      </c>
      <c r="EY311" s="100">
        <v>4.12</v>
      </c>
      <c r="EZ311" s="100">
        <v>10.06</v>
      </c>
      <c r="FA311" s="100">
        <v>48.06</v>
      </c>
      <c r="FB311" s="100">
        <v>170.05</v>
      </c>
      <c r="FC311" s="100"/>
      <c r="FD311" s="100"/>
      <c r="FE311" s="100"/>
      <c r="FF311" s="106">
        <v>6.9763462976813753E-2</v>
      </c>
      <c r="FG311" s="106">
        <v>5.4464146933552336E-3</v>
      </c>
      <c r="FH311" s="106">
        <v>1.2143212490076738E-2</v>
      </c>
      <c r="FI311" s="106">
        <v>3.349234109275118E-3</v>
      </c>
      <c r="FJ311" s="106">
        <v>5.9846654275092946E-3</v>
      </c>
      <c r="FK311" s="106">
        <v>1.2527011270890013E-2</v>
      </c>
      <c r="FL311" s="106">
        <v>0</v>
      </c>
      <c r="FM311" s="106">
        <v>4.9166364664859821E-3</v>
      </c>
      <c r="FN311" s="106">
        <v>1.3212121212121213E-2</v>
      </c>
      <c r="FO311" s="106">
        <v>0</v>
      </c>
      <c r="FP311" s="106">
        <v>0</v>
      </c>
      <c r="FQ311" s="106">
        <v>2.5500000000000002E-3</v>
      </c>
      <c r="FR311" s="106">
        <v>7.5906587227486657E-3</v>
      </c>
      <c r="FS311" s="106">
        <v>1.1889340817337815E-2</v>
      </c>
      <c r="FT311" s="106">
        <v>0</v>
      </c>
      <c r="FU311" s="106">
        <v>0</v>
      </c>
      <c r="FV311" s="106">
        <v>7.5479887745556612E-3</v>
      </c>
      <c r="FW311" s="106">
        <v>0</v>
      </c>
      <c r="FX311" s="106">
        <v>1.1154817446303908E-2</v>
      </c>
      <c r="FY311" s="106">
        <v>2.9016456343792633E-2</v>
      </c>
      <c r="FZ311" s="106">
        <v>4.2404634734617343E-2</v>
      </c>
      <c r="GA311" s="106">
        <v>1.7626249679569342E-2</v>
      </c>
      <c r="GB311" s="106">
        <v>3.3268518518518517E-2</v>
      </c>
      <c r="GC311" s="106">
        <v>1.5105208692652637E-2</v>
      </c>
      <c r="GD311" s="106">
        <v>2.4199548846087108E-2</v>
      </c>
      <c r="GE311" s="106">
        <v>1.6566524353053936E-2</v>
      </c>
      <c r="GF311" s="106">
        <v>0</v>
      </c>
      <c r="GG311" s="106">
        <v>0</v>
      </c>
      <c r="GH311" s="100"/>
      <c r="GI311" s="100"/>
      <c r="GJ311" s="100"/>
      <c r="GK311" s="100"/>
    </row>
    <row r="312" spans="1:193" x14ac:dyDescent="0.25">
      <c r="A312" s="98" t="s">
        <v>1073</v>
      </c>
      <c r="B312" s="99" t="s">
        <v>17</v>
      </c>
      <c r="C312" s="99" t="s">
        <v>489</v>
      </c>
      <c r="D312" s="100" t="s">
        <v>320</v>
      </c>
      <c r="E312" s="99" t="s">
        <v>496</v>
      </c>
      <c r="F312" s="100"/>
      <c r="G312" s="106">
        <v>33.270000000000003</v>
      </c>
      <c r="H312" s="106">
        <v>0.19500000000000001</v>
      </c>
      <c r="I312" s="106">
        <v>17.654</v>
      </c>
      <c r="J312" s="106">
        <v>0.14199999999999999</v>
      </c>
      <c r="K312" s="106">
        <v>0.433</v>
      </c>
      <c r="L312" s="106">
        <v>14.498999999999999</v>
      </c>
      <c r="M312" s="106">
        <v>0</v>
      </c>
      <c r="N312" s="106">
        <v>6.3E-2</v>
      </c>
      <c r="O312" s="106">
        <v>15.273999999999999</v>
      </c>
      <c r="P312" s="106">
        <v>2.5999999999999999E-2</v>
      </c>
      <c r="Q312" s="106">
        <v>0</v>
      </c>
      <c r="R312" s="106">
        <v>0</v>
      </c>
      <c r="S312" s="106">
        <v>0</v>
      </c>
      <c r="T312" s="106">
        <v>0</v>
      </c>
      <c r="U312" s="106">
        <v>0</v>
      </c>
      <c r="V312" s="106">
        <v>0</v>
      </c>
      <c r="W312" s="106">
        <v>0.36100000000000004</v>
      </c>
      <c r="X312" s="106">
        <v>0</v>
      </c>
      <c r="Y312" s="106">
        <v>0.38500000000000006</v>
      </c>
      <c r="Z312" s="106">
        <v>2.444</v>
      </c>
      <c r="AA312" s="106">
        <v>6.2559822765893145</v>
      </c>
      <c r="AB312" s="106">
        <v>0.67700000000000005</v>
      </c>
      <c r="AC312" s="106">
        <v>2.5329999999999999</v>
      </c>
      <c r="AD312" s="106">
        <v>0.34100000000000003</v>
      </c>
      <c r="AE312" s="106">
        <v>0.33900000000000002</v>
      </c>
      <c r="AF312" s="106">
        <v>4.2000000000000003E-2</v>
      </c>
      <c r="AG312" s="106">
        <v>0</v>
      </c>
      <c r="AH312" s="106">
        <v>0</v>
      </c>
      <c r="AI312" s="106"/>
      <c r="AJ312" s="106">
        <v>94.933982276589333</v>
      </c>
      <c r="AK312" s="100"/>
      <c r="AL312" s="106">
        <v>15.552543006731488</v>
      </c>
      <c r="AM312" s="106">
        <v>0.1168994664588454</v>
      </c>
      <c r="AN312" s="106">
        <v>9.3432124900767395</v>
      </c>
      <c r="AO312" s="106">
        <v>8.5635025931733208E-2</v>
      </c>
      <c r="AP312" s="106">
        <v>0.3353469640644362</v>
      </c>
      <c r="AQ312" s="106">
        <v>11.270112708900117</v>
      </c>
      <c r="AR312" s="106">
        <v>0</v>
      </c>
      <c r="AS312" s="106">
        <v>5.2299518512369254E-2</v>
      </c>
      <c r="AT312" s="106">
        <v>10.916237850200114</v>
      </c>
      <c r="AU312" s="106">
        <v>1.1345784604643045E-2</v>
      </c>
      <c r="AV312" s="106">
        <v>0</v>
      </c>
      <c r="AW312" s="106">
        <v>0</v>
      </c>
      <c r="AX312" s="106">
        <v>0</v>
      </c>
      <c r="AY312" s="106">
        <v>0</v>
      </c>
      <c r="AZ312" s="106">
        <v>0</v>
      </c>
      <c r="BA312" s="106">
        <v>0</v>
      </c>
      <c r="BB312" s="106">
        <v>0.33769878391019648</v>
      </c>
      <c r="BC312" s="106">
        <v>0</v>
      </c>
      <c r="BD312" s="106">
        <v>0.30317347822663204</v>
      </c>
      <c r="BE312" s="106">
        <v>2.083901773533424</v>
      </c>
      <c r="BF312" s="106">
        <v>5.3410588889177104</v>
      </c>
      <c r="BG312" s="106">
        <v>0.57848414936341119</v>
      </c>
      <c r="BH312" s="106">
        <v>2.1716392318244169</v>
      </c>
      <c r="BI312" s="106">
        <v>0.29406691962745779</v>
      </c>
      <c r="BJ312" s="106">
        <v>0.29411764705882354</v>
      </c>
      <c r="BK312" s="106">
        <v>3.6594928988411608E-2</v>
      </c>
      <c r="BL312" s="106">
        <v>0</v>
      </c>
      <c r="BM312" s="106">
        <v>0</v>
      </c>
      <c r="BN312" s="106"/>
      <c r="BO312" s="106"/>
      <c r="BP312" s="106"/>
      <c r="BQ312" s="106">
        <v>2.0750240000000003E-2</v>
      </c>
      <c r="BR312" s="106">
        <v>1.3177990000000001E-2</v>
      </c>
      <c r="BS312" s="106">
        <v>8.5027499999999999E-3</v>
      </c>
      <c r="BT312" s="106">
        <v>7.2960799999999991E-3</v>
      </c>
      <c r="BU312" s="106">
        <v>9.1675199999999984E-3</v>
      </c>
      <c r="BV312" s="106">
        <v>8.2336000000000006E-3</v>
      </c>
      <c r="BW312" s="106">
        <v>1.15928E-2</v>
      </c>
      <c r="BX312" s="106">
        <v>3.1319599999999996E-3</v>
      </c>
      <c r="BY312" s="106">
        <v>7.9754400000000003E-3</v>
      </c>
      <c r="BZ312" s="106">
        <v>1.9478599999999999E-2</v>
      </c>
      <c r="CA312" s="106">
        <v>1.38E-2</v>
      </c>
      <c r="CB312" s="106">
        <v>9.7999999999999997E-3</v>
      </c>
      <c r="CC312" s="106">
        <v>8.8690999999999996E-3</v>
      </c>
      <c r="CD312" s="106">
        <v>1.4775310000000002E-2</v>
      </c>
      <c r="CE312" s="106">
        <v>2.012692E-2</v>
      </c>
      <c r="CF312" s="106">
        <v>6.2502900000000004E-3</v>
      </c>
      <c r="CG312" s="106">
        <v>5.8794999999999993E-3</v>
      </c>
      <c r="CH312" s="106">
        <v>6.579520000000001E-3</v>
      </c>
      <c r="CI312" s="106">
        <v>9.5242500000000015E-3</v>
      </c>
      <c r="CJ312" s="106">
        <v>1.853024E-2</v>
      </c>
      <c r="CK312" s="106">
        <v>1.9560710000000002E-2</v>
      </c>
      <c r="CL312" s="106">
        <v>1.9895099999999999E-2</v>
      </c>
      <c r="CM312" s="106">
        <v>2.5310880000000004E-2</v>
      </c>
      <c r="CN312" s="106">
        <v>2.017704E-2</v>
      </c>
      <c r="CO312" s="106">
        <v>2.7201360000000001E-2</v>
      </c>
      <c r="CP312" s="106">
        <v>2.100291E-2</v>
      </c>
      <c r="CQ312" s="106">
        <v>1.1206300000000001E-2</v>
      </c>
      <c r="CR312" s="106">
        <v>1.1387000000000001E-2</v>
      </c>
      <c r="CS312" s="106"/>
      <c r="CT312" s="106"/>
      <c r="CU312" s="106"/>
      <c r="CV312" s="106">
        <f t="shared" si="56"/>
        <v>9.7000000000000003E-3</v>
      </c>
      <c r="CW312" s="106">
        <f t="shared" si="57"/>
        <v>7.9000000000000008E-3</v>
      </c>
      <c r="CX312" s="106">
        <f t="shared" si="58"/>
        <v>4.4999999999999997E-3</v>
      </c>
      <c r="CY312" s="106">
        <f t="shared" si="59"/>
        <v>4.3999999999999994E-3</v>
      </c>
      <c r="CZ312" s="106">
        <f t="shared" si="60"/>
        <v>7.0999999999999995E-3</v>
      </c>
      <c r="DA312" s="106">
        <f t="shared" si="61"/>
        <v>6.4000000000000003E-3</v>
      </c>
      <c r="DB312" s="106">
        <f t="shared" si="62"/>
        <v>8.6E-3</v>
      </c>
      <c r="DC312" s="106">
        <f t="shared" si="63"/>
        <v>2.5999999999999999E-3</v>
      </c>
      <c r="DD312" s="106">
        <f t="shared" si="64"/>
        <v>5.7000000000000002E-3</v>
      </c>
      <c r="DE312" s="106">
        <f t="shared" si="65"/>
        <v>8.5000000000000006E-3</v>
      </c>
      <c r="DF312" s="106">
        <f t="shared" si="66"/>
        <v>1.38E-2</v>
      </c>
      <c r="DG312" s="106">
        <f t="shared" si="67"/>
        <v>9.7999999999999997E-3</v>
      </c>
      <c r="DH312" s="106">
        <f t="shared" si="68"/>
        <v>6.1999999999999989E-3</v>
      </c>
      <c r="DI312" s="106">
        <f t="shared" si="69"/>
        <v>1.2100000000000001E-2</v>
      </c>
      <c r="DJ312" s="106">
        <f t="shared" si="70"/>
        <v>1.49E-2</v>
      </c>
      <c r="DK312" s="106">
        <f t="shared" si="71"/>
        <v>5.3E-3</v>
      </c>
      <c r="DL312" s="106">
        <f t="shared" si="72"/>
        <v>5.4999999999999997E-3</v>
      </c>
      <c r="DM312" s="106">
        <f t="shared" si="73"/>
        <v>5.8000000000000005E-3</v>
      </c>
      <c r="DN312" s="106">
        <f t="shared" si="74"/>
        <v>7.5000000000000006E-3</v>
      </c>
      <c r="DO312" s="106">
        <f t="shared" si="75"/>
        <v>1.5799999999999998E-2</v>
      </c>
      <c r="DP312" s="106">
        <f t="shared" si="76"/>
        <v>1.6700000000000003E-2</v>
      </c>
      <c r="DQ312" s="106">
        <f t="shared" si="77"/>
        <v>1.7000000000000001E-2</v>
      </c>
      <c r="DR312" s="106">
        <f t="shared" si="78"/>
        <v>2.1700000000000001E-2</v>
      </c>
      <c r="DS312" s="106">
        <f t="shared" si="79"/>
        <v>1.7400000000000002E-2</v>
      </c>
      <c r="DT312" s="106">
        <f t="shared" si="80"/>
        <v>2.3599999999999999E-2</v>
      </c>
      <c r="DU312" s="106">
        <f t="shared" si="81"/>
        <v>1.83E-2</v>
      </c>
      <c r="DV312" s="106">
        <f t="shared" si="82"/>
        <v>9.8000000000000014E-3</v>
      </c>
      <c r="DW312" s="106">
        <f t="shared" si="83"/>
        <v>0.01</v>
      </c>
      <c r="DX312" s="106"/>
      <c r="DY312" s="106"/>
      <c r="DZ312" s="106"/>
      <c r="EA312" s="100">
        <v>0.37</v>
      </c>
      <c r="EB312" s="100">
        <v>4.2</v>
      </c>
      <c r="EC312" s="100">
        <v>0.15</v>
      </c>
      <c r="ED312" s="100">
        <v>3.99</v>
      </c>
      <c r="EE312" s="100">
        <v>2.15</v>
      </c>
      <c r="EF312" s="100">
        <v>0.19</v>
      </c>
      <c r="EG312" s="100">
        <v>100</v>
      </c>
      <c r="EH312" s="100">
        <v>4.58</v>
      </c>
      <c r="EI312" s="100">
        <v>0.19</v>
      </c>
      <c r="EJ312" s="100">
        <v>32.700000000000003</v>
      </c>
      <c r="EK312" s="100">
        <v>100</v>
      </c>
      <c r="EL312" s="100">
        <v>38.409999999999997</v>
      </c>
      <c r="EM312" s="100">
        <v>100</v>
      </c>
      <c r="EN312" s="100">
        <v>238.74</v>
      </c>
      <c r="EO312" s="100">
        <v>100</v>
      </c>
      <c r="EP312" s="100">
        <v>100</v>
      </c>
      <c r="EQ312" s="100">
        <v>2.02</v>
      </c>
      <c r="ER312" s="100">
        <v>100</v>
      </c>
      <c r="ES312" s="100">
        <v>3.16</v>
      </c>
      <c r="ET312" s="100">
        <v>1.25</v>
      </c>
      <c r="EU312" s="100">
        <v>0.72</v>
      </c>
      <c r="EV312" s="100">
        <v>2.88</v>
      </c>
      <c r="EW312" s="100">
        <v>1.37</v>
      </c>
      <c r="EX312" s="100">
        <v>5.89</v>
      </c>
      <c r="EY312" s="100">
        <v>6.74</v>
      </c>
      <c r="EZ312" s="100">
        <v>45.76</v>
      </c>
      <c r="FA312" s="100">
        <v>20.64</v>
      </c>
      <c r="FB312" s="100">
        <v>100</v>
      </c>
      <c r="FC312" s="100"/>
      <c r="FD312" s="100"/>
      <c r="FE312" s="100"/>
      <c r="FF312" s="106">
        <v>5.7544409124906507E-2</v>
      </c>
      <c r="FG312" s="106">
        <v>4.9097775912715072E-3</v>
      </c>
      <c r="FH312" s="106">
        <v>1.4014818735115109E-2</v>
      </c>
      <c r="FI312" s="106">
        <v>3.4168375346761556E-3</v>
      </c>
      <c r="FJ312" s="106">
        <v>7.2099597273853778E-3</v>
      </c>
      <c r="FK312" s="106">
        <v>2.141321414691022E-2</v>
      </c>
      <c r="FL312" s="106">
        <v>0</v>
      </c>
      <c r="FM312" s="106">
        <v>2.3953179478665119E-3</v>
      </c>
      <c r="FN312" s="106">
        <v>2.0740851915380217E-2</v>
      </c>
      <c r="FO312" s="106">
        <v>3.7100715657182757E-3</v>
      </c>
      <c r="FP312" s="106">
        <v>0</v>
      </c>
      <c r="FQ312" s="106">
        <v>0</v>
      </c>
      <c r="FR312" s="106">
        <v>0</v>
      </c>
      <c r="FS312" s="106">
        <v>0</v>
      </c>
      <c r="FT312" s="106">
        <v>0</v>
      </c>
      <c r="FU312" s="106">
        <v>0</v>
      </c>
      <c r="FV312" s="106">
        <v>6.8215154349859685E-3</v>
      </c>
      <c r="FW312" s="106">
        <v>0</v>
      </c>
      <c r="FX312" s="106">
        <v>9.5802819119615735E-3</v>
      </c>
      <c r="FY312" s="106">
        <v>2.6048772169167803E-2</v>
      </c>
      <c r="FZ312" s="106">
        <v>3.8455624000207515E-2</v>
      </c>
      <c r="GA312" s="106">
        <v>1.6660343501666241E-2</v>
      </c>
      <c r="GB312" s="106">
        <v>2.9751457475994513E-2</v>
      </c>
      <c r="GC312" s="106">
        <v>1.7320541566057262E-2</v>
      </c>
      <c r="GD312" s="106">
        <v>1.9823529411764709E-2</v>
      </c>
      <c r="GE312" s="106">
        <v>1.6745839505097154E-2</v>
      </c>
      <c r="GF312" s="106">
        <v>0</v>
      </c>
      <c r="GG312" s="106">
        <v>0</v>
      </c>
      <c r="GH312" s="100"/>
      <c r="GI312" s="100"/>
      <c r="GJ312" s="100"/>
      <c r="GK312" s="100"/>
    </row>
    <row r="313" spans="1:193" x14ac:dyDescent="0.25">
      <c r="A313" s="98" t="s">
        <v>1073</v>
      </c>
      <c r="B313" s="99" t="s">
        <v>17</v>
      </c>
      <c r="C313" s="99" t="s">
        <v>489</v>
      </c>
      <c r="D313" s="100" t="s">
        <v>320</v>
      </c>
      <c r="E313" s="99" t="s">
        <v>497</v>
      </c>
      <c r="F313" s="100"/>
      <c r="G313" s="106">
        <v>32.695999999999998</v>
      </c>
      <c r="H313" s="106">
        <v>0.27100000000000002</v>
      </c>
      <c r="I313" s="106">
        <v>16.655999999999999</v>
      </c>
      <c r="J313" s="106">
        <v>0.17</v>
      </c>
      <c r="K313" s="106">
        <v>0.47499999999999992</v>
      </c>
      <c r="L313" s="106">
        <v>15.112</v>
      </c>
      <c r="M313" s="106">
        <v>0</v>
      </c>
      <c r="N313" s="106">
        <v>6.6000000000000003E-2</v>
      </c>
      <c r="O313" s="106">
        <v>14.103999999999999</v>
      </c>
      <c r="P313" s="106">
        <v>2.4E-2</v>
      </c>
      <c r="Q313" s="106">
        <v>0</v>
      </c>
      <c r="R313" s="106">
        <v>1.0999999999999999E-2</v>
      </c>
      <c r="S313" s="106">
        <v>0</v>
      </c>
      <c r="T313" s="106">
        <v>0</v>
      </c>
      <c r="U313" s="106">
        <v>0</v>
      </c>
      <c r="V313" s="106">
        <v>0</v>
      </c>
      <c r="W313" s="106">
        <v>0.31900000000000001</v>
      </c>
      <c r="X313" s="106">
        <v>0</v>
      </c>
      <c r="Y313" s="106">
        <v>0.311</v>
      </c>
      <c r="Z313" s="106">
        <v>2.988</v>
      </c>
      <c r="AA313" s="106">
        <v>7.6660000000000004</v>
      </c>
      <c r="AB313" s="106">
        <v>0.78500000000000003</v>
      </c>
      <c r="AC313" s="106">
        <v>2.9540000000000002</v>
      </c>
      <c r="AD313" s="106">
        <v>0.35299999999999998</v>
      </c>
      <c r="AE313" s="106">
        <v>0.40100000000000002</v>
      </c>
      <c r="AF313" s="106">
        <v>8.8999999999999996E-2</v>
      </c>
      <c r="AG313" s="106">
        <v>1.4429352191411809E-2</v>
      </c>
      <c r="AH313" s="106">
        <v>0</v>
      </c>
      <c r="AI313" s="106"/>
      <c r="AJ313" s="106">
        <v>95.462947752191397</v>
      </c>
      <c r="AK313" s="100"/>
      <c r="AL313" s="106">
        <v>15.284218399401643</v>
      </c>
      <c r="AM313" s="106">
        <v>0.16246028415562619</v>
      </c>
      <c r="AN313" s="106">
        <v>8.8150304313310404</v>
      </c>
      <c r="AO313" s="106">
        <v>0.10252080569292005</v>
      </c>
      <c r="AP313" s="106">
        <v>0.36787484510532836</v>
      </c>
      <c r="AQ313" s="106">
        <v>11.746599300427517</v>
      </c>
      <c r="AR313" s="106">
        <v>0</v>
      </c>
      <c r="AS313" s="106">
        <v>5.4789971774863035E-2</v>
      </c>
      <c r="AT313" s="106">
        <v>10.080045740423099</v>
      </c>
      <c r="AU313" s="106">
        <v>1.0473031942747426E-2</v>
      </c>
      <c r="AV313" s="106">
        <v>0</v>
      </c>
      <c r="AW313" s="106">
        <v>1.0999999999999999E-2</v>
      </c>
      <c r="AX313" s="106">
        <v>0</v>
      </c>
      <c r="AY313" s="106">
        <v>0</v>
      </c>
      <c r="AZ313" s="106">
        <v>0</v>
      </c>
      <c r="BA313" s="106">
        <v>0</v>
      </c>
      <c r="BB313" s="106">
        <v>0.29840972871842847</v>
      </c>
      <c r="BC313" s="106">
        <v>0</v>
      </c>
      <c r="BD313" s="106">
        <v>0.24490117332073391</v>
      </c>
      <c r="BE313" s="106">
        <v>2.5477489768076396</v>
      </c>
      <c r="BF313" s="106">
        <v>6.5448646802697859</v>
      </c>
      <c r="BG313" s="106">
        <v>0.67076817909937636</v>
      </c>
      <c r="BH313" s="106">
        <v>2.5325788751714677</v>
      </c>
      <c r="BI313" s="106">
        <v>0.30441531562607793</v>
      </c>
      <c r="BJ313" s="106">
        <v>0.34790907513447855</v>
      </c>
      <c r="BK313" s="106">
        <v>7.7546397142110313E-2</v>
      </c>
      <c r="BL313" s="106">
        <v>1.2618585213302851E-2</v>
      </c>
      <c r="BM313" s="106">
        <v>0</v>
      </c>
      <c r="BN313" s="106"/>
      <c r="BO313" s="106"/>
      <c r="BP313" s="106"/>
      <c r="BQ313" s="106">
        <v>2.0964160000000003E-2</v>
      </c>
      <c r="BR313" s="106">
        <v>1.3511609999999999E-2</v>
      </c>
      <c r="BS313" s="106">
        <v>8.3137999999999997E-3</v>
      </c>
      <c r="BT313" s="106">
        <v>7.4618999999999996E-3</v>
      </c>
      <c r="BU313" s="106">
        <v>9.2966400000000001E-3</v>
      </c>
      <c r="BV313" s="106">
        <v>8.2336000000000006E-3</v>
      </c>
      <c r="BW313" s="106">
        <v>1.15928E-2</v>
      </c>
      <c r="BX313" s="106">
        <v>3.2524200000000002E-3</v>
      </c>
      <c r="BY313" s="106">
        <v>8.1153600000000003E-3</v>
      </c>
      <c r="BZ313" s="106">
        <v>1.9936919999999997E-2</v>
      </c>
      <c r="CA313" s="106">
        <v>1.4E-2</v>
      </c>
      <c r="CB313" s="106">
        <v>9.9000000000000008E-3</v>
      </c>
      <c r="CC313" s="106">
        <v>9.0121500000000018E-3</v>
      </c>
      <c r="CD313" s="106">
        <v>1.5263750000000001E-2</v>
      </c>
      <c r="CE313" s="106">
        <v>1.9316440000000001E-2</v>
      </c>
      <c r="CF313" s="106">
        <v>6.4861500000000004E-3</v>
      </c>
      <c r="CG313" s="106">
        <v>6.0933000000000003E-3</v>
      </c>
      <c r="CH313" s="106">
        <v>6.579520000000001E-3</v>
      </c>
      <c r="CI313" s="106">
        <v>9.7782300000000006E-3</v>
      </c>
      <c r="CJ313" s="106">
        <v>1.8178400000000001E-2</v>
      </c>
      <c r="CK313" s="106">
        <v>1.9326449999999998E-2</v>
      </c>
      <c r="CL313" s="106">
        <v>2.0948369999999997E-2</v>
      </c>
      <c r="CM313" s="106">
        <v>2.6127360000000006E-2</v>
      </c>
      <c r="CN313" s="106">
        <v>2.040896E-2</v>
      </c>
      <c r="CO313" s="106">
        <v>2.7201360000000001E-2</v>
      </c>
      <c r="CP313" s="106">
        <v>2.111768E-2</v>
      </c>
      <c r="CQ313" s="106">
        <v>1.132065E-2</v>
      </c>
      <c r="CR313" s="106">
        <v>1.172861E-2</v>
      </c>
      <c r="CS313" s="106"/>
      <c r="CT313" s="106"/>
      <c r="CU313" s="106"/>
      <c r="CV313" s="106">
        <f t="shared" si="56"/>
        <v>9.7999999999999997E-3</v>
      </c>
      <c r="CW313" s="106">
        <f t="shared" si="57"/>
        <v>8.0999999999999996E-3</v>
      </c>
      <c r="CX313" s="106">
        <f t="shared" si="58"/>
        <v>4.4000000000000003E-3</v>
      </c>
      <c r="CY313" s="106">
        <f t="shared" si="59"/>
        <v>4.4999999999999997E-3</v>
      </c>
      <c r="CZ313" s="106">
        <f t="shared" si="60"/>
        <v>7.2000000000000007E-3</v>
      </c>
      <c r="DA313" s="106">
        <f t="shared" si="61"/>
        <v>6.4000000000000003E-3</v>
      </c>
      <c r="DB313" s="106">
        <f t="shared" si="62"/>
        <v>8.6E-3</v>
      </c>
      <c r="DC313" s="106">
        <f t="shared" si="63"/>
        <v>2.7000000000000006E-3</v>
      </c>
      <c r="DD313" s="106">
        <f t="shared" si="64"/>
        <v>5.8000000000000005E-3</v>
      </c>
      <c r="DE313" s="106">
        <f t="shared" si="65"/>
        <v>8.6999999999999994E-3</v>
      </c>
      <c r="DF313" s="106">
        <f t="shared" si="66"/>
        <v>1.4E-2</v>
      </c>
      <c r="DG313" s="106">
        <f t="shared" si="67"/>
        <v>9.9000000000000008E-3</v>
      </c>
      <c r="DH313" s="106">
        <f t="shared" si="68"/>
        <v>6.3000000000000009E-3</v>
      </c>
      <c r="DI313" s="106">
        <f t="shared" si="69"/>
        <v>1.2500000000000001E-2</v>
      </c>
      <c r="DJ313" s="106">
        <f t="shared" si="70"/>
        <v>1.43E-2</v>
      </c>
      <c r="DK313" s="106">
        <f t="shared" si="71"/>
        <v>5.5000000000000005E-3</v>
      </c>
      <c r="DL313" s="106">
        <f t="shared" si="72"/>
        <v>5.7000000000000002E-3</v>
      </c>
      <c r="DM313" s="106">
        <f t="shared" si="73"/>
        <v>5.8000000000000005E-3</v>
      </c>
      <c r="DN313" s="106">
        <f t="shared" si="74"/>
        <v>7.7000000000000002E-3</v>
      </c>
      <c r="DO313" s="106">
        <f t="shared" si="75"/>
        <v>1.55E-2</v>
      </c>
      <c r="DP313" s="106">
        <f t="shared" si="76"/>
        <v>1.6499999999999997E-2</v>
      </c>
      <c r="DQ313" s="106">
        <f t="shared" si="77"/>
        <v>1.7899999999999999E-2</v>
      </c>
      <c r="DR313" s="106">
        <f t="shared" si="78"/>
        <v>2.2400000000000003E-2</v>
      </c>
      <c r="DS313" s="106">
        <f t="shared" si="79"/>
        <v>1.7600000000000001E-2</v>
      </c>
      <c r="DT313" s="106">
        <f t="shared" si="80"/>
        <v>2.3599999999999999E-2</v>
      </c>
      <c r="DU313" s="106">
        <f t="shared" si="81"/>
        <v>1.84E-2</v>
      </c>
      <c r="DV313" s="106">
        <f t="shared" si="82"/>
        <v>9.9000000000000008E-3</v>
      </c>
      <c r="DW313" s="106">
        <f t="shared" si="83"/>
        <v>1.03E-2</v>
      </c>
      <c r="DX313" s="106"/>
      <c r="DY313" s="106"/>
      <c r="DZ313" s="106"/>
      <c r="EA313" s="100">
        <v>0.37</v>
      </c>
      <c r="EB313" s="100">
        <v>3.17</v>
      </c>
      <c r="EC313" s="100">
        <v>0.16</v>
      </c>
      <c r="ED313" s="100">
        <v>3.5</v>
      </c>
      <c r="EE313" s="100">
        <v>2.0099999999999998</v>
      </c>
      <c r="EF313" s="100">
        <v>0.18</v>
      </c>
      <c r="EG313" s="100">
        <v>100</v>
      </c>
      <c r="EH313" s="100">
        <v>4.5199999999999996</v>
      </c>
      <c r="EI313" s="100">
        <v>0.2</v>
      </c>
      <c r="EJ313" s="100">
        <v>34.96</v>
      </c>
      <c r="EK313" s="100">
        <v>162.38</v>
      </c>
      <c r="EL313" s="100">
        <v>22.33</v>
      </c>
      <c r="EM313" s="100">
        <v>100</v>
      </c>
      <c r="EN313" s="100">
        <v>100</v>
      </c>
      <c r="EO313" s="100">
        <v>90.79</v>
      </c>
      <c r="EP313" s="100">
        <v>100</v>
      </c>
      <c r="EQ313" s="100">
        <v>2.35</v>
      </c>
      <c r="ER313" s="100">
        <v>100</v>
      </c>
      <c r="ES313" s="100">
        <v>3.89</v>
      </c>
      <c r="ET313" s="100">
        <v>1.0900000000000001</v>
      </c>
      <c r="EU313" s="100">
        <v>0.64</v>
      </c>
      <c r="EV313" s="100">
        <v>2.63</v>
      </c>
      <c r="EW313" s="100">
        <v>1.24</v>
      </c>
      <c r="EX313" s="100">
        <v>5.04</v>
      </c>
      <c r="EY313" s="100">
        <v>6.5</v>
      </c>
      <c r="EZ313" s="100">
        <v>21.74</v>
      </c>
      <c r="FA313" s="100">
        <v>15.57</v>
      </c>
      <c r="FB313" s="100">
        <v>100</v>
      </c>
      <c r="FC313" s="100"/>
      <c r="FD313" s="100"/>
      <c r="FE313" s="100"/>
      <c r="FF313" s="106">
        <v>5.6551608077786086E-2</v>
      </c>
      <c r="FG313" s="106">
        <v>5.14999100773335E-3</v>
      </c>
      <c r="FH313" s="106">
        <v>1.4104048690129664E-2</v>
      </c>
      <c r="FI313" s="106">
        <v>3.5882281992522021E-3</v>
      </c>
      <c r="FJ313" s="106">
        <v>7.3942843866170987E-3</v>
      </c>
      <c r="FK313" s="106">
        <v>2.114387874076953E-2</v>
      </c>
      <c r="FL313" s="106">
        <v>0</v>
      </c>
      <c r="FM313" s="106">
        <v>2.4765067242238088E-3</v>
      </c>
      <c r="FN313" s="106">
        <v>2.0160091480846198E-2</v>
      </c>
      <c r="FO313" s="106">
        <v>3.6613719671845005E-3</v>
      </c>
      <c r="FP313" s="106">
        <v>0</v>
      </c>
      <c r="FQ313" s="106">
        <v>2.4562999999999994E-3</v>
      </c>
      <c r="FR313" s="106">
        <v>0</v>
      </c>
      <c r="FS313" s="106">
        <v>0</v>
      </c>
      <c r="FT313" s="106">
        <v>0</v>
      </c>
      <c r="FU313" s="106">
        <v>0</v>
      </c>
      <c r="FV313" s="106">
        <v>7.0126286248830688E-3</v>
      </c>
      <c r="FW313" s="106">
        <v>0</v>
      </c>
      <c r="FX313" s="106">
        <v>9.52665564217655E-3</v>
      </c>
      <c r="FY313" s="106">
        <v>2.7770463847203272E-2</v>
      </c>
      <c r="FZ313" s="106">
        <v>4.1887133953726632E-2</v>
      </c>
      <c r="GA313" s="106">
        <v>1.76412031103136E-2</v>
      </c>
      <c r="GB313" s="106">
        <v>3.1403978052126198E-2</v>
      </c>
      <c r="GC313" s="106">
        <v>1.5342531907554328E-2</v>
      </c>
      <c r="GD313" s="106">
        <v>2.2614089883741105E-2</v>
      </c>
      <c r="GE313" s="106">
        <v>1.6858586738694781E-2</v>
      </c>
      <c r="GF313" s="106">
        <v>1.964713717711254E-3</v>
      </c>
      <c r="GG313" s="106">
        <v>0</v>
      </c>
      <c r="GH313" s="100"/>
      <c r="GI313" s="100"/>
      <c r="GJ313" s="100"/>
      <c r="GK313" s="100"/>
    </row>
    <row r="314" spans="1:193" x14ac:dyDescent="0.25">
      <c r="A314" s="98" t="s">
        <v>1073</v>
      </c>
      <c r="B314" s="99" t="s">
        <v>17</v>
      </c>
      <c r="C314" s="99" t="s">
        <v>489</v>
      </c>
      <c r="D314" s="100" t="s">
        <v>320</v>
      </c>
      <c r="E314" s="99" t="s">
        <v>498</v>
      </c>
      <c r="F314" s="100"/>
      <c r="G314" s="106">
        <v>33.186999999999998</v>
      </c>
      <c r="H314" s="106">
        <v>0.13600000000000001</v>
      </c>
      <c r="I314" s="106">
        <v>17.594999999999999</v>
      </c>
      <c r="J314" s="106">
        <v>0.156</v>
      </c>
      <c r="K314" s="106">
        <v>0.52300000000000002</v>
      </c>
      <c r="L314" s="106">
        <v>14.759</v>
      </c>
      <c r="M314" s="106">
        <v>0</v>
      </c>
      <c r="N314" s="106">
        <v>6.1999999999999993E-2</v>
      </c>
      <c r="O314" s="106">
        <v>14.746</v>
      </c>
      <c r="P314" s="106">
        <v>0</v>
      </c>
      <c r="Q314" s="106">
        <v>0</v>
      </c>
      <c r="R314" s="106">
        <v>1.6E-2</v>
      </c>
      <c r="S314" s="106">
        <v>0</v>
      </c>
      <c r="T314" s="106">
        <v>0</v>
      </c>
      <c r="U314" s="106">
        <v>0</v>
      </c>
      <c r="V314" s="106">
        <v>0</v>
      </c>
      <c r="W314" s="106">
        <v>0.23400000000000001</v>
      </c>
      <c r="X314" s="106">
        <v>0</v>
      </c>
      <c r="Y314" s="106">
        <v>0.38300000000000001</v>
      </c>
      <c r="Z314" s="106">
        <v>2.52</v>
      </c>
      <c r="AA314" s="106">
        <v>6.9379999999999997</v>
      </c>
      <c r="AB314" s="106">
        <v>0.753</v>
      </c>
      <c r="AC314" s="106">
        <v>2.6269999999999998</v>
      </c>
      <c r="AD314" s="106">
        <v>0.28499999999999998</v>
      </c>
      <c r="AE314" s="106">
        <v>0.35899999999999999</v>
      </c>
      <c r="AF314" s="106">
        <v>6.2E-2</v>
      </c>
      <c r="AG314" s="106">
        <v>1.361062791113333E-2</v>
      </c>
      <c r="AH314" s="106">
        <v>0</v>
      </c>
      <c r="AI314" s="106"/>
      <c r="AJ314" s="106">
        <v>95.351001027911096</v>
      </c>
      <c r="AK314" s="100"/>
      <c r="AL314" s="106">
        <v>15.51374345549738</v>
      </c>
      <c r="AM314" s="106">
        <v>8.1529884299502434E-2</v>
      </c>
      <c r="AN314" s="106">
        <v>9.3119872982270433</v>
      </c>
      <c r="AO314" s="106">
        <v>9.4077915812326621E-2</v>
      </c>
      <c r="AP314" s="106">
        <v>0.40504956629491951</v>
      </c>
      <c r="AQ314" s="106">
        <v>11.472211426350563</v>
      </c>
      <c r="AR314" s="106">
        <v>0</v>
      </c>
      <c r="AS314" s="106">
        <v>5.1469367424871328E-2</v>
      </c>
      <c r="AT314" s="106">
        <v>10.538879359634077</v>
      </c>
      <c r="AU314" s="106">
        <v>0</v>
      </c>
      <c r="AV314" s="106">
        <v>0</v>
      </c>
      <c r="AW314" s="106">
        <v>1.6E-2</v>
      </c>
      <c r="AX314" s="106">
        <v>0</v>
      </c>
      <c r="AY314" s="106">
        <v>0</v>
      </c>
      <c r="AZ314" s="106">
        <v>0</v>
      </c>
      <c r="BA314" s="106">
        <v>0</v>
      </c>
      <c r="BB314" s="106">
        <v>0.21889616463985034</v>
      </c>
      <c r="BC314" s="106">
        <v>0</v>
      </c>
      <c r="BD314" s="106">
        <v>0.30159855106701317</v>
      </c>
      <c r="BE314" s="106">
        <v>2.1487039563437924</v>
      </c>
      <c r="BF314" s="106">
        <v>5.923333048749253</v>
      </c>
      <c r="BG314" s="106">
        <v>0.64342476288131256</v>
      </c>
      <c r="BH314" s="106">
        <v>2.2522290809327843</v>
      </c>
      <c r="BI314" s="106">
        <v>0.24577440496723008</v>
      </c>
      <c r="BJ314" s="106">
        <v>0.31146972063161543</v>
      </c>
      <c r="BK314" s="106">
        <v>5.4021085649559993E-2</v>
      </c>
      <c r="BL314" s="106">
        <v>1.1902604207375015E-2</v>
      </c>
      <c r="BM314" s="106">
        <v>0</v>
      </c>
      <c r="BN314" s="106"/>
      <c r="BO314" s="106"/>
      <c r="BP314" s="106"/>
      <c r="BQ314" s="106">
        <v>2.0964160000000003E-2</v>
      </c>
      <c r="BR314" s="106">
        <v>1.3344799999999999E-2</v>
      </c>
      <c r="BS314" s="106">
        <v>8.5027499999999999E-3</v>
      </c>
      <c r="BT314" s="106">
        <v>7.4618999999999996E-3</v>
      </c>
      <c r="BU314" s="106">
        <v>9.1675199999999984E-3</v>
      </c>
      <c r="BV314" s="106">
        <v>8.2336000000000006E-3</v>
      </c>
      <c r="BW314" s="106">
        <v>1.2132E-2</v>
      </c>
      <c r="BX314" s="106">
        <v>3.37288E-3</v>
      </c>
      <c r="BY314" s="106">
        <v>8.1153600000000003E-3</v>
      </c>
      <c r="BZ314" s="106">
        <v>2.1082719999999999E-2</v>
      </c>
      <c r="CA314" s="106">
        <v>1.38E-2</v>
      </c>
      <c r="CB314" s="106">
        <v>9.7000000000000003E-3</v>
      </c>
      <c r="CC314" s="106">
        <v>9.0121500000000018E-3</v>
      </c>
      <c r="CD314" s="106">
        <v>1.5141640000000001E-2</v>
      </c>
      <c r="CE314" s="106">
        <v>1.9586600000000003E-2</v>
      </c>
      <c r="CF314" s="106">
        <v>6.4861500000000004E-3</v>
      </c>
      <c r="CG314" s="106">
        <v>5.9863999999999994E-3</v>
      </c>
      <c r="CH314" s="106">
        <v>6.579520000000001E-3</v>
      </c>
      <c r="CI314" s="106">
        <v>9.6512400000000002E-3</v>
      </c>
      <c r="CJ314" s="106">
        <v>1.899936E-2</v>
      </c>
      <c r="CK314" s="106">
        <v>2.0146360000000002E-2</v>
      </c>
      <c r="CL314" s="106">
        <v>2.0363219999999998E-2</v>
      </c>
      <c r="CM314" s="106">
        <v>2.6010720000000005E-2</v>
      </c>
      <c r="CN314" s="106">
        <v>1.994512E-2</v>
      </c>
      <c r="CO314" s="106">
        <v>2.731662E-2</v>
      </c>
      <c r="CP314" s="106">
        <v>2.111768E-2</v>
      </c>
      <c r="CQ314" s="106">
        <v>1.109195E-2</v>
      </c>
      <c r="CR314" s="106">
        <v>1.1387000000000001E-2</v>
      </c>
      <c r="CS314" s="106"/>
      <c r="CT314" s="106"/>
      <c r="CU314" s="106"/>
      <c r="CV314" s="106">
        <f t="shared" si="56"/>
        <v>9.7999999999999997E-3</v>
      </c>
      <c r="CW314" s="106">
        <f t="shared" si="57"/>
        <v>8.0000000000000002E-3</v>
      </c>
      <c r="CX314" s="106">
        <f t="shared" si="58"/>
        <v>4.4999999999999997E-3</v>
      </c>
      <c r="CY314" s="106">
        <f t="shared" si="59"/>
        <v>4.4999999999999997E-3</v>
      </c>
      <c r="CZ314" s="106">
        <f t="shared" si="60"/>
        <v>7.0999999999999995E-3</v>
      </c>
      <c r="DA314" s="106">
        <f t="shared" si="61"/>
        <v>6.4000000000000003E-3</v>
      </c>
      <c r="DB314" s="106">
        <f t="shared" si="62"/>
        <v>8.9999999999999993E-3</v>
      </c>
      <c r="DC314" s="106">
        <f t="shared" si="63"/>
        <v>2.8000000000000004E-3</v>
      </c>
      <c r="DD314" s="106">
        <f t="shared" si="64"/>
        <v>5.8000000000000005E-3</v>
      </c>
      <c r="DE314" s="106">
        <f t="shared" si="65"/>
        <v>9.1999999999999998E-3</v>
      </c>
      <c r="DF314" s="106">
        <f t="shared" si="66"/>
        <v>1.38E-2</v>
      </c>
      <c r="DG314" s="106">
        <f t="shared" si="67"/>
        <v>9.7000000000000003E-3</v>
      </c>
      <c r="DH314" s="106">
        <f t="shared" si="68"/>
        <v>6.3000000000000009E-3</v>
      </c>
      <c r="DI314" s="106">
        <f t="shared" si="69"/>
        <v>1.24E-2</v>
      </c>
      <c r="DJ314" s="106">
        <f t="shared" si="70"/>
        <v>1.4500000000000002E-2</v>
      </c>
      <c r="DK314" s="106">
        <f t="shared" si="71"/>
        <v>5.5000000000000005E-3</v>
      </c>
      <c r="DL314" s="106">
        <f t="shared" si="72"/>
        <v>5.5999999999999999E-3</v>
      </c>
      <c r="DM314" s="106">
        <f t="shared" si="73"/>
        <v>5.8000000000000005E-3</v>
      </c>
      <c r="DN314" s="106">
        <f t="shared" si="74"/>
        <v>7.6E-3</v>
      </c>
      <c r="DO314" s="106">
        <f t="shared" si="75"/>
        <v>1.6199999999999999E-2</v>
      </c>
      <c r="DP314" s="106">
        <f t="shared" si="76"/>
        <v>1.72E-2</v>
      </c>
      <c r="DQ314" s="106">
        <f t="shared" si="77"/>
        <v>1.7399999999999999E-2</v>
      </c>
      <c r="DR314" s="106">
        <f t="shared" si="78"/>
        <v>2.23E-2</v>
      </c>
      <c r="DS314" s="106">
        <f t="shared" si="79"/>
        <v>1.72E-2</v>
      </c>
      <c r="DT314" s="106">
        <f t="shared" si="80"/>
        <v>2.3699999999999999E-2</v>
      </c>
      <c r="DU314" s="106">
        <f t="shared" si="81"/>
        <v>1.84E-2</v>
      </c>
      <c r="DV314" s="106">
        <f t="shared" si="82"/>
        <v>9.7000000000000003E-3</v>
      </c>
      <c r="DW314" s="106">
        <f t="shared" si="83"/>
        <v>0.01</v>
      </c>
      <c r="DX314" s="106"/>
      <c r="DY314" s="106"/>
      <c r="DZ314" s="106"/>
      <c r="EA314" s="100">
        <v>0.37</v>
      </c>
      <c r="EB314" s="100">
        <v>5.92</v>
      </c>
      <c r="EC314" s="100">
        <v>0.15</v>
      </c>
      <c r="ED314" s="100">
        <v>3.73</v>
      </c>
      <c r="EE314" s="100">
        <v>1.86</v>
      </c>
      <c r="EF314" s="100">
        <v>0.18</v>
      </c>
      <c r="EG314" s="100">
        <v>100</v>
      </c>
      <c r="EH314" s="100">
        <v>4.7699999999999996</v>
      </c>
      <c r="EI314" s="100">
        <v>0.2</v>
      </c>
      <c r="EJ314" s="100">
        <v>180.81</v>
      </c>
      <c r="EK314" s="100">
        <v>100</v>
      </c>
      <c r="EL314" s="100">
        <v>15.9</v>
      </c>
      <c r="EM314" s="100">
        <v>100</v>
      </c>
      <c r="EN314" s="100">
        <v>100</v>
      </c>
      <c r="EO314" s="100">
        <v>100</v>
      </c>
      <c r="EP314" s="100">
        <v>100</v>
      </c>
      <c r="EQ314" s="100">
        <v>3.04</v>
      </c>
      <c r="ER314" s="100">
        <v>100</v>
      </c>
      <c r="ES314" s="100">
        <v>3.23</v>
      </c>
      <c r="ET314" s="100">
        <v>1.23</v>
      </c>
      <c r="EU314" s="100">
        <v>0.68</v>
      </c>
      <c r="EV314" s="100">
        <v>2.67</v>
      </c>
      <c r="EW314" s="100">
        <v>1.35</v>
      </c>
      <c r="EX314" s="100">
        <v>5.5</v>
      </c>
      <c r="EY314" s="100">
        <v>7.99</v>
      </c>
      <c r="EZ314" s="100">
        <v>31.68</v>
      </c>
      <c r="FA314" s="100">
        <v>15.66</v>
      </c>
      <c r="FB314" s="100">
        <v>100</v>
      </c>
      <c r="FC314" s="100"/>
      <c r="FD314" s="100"/>
      <c r="FE314" s="100"/>
      <c r="FF314" s="106">
        <v>5.740085078534031E-2</v>
      </c>
      <c r="FG314" s="106">
        <v>4.8265691505305439E-3</v>
      </c>
      <c r="FH314" s="106">
        <v>1.3967980947340565E-2</v>
      </c>
      <c r="FI314" s="106">
        <v>3.5091062597997829E-3</v>
      </c>
      <c r="FJ314" s="106">
        <v>7.5339219330855037E-3</v>
      </c>
      <c r="FK314" s="106">
        <v>2.0649980567431014E-2</v>
      </c>
      <c r="FL314" s="106">
        <v>0</v>
      </c>
      <c r="FM314" s="106">
        <v>2.4550888261663621E-3</v>
      </c>
      <c r="FN314" s="106">
        <v>2.1077758719268154E-2</v>
      </c>
      <c r="FO314" s="106">
        <v>0</v>
      </c>
      <c r="FP314" s="106">
        <v>0</v>
      </c>
      <c r="FQ314" s="106">
        <v>2.5440000000000003E-3</v>
      </c>
      <c r="FR314" s="106">
        <v>0</v>
      </c>
      <c r="FS314" s="106">
        <v>0</v>
      </c>
      <c r="FT314" s="106">
        <v>0</v>
      </c>
      <c r="FU314" s="106">
        <v>0</v>
      </c>
      <c r="FV314" s="106">
        <v>6.6544434050514502E-3</v>
      </c>
      <c r="FW314" s="106">
        <v>0</v>
      </c>
      <c r="FX314" s="106">
        <v>9.741633199464526E-3</v>
      </c>
      <c r="FY314" s="106">
        <v>2.6429058663028648E-2</v>
      </c>
      <c r="FZ314" s="106">
        <v>4.0278664731494926E-2</v>
      </c>
      <c r="GA314" s="106">
        <v>1.7179441168931043E-2</v>
      </c>
      <c r="GB314" s="106">
        <v>3.0405092592592591E-2</v>
      </c>
      <c r="GC314" s="106">
        <v>1.3517592273197654E-2</v>
      </c>
      <c r="GD314" s="106">
        <v>2.4886430678466073E-2</v>
      </c>
      <c r="GE314" s="106">
        <v>1.7113879933780603E-2</v>
      </c>
      <c r="GF314" s="106">
        <v>1.8639478188749272E-3</v>
      </c>
      <c r="GG314" s="106">
        <v>0</v>
      </c>
      <c r="GH314" s="100"/>
      <c r="GI314" s="100"/>
      <c r="GJ314" s="100"/>
      <c r="GK314" s="100"/>
    </row>
    <row r="315" spans="1:193" x14ac:dyDescent="0.25">
      <c r="A315" s="98" t="s">
        <v>1073</v>
      </c>
      <c r="B315" s="99" t="s">
        <v>17</v>
      </c>
      <c r="C315" s="99" t="s">
        <v>489</v>
      </c>
      <c r="D315" s="100" t="s">
        <v>320</v>
      </c>
      <c r="E315" s="99" t="s">
        <v>499</v>
      </c>
      <c r="F315" s="100"/>
      <c r="G315" s="106">
        <v>33.603000000000002</v>
      </c>
      <c r="H315" s="106">
        <v>0.20699999999999999</v>
      </c>
      <c r="I315" s="106">
        <v>17.527999999999999</v>
      </c>
      <c r="J315" s="106">
        <v>0.126</v>
      </c>
      <c r="K315" s="106">
        <v>0.45100000000000001</v>
      </c>
      <c r="L315" s="106">
        <v>14.610999999999999</v>
      </c>
      <c r="M315" s="106">
        <v>0</v>
      </c>
      <c r="N315" s="106">
        <v>6.6000000000000003E-2</v>
      </c>
      <c r="O315" s="106">
        <v>15.093999999999999</v>
      </c>
      <c r="P315" s="106">
        <v>2.1999999999999999E-2</v>
      </c>
      <c r="Q315" s="106">
        <v>0</v>
      </c>
      <c r="R315" s="106">
        <v>0</v>
      </c>
      <c r="S315" s="106">
        <v>0</v>
      </c>
      <c r="T315" s="106">
        <v>0</v>
      </c>
      <c r="U315" s="106">
        <v>0</v>
      </c>
      <c r="V315" s="106">
        <v>0</v>
      </c>
      <c r="W315" s="106">
        <v>0.69199999999999995</v>
      </c>
      <c r="X315" s="106">
        <v>0</v>
      </c>
      <c r="Y315" s="106">
        <v>0.38697558195274978</v>
      </c>
      <c r="Z315" s="106">
        <v>2.5610000000000004</v>
      </c>
      <c r="AA315" s="106">
        <v>6.3279734148839708</v>
      </c>
      <c r="AB315" s="106">
        <v>0.67899999999999994</v>
      </c>
      <c r="AC315" s="106">
        <v>2.5710000000000002</v>
      </c>
      <c r="AD315" s="106">
        <v>0.38900000000000001</v>
      </c>
      <c r="AE315" s="106">
        <v>0.41699999999999998</v>
      </c>
      <c r="AF315" s="106">
        <v>0.11499999999999999</v>
      </c>
      <c r="AG315" s="106">
        <v>1.7105893651979745E-2</v>
      </c>
      <c r="AH315" s="106">
        <v>0</v>
      </c>
      <c r="AI315" s="106"/>
      <c r="AJ315" s="106">
        <v>95.864054890488688</v>
      </c>
      <c r="AK315" s="100"/>
      <c r="AL315" s="106">
        <v>15.708208676140613</v>
      </c>
      <c r="AM315" s="106">
        <v>0.12409327977938972</v>
      </c>
      <c r="AN315" s="106">
        <v>9.2765281820587457</v>
      </c>
      <c r="AO315" s="106">
        <v>7.5986008925340742E-2</v>
      </c>
      <c r="AP315" s="106">
        <v>0.34928748451053288</v>
      </c>
      <c r="AQ315" s="106">
        <v>11.357170617955694</v>
      </c>
      <c r="AR315" s="106">
        <v>0</v>
      </c>
      <c r="AS315" s="106">
        <v>5.4789971774863035E-2</v>
      </c>
      <c r="AT315" s="106">
        <v>10.787592910234419</v>
      </c>
      <c r="AU315" s="106">
        <v>9.6002792808518068E-3</v>
      </c>
      <c r="AV315" s="106">
        <v>0</v>
      </c>
      <c r="AW315" s="106">
        <v>0</v>
      </c>
      <c r="AX315" s="106">
        <v>0</v>
      </c>
      <c r="AY315" s="106">
        <v>0</v>
      </c>
      <c r="AZ315" s="106">
        <v>0</v>
      </c>
      <c r="BA315" s="106">
        <v>0</v>
      </c>
      <c r="BB315" s="106">
        <v>0.64733395696912999</v>
      </c>
      <c r="BC315" s="106">
        <v>0</v>
      </c>
      <c r="BD315" s="106">
        <v>0.30472917706335129</v>
      </c>
      <c r="BE315" s="106">
        <v>2.1836630286493861</v>
      </c>
      <c r="BF315" s="106">
        <v>5.4025214845760869</v>
      </c>
      <c r="BG315" s="106">
        <v>0.58019311287704012</v>
      </c>
      <c r="BH315" s="106">
        <v>2.2042181069958846</v>
      </c>
      <c r="BI315" s="106">
        <v>0.33546050362193863</v>
      </c>
      <c r="BJ315" s="106">
        <v>0.36179073399271211</v>
      </c>
      <c r="BK315" s="106">
        <v>0.10020040080160321</v>
      </c>
      <c r="BL315" s="106">
        <v>1.4959242371648225E-2</v>
      </c>
      <c r="BM315" s="106">
        <v>0</v>
      </c>
      <c r="BN315" s="106"/>
      <c r="BO315" s="106"/>
      <c r="BP315" s="106"/>
      <c r="BQ315" s="106">
        <v>1.9894560000000002E-2</v>
      </c>
      <c r="BR315" s="106">
        <v>1.3177990000000001E-2</v>
      </c>
      <c r="BS315" s="106">
        <v>8.3137999999999997E-3</v>
      </c>
      <c r="BT315" s="106">
        <v>7.2960799999999991E-3</v>
      </c>
      <c r="BU315" s="106">
        <v>9.1675199999999984E-3</v>
      </c>
      <c r="BV315" s="106">
        <v>8.2336000000000006E-3</v>
      </c>
      <c r="BW315" s="106">
        <v>1.0784E-2</v>
      </c>
      <c r="BX315" s="106">
        <v>3.2524200000000002E-3</v>
      </c>
      <c r="BY315" s="106">
        <v>7.9754400000000003E-3</v>
      </c>
      <c r="BZ315" s="106">
        <v>1.9478599999999999E-2</v>
      </c>
      <c r="CA315" s="106">
        <v>1.3899999999999999E-2</v>
      </c>
      <c r="CB315" s="106">
        <v>9.7000000000000003E-3</v>
      </c>
      <c r="CC315" s="106">
        <v>8.7260500000000008E-3</v>
      </c>
      <c r="CD315" s="106">
        <v>1.4775310000000002E-2</v>
      </c>
      <c r="CE315" s="106">
        <v>1.9046279999999999E-2</v>
      </c>
      <c r="CF315" s="106">
        <v>6.36822E-3</v>
      </c>
      <c r="CG315" s="106">
        <v>5.8794999999999993E-3</v>
      </c>
      <c r="CH315" s="106">
        <v>6.579520000000001E-3</v>
      </c>
      <c r="CI315" s="106">
        <v>9.6512400000000002E-3</v>
      </c>
      <c r="CJ315" s="106">
        <v>1.8412960000000003E-2</v>
      </c>
      <c r="CK315" s="106">
        <v>1.9443579999999999E-2</v>
      </c>
      <c r="CL315" s="106">
        <v>2.012916E-2</v>
      </c>
      <c r="CM315" s="106">
        <v>2.5894080000000003E-2</v>
      </c>
      <c r="CN315" s="106">
        <v>2.0061079999999998E-2</v>
      </c>
      <c r="CO315" s="106">
        <v>2.7201360000000001E-2</v>
      </c>
      <c r="CP315" s="106">
        <v>2.0888139999999999E-2</v>
      </c>
      <c r="CQ315" s="106">
        <v>1.109195E-2</v>
      </c>
      <c r="CR315" s="106">
        <v>1.1387000000000001E-2</v>
      </c>
      <c r="CS315" s="106"/>
      <c r="CT315" s="106"/>
      <c r="CU315" s="106"/>
      <c r="CV315" s="106">
        <f t="shared" si="56"/>
        <v>9.2999999999999992E-3</v>
      </c>
      <c r="CW315" s="106">
        <f t="shared" si="57"/>
        <v>7.9000000000000008E-3</v>
      </c>
      <c r="CX315" s="106">
        <f t="shared" si="58"/>
        <v>4.4000000000000003E-3</v>
      </c>
      <c r="CY315" s="106">
        <f t="shared" si="59"/>
        <v>4.3999999999999994E-3</v>
      </c>
      <c r="CZ315" s="106">
        <f t="shared" si="60"/>
        <v>7.0999999999999995E-3</v>
      </c>
      <c r="DA315" s="106">
        <f t="shared" si="61"/>
        <v>6.4000000000000003E-3</v>
      </c>
      <c r="DB315" s="106">
        <f t="shared" si="62"/>
        <v>8.0000000000000002E-3</v>
      </c>
      <c r="DC315" s="106">
        <f t="shared" si="63"/>
        <v>2.7000000000000006E-3</v>
      </c>
      <c r="DD315" s="106">
        <f t="shared" si="64"/>
        <v>5.7000000000000002E-3</v>
      </c>
      <c r="DE315" s="106">
        <f t="shared" si="65"/>
        <v>8.5000000000000006E-3</v>
      </c>
      <c r="DF315" s="106">
        <f t="shared" si="66"/>
        <v>1.3899999999999999E-2</v>
      </c>
      <c r="DG315" s="106">
        <f t="shared" si="67"/>
        <v>9.7000000000000003E-3</v>
      </c>
      <c r="DH315" s="106">
        <f t="shared" si="68"/>
        <v>6.1000000000000004E-3</v>
      </c>
      <c r="DI315" s="106">
        <f t="shared" si="69"/>
        <v>1.2100000000000001E-2</v>
      </c>
      <c r="DJ315" s="106">
        <f t="shared" si="70"/>
        <v>1.41E-2</v>
      </c>
      <c r="DK315" s="106">
        <f t="shared" si="71"/>
        <v>5.4000000000000003E-3</v>
      </c>
      <c r="DL315" s="106">
        <f t="shared" si="72"/>
        <v>5.4999999999999997E-3</v>
      </c>
      <c r="DM315" s="106">
        <f t="shared" si="73"/>
        <v>5.8000000000000005E-3</v>
      </c>
      <c r="DN315" s="106">
        <f t="shared" si="74"/>
        <v>7.6E-3</v>
      </c>
      <c r="DO315" s="106">
        <f t="shared" si="75"/>
        <v>1.5700000000000002E-2</v>
      </c>
      <c r="DP315" s="106">
        <f t="shared" si="76"/>
        <v>1.66E-2</v>
      </c>
      <c r="DQ315" s="106">
        <f t="shared" si="77"/>
        <v>1.72E-2</v>
      </c>
      <c r="DR315" s="106">
        <f t="shared" si="78"/>
        <v>2.2200000000000001E-2</v>
      </c>
      <c r="DS315" s="106">
        <f t="shared" si="79"/>
        <v>1.7299999999999999E-2</v>
      </c>
      <c r="DT315" s="106">
        <f t="shared" si="80"/>
        <v>2.3599999999999999E-2</v>
      </c>
      <c r="DU315" s="106">
        <f t="shared" si="81"/>
        <v>1.8200000000000001E-2</v>
      </c>
      <c r="DV315" s="106">
        <f t="shared" si="82"/>
        <v>9.7000000000000003E-3</v>
      </c>
      <c r="DW315" s="106">
        <f t="shared" si="83"/>
        <v>0.01</v>
      </c>
      <c r="DX315" s="106"/>
      <c r="DY315" s="106"/>
      <c r="DZ315" s="106"/>
      <c r="EA315" s="100">
        <v>0.37</v>
      </c>
      <c r="EB315" s="100">
        <v>3.96</v>
      </c>
      <c r="EC315" s="100">
        <v>0.15</v>
      </c>
      <c r="ED315" s="100">
        <v>4.4400000000000004</v>
      </c>
      <c r="EE315" s="100">
        <v>2.09</v>
      </c>
      <c r="EF315" s="100">
        <v>0.19</v>
      </c>
      <c r="EG315" s="100">
        <v>320.83</v>
      </c>
      <c r="EH315" s="100">
        <v>4.4800000000000004</v>
      </c>
      <c r="EI315" s="100">
        <v>0.19</v>
      </c>
      <c r="EJ315" s="100">
        <v>37.549999999999997</v>
      </c>
      <c r="EK315" s="100">
        <v>100</v>
      </c>
      <c r="EL315" s="100">
        <v>32.35</v>
      </c>
      <c r="EM315" s="100">
        <v>80.680000000000007</v>
      </c>
      <c r="EN315" s="100">
        <v>154.62</v>
      </c>
      <c r="EO315" s="100">
        <v>323.95</v>
      </c>
      <c r="EP315" s="100">
        <v>100</v>
      </c>
      <c r="EQ315" s="100">
        <v>1.17</v>
      </c>
      <c r="ER315" s="100">
        <v>100</v>
      </c>
      <c r="ES315" s="100">
        <v>3.19</v>
      </c>
      <c r="ET315" s="100">
        <v>1.21</v>
      </c>
      <c r="EU315" s="100">
        <v>0.71</v>
      </c>
      <c r="EV315" s="100">
        <v>2.89</v>
      </c>
      <c r="EW315" s="100">
        <v>1.37</v>
      </c>
      <c r="EX315" s="100">
        <v>4.78</v>
      </c>
      <c r="EY315" s="100">
        <v>5.95</v>
      </c>
      <c r="EZ315" s="100">
        <v>16.84</v>
      </c>
      <c r="FA315" s="100">
        <v>15.04</v>
      </c>
      <c r="FB315" s="100">
        <v>100</v>
      </c>
      <c r="FC315" s="100"/>
      <c r="FD315" s="100"/>
      <c r="FE315" s="100"/>
      <c r="FF315" s="106">
        <v>5.8120372101720268E-2</v>
      </c>
      <c r="FG315" s="106">
        <v>4.9140938792638323E-3</v>
      </c>
      <c r="FH315" s="106">
        <v>1.3914792273088119E-2</v>
      </c>
      <c r="FI315" s="106">
        <v>3.373778796285129E-3</v>
      </c>
      <c r="FJ315" s="106">
        <v>7.3001084262701368E-3</v>
      </c>
      <c r="FK315" s="106">
        <v>2.1578624174115817E-2</v>
      </c>
      <c r="FL315" s="106">
        <v>0</v>
      </c>
      <c r="FM315" s="106">
        <v>2.4545907355138642E-3</v>
      </c>
      <c r="FN315" s="106">
        <v>2.0496426529445395E-2</v>
      </c>
      <c r="FO315" s="106">
        <v>3.6049048699598528E-3</v>
      </c>
      <c r="FP315" s="106">
        <v>0</v>
      </c>
      <c r="FQ315" s="106">
        <v>0</v>
      </c>
      <c r="FR315" s="106">
        <v>0</v>
      </c>
      <c r="FS315" s="106">
        <v>0</v>
      </c>
      <c r="FT315" s="106">
        <v>0</v>
      </c>
      <c r="FU315" s="106">
        <v>0</v>
      </c>
      <c r="FV315" s="106">
        <v>7.5738072965388197E-3</v>
      </c>
      <c r="FW315" s="106">
        <v>0</v>
      </c>
      <c r="FX315" s="106">
        <v>9.7208607483209048E-3</v>
      </c>
      <c r="FY315" s="106">
        <v>2.6422322646657573E-2</v>
      </c>
      <c r="FZ315" s="106">
        <v>3.8357902540490214E-2</v>
      </c>
      <c r="GA315" s="106">
        <v>1.676758096214646E-2</v>
      </c>
      <c r="GB315" s="106">
        <v>3.0197788065843618E-2</v>
      </c>
      <c r="GC315" s="106">
        <v>1.6035012073128668E-2</v>
      </c>
      <c r="GD315" s="106">
        <v>2.1526548672566374E-2</v>
      </c>
      <c r="GE315" s="106">
        <v>1.6873747494989981E-2</v>
      </c>
      <c r="GF315" s="106">
        <v>2.249870052695893E-3</v>
      </c>
      <c r="GG315" s="106">
        <v>0</v>
      </c>
      <c r="GH315" s="100"/>
      <c r="GI315" s="100"/>
      <c r="GJ315" s="100"/>
      <c r="GK315" s="100"/>
    </row>
    <row r="316" spans="1:193" x14ac:dyDescent="0.25">
      <c r="A316" s="98" t="s">
        <v>1073</v>
      </c>
      <c r="B316" s="99" t="s">
        <v>17</v>
      </c>
      <c r="C316" s="99" t="s">
        <v>489</v>
      </c>
      <c r="D316" s="100" t="s">
        <v>320</v>
      </c>
      <c r="E316" s="99" t="s">
        <v>500</v>
      </c>
      <c r="F316" s="100"/>
      <c r="G316" s="106">
        <v>32.94</v>
      </c>
      <c r="H316" s="106">
        <v>0.17</v>
      </c>
      <c r="I316" s="106">
        <v>17.5</v>
      </c>
      <c r="J316" s="106">
        <v>0.124</v>
      </c>
      <c r="K316" s="106">
        <v>0.46500000000000002</v>
      </c>
      <c r="L316" s="106">
        <v>14.391</v>
      </c>
      <c r="M316" s="106">
        <v>0</v>
      </c>
      <c r="N316" s="106">
        <v>6.9000000000000006E-2</v>
      </c>
      <c r="O316" s="106">
        <v>14.593</v>
      </c>
      <c r="P316" s="106">
        <v>0</v>
      </c>
      <c r="Q316" s="106">
        <v>0</v>
      </c>
      <c r="R316" s="106">
        <v>2.4E-2</v>
      </c>
      <c r="S316" s="106">
        <v>0</v>
      </c>
      <c r="T316" s="106">
        <v>0</v>
      </c>
      <c r="U316" s="106">
        <v>0</v>
      </c>
      <c r="V316" s="106">
        <v>0</v>
      </c>
      <c r="W316" s="106">
        <v>0.42599999999999999</v>
      </c>
      <c r="X316" s="106">
        <v>0</v>
      </c>
      <c r="Y316" s="106">
        <v>0.42599999999999999</v>
      </c>
      <c r="Z316" s="106">
        <v>2.68</v>
      </c>
      <c r="AA316" s="106">
        <v>6.9449675070804089</v>
      </c>
      <c r="AB316" s="106">
        <v>0.74199999999999999</v>
      </c>
      <c r="AC316" s="106">
        <v>2.6989999999999998</v>
      </c>
      <c r="AD316" s="106">
        <v>0.27600000000000002</v>
      </c>
      <c r="AE316" s="106">
        <v>0.28999999999999998</v>
      </c>
      <c r="AF316" s="106">
        <v>0.109</v>
      </c>
      <c r="AG316" s="106">
        <v>2.7842099482967661E-2</v>
      </c>
      <c r="AH316" s="106">
        <v>0</v>
      </c>
      <c r="AI316" s="106"/>
      <c r="AJ316" s="106">
        <v>94.891395206563388</v>
      </c>
      <c r="AK316" s="100"/>
      <c r="AL316" s="106">
        <v>15.398279730740461</v>
      </c>
      <c r="AM316" s="106">
        <v>0.10191235537437805</v>
      </c>
      <c r="AN316" s="106">
        <v>9.2617094469436356</v>
      </c>
      <c r="AO316" s="106">
        <v>7.4779881799541675E-2</v>
      </c>
      <c r="AP316" s="106">
        <v>0.36013011152416363</v>
      </c>
      <c r="AQ316" s="106">
        <v>11.186164010882239</v>
      </c>
      <c r="AR316" s="106">
        <v>0</v>
      </c>
      <c r="AS316" s="106">
        <v>5.7280425037356808E-2</v>
      </c>
      <c r="AT316" s="106">
        <v>10.429531160663236</v>
      </c>
      <c r="AU316" s="106">
        <v>0</v>
      </c>
      <c r="AV316" s="106">
        <v>0</v>
      </c>
      <c r="AW316" s="106">
        <v>2.4E-2</v>
      </c>
      <c r="AX316" s="106">
        <v>0</v>
      </c>
      <c r="AY316" s="106">
        <v>0</v>
      </c>
      <c r="AZ316" s="106">
        <v>0</v>
      </c>
      <c r="BA316" s="106">
        <v>0</v>
      </c>
      <c r="BB316" s="106">
        <v>0.39850327408793268</v>
      </c>
      <c r="BC316" s="106">
        <v>0</v>
      </c>
      <c r="BD316" s="106">
        <v>0.33545948499881878</v>
      </c>
      <c r="BE316" s="106">
        <v>2.2851296043656206</v>
      </c>
      <c r="BF316" s="106">
        <v>5.9292815735340296</v>
      </c>
      <c r="BG316" s="106">
        <v>0.63402546355635314</v>
      </c>
      <c r="BH316" s="106">
        <v>2.3139574759945125</v>
      </c>
      <c r="BI316" s="106">
        <v>0.23801310796826494</v>
      </c>
      <c r="BJ316" s="106">
        <v>0.25160506680548322</v>
      </c>
      <c r="BK316" s="106">
        <v>9.4972553803258697E-2</v>
      </c>
      <c r="BL316" s="106">
        <v>2.4348141218161489E-2</v>
      </c>
      <c r="BM316" s="106">
        <v>0</v>
      </c>
      <c r="BN316" s="106"/>
      <c r="BO316" s="106"/>
      <c r="BP316" s="106"/>
      <c r="BQ316" s="106">
        <v>2.0108480000000001E-2</v>
      </c>
      <c r="BR316" s="106">
        <v>1.3177990000000001E-2</v>
      </c>
      <c r="BS316" s="106">
        <v>8.3137999999999997E-3</v>
      </c>
      <c r="BT316" s="106">
        <v>7.4618999999999996E-3</v>
      </c>
      <c r="BU316" s="106">
        <v>9.0383999999999985E-3</v>
      </c>
      <c r="BV316" s="106">
        <v>8.2336000000000006E-3</v>
      </c>
      <c r="BW316" s="106">
        <v>1.1727600000000001E-2</v>
      </c>
      <c r="BX316" s="106">
        <v>3.1319599999999996E-3</v>
      </c>
      <c r="BY316" s="106">
        <v>8.1153600000000003E-3</v>
      </c>
      <c r="BZ316" s="106">
        <v>2.0395239999999999E-2</v>
      </c>
      <c r="CA316" s="106">
        <v>1.3899999999999999E-2</v>
      </c>
      <c r="CB316" s="106">
        <v>9.7000000000000003E-3</v>
      </c>
      <c r="CC316" s="106">
        <v>9.0121500000000018E-3</v>
      </c>
      <c r="CD316" s="106">
        <v>1.4775310000000002E-2</v>
      </c>
      <c r="CE316" s="106">
        <v>2.0261999999999999E-2</v>
      </c>
      <c r="CF316" s="106">
        <v>6.2502900000000004E-3</v>
      </c>
      <c r="CG316" s="106">
        <v>5.9863999999999994E-3</v>
      </c>
      <c r="CH316" s="106">
        <v>6.579520000000001E-3</v>
      </c>
      <c r="CI316" s="106">
        <v>9.7782300000000006E-3</v>
      </c>
      <c r="CJ316" s="106">
        <v>1.9233920000000002E-2</v>
      </c>
      <c r="CK316" s="106">
        <v>1.9209319999999998E-2</v>
      </c>
      <c r="CL316" s="106">
        <v>2.012916E-2</v>
      </c>
      <c r="CM316" s="106">
        <v>2.4960960000000004E-2</v>
      </c>
      <c r="CN316" s="106">
        <v>2.0524919999999999E-2</v>
      </c>
      <c r="CO316" s="106">
        <v>2.7086099999999998E-2</v>
      </c>
      <c r="CP316" s="106">
        <v>2.0658599999999999E-2</v>
      </c>
      <c r="CQ316" s="106">
        <v>1.109195E-2</v>
      </c>
      <c r="CR316" s="106">
        <v>1.1387000000000001E-2</v>
      </c>
      <c r="CS316" s="106"/>
      <c r="CT316" s="106"/>
      <c r="CU316" s="106"/>
      <c r="CV316" s="106">
        <f t="shared" si="56"/>
        <v>9.4000000000000004E-3</v>
      </c>
      <c r="CW316" s="106">
        <f t="shared" si="57"/>
        <v>7.9000000000000008E-3</v>
      </c>
      <c r="CX316" s="106">
        <f t="shared" si="58"/>
        <v>4.4000000000000003E-3</v>
      </c>
      <c r="CY316" s="106">
        <f t="shared" si="59"/>
        <v>4.4999999999999997E-3</v>
      </c>
      <c r="CZ316" s="106">
        <f t="shared" si="60"/>
        <v>6.9999999999999993E-3</v>
      </c>
      <c r="DA316" s="106">
        <f t="shared" si="61"/>
        <v>6.4000000000000003E-3</v>
      </c>
      <c r="DB316" s="106">
        <f t="shared" si="62"/>
        <v>8.7000000000000011E-3</v>
      </c>
      <c r="DC316" s="106">
        <f t="shared" si="63"/>
        <v>2.5999999999999999E-3</v>
      </c>
      <c r="DD316" s="106">
        <f t="shared" si="64"/>
        <v>5.8000000000000005E-3</v>
      </c>
      <c r="DE316" s="106">
        <f t="shared" si="65"/>
        <v>8.8999999999999999E-3</v>
      </c>
      <c r="DF316" s="106">
        <f t="shared" si="66"/>
        <v>1.3899999999999999E-2</v>
      </c>
      <c r="DG316" s="106">
        <f t="shared" si="67"/>
        <v>9.7000000000000003E-3</v>
      </c>
      <c r="DH316" s="106">
        <f t="shared" si="68"/>
        <v>6.3000000000000009E-3</v>
      </c>
      <c r="DI316" s="106">
        <f t="shared" si="69"/>
        <v>1.2100000000000001E-2</v>
      </c>
      <c r="DJ316" s="106">
        <f t="shared" si="70"/>
        <v>1.4999999999999999E-2</v>
      </c>
      <c r="DK316" s="106">
        <f t="shared" si="71"/>
        <v>5.3E-3</v>
      </c>
      <c r="DL316" s="106">
        <f t="shared" si="72"/>
        <v>5.5999999999999999E-3</v>
      </c>
      <c r="DM316" s="106">
        <f t="shared" si="73"/>
        <v>5.8000000000000005E-3</v>
      </c>
      <c r="DN316" s="106">
        <f t="shared" si="74"/>
        <v>7.7000000000000002E-3</v>
      </c>
      <c r="DO316" s="106">
        <f t="shared" si="75"/>
        <v>1.6400000000000001E-2</v>
      </c>
      <c r="DP316" s="106">
        <f t="shared" si="76"/>
        <v>1.6399999999999998E-2</v>
      </c>
      <c r="DQ316" s="106">
        <f t="shared" si="77"/>
        <v>1.72E-2</v>
      </c>
      <c r="DR316" s="106">
        <f t="shared" si="78"/>
        <v>2.1400000000000002E-2</v>
      </c>
      <c r="DS316" s="106">
        <f t="shared" si="79"/>
        <v>1.77E-2</v>
      </c>
      <c r="DT316" s="106">
        <f t="shared" si="80"/>
        <v>2.3499999999999997E-2</v>
      </c>
      <c r="DU316" s="106">
        <f t="shared" si="81"/>
        <v>1.7999999999999999E-2</v>
      </c>
      <c r="DV316" s="106">
        <f t="shared" si="82"/>
        <v>9.7000000000000003E-3</v>
      </c>
      <c r="DW316" s="106">
        <f t="shared" si="83"/>
        <v>0.01</v>
      </c>
      <c r="DX316" s="106"/>
      <c r="DY316" s="106"/>
      <c r="DZ316" s="106"/>
      <c r="EA316" s="100">
        <v>0.37</v>
      </c>
      <c r="EB316" s="100">
        <v>4.76</v>
      </c>
      <c r="EC316" s="100">
        <v>0.15</v>
      </c>
      <c r="ED316" s="100">
        <v>4.59</v>
      </c>
      <c r="EE316" s="100">
        <v>2.0099999999999998</v>
      </c>
      <c r="EF316" s="100">
        <v>0.19</v>
      </c>
      <c r="EG316" s="100">
        <v>100</v>
      </c>
      <c r="EH316" s="100">
        <v>4.33</v>
      </c>
      <c r="EI316" s="100">
        <v>0.2</v>
      </c>
      <c r="EJ316" s="100">
        <v>141.01</v>
      </c>
      <c r="EK316" s="100">
        <v>100</v>
      </c>
      <c r="EL316" s="100">
        <v>10.64</v>
      </c>
      <c r="EM316" s="100">
        <v>100</v>
      </c>
      <c r="EN316" s="100">
        <v>129.91999999999999</v>
      </c>
      <c r="EO316" s="100">
        <v>100</v>
      </c>
      <c r="EP316" s="100">
        <v>100</v>
      </c>
      <c r="EQ316" s="100">
        <v>1.79</v>
      </c>
      <c r="ER316" s="100">
        <v>100</v>
      </c>
      <c r="ES316" s="100">
        <v>2.97</v>
      </c>
      <c r="ET316" s="100">
        <v>1.19</v>
      </c>
      <c r="EU316" s="100">
        <v>0.67</v>
      </c>
      <c r="EV316" s="100">
        <v>2.66</v>
      </c>
      <c r="EW316" s="100">
        <v>1.3</v>
      </c>
      <c r="EX316" s="100">
        <v>6.93</v>
      </c>
      <c r="EY316" s="100">
        <v>8.19</v>
      </c>
      <c r="EZ316" s="100">
        <v>17.579999999999998</v>
      </c>
      <c r="FA316" s="100">
        <v>13.03</v>
      </c>
      <c r="FB316" s="100">
        <v>100</v>
      </c>
      <c r="FC316" s="100"/>
      <c r="FD316" s="100"/>
      <c r="FE316" s="100"/>
      <c r="FF316" s="106">
        <v>5.6973635003739705E-2</v>
      </c>
      <c r="FG316" s="106">
        <v>4.8510281158203952E-3</v>
      </c>
      <c r="FH316" s="106">
        <v>1.3892564170415454E-2</v>
      </c>
      <c r="FI316" s="106">
        <v>3.4323965745989625E-3</v>
      </c>
      <c r="FJ316" s="106">
        <v>7.2386152416356875E-3</v>
      </c>
      <c r="FK316" s="106">
        <v>2.1253711620676255E-2</v>
      </c>
      <c r="FL316" s="106">
        <v>0</v>
      </c>
      <c r="FM316" s="106">
        <v>2.4802424041175499E-3</v>
      </c>
      <c r="FN316" s="106">
        <v>2.0859062321326474E-2</v>
      </c>
      <c r="FO316" s="106">
        <v>0</v>
      </c>
      <c r="FP316" s="106">
        <v>0</v>
      </c>
      <c r="FQ316" s="106">
        <v>2.5536000000000001E-3</v>
      </c>
      <c r="FR316" s="106">
        <v>0</v>
      </c>
      <c r="FS316" s="106">
        <v>0</v>
      </c>
      <c r="FT316" s="106">
        <v>0</v>
      </c>
      <c r="FU316" s="106">
        <v>0</v>
      </c>
      <c r="FV316" s="106">
        <v>7.1332086061739949E-3</v>
      </c>
      <c r="FW316" s="106">
        <v>0</v>
      </c>
      <c r="FX316" s="106">
        <v>9.9631467044649178E-3</v>
      </c>
      <c r="FY316" s="106">
        <v>2.7193042291950884E-2</v>
      </c>
      <c r="FZ316" s="106">
        <v>3.9726186542677996E-2</v>
      </c>
      <c r="GA316" s="106">
        <v>1.6865077330598995E-2</v>
      </c>
      <c r="GB316" s="106">
        <v>3.0081447187928666E-2</v>
      </c>
      <c r="GC316" s="106">
        <v>1.649430838220076E-2</v>
      </c>
      <c r="GD316" s="106">
        <v>2.0606454971369075E-2</v>
      </c>
      <c r="GE316" s="106">
        <v>1.6696174958612878E-2</v>
      </c>
      <c r="GF316" s="106">
        <v>3.172562800726442E-3</v>
      </c>
      <c r="GG316" s="106">
        <v>0</v>
      </c>
      <c r="GH316" s="100"/>
      <c r="GI316" s="100"/>
      <c r="GJ316" s="100"/>
      <c r="GK316" s="100"/>
    </row>
    <row r="317" spans="1:193" x14ac:dyDescent="0.25">
      <c r="A317" s="98" t="s">
        <v>1073</v>
      </c>
      <c r="B317" s="99" t="s">
        <v>17</v>
      </c>
      <c r="C317" s="99" t="s">
        <v>489</v>
      </c>
      <c r="D317" s="100" t="s">
        <v>320</v>
      </c>
      <c r="E317" s="99" t="s">
        <v>501</v>
      </c>
      <c r="F317" s="100"/>
      <c r="G317" s="106">
        <v>33.231000000000002</v>
      </c>
      <c r="H317" s="106">
        <v>0.13600000000000001</v>
      </c>
      <c r="I317" s="106">
        <v>17.777999999999999</v>
      </c>
      <c r="J317" s="106">
        <v>0.106</v>
      </c>
      <c r="K317" s="106">
        <v>0.38500000000000001</v>
      </c>
      <c r="L317" s="106">
        <v>12.6</v>
      </c>
      <c r="M317" s="106">
        <v>0.23300000000000001</v>
      </c>
      <c r="N317" s="106">
        <v>9.4E-2</v>
      </c>
      <c r="O317" s="106">
        <v>13.766</v>
      </c>
      <c r="P317" s="106">
        <v>0</v>
      </c>
      <c r="Q317" s="106">
        <v>0</v>
      </c>
      <c r="R317" s="106">
        <v>2.1999999999999999E-2</v>
      </c>
      <c r="S317" s="106">
        <v>0</v>
      </c>
      <c r="T317" s="106">
        <v>0</v>
      </c>
      <c r="U317" s="106">
        <v>3.6999999999999998E-2</v>
      </c>
      <c r="V317" s="106">
        <v>0</v>
      </c>
      <c r="W317" s="106">
        <v>0.99</v>
      </c>
      <c r="X317" s="106">
        <v>0</v>
      </c>
      <c r="Y317" s="106">
        <v>0.42099999999999999</v>
      </c>
      <c r="Z317" s="106">
        <v>2.3820000000000001</v>
      </c>
      <c r="AA317" s="106">
        <v>5.9279999999999999</v>
      </c>
      <c r="AB317" s="106">
        <v>0.63100000000000001</v>
      </c>
      <c r="AC317" s="106">
        <v>2.387</v>
      </c>
      <c r="AD317" s="106">
        <v>0.36999999999999994</v>
      </c>
      <c r="AE317" s="106">
        <v>0.37</v>
      </c>
      <c r="AF317" s="106">
        <v>0.11</v>
      </c>
      <c r="AG317" s="106">
        <v>0</v>
      </c>
      <c r="AH317" s="106">
        <v>1.6E-2</v>
      </c>
      <c r="AI317" s="106"/>
      <c r="AJ317" s="106">
        <v>91.988036800000032</v>
      </c>
      <c r="AK317" s="100"/>
      <c r="AL317" s="106">
        <v>15.534311892296184</v>
      </c>
      <c r="AM317" s="106">
        <v>8.1529884299502434E-2</v>
      </c>
      <c r="AN317" s="106">
        <v>9.408838317015082</v>
      </c>
      <c r="AO317" s="106">
        <v>6.3924737667350143E-2</v>
      </c>
      <c r="AP317" s="106">
        <v>0.29817224287484512</v>
      </c>
      <c r="AQ317" s="106">
        <v>9.7940147687524295</v>
      </c>
      <c r="AR317" s="106">
        <v>0.1728486646884273</v>
      </c>
      <c r="AS317" s="106">
        <v>7.8034202224804922E-2</v>
      </c>
      <c r="AT317" s="106">
        <v>9.8384791309319617</v>
      </c>
      <c r="AU317" s="106">
        <v>0</v>
      </c>
      <c r="AV317" s="106">
        <v>0</v>
      </c>
      <c r="AW317" s="106">
        <v>2.1999999999999999E-2</v>
      </c>
      <c r="AX317" s="106">
        <v>0</v>
      </c>
      <c r="AY317" s="106">
        <v>0</v>
      </c>
      <c r="AZ317" s="106">
        <v>2.7391175599644654E-2</v>
      </c>
      <c r="BA317" s="106">
        <v>0</v>
      </c>
      <c r="BB317" s="106">
        <v>0.92609915809167453</v>
      </c>
      <c r="BC317" s="106">
        <v>0</v>
      </c>
      <c r="BD317" s="106">
        <v>0.33152216709977161</v>
      </c>
      <c r="BE317" s="106">
        <v>2.0310368349249659</v>
      </c>
      <c r="BF317" s="106">
        <v>5.0610432852386236</v>
      </c>
      <c r="BG317" s="106">
        <v>0.53917798854994448</v>
      </c>
      <c r="BH317" s="106">
        <v>2.0464677640603566</v>
      </c>
      <c r="BI317" s="106">
        <v>0.31907554329078991</v>
      </c>
      <c r="BJ317" s="106">
        <v>0.32101336109665102</v>
      </c>
      <c r="BK317" s="106">
        <v>9.5843861636316113E-2</v>
      </c>
      <c r="BL317" s="106">
        <v>0</v>
      </c>
      <c r="BM317" s="106">
        <v>1.4051110915956793E-2</v>
      </c>
      <c r="BN317" s="106"/>
      <c r="BO317" s="106"/>
      <c r="BP317" s="106"/>
      <c r="BQ317" s="106">
        <v>2.1178080000000002E-2</v>
      </c>
      <c r="BR317" s="106">
        <v>1.2844370000000001E-2</v>
      </c>
      <c r="BS317" s="106">
        <v>8.5027499999999999E-3</v>
      </c>
      <c r="BT317" s="106">
        <v>7.4618999999999996E-3</v>
      </c>
      <c r="BU317" s="106">
        <v>9.0383999999999985E-3</v>
      </c>
      <c r="BV317" s="106">
        <v>7.9763000000000004E-3</v>
      </c>
      <c r="BW317" s="106">
        <v>1.1188399999999999E-2</v>
      </c>
      <c r="BX317" s="106">
        <v>3.0114999999999999E-3</v>
      </c>
      <c r="BY317" s="106">
        <v>7.9754400000000003E-3</v>
      </c>
      <c r="BZ317" s="106">
        <v>1.9936919999999997E-2</v>
      </c>
      <c r="CA317" s="106">
        <v>1.4E-2</v>
      </c>
      <c r="CB317" s="106">
        <v>9.5999999999999992E-3</v>
      </c>
      <c r="CC317" s="106">
        <v>8.7260500000000008E-3</v>
      </c>
      <c r="CD317" s="106">
        <v>1.4653200000000002E-2</v>
      </c>
      <c r="CE317" s="106">
        <v>1.75604E-2</v>
      </c>
      <c r="CF317" s="106">
        <v>6.4861500000000004E-3</v>
      </c>
      <c r="CG317" s="106">
        <v>5.8794999999999993E-3</v>
      </c>
      <c r="CH317" s="106">
        <v>6.4660800000000008E-3</v>
      </c>
      <c r="CI317" s="106">
        <v>9.9052199999999993E-3</v>
      </c>
      <c r="CJ317" s="106">
        <v>1.8764800000000002E-2</v>
      </c>
      <c r="CK317" s="106">
        <v>1.8623670000000002E-2</v>
      </c>
      <c r="CL317" s="106">
        <v>2.012916E-2</v>
      </c>
      <c r="CM317" s="106">
        <v>2.6010720000000005E-2</v>
      </c>
      <c r="CN317" s="106">
        <v>1.994512E-2</v>
      </c>
      <c r="CO317" s="106">
        <v>2.6855580000000004E-2</v>
      </c>
      <c r="CP317" s="106">
        <v>2.0429059999999999E-2</v>
      </c>
      <c r="CQ317" s="106">
        <v>1.0977599999999999E-2</v>
      </c>
      <c r="CR317" s="106">
        <v>1.104539E-2</v>
      </c>
      <c r="CS317" s="106"/>
      <c r="CT317" s="106"/>
      <c r="CU317" s="106"/>
      <c r="CV317" s="106">
        <f t="shared" si="56"/>
        <v>9.8999999999999991E-3</v>
      </c>
      <c r="CW317" s="106">
        <f t="shared" si="57"/>
        <v>7.7000000000000011E-3</v>
      </c>
      <c r="CX317" s="106">
        <f t="shared" si="58"/>
        <v>4.4999999999999997E-3</v>
      </c>
      <c r="CY317" s="106">
        <f t="shared" si="59"/>
        <v>4.4999999999999997E-3</v>
      </c>
      <c r="CZ317" s="106">
        <f t="shared" si="60"/>
        <v>6.9999999999999993E-3</v>
      </c>
      <c r="DA317" s="106">
        <f t="shared" si="61"/>
        <v>6.2000000000000006E-3</v>
      </c>
      <c r="DB317" s="106">
        <f t="shared" si="62"/>
        <v>8.2999999999999984E-3</v>
      </c>
      <c r="DC317" s="106">
        <f t="shared" si="63"/>
        <v>2.5000000000000001E-3</v>
      </c>
      <c r="DD317" s="106">
        <f t="shared" si="64"/>
        <v>5.7000000000000002E-3</v>
      </c>
      <c r="DE317" s="106">
        <f t="shared" si="65"/>
        <v>8.6999999999999994E-3</v>
      </c>
      <c r="DF317" s="106">
        <f t="shared" si="66"/>
        <v>1.4E-2</v>
      </c>
      <c r="DG317" s="106">
        <f t="shared" si="67"/>
        <v>9.5999999999999992E-3</v>
      </c>
      <c r="DH317" s="106">
        <f t="shared" si="68"/>
        <v>6.1000000000000004E-3</v>
      </c>
      <c r="DI317" s="106">
        <f t="shared" si="69"/>
        <v>1.2E-2</v>
      </c>
      <c r="DJ317" s="106">
        <f t="shared" si="70"/>
        <v>1.2999999999999999E-2</v>
      </c>
      <c r="DK317" s="106">
        <f t="shared" si="71"/>
        <v>5.5000000000000005E-3</v>
      </c>
      <c r="DL317" s="106">
        <f t="shared" si="72"/>
        <v>5.4999999999999997E-3</v>
      </c>
      <c r="DM317" s="106">
        <f t="shared" si="73"/>
        <v>5.7000000000000002E-3</v>
      </c>
      <c r="DN317" s="106">
        <f t="shared" si="74"/>
        <v>7.7999999999999996E-3</v>
      </c>
      <c r="DO317" s="106">
        <f t="shared" si="75"/>
        <v>1.6E-2</v>
      </c>
      <c r="DP317" s="106">
        <f t="shared" si="76"/>
        <v>1.5900000000000001E-2</v>
      </c>
      <c r="DQ317" s="106">
        <f t="shared" si="77"/>
        <v>1.72E-2</v>
      </c>
      <c r="DR317" s="106">
        <f t="shared" si="78"/>
        <v>2.23E-2</v>
      </c>
      <c r="DS317" s="106">
        <f t="shared" si="79"/>
        <v>1.72E-2</v>
      </c>
      <c r="DT317" s="106">
        <f t="shared" si="80"/>
        <v>2.3300000000000001E-2</v>
      </c>
      <c r="DU317" s="106">
        <f t="shared" si="81"/>
        <v>1.78E-2</v>
      </c>
      <c r="DV317" s="106">
        <f t="shared" si="82"/>
        <v>9.5999999999999992E-3</v>
      </c>
      <c r="DW317" s="106">
        <f t="shared" si="83"/>
        <v>9.7000000000000003E-3</v>
      </c>
      <c r="DX317" s="106"/>
      <c r="DY317" s="106"/>
      <c r="DZ317" s="106"/>
      <c r="EA317" s="100">
        <v>0.37</v>
      </c>
      <c r="EB317" s="100">
        <v>5.74</v>
      </c>
      <c r="EC317" s="100">
        <v>0.15</v>
      </c>
      <c r="ED317" s="100">
        <v>5.19</v>
      </c>
      <c r="EE317" s="100">
        <v>2.34</v>
      </c>
      <c r="EF317" s="100">
        <v>0.2</v>
      </c>
      <c r="EG317" s="100">
        <v>6.68</v>
      </c>
      <c r="EH317" s="100">
        <v>3.5</v>
      </c>
      <c r="EI317" s="100">
        <v>0.2</v>
      </c>
      <c r="EJ317" s="100">
        <v>93.42</v>
      </c>
      <c r="EK317" s="100">
        <v>100</v>
      </c>
      <c r="EL317" s="100">
        <v>11.46</v>
      </c>
      <c r="EM317" s="100">
        <v>100</v>
      </c>
      <c r="EN317" s="100">
        <v>100</v>
      </c>
      <c r="EO317" s="100">
        <v>39.35</v>
      </c>
      <c r="EP317" s="100">
        <v>100</v>
      </c>
      <c r="EQ317" s="100">
        <v>0.88</v>
      </c>
      <c r="ER317" s="100">
        <v>100</v>
      </c>
      <c r="ES317" s="100">
        <v>3.03</v>
      </c>
      <c r="ET317" s="100">
        <v>1.27</v>
      </c>
      <c r="EU317" s="100">
        <v>0.74</v>
      </c>
      <c r="EV317" s="100">
        <v>3.1</v>
      </c>
      <c r="EW317" s="100">
        <v>1.45</v>
      </c>
      <c r="EX317" s="100">
        <v>5.37</v>
      </c>
      <c r="EY317" s="100">
        <v>6.17</v>
      </c>
      <c r="EZ317" s="100">
        <v>17.239999999999998</v>
      </c>
      <c r="FA317" s="100">
        <v>20.399999999999999</v>
      </c>
      <c r="FB317" s="100">
        <v>65.430000000000007</v>
      </c>
      <c r="FC317" s="100"/>
      <c r="FD317" s="100"/>
      <c r="FE317" s="100"/>
      <c r="FF317" s="106">
        <v>5.7476954001495884E-2</v>
      </c>
      <c r="FG317" s="106">
        <v>4.6798153587914396E-3</v>
      </c>
      <c r="FH317" s="106">
        <v>1.4113257475522624E-2</v>
      </c>
      <c r="FI317" s="106">
        <v>3.3176938849354726E-3</v>
      </c>
      <c r="FJ317" s="106">
        <v>6.9772304832713752E-3</v>
      </c>
      <c r="FK317" s="106">
        <v>1.958802953750486E-2</v>
      </c>
      <c r="FL317" s="106">
        <v>1.1546290801186944E-2</v>
      </c>
      <c r="FM317" s="106">
        <v>2.7311970778681727E-3</v>
      </c>
      <c r="FN317" s="106">
        <v>1.9676958261863924E-2</v>
      </c>
      <c r="FO317" s="106">
        <v>0</v>
      </c>
      <c r="FP317" s="106">
        <v>0</v>
      </c>
      <c r="FQ317" s="106">
        <v>2.5211999999999999E-3</v>
      </c>
      <c r="FR317" s="106">
        <v>0</v>
      </c>
      <c r="FS317" s="106">
        <v>0</v>
      </c>
      <c r="FT317" s="106">
        <v>1.0778427598460172E-2</v>
      </c>
      <c r="FU317" s="106">
        <v>0</v>
      </c>
      <c r="FV317" s="106">
        <v>8.1496725912067365E-3</v>
      </c>
      <c r="FW317" s="106">
        <v>0</v>
      </c>
      <c r="FX317" s="106">
        <v>1.004512166312308E-2</v>
      </c>
      <c r="FY317" s="106">
        <v>2.5794167803547065E-2</v>
      </c>
      <c r="FZ317" s="106">
        <v>3.7451720310765817E-2</v>
      </c>
      <c r="GA317" s="106">
        <v>1.671451764504828E-2</v>
      </c>
      <c r="GB317" s="106">
        <v>2.9673782578875169E-2</v>
      </c>
      <c r="GC317" s="106">
        <v>1.7134356674715419E-2</v>
      </c>
      <c r="GD317" s="106">
        <v>1.9806524379663366E-2</v>
      </c>
      <c r="GE317" s="106">
        <v>1.6523481746100899E-2</v>
      </c>
      <c r="GF317" s="106">
        <v>0</v>
      </c>
      <c r="GG317" s="106">
        <v>9.1936418723105318E-3</v>
      </c>
      <c r="GH317" s="100"/>
      <c r="GI317" s="100"/>
      <c r="GJ317" s="100"/>
      <c r="GK317" s="100"/>
    </row>
    <row r="318" spans="1:193" x14ac:dyDescent="0.25">
      <c r="A318" s="98" t="s">
        <v>1073</v>
      </c>
      <c r="B318" s="99" t="s">
        <v>17</v>
      </c>
      <c r="C318" s="99" t="s">
        <v>489</v>
      </c>
      <c r="D318" s="100" t="s">
        <v>320</v>
      </c>
      <c r="E318" s="99" t="s">
        <v>502</v>
      </c>
      <c r="F318" s="100"/>
      <c r="G318" s="106">
        <v>32.46</v>
      </c>
      <c r="H318" s="106">
        <v>0.22599999999999998</v>
      </c>
      <c r="I318" s="106">
        <v>16.632999999999999</v>
      </c>
      <c r="J318" s="106">
        <v>0.14000000000000001</v>
      </c>
      <c r="K318" s="106">
        <v>0.46700000000000003</v>
      </c>
      <c r="L318" s="106">
        <v>14.913</v>
      </c>
      <c r="M318" s="106">
        <v>0</v>
      </c>
      <c r="N318" s="106">
        <v>6.7000000000000004E-2</v>
      </c>
      <c r="O318" s="106">
        <v>13.853</v>
      </c>
      <c r="P318" s="106">
        <v>0</v>
      </c>
      <c r="Q318" s="106">
        <v>0</v>
      </c>
      <c r="R318" s="106">
        <v>2.5000000000000001E-2</v>
      </c>
      <c r="S318" s="106">
        <v>9.7250238649449258E-3</v>
      </c>
      <c r="T318" s="106">
        <v>0</v>
      </c>
      <c r="U318" s="106">
        <v>0</v>
      </c>
      <c r="V318" s="106">
        <v>0</v>
      </c>
      <c r="W318" s="106">
        <v>0.29999999999999993</v>
      </c>
      <c r="X318" s="106">
        <v>0</v>
      </c>
      <c r="Y318" s="106">
        <v>0.30597314014802479</v>
      </c>
      <c r="Z318" s="106">
        <v>3.153</v>
      </c>
      <c r="AA318" s="106">
        <v>7.7849675070804087</v>
      </c>
      <c r="AB318" s="106">
        <v>0.82399999999999995</v>
      </c>
      <c r="AC318" s="106">
        <v>3.0670000000000002</v>
      </c>
      <c r="AD318" s="106">
        <v>0.24899999999999997</v>
      </c>
      <c r="AE318" s="106">
        <v>0.377</v>
      </c>
      <c r="AF318" s="106">
        <v>7.0000000000000007E-2</v>
      </c>
      <c r="AG318" s="106">
        <v>0</v>
      </c>
      <c r="AH318" s="106">
        <v>0</v>
      </c>
      <c r="AI318" s="106"/>
      <c r="AJ318" s="106">
        <v>94.919025671093365</v>
      </c>
      <c r="AK318" s="100"/>
      <c r="AL318" s="106">
        <v>15.173896783844427</v>
      </c>
      <c r="AM318" s="106">
        <v>0.13548348420358491</v>
      </c>
      <c r="AN318" s="106">
        <v>8.8028578989150574</v>
      </c>
      <c r="AO318" s="106">
        <v>8.4428898805934155E-2</v>
      </c>
      <c r="AP318" s="106">
        <v>0.36167905824039659</v>
      </c>
      <c r="AQ318" s="106">
        <v>11.591916051301983</v>
      </c>
      <c r="AR318" s="106">
        <v>0</v>
      </c>
      <c r="AS318" s="106">
        <v>5.5620122862360954E-2</v>
      </c>
      <c r="AT318" s="106">
        <v>9.9006575185820473</v>
      </c>
      <c r="AU318" s="106">
        <v>0</v>
      </c>
      <c r="AV318" s="106">
        <v>0</v>
      </c>
      <c r="AW318" s="106">
        <v>2.5000000000000001E-2</v>
      </c>
      <c r="AX318" s="106">
        <v>6.798338947881807E-3</v>
      </c>
      <c r="AY318" s="106">
        <v>0</v>
      </c>
      <c r="AZ318" s="106">
        <v>0</v>
      </c>
      <c r="BA318" s="106">
        <v>0</v>
      </c>
      <c r="BB318" s="106">
        <v>0.2806361085126286</v>
      </c>
      <c r="BC318" s="106">
        <v>0</v>
      </c>
      <c r="BD318" s="106">
        <v>0.24094270426649719</v>
      </c>
      <c r="BE318" s="106">
        <v>2.6884379263301499</v>
      </c>
      <c r="BF318" s="106">
        <v>6.6464334560577214</v>
      </c>
      <c r="BG318" s="106">
        <v>0.7040929676151414</v>
      </c>
      <c r="BH318" s="106">
        <v>2.629458161865569</v>
      </c>
      <c r="BI318" s="106">
        <v>0.21472921697136943</v>
      </c>
      <c r="BJ318" s="106">
        <v>0.32708658684712821</v>
      </c>
      <c r="BK318" s="106">
        <v>6.0991548314019352E-2</v>
      </c>
      <c r="BL318" s="106">
        <v>0</v>
      </c>
      <c r="BM318" s="106">
        <v>0</v>
      </c>
      <c r="BN318" s="106"/>
      <c r="BO318" s="106"/>
      <c r="BP318" s="106"/>
      <c r="BQ318" s="106">
        <v>2.1605920000000004E-2</v>
      </c>
      <c r="BR318" s="106">
        <v>1.3511609999999999E-2</v>
      </c>
      <c r="BS318" s="106">
        <v>8.5027499999999999E-3</v>
      </c>
      <c r="BT318" s="106">
        <v>7.4618999999999996E-3</v>
      </c>
      <c r="BU318" s="106">
        <v>8.7801599999999987E-3</v>
      </c>
      <c r="BV318" s="106">
        <v>8.2336000000000006E-3</v>
      </c>
      <c r="BW318" s="106">
        <v>1.1997200000000001E-2</v>
      </c>
      <c r="BX318" s="106">
        <v>3.4933399999999997E-3</v>
      </c>
      <c r="BY318" s="106">
        <v>8.1153600000000003E-3</v>
      </c>
      <c r="BZ318" s="106">
        <v>2.1311879999999998E-2</v>
      </c>
      <c r="CA318" s="106">
        <v>1.41E-2</v>
      </c>
      <c r="CB318" s="106">
        <v>9.7999999999999997E-3</v>
      </c>
      <c r="CC318" s="106">
        <v>8.8690999999999996E-3</v>
      </c>
      <c r="CD318" s="106">
        <v>1.501953E-2</v>
      </c>
      <c r="CE318" s="106">
        <v>1.945152E-2</v>
      </c>
      <c r="CF318" s="106">
        <v>6.4861500000000004E-3</v>
      </c>
      <c r="CG318" s="106">
        <v>5.9863999999999994E-3</v>
      </c>
      <c r="CH318" s="106">
        <v>6.579520000000001E-3</v>
      </c>
      <c r="CI318" s="106">
        <v>9.6512400000000002E-3</v>
      </c>
      <c r="CJ318" s="106">
        <v>1.9116640000000001E-2</v>
      </c>
      <c r="CK318" s="106">
        <v>1.9326449999999998E-2</v>
      </c>
      <c r="CL318" s="106">
        <v>2.0831339999999997E-2</v>
      </c>
      <c r="CM318" s="106">
        <v>2.5894080000000003E-2</v>
      </c>
      <c r="CN318" s="106">
        <v>2.0756839999999999E-2</v>
      </c>
      <c r="CO318" s="106">
        <v>2.812344E-2</v>
      </c>
      <c r="CP318" s="106">
        <v>2.111768E-2</v>
      </c>
      <c r="CQ318" s="106">
        <v>1.1206300000000001E-2</v>
      </c>
      <c r="CR318" s="106">
        <v>1.161474E-2</v>
      </c>
      <c r="CS318" s="106"/>
      <c r="CT318" s="106"/>
      <c r="CU318" s="106"/>
      <c r="CV318" s="106">
        <f t="shared" si="56"/>
        <v>1.0100000000000001E-2</v>
      </c>
      <c r="CW318" s="106">
        <f t="shared" si="57"/>
        <v>8.0999999999999996E-3</v>
      </c>
      <c r="CX318" s="106">
        <f t="shared" si="58"/>
        <v>4.4999999999999997E-3</v>
      </c>
      <c r="CY318" s="106">
        <f t="shared" si="59"/>
        <v>4.4999999999999997E-3</v>
      </c>
      <c r="CZ318" s="106">
        <f t="shared" si="60"/>
        <v>6.7999999999999996E-3</v>
      </c>
      <c r="DA318" s="106">
        <f t="shared" si="61"/>
        <v>6.4000000000000003E-3</v>
      </c>
      <c r="DB318" s="106">
        <f t="shared" si="62"/>
        <v>8.8999999999999999E-3</v>
      </c>
      <c r="DC318" s="106">
        <f t="shared" si="63"/>
        <v>2.9000000000000002E-3</v>
      </c>
      <c r="DD318" s="106">
        <f t="shared" si="64"/>
        <v>5.8000000000000005E-3</v>
      </c>
      <c r="DE318" s="106">
        <f t="shared" si="65"/>
        <v>9.2999999999999992E-3</v>
      </c>
      <c r="DF318" s="106">
        <f t="shared" si="66"/>
        <v>1.41E-2</v>
      </c>
      <c r="DG318" s="106">
        <f t="shared" si="67"/>
        <v>9.7999999999999997E-3</v>
      </c>
      <c r="DH318" s="106">
        <f t="shared" si="68"/>
        <v>6.1999999999999989E-3</v>
      </c>
      <c r="DI318" s="106">
        <f t="shared" si="69"/>
        <v>1.2299999999999998E-2</v>
      </c>
      <c r="DJ318" s="106">
        <f t="shared" si="70"/>
        <v>1.44E-2</v>
      </c>
      <c r="DK318" s="106">
        <f t="shared" si="71"/>
        <v>5.5000000000000005E-3</v>
      </c>
      <c r="DL318" s="106">
        <f t="shared" si="72"/>
        <v>5.5999999999999999E-3</v>
      </c>
      <c r="DM318" s="106">
        <f t="shared" si="73"/>
        <v>5.8000000000000005E-3</v>
      </c>
      <c r="DN318" s="106">
        <f t="shared" si="74"/>
        <v>7.6E-3</v>
      </c>
      <c r="DO318" s="106">
        <f t="shared" si="75"/>
        <v>1.6299999999999999E-2</v>
      </c>
      <c r="DP318" s="106">
        <f t="shared" si="76"/>
        <v>1.6499999999999997E-2</v>
      </c>
      <c r="DQ318" s="106">
        <f t="shared" si="77"/>
        <v>1.78E-2</v>
      </c>
      <c r="DR318" s="106">
        <f t="shared" si="78"/>
        <v>2.2200000000000001E-2</v>
      </c>
      <c r="DS318" s="106">
        <f t="shared" si="79"/>
        <v>1.7899999999999999E-2</v>
      </c>
      <c r="DT318" s="106">
        <f t="shared" si="80"/>
        <v>2.4399999999999998E-2</v>
      </c>
      <c r="DU318" s="106">
        <f t="shared" si="81"/>
        <v>1.84E-2</v>
      </c>
      <c r="DV318" s="106">
        <f t="shared" si="82"/>
        <v>9.8000000000000014E-3</v>
      </c>
      <c r="DW318" s="106">
        <f t="shared" si="83"/>
        <v>1.0199999999999999E-2</v>
      </c>
      <c r="DX318" s="106"/>
      <c r="DY318" s="106"/>
      <c r="DZ318" s="106"/>
      <c r="EA318" s="100">
        <v>0.37</v>
      </c>
      <c r="EB318" s="100">
        <v>3.69</v>
      </c>
      <c r="EC318" s="100">
        <v>0.16</v>
      </c>
      <c r="ED318" s="100">
        <v>4.17</v>
      </c>
      <c r="EE318" s="100">
        <v>1.98</v>
      </c>
      <c r="EF318" s="100">
        <v>0.18</v>
      </c>
      <c r="EG318" s="100">
        <v>100</v>
      </c>
      <c r="EH318" s="100">
        <v>4.57</v>
      </c>
      <c r="EI318" s="100">
        <v>0.2</v>
      </c>
      <c r="EJ318" s="100">
        <v>634.64</v>
      </c>
      <c r="EK318" s="100">
        <v>56.88</v>
      </c>
      <c r="EL318" s="100">
        <v>10.5</v>
      </c>
      <c r="EM318" s="100">
        <v>76.239999999999995</v>
      </c>
      <c r="EN318" s="100">
        <v>130.88999999999999</v>
      </c>
      <c r="EO318" s="100">
        <v>100</v>
      </c>
      <c r="EP318" s="100">
        <v>100</v>
      </c>
      <c r="EQ318" s="100">
        <v>2.44</v>
      </c>
      <c r="ER318" s="100">
        <v>100</v>
      </c>
      <c r="ES318" s="100">
        <v>3.91</v>
      </c>
      <c r="ET318" s="100">
        <v>1.07</v>
      </c>
      <c r="EU318" s="100">
        <v>0.63</v>
      </c>
      <c r="EV318" s="100">
        <v>2.5</v>
      </c>
      <c r="EW318" s="100">
        <v>1.2</v>
      </c>
      <c r="EX318" s="100">
        <v>5.44</v>
      </c>
      <c r="EY318" s="100">
        <v>9.31</v>
      </c>
      <c r="EZ318" s="100">
        <v>27.73</v>
      </c>
      <c r="FA318" s="100">
        <v>18.66</v>
      </c>
      <c r="FB318" s="100">
        <v>100</v>
      </c>
      <c r="FC318" s="100"/>
      <c r="FD318" s="100"/>
      <c r="FE318" s="100"/>
      <c r="FF318" s="106">
        <v>5.6143418100224385E-2</v>
      </c>
      <c r="FG318" s="106">
        <v>4.9993405671122839E-3</v>
      </c>
      <c r="FH318" s="106">
        <v>1.4084572638264093E-2</v>
      </c>
      <c r="FI318" s="106">
        <v>3.5206850802074544E-3</v>
      </c>
      <c r="FJ318" s="106">
        <v>7.1612453531598522E-3</v>
      </c>
      <c r="FK318" s="106">
        <v>2.0865448892343569E-2</v>
      </c>
      <c r="FL318" s="106">
        <v>0</v>
      </c>
      <c r="FM318" s="106">
        <v>2.5418396148098959E-3</v>
      </c>
      <c r="FN318" s="106">
        <v>1.9801315037164095E-2</v>
      </c>
      <c r="FO318" s="106">
        <v>0</v>
      </c>
      <c r="FP318" s="106">
        <v>0</v>
      </c>
      <c r="FQ318" s="106">
        <v>2.6250000000000002E-3</v>
      </c>
      <c r="FR318" s="106">
        <v>5.1830536138650898E-3</v>
      </c>
      <c r="FS318" s="106">
        <v>0</v>
      </c>
      <c r="FT318" s="106">
        <v>0</v>
      </c>
      <c r="FU318" s="106">
        <v>0</v>
      </c>
      <c r="FV318" s="106">
        <v>6.8475210477081374E-3</v>
      </c>
      <c r="FW318" s="106">
        <v>0</v>
      </c>
      <c r="FX318" s="106">
        <v>9.4208597368200409E-3</v>
      </c>
      <c r="FY318" s="106">
        <v>2.8766285811732607E-2</v>
      </c>
      <c r="FZ318" s="106">
        <v>4.1872530773163642E-2</v>
      </c>
      <c r="GA318" s="106">
        <v>1.7602324190378535E-2</v>
      </c>
      <c r="GB318" s="106">
        <v>3.1553497942386828E-2</v>
      </c>
      <c r="GC318" s="106">
        <v>1.1681269403242498E-2</v>
      </c>
      <c r="GD318" s="106">
        <v>3.0451761235467636E-2</v>
      </c>
      <c r="GE318" s="106">
        <v>1.6912956347477567E-2</v>
      </c>
      <c r="GF318" s="106">
        <v>0</v>
      </c>
      <c r="GG318" s="106">
        <v>0</v>
      </c>
      <c r="GH318" s="100"/>
      <c r="GI318" s="100"/>
      <c r="GJ318" s="100"/>
      <c r="GK318" s="100"/>
    </row>
    <row r="319" spans="1:193" x14ac:dyDescent="0.25">
      <c r="A319" s="98" t="s">
        <v>1073</v>
      </c>
      <c r="B319" s="99" t="s">
        <v>17</v>
      </c>
      <c r="C319" s="99" t="s">
        <v>489</v>
      </c>
      <c r="D319" s="100" t="s">
        <v>320</v>
      </c>
      <c r="E319" s="99" t="s">
        <v>503</v>
      </c>
      <c r="F319" s="100"/>
      <c r="G319" s="106">
        <v>33.412999999999997</v>
      </c>
      <c r="H319" s="106">
        <v>0.16900000000000001</v>
      </c>
      <c r="I319" s="106">
        <v>17.855</v>
      </c>
      <c r="J319" s="106">
        <v>0.114</v>
      </c>
      <c r="K319" s="106">
        <v>0.48299999999999998</v>
      </c>
      <c r="L319" s="106">
        <v>14.59</v>
      </c>
      <c r="M319" s="106">
        <v>0</v>
      </c>
      <c r="N319" s="106">
        <v>6.5000000000000002E-2</v>
      </c>
      <c r="O319" s="106">
        <v>15.231999999999999</v>
      </c>
      <c r="P319" s="106">
        <v>0</v>
      </c>
      <c r="Q319" s="106">
        <v>0</v>
      </c>
      <c r="R319" s="106">
        <v>0</v>
      </c>
      <c r="S319" s="106">
        <v>0</v>
      </c>
      <c r="T319" s="106">
        <v>0</v>
      </c>
      <c r="U319" s="106">
        <v>0</v>
      </c>
      <c r="V319" s="106">
        <v>0</v>
      </c>
      <c r="W319" s="106">
        <v>0.53300000000000003</v>
      </c>
      <c r="X319" s="106">
        <v>0</v>
      </c>
      <c r="Y319" s="106">
        <v>0.52400000000000002</v>
      </c>
      <c r="Z319" s="106">
        <v>2.44</v>
      </c>
      <c r="AA319" s="106">
        <v>6.0889793226875337</v>
      </c>
      <c r="AB319" s="106">
        <v>0.58599999999999997</v>
      </c>
      <c r="AC319" s="106">
        <v>2.3719999999999999</v>
      </c>
      <c r="AD319" s="106">
        <v>0.35499999999999998</v>
      </c>
      <c r="AE319" s="106">
        <v>0.34</v>
      </c>
      <c r="AF319" s="106">
        <v>0.126</v>
      </c>
      <c r="AG319" s="106">
        <v>1.917616784493769E-2</v>
      </c>
      <c r="AH319" s="106">
        <v>0</v>
      </c>
      <c r="AI319" s="106"/>
      <c r="AJ319" s="106">
        <v>95.305155490532471</v>
      </c>
      <c r="AK319" s="100"/>
      <c r="AL319" s="106">
        <v>15.619390426327596</v>
      </c>
      <c r="AM319" s="106">
        <v>0.10131287093099935</v>
      </c>
      <c r="AN319" s="106">
        <v>9.4495898385816357</v>
      </c>
      <c r="AO319" s="106">
        <v>6.8749246170546383E-2</v>
      </c>
      <c r="AP319" s="106">
        <v>0.37407063197026025</v>
      </c>
      <c r="AQ319" s="106">
        <v>11.340847260007774</v>
      </c>
      <c r="AR319" s="106">
        <v>0</v>
      </c>
      <c r="AS319" s="106">
        <v>5.3959820687365108E-2</v>
      </c>
      <c r="AT319" s="106">
        <v>10.886220697541452</v>
      </c>
      <c r="AU319" s="106">
        <v>0</v>
      </c>
      <c r="AV319" s="106">
        <v>0</v>
      </c>
      <c r="AW319" s="106">
        <v>0</v>
      </c>
      <c r="AX319" s="106">
        <v>0</v>
      </c>
      <c r="AY319" s="106">
        <v>0</v>
      </c>
      <c r="AZ319" s="106">
        <v>0</v>
      </c>
      <c r="BA319" s="106">
        <v>0</v>
      </c>
      <c r="BB319" s="106">
        <v>0.49859681945743689</v>
      </c>
      <c r="BC319" s="106">
        <v>0</v>
      </c>
      <c r="BD319" s="106">
        <v>0.41263091582014333</v>
      </c>
      <c r="BE319" s="106">
        <v>2.0804911323328783</v>
      </c>
      <c r="BF319" s="106">
        <v>5.1984797427538068</v>
      </c>
      <c r="BG319" s="106">
        <v>0.50072630949329233</v>
      </c>
      <c r="BH319" s="106">
        <v>2.0336076817558295</v>
      </c>
      <c r="BI319" s="106">
        <v>0.30614004829251468</v>
      </c>
      <c r="BJ319" s="106">
        <v>0.29498525073746312</v>
      </c>
      <c r="BK319" s="106">
        <v>0.10978478696523482</v>
      </c>
      <c r="BL319" s="106">
        <v>1.6769713900251587E-2</v>
      </c>
      <c r="BM319" s="106">
        <v>0</v>
      </c>
      <c r="BN319" s="106"/>
      <c r="BO319" s="106"/>
      <c r="BP319" s="106"/>
      <c r="BQ319" s="106">
        <v>2.0108480000000001E-2</v>
      </c>
      <c r="BR319" s="106">
        <v>1.3011179999999999E-2</v>
      </c>
      <c r="BS319" s="106">
        <v>8.5027499999999999E-3</v>
      </c>
      <c r="BT319" s="106">
        <v>7.4618999999999996E-3</v>
      </c>
      <c r="BU319" s="106">
        <v>9.1675199999999984E-3</v>
      </c>
      <c r="BV319" s="106">
        <v>8.1049499999999997E-3</v>
      </c>
      <c r="BW319" s="106">
        <v>1.1323200000000002E-2</v>
      </c>
      <c r="BX319" s="106">
        <v>3.0114999999999999E-3</v>
      </c>
      <c r="BY319" s="106">
        <v>7.9754400000000003E-3</v>
      </c>
      <c r="BZ319" s="106">
        <v>1.9707759999999998E-2</v>
      </c>
      <c r="CA319" s="106">
        <v>1.3899999999999999E-2</v>
      </c>
      <c r="CB319" s="106">
        <v>9.7000000000000003E-3</v>
      </c>
      <c r="CC319" s="106">
        <v>9.0121500000000018E-3</v>
      </c>
      <c r="CD319" s="106">
        <v>1.4653200000000002E-2</v>
      </c>
      <c r="CE319" s="106">
        <v>1.82358E-2</v>
      </c>
      <c r="CF319" s="106">
        <v>6.4861500000000004E-3</v>
      </c>
      <c r="CG319" s="106">
        <v>5.8794999999999993E-3</v>
      </c>
      <c r="CH319" s="106">
        <v>6.4660800000000008E-3</v>
      </c>
      <c r="CI319" s="106">
        <v>9.6512400000000002E-3</v>
      </c>
      <c r="CJ319" s="106">
        <v>1.8295680000000002E-2</v>
      </c>
      <c r="CK319" s="106">
        <v>1.9443579999999999E-2</v>
      </c>
      <c r="CL319" s="106">
        <v>2.0597279999999999E-2</v>
      </c>
      <c r="CM319" s="106">
        <v>2.6010720000000005E-2</v>
      </c>
      <c r="CN319" s="106">
        <v>2.017704E-2</v>
      </c>
      <c r="CO319" s="106">
        <v>2.7086099999999998E-2</v>
      </c>
      <c r="CP319" s="106">
        <v>2.0888139999999999E-2</v>
      </c>
      <c r="CQ319" s="106">
        <v>1.109195E-2</v>
      </c>
      <c r="CR319" s="106">
        <v>1.1387000000000001E-2</v>
      </c>
      <c r="CS319" s="106"/>
      <c r="CT319" s="106"/>
      <c r="CU319" s="106"/>
      <c r="CV319" s="106">
        <f t="shared" si="56"/>
        <v>9.4000000000000004E-3</v>
      </c>
      <c r="CW319" s="106">
        <f t="shared" si="57"/>
        <v>7.7999999999999996E-3</v>
      </c>
      <c r="CX319" s="106">
        <f t="shared" si="58"/>
        <v>4.4999999999999997E-3</v>
      </c>
      <c r="CY319" s="106">
        <f t="shared" si="59"/>
        <v>4.4999999999999997E-3</v>
      </c>
      <c r="CZ319" s="106">
        <f t="shared" si="60"/>
        <v>7.0999999999999995E-3</v>
      </c>
      <c r="DA319" s="106">
        <f t="shared" si="61"/>
        <v>6.3E-3</v>
      </c>
      <c r="DB319" s="106">
        <f t="shared" si="62"/>
        <v>8.4000000000000012E-3</v>
      </c>
      <c r="DC319" s="106">
        <f t="shared" si="63"/>
        <v>2.5000000000000001E-3</v>
      </c>
      <c r="DD319" s="106">
        <f t="shared" si="64"/>
        <v>5.7000000000000002E-3</v>
      </c>
      <c r="DE319" s="106">
        <f t="shared" si="65"/>
        <v>8.6E-3</v>
      </c>
      <c r="DF319" s="106">
        <f t="shared" si="66"/>
        <v>1.3899999999999999E-2</v>
      </c>
      <c r="DG319" s="106">
        <f t="shared" si="67"/>
        <v>9.7000000000000003E-3</v>
      </c>
      <c r="DH319" s="106">
        <f t="shared" si="68"/>
        <v>6.3000000000000009E-3</v>
      </c>
      <c r="DI319" s="106">
        <f t="shared" si="69"/>
        <v>1.2E-2</v>
      </c>
      <c r="DJ319" s="106">
        <f t="shared" si="70"/>
        <v>1.35E-2</v>
      </c>
      <c r="DK319" s="106">
        <f t="shared" si="71"/>
        <v>5.5000000000000005E-3</v>
      </c>
      <c r="DL319" s="106">
        <f t="shared" si="72"/>
        <v>5.4999999999999997E-3</v>
      </c>
      <c r="DM319" s="106">
        <f t="shared" si="73"/>
        <v>5.7000000000000002E-3</v>
      </c>
      <c r="DN319" s="106">
        <f t="shared" si="74"/>
        <v>7.6E-3</v>
      </c>
      <c r="DO319" s="106">
        <f t="shared" si="75"/>
        <v>1.5600000000000001E-2</v>
      </c>
      <c r="DP319" s="106">
        <f t="shared" si="76"/>
        <v>1.66E-2</v>
      </c>
      <c r="DQ319" s="106">
        <f t="shared" si="77"/>
        <v>1.7600000000000001E-2</v>
      </c>
      <c r="DR319" s="106">
        <f t="shared" si="78"/>
        <v>2.23E-2</v>
      </c>
      <c r="DS319" s="106">
        <f t="shared" si="79"/>
        <v>1.7400000000000002E-2</v>
      </c>
      <c r="DT319" s="106">
        <f t="shared" si="80"/>
        <v>2.3499999999999997E-2</v>
      </c>
      <c r="DU319" s="106">
        <f t="shared" si="81"/>
        <v>1.8200000000000001E-2</v>
      </c>
      <c r="DV319" s="106">
        <f t="shared" si="82"/>
        <v>9.7000000000000003E-3</v>
      </c>
      <c r="DW319" s="106">
        <f t="shared" si="83"/>
        <v>0.01</v>
      </c>
      <c r="DX319" s="106"/>
      <c r="DY319" s="106"/>
      <c r="DZ319" s="106"/>
      <c r="EA319" s="100">
        <v>0.37</v>
      </c>
      <c r="EB319" s="100">
        <v>4.7699999999999996</v>
      </c>
      <c r="EC319" s="100">
        <v>0.15</v>
      </c>
      <c r="ED319" s="100">
        <v>4.8899999999999997</v>
      </c>
      <c r="EE319" s="100">
        <v>1.98</v>
      </c>
      <c r="EF319" s="100">
        <v>0.19</v>
      </c>
      <c r="EG319" s="100">
        <v>100</v>
      </c>
      <c r="EH319" s="100">
        <v>4.47</v>
      </c>
      <c r="EI319" s="100">
        <v>0.19</v>
      </c>
      <c r="EJ319" s="100">
        <v>72.08</v>
      </c>
      <c r="EK319" s="100">
        <v>100</v>
      </c>
      <c r="EL319" s="100">
        <v>26.59</v>
      </c>
      <c r="EM319" s="100">
        <v>100</v>
      </c>
      <c r="EN319" s="100">
        <v>199.93</v>
      </c>
      <c r="EO319" s="100">
        <v>98.32</v>
      </c>
      <c r="EP319" s="100">
        <v>100</v>
      </c>
      <c r="EQ319" s="100">
        <v>1.46</v>
      </c>
      <c r="ER319" s="100">
        <v>100</v>
      </c>
      <c r="ES319" s="100">
        <v>2.4700000000000002</v>
      </c>
      <c r="ET319" s="100">
        <v>1.24</v>
      </c>
      <c r="EU319" s="100">
        <v>0.73</v>
      </c>
      <c r="EV319" s="100">
        <v>3.38</v>
      </c>
      <c r="EW319" s="100">
        <v>1.46</v>
      </c>
      <c r="EX319" s="100">
        <v>5.86</v>
      </c>
      <c r="EY319" s="100">
        <v>6.45</v>
      </c>
      <c r="EZ319" s="100">
        <v>15.39</v>
      </c>
      <c r="FA319" s="100">
        <v>14.7</v>
      </c>
      <c r="FB319" s="100">
        <v>100</v>
      </c>
      <c r="FC319" s="100"/>
      <c r="FD319" s="100"/>
      <c r="FE319" s="100"/>
      <c r="FF319" s="106">
        <v>5.779174457741211E-2</v>
      </c>
      <c r="FG319" s="106">
        <v>4.8326239434086683E-3</v>
      </c>
      <c r="FH319" s="106">
        <v>1.4174384757872454E-2</v>
      </c>
      <c r="FI319" s="106">
        <v>3.3618381377397179E-3</v>
      </c>
      <c r="FJ319" s="106">
        <v>7.4065985130111521E-3</v>
      </c>
      <c r="FK319" s="106">
        <v>2.1547609794014769E-2</v>
      </c>
      <c r="FL319" s="106">
        <v>0</v>
      </c>
      <c r="FM319" s="106">
        <v>2.41200398472522E-3</v>
      </c>
      <c r="FN319" s="106">
        <v>2.068381932532876E-2</v>
      </c>
      <c r="FO319" s="106">
        <v>0</v>
      </c>
      <c r="FP319" s="106">
        <v>0</v>
      </c>
      <c r="FQ319" s="106">
        <v>0</v>
      </c>
      <c r="FR319" s="106">
        <v>0</v>
      </c>
      <c r="FS319" s="106">
        <v>0</v>
      </c>
      <c r="FT319" s="106">
        <v>0</v>
      </c>
      <c r="FU319" s="106">
        <v>0</v>
      </c>
      <c r="FV319" s="106">
        <v>7.2795135640785786E-3</v>
      </c>
      <c r="FW319" s="106">
        <v>0</v>
      </c>
      <c r="FX319" s="106">
        <v>1.0191983620757541E-2</v>
      </c>
      <c r="FY319" s="106">
        <v>2.5798090040927691E-2</v>
      </c>
      <c r="FZ319" s="106">
        <v>3.7948902122102793E-2</v>
      </c>
      <c r="GA319" s="106">
        <v>1.6924549260873278E-2</v>
      </c>
      <c r="GB319" s="106">
        <v>2.9690672153635109E-2</v>
      </c>
      <c r="GC319" s="106">
        <v>1.7939806829941361E-2</v>
      </c>
      <c r="GD319" s="106">
        <v>1.9026548672566371E-2</v>
      </c>
      <c r="GE319" s="106">
        <v>1.6895878713949639E-2</v>
      </c>
      <c r="GF319" s="106">
        <v>2.4651479433369832E-3</v>
      </c>
      <c r="GG319" s="106">
        <v>0</v>
      </c>
      <c r="GH319" s="100"/>
      <c r="GI319" s="100"/>
      <c r="GJ319" s="100"/>
      <c r="GK319" s="100"/>
    </row>
    <row r="320" spans="1:193" x14ac:dyDescent="0.25">
      <c r="A320" s="98" t="s">
        <v>1073</v>
      </c>
      <c r="B320" s="99" t="s">
        <v>17</v>
      </c>
      <c r="C320" s="99" t="s">
        <v>489</v>
      </c>
      <c r="D320" s="100" t="s">
        <v>320</v>
      </c>
      <c r="E320" s="99" t="s">
        <v>504</v>
      </c>
      <c r="F320" s="100"/>
      <c r="G320" s="106">
        <v>31.800999999999998</v>
      </c>
      <c r="H320" s="106">
        <v>0.183</v>
      </c>
      <c r="I320" s="106">
        <v>16.86</v>
      </c>
      <c r="J320" s="106">
        <v>0.09</v>
      </c>
      <c r="K320" s="106">
        <v>0.42699999999999999</v>
      </c>
      <c r="L320" s="106">
        <v>13.814000000000002</v>
      </c>
      <c r="M320" s="106">
        <v>0</v>
      </c>
      <c r="N320" s="106">
        <v>5.3999999999999999E-2</v>
      </c>
      <c r="O320" s="106">
        <v>14.137000000000002</v>
      </c>
      <c r="P320" s="106">
        <v>2.3E-2</v>
      </c>
      <c r="Q320" s="106">
        <v>0</v>
      </c>
      <c r="R320" s="106">
        <v>1.4E-2</v>
      </c>
      <c r="S320" s="106">
        <v>0</v>
      </c>
      <c r="T320" s="106">
        <v>0</v>
      </c>
      <c r="U320" s="106">
        <v>0</v>
      </c>
      <c r="V320" s="106">
        <v>0</v>
      </c>
      <c r="W320" s="106">
        <v>0.65500000000000003</v>
      </c>
      <c r="X320" s="106">
        <v>0</v>
      </c>
      <c r="Y320" s="106">
        <v>0.40800000000000003</v>
      </c>
      <c r="Z320" s="106">
        <v>2.5489999999999999</v>
      </c>
      <c r="AA320" s="106">
        <v>5.9930000000000003</v>
      </c>
      <c r="AB320" s="106">
        <v>0.64300000000000002</v>
      </c>
      <c r="AC320" s="106">
        <v>2.452</v>
      </c>
      <c r="AD320" s="106">
        <v>0.39</v>
      </c>
      <c r="AE320" s="106">
        <v>0.38700000000000001</v>
      </c>
      <c r="AF320" s="106">
        <v>6.8000000000000005E-2</v>
      </c>
      <c r="AG320" s="106">
        <v>0</v>
      </c>
      <c r="AH320" s="106">
        <v>0</v>
      </c>
      <c r="AI320" s="106"/>
      <c r="AJ320" s="106">
        <v>90.94484159999999</v>
      </c>
      <c r="AK320" s="100"/>
      <c r="AL320" s="106">
        <v>14.865837696335076</v>
      </c>
      <c r="AM320" s="106">
        <v>0.10970565313830107</v>
      </c>
      <c r="AN320" s="106">
        <v>8.9229955014554108</v>
      </c>
      <c r="AO320" s="106">
        <v>5.4275720660957663E-2</v>
      </c>
      <c r="AP320" s="106">
        <v>0.33070012391573733</v>
      </c>
      <c r="AQ320" s="106">
        <v>10.737660318694132</v>
      </c>
      <c r="AR320" s="106">
        <v>0</v>
      </c>
      <c r="AS320" s="106">
        <v>4.4828158724887934E-2</v>
      </c>
      <c r="AT320" s="106">
        <v>10.103630646083477</v>
      </c>
      <c r="AU320" s="106">
        <v>1.0036655611799616E-2</v>
      </c>
      <c r="AV320" s="106">
        <v>0</v>
      </c>
      <c r="AW320" s="106">
        <v>1.4E-2</v>
      </c>
      <c r="AX320" s="106">
        <v>0</v>
      </c>
      <c r="AY320" s="106">
        <v>0</v>
      </c>
      <c r="AZ320" s="106">
        <v>0</v>
      </c>
      <c r="BA320" s="106">
        <v>0</v>
      </c>
      <c r="BB320" s="106">
        <v>0.61272217025257258</v>
      </c>
      <c r="BC320" s="106">
        <v>0</v>
      </c>
      <c r="BD320" s="106">
        <v>0.32128514056224899</v>
      </c>
      <c r="BE320" s="106">
        <v>2.1734311050477486</v>
      </c>
      <c r="BF320" s="106">
        <v>5.1165371809101003</v>
      </c>
      <c r="BG320" s="106">
        <v>0.54943176963171847</v>
      </c>
      <c r="BH320" s="106">
        <v>2.1021947873799722</v>
      </c>
      <c r="BI320" s="106">
        <v>0.33632286995515698</v>
      </c>
      <c r="BJ320" s="106">
        <v>0.33576262363352422</v>
      </c>
      <c r="BK320" s="106">
        <v>5.9248932647904512E-2</v>
      </c>
      <c r="BL320" s="106">
        <v>0</v>
      </c>
      <c r="BM320" s="106">
        <v>0</v>
      </c>
      <c r="BN320" s="106"/>
      <c r="BO320" s="106"/>
      <c r="BP320" s="106"/>
      <c r="BQ320" s="106">
        <v>2.0750240000000003E-2</v>
      </c>
      <c r="BR320" s="106">
        <v>1.3011179999999999E-2</v>
      </c>
      <c r="BS320" s="106">
        <v>8.3137999999999997E-3</v>
      </c>
      <c r="BT320" s="106">
        <v>7.1302600000000002E-3</v>
      </c>
      <c r="BU320" s="106">
        <v>8.7801599999999987E-3</v>
      </c>
      <c r="BV320" s="106">
        <v>8.1049499999999997E-3</v>
      </c>
      <c r="BW320" s="106">
        <v>1.1727600000000001E-2</v>
      </c>
      <c r="BX320" s="106">
        <v>3.2524200000000002E-3</v>
      </c>
      <c r="BY320" s="106">
        <v>7.9754400000000003E-3</v>
      </c>
      <c r="BZ320" s="106">
        <v>1.9936919999999997E-2</v>
      </c>
      <c r="CA320" s="106">
        <v>1.3899999999999999E-2</v>
      </c>
      <c r="CB320" s="106">
        <v>9.7000000000000003E-3</v>
      </c>
      <c r="CC320" s="106">
        <v>9.1552000000000005E-3</v>
      </c>
      <c r="CD320" s="106">
        <v>1.4775310000000002E-2</v>
      </c>
      <c r="CE320" s="106">
        <v>1.945152E-2</v>
      </c>
      <c r="CF320" s="106">
        <v>6.36822E-3</v>
      </c>
      <c r="CG320" s="106">
        <v>5.8794999999999993E-3</v>
      </c>
      <c r="CH320" s="106">
        <v>6.4660800000000008E-3</v>
      </c>
      <c r="CI320" s="106">
        <v>9.7782300000000006E-3</v>
      </c>
      <c r="CJ320" s="106">
        <v>1.7943839999999999E-2</v>
      </c>
      <c r="CK320" s="106">
        <v>1.9677840000000002E-2</v>
      </c>
      <c r="CL320" s="106">
        <v>2.001213E-2</v>
      </c>
      <c r="CM320" s="106">
        <v>2.5660800000000001E-2</v>
      </c>
      <c r="CN320" s="106">
        <v>1.994512E-2</v>
      </c>
      <c r="CO320" s="106">
        <v>2.6625060000000002E-2</v>
      </c>
      <c r="CP320" s="106">
        <v>2.0888139999999999E-2</v>
      </c>
      <c r="CQ320" s="106">
        <v>1.109195E-2</v>
      </c>
      <c r="CR320" s="106">
        <v>1.1273130000000001E-2</v>
      </c>
      <c r="CS320" s="106"/>
      <c r="CT320" s="106"/>
      <c r="CU320" s="106"/>
      <c r="CV320" s="106">
        <f t="shared" si="56"/>
        <v>9.7000000000000003E-3</v>
      </c>
      <c r="CW320" s="106">
        <f t="shared" si="57"/>
        <v>7.7999999999999996E-3</v>
      </c>
      <c r="CX320" s="106">
        <f t="shared" si="58"/>
        <v>4.4000000000000003E-3</v>
      </c>
      <c r="CY320" s="106">
        <f t="shared" si="59"/>
        <v>4.3E-3</v>
      </c>
      <c r="CZ320" s="106">
        <f t="shared" si="60"/>
        <v>6.7999999999999996E-3</v>
      </c>
      <c r="DA320" s="106">
        <f t="shared" si="61"/>
        <v>6.3E-3</v>
      </c>
      <c r="DB320" s="106">
        <f t="shared" si="62"/>
        <v>8.7000000000000011E-3</v>
      </c>
      <c r="DC320" s="106">
        <f t="shared" si="63"/>
        <v>2.7000000000000006E-3</v>
      </c>
      <c r="DD320" s="106">
        <f t="shared" si="64"/>
        <v>5.7000000000000002E-3</v>
      </c>
      <c r="DE320" s="106">
        <f t="shared" si="65"/>
        <v>8.6999999999999994E-3</v>
      </c>
      <c r="DF320" s="106">
        <f t="shared" si="66"/>
        <v>1.3899999999999999E-2</v>
      </c>
      <c r="DG320" s="106">
        <f t="shared" si="67"/>
        <v>9.7000000000000003E-3</v>
      </c>
      <c r="DH320" s="106">
        <f t="shared" si="68"/>
        <v>6.4000000000000003E-3</v>
      </c>
      <c r="DI320" s="106">
        <f t="shared" si="69"/>
        <v>1.2100000000000001E-2</v>
      </c>
      <c r="DJ320" s="106">
        <f t="shared" si="70"/>
        <v>1.44E-2</v>
      </c>
      <c r="DK320" s="106">
        <f t="shared" si="71"/>
        <v>5.4000000000000003E-3</v>
      </c>
      <c r="DL320" s="106">
        <f t="shared" si="72"/>
        <v>5.4999999999999997E-3</v>
      </c>
      <c r="DM320" s="106">
        <f t="shared" si="73"/>
        <v>5.7000000000000002E-3</v>
      </c>
      <c r="DN320" s="106">
        <f t="shared" si="74"/>
        <v>7.7000000000000002E-3</v>
      </c>
      <c r="DO320" s="106">
        <f t="shared" si="75"/>
        <v>1.5299999999999998E-2</v>
      </c>
      <c r="DP320" s="106">
        <f t="shared" si="76"/>
        <v>1.6800000000000002E-2</v>
      </c>
      <c r="DQ320" s="106">
        <f t="shared" si="77"/>
        <v>1.7100000000000001E-2</v>
      </c>
      <c r="DR320" s="106">
        <f t="shared" si="78"/>
        <v>2.1999999999999999E-2</v>
      </c>
      <c r="DS320" s="106">
        <f t="shared" si="79"/>
        <v>1.72E-2</v>
      </c>
      <c r="DT320" s="106">
        <f t="shared" si="80"/>
        <v>2.3100000000000002E-2</v>
      </c>
      <c r="DU320" s="106">
        <f t="shared" si="81"/>
        <v>1.8200000000000001E-2</v>
      </c>
      <c r="DV320" s="106">
        <f t="shared" si="82"/>
        <v>9.7000000000000003E-3</v>
      </c>
      <c r="DW320" s="106">
        <f t="shared" si="83"/>
        <v>9.9000000000000008E-3</v>
      </c>
      <c r="DX320" s="106"/>
      <c r="DY320" s="106"/>
      <c r="DZ320" s="106"/>
      <c r="EA320" s="100">
        <v>0.38</v>
      </c>
      <c r="EB320" s="100">
        <v>4.4000000000000004</v>
      </c>
      <c r="EC320" s="100">
        <v>0.15</v>
      </c>
      <c r="ED320" s="100">
        <v>5.92</v>
      </c>
      <c r="EE320" s="100">
        <v>2.12</v>
      </c>
      <c r="EF320" s="100">
        <v>0.19</v>
      </c>
      <c r="EG320" s="100">
        <v>103.04</v>
      </c>
      <c r="EH320" s="100">
        <v>5.19</v>
      </c>
      <c r="EI320" s="100">
        <v>0.2</v>
      </c>
      <c r="EJ320" s="100">
        <v>37.409999999999997</v>
      </c>
      <c r="EK320" s="100">
        <v>100</v>
      </c>
      <c r="EL320" s="100">
        <v>17.28</v>
      </c>
      <c r="EM320" s="100">
        <v>100</v>
      </c>
      <c r="EN320" s="100">
        <v>100</v>
      </c>
      <c r="EO320" s="100">
        <v>406.31</v>
      </c>
      <c r="EP320" s="100">
        <v>100</v>
      </c>
      <c r="EQ320" s="100">
        <v>1.22</v>
      </c>
      <c r="ER320" s="100">
        <v>100</v>
      </c>
      <c r="ES320" s="100">
        <v>3.06</v>
      </c>
      <c r="ET320" s="100">
        <v>1.21</v>
      </c>
      <c r="EU320" s="100">
        <v>0.74</v>
      </c>
      <c r="EV320" s="100">
        <v>3.04</v>
      </c>
      <c r="EW320" s="100">
        <v>1.41</v>
      </c>
      <c r="EX320" s="100">
        <v>5.14</v>
      </c>
      <c r="EY320" s="100">
        <v>5.81</v>
      </c>
      <c r="EZ320" s="100">
        <v>28.33</v>
      </c>
      <c r="FA320" s="100">
        <v>22.7</v>
      </c>
      <c r="FB320" s="100">
        <v>100</v>
      </c>
      <c r="FC320" s="100"/>
      <c r="FD320" s="100"/>
      <c r="FE320" s="100"/>
      <c r="FF320" s="106">
        <v>5.6490183246073286E-2</v>
      </c>
      <c r="FG320" s="106">
        <v>4.827048738085247E-3</v>
      </c>
      <c r="FH320" s="106">
        <v>1.3384493252183117E-2</v>
      </c>
      <c r="FI320" s="106">
        <v>3.213122663128694E-3</v>
      </c>
      <c r="FJ320" s="106">
        <v>7.0108426270136318E-3</v>
      </c>
      <c r="FK320" s="106">
        <v>2.0401554605518853E-2</v>
      </c>
      <c r="FL320" s="106">
        <v>9.1727002967359056E-3</v>
      </c>
      <c r="FM320" s="106">
        <v>2.3265814378216837E-3</v>
      </c>
      <c r="FN320" s="106">
        <v>2.0207261292166954E-2</v>
      </c>
      <c r="FO320" s="106">
        <v>3.7547128643742366E-3</v>
      </c>
      <c r="FP320" s="106">
        <v>0</v>
      </c>
      <c r="FQ320" s="106">
        <v>2.4192000000000003E-3</v>
      </c>
      <c r="FR320" s="106">
        <v>0</v>
      </c>
      <c r="FS320" s="106">
        <v>0</v>
      </c>
      <c r="FT320" s="106">
        <v>0</v>
      </c>
      <c r="FU320" s="106">
        <v>0</v>
      </c>
      <c r="FV320" s="106">
        <v>7.4752104770813852E-3</v>
      </c>
      <c r="FW320" s="106">
        <v>0</v>
      </c>
      <c r="FX320" s="106">
        <v>9.8313253012048199E-3</v>
      </c>
      <c r="FY320" s="106">
        <v>2.6298516371077756E-2</v>
      </c>
      <c r="FZ320" s="106">
        <v>3.7862375138734743E-2</v>
      </c>
      <c r="GA320" s="106">
        <v>1.6702725796804242E-2</v>
      </c>
      <c r="GB320" s="106">
        <v>2.9640946502057609E-2</v>
      </c>
      <c r="GC320" s="106">
        <v>1.7286995515695066E-2</v>
      </c>
      <c r="GD320" s="106">
        <v>1.9507808433107756E-2</v>
      </c>
      <c r="GE320" s="106">
        <v>1.6785222619151347E-2</v>
      </c>
      <c r="GF320" s="106">
        <v>0</v>
      </c>
      <c r="GG320" s="106">
        <v>0</v>
      </c>
      <c r="GH320" s="100"/>
      <c r="GI320" s="100"/>
      <c r="GJ320" s="100"/>
      <c r="GK320" s="100"/>
    </row>
    <row r="321" spans="1:193" x14ac:dyDescent="0.25">
      <c r="A321" s="98" t="s">
        <v>1073</v>
      </c>
      <c r="B321" s="99" t="s">
        <v>17</v>
      </c>
      <c r="C321" s="99" t="s">
        <v>489</v>
      </c>
      <c r="D321" s="100" t="s">
        <v>320</v>
      </c>
      <c r="E321" s="99" t="s">
        <v>505</v>
      </c>
      <c r="F321" s="100"/>
      <c r="G321" s="106">
        <v>33.76</v>
      </c>
      <c r="H321" s="106">
        <v>0.17199999999999999</v>
      </c>
      <c r="I321" s="106">
        <v>18.16</v>
      </c>
      <c r="J321" s="106">
        <v>0.125</v>
      </c>
      <c r="K321" s="106">
        <v>0.503</v>
      </c>
      <c r="L321" s="106">
        <v>14.48</v>
      </c>
      <c r="M321" s="106">
        <v>0</v>
      </c>
      <c r="N321" s="106">
        <v>5.5999999999999994E-2</v>
      </c>
      <c r="O321" s="106">
        <v>15.526</v>
      </c>
      <c r="P321" s="106">
        <v>0</v>
      </c>
      <c r="Q321" s="106">
        <v>0</v>
      </c>
      <c r="R321" s="106">
        <v>0</v>
      </c>
      <c r="S321" s="106">
        <v>0</v>
      </c>
      <c r="T321" s="106">
        <v>0</v>
      </c>
      <c r="U321" s="106">
        <v>0</v>
      </c>
      <c r="V321" s="106">
        <v>0</v>
      </c>
      <c r="W321" s="106">
        <v>0.498</v>
      </c>
      <c r="X321" s="106">
        <v>0</v>
      </c>
      <c r="Y321" s="106">
        <v>0.55400000000000005</v>
      </c>
      <c r="Z321" s="106">
        <v>2.327</v>
      </c>
      <c r="AA321" s="106">
        <v>5.6999999999999993</v>
      </c>
      <c r="AB321" s="106">
        <v>0.60599999999999987</v>
      </c>
      <c r="AC321" s="106">
        <v>2.2269999999999999</v>
      </c>
      <c r="AD321" s="106">
        <v>0.375</v>
      </c>
      <c r="AE321" s="106">
        <v>0.30199999999999999</v>
      </c>
      <c r="AF321" s="106">
        <v>0.13100000000000001</v>
      </c>
      <c r="AG321" s="106">
        <v>3.3544270760431642E-2</v>
      </c>
      <c r="AH321" s="106">
        <v>0</v>
      </c>
      <c r="AI321" s="106"/>
      <c r="AJ321" s="106">
        <v>95.53554427076044</v>
      </c>
      <c r="AK321" s="100"/>
      <c r="AL321" s="106">
        <v>15.781600598354522</v>
      </c>
      <c r="AM321" s="106">
        <v>0.10311132426113542</v>
      </c>
      <c r="AN321" s="106">
        <v>9.6110082032283675</v>
      </c>
      <c r="AO321" s="106">
        <v>7.5382945362441209E-2</v>
      </c>
      <c r="AP321" s="106">
        <v>0.38956009913258988</v>
      </c>
      <c r="AQ321" s="106">
        <v>11.255343956471046</v>
      </c>
      <c r="AR321" s="106">
        <v>0</v>
      </c>
      <c r="AS321" s="106">
        <v>4.6488460899883781E-2</v>
      </c>
      <c r="AT321" s="106">
        <v>11.096340766152087</v>
      </c>
      <c r="AU321" s="106">
        <v>0</v>
      </c>
      <c r="AV321" s="106">
        <v>0</v>
      </c>
      <c r="AW321" s="106">
        <v>0</v>
      </c>
      <c r="AX321" s="106">
        <v>0</v>
      </c>
      <c r="AY321" s="106">
        <v>0</v>
      </c>
      <c r="AZ321" s="106">
        <v>0</v>
      </c>
      <c r="BA321" s="106">
        <v>0</v>
      </c>
      <c r="BB321" s="106">
        <v>0.46585594013096354</v>
      </c>
      <c r="BC321" s="106">
        <v>0</v>
      </c>
      <c r="BD321" s="106">
        <v>0.43625482321442638</v>
      </c>
      <c r="BE321" s="106">
        <v>1.9841405184174623</v>
      </c>
      <c r="BF321" s="106">
        <v>4.8663877742679071</v>
      </c>
      <c r="BG321" s="106">
        <v>0.51781594462958214</v>
      </c>
      <c r="BH321" s="106">
        <v>1.9092935528120711</v>
      </c>
      <c r="BI321" s="106">
        <v>0.32338737495688169</v>
      </c>
      <c r="BJ321" s="106">
        <v>0.26201631094915839</v>
      </c>
      <c r="BK321" s="106">
        <v>0.11414132613052193</v>
      </c>
      <c r="BL321" s="106">
        <v>2.9334736126306639E-2</v>
      </c>
      <c r="BM321" s="106">
        <v>0</v>
      </c>
      <c r="BN321" s="106"/>
      <c r="BO321" s="106"/>
      <c r="BP321" s="106"/>
      <c r="BQ321" s="106">
        <v>1.9680640000000003E-2</v>
      </c>
      <c r="BR321" s="106">
        <v>1.2844370000000001E-2</v>
      </c>
      <c r="BS321" s="106">
        <v>8.3137999999999997E-3</v>
      </c>
      <c r="BT321" s="106">
        <v>7.2960799999999991E-3</v>
      </c>
      <c r="BU321" s="106">
        <v>8.9092800000000003E-3</v>
      </c>
      <c r="BV321" s="106">
        <v>7.9763000000000004E-3</v>
      </c>
      <c r="BW321" s="106">
        <v>1.15928E-2</v>
      </c>
      <c r="BX321" s="106">
        <v>3.2524200000000002E-3</v>
      </c>
      <c r="BY321" s="106">
        <v>8.1153600000000003E-3</v>
      </c>
      <c r="BZ321" s="106">
        <v>1.9707759999999998E-2</v>
      </c>
      <c r="CA321" s="106">
        <v>1.3899999999999999E-2</v>
      </c>
      <c r="CB321" s="106">
        <v>9.5999999999999992E-3</v>
      </c>
      <c r="CC321" s="106">
        <v>8.8690999999999996E-3</v>
      </c>
      <c r="CD321" s="106">
        <v>1.4775310000000002E-2</v>
      </c>
      <c r="CE321" s="106">
        <v>1.877612E-2</v>
      </c>
      <c r="CF321" s="106">
        <v>6.36822E-3</v>
      </c>
      <c r="CG321" s="106">
        <v>5.8794999999999993E-3</v>
      </c>
      <c r="CH321" s="106">
        <v>6.4660800000000008E-3</v>
      </c>
      <c r="CI321" s="106">
        <v>9.3972599999999993E-3</v>
      </c>
      <c r="CJ321" s="106">
        <v>1.853024E-2</v>
      </c>
      <c r="CK321" s="106">
        <v>1.9326449999999998E-2</v>
      </c>
      <c r="CL321" s="106">
        <v>1.9895099999999999E-2</v>
      </c>
      <c r="CM321" s="106">
        <v>2.4494400000000003E-2</v>
      </c>
      <c r="CN321" s="106">
        <v>1.994512E-2</v>
      </c>
      <c r="CO321" s="106">
        <v>2.65098E-2</v>
      </c>
      <c r="CP321" s="106">
        <v>2.0888139999999999E-2</v>
      </c>
      <c r="CQ321" s="106">
        <v>1.0977599999999999E-2</v>
      </c>
      <c r="CR321" s="106">
        <v>1.150087E-2</v>
      </c>
      <c r="CS321" s="106"/>
      <c r="CT321" s="106"/>
      <c r="CU321" s="106"/>
      <c r="CV321" s="106">
        <f t="shared" si="56"/>
        <v>9.1999999999999998E-3</v>
      </c>
      <c r="CW321" s="106">
        <f t="shared" si="57"/>
        <v>7.7000000000000011E-3</v>
      </c>
      <c r="CX321" s="106">
        <f t="shared" si="58"/>
        <v>4.4000000000000003E-3</v>
      </c>
      <c r="CY321" s="106">
        <f t="shared" si="59"/>
        <v>4.3999999999999994E-3</v>
      </c>
      <c r="CZ321" s="106">
        <f t="shared" si="60"/>
        <v>6.9000000000000008E-3</v>
      </c>
      <c r="DA321" s="106">
        <f t="shared" si="61"/>
        <v>6.2000000000000006E-3</v>
      </c>
      <c r="DB321" s="106">
        <f t="shared" si="62"/>
        <v>8.6E-3</v>
      </c>
      <c r="DC321" s="106">
        <f t="shared" si="63"/>
        <v>2.7000000000000006E-3</v>
      </c>
      <c r="DD321" s="106">
        <f t="shared" si="64"/>
        <v>5.8000000000000005E-3</v>
      </c>
      <c r="DE321" s="106">
        <f t="shared" si="65"/>
        <v>8.6E-3</v>
      </c>
      <c r="DF321" s="106">
        <f t="shared" si="66"/>
        <v>1.3899999999999999E-2</v>
      </c>
      <c r="DG321" s="106">
        <f t="shared" si="67"/>
        <v>9.5999999999999992E-3</v>
      </c>
      <c r="DH321" s="106">
        <f t="shared" si="68"/>
        <v>6.1999999999999989E-3</v>
      </c>
      <c r="DI321" s="106">
        <f t="shared" si="69"/>
        <v>1.2100000000000001E-2</v>
      </c>
      <c r="DJ321" s="106">
        <f t="shared" si="70"/>
        <v>1.3900000000000001E-2</v>
      </c>
      <c r="DK321" s="106">
        <f t="shared" si="71"/>
        <v>5.4000000000000003E-3</v>
      </c>
      <c r="DL321" s="106">
        <f t="shared" si="72"/>
        <v>5.4999999999999997E-3</v>
      </c>
      <c r="DM321" s="106">
        <f t="shared" si="73"/>
        <v>5.7000000000000002E-3</v>
      </c>
      <c r="DN321" s="106">
        <f t="shared" si="74"/>
        <v>7.3999999999999995E-3</v>
      </c>
      <c r="DO321" s="106">
        <f t="shared" si="75"/>
        <v>1.5799999999999998E-2</v>
      </c>
      <c r="DP321" s="106">
        <f t="shared" si="76"/>
        <v>1.6499999999999997E-2</v>
      </c>
      <c r="DQ321" s="106">
        <f t="shared" si="77"/>
        <v>1.7000000000000001E-2</v>
      </c>
      <c r="DR321" s="106">
        <f t="shared" si="78"/>
        <v>2.1000000000000001E-2</v>
      </c>
      <c r="DS321" s="106">
        <f t="shared" si="79"/>
        <v>1.72E-2</v>
      </c>
      <c r="DT321" s="106">
        <f t="shared" si="80"/>
        <v>2.3E-2</v>
      </c>
      <c r="DU321" s="106">
        <f t="shared" si="81"/>
        <v>1.8200000000000001E-2</v>
      </c>
      <c r="DV321" s="106">
        <f t="shared" si="82"/>
        <v>9.5999999999999992E-3</v>
      </c>
      <c r="DW321" s="106">
        <f t="shared" si="83"/>
        <v>1.01E-2</v>
      </c>
      <c r="DX321" s="106"/>
      <c r="DY321" s="106"/>
      <c r="DZ321" s="106"/>
      <c r="EA321" s="100">
        <v>0.36</v>
      </c>
      <c r="EB321" s="100">
        <v>4.6500000000000004</v>
      </c>
      <c r="EC321" s="100">
        <v>0.15</v>
      </c>
      <c r="ED321" s="100">
        <v>4.3899999999999997</v>
      </c>
      <c r="EE321" s="100">
        <v>1.88</v>
      </c>
      <c r="EF321" s="100">
        <v>0.19</v>
      </c>
      <c r="EG321" s="100">
        <v>100</v>
      </c>
      <c r="EH321" s="100">
        <v>5.0199999999999996</v>
      </c>
      <c r="EI321" s="100">
        <v>0.19</v>
      </c>
      <c r="EJ321" s="100">
        <v>48.72</v>
      </c>
      <c r="EK321" s="100">
        <v>100</v>
      </c>
      <c r="EL321" s="100">
        <v>58.67</v>
      </c>
      <c r="EM321" s="100">
        <v>100</v>
      </c>
      <c r="EN321" s="100">
        <v>100</v>
      </c>
      <c r="EO321" s="100">
        <v>89.26</v>
      </c>
      <c r="EP321" s="100">
        <v>100</v>
      </c>
      <c r="EQ321" s="100">
        <v>1.53</v>
      </c>
      <c r="ER321" s="100">
        <v>100</v>
      </c>
      <c r="ES321" s="100">
        <v>2.35</v>
      </c>
      <c r="ET321" s="100">
        <v>1.29</v>
      </c>
      <c r="EU321" s="100">
        <v>0.76</v>
      </c>
      <c r="EV321" s="100">
        <v>3.18</v>
      </c>
      <c r="EW321" s="100">
        <v>1.48</v>
      </c>
      <c r="EX321" s="100">
        <v>6.53</v>
      </c>
      <c r="EY321" s="100">
        <v>6.03</v>
      </c>
      <c r="EZ321" s="100">
        <v>14.82</v>
      </c>
      <c r="FA321" s="100">
        <v>11.97</v>
      </c>
      <c r="FB321" s="100">
        <v>100</v>
      </c>
      <c r="FC321" s="100"/>
      <c r="FD321" s="100"/>
      <c r="FE321" s="100"/>
      <c r="FF321" s="106">
        <v>5.6813762154076276E-2</v>
      </c>
      <c r="FG321" s="106">
        <v>4.7946765781427978E-3</v>
      </c>
      <c r="FH321" s="106">
        <v>1.4416512304842552E-2</v>
      </c>
      <c r="FI321" s="106">
        <v>3.3093113014111687E-3</v>
      </c>
      <c r="FJ321" s="106">
        <v>7.3237298636926887E-3</v>
      </c>
      <c r="FK321" s="106">
        <v>2.1385153517294989E-2</v>
      </c>
      <c r="FL321" s="106">
        <v>0</v>
      </c>
      <c r="FM321" s="106">
        <v>2.3337207371741655E-3</v>
      </c>
      <c r="FN321" s="106">
        <v>2.1083047455688966E-2</v>
      </c>
      <c r="FO321" s="106">
        <v>0</v>
      </c>
      <c r="FP321" s="106">
        <v>0</v>
      </c>
      <c r="FQ321" s="106">
        <v>0</v>
      </c>
      <c r="FR321" s="106">
        <v>0</v>
      </c>
      <c r="FS321" s="106">
        <v>0</v>
      </c>
      <c r="FT321" s="106">
        <v>0</v>
      </c>
      <c r="FU321" s="106">
        <v>0</v>
      </c>
      <c r="FV321" s="106">
        <v>7.1275958840037431E-3</v>
      </c>
      <c r="FW321" s="106">
        <v>0</v>
      </c>
      <c r="FX321" s="106">
        <v>1.0251988345539019E-2</v>
      </c>
      <c r="FY321" s="106">
        <v>2.5595412687585264E-2</v>
      </c>
      <c r="FZ321" s="106">
        <v>3.6984547084436097E-2</v>
      </c>
      <c r="GA321" s="106">
        <v>1.6466547039220712E-2</v>
      </c>
      <c r="GB321" s="106">
        <v>2.8257544581618655E-2</v>
      </c>
      <c r="GC321" s="106">
        <v>2.1117195584684372E-2</v>
      </c>
      <c r="GD321" s="106">
        <v>1.579958355023425E-2</v>
      </c>
      <c r="GE321" s="106">
        <v>1.691574453254335E-2</v>
      </c>
      <c r="GF321" s="106">
        <v>3.5113679143189045E-3</v>
      </c>
      <c r="GG321" s="106">
        <v>0</v>
      </c>
      <c r="GH321" s="100"/>
      <c r="GI321" s="100"/>
      <c r="GJ321" s="100"/>
      <c r="GK321" s="100"/>
    </row>
    <row r="322" spans="1:193" x14ac:dyDescent="0.25">
      <c r="A322" s="98" t="s">
        <v>1073</v>
      </c>
      <c r="B322" s="99" t="s">
        <v>17</v>
      </c>
      <c r="C322" s="99" t="s">
        <v>489</v>
      </c>
      <c r="D322" s="100" t="s">
        <v>320</v>
      </c>
      <c r="E322" s="99" t="s">
        <v>506</v>
      </c>
      <c r="F322" s="100"/>
      <c r="G322" s="106">
        <v>33.542000000000002</v>
      </c>
      <c r="H322" s="106">
        <v>0.22100000000000003</v>
      </c>
      <c r="I322" s="106">
        <v>17.526</v>
      </c>
      <c r="J322" s="106">
        <v>0.115</v>
      </c>
      <c r="K322" s="106">
        <v>0.46800000000000003</v>
      </c>
      <c r="L322" s="106">
        <v>14.747</v>
      </c>
      <c r="M322" s="106">
        <v>0</v>
      </c>
      <c r="N322" s="106">
        <v>6.1999999999999993E-2</v>
      </c>
      <c r="O322" s="106">
        <v>15.023999999999999</v>
      </c>
      <c r="P322" s="106">
        <v>0</v>
      </c>
      <c r="Q322" s="106">
        <v>0</v>
      </c>
      <c r="R322" s="106">
        <v>0</v>
      </c>
      <c r="S322" s="106">
        <v>0</v>
      </c>
      <c r="T322" s="106">
        <v>1.5298778756035216E-2</v>
      </c>
      <c r="U322" s="106">
        <v>0</v>
      </c>
      <c r="V322" s="106">
        <v>0</v>
      </c>
      <c r="W322" s="106">
        <v>0.57999999999999996</v>
      </c>
      <c r="X322" s="106">
        <v>0</v>
      </c>
      <c r="Y322" s="106">
        <v>0.56598779097637486</v>
      </c>
      <c r="Z322" s="106">
        <v>2.532</v>
      </c>
      <c r="AA322" s="106">
        <v>6.2219497836697233</v>
      </c>
      <c r="AB322" s="106">
        <v>0.68300000000000016</v>
      </c>
      <c r="AC322" s="106">
        <v>2.593</v>
      </c>
      <c r="AD322" s="106">
        <v>0.46400000000000002</v>
      </c>
      <c r="AE322" s="106">
        <v>0.433</v>
      </c>
      <c r="AF322" s="106">
        <v>0.13600000000000001</v>
      </c>
      <c r="AG322" s="106">
        <v>1.5650784592823583E-2</v>
      </c>
      <c r="AH322" s="106">
        <v>0</v>
      </c>
      <c r="AI322" s="106"/>
      <c r="AJ322" s="106">
        <v>95.944887137994968</v>
      </c>
      <c r="AK322" s="100"/>
      <c r="AL322" s="106">
        <v>15.679693343305908</v>
      </c>
      <c r="AM322" s="106">
        <v>0.13248606198669147</v>
      </c>
      <c r="AN322" s="106">
        <v>9.2754697009790945</v>
      </c>
      <c r="AO322" s="106">
        <v>6.9352309733445916E-2</v>
      </c>
      <c r="AP322" s="106">
        <v>0.36245353159851307</v>
      </c>
      <c r="AQ322" s="106">
        <v>11.462883793237467</v>
      </c>
      <c r="AR322" s="106">
        <v>0</v>
      </c>
      <c r="AS322" s="106">
        <v>5.1469367424871328E-2</v>
      </c>
      <c r="AT322" s="106">
        <v>10.737564322469982</v>
      </c>
      <c r="AU322" s="106">
        <v>0</v>
      </c>
      <c r="AV322" s="106">
        <v>0</v>
      </c>
      <c r="AW322" s="106">
        <v>0</v>
      </c>
      <c r="AX322" s="106">
        <v>0</v>
      </c>
      <c r="AY322" s="106">
        <v>1.2528686230476796E-2</v>
      </c>
      <c r="AZ322" s="106">
        <v>0</v>
      </c>
      <c r="BA322" s="106">
        <v>0</v>
      </c>
      <c r="BB322" s="106">
        <v>0.54256314312441534</v>
      </c>
      <c r="BC322" s="106">
        <v>0</v>
      </c>
      <c r="BD322" s="106">
        <v>0.44569477201068969</v>
      </c>
      <c r="BE322" s="106">
        <v>2.1589358799454295</v>
      </c>
      <c r="BF322" s="106">
        <v>5.3120035718174021</v>
      </c>
      <c r="BG322" s="106">
        <v>0.58361103990429819</v>
      </c>
      <c r="BH322" s="106">
        <v>2.2230795610425238</v>
      </c>
      <c r="BI322" s="106">
        <v>0.40013797861331496</v>
      </c>
      <c r="BJ322" s="106">
        <v>0.37567239285094567</v>
      </c>
      <c r="BK322" s="106">
        <v>0.11849786529580902</v>
      </c>
      <c r="BL322" s="106">
        <v>1.3686737728748214E-2</v>
      </c>
      <c r="BM322" s="106">
        <v>0</v>
      </c>
      <c r="BN322" s="106"/>
      <c r="BO322" s="106"/>
      <c r="BP322" s="106"/>
      <c r="BQ322" s="106">
        <v>2.0322400000000001E-2</v>
      </c>
      <c r="BR322" s="106">
        <v>1.3011179999999999E-2</v>
      </c>
      <c r="BS322" s="106">
        <v>8.3137999999999997E-3</v>
      </c>
      <c r="BT322" s="106">
        <v>7.6277199999999993E-3</v>
      </c>
      <c r="BU322" s="106">
        <v>8.6510399999999987E-3</v>
      </c>
      <c r="BV322" s="106">
        <v>8.2336000000000006E-3</v>
      </c>
      <c r="BW322" s="106">
        <v>1.1458000000000001E-2</v>
      </c>
      <c r="BX322" s="106">
        <v>3.2524200000000002E-3</v>
      </c>
      <c r="BY322" s="106">
        <v>7.9754400000000003E-3</v>
      </c>
      <c r="BZ322" s="106">
        <v>2.0395239999999999E-2</v>
      </c>
      <c r="CA322" s="106">
        <v>1.3899999999999999E-2</v>
      </c>
      <c r="CB322" s="106">
        <v>9.7999999999999997E-3</v>
      </c>
      <c r="CC322" s="106">
        <v>8.8690999999999996E-3</v>
      </c>
      <c r="CD322" s="106">
        <v>1.4775310000000002E-2</v>
      </c>
      <c r="CE322" s="106">
        <v>1.9316440000000001E-2</v>
      </c>
      <c r="CF322" s="106">
        <v>6.4861500000000004E-3</v>
      </c>
      <c r="CG322" s="106">
        <v>5.8794999999999993E-3</v>
      </c>
      <c r="CH322" s="106">
        <v>6.579520000000001E-3</v>
      </c>
      <c r="CI322" s="106">
        <v>9.6512400000000002E-3</v>
      </c>
      <c r="CJ322" s="106">
        <v>1.8647520000000001E-2</v>
      </c>
      <c r="CK322" s="106">
        <v>1.8857929999999998E-2</v>
      </c>
      <c r="CL322" s="106">
        <v>2.0246189999999997E-2</v>
      </c>
      <c r="CM322" s="106">
        <v>2.5427520000000002E-2</v>
      </c>
      <c r="CN322" s="106">
        <v>2.017704E-2</v>
      </c>
      <c r="CO322" s="106">
        <v>2.6970840000000003E-2</v>
      </c>
      <c r="CP322" s="106">
        <v>2.100291E-2</v>
      </c>
      <c r="CQ322" s="106">
        <v>1.1206300000000001E-2</v>
      </c>
      <c r="CR322" s="106">
        <v>1.150087E-2</v>
      </c>
      <c r="CS322" s="106"/>
      <c r="CT322" s="106"/>
      <c r="CU322" s="106"/>
      <c r="CV322" s="106">
        <f t="shared" si="56"/>
        <v>9.4999999999999998E-3</v>
      </c>
      <c r="CW322" s="106">
        <f t="shared" si="57"/>
        <v>7.7999999999999996E-3</v>
      </c>
      <c r="CX322" s="106">
        <f t="shared" si="58"/>
        <v>4.4000000000000003E-3</v>
      </c>
      <c r="CY322" s="106">
        <f t="shared" si="59"/>
        <v>4.5999999999999999E-3</v>
      </c>
      <c r="CZ322" s="106">
        <f t="shared" si="60"/>
        <v>6.6999999999999994E-3</v>
      </c>
      <c r="DA322" s="106">
        <f t="shared" si="61"/>
        <v>6.4000000000000003E-3</v>
      </c>
      <c r="DB322" s="106">
        <f t="shared" si="62"/>
        <v>8.5000000000000006E-3</v>
      </c>
      <c r="DC322" s="106">
        <f t="shared" si="63"/>
        <v>2.7000000000000006E-3</v>
      </c>
      <c r="DD322" s="106">
        <f t="shared" si="64"/>
        <v>5.7000000000000002E-3</v>
      </c>
      <c r="DE322" s="106">
        <f t="shared" si="65"/>
        <v>8.8999999999999999E-3</v>
      </c>
      <c r="DF322" s="106">
        <f t="shared" si="66"/>
        <v>1.3899999999999999E-2</v>
      </c>
      <c r="DG322" s="106">
        <f t="shared" si="67"/>
        <v>9.7999999999999997E-3</v>
      </c>
      <c r="DH322" s="106">
        <f t="shared" si="68"/>
        <v>6.1999999999999989E-3</v>
      </c>
      <c r="DI322" s="106">
        <f t="shared" si="69"/>
        <v>1.2100000000000001E-2</v>
      </c>
      <c r="DJ322" s="106">
        <f t="shared" si="70"/>
        <v>1.43E-2</v>
      </c>
      <c r="DK322" s="106">
        <f t="shared" si="71"/>
        <v>5.5000000000000005E-3</v>
      </c>
      <c r="DL322" s="106">
        <f t="shared" si="72"/>
        <v>5.4999999999999997E-3</v>
      </c>
      <c r="DM322" s="106">
        <f t="shared" si="73"/>
        <v>5.8000000000000005E-3</v>
      </c>
      <c r="DN322" s="106">
        <f t="shared" si="74"/>
        <v>7.6E-3</v>
      </c>
      <c r="DO322" s="106">
        <f t="shared" si="75"/>
        <v>1.5900000000000001E-2</v>
      </c>
      <c r="DP322" s="106">
        <f t="shared" si="76"/>
        <v>1.61E-2</v>
      </c>
      <c r="DQ322" s="106">
        <f t="shared" si="77"/>
        <v>1.7299999999999999E-2</v>
      </c>
      <c r="DR322" s="106">
        <f t="shared" si="78"/>
        <v>2.18E-2</v>
      </c>
      <c r="DS322" s="106">
        <f t="shared" si="79"/>
        <v>1.7400000000000002E-2</v>
      </c>
      <c r="DT322" s="106">
        <f t="shared" si="80"/>
        <v>2.3400000000000001E-2</v>
      </c>
      <c r="DU322" s="106">
        <f t="shared" si="81"/>
        <v>1.83E-2</v>
      </c>
      <c r="DV322" s="106">
        <f t="shared" si="82"/>
        <v>9.8000000000000014E-3</v>
      </c>
      <c r="DW322" s="106">
        <f t="shared" si="83"/>
        <v>1.01E-2</v>
      </c>
      <c r="DX322" s="106"/>
      <c r="DY322" s="106"/>
      <c r="DZ322" s="106"/>
      <c r="EA322" s="100">
        <v>0.37</v>
      </c>
      <c r="EB322" s="100">
        <v>3.72</v>
      </c>
      <c r="EC322" s="100">
        <v>0.15</v>
      </c>
      <c r="ED322" s="100">
        <v>4.9400000000000004</v>
      </c>
      <c r="EE322" s="100">
        <v>1.97</v>
      </c>
      <c r="EF322" s="100">
        <v>0.18</v>
      </c>
      <c r="EG322" s="100">
        <v>100</v>
      </c>
      <c r="EH322" s="100">
        <v>4.68</v>
      </c>
      <c r="EI322" s="100">
        <v>0.19</v>
      </c>
      <c r="EJ322" s="100">
        <v>66.989999999999995</v>
      </c>
      <c r="EK322" s="100">
        <v>100</v>
      </c>
      <c r="EL322" s="100">
        <v>30.68</v>
      </c>
      <c r="EM322" s="100">
        <v>155.37</v>
      </c>
      <c r="EN322" s="100">
        <v>86.72</v>
      </c>
      <c r="EO322" s="100">
        <v>100</v>
      </c>
      <c r="EP322" s="100">
        <v>100</v>
      </c>
      <c r="EQ322" s="100">
        <v>1.35</v>
      </c>
      <c r="ER322" s="100">
        <v>100</v>
      </c>
      <c r="ES322" s="100">
        <v>2.33</v>
      </c>
      <c r="ET322" s="100">
        <v>1.22</v>
      </c>
      <c r="EU322" s="100">
        <v>0.72</v>
      </c>
      <c r="EV322" s="100">
        <v>2.89</v>
      </c>
      <c r="EW322" s="100">
        <v>1.35</v>
      </c>
      <c r="EX322" s="100">
        <v>4.6399999999999997</v>
      </c>
      <c r="EY322" s="100">
        <v>5.0199999999999996</v>
      </c>
      <c r="EZ322" s="100">
        <v>14.36</v>
      </c>
      <c r="FA322" s="100">
        <v>15.31</v>
      </c>
      <c r="FB322" s="100">
        <v>100</v>
      </c>
      <c r="FC322" s="100"/>
      <c r="FD322" s="100"/>
      <c r="FE322" s="100"/>
      <c r="FF322" s="106">
        <v>5.8014865370231865E-2</v>
      </c>
      <c r="FG322" s="106">
        <v>4.9284815059049232E-3</v>
      </c>
      <c r="FH322" s="106">
        <v>1.3913204551468642E-2</v>
      </c>
      <c r="FI322" s="106">
        <v>3.4260041008322287E-3</v>
      </c>
      <c r="FJ322" s="106">
        <v>7.1403345724907067E-3</v>
      </c>
      <c r="FK322" s="106">
        <v>2.0633190827827438E-2</v>
      </c>
      <c r="FL322" s="106">
        <v>0</v>
      </c>
      <c r="FM322" s="106">
        <v>2.4087663954839777E-3</v>
      </c>
      <c r="FN322" s="106">
        <v>2.0401372212692965E-2</v>
      </c>
      <c r="FO322" s="106">
        <v>0</v>
      </c>
      <c r="FP322" s="106">
        <v>0</v>
      </c>
      <c r="FQ322" s="106">
        <v>0</v>
      </c>
      <c r="FR322" s="106">
        <v>0</v>
      </c>
      <c r="FS322" s="106">
        <v>1.0864876699069477E-2</v>
      </c>
      <c r="FT322" s="106">
        <v>0</v>
      </c>
      <c r="FU322" s="106">
        <v>0</v>
      </c>
      <c r="FV322" s="106">
        <v>7.3246024321796076E-3</v>
      </c>
      <c r="FW322" s="106">
        <v>0</v>
      </c>
      <c r="FX322" s="106">
        <v>1.0384688187849071E-2</v>
      </c>
      <c r="FY322" s="106">
        <v>2.6339017735334237E-2</v>
      </c>
      <c r="FZ322" s="106">
        <v>3.8246425717085294E-2</v>
      </c>
      <c r="GA322" s="106">
        <v>1.686635905323422E-2</v>
      </c>
      <c r="GB322" s="106">
        <v>3.0011574074074076E-2</v>
      </c>
      <c r="GC322" s="106">
        <v>1.8566402207657814E-2</v>
      </c>
      <c r="GD322" s="106">
        <v>1.8858754121117472E-2</v>
      </c>
      <c r="GE322" s="106">
        <v>1.7016293456478176E-2</v>
      </c>
      <c r="GF322" s="106">
        <v>2.0954395462713517E-3</v>
      </c>
      <c r="GG322" s="106">
        <v>0</v>
      </c>
      <c r="GH322" s="100"/>
      <c r="GI322" s="100"/>
      <c r="GJ322" s="100"/>
      <c r="GK322" s="100"/>
    </row>
    <row r="323" spans="1:193" x14ac:dyDescent="0.25">
      <c r="A323" s="98" t="s">
        <v>1073</v>
      </c>
      <c r="B323" s="99" t="s">
        <v>17</v>
      </c>
      <c r="C323" s="99" t="s">
        <v>489</v>
      </c>
      <c r="D323" s="100" t="s">
        <v>320</v>
      </c>
      <c r="E323" s="99" t="s">
        <v>507</v>
      </c>
      <c r="F323" s="100"/>
      <c r="G323" s="106">
        <v>33.354999999999997</v>
      </c>
      <c r="H323" s="106">
        <v>0.16900000000000001</v>
      </c>
      <c r="I323" s="106">
        <v>18.024000000000001</v>
      </c>
      <c r="J323" s="106">
        <v>0.121</v>
      </c>
      <c r="K323" s="106">
        <v>0.48499999999999999</v>
      </c>
      <c r="L323" s="106">
        <v>14.59</v>
      </c>
      <c r="M323" s="106">
        <v>0</v>
      </c>
      <c r="N323" s="106">
        <v>6.0999999999999999E-2</v>
      </c>
      <c r="O323" s="106">
        <v>15.362</v>
      </c>
      <c r="P323" s="106">
        <v>0</v>
      </c>
      <c r="Q323" s="106">
        <v>0</v>
      </c>
      <c r="R323" s="106">
        <v>1.0999999999999999E-2</v>
      </c>
      <c r="S323" s="106">
        <v>0</v>
      </c>
      <c r="T323" s="106">
        <v>0</v>
      </c>
      <c r="U323" s="106">
        <v>0</v>
      </c>
      <c r="V323" s="106">
        <v>0</v>
      </c>
      <c r="W323" s="106">
        <v>0.378</v>
      </c>
      <c r="X323" s="106">
        <v>0</v>
      </c>
      <c r="Y323" s="106">
        <v>0.6259780237574748</v>
      </c>
      <c r="Z323" s="106">
        <v>2.2799999999999998</v>
      </c>
      <c r="AA323" s="106">
        <v>5.6459586453750656</v>
      </c>
      <c r="AB323" s="106">
        <v>0.61499999999999999</v>
      </c>
      <c r="AC323" s="106">
        <v>2.4079999999999999</v>
      </c>
      <c r="AD323" s="106">
        <v>0.436</v>
      </c>
      <c r="AE323" s="106">
        <v>0.41299999999999998</v>
      </c>
      <c r="AF323" s="106">
        <v>0.16999999999999998</v>
      </c>
      <c r="AG323" s="106">
        <v>2.0176167844937691E-2</v>
      </c>
      <c r="AH323" s="106">
        <v>0</v>
      </c>
      <c r="AI323" s="106"/>
      <c r="AJ323" s="106">
        <v>95.167631236977471</v>
      </c>
      <c r="AK323" s="100"/>
      <c r="AL323" s="106">
        <v>15.592277486910993</v>
      </c>
      <c r="AM323" s="106">
        <v>0.10131287093099935</v>
      </c>
      <c r="AN323" s="106">
        <v>9.5390314898121211</v>
      </c>
      <c r="AO323" s="106">
        <v>7.2970691110843089E-2</v>
      </c>
      <c r="AP323" s="106">
        <v>0.37561957868649321</v>
      </c>
      <c r="AQ323" s="106">
        <v>11.340847260007774</v>
      </c>
      <c r="AR323" s="106">
        <v>0</v>
      </c>
      <c r="AS323" s="106">
        <v>5.0639216337373408E-2</v>
      </c>
      <c r="AT323" s="106">
        <v>10.979130931961121</v>
      </c>
      <c r="AU323" s="106">
        <v>0</v>
      </c>
      <c r="AV323" s="106">
        <v>0</v>
      </c>
      <c r="AW323" s="106">
        <v>1.0999999999999999E-2</v>
      </c>
      <c r="AX323" s="106">
        <v>0</v>
      </c>
      <c r="AY323" s="106">
        <v>0</v>
      </c>
      <c r="AZ323" s="106">
        <v>0</v>
      </c>
      <c r="BA323" s="106">
        <v>0</v>
      </c>
      <c r="BB323" s="106">
        <v>0.35360149672591207</v>
      </c>
      <c r="BC323" s="106">
        <v>0</v>
      </c>
      <c r="BD323" s="106">
        <v>0.49293489547009589</v>
      </c>
      <c r="BE323" s="106">
        <v>1.9440654843110503</v>
      </c>
      <c r="BF323" s="106">
        <v>4.8202498466448098</v>
      </c>
      <c r="BG323" s="106">
        <v>0.52550628044091263</v>
      </c>
      <c r="BH323" s="106">
        <v>2.0644718792866938</v>
      </c>
      <c r="BI323" s="106">
        <v>0.37599172128320113</v>
      </c>
      <c r="BJ323" s="106">
        <v>0.35832031927815372</v>
      </c>
      <c r="BK323" s="106">
        <v>0.14812233161976127</v>
      </c>
      <c r="BL323" s="106">
        <v>1.7644221989451415E-2</v>
      </c>
      <c r="BM323" s="106">
        <v>0</v>
      </c>
      <c r="BN323" s="106"/>
      <c r="BO323" s="106"/>
      <c r="BP323" s="106"/>
      <c r="BQ323" s="106">
        <v>2.1178080000000002E-2</v>
      </c>
      <c r="BR323" s="106">
        <v>1.3011179999999999E-2</v>
      </c>
      <c r="BS323" s="106">
        <v>8.3137999999999997E-3</v>
      </c>
      <c r="BT323" s="106">
        <v>7.4618999999999996E-3</v>
      </c>
      <c r="BU323" s="106">
        <v>8.9092800000000003E-3</v>
      </c>
      <c r="BV323" s="106">
        <v>8.2336000000000006E-3</v>
      </c>
      <c r="BW323" s="106">
        <v>1.1727600000000001E-2</v>
      </c>
      <c r="BX323" s="106">
        <v>3.2524200000000002E-3</v>
      </c>
      <c r="BY323" s="106">
        <v>7.9754400000000003E-3</v>
      </c>
      <c r="BZ323" s="106">
        <v>2.0395239999999999E-2</v>
      </c>
      <c r="CA323" s="106">
        <v>1.4E-2</v>
      </c>
      <c r="CB323" s="106">
        <v>9.7000000000000003E-3</v>
      </c>
      <c r="CC323" s="106">
        <v>8.5830000000000021E-3</v>
      </c>
      <c r="CD323" s="106">
        <v>1.453109E-2</v>
      </c>
      <c r="CE323" s="106">
        <v>1.9181360000000001E-2</v>
      </c>
      <c r="CF323" s="106">
        <v>6.4861500000000004E-3</v>
      </c>
      <c r="CG323" s="106">
        <v>5.8794999999999993E-3</v>
      </c>
      <c r="CH323" s="106">
        <v>6.579520000000001E-3</v>
      </c>
      <c r="CI323" s="106">
        <v>9.6512400000000002E-3</v>
      </c>
      <c r="CJ323" s="106">
        <v>1.7826560000000002E-2</v>
      </c>
      <c r="CK323" s="106">
        <v>1.8975059999999998E-2</v>
      </c>
      <c r="CL323" s="106">
        <v>1.9895099999999999E-2</v>
      </c>
      <c r="CM323" s="106">
        <v>2.4844320000000003E-2</v>
      </c>
      <c r="CN323" s="106">
        <v>1.9829159999999998E-2</v>
      </c>
      <c r="CO323" s="106">
        <v>2.65098E-2</v>
      </c>
      <c r="CP323" s="106">
        <v>2.0658599999999999E-2</v>
      </c>
      <c r="CQ323" s="106">
        <v>1.109195E-2</v>
      </c>
      <c r="CR323" s="106">
        <v>1.1387000000000001E-2</v>
      </c>
      <c r="CS323" s="106"/>
      <c r="CT323" s="106"/>
      <c r="CU323" s="106"/>
      <c r="CV323" s="106">
        <f t="shared" si="56"/>
        <v>9.8999999999999991E-3</v>
      </c>
      <c r="CW323" s="106">
        <f t="shared" si="57"/>
        <v>7.7999999999999996E-3</v>
      </c>
      <c r="CX323" s="106">
        <f t="shared" si="58"/>
        <v>4.4000000000000003E-3</v>
      </c>
      <c r="CY323" s="106">
        <f t="shared" si="59"/>
        <v>4.4999999999999997E-3</v>
      </c>
      <c r="CZ323" s="106">
        <f t="shared" si="60"/>
        <v>6.9000000000000008E-3</v>
      </c>
      <c r="DA323" s="106">
        <f t="shared" si="61"/>
        <v>6.4000000000000003E-3</v>
      </c>
      <c r="DB323" s="106">
        <f t="shared" si="62"/>
        <v>8.7000000000000011E-3</v>
      </c>
      <c r="DC323" s="106">
        <f t="shared" si="63"/>
        <v>2.7000000000000006E-3</v>
      </c>
      <c r="DD323" s="106">
        <f t="shared" si="64"/>
        <v>5.7000000000000002E-3</v>
      </c>
      <c r="DE323" s="106">
        <f t="shared" si="65"/>
        <v>8.8999999999999999E-3</v>
      </c>
      <c r="DF323" s="106">
        <f t="shared" si="66"/>
        <v>1.4E-2</v>
      </c>
      <c r="DG323" s="106">
        <f t="shared" si="67"/>
        <v>9.7000000000000003E-3</v>
      </c>
      <c r="DH323" s="106">
        <f t="shared" si="68"/>
        <v>6.000000000000001E-3</v>
      </c>
      <c r="DI323" s="106">
        <f t="shared" si="69"/>
        <v>1.1899999999999999E-2</v>
      </c>
      <c r="DJ323" s="106">
        <f t="shared" si="70"/>
        <v>1.4200000000000001E-2</v>
      </c>
      <c r="DK323" s="106">
        <f t="shared" si="71"/>
        <v>5.5000000000000005E-3</v>
      </c>
      <c r="DL323" s="106">
        <f t="shared" si="72"/>
        <v>5.4999999999999997E-3</v>
      </c>
      <c r="DM323" s="106">
        <f t="shared" si="73"/>
        <v>5.8000000000000005E-3</v>
      </c>
      <c r="DN323" s="106">
        <f t="shared" si="74"/>
        <v>7.6E-3</v>
      </c>
      <c r="DO323" s="106">
        <f t="shared" si="75"/>
        <v>1.52E-2</v>
      </c>
      <c r="DP323" s="106">
        <f t="shared" si="76"/>
        <v>1.6199999999999999E-2</v>
      </c>
      <c r="DQ323" s="106">
        <f t="shared" si="77"/>
        <v>1.7000000000000001E-2</v>
      </c>
      <c r="DR323" s="106">
        <f t="shared" si="78"/>
        <v>2.1299999999999999E-2</v>
      </c>
      <c r="DS323" s="106">
        <f t="shared" si="79"/>
        <v>1.7100000000000001E-2</v>
      </c>
      <c r="DT323" s="106">
        <f t="shared" si="80"/>
        <v>2.3E-2</v>
      </c>
      <c r="DU323" s="106">
        <f t="shared" si="81"/>
        <v>1.7999999999999999E-2</v>
      </c>
      <c r="DV323" s="106">
        <f t="shared" si="82"/>
        <v>9.7000000000000003E-3</v>
      </c>
      <c r="DW323" s="106">
        <f t="shared" si="83"/>
        <v>0.01</v>
      </c>
      <c r="DX323" s="106"/>
      <c r="DY323" s="106"/>
      <c r="DZ323" s="106"/>
      <c r="EA323" s="100">
        <v>0.37</v>
      </c>
      <c r="EB323" s="100">
        <v>4.74</v>
      </c>
      <c r="EC323" s="100">
        <v>0.15</v>
      </c>
      <c r="ED323" s="100">
        <v>4.5999999999999996</v>
      </c>
      <c r="EE323" s="100">
        <v>1.93</v>
      </c>
      <c r="EF323" s="100">
        <v>0.19</v>
      </c>
      <c r="EG323" s="100">
        <v>100</v>
      </c>
      <c r="EH323" s="100">
        <v>4.7300000000000004</v>
      </c>
      <c r="EI323" s="100">
        <v>0.19</v>
      </c>
      <c r="EJ323" s="100">
        <v>102.37</v>
      </c>
      <c r="EK323" s="100">
        <v>100</v>
      </c>
      <c r="EL323" s="100">
        <v>21.03</v>
      </c>
      <c r="EM323" s="100">
        <v>83.92</v>
      </c>
      <c r="EN323" s="100">
        <v>102.91</v>
      </c>
      <c r="EO323" s="100">
        <v>273.05</v>
      </c>
      <c r="EP323" s="100">
        <v>100</v>
      </c>
      <c r="EQ323" s="100">
        <v>1.95</v>
      </c>
      <c r="ER323" s="100">
        <v>100</v>
      </c>
      <c r="ES323" s="100">
        <v>2.16</v>
      </c>
      <c r="ET323" s="100">
        <v>1.29</v>
      </c>
      <c r="EU323" s="100">
        <v>0.76</v>
      </c>
      <c r="EV323" s="100">
        <v>3.14</v>
      </c>
      <c r="EW323" s="100">
        <v>1.41</v>
      </c>
      <c r="EX323" s="100">
        <v>4.8099999999999996</v>
      </c>
      <c r="EY323" s="100">
        <v>5.25</v>
      </c>
      <c r="EZ323" s="100">
        <v>11.39</v>
      </c>
      <c r="FA323" s="100">
        <v>14.3</v>
      </c>
      <c r="FB323" s="100">
        <v>100</v>
      </c>
      <c r="FC323" s="100"/>
      <c r="FD323" s="100"/>
      <c r="FE323" s="100"/>
      <c r="FF323" s="106">
        <v>5.7691426701570674E-2</v>
      </c>
      <c r="FG323" s="106">
        <v>4.8022300821293695E-3</v>
      </c>
      <c r="FH323" s="106">
        <v>1.4308547234718182E-2</v>
      </c>
      <c r="FI323" s="106">
        <v>3.356651791098782E-3</v>
      </c>
      <c r="FJ323" s="106">
        <v>7.2494578686493182E-3</v>
      </c>
      <c r="FK323" s="106">
        <v>2.1547609794014769E-2</v>
      </c>
      <c r="FL323" s="106">
        <v>0</v>
      </c>
      <c r="FM323" s="106">
        <v>2.3952349327577621E-3</v>
      </c>
      <c r="FN323" s="106">
        <v>2.086034877072613E-2</v>
      </c>
      <c r="FO323" s="106">
        <v>0</v>
      </c>
      <c r="FP323" s="106">
        <v>0</v>
      </c>
      <c r="FQ323" s="106">
        <v>2.3132999999999999E-3</v>
      </c>
      <c r="FR323" s="106">
        <v>0</v>
      </c>
      <c r="FS323" s="106">
        <v>0</v>
      </c>
      <c r="FT323" s="106">
        <v>0</v>
      </c>
      <c r="FU323" s="106">
        <v>0</v>
      </c>
      <c r="FV323" s="106">
        <v>6.8952291861552857E-3</v>
      </c>
      <c r="FW323" s="106">
        <v>0</v>
      </c>
      <c r="FX323" s="106">
        <v>1.0647393742154072E-2</v>
      </c>
      <c r="FY323" s="106">
        <v>2.507844474761255E-2</v>
      </c>
      <c r="FZ323" s="106">
        <v>3.6633898834500557E-2</v>
      </c>
      <c r="GA323" s="106">
        <v>1.6500897205844658E-2</v>
      </c>
      <c r="GB323" s="106">
        <v>2.9109053497942381E-2</v>
      </c>
      <c r="GC323" s="106">
        <v>1.8085201793721972E-2</v>
      </c>
      <c r="GD323" s="106">
        <v>1.881181676210307E-2</v>
      </c>
      <c r="GE323" s="106">
        <v>1.6871133571490809E-2</v>
      </c>
      <c r="GF323" s="106">
        <v>2.5231237444915526E-3</v>
      </c>
      <c r="GG323" s="106">
        <v>0</v>
      </c>
      <c r="GH323" s="100"/>
      <c r="GI323" s="100"/>
      <c r="GJ323" s="100"/>
      <c r="GK323" s="100"/>
    </row>
    <row r="324" spans="1:193" x14ac:dyDescent="0.25">
      <c r="A324" s="98" t="s">
        <v>1073</v>
      </c>
      <c r="B324" s="99" t="s">
        <v>17</v>
      </c>
      <c r="C324" s="99" t="s">
        <v>489</v>
      </c>
      <c r="D324" s="100" t="s">
        <v>320</v>
      </c>
      <c r="E324" s="99" t="s">
        <v>508</v>
      </c>
      <c r="F324" s="100"/>
      <c r="G324" s="106">
        <v>33.826000000000001</v>
      </c>
      <c r="H324" s="106">
        <v>0.17100000000000001</v>
      </c>
      <c r="I324" s="106">
        <v>18.181999999999999</v>
      </c>
      <c r="J324" s="106">
        <v>0.13600000000000001</v>
      </c>
      <c r="K324" s="106">
        <v>0.48099999999999998</v>
      </c>
      <c r="L324" s="106">
        <v>14.505000000000001</v>
      </c>
      <c r="M324" s="106">
        <v>0</v>
      </c>
      <c r="N324" s="106">
        <v>6.6000000000000003E-2</v>
      </c>
      <c r="O324" s="106">
        <v>15.356999999999998</v>
      </c>
      <c r="P324" s="106">
        <v>0</v>
      </c>
      <c r="Q324" s="106">
        <v>0</v>
      </c>
      <c r="R324" s="106">
        <v>1.4E-2</v>
      </c>
      <c r="S324" s="106">
        <v>0</v>
      </c>
      <c r="T324" s="106">
        <v>0</v>
      </c>
      <c r="U324" s="106">
        <v>0</v>
      </c>
      <c r="V324" s="106">
        <v>0</v>
      </c>
      <c r="W324" s="106">
        <v>0.39200000000000002</v>
      </c>
      <c r="X324" s="106">
        <v>0</v>
      </c>
      <c r="Y324" s="106">
        <v>0.64200000000000002</v>
      </c>
      <c r="Z324" s="106">
        <v>2.2639999999999998</v>
      </c>
      <c r="AA324" s="106">
        <v>5.5819999999999999</v>
      </c>
      <c r="AB324" s="106">
        <v>0.58399999999999996</v>
      </c>
      <c r="AC324" s="106">
        <v>2.3980000000000006</v>
      </c>
      <c r="AD324" s="106">
        <v>0.41499999999999998</v>
      </c>
      <c r="AE324" s="106">
        <v>0.41799999999999998</v>
      </c>
      <c r="AF324" s="106">
        <v>0.15</v>
      </c>
      <c r="AG324" s="106">
        <v>2.0460611006910288E-2</v>
      </c>
      <c r="AH324" s="106">
        <v>0</v>
      </c>
      <c r="AI324" s="106"/>
      <c r="AJ324" s="106">
        <v>95.600302211006905</v>
      </c>
      <c r="AK324" s="100"/>
      <c r="AL324" s="106">
        <v>15.812453253552729</v>
      </c>
      <c r="AM324" s="106">
        <v>0.10251183981775674</v>
      </c>
      <c r="AN324" s="106">
        <v>9.6226514951045239</v>
      </c>
      <c r="AO324" s="106">
        <v>8.2016644554336035E-2</v>
      </c>
      <c r="AP324" s="106">
        <v>0.37252168525402729</v>
      </c>
      <c r="AQ324" s="106">
        <v>11.274776525456666</v>
      </c>
      <c r="AR324" s="106">
        <v>0</v>
      </c>
      <c r="AS324" s="106">
        <v>5.4789971774863035E-2</v>
      </c>
      <c r="AT324" s="106">
        <v>10.975557461406517</v>
      </c>
      <c r="AU324" s="106">
        <v>0</v>
      </c>
      <c r="AV324" s="106">
        <v>0</v>
      </c>
      <c r="AW324" s="106">
        <v>1.4E-2</v>
      </c>
      <c r="AX324" s="106">
        <v>0</v>
      </c>
      <c r="AY324" s="106">
        <v>0</v>
      </c>
      <c r="AZ324" s="106">
        <v>0</v>
      </c>
      <c r="BA324" s="106">
        <v>0</v>
      </c>
      <c r="BB324" s="106">
        <v>0.36669784845650144</v>
      </c>
      <c r="BC324" s="106">
        <v>0</v>
      </c>
      <c r="BD324" s="106">
        <v>0.50555161823765649</v>
      </c>
      <c r="BE324" s="106">
        <v>1.9304229195088674</v>
      </c>
      <c r="BF324" s="106">
        <v>4.7656450098181509</v>
      </c>
      <c r="BG324" s="106">
        <v>0.49901734597966335</v>
      </c>
      <c r="BH324" s="106">
        <v>2.0558984910836764</v>
      </c>
      <c r="BI324" s="106">
        <v>0.35788202828561572</v>
      </c>
      <c r="BJ324" s="106">
        <v>0.36265833767135169</v>
      </c>
      <c r="BK324" s="106">
        <v>0.13069617495861288</v>
      </c>
      <c r="BL324" s="106">
        <v>1.7892969835514028E-2</v>
      </c>
      <c r="BM324" s="106">
        <v>0</v>
      </c>
      <c r="BN324" s="106"/>
      <c r="BO324" s="106"/>
      <c r="BP324" s="106"/>
      <c r="BQ324" s="106">
        <v>1.8611040000000002E-2</v>
      </c>
      <c r="BR324" s="106">
        <v>1.3011179999999999E-2</v>
      </c>
      <c r="BS324" s="106">
        <v>8.5027499999999999E-3</v>
      </c>
      <c r="BT324" s="106">
        <v>7.2960799999999991E-3</v>
      </c>
      <c r="BU324" s="106">
        <v>8.9092800000000003E-3</v>
      </c>
      <c r="BV324" s="106">
        <v>7.9763000000000004E-3</v>
      </c>
      <c r="BW324" s="106">
        <v>1.1188399999999999E-2</v>
      </c>
      <c r="BX324" s="106">
        <v>3.1319599999999996E-3</v>
      </c>
      <c r="BY324" s="106">
        <v>7.9754400000000003E-3</v>
      </c>
      <c r="BZ324" s="106">
        <v>1.9936919999999997E-2</v>
      </c>
      <c r="CA324" s="106">
        <v>1.3899999999999999E-2</v>
      </c>
      <c r="CB324" s="106">
        <v>9.7000000000000003E-3</v>
      </c>
      <c r="CC324" s="106">
        <v>9.0121500000000018E-3</v>
      </c>
      <c r="CD324" s="106">
        <v>1.489742E-2</v>
      </c>
      <c r="CE324" s="106">
        <v>1.9856760000000001E-2</v>
      </c>
      <c r="CF324" s="106">
        <v>6.4861500000000004E-3</v>
      </c>
      <c r="CG324" s="106">
        <v>5.8794999999999993E-3</v>
      </c>
      <c r="CH324" s="106">
        <v>6.4660800000000008E-3</v>
      </c>
      <c r="CI324" s="106">
        <v>9.7782300000000006E-3</v>
      </c>
      <c r="CJ324" s="106">
        <v>1.8882080000000002E-2</v>
      </c>
      <c r="CK324" s="106">
        <v>1.8155150000000002E-2</v>
      </c>
      <c r="CL324" s="106">
        <v>2.0246189999999997E-2</v>
      </c>
      <c r="CM324" s="106">
        <v>2.5660800000000001E-2</v>
      </c>
      <c r="CN324" s="106">
        <v>1.97132E-2</v>
      </c>
      <c r="CO324" s="106">
        <v>2.7086099999999998E-2</v>
      </c>
      <c r="CP324" s="106">
        <v>2.0773369999999999E-2</v>
      </c>
      <c r="CQ324" s="106">
        <v>1.109195E-2</v>
      </c>
      <c r="CR324" s="106">
        <v>1.1273130000000001E-2</v>
      </c>
      <c r="CS324" s="106"/>
      <c r="CT324" s="106"/>
      <c r="CU324" s="106"/>
      <c r="CV324" s="106">
        <f t="shared" si="56"/>
        <v>8.6999999999999994E-3</v>
      </c>
      <c r="CW324" s="106">
        <f t="shared" si="57"/>
        <v>7.7999999999999996E-3</v>
      </c>
      <c r="CX324" s="106">
        <f t="shared" si="58"/>
        <v>4.4999999999999997E-3</v>
      </c>
      <c r="CY324" s="106">
        <f t="shared" si="59"/>
        <v>4.3999999999999994E-3</v>
      </c>
      <c r="CZ324" s="106">
        <f t="shared" si="60"/>
        <v>6.9000000000000008E-3</v>
      </c>
      <c r="DA324" s="106">
        <f t="shared" si="61"/>
        <v>6.2000000000000006E-3</v>
      </c>
      <c r="DB324" s="106">
        <f t="shared" si="62"/>
        <v>8.2999999999999984E-3</v>
      </c>
      <c r="DC324" s="106">
        <f t="shared" si="63"/>
        <v>2.5999999999999999E-3</v>
      </c>
      <c r="DD324" s="106">
        <f t="shared" si="64"/>
        <v>5.7000000000000002E-3</v>
      </c>
      <c r="DE324" s="106">
        <f t="shared" si="65"/>
        <v>8.6999999999999994E-3</v>
      </c>
      <c r="DF324" s="106">
        <f t="shared" si="66"/>
        <v>1.3899999999999999E-2</v>
      </c>
      <c r="DG324" s="106">
        <f t="shared" si="67"/>
        <v>9.7000000000000003E-3</v>
      </c>
      <c r="DH324" s="106">
        <f t="shared" si="68"/>
        <v>6.3000000000000009E-3</v>
      </c>
      <c r="DI324" s="106">
        <f t="shared" si="69"/>
        <v>1.2199999999999999E-2</v>
      </c>
      <c r="DJ324" s="106">
        <f t="shared" si="70"/>
        <v>1.4700000000000001E-2</v>
      </c>
      <c r="DK324" s="106">
        <f t="shared" si="71"/>
        <v>5.5000000000000005E-3</v>
      </c>
      <c r="DL324" s="106">
        <f t="shared" si="72"/>
        <v>5.4999999999999997E-3</v>
      </c>
      <c r="DM324" s="106">
        <f t="shared" si="73"/>
        <v>5.7000000000000002E-3</v>
      </c>
      <c r="DN324" s="106">
        <f t="shared" si="74"/>
        <v>7.7000000000000002E-3</v>
      </c>
      <c r="DO324" s="106">
        <f t="shared" si="75"/>
        <v>1.61E-2</v>
      </c>
      <c r="DP324" s="106">
        <f t="shared" si="76"/>
        <v>1.5500000000000002E-2</v>
      </c>
      <c r="DQ324" s="106">
        <f t="shared" si="77"/>
        <v>1.7299999999999999E-2</v>
      </c>
      <c r="DR324" s="106">
        <f t="shared" si="78"/>
        <v>2.1999999999999999E-2</v>
      </c>
      <c r="DS324" s="106">
        <f t="shared" si="79"/>
        <v>1.7000000000000001E-2</v>
      </c>
      <c r="DT324" s="106">
        <f t="shared" si="80"/>
        <v>2.3499999999999997E-2</v>
      </c>
      <c r="DU324" s="106">
        <f t="shared" si="81"/>
        <v>1.8100000000000002E-2</v>
      </c>
      <c r="DV324" s="106">
        <f t="shared" si="82"/>
        <v>9.7000000000000003E-3</v>
      </c>
      <c r="DW324" s="106">
        <f t="shared" si="83"/>
        <v>9.9000000000000008E-3</v>
      </c>
      <c r="DX324" s="106"/>
      <c r="DY324" s="106"/>
      <c r="DZ324" s="106"/>
      <c r="EA324" s="100">
        <v>0.36</v>
      </c>
      <c r="EB324" s="100">
        <v>4.7</v>
      </c>
      <c r="EC324" s="100">
        <v>0.15</v>
      </c>
      <c r="ED324" s="100">
        <v>4.09</v>
      </c>
      <c r="EE324" s="100">
        <v>1.94</v>
      </c>
      <c r="EF324" s="100">
        <v>0.19</v>
      </c>
      <c r="EG324" s="100">
        <v>100</v>
      </c>
      <c r="EH324" s="100">
        <v>4.4400000000000004</v>
      </c>
      <c r="EI324" s="100">
        <v>0.19</v>
      </c>
      <c r="EJ324" s="100">
        <v>45.34</v>
      </c>
      <c r="EK324" s="100">
        <v>100</v>
      </c>
      <c r="EL324" s="100">
        <v>16.63</v>
      </c>
      <c r="EM324" s="100">
        <v>100</v>
      </c>
      <c r="EN324" s="100">
        <v>100</v>
      </c>
      <c r="EO324" s="100">
        <v>100</v>
      </c>
      <c r="EP324" s="100">
        <v>100</v>
      </c>
      <c r="EQ324" s="100">
        <v>1.89</v>
      </c>
      <c r="ER324" s="100">
        <v>100</v>
      </c>
      <c r="ES324" s="100">
        <v>2.13</v>
      </c>
      <c r="ET324" s="100">
        <v>1.32</v>
      </c>
      <c r="EU324" s="100">
        <v>0.76</v>
      </c>
      <c r="EV324" s="100">
        <v>3.35</v>
      </c>
      <c r="EW324" s="100">
        <v>1.43</v>
      </c>
      <c r="EX324" s="100">
        <v>4.7300000000000004</v>
      </c>
      <c r="EY324" s="100">
        <v>5.58</v>
      </c>
      <c r="EZ324" s="100">
        <v>12.86</v>
      </c>
      <c r="FA324" s="100">
        <v>14.32</v>
      </c>
      <c r="FB324" s="100">
        <v>100</v>
      </c>
      <c r="FC324" s="100"/>
      <c r="FD324" s="100"/>
      <c r="FE324" s="100"/>
      <c r="FF324" s="106">
        <v>5.6924831712789822E-2</v>
      </c>
      <c r="FG324" s="106">
        <v>4.818056471434567E-3</v>
      </c>
      <c r="FH324" s="106">
        <v>1.4433977242656786E-2</v>
      </c>
      <c r="FI324" s="106">
        <v>3.3544807622723437E-3</v>
      </c>
      <c r="FJ324" s="106">
        <v>7.2269206939281298E-3</v>
      </c>
      <c r="FK324" s="106">
        <v>2.1422075398367664E-2</v>
      </c>
      <c r="FL324" s="106">
        <v>0</v>
      </c>
      <c r="FM324" s="106">
        <v>2.4326747468039187E-3</v>
      </c>
      <c r="FN324" s="106">
        <v>2.0853559176672382E-2</v>
      </c>
      <c r="FO324" s="106">
        <v>0</v>
      </c>
      <c r="FP324" s="106">
        <v>0</v>
      </c>
      <c r="FQ324" s="106">
        <v>2.3281999999999999E-3</v>
      </c>
      <c r="FR324" s="106">
        <v>0</v>
      </c>
      <c r="FS324" s="106">
        <v>0</v>
      </c>
      <c r="FT324" s="106">
        <v>0</v>
      </c>
      <c r="FU324" s="106">
        <v>0</v>
      </c>
      <c r="FV324" s="106">
        <v>6.9305893358278777E-3</v>
      </c>
      <c r="FW324" s="106">
        <v>0</v>
      </c>
      <c r="FX324" s="106">
        <v>1.0768249468462082E-2</v>
      </c>
      <c r="FY324" s="106">
        <v>2.5481582537517047E-2</v>
      </c>
      <c r="FZ324" s="106">
        <v>3.6218902074617948E-2</v>
      </c>
      <c r="GA324" s="106">
        <v>1.6717081090318723E-2</v>
      </c>
      <c r="GB324" s="106">
        <v>2.9399348422496571E-2</v>
      </c>
      <c r="GC324" s="106">
        <v>1.6927819937909625E-2</v>
      </c>
      <c r="GD324" s="106">
        <v>2.0236335242061424E-2</v>
      </c>
      <c r="GE324" s="106">
        <v>1.6807528099677616E-2</v>
      </c>
      <c r="GF324" s="106">
        <v>2.5622732804456085E-3</v>
      </c>
      <c r="GG324" s="106">
        <v>0</v>
      </c>
      <c r="GH324" s="100"/>
      <c r="GI324" s="100"/>
      <c r="GJ324" s="100"/>
      <c r="GK324" s="100"/>
    </row>
    <row r="325" spans="1:193" x14ac:dyDescent="0.25">
      <c r="A325" s="98" t="s">
        <v>1073</v>
      </c>
      <c r="B325" s="99" t="s">
        <v>17</v>
      </c>
      <c r="C325" s="99" t="s">
        <v>489</v>
      </c>
      <c r="D325" s="100" t="s">
        <v>320</v>
      </c>
      <c r="E325" s="99" t="s">
        <v>509</v>
      </c>
      <c r="F325" s="100"/>
      <c r="G325" s="106">
        <v>32.853000000000002</v>
      </c>
      <c r="H325" s="106">
        <v>0.19800000000000001</v>
      </c>
      <c r="I325" s="106">
        <v>17.245999999999999</v>
      </c>
      <c r="J325" s="106">
        <v>0.13800000000000001</v>
      </c>
      <c r="K325" s="106">
        <v>0.44300000000000006</v>
      </c>
      <c r="L325" s="106">
        <v>14.862</v>
      </c>
      <c r="M325" s="106">
        <v>0</v>
      </c>
      <c r="N325" s="106">
        <v>7.3999999999999996E-2</v>
      </c>
      <c r="O325" s="106">
        <v>14.343</v>
      </c>
      <c r="P325" s="106">
        <v>0</v>
      </c>
      <c r="Q325" s="106">
        <v>0</v>
      </c>
      <c r="R325" s="106">
        <v>1.4999999999999999E-2</v>
      </c>
      <c r="S325" s="106">
        <v>0</v>
      </c>
      <c r="T325" s="106">
        <v>0</v>
      </c>
      <c r="U325" s="106">
        <v>0</v>
      </c>
      <c r="V325" s="106">
        <v>0</v>
      </c>
      <c r="W325" s="106">
        <v>0.35099999999999998</v>
      </c>
      <c r="X325" s="106">
        <v>0</v>
      </c>
      <c r="Y325" s="106">
        <v>0.4809926745858249</v>
      </c>
      <c r="Z325" s="106">
        <v>2.8380000000000001</v>
      </c>
      <c r="AA325" s="106">
        <v>6.9059704609821893</v>
      </c>
      <c r="AB325" s="106">
        <v>0.746</v>
      </c>
      <c r="AC325" s="106">
        <v>2.839</v>
      </c>
      <c r="AD325" s="106">
        <v>0.36599999999999999</v>
      </c>
      <c r="AE325" s="106">
        <v>0.38800000000000001</v>
      </c>
      <c r="AF325" s="106">
        <v>8.4999999999999992E-2</v>
      </c>
      <c r="AG325" s="106">
        <v>1.5265949726625351E-2</v>
      </c>
      <c r="AH325" s="106">
        <v>0</v>
      </c>
      <c r="AI325" s="106"/>
      <c r="AJ325" s="106">
        <v>95.183845085294621</v>
      </c>
      <c r="AK325" s="100"/>
      <c r="AL325" s="106">
        <v>15.357610321615557</v>
      </c>
      <c r="AM325" s="106">
        <v>0.11869791978898149</v>
      </c>
      <c r="AN325" s="106">
        <v>9.1272823498279969</v>
      </c>
      <c r="AO325" s="106">
        <v>8.3222771680135102E-2</v>
      </c>
      <c r="AP325" s="106">
        <v>0.34309169764560105</v>
      </c>
      <c r="AQ325" s="106">
        <v>11.552273610571318</v>
      </c>
      <c r="AR325" s="106">
        <v>0</v>
      </c>
      <c r="AS325" s="106">
        <v>6.1431180474846421E-2</v>
      </c>
      <c r="AT325" s="106">
        <v>10.250857632933105</v>
      </c>
      <c r="AU325" s="106">
        <v>0</v>
      </c>
      <c r="AV325" s="106">
        <v>0</v>
      </c>
      <c r="AW325" s="106">
        <v>1.4999999999999999E-2</v>
      </c>
      <c r="AX325" s="106">
        <v>0</v>
      </c>
      <c r="AY325" s="106">
        <v>0</v>
      </c>
      <c r="AZ325" s="106">
        <v>0</v>
      </c>
      <c r="BA325" s="106">
        <v>0</v>
      </c>
      <c r="BB325" s="106">
        <v>0.32834424695977549</v>
      </c>
      <c r="BC325" s="106">
        <v>0</v>
      </c>
      <c r="BD325" s="106">
        <v>0.37876421339146776</v>
      </c>
      <c r="BE325" s="106">
        <v>2.419849931787176</v>
      </c>
      <c r="BF325" s="106">
        <v>5.8959877580314091</v>
      </c>
      <c r="BG325" s="106">
        <v>0.6374433905836111</v>
      </c>
      <c r="BH325" s="106">
        <v>2.4339849108367626</v>
      </c>
      <c r="BI325" s="106">
        <v>0.31562607795791653</v>
      </c>
      <c r="BJ325" s="106">
        <v>0.3366302273121638</v>
      </c>
      <c r="BK325" s="106">
        <v>7.4061165809880633E-2</v>
      </c>
      <c r="BL325" s="106">
        <v>1.3350196525251729E-2</v>
      </c>
      <c r="BM325" s="106">
        <v>0</v>
      </c>
      <c r="BN325" s="106"/>
      <c r="BO325" s="106"/>
      <c r="BP325" s="106"/>
      <c r="BQ325" s="106">
        <v>2.288944E-2</v>
      </c>
      <c r="BR325" s="106">
        <v>1.3344799999999999E-2</v>
      </c>
      <c r="BS325" s="106">
        <v>8.5027499999999999E-3</v>
      </c>
      <c r="BT325" s="106">
        <v>7.4618999999999996E-3</v>
      </c>
      <c r="BU325" s="106">
        <v>9.0383999999999985E-3</v>
      </c>
      <c r="BV325" s="106">
        <v>8.2336000000000006E-3</v>
      </c>
      <c r="BW325" s="106">
        <v>1.1323200000000002E-2</v>
      </c>
      <c r="BX325" s="106">
        <v>3.1319599999999996E-3</v>
      </c>
      <c r="BY325" s="106">
        <v>8.1153600000000003E-3</v>
      </c>
      <c r="BZ325" s="106">
        <v>2.17702E-2</v>
      </c>
      <c r="CA325" s="106">
        <v>1.4200000000000001E-2</v>
      </c>
      <c r="CB325" s="106">
        <v>9.9000000000000008E-3</v>
      </c>
      <c r="CC325" s="106">
        <v>8.8690999999999996E-3</v>
      </c>
      <c r="CD325" s="106">
        <v>1.4775310000000002E-2</v>
      </c>
      <c r="CE325" s="106">
        <v>1.945152E-2</v>
      </c>
      <c r="CF325" s="106">
        <v>6.36822E-3</v>
      </c>
      <c r="CG325" s="106">
        <v>5.9863999999999994E-3</v>
      </c>
      <c r="CH325" s="106">
        <v>6.579520000000001E-3</v>
      </c>
      <c r="CI325" s="106">
        <v>9.5242500000000015E-3</v>
      </c>
      <c r="CJ325" s="106">
        <v>1.899936E-2</v>
      </c>
      <c r="CK325" s="106">
        <v>1.9443579999999999E-2</v>
      </c>
      <c r="CL325" s="106">
        <v>2.0246189999999997E-2</v>
      </c>
      <c r="CM325" s="106">
        <v>2.6010720000000005E-2</v>
      </c>
      <c r="CN325" s="106">
        <v>2.0524919999999999E-2</v>
      </c>
      <c r="CO325" s="106">
        <v>2.7431880000000002E-2</v>
      </c>
      <c r="CP325" s="106">
        <v>2.123245E-2</v>
      </c>
      <c r="CQ325" s="106">
        <v>1.132065E-2</v>
      </c>
      <c r="CR325" s="106">
        <v>1.161474E-2</v>
      </c>
      <c r="CS325" s="106"/>
      <c r="CT325" s="106"/>
      <c r="CU325" s="106"/>
      <c r="CV325" s="106">
        <f t="shared" si="56"/>
        <v>1.0699999999999999E-2</v>
      </c>
      <c r="CW325" s="106">
        <f t="shared" si="57"/>
        <v>8.0000000000000002E-3</v>
      </c>
      <c r="CX325" s="106">
        <f t="shared" si="58"/>
        <v>4.4999999999999997E-3</v>
      </c>
      <c r="CY325" s="106">
        <f t="shared" si="59"/>
        <v>4.4999999999999997E-3</v>
      </c>
      <c r="CZ325" s="106">
        <f t="shared" si="60"/>
        <v>6.9999999999999993E-3</v>
      </c>
      <c r="DA325" s="106">
        <f t="shared" si="61"/>
        <v>6.4000000000000003E-3</v>
      </c>
      <c r="DB325" s="106">
        <f t="shared" si="62"/>
        <v>8.4000000000000012E-3</v>
      </c>
      <c r="DC325" s="106">
        <f t="shared" si="63"/>
        <v>2.5999999999999999E-3</v>
      </c>
      <c r="DD325" s="106">
        <f t="shared" si="64"/>
        <v>5.8000000000000005E-3</v>
      </c>
      <c r="DE325" s="106">
        <f t="shared" si="65"/>
        <v>9.4999999999999998E-3</v>
      </c>
      <c r="DF325" s="106">
        <f t="shared" si="66"/>
        <v>1.4200000000000001E-2</v>
      </c>
      <c r="DG325" s="106">
        <f t="shared" si="67"/>
        <v>9.9000000000000008E-3</v>
      </c>
      <c r="DH325" s="106">
        <f t="shared" si="68"/>
        <v>6.1999999999999989E-3</v>
      </c>
      <c r="DI325" s="106">
        <f t="shared" si="69"/>
        <v>1.2100000000000001E-2</v>
      </c>
      <c r="DJ325" s="106">
        <f t="shared" si="70"/>
        <v>1.44E-2</v>
      </c>
      <c r="DK325" s="106">
        <f t="shared" si="71"/>
        <v>5.4000000000000003E-3</v>
      </c>
      <c r="DL325" s="106">
        <f t="shared" si="72"/>
        <v>5.5999999999999999E-3</v>
      </c>
      <c r="DM325" s="106">
        <f t="shared" si="73"/>
        <v>5.8000000000000005E-3</v>
      </c>
      <c r="DN325" s="106">
        <f t="shared" si="74"/>
        <v>7.5000000000000006E-3</v>
      </c>
      <c r="DO325" s="106">
        <f t="shared" si="75"/>
        <v>1.6199999999999999E-2</v>
      </c>
      <c r="DP325" s="106">
        <f t="shared" si="76"/>
        <v>1.66E-2</v>
      </c>
      <c r="DQ325" s="106">
        <f t="shared" si="77"/>
        <v>1.7299999999999999E-2</v>
      </c>
      <c r="DR325" s="106">
        <f t="shared" si="78"/>
        <v>2.23E-2</v>
      </c>
      <c r="DS325" s="106">
        <f t="shared" si="79"/>
        <v>1.77E-2</v>
      </c>
      <c r="DT325" s="106">
        <f t="shared" si="80"/>
        <v>2.3800000000000002E-2</v>
      </c>
      <c r="DU325" s="106">
        <f t="shared" si="81"/>
        <v>1.8500000000000003E-2</v>
      </c>
      <c r="DV325" s="106">
        <f t="shared" si="82"/>
        <v>9.9000000000000008E-3</v>
      </c>
      <c r="DW325" s="106">
        <f t="shared" si="83"/>
        <v>1.0199999999999999E-2</v>
      </c>
      <c r="DX325" s="106"/>
      <c r="DY325" s="106"/>
      <c r="DZ325" s="106"/>
      <c r="EA325" s="100">
        <v>0.37</v>
      </c>
      <c r="EB325" s="100">
        <v>4.18</v>
      </c>
      <c r="EC325" s="100">
        <v>0.15</v>
      </c>
      <c r="ED325" s="100">
        <v>4.1900000000000004</v>
      </c>
      <c r="EE325" s="100">
        <v>2.09</v>
      </c>
      <c r="EF325" s="100">
        <v>0.18</v>
      </c>
      <c r="EG325" s="100">
        <v>100</v>
      </c>
      <c r="EH325" s="100">
        <v>4.0999999999999996</v>
      </c>
      <c r="EI325" s="100">
        <v>0.2</v>
      </c>
      <c r="EJ325" s="100">
        <v>100</v>
      </c>
      <c r="EK325" s="100">
        <v>100</v>
      </c>
      <c r="EL325" s="100">
        <v>16.010000000000002</v>
      </c>
      <c r="EM325" s="100">
        <v>276.35000000000002</v>
      </c>
      <c r="EN325" s="100">
        <v>148.49</v>
      </c>
      <c r="EO325" s="100">
        <v>100</v>
      </c>
      <c r="EP325" s="100">
        <v>100</v>
      </c>
      <c r="EQ325" s="100">
        <v>2.12</v>
      </c>
      <c r="ER325" s="100">
        <v>100</v>
      </c>
      <c r="ES325" s="100">
        <v>2.65</v>
      </c>
      <c r="ET325" s="100">
        <v>1.1399999999999999</v>
      </c>
      <c r="EU325" s="100">
        <v>0.68</v>
      </c>
      <c r="EV325" s="100">
        <v>2.67</v>
      </c>
      <c r="EW325" s="100">
        <v>1.28</v>
      </c>
      <c r="EX325" s="100">
        <v>5.25</v>
      </c>
      <c r="EY325" s="100">
        <v>6.33</v>
      </c>
      <c r="EZ325" s="100">
        <v>23.26</v>
      </c>
      <c r="FA325" s="100">
        <v>15.46</v>
      </c>
      <c r="FB325" s="100">
        <v>100</v>
      </c>
      <c r="FC325" s="100"/>
      <c r="FD325" s="100"/>
      <c r="FE325" s="100"/>
      <c r="FF325" s="106">
        <v>5.682315818997756E-2</v>
      </c>
      <c r="FG325" s="106">
        <v>4.9615730471794257E-3</v>
      </c>
      <c r="FH325" s="106">
        <v>1.3690923524741995E-2</v>
      </c>
      <c r="FI325" s="106">
        <v>3.4870341333976614E-3</v>
      </c>
      <c r="FJ325" s="106">
        <v>7.1706164807930611E-3</v>
      </c>
      <c r="FK325" s="106">
        <v>2.0794092499028371E-2</v>
      </c>
      <c r="FL325" s="106">
        <v>0</v>
      </c>
      <c r="FM325" s="106">
        <v>2.5186783994687028E-3</v>
      </c>
      <c r="FN325" s="106">
        <v>2.0501715265866211E-2</v>
      </c>
      <c r="FO325" s="106">
        <v>0</v>
      </c>
      <c r="FP325" s="106">
        <v>0</v>
      </c>
      <c r="FQ325" s="106">
        <v>2.4015000000000004E-3</v>
      </c>
      <c r="FR325" s="106">
        <v>0</v>
      </c>
      <c r="FS325" s="106">
        <v>0</v>
      </c>
      <c r="FT325" s="106">
        <v>0</v>
      </c>
      <c r="FU325" s="106">
        <v>0</v>
      </c>
      <c r="FV325" s="106">
        <v>6.9608980355472406E-3</v>
      </c>
      <c r="FW325" s="106">
        <v>0</v>
      </c>
      <c r="FX325" s="106">
        <v>1.0037251654873895E-2</v>
      </c>
      <c r="FY325" s="106">
        <v>2.7586289222373803E-2</v>
      </c>
      <c r="FZ325" s="106">
        <v>4.0092716754613587E-2</v>
      </c>
      <c r="GA325" s="106">
        <v>1.7019738528582413E-2</v>
      </c>
      <c r="GB325" s="106">
        <v>3.1155006858710563E-2</v>
      </c>
      <c r="GC325" s="106">
        <v>1.6570369092790617E-2</v>
      </c>
      <c r="GD325" s="106">
        <v>2.1308693388859965E-2</v>
      </c>
      <c r="GE325" s="106">
        <v>1.7226627167378238E-2</v>
      </c>
      <c r="GF325" s="106">
        <v>2.0639403828039177E-3</v>
      </c>
      <c r="GG325" s="106">
        <v>0</v>
      </c>
      <c r="GH325" s="100"/>
      <c r="GI325" s="100"/>
      <c r="GJ325" s="100"/>
      <c r="GK325" s="100"/>
    </row>
    <row r="326" spans="1:193" x14ac:dyDescent="0.25">
      <c r="A326" s="98" t="s">
        <v>1073</v>
      </c>
      <c r="B326" s="99" t="s">
        <v>17</v>
      </c>
      <c r="C326" s="99" t="s">
        <v>489</v>
      </c>
      <c r="D326" s="100" t="s">
        <v>320</v>
      </c>
      <c r="E326" s="99" t="s">
        <v>510</v>
      </c>
      <c r="F326" s="100"/>
      <c r="G326" s="106">
        <v>32.57</v>
      </c>
      <c r="H326" s="106">
        <v>0.217</v>
      </c>
      <c r="I326" s="106">
        <v>16.856999999999999</v>
      </c>
      <c r="J326" s="106">
        <v>0.13300000000000001</v>
      </c>
      <c r="K326" s="106">
        <v>0.45500000000000002</v>
      </c>
      <c r="L326" s="106">
        <v>14.969000000000001</v>
      </c>
      <c r="M326" s="106">
        <v>0</v>
      </c>
      <c r="N326" s="106">
        <v>7.3999999999999996E-2</v>
      </c>
      <c r="O326" s="106">
        <v>14.151</v>
      </c>
      <c r="P326" s="106">
        <v>0</v>
      </c>
      <c r="Q326" s="106">
        <v>0</v>
      </c>
      <c r="R326" s="106">
        <v>1.4999999999999999E-2</v>
      </c>
      <c r="S326" s="106">
        <v>9.7978796440909288E-3</v>
      </c>
      <c r="T326" s="106">
        <v>0</v>
      </c>
      <c r="U326" s="106">
        <v>0</v>
      </c>
      <c r="V326" s="106">
        <v>0</v>
      </c>
      <c r="W326" s="106">
        <v>0.38900000000000001</v>
      </c>
      <c r="X326" s="106">
        <v>0</v>
      </c>
      <c r="Y326" s="106">
        <v>0.36997314014802479</v>
      </c>
      <c r="Z326" s="106">
        <v>2.98</v>
      </c>
      <c r="AA326" s="106">
        <v>7.173</v>
      </c>
      <c r="AB326" s="106">
        <v>0.78200000000000003</v>
      </c>
      <c r="AC326" s="106">
        <v>2.827</v>
      </c>
      <c r="AD326" s="106">
        <v>0.28000000000000003</v>
      </c>
      <c r="AE326" s="106">
        <v>0.36099999999999999</v>
      </c>
      <c r="AF326" s="106">
        <v>6.6000000000000003E-2</v>
      </c>
      <c r="AG326" s="106">
        <v>2.090788598155395E-2</v>
      </c>
      <c r="AH326" s="106">
        <v>0</v>
      </c>
      <c r="AI326" s="106"/>
      <c r="AJ326" s="106">
        <v>94.696294905773669</v>
      </c>
      <c r="AK326" s="100"/>
      <c r="AL326" s="106">
        <v>15.225317875841435</v>
      </c>
      <c r="AM326" s="106">
        <v>0.13008812421317667</v>
      </c>
      <c r="AN326" s="106">
        <v>8.9214077798359348</v>
      </c>
      <c r="AO326" s="106">
        <v>8.0207453865637449E-2</v>
      </c>
      <c r="AP326" s="106">
        <v>0.35238537794299879</v>
      </c>
      <c r="AQ326" s="106">
        <v>11.635445005829771</v>
      </c>
      <c r="AR326" s="106">
        <v>0</v>
      </c>
      <c r="AS326" s="106">
        <v>6.1431180474846421E-2</v>
      </c>
      <c r="AT326" s="106">
        <v>10.113636363636363</v>
      </c>
      <c r="AU326" s="106">
        <v>0</v>
      </c>
      <c r="AV326" s="106">
        <v>0</v>
      </c>
      <c r="AW326" s="106">
        <v>1.4999999999999999E-2</v>
      </c>
      <c r="AX326" s="106">
        <v>6.8492692373931692E-3</v>
      </c>
      <c r="AY326" s="106">
        <v>0</v>
      </c>
      <c r="AZ326" s="106">
        <v>0</v>
      </c>
      <c r="BA326" s="106">
        <v>0</v>
      </c>
      <c r="BB326" s="106">
        <v>0.36389148737137517</v>
      </c>
      <c r="BC326" s="106">
        <v>0</v>
      </c>
      <c r="BD326" s="106">
        <v>0.29134037337430096</v>
      </c>
      <c r="BE326" s="106">
        <v>2.5409276944065482</v>
      </c>
      <c r="BF326" s="106">
        <v>6.1239648254076666</v>
      </c>
      <c r="BG326" s="106">
        <v>0.66820473382893286</v>
      </c>
      <c r="BH326" s="106">
        <v>2.4236968449931409</v>
      </c>
      <c r="BI326" s="106">
        <v>0.24146257330113835</v>
      </c>
      <c r="BJ326" s="106">
        <v>0.31320492798889465</v>
      </c>
      <c r="BK326" s="106">
        <v>5.7506316981789672E-2</v>
      </c>
      <c r="BL326" s="106">
        <v>1.8284115418936556E-2</v>
      </c>
      <c r="BM326" s="106">
        <v>0</v>
      </c>
      <c r="BN326" s="106"/>
      <c r="BO326" s="106"/>
      <c r="BP326" s="106"/>
      <c r="BQ326" s="106">
        <v>2.0322400000000001E-2</v>
      </c>
      <c r="BR326" s="106">
        <v>1.3177990000000001E-2</v>
      </c>
      <c r="BS326" s="106">
        <v>8.5027499999999999E-3</v>
      </c>
      <c r="BT326" s="106">
        <v>7.4618999999999996E-3</v>
      </c>
      <c r="BU326" s="106">
        <v>9.1675199999999984E-3</v>
      </c>
      <c r="BV326" s="106">
        <v>8.3622499999999999E-3</v>
      </c>
      <c r="BW326" s="106">
        <v>1.1727600000000001E-2</v>
      </c>
      <c r="BX326" s="106">
        <v>3.1319599999999996E-3</v>
      </c>
      <c r="BY326" s="106">
        <v>8.2552800000000003E-3</v>
      </c>
      <c r="BZ326" s="106">
        <v>2.1311879999999998E-2</v>
      </c>
      <c r="CA326" s="106">
        <v>1.41E-2</v>
      </c>
      <c r="CB326" s="106">
        <v>9.7999999999999997E-3</v>
      </c>
      <c r="CC326" s="106">
        <v>8.7260500000000008E-3</v>
      </c>
      <c r="CD326" s="106">
        <v>1.5141640000000001E-2</v>
      </c>
      <c r="CE326" s="106">
        <v>1.9316440000000001E-2</v>
      </c>
      <c r="CF326" s="106">
        <v>6.4861500000000004E-3</v>
      </c>
      <c r="CG326" s="106">
        <v>5.9863999999999994E-3</v>
      </c>
      <c r="CH326" s="106">
        <v>6.6929600000000004E-3</v>
      </c>
      <c r="CI326" s="106">
        <v>9.6512400000000002E-3</v>
      </c>
      <c r="CJ326" s="106">
        <v>1.9351199999999999E-2</v>
      </c>
      <c r="CK326" s="106">
        <v>1.9794970000000002E-2</v>
      </c>
      <c r="CL326" s="106">
        <v>2.0480249999999998E-2</v>
      </c>
      <c r="CM326" s="106">
        <v>2.5660800000000001E-2</v>
      </c>
      <c r="CN326" s="106">
        <v>2.0293000000000002E-2</v>
      </c>
      <c r="CO326" s="106">
        <v>2.7201360000000001E-2</v>
      </c>
      <c r="CP326" s="106">
        <v>2.100291E-2</v>
      </c>
      <c r="CQ326" s="106">
        <v>1.1206300000000001E-2</v>
      </c>
      <c r="CR326" s="106">
        <v>1.161474E-2</v>
      </c>
      <c r="CS326" s="106"/>
      <c r="CT326" s="106"/>
      <c r="CU326" s="106"/>
      <c r="CV326" s="106">
        <f t="shared" si="56"/>
        <v>9.4999999999999998E-3</v>
      </c>
      <c r="CW326" s="106">
        <f t="shared" si="57"/>
        <v>7.9000000000000008E-3</v>
      </c>
      <c r="CX326" s="106">
        <f t="shared" si="58"/>
        <v>4.4999999999999997E-3</v>
      </c>
      <c r="CY326" s="106">
        <f t="shared" si="59"/>
        <v>4.4999999999999997E-3</v>
      </c>
      <c r="CZ326" s="106">
        <f t="shared" si="60"/>
        <v>7.0999999999999995E-3</v>
      </c>
      <c r="DA326" s="106">
        <f t="shared" si="61"/>
        <v>6.4999999999999997E-3</v>
      </c>
      <c r="DB326" s="106">
        <f t="shared" si="62"/>
        <v>8.7000000000000011E-3</v>
      </c>
      <c r="DC326" s="106">
        <f t="shared" si="63"/>
        <v>2.5999999999999999E-3</v>
      </c>
      <c r="DD326" s="106">
        <f t="shared" si="64"/>
        <v>5.8999999999999999E-3</v>
      </c>
      <c r="DE326" s="106">
        <f t="shared" si="65"/>
        <v>9.2999999999999992E-3</v>
      </c>
      <c r="DF326" s="106">
        <f t="shared" si="66"/>
        <v>1.41E-2</v>
      </c>
      <c r="DG326" s="106">
        <f t="shared" si="67"/>
        <v>9.7999999999999997E-3</v>
      </c>
      <c r="DH326" s="106">
        <f t="shared" si="68"/>
        <v>6.1000000000000004E-3</v>
      </c>
      <c r="DI326" s="106">
        <f t="shared" si="69"/>
        <v>1.24E-2</v>
      </c>
      <c r="DJ326" s="106">
        <f t="shared" si="70"/>
        <v>1.43E-2</v>
      </c>
      <c r="DK326" s="106">
        <f t="shared" si="71"/>
        <v>5.5000000000000005E-3</v>
      </c>
      <c r="DL326" s="106">
        <f t="shared" si="72"/>
        <v>5.5999999999999999E-3</v>
      </c>
      <c r="DM326" s="106">
        <f t="shared" si="73"/>
        <v>5.8999999999999999E-3</v>
      </c>
      <c r="DN326" s="106">
        <f t="shared" si="74"/>
        <v>7.6E-3</v>
      </c>
      <c r="DO326" s="106">
        <f t="shared" si="75"/>
        <v>1.6499999999999997E-2</v>
      </c>
      <c r="DP326" s="106">
        <f t="shared" si="76"/>
        <v>1.6900000000000002E-2</v>
      </c>
      <c r="DQ326" s="106">
        <f t="shared" si="77"/>
        <v>1.7500000000000002E-2</v>
      </c>
      <c r="DR326" s="106">
        <f t="shared" si="78"/>
        <v>2.1999999999999999E-2</v>
      </c>
      <c r="DS326" s="106">
        <f t="shared" si="79"/>
        <v>1.7500000000000002E-2</v>
      </c>
      <c r="DT326" s="106">
        <f t="shared" si="80"/>
        <v>2.3599999999999999E-2</v>
      </c>
      <c r="DU326" s="106">
        <f t="shared" si="81"/>
        <v>1.83E-2</v>
      </c>
      <c r="DV326" s="106">
        <f t="shared" si="82"/>
        <v>9.8000000000000014E-3</v>
      </c>
      <c r="DW326" s="106">
        <f t="shared" si="83"/>
        <v>1.0199999999999999E-2</v>
      </c>
      <c r="DX326" s="106"/>
      <c r="DY326" s="106"/>
      <c r="DZ326" s="106"/>
      <c r="EA326" s="100">
        <v>0.37</v>
      </c>
      <c r="EB326" s="100">
        <v>3.79</v>
      </c>
      <c r="EC326" s="100">
        <v>0.15</v>
      </c>
      <c r="ED326" s="100">
        <v>4.33</v>
      </c>
      <c r="EE326" s="100">
        <v>2.0699999999999998</v>
      </c>
      <c r="EF326" s="100">
        <v>0.18</v>
      </c>
      <c r="EG326" s="100">
        <v>100</v>
      </c>
      <c r="EH326" s="100">
        <v>4.0999999999999996</v>
      </c>
      <c r="EI326" s="100">
        <v>0.2</v>
      </c>
      <c r="EJ326" s="100">
        <v>5884.42</v>
      </c>
      <c r="EK326" s="100">
        <v>272.92</v>
      </c>
      <c r="EL326" s="100">
        <v>16.79</v>
      </c>
      <c r="EM326" s="100">
        <v>74.7</v>
      </c>
      <c r="EN326" s="100">
        <v>100</v>
      </c>
      <c r="EO326" s="100">
        <v>100</v>
      </c>
      <c r="EP326" s="100">
        <v>100</v>
      </c>
      <c r="EQ326" s="100">
        <v>1.92</v>
      </c>
      <c r="ER326" s="100">
        <v>100</v>
      </c>
      <c r="ES326" s="100">
        <v>3.32</v>
      </c>
      <c r="ET326" s="100">
        <v>1.1100000000000001</v>
      </c>
      <c r="EU326" s="100">
        <v>0.66</v>
      </c>
      <c r="EV326" s="100">
        <v>2.59</v>
      </c>
      <c r="EW326" s="100">
        <v>1.27</v>
      </c>
      <c r="EX326" s="100">
        <v>5.57</v>
      </c>
      <c r="EY326" s="100">
        <v>8.1</v>
      </c>
      <c r="EZ326" s="100">
        <v>29.2</v>
      </c>
      <c r="FA326" s="100">
        <v>14.03</v>
      </c>
      <c r="FB326" s="100">
        <v>100</v>
      </c>
      <c r="FC326" s="100"/>
      <c r="FD326" s="100"/>
      <c r="FE326" s="100"/>
      <c r="FF326" s="106">
        <v>5.6333676140613312E-2</v>
      </c>
      <c r="FG326" s="106">
        <v>4.9303399076793958E-3</v>
      </c>
      <c r="FH326" s="106">
        <v>1.3382111669753902E-2</v>
      </c>
      <c r="FI326" s="106">
        <v>3.4729827523821014E-3</v>
      </c>
      <c r="FJ326" s="106">
        <v>7.2943773234200749E-3</v>
      </c>
      <c r="FK326" s="106">
        <v>2.0943801010493587E-2</v>
      </c>
      <c r="FL326" s="106">
        <v>0</v>
      </c>
      <c r="FM326" s="106">
        <v>2.5186783994687028E-3</v>
      </c>
      <c r="FN326" s="106">
        <v>2.0227272727272726E-2</v>
      </c>
      <c r="FO326" s="106">
        <v>0</v>
      </c>
      <c r="FP326" s="106">
        <v>0</v>
      </c>
      <c r="FQ326" s="106">
        <v>2.5184999999999999E-3</v>
      </c>
      <c r="FR326" s="106">
        <v>5.1164041203326975E-3</v>
      </c>
      <c r="FS326" s="106">
        <v>0</v>
      </c>
      <c r="FT326" s="106">
        <v>0</v>
      </c>
      <c r="FU326" s="106">
        <v>0</v>
      </c>
      <c r="FV326" s="106">
        <v>6.9867165575304025E-3</v>
      </c>
      <c r="FW326" s="106">
        <v>0</v>
      </c>
      <c r="FX326" s="106">
        <v>9.6725003960267918E-3</v>
      </c>
      <c r="FY326" s="106">
        <v>2.8204297407912686E-2</v>
      </c>
      <c r="FZ326" s="106">
        <v>4.0418167847690596E-2</v>
      </c>
      <c r="GA326" s="106">
        <v>1.7306502606169359E-2</v>
      </c>
      <c r="GB326" s="106">
        <v>3.0780949931412886E-2</v>
      </c>
      <c r="GC326" s="106">
        <v>1.3449465332873407E-2</v>
      </c>
      <c r="GD326" s="106">
        <v>2.5369599167100469E-2</v>
      </c>
      <c r="GE326" s="106">
        <v>1.6791844558682583E-2</v>
      </c>
      <c r="GF326" s="106">
        <v>2.5652613932767984E-3</v>
      </c>
      <c r="GG326" s="106">
        <v>0</v>
      </c>
      <c r="GH326" s="100"/>
      <c r="GI326" s="100"/>
      <c r="GJ326" s="100"/>
      <c r="GK326" s="100"/>
    </row>
    <row r="327" spans="1:193" x14ac:dyDescent="0.25">
      <c r="A327" s="98" t="s">
        <v>1073</v>
      </c>
      <c r="B327" s="99" t="s">
        <v>17</v>
      </c>
      <c r="C327" s="99" t="s">
        <v>489</v>
      </c>
      <c r="D327" s="100" t="s">
        <v>320</v>
      </c>
      <c r="E327" s="99" t="s">
        <v>511</v>
      </c>
      <c r="F327" s="100"/>
      <c r="G327" s="106">
        <v>32.433999999999997</v>
      </c>
      <c r="H327" s="106">
        <v>0.218</v>
      </c>
      <c r="I327" s="106">
        <v>17.207000000000001</v>
      </c>
      <c r="J327" s="106">
        <v>0.10100000000000001</v>
      </c>
      <c r="K327" s="106">
        <v>0.38200000000000001</v>
      </c>
      <c r="L327" s="106">
        <v>14.013999999999998</v>
      </c>
      <c r="M327" s="106">
        <v>3.3000000000000002E-2</v>
      </c>
      <c r="N327" s="106">
        <v>7.2999999999999995E-2</v>
      </c>
      <c r="O327" s="106">
        <v>14.536000000000001</v>
      </c>
      <c r="P327" s="106">
        <v>0</v>
      </c>
      <c r="Q327" s="106">
        <v>0</v>
      </c>
      <c r="R327" s="106">
        <v>1.4999999999999999E-2</v>
      </c>
      <c r="S327" s="106">
        <v>0</v>
      </c>
      <c r="T327" s="106">
        <v>0</v>
      </c>
      <c r="U327" s="106">
        <v>0</v>
      </c>
      <c r="V327" s="106">
        <v>0</v>
      </c>
      <c r="W327" s="106">
        <v>0.59699999999999998</v>
      </c>
      <c r="X327" s="106">
        <v>0</v>
      </c>
      <c r="Y327" s="106">
        <v>0.44100000000000006</v>
      </c>
      <c r="Z327" s="106">
        <v>2.42</v>
      </c>
      <c r="AA327" s="106">
        <v>5.68</v>
      </c>
      <c r="AB327" s="106">
        <v>0.622</v>
      </c>
      <c r="AC327" s="106">
        <v>2.411</v>
      </c>
      <c r="AD327" s="106">
        <v>0.30299999999999999</v>
      </c>
      <c r="AE327" s="106">
        <v>0.27600000000000002</v>
      </c>
      <c r="AF327" s="106">
        <v>8.6999999999999994E-2</v>
      </c>
      <c r="AG327" s="106">
        <v>2.8103688566069686E-2</v>
      </c>
      <c r="AH327" s="106">
        <v>0</v>
      </c>
      <c r="AI327" s="106"/>
      <c r="AJ327" s="106">
        <v>91.874719688566046</v>
      </c>
      <c r="AK327" s="100"/>
      <c r="AL327" s="106">
        <v>15.161742707554223</v>
      </c>
      <c r="AM327" s="106">
        <v>0.13068760865655538</v>
      </c>
      <c r="AN327" s="106">
        <v>9.1066419687748095</v>
      </c>
      <c r="AO327" s="106">
        <v>6.0909419852852496E-2</v>
      </c>
      <c r="AP327" s="106">
        <v>0.29584882280049568</v>
      </c>
      <c r="AQ327" s="106">
        <v>10.893120870579089</v>
      </c>
      <c r="AR327" s="106">
        <v>2.4480712166172106E-2</v>
      </c>
      <c r="AS327" s="106">
        <v>6.0601029387348501E-2</v>
      </c>
      <c r="AT327" s="106">
        <v>10.388793596340767</v>
      </c>
      <c r="AU327" s="106">
        <v>0</v>
      </c>
      <c r="AV327" s="106">
        <v>0</v>
      </c>
      <c r="AW327" s="106">
        <v>1.4999999999999999E-2</v>
      </c>
      <c r="AX327" s="106">
        <v>0</v>
      </c>
      <c r="AY327" s="106">
        <v>0</v>
      </c>
      <c r="AZ327" s="106">
        <v>0</v>
      </c>
      <c r="BA327" s="106">
        <v>0</v>
      </c>
      <c r="BB327" s="106">
        <v>0.55846585594013098</v>
      </c>
      <c r="BC327" s="106">
        <v>0</v>
      </c>
      <c r="BD327" s="106">
        <v>0.34727143869596033</v>
      </c>
      <c r="BE327" s="106">
        <v>2.0634379263301499</v>
      </c>
      <c r="BF327" s="106">
        <v>4.8493127294459146</v>
      </c>
      <c r="BG327" s="106">
        <v>0.53148765273861409</v>
      </c>
      <c r="BH327" s="106">
        <v>2.0670438957475992</v>
      </c>
      <c r="BI327" s="106">
        <v>0.2612969989651604</v>
      </c>
      <c r="BJ327" s="106">
        <v>0.23945861530452889</v>
      </c>
      <c r="BK327" s="106">
        <v>7.5803781475995466E-2</v>
      </c>
      <c r="BL327" s="106">
        <v>2.4576902987380574E-2</v>
      </c>
      <c r="BM327" s="106">
        <v>0</v>
      </c>
      <c r="BN327" s="106"/>
      <c r="BO327" s="106"/>
      <c r="BP327" s="106"/>
      <c r="BQ327" s="106">
        <v>2.0964160000000003E-2</v>
      </c>
      <c r="BR327" s="106">
        <v>1.3011179999999999E-2</v>
      </c>
      <c r="BS327" s="106">
        <v>8.3137999999999997E-3</v>
      </c>
      <c r="BT327" s="106">
        <v>7.4618999999999996E-3</v>
      </c>
      <c r="BU327" s="106">
        <v>9.42576E-3</v>
      </c>
      <c r="BV327" s="106">
        <v>7.9763000000000004E-3</v>
      </c>
      <c r="BW327" s="106">
        <v>1.1323200000000002E-2</v>
      </c>
      <c r="BX327" s="106">
        <v>2.8910399999999997E-3</v>
      </c>
      <c r="BY327" s="106">
        <v>7.9754400000000003E-3</v>
      </c>
      <c r="BZ327" s="106">
        <v>2.1311879999999998E-2</v>
      </c>
      <c r="CA327" s="106">
        <v>1.4E-2</v>
      </c>
      <c r="CB327" s="106">
        <v>9.4999999999999998E-3</v>
      </c>
      <c r="CC327" s="106">
        <v>8.8690999999999996E-3</v>
      </c>
      <c r="CD327" s="106">
        <v>1.4775310000000002E-2</v>
      </c>
      <c r="CE327" s="106">
        <v>1.999184E-2</v>
      </c>
      <c r="CF327" s="106">
        <v>6.36822E-3</v>
      </c>
      <c r="CG327" s="106">
        <v>5.7726000000000001E-3</v>
      </c>
      <c r="CH327" s="106">
        <v>6.4660800000000008E-3</v>
      </c>
      <c r="CI327" s="106">
        <v>9.6512400000000002E-3</v>
      </c>
      <c r="CJ327" s="106">
        <v>1.8647520000000001E-2</v>
      </c>
      <c r="CK327" s="106">
        <v>1.8506540000000002E-2</v>
      </c>
      <c r="CL327" s="106">
        <v>1.9778069999999998E-2</v>
      </c>
      <c r="CM327" s="106">
        <v>2.4960960000000004E-2</v>
      </c>
      <c r="CN327" s="106">
        <v>1.994512E-2</v>
      </c>
      <c r="CO327" s="106">
        <v>2.6279279999999999E-2</v>
      </c>
      <c r="CP327" s="106">
        <v>2.0429059999999999E-2</v>
      </c>
      <c r="CQ327" s="106">
        <v>1.086325E-2</v>
      </c>
      <c r="CR327" s="106">
        <v>1.1273130000000001E-2</v>
      </c>
      <c r="CS327" s="106"/>
      <c r="CT327" s="106"/>
      <c r="CU327" s="106"/>
      <c r="CV327" s="106">
        <f t="shared" si="56"/>
        <v>9.7999999999999997E-3</v>
      </c>
      <c r="CW327" s="106">
        <f t="shared" si="57"/>
        <v>7.7999999999999996E-3</v>
      </c>
      <c r="CX327" s="106">
        <f t="shared" si="58"/>
        <v>4.4000000000000003E-3</v>
      </c>
      <c r="CY327" s="106">
        <f t="shared" si="59"/>
        <v>4.4999999999999997E-3</v>
      </c>
      <c r="CZ327" s="106">
        <f t="shared" si="60"/>
        <v>7.3000000000000009E-3</v>
      </c>
      <c r="DA327" s="106">
        <f t="shared" si="61"/>
        <v>6.2000000000000006E-3</v>
      </c>
      <c r="DB327" s="106">
        <f t="shared" si="62"/>
        <v>8.4000000000000012E-3</v>
      </c>
      <c r="DC327" s="106">
        <f t="shared" si="63"/>
        <v>2.3999999999999998E-3</v>
      </c>
      <c r="DD327" s="106">
        <f t="shared" si="64"/>
        <v>5.7000000000000002E-3</v>
      </c>
      <c r="DE327" s="106">
        <f t="shared" si="65"/>
        <v>9.2999999999999992E-3</v>
      </c>
      <c r="DF327" s="106">
        <f t="shared" si="66"/>
        <v>1.4E-2</v>
      </c>
      <c r="DG327" s="106">
        <f t="shared" si="67"/>
        <v>9.4999999999999998E-3</v>
      </c>
      <c r="DH327" s="106">
        <f t="shared" si="68"/>
        <v>6.1999999999999989E-3</v>
      </c>
      <c r="DI327" s="106">
        <f t="shared" si="69"/>
        <v>1.2100000000000001E-2</v>
      </c>
      <c r="DJ327" s="106">
        <f t="shared" si="70"/>
        <v>1.4800000000000001E-2</v>
      </c>
      <c r="DK327" s="106">
        <f t="shared" si="71"/>
        <v>5.4000000000000003E-3</v>
      </c>
      <c r="DL327" s="106">
        <f t="shared" si="72"/>
        <v>5.4000000000000003E-3</v>
      </c>
      <c r="DM327" s="106">
        <f t="shared" si="73"/>
        <v>5.7000000000000002E-3</v>
      </c>
      <c r="DN327" s="106">
        <f t="shared" si="74"/>
        <v>7.6E-3</v>
      </c>
      <c r="DO327" s="106">
        <f t="shared" si="75"/>
        <v>1.5900000000000001E-2</v>
      </c>
      <c r="DP327" s="106">
        <f t="shared" si="76"/>
        <v>1.5800000000000002E-2</v>
      </c>
      <c r="DQ327" s="106">
        <f t="shared" si="77"/>
        <v>1.6899999999999998E-2</v>
      </c>
      <c r="DR327" s="106">
        <f t="shared" si="78"/>
        <v>2.1400000000000002E-2</v>
      </c>
      <c r="DS327" s="106">
        <f t="shared" si="79"/>
        <v>1.72E-2</v>
      </c>
      <c r="DT327" s="106">
        <f t="shared" si="80"/>
        <v>2.2799999999999997E-2</v>
      </c>
      <c r="DU327" s="106">
        <f t="shared" si="81"/>
        <v>1.78E-2</v>
      </c>
      <c r="DV327" s="106">
        <f t="shared" si="82"/>
        <v>9.4999999999999998E-3</v>
      </c>
      <c r="DW327" s="106">
        <f t="shared" si="83"/>
        <v>9.9000000000000008E-3</v>
      </c>
      <c r="DX327" s="106"/>
      <c r="DY327" s="106"/>
      <c r="DZ327" s="106"/>
      <c r="EA327" s="100">
        <v>0.37</v>
      </c>
      <c r="EB327" s="100">
        <v>3.74</v>
      </c>
      <c r="EC327" s="100">
        <v>0.15</v>
      </c>
      <c r="ED327" s="100">
        <v>5.48</v>
      </c>
      <c r="EE327" s="100">
        <v>2.4</v>
      </c>
      <c r="EF327" s="100">
        <v>0.19</v>
      </c>
      <c r="EG327" s="100">
        <v>38.33</v>
      </c>
      <c r="EH327" s="100">
        <v>4.08</v>
      </c>
      <c r="EI327" s="100">
        <v>0.2</v>
      </c>
      <c r="EJ327" s="100">
        <v>79.55</v>
      </c>
      <c r="EK327" s="100">
        <v>100</v>
      </c>
      <c r="EL327" s="100">
        <v>15.87</v>
      </c>
      <c r="EM327" s="100">
        <v>100</v>
      </c>
      <c r="EN327" s="100">
        <v>100</v>
      </c>
      <c r="EO327" s="100">
        <v>100</v>
      </c>
      <c r="EP327" s="100">
        <v>100</v>
      </c>
      <c r="EQ327" s="100">
        <v>1.3</v>
      </c>
      <c r="ER327" s="100">
        <v>100</v>
      </c>
      <c r="ES327" s="100">
        <v>2.86</v>
      </c>
      <c r="ET327" s="100">
        <v>1.26</v>
      </c>
      <c r="EU327" s="100">
        <v>0.75</v>
      </c>
      <c r="EV327" s="100">
        <v>3.11</v>
      </c>
      <c r="EW327" s="100">
        <v>1.41</v>
      </c>
      <c r="EX327" s="100">
        <v>7.09</v>
      </c>
      <c r="EY327" s="100">
        <v>7.3</v>
      </c>
      <c r="EZ327" s="100">
        <v>21.64</v>
      </c>
      <c r="FA327" s="100">
        <v>12.93</v>
      </c>
      <c r="FB327" s="100">
        <v>25824.43</v>
      </c>
      <c r="FC327" s="100"/>
      <c r="FD327" s="100"/>
      <c r="FE327" s="100"/>
      <c r="FF327" s="106">
        <v>5.6098448017950629E-2</v>
      </c>
      <c r="FG327" s="106">
        <v>4.8877165637551713E-3</v>
      </c>
      <c r="FH327" s="106">
        <v>1.3659962953162215E-2</v>
      </c>
      <c r="FI327" s="106">
        <v>3.3378362079363169E-3</v>
      </c>
      <c r="FJ327" s="106">
        <v>7.1003717472118968E-3</v>
      </c>
      <c r="FK327" s="106">
        <v>2.069692965410027E-2</v>
      </c>
      <c r="FL327" s="106">
        <v>9.3834569732937669E-3</v>
      </c>
      <c r="FM327" s="106">
        <v>2.472521999003819E-3</v>
      </c>
      <c r="FN327" s="106">
        <v>2.0777587192681534E-2</v>
      </c>
      <c r="FO327" s="106">
        <v>0</v>
      </c>
      <c r="FP327" s="106">
        <v>0</v>
      </c>
      <c r="FQ327" s="106">
        <v>2.3804999999999998E-3</v>
      </c>
      <c r="FR327" s="106">
        <v>0</v>
      </c>
      <c r="FS327" s="106">
        <v>0</v>
      </c>
      <c r="FT327" s="106">
        <v>0</v>
      </c>
      <c r="FU327" s="106">
        <v>0</v>
      </c>
      <c r="FV327" s="106">
        <v>7.2600561272217036E-3</v>
      </c>
      <c r="FW327" s="106">
        <v>0</v>
      </c>
      <c r="FX327" s="106">
        <v>9.9319631467044648E-3</v>
      </c>
      <c r="FY327" s="106">
        <v>2.5999317871759887E-2</v>
      </c>
      <c r="FZ327" s="106">
        <v>3.6369845470844361E-2</v>
      </c>
      <c r="GA327" s="106">
        <v>1.6529266000170899E-2</v>
      </c>
      <c r="GB327" s="106">
        <v>2.9145318930041148E-2</v>
      </c>
      <c r="GC327" s="106">
        <v>1.8525957226629874E-2</v>
      </c>
      <c r="GD327" s="106">
        <v>1.7480478917230608E-2</v>
      </c>
      <c r="GE327" s="106">
        <v>1.6403938311405419E-2</v>
      </c>
      <c r="GF327" s="106">
        <v>3.1777935562683083E-3</v>
      </c>
      <c r="GG327" s="106">
        <v>0</v>
      </c>
      <c r="GH327" s="100"/>
      <c r="GI327" s="100"/>
      <c r="GJ327" s="100"/>
      <c r="GK327" s="100"/>
    </row>
    <row r="328" spans="1:193" x14ac:dyDescent="0.25">
      <c r="A328" s="98" t="s">
        <v>1073</v>
      </c>
      <c r="B328" s="99" t="s">
        <v>17</v>
      </c>
      <c r="C328" s="99" t="s">
        <v>489</v>
      </c>
      <c r="D328" s="100" t="s">
        <v>320</v>
      </c>
      <c r="E328" s="99" t="s">
        <v>512</v>
      </c>
      <c r="F328" s="100"/>
      <c r="G328" s="106">
        <v>33.253</v>
      </c>
      <c r="H328" s="106">
        <v>0.20899999999999996</v>
      </c>
      <c r="I328" s="106">
        <v>17.355</v>
      </c>
      <c r="J328" s="106">
        <v>9.4E-2</v>
      </c>
      <c r="K328" s="106">
        <v>0.42300000000000004</v>
      </c>
      <c r="L328" s="106">
        <v>14.68</v>
      </c>
      <c r="M328" s="106">
        <v>0</v>
      </c>
      <c r="N328" s="106">
        <v>6.6000000000000003E-2</v>
      </c>
      <c r="O328" s="106">
        <v>15.234000000000002</v>
      </c>
      <c r="P328" s="106">
        <v>2.1999999999999999E-2</v>
      </c>
      <c r="Q328" s="106">
        <v>0</v>
      </c>
      <c r="R328" s="106">
        <v>4.2999999999999997E-2</v>
      </c>
      <c r="S328" s="106">
        <v>0</v>
      </c>
      <c r="T328" s="106">
        <v>0</v>
      </c>
      <c r="U328" s="106">
        <v>0</v>
      </c>
      <c r="V328" s="106">
        <v>0</v>
      </c>
      <c r="W328" s="106">
        <v>0.34499999999999997</v>
      </c>
      <c r="X328" s="106">
        <v>0</v>
      </c>
      <c r="Y328" s="106">
        <v>0.27600000000000002</v>
      </c>
      <c r="Z328" s="106">
        <v>2.6200000000000006</v>
      </c>
      <c r="AA328" s="106">
        <v>5.74</v>
      </c>
      <c r="AB328" s="106">
        <v>0.53200000000000003</v>
      </c>
      <c r="AC328" s="106">
        <v>2.165</v>
      </c>
      <c r="AD328" s="106">
        <v>0.21699999999999997</v>
      </c>
      <c r="AE328" s="106">
        <v>0.248</v>
      </c>
      <c r="AF328" s="106">
        <v>3.6999999999999998E-2</v>
      </c>
      <c r="AG328" s="106">
        <v>0</v>
      </c>
      <c r="AH328" s="106">
        <v>0</v>
      </c>
      <c r="AI328" s="106"/>
      <c r="AJ328" s="106">
        <v>93.549299200000036</v>
      </c>
      <c r="AK328" s="100"/>
      <c r="AL328" s="106">
        <v>15.544596110695586</v>
      </c>
      <c r="AM328" s="106">
        <v>0.1252922486661471</v>
      </c>
      <c r="AN328" s="106">
        <v>9.1849695686689596</v>
      </c>
      <c r="AO328" s="106">
        <v>5.668797491255579E-2</v>
      </c>
      <c r="AP328" s="106">
        <v>0.32760223048327142</v>
      </c>
      <c r="AQ328" s="106">
        <v>11.410804508356005</v>
      </c>
      <c r="AR328" s="106">
        <v>0</v>
      </c>
      <c r="AS328" s="106">
        <v>5.4789971774863035E-2</v>
      </c>
      <c r="AT328" s="106">
        <v>10.887650085763294</v>
      </c>
      <c r="AU328" s="106">
        <v>9.6002792808518068E-3</v>
      </c>
      <c r="AV328" s="106">
        <v>0</v>
      </c>
      <c r="AW328" s="106">
        <v>4.2999999999999997E-2</v>
      </c>
      <c r="AX328" s="106">
        <v>0</v>
      </c>
      <c r="AY328" s="106">
        <v>0</v>
      </c>
      <c r="AZ328" s="106">
        <v>0</v>
      </c>
      <c r="BA328" s="106">
        <v>0</v>
      </c>
      <c r="BB328" s="106">
        <v>0.32273152478952288</v>
      </c>
      <c r="BC328" s="106">
        <v>0</v>
      </c>
      <c r="BD328" s="106">
        <v>0.21733994802740375</v>
      </c>
      <c r="BE328" s="106">
        <v>2.2339699863574354</v>
      </c>
      <c r="BF328" s="106">
        <v>4.9005378639118931</v>
      </c>
      <c r="BG328" s="106">
        <v>0.4545842946253098</v>
      </c>
      <c r="BH328" s="106">
        <v>1.8561385459533606</v>
      </c>
      <c r="BI328" s="106">
        <v>0.18713349430838219</v>
      </c>
      <c r="BJ328" s="106">
        <v>0.21516571230262016</v>
      </c>
      <c r="BK328" s="106">
        <v>3.2238389823124512E-2</v>
      </c>
      <c r="BL328" s="106">
        <v>0</v>
      </c>
      <c r="BM328" s="106">
        <v>0</v>
      </c>
      <c r="BN328" s="106"/>
      <c r="BO328" s="106"/>
      <c r="BP328" s="106"/>
      <c r="BQ328" s="106">
        <v>2.2247680000000002E-2</v>
      </c>
      <c r="BR328" s="106">
        <v>1.2844370000000001E-2</v>
      </c>
      <c r="BS328" s="106">
        <v>8.1248499999999994E-3</v>
      </c>
      <c r="BT328" s="106">
        <v>7.4618999999999996E-3</v>
      </c>
      <c r="BU328" s="106">
        <v>8.2636799999999989E-3</v>
      </c>
      <c r="BV328" s="106">
        <v>7.9763000000000004E-3</v>
      </c>
      <c r="BW328" s="106">
        <v>1.1188399999999999E-2</v>
      </c>
      <c r="BX328" s="106">
        <v>3.1319599999999996E-3</v>
      </c>
      <c r="BY328" s="106">
        <v>7.9754400000000003E-3</v>
      </c>
      <c r="BZ328" s="106">
        <v>1.9707759999999998E-2</v>
      </c>
      <c r="CA328" s="106">
        <v>1.37E-2</v>
      </c>
      <c r="CB328" s="106">
        <v>9.4999999999999998E-3</v>
      </c>
      <c r="CC328" s="106">
        <v>8.8690999999999996E-3</v>
      </c>
      <c r="CD328" s="106">
        <v>1.453109E-2</v>
      </c>
      <c r="CE328" s="106">
        <v>1.9586600000000003E-2</v>
      </c>
      <c r="CF328" s="106">
        <v>6.2502900000000004E-3</v>
      </c>
      <c r="CG328" s="106">
        <v>5.8794999999999993E-3</v>
      </c>
      <c r="CH328" s="106">
        <v>6.579520000000001E-3</v>
      </c>
      <c r="CI328" s="106">
        <v>9.9052199999999993E-3</v>
      </c>
      <c r="CJ328" s="106">
        <v>1.7826560000000002E-2</v>
      </c>
      <c r="CK328" s="106">
        <v>1.8038020000000002E-2</v>
      </c>
      <c r="CL328" s="106">
        <v>1.9895099999999999E-2</v>
      </c>
      <c r="CM328" s="106">
        <v>2.4261120000000004E-2</v>
      </c>
      <c r="CN328" s="106">
        <v>1.9597239999999998E-2</v>
      </c>
      <c r="CO328" s="106">
        <v>2.616402E-2</v>
      </c>
      <c r="CP328" s="106">
        <v>2.0429059999999999E-2</v>
      </c>
      <c r="CQ328" s="106">
        <v>1.086325E-2</v>
      </c>
      <c r="CR328" s="106">
        <v>1.1159260000000001E-2</v>
      </c>
      <c r="CS328" s="106"/>
      <c r="CT328" s="106"/>
      <c r="CU328" s="106"/>
      <c r="CV328" s="106">
        <f t="shared" si="56"/>
        <v>1.04E-2</v>
      </c>
      <c r="CW328" s="106">
        <f t="shared" si="57"/>
        <v>7.7000000000000011E-3</v>
      </c>
      <c r="CX328" s="106">
        <f t="shared" si="58"/>
        <v>4.3E-3</v>
      </c>
      <c r="CY328" s="106">
        <f t="shared" si="59"/>
        <v>4.4999999999999997E-3</v>
      </c>
      <c r="CZ328" s="106">
        <f t="shared" si="60"/>
        <v>6.3999999999999994E-3</v>
      </c>
      <c r="DA328" s="106">
        <f t="shared" si="61"/>
        <v>6.2000000000000006E-3</v>
      </c>
      <c r="DB328" s="106">
        <f t="shared" si="62"/>
        <v>8.2999999999999984E-3</v>
      </c>
      <c r="DC328" s="106">
        <f t="shared" si="63"/>
        <v>2.5999999999999999E-3</v>
      </c>
      <c r="DD328" s="106">
        <f t="shared" si="64"/>
        <v>5.7000000000000002E-3</v>
      </c>
      <c r="DE328" s="106">
        <f t="shared" si="65"/>
        <v>8.6E-3</v>
      </c>
      <c r="DF328" s="106">
        <f t="shared" si="66"/>
        <v>1.37E-2</v>
      </c>
      <c r="DG328" s="106">
        <f t="shared" si="67"/>
        <v>9.4999999999999998E-3</v>
      </c>
      <c r="DH328" s="106">
        <f t="shared" si="68"/>
        <v>6.1999999999999989E-3</v>
      </c>
      <c r="DI328" s="106">
        <f t="shared" si="69"/>
        <v>1.1899999999999999E-2</v>
      </c>
      <c r="DJ328" s="106">
        <f t="shared" si="70"/>
        <v>1.4500000000000002E-2</v>
      </c>
      <c r="DK328" s="106">
        <f t="shared" si="71"/>
        <v>5.3E-3</v>
      </c>
      <c r="DL328" s="106">
        <f t="shared" si="72"/>
        <v>5.4999999999999997E-3</v>
      </c>
      <c r="DM328" s="106">
        <f t="shared" si="73"/>
        <v>5.8000000000000005E-3</v>
      </c>
      <c r="DN328" s="106">
        <f t="shared" si="74"/>
        <v>7.7999999999999996E-3</v>
      </c>
      <c r="DO328" s="106">
        <f t="shared" si="75"/>
        <v>1.52E-2</v>
      </c>
      <c r="DP328" s="106">
        <f t="shared" si="76"/>
        <v>1.5400000000000002E-2</v>
      </c>
      <c r="DQ328" s="106">
        <f t="shared" si="77"/>
        <v>1.7000000000000001E-2</v>
      </c>
      <c r="DR328" s="106">
        <f t="shared" si="78"/>
        <v>2.0800000000000003E-2</v>
      </c>
      <c r="DS328" s="106">
        <f t="shared" si="79"/>
        <v>1.6899999999999998E-2</v>
      </c>
      <c r="DT328" s="106">
        <f t="shared" si="80"/>
        <v>2.2699999999999998E-2</v>
      </c>
      <c r="DU328" s="106">
        <f t="shared" si="81"/>
        <v>1.78E-2</v>
      </c>
      <c r="DV328" s="106">
        <f t="shared" si="82"/>
        <v>9.4999999999999998E-3</v>
      </c>
      <c r="DW328" s="106">
        <f t="shared" si="83"/>
        <v>9.7999999999999997E-3</v>
      </c>
      <c r="DX328" s="106"/>
      <c r="DY328" s="106"/>
      <c r="DZ328" s="106"/>
      <c r="EA328" s="100">
        <v>0.37</v>
      </c>
      <c r="EB328" s="100">
        <v>3.88</v>
      </c>
      <c r="EC328" s="100">
        <v>0.15</v>
      </c>
      <c r="ED328" s="100">
        <v>5.77</v>
      </c>
      <c r="EE328" s="100">
        <v>2.0699999999999998</v>
      </c>
      <c r="EF328" s="100">
        <v>0.18</v>
      </c>
      <c r="EG328" s="100">
        <v>100</v>
      </c>
      <c r="EH328" s="100">
        <v>4.4800000000000004</v>
      </c>
      <c r="EI328" s="100">
        <v>0.19</v>
      </c>
      <c r="EJ328" s="100">
        <v>37.71</v>
      </c>
      <c r="EK328" s="100">
        <v>100</v>
      </c>
      <c r="EL328" s="100">
        <v>6.26</v>
      </c>
      <c r="EM328" s="100">
        <v>100</v>
      </c>
      <c r="EN328" s="100">
        <v>100</v>
      </c>
      <c r="EO328" s="100">
        <v>17058.099999999999</v>
      </c>
      <c r="EP328" s="100">
        <v>100</v>
      </c>
      <c r="EQ328" s="100">
        <v>2.11</v>
      </c>
      <c r="ER328" s="100">
        <v>100</v>
      </c>
      <c r="ES328" s="100">
        <v>4.3099999999999996</v>
      </c>
      <c r="ET328" s="100">
        <v>1.19</v>
      </c>
      <c r="EU328" s="100">
        <v>0.75</v>
      </c>
      <c r="EV328" s="100">
        <v>3.59</v>
      </c>
      <c r="EW328" s="100">
        <v>1.5</v>
      </c>
      <c r="EX328" s="100">
        <v>7.73</v>
      </c>
      <c r="EY328" s="100">
        <v>9.9700000000000006</v>
      </c>
      <c r="EZ328" s="100">
        <v>50.81</v>
      </c>
      <c r="FA328" s="100">
        <v>16.62</v>
      </c>
      <c r="FB328" s="100">
        <v>100</v>
      </c>
      <c r="FC328" s="100"/>
      <c r="FD328" s="100"/>
      <c r="FE328" s="100"/>
      <c r="FF328" s="106">
        <v>5.751500560957367E-2</v>
      </c>
      <c r="FG328" s="106">
        <v>4.8613392482465077E-3</v>
      </c>
      <c r="FH328" s="106">
        <v>1.377745435300344E-2</v>
      </c>
      <c r="FI328" s="106">
        <v>3.2708961524544689E-3</v>
      </c>
      <c r="FJ328" s="106">
        <v>6.7813661710037186E-3</v>
      </c>
      <c r="FK328" s="106">
        <v>2.0539448115040809E-2</v>
      </c>
      <c r="FL328" s="106">
        <v>0</v>
      </c>
      <c r="FM328" s="106">
        <v>2.4545907355138642E-3</v>
      </c>
      <c r="FN328" s="106">
        <v>2.068653516295026E-2</v>
      </c>
      <c r="FO328" s="106">
        <v>3.6202653168092161E-3</v>
      </c>
      <c r="FP328" s="106">
        <v>0</v>
      </c>
      <c r="FQ328" s="106">
        <v>2.6917999999999998E-3</v>
      </c>
      <c r="FR328" s="106">
        <v>0</v>
      </c>
      <c r="FS328" s="106">
        <v>0</v>
      </c>
      <c r="FT328" s="106">
        <v>0</v>
      </c>
      <c r="FU328" s="106">
        <v>0</v>
      </c>
      <c r="FV328" s="106">
        <v>6.8096351730589323E-3</v>
      </c>
      <c r="FW328" s="106">
        <v>0</v>
      </c>
      <c r="FX328" s="106">
        <v>9.3673517599811018E-3</v>
      </c>
      <c r="FY328" s="106">
        <v>2.6584242837653479E-2</v>
      </c>
      <c r="FZ328" s="106">
        <v>3.6754033979339198E-2</v>
      </c>
      <c r="GA328" s="106">
        <v>1.6319576177048621E-2</v>
      </c>
      <c r="GB328" s="106">
        <v>2.7842078189300408E-2</v>
      </c>
      <c r="GC328" s="106">
        <v>1.4465419110037944E-2</v>
      </c>
      <c r="GD328" s="106">
        <v>2.1452021516571232E-2</v>
      </c>
      <c r="GE328" s="106">
        <v>1.6380325869129565E-2</v>
      </c>
      <c r="GF328" s="106">
        <v>0</v>
      </c>
      <c r="GG328" s="106">
        <v>0</v>
      </c>
      <c r="GH328" s="100"/>
      <c r="GI328" s="100"/>
      <c r="GJ328" s="100"/>
      <c r="GK328" s="100"/>
    </row>
    <row r="329" spans="1:193" x14ac:dyDescent="0.25">
      <c r="A329" s="98" t="s">
        <v>1073</v>
      </c>
      <c r="B329" s="99" t="s">
        <v>17</v>
      </c>
      <c r="C329" s="99" t="s">
        <v>489</v>
      </c>
      <c r="D329" s="100" t="s">
        <v>320</v>
      </c>
      <c r="E329" s="99" t="s">
        <v>513</v>
      </c>
      <c r="F329" s="100"/>
      <c r="G329" s="106">
        <v>32.052999999999997</v>
      </c>
      <c r="H329" s="106">
        <v>0.27700000000000002</v>
      </c>
      <c r="I329" s="106">
        <v>15.900000000000002</v>
      </c>
      <c r="J329" s="106">
        <v>0.16200000000000001</v>
      </c>
      <c r="K329" s="106">
        <v>0.501</v>
      </c>
      <c r="L329" s="106">
        <v>15.676</v>
      </c>
      <c r="M329" s="106">
        <v>0</v>
      </c>
      <c r="N329" s="106">
        <v>6.6000000000000003E-2</v>
      </c>
      <c r="O329" s="106">
        <v>13.018000000000001</v>
      </c>
      <c r="P329" s="106">
        <v>2.9000000000000001E-2</v>
      </c>
      <c r="Q329" s="106">
        <v>0</v>
      </c>
      <c r="R329" s="106">
        <v>1.7999999999999999E-2</v>
      </c>
      <c r="S329" s="106">
        <v>0</v>
      </c>
      <c r="T329" s="106">
        <v>0</v>
      </c>
      <c r="U329" s="106">
        <v>0</v>
      </c>
      <c r="V329" s="106">
        <v>0</v>
      </c>
      <c r="W329" s="106">
        <v>0.20200000000000001</v>
      </c>
      <c r="X329" s="106">
        <v>0</v>
      </c>
      <c r="Y329" s="106">
        <v>0.22600000000000001</v>
      </c>
      <c r="Z329" s="106">
        <v>3.6</v>
      </c>
      <c r="AA329" s="106">
        <v>8.8480000000000008</v>
      </c>
      <c r="AB329" s="106">
        <v>0.95599999999999996</v>
      </c>
      <c r="AC329" s="106">
        <v>3.56</v>
      </c>
      <c r="AD329" s="106">
        <v>0.26800000000000002</v>
      </c>
      <c r="AE329" s="106">
        <v>0.42699999999999999</v>
      </c>
      <c r="AF329" s="106">
        <v>0</v>
      </c>
      <c r="AG329" s="106">
        <v>0</v>
      </c>
      <c r="AH329" s="106">
        <v>0</v>
      </c>
      <c r="AI329" s="106"/>
      <c r="AJ329" s="106">
        <v>95.782939200000001</v>
      </c>
      <c r="AK329" s="100"/>
      <c r="AL329" s="106">
        <v>14.983638743455495</v>
      </c>
      <c r="AM329" s="106">
        <v>0.16605719081589834</v>
      </c>
      <c r="AN329" s="106">
        <v>8.4149245832230761</v>
      </c>
      <c r="AO329" s="106">
        <v>9.7696297189723807E-2</v>
      </c>
      <c r="AP329" s="106">
        <v>0.38801115241635692</v>
      </c>
      <c r="AQ329" s="106">
        <v>12.184998056743101</v>
      </c>
      <c r="AR329" s="106">
        <v>0</v>
      </c>
      <c r="AS329" s="106">
        <v>5.4789971774863035E-2</v>
      </c>
      <c r="AT329" s="106">
        <v>9.3038879359634077</v>
      </c>
      <c r="AU329" s="106">
        <v>1.2654913597486474E-2</v>
      </c>
      <c r="AV329" s="106">
        <v>0</v>
      </c>
      <c r="AW329" s="106">
        <v>1.7999999999999999E-2</v>
      </c>
      <c r="AX329" s="106">
        <v>0</v>
      </c>
      <c r="AY329" s="106">
        <v>0</v>
      </c>
      <c r="AZ329" s="106">
        <v>0</v>
      </c>
      <c r="BA329" s="106">
        <v>0</v>
      </c>
      <c r="BB329" s="106">
        <v>0.1889616463985033</v>
      </c>
      <c r="BC329" s="106">
        <v>0</v>
      </c>
      <c r="BD329" s="106">
        <v>0.17796676903693204</v>
      </c>
      <c r="BE329" s="106">
        <v>3.0695770804911322</v>
      </c>
      <c r="BF329" s="106">
        <v>7.5539998292495527</v>
      </c>
      <c r="BG329" s="106">
        <v>0.81688455951465444</v>
      </c>
      <c r="BH329" s="106">
        <v>3.0521262002743481</v>
      </c>
      <c r="BI329" s="106">
        <v>0.23111417730251813</v>
      </c>
      <c r="BJ329" s="106">
        <v>0.37046677077910806</v>
      </c>
      <c r="BK329" s="106">
        <v>0</v>
      </c>
      <c r="BL329" s="106">
        <v>0</v>
      </c>
      <c r="BM329" s="106">
        <v>0</v>
      </c>
      <c r="BN329" s="106"/>
      <c r="BO329" s="106"/>
      <c r="BP329" s="106"/>
      <c r="BQ329" s="106">
        <v>2.1178080000000002E-2</v>
      </c>
      <c r="BR329" s="106">
        <v>1.367842E-2</v>
      </c>
      <c r="BS329" s="106">
        <v>8.3137999999999997E-3</v>
      </c>
      <c r="BT329" s="106">
        <v>7.4618999999999996E-3</v>
      </c>
      <c r="BU329" s="106">
        <v>9.55488E-3</v>
      </c>
      <c r="BV329" s="106">
        <v>8.4908999999999991E-3</v>
      </c>
      <c r="BW329" s="106">
        <v>1.2132E-2</v>
      </c>
      <c r="BX329" s="106">
        <v>3.37288E-3</v>
      </c>
      <c r="BY329" s="106">
        <v>8.1153600000000003E-3</v>
      </c>
      <c r="BZ329" s="106">
        <v>1.9707759999999998E-2</v>
      </c>
      <c r="CA329" s="106">
        <v>1.41E-2</v>
      </c>
      <c r="CB329" s="106">
        <v>1.01E-2</v>
      </c>
      <c r="CC329" s="106">
        <v>9.298250000000001E-3</v>
      </c>
      <c r="CD329" s="106">
        <v>1.5385859999999999E-2</v>
      </c>
      <c r="CE329" s="106">
        <v>1.89112E-2</v>
      </c>
      <c r="CF329" s="106">
        <v>6.4861500000000004E-3</v>
      </c>
      <c r="CG329" s="106">
        <v>6.0933000000000003E-3</v>
      </c>
      <c r="CH329" s="106">
        <v>6.8064000000000006E-3</v>
      </c>
      <c r="CI329" s="106">
        <v>9.9052199999999993E-3</v>
      </c>
      <c r="CJ329" s="106">
        <v>1.9116640000000001E-2</v>
      </c>
      <c r="CK329" s="106">
        <v>1.9443579999999999E-2</v>
      </c>
      <c r="CL329" s="106">
        <v>2.1533519999999997E-2</v>
      </c>
      <c r="CM329" s="106">
        <v>2.7293760000000004E-2</v>
      </c>
      <c r="CN329" s="106">
        <v>2.110472E-2</v>
      </c>
      <c r="CO329" s="106">
        <v>2.8008180000000004E-2</v>
      </c>
      <c r="CP329" s="106">
        <v>2.1806299999999997E-2</v>
      </c>
      <c r="CQ329" s="106">
        <v>1.154935E-2</v>
      </c>
      <c r="CR329" s="106">
        <v>1.1842480000000001E-2</v>
      </c>
      <c r="CS329" s="106"/>
      <c r="CT329" s="106"/>
      <c r="CU329" s="106"/>
      <c r="CV329" s="106">
        <f t="shared" si="56"/>
        <v>9.8999999999999991E-3</v>
      </c>
      <c r="CW329" s="106">
        <f t="shared" si="57"/>
        <v>8.2000000000000007E-3</v>
      </c>
      <c r="CX329" s="106">
        <f t="shared" si="58"/>
        <v>4.4000000000000003E-3</v>
      </c>
      <c r="CY329" s="106">
        <f t="shared" si="59"/>
        <v>4.4999999999999997E-3</v>
      </c>
      <c r="CZ329" s="106">
        <f t="shared" si="60"/>
        <v>7.4000000000000003E-3</v>
      </c>
      <c r="DA329" s="106">
        <f t="shared" si="61"/>
        <v>6.5999999999999991E-3</v>
      </c>
      <c r="DB329" s="106">
        <f t="shared" si="62"/>
        <v>8.9999999999999993E-3</v>
      </c>
      <c r="DC329" s="106">
        <f t="shared" si="63"/>
        <v>2.8000000000000004E-3</v>
      </c>
      <c r="DD329" s="106">
        <f t="shared" si="64"/>
        <v>5.8000000000000005E-3</v>
      </c>
      <c r="DE329" s="106">
        <f t="shared" si="65"/>
        <v>8.6E-3</v>
      </c>
      <c r="DF329" s="106">
        <f t="shared" si="66"/>
        <v>1.41E-2</v>
      </c>
      <c r="DG329" s="106">
        <f t="shared" si="67"/>
        <v>1.01E-2</v>
      </c>
      <c r="DH329" s="106">
        <f t="shared" si="68"/>
        <v>6.5000000000000006E-3</v>
      </c>
      <c r="DI329" s="106">
        <f t="shared" si="69"/>
        <v>1.2599999999999998E-2</v>
      </c>
      <c r="DJ329" s="106">
        <f t="shared" si="70"/>
        <v>1.4E-2</v>
      </c>
      <c r="DK329" s="106">
        <f t="shared" si="71"/>
        <v>5.5000000000000005E-3</v>
      </c>
      <c r="DL329" s="106">
        <f t="shared" si="72"/>
        <v>5.7000000000000002E-3</v>
      </c>
      <c r="DM329" s="106">
        <f t="shared" si="73"/>
        <v>6.0000000000000001E-3</v>
      </c>
      <c r="DN329" s="106">
        <f t="shared" si="74"/>
        <v>7.7999999999999996E-3</v>
      </c>
      <c r="DO329" s="106">
        <f t="shared" si="75"/>
        <v>1.6299999999999999E-2</v>
      </c>
      <c r="DP329" s="106">
        <f t="shared" si="76"/>
        <v>1.66E-2</v>
      </c>
      <c r="DQ329" s="106">
        <f t="shared" si="77"/>
        <v>1.84E-2</v>
      </c>
      <c r="DR329" s="106">
        <f t="shared" si="78"/>
        <v>2.3400000000000001E-2</v>
      </c>
      <c r="DS329" s="106">
        <f t="shared" si="79"/>
        <v>1.8200000000000001E-2</v>
      </c>
      <c r="DT329" s="106">
        <f t="shared" si="80"/>
        <v>2.4300000000000002E-2</v>
      </c>
      <c r="DU329" s="106">
        <f t="shared" si="81"/>
        <v>1.9E-2</v>
      </c>
      <c r="DV329" s="106">
        <f t="shared" si="82"/>
        <v>1.01E-2</v>
      </c>
      <c r="DW329" s="106">
        <f t="shared" si="83"/>
        <v>1.04E-2</v>
      </c>
      <c r="DX329" s="106"/>
      <c r="DY329" s="106"/>
      <c r="DZ329" s="106"/>
      <c r="EA329" s="100">
        <v>0.38</v>
      </c>
      <c r="EB329" s="100">
        <v>3.12</v>
      </c>
      <c r="EC329" s="100">
        <v>0.16</v>
      </c>
      <c r="ED329" s="100">
        <v>3.73</v>
      </c>
      <c r="EE329" s="100">
        <v>1.95</v>
      </c>
      <c r="EF329" s="100">
        <v>0.18</v>
      </c>
      <c r="EG329" s="100">
        <v>100</v>
      </c>
      <c r="EH329" s="100">
        <v>4.57</v>
      </c>
      <c r="EI329" s="100">
        <v>0.21</v>
      </c>
      <c r="EJ329" s="100">
        <v>29.4</v>
      </c>
      <c r="EK329" s="100">
        <v>20.059999999999999</v>
      </c>
      <c r="EL329" s="100">
        <v>14.59</v>
      </c>
      <c r="EM329" s="100">
        <v>100</v>
      </c>
      <c r="EN329" s="100">
        <v>100</v>
      </c>
      <c r="EO329" s="100">
        <v>242.29</v>
      </c>
      <c r="EP329" s="100">
        <v>100</v>
      </c>
      <c r="EQ329" s="100">
        <v>3.54</v>
      </c>
      <c r="ER329" s="100">
        <v>100</v>
      </c>
      <c r="ES329" s="100">
        <v>5.22</v>
      </c>
      <c r="ET329" s="100">
        <v>0.99</v>
      </c>
      <c r="EU329" s="100">
        <v>0.59</v>
      </c>
      <c r="EV329" s="100">
        <v>2.23</v>
      </c>
      <c r="EW329" s="100">
        <v>1.1000000000000001</v>
      </c>
      <c r="EX329" s="100">
        <v>4.9000000000000004</v>
      </c>
      <c r="EY329" s="100">
        <v>8.66</v>
      </c>
      <c r="EZ329" s="100">
        <v>102.04</v>
      </c>
      <c r="FA329" s="100">
        <v>17.39</v>
      </c>
      <c r="FB329" s="100">
        <v>100</v>
      </c>
      <c r="FC329" s="100"/>
      <c r="FD329" s="100"/>
      <c r="FE329" s="100"/>
      <c r="FF329" s="106">
        <v>5.6937827225130883E-2</v>
      </c>
      <c r="FG329" s="106">
        <v>5.1809843534560288E-3</v>
      </c>
      <c r="FH329" s="106">
        <v>1.3463879333156922E-2</v>
      </c>
      <c r="FI329" s="106">
        <v>3.644071885176698E-3</v>
      </c>
      <c r="FJ329" s="106">
        <v>7.5662174721189603E-3</v>
      </c>
      <c r="FK329" s="106">
        <v>2.1932996502137581E-2</v>
      </c>
      <c r="FL329" s="106">
        <v>0</v>
      </c>
      <c r="FM329" s="106">
        <v>2.5039017101112409E-3</v>
      </c>
      <c r="FN329" s="106">
        <v>1.9538164665523154E-2</v>
      </c>
      <c r="FO329" s="106">
        <v>3.7205445976610232E-3</v>
      </c>
      <c r="FP329" s="106">
        <v>0</v>
      </c>
      <c r="FQ329" s="106">
        <v>2.6262E-3</v>
      </c>
      <c r="FR329" s="106">
        <v>0</v>
      </c>
      <c r="FS329" s="106">
        <v>0</v>
      </c>
      <c r="FT329" s="106">
        <v>0</v>
      </c>
      <c r="FU329" s="106">
        <v>0</v>
      </c>
      <c r="FV329" s="106">
        <v>6.6892422825070167E-3</v>
      </c>
      <c r="FW329" s="106">
        <v>0</v>
      </c>
      <c r="FX329" s="106">
        <v>9.2898653437278513E-3</v>
      </c>
      <c r="FY329" s="106">
        <v>3.0388813096862206E-2</v>
      </c>
      <c r="FZ329" s="106">
        <v>4.4568598992572359E-2</v>
      </c>
      <c r="GA329" s="106">
        <v>1.8216525677176795E-2</v>
      </c>
      <c r="GB329" s="106">
        <v>3.3573388203017834E-2</v>
      </c>
      <c r="GC329" s="106">
        <v>1.1324594687823389E-2</v>
      </c>
      <c r="GD329" s="106">
        <v>3.2082422349470757E-2</v>
      </c>
      <c r="GE329" s="106">
        <v>0</v>
      </c>
      <c r="GF329" s="106">
        <v>0</v>
      </c>
      <c r="GG329" s="106">
        <v>0</v>
      </c>
      <c r="GH329" s="100"/>
      <c r="GI329" s="100"/>
      <c r="GJ329" s="100"/>
      <c r="GK329" s="100"/>
    </row>
    <row r="330" spans="1:193" x14ac:dyDescent="0.25">
      <c r="A330" s="98" t="s">
        <v>1073</v>
      </c>
      <c r="B330" s="99" t="s">
        <v>17</v>
      </c>
      <c r="C330" s="99" t="s">
        <v>489</v>
      </c>
      <c r="D330" s="100" t="s">
        <v>320</v>
      </c>
      <c r="E330" s="99" t="s">
        <v>514</v>
      </c>
      <c r="F330" s="100"/>
      <c r="G330" s="106">
        <v>32.877000000000002</v>
      </c>
      <c r="H330" s="106">
        <v>0.23</v>
      </c>
      <c r="I330" s="106">
        <v>16.718</v>
      </c>
      <c r="J330" s="106">
        <v>0.13900000000000001</v>
      </c>
      <c r="K330" s="106">
        <v>0.52900000000000003</v>
      </c>
      <c r="L330" s="106">
        <v>14.837999999999999</v>
      </c>
      <c r="M330" s="106">
        <v>0</v>
      </c>
      <c r="N330" s="106">
        <v>7.0000000000000007E-2</v>
      </c>
      <c r="O330" s="106">
        <v>14.092000000000001</v>
      </c>
      <c r="P330" s="106">
        <v>0</v>
      </c>
      <c r="Q330" s="106">
        <v>0</v>
      </c>
      <c r="R330" s="106">
        <v>1.4999999999999999E-2</v>
      </c>
      <c r="S330" s="106">
        <v>0</v>
      </c>
      <c r="T330" s="106">
        <v>0</v>
      </c>
      <c r="U330" s="106">
        <v>0</v>
      </c>
      <c r="V330" s="106">
        <v>0</v>
      </c>
      <c r="W330" s="106">
        <v>0.53</v>
      </c>
      <c r="X330" s="106">
        <v>0</v>
      </c>
      <c r="Y330" s="106">
        <v>0.32500000000000001</v>
      </c>
      <c r="Z330" s="106">
        <v>3.1589999999999998</v>
      </c>
      <c r="AA330" s="106">
        <v>7.1389999999999993</v>
      </c>
      <c r="AB330" s="106">
        <v>0.71</v>
      </c>
      <c r="AC330" s="106">
        <v>2.605</v>
      </c>
      <c r="AD330" s="106">
        <v>0.247</v>
      </c>
      <c r="AE330" s="106">
        <v>0.28000000000000003</v>
      </c>
      <c r="AF330" s="106">
        <v>8.2000000000000003E-2</v>
      </c>
      <c r="AG330" s="106">
        <v>0</v>
      </c>
      <c r="AH330" s="106">
        <v>0</v>
      </c>
      <c r="AI330" s="106"/>
      <c r="AJ330" s="106">
        <v>94.581615999999997</v>
      </c>
      <c r="AK330" s="100"/>
      <c r="AL330" s="106">
        <v>15.368829468960358</v>
      </c>
      <c r="AM330" s="106">
        <v>0.13788142197709971</v>
      </c>
      <c r="AN330" s="106">
        <v>8.8478433448002125</v>
      </c>
      <c r="AO330" s="106">
        <v>8.3825835243034635E-2</v>
      </c>
      <c r="AP330" s="106">
        <v>0.40969640644361838</v>
      </c>
      <c r="AQ330" s="106">
        <v>11.533618344345122</v>
      </c>
      <c r="AR330" s="106">
        <v>0</v>
      </c>
      <c r="AS330" s="106">
        <v>5.8110576124854735E-2</v>
      </c>
      <c r="AT330" s="106">
        <v>10.071469411092053</v>
      </c>
      <c r="AU330" s="106">
        <v>0</v>
      </c>
      <c r="AV330" s="106">
        <v>0</v>
      </c>
      <c r="AW330" s="106">
        <v>1.4999999999999999E-2</v>
      </c>
      <c r="AX330" s="106">
        <v>0</v>
      </c>
      <c r="AY330" s="106">
        <v>0</v>
      </c>
      <c r="AZ330" s="106">
        <v>0</v>
      </c>
      <c r="BA330" s="106">
        <v>0</v>
      </c>
      <c r="BB330" s="106">
        <v>0.49579045837231062</v>
      </c>
      <c r="BC330" s="106">
        <v>0</v>
      </c>
      <c r="BD330" s="106">
        <v>0.255925663438066</v>
      </c>
      <c r="BE330" s="106">
        <v>2.6935538881309684</v>
      </c>
      <c r="BF330" s="106">
        <v>6.0949372492102789</v>
      </c>
      <c r="BG330" s="106">
        <v>0.60668204733828934</v>
      </c>
      <c r="BH330" s="106">
        <v>2.2333676268861451</v>
      </c>
      <c r="BI330" s="106">
        <v>0.21300448430493274</v>
      </c>
      <c r="BJ330" s="106">
        <v>0.24292903001908728</v>
      </c>
      <c r="BK330" s="106">
        <v>7.1447242310708384E-2</v>
      </c>
      <c r="BL330" s="106">
        <v>0</v>
      </c>
      <c r="BM330" s="106">
        <v>0</v>
      </c>
      <c r="BN330" s="106"/>
      <c r="BO330" s="106"/>
      <c r="BP330" s="106"/>
      <c r="BQ330" s="106">
        <v>1.9894560000000002E-2</v>
      </c>
      <c r="BR330" s="106">
        <v>1.3011179999999999E-2</v>
      </c>
      <c r="BS330" s="106">
        <v>8.3137999999999997E-3</v>
      </c>
      <c r="BT330" s="106">
        <v>7.4618999999999996E-3</v>
      </c>
      <c r="BU330" s="106">
        <v>8.7801599999999987E-3</v>
      </c>
      <c r="BV330" s="106">
        <v>8.2336000000000006E-3</v>
      </c>
      <c r="BW330" s="106">
        <v>1.2132E-2</v>
      </c>
      <c r="BX330" s="106">
        <v>3.1319599999999996E-3</v>
      </c>
      <c r="BY330" s="106">
        <v>8.1153600000000003E-3</v>
      </c>
      <c r="BZ330" s="106">
        <v>2.085356E-2</v>
      </c>
      <c r="CA330" s="106">
        <v>1.4E-2</v>
      </c>
      <c r="CB330" s="106">
        <v>9.7999999999999997E-3</v>
      </c>
      <c r="CC330" s="106">
        <v>8.8690999999999996E-3</v>
      </c>
      <c r="CD330" s="106">
        <v>1.501953E-2</v>
      </c>
      <c r="CE330" s="106">
        <v>1.9721680000000002E-2</v>
      </c>
      <c r="CF330" s="106">
        <v>6.36822E-3</v>
      </c>
      <c r="CG330" s="106">
        <v>5.9863999999999994E-3</v>
      </c>
      <c r="CH330" s="106">
        <v>6.579520000000001E-3</v>
      </c>
      <c r="CI330" s="106">
        <v>9.7782300000000006E-3</v>
      </c>
      <c r="CJ330" s="106">
        <v>1.899936E-2</v>
      </c>
      <c r="CK330" s="106">
        <v>1.9443579999999999E-2</v>
      </c>
      <c r="CL330" s="106">
        <v>2.0480249999999998E-2</v>
      </c>
      <c r="CM330" s="106">
        <v>2.5194240000000003E-2</v>
      </c>
      <c r="CN330" s="106">
        <v>2.0640879999999997E-2</v>
      </c>
      <c r="CO330" s="106">
        <v>2.731662E-2</v>
      </c>
      <c r="CP330" s="106">
        <v>2.0888139999999999E-2</v>
      </c>
      <c r="CQ330" s="106">
        <v>1.1206300000000001E-2</v>
      </c>
      <c r="CR330" s="106">
        <v>1.150087E-2</v>
      </c>
      <c r="CS330" s="106"/>
      <c r="CT330" s="106"/>
      <c r="CU330" s="106"/>
      <c r="CV330" s="106">
        <f t="shared" ref="CV330:CV353" si="84">BQ330/2.1392</f>
        <v>9.2999999999999992E-3</v>
      </c>
      <c r="CW330" s="106">
        <f t="shared" ref="CW330:CW353" si="85">BR330/1.6681</f>
        <v>7.7999999999999996E-3</v>
      </c>
      <c r="CX330" s="106">
        <f t="shared" ref="CX330:CX353" si="86">BS330/1.8895</f>
        <v>4.4000000000000003E-3</v>
      </c>
      <c r="CY330" s="106">
        <f t="shared" ref="CY330:CY353" si="87">BT330/1.6582</f>
        <v>4.4999999999999997E-3</v>
      </c>
      <c r="CZ330" s="106">
        <f t="shared" ref="CZ330:CZ353" si="88">BU330/1.2912</f>
        <v>6.7999999999999996E-3</v>
      </c>
      <c r="DA330" s="106">
        <f t="shared" ref="DA330:DA353" si="89">BV330/1.2865</f>
        <v>6.4000000000000003E-3</v>
      </c>
      <c r="DB330" s="106">
        <f t="shared" ref="DB330:DB353" si="90">BW330/1.348</f>
        <v>8.9999999999999993E-3</v>
      </c>
      <c r="DC330" s="106">
        <f t="shared" ref="DC330:DC353" si="91">BX330/1.2046</f>
        <v>2.5999999999999999E-3</v>
      </c>
      <c r="DD330" s="106">
        <f t="shared" ref="DD330:DD353" si="92">BY330/1.3992</f>
        <v>5.8000000000000005E-3</v>
      </c>
      <c r="DE330" s="106">
        <f t="shared" ref="DE330:DE353" si="93">BZ330/2.2916</f>
        <v>9.1000000000000004E-3</v>
      </c>
      <c r="DF330" s="106">
        <f t="shared" ref="DF330:DF353" si="94">CA330</f>
        <v>1.4E-2</v>
      </c>
      <c r="DG330" s="106">
        <f t="shared" ref="DG330:DG353" si="95">CB330</f>
        <v>9.7999999999999997E-3</v>
      </c>
      <c r="DH330" s="106">
        <f t="shared" ref="DH330:DH353" si="96">CC330/1.4305</f>
        <v>6.1999999999999989E-3</v>
      </c>
      <c r="DI330" s="106">
        <f t="shared" ref="DI330:DI353" si="97">CD330/1.2211</f>
        <v>1.2299999999999998E-2</v>
      </c>
      <c r="DJ330" s="106">
        <f t="shared" ref="DJ330:DJ353" si="98">CE330/1.3508</f>
        <v>1.4600000000000002E-2</v>
      </c>
      <c r="DK330" s="106">
        <f t="shared" ref="DK330:DK353" si="99">CF330/1.1793</f>
        <v>5.4000000000000003E-3</v>
      </c>
      <c r="DL330" s="106">
        <f t="shared" ref="DL330:DL353" si="100">CG330/1.069</f>
        <v>5.5999999999999999E-3</v>
      </c>
      <c r="DM330" s="106">
        <f t="shared" ref="DM330:DM353" si="101">CH330/1.1344</f>
        <v>5.8000000000000005E-3</v>
      </c>
      <c r="DN330" s="106">
        <f t="shared" ref="DN330:DN353" si="102">CI330/1.2699</f>
        <v>7.7000000000000002E-3</v>
      </c>
      <c r="DO330" s="106">
        <f t="shared" ref="DO330:DO353" si="103">CJ330/1.1728</f>
        <v>1.6199999999999999E-2</v>
      </c>
      <c r="DP330" s="106">
        <f t="shared" ref="DP330:DP353" si="104">CK330/1.1713</f>
        <v>1.66E-2</v>
      </c>
      <c r="DQ330" s="106">
        <f t="shared" ref="DQ330:DQ353" si="105">CL330/1.1703</f>
        <v>1.7500000000000002E-2</v>
      </c>
      <c r="DR330" s="106">
        <f t="shared" ref="DR330:DR353" si="106">CM330/1.1664</f>
        <v>2.1600000000000001E-2</v>
      </c>
      <c r="DS330" s="106">
        <f t="shared" ref="DS330:DS353" si="107">CN330/1.1596</f>
        <v>1.7799999999999996E-2</v>
      </c>
      <c r="DT330" s="106">
        <f t="shared" ref="DT330:DT353" si="108">CO330/1.1526</f>
        <v>2.3699999999999999E-2</v>
      </c>
      <c r="DU330" s="106">
        <f t="shared" ref="DU330:DU353" si="109">CP330/1.1477</f>
        <v>1.8200000000000001E-2</v>
      </c>
      <c r="DV330" s="106">
        <f t="shared" ref="DV330:DV353" si="110">CQ330/1.1435</f>
        <v>9.8000000000000014E-3</v>
      </c>
      <c r="DW330" s="106">
        <f t="shared" ref="DW330:DW353" si="111">CR330/1.1387</f>
        <v>1.01E-2</v>
      </c>
      <c r="DX330" s="106"/>
      <c r="DY330" s="106"/>
      <c r="DZ330" s="106"/>
      <c r="EA330" s="100">
        <v>0.37</v>
      </c>
      <c r="EB330" s="100">
        <v>3.57</v>
      </c>
      <c r="EC330" s="100">
        <v>0.16</v>
      </c>
      <c r="ED330" s="100">
        <v>4.1399999999999997</v>
      </c>
      <c r="EE330" s="100">
        <v>1.8</v>
      </c>
      <c r="EF330" s="100">
        <v>0.18</v>
      </c>
      <c r="EG330" s="100">
        <v>100</v>
      </c>
      <c r="EH330" s="100">
        <v>4.29</v>
      </c>
      <c r="EI330" s="100">
        <v>0.2</v>
      </c>
      <c r="EJ330" s="100">
        <v>257.49</v>
      </c>
      <c r="EK330" s="100">
        <v>100</v>
      </c>
      <c r="EL330" s="100">
        <v>15.99</v>
      </c>
      <c r="EM330" s="100">
        <v>100</v>
      </c>
      <c r="EN330" s="100">
        <v>100</v>
      </c>
      <c r="EO330" s="100">
        <v>100</v>
      </c>
      <c r="EP330" s="100">
        <v>100</v>
      </c>
      <c r="EQ330" s="100">
        <v>1.47</v>
      </c>
      <c r="ER330" s="100">
        <v>100</v>
      </c>
      <c r="ES330" s="100">
        <v>3.74</v>
      </c>
      <c r="ET330" s="100">
        <v>1.07</v>
      </c>
      <c r="EU330" s="100">
        <v>0.66</v>
      </c>
      <c r="EV330" s="100">
        <v>2.82</v>
      </c>
      <c r="EW330" s="100">
        <v>1.34</v>
      </c>
      <c r="EX330" s="100">
        <v>7.21</v>
      </c>
      <c r="EY330" s="100">
        <v>9.15</v>
      </c>
      <c r="EZ330" s="100">
        <v>23.53</v>
      </c>
      <c r="FA330" s="100">
        <v>16.579999999999998</v>
      </c>
      <c r="FB330" s="100">
        <v>100</v>
      </c>
      <c r="FC330" s="100"/>
      <c r="FD330" s="100"/>
      <c r="FE330" s="100"/>
      <c r="FF330" s="106">
        <v>5.6864669035153331E-2</v>
      </c>
      <c r="FG330" s="106">
        <v>4.922366764582459E-3</v>
      </c>
      <c r="FH330" s="106">
        <v>1.415654935168034E-2</v>
      </c>
      <c r="FI330" s="106">
        <v>3.4703895790616337E-3</v>
      </c>
      <c r="FJ330" s="106">
        <v>7.3745353159851319E-3</v>
      </c>
      <c r="FK330" s="106">
        <v>2.0760513019821219E-2</v>
      </c>
      <c r="FL330" s="106">
        <v>0</v>
      </c>
      <c r="FM330" s="106">
        <v>2.4929437157562681E-3</v>
      </c>
      <c r="FN330" s="106">
        <v>2.0142938822184108E-2</v>
      </c>
      <c r="FO330" s="106">
        <v>0</v>
      </c>
      <c r="FP330" s="106">
        <v>0</v>
      </c>
      <c r="FQ330" s="106">
        <v>2.3985E-3</v>
      </c>
      <c r="FR330" s="106">
        <v>0</v>
      </c>
      <c r="FS330" s="106">
        <v>0</v>
      </c>
      <c r="FT330" s="106">
        <v>0</v>
      </c>
      <c r="FU330" s="106">
        <v>0</v>
      </c>
      <c r="FV330" s="106">
        <v>7.2881197380729656E-3</v>
      </c>
      <c r="FW330" s="106">
        <v>0</v>
      </c>
      <c r="FX330" s="106">
        <v>9.5716198125836687E-3</v>
      </c>
      <c r="FY330" s="106">
        <v>2.8821026603001364E-2</v>
      </c>
      <c r="FZ330" s="106">
        <v>4.0226585844787839E-2</v>
      </c>
      <c r="GA330" s="106">
        <v>1.7108433734939758E-2</v>
      </c>
      <c r="GB330" s="106">
        <v>2.9927126200274344E-2</v>
      </c>
      <c r="GC330" s="106">
        <v>1.535762331838565E-2</v>
      </c>
      <c r="GD330" s="106">
        <v>2.2228006246746486E-2</v>
      </c>
      <c r="GE330" s="106">
        <v>1.6811536115709683E-2</v>
      </c>
      <c r="GF330" s="106">
        <v>0</v>
      </c>
      <c r="GG330" s="106">
        <v>0</v>
      </c>
      <c r="GH330" s="100"/>
      <c r="GI330" s="100"/>
      <c r="GJ330" s="100"/>
      <c r="GK330" s="100"/>
    </row>
    <row r="331" spans="1:193" x14ac:dyDescent="0.25">
      <c r="A331" s="98" t="s">
        <v>1073</v>
      </c>
      <c r="B331" s="99" t="s">
        <v>17</v>
      </c>
      <c r="C331" s="99" t="s">
        <v>489</v>
      </c>
      <c r="D331" s="100" t="s">
        <v>320</v>
      </c>
      <c r="E331" s="99" t="s">
        <v>515</v>
      </c>
      <c r="F331" s="100"/>
      <c r="G331" s="106">
        <v>31.28</v>
      </c>
      <c r="H331" s="106">
        <v>0.32700000000000001</v>
      </c>
      <c r="I331" s="106">
        <v>15.169</v>
      </c>
      <c r="J331" s="106">
        <v>0.19</v>
      </c>
      <c r="K331" s="106">
        <v>0.498</v>
      </c>
      <c r="L331" s="106">
        <v>15.881</v>
      </c>
      <c r="M331" s="106">
        <v>0</v>
      </c>
      <c r="N331" s="106">
        <v>6.6000000000000003E-2</v>
      </c>
      <c r="O331" s="106">
        <v>12.182</v>
      </c>
      <c r="P331" s="106">
        <v>0</v>
      </c>
      <c r="Q331" s="106">
        <v>0</v>
      </c>
      <c r="R331" s="106">
        <v>1.4E-2</v>
      </c>
      <c r="S331" s="106">
        <v>0</v>
      </c>
      <c r="T331" s="106">
        <v>0</v>
      </c>
      <c r="U331" s="106">
        <v>0</v>
      </c>
      <c r="V331" s="106">
        <v>0</v>
      </c>
      <c r="W331" s="106">
        <v>0.65700000000000003</v>
      </c>
      <c r="X331" s="106">
        <v>0</v>
      </c>
      <c r="Y331" s="106">
        <v>0.16199999999999998</v>
      </c>
      <c r="Z331" s="106">
        <v>4.1639999999999997</v>
      </c>
      <c r="AA331" s="106">
        <v>9.4939999999999998</v>
      </c>
      <c r="AB331" s="106">
        <v>0.99299999999999999</v>
      </c>
      <c r="AC331" s="106">
        <v>3.3149999999999999</v>
      </c>
      <c r="AD331" s="106">
        <v>0.188</v>
      </c>
      <c r="AE331" s="106">
        <v>0.28199999999999997</v>
      </c>
      <c r="AF331" s="106">
        <v>0</v>
      </c>
      <c r="AG331" s="106">
        <v>0</v>
      </c>
      <c r="AH331" s="106">
        <v>0</v>
      </c>
      <c r="AI331" s="106"/>
      <c r="AJ331" s="106">
        <v>94.858841599999991</v>
      </c>
      <c r="AK331" s="100"/>
      <c r="AL331" s="106">
        <v>14.622288706058338</v>
      </c>
      <c r="AM331" s="106">
        <v>0.19603141298483306</v>
      </c>
      <c r="AN331" s="106">
        <v>8.0280497486107443</v>
      </c>
      <c r="AO331" s="106">
        <v>0.11458207695091063</v>
      </c>
      <c r="AP331" s="106">
        <v>0.38568773234200748</v>
      </c>
      <c r="AQ331" s="106">
        <v>12.344345122425185</v>
      </c>
      <c r="AR331" s="106">
        <v>0</v>
      </c>
      <c r="AS331" s="106">
        <v>5.4789971774863035E-2</v>
      </c>
      <c r="AT331" s="106">
        <v>8.7064036592338478</v>
      </c>
      <c r="AU331" s="106">
        <v>0</v>
      </c>
      <c r="AV331" s="106">
        <v>0</v>
      </c>
      <c r="AW331" s="106">
        <v>1.4E-2</v>
      </c>
      <c r="AX331" s="106">
        <v>0</v>
      </c>
      <c r="AY331" s="106">
        <v>0</v>
      </c>
      <c r="AZ331" s="106">
        <v>0</v>
      </c>
      <c r="BA331" s="106">
        <v>0</v>
      </c>
      <c r="BB331" s="106">
        <v>0.61459307764265669</v>
      </c>
      <c r="BC331" s="106">
        <v>0</v>
      </c>
      <c r="BD331" s="106">
        <v>0.12756909992912827</v>
      </c>
      <c r="BE331" s="106">
        <v>3.5504774897680758</v>
      </c>
      <c r="BF331" s="106">
        <v>8.1055237769999149</v>
      </c>
      <c r="BG331" s="106">
        <v>0.84850038451679066</v>
      </c>
      <c r="BH331" s="106">
        <v>2.8420781893004112</v>
      </c>
      <c r="BI331" s="106">
        <v>0.16212487064505002</v>
      </c>
      <c r="BJ331" s="106">
        <v>0.24466423737636644</v>
      </c>
      <c r="BK331" s="106">
        <v>0</v>
      </c>
      <c r="BL331" s="106">
        <v>0</v>
      </c>
      <c r="BM331" s="106">
        <v>0</v>
      </c>
      <c r="BN331" s="106"/>
      <c r="BO331" s="106"/>
      <c r="BP331" s="106"/>
      <c r="BQ331" s="106">
        <v>2.0322400000000001E-2</v>
      </c>
      <c r="BR331" s="106">
        <v>1.4012039999999998E-2</v>
      </c>
      <c r="BS331" s="106">
        <v>8.5027499999999999E-3</v>
      </c>
      <c r="BT331" s="106">
        <v>7.6277199999999993E-3</v>
      </c>
      <c r="BU331" s="106">
        <v>9.9422399999999998E-3</v>
      </c>
      <c r="BV331" s="106">
        <v>8.6195500000000001E-3</v>
      </c>
      <c r="BW331" s="106">
        <v>1.1727600000000001E-2</v>
      </c>
      <c r="BX331" s="106">
        <v>3.37288E-3</v>
      </c>
      <c r="BY331" s="106">
        <v>8.3952000000000002E-3</v>
      </c>
      <c r="BZ331" s="106">
        <v>2.1541039999999997E-2</v>
      </c>
      <c r="CA331" s="106">
        <v>1.4200000000000001E-2</v>
      </c>
      <c r="CB331" s="106">
        <v>1.0200000000000001E-2</v>
      </c>
      <c r="CC331" s="106">
        <v>9.4413000000000014E-3</v>
      </c>
      <c r="CD331" s="106">
        <v>1.5630080000000001E-2</v>
      </c>
      <c r="CE331" s="106">
        <v>1.9316440000000001E-2</v>
      </c>
      <c r="CF331" s="106">
        <v>6.60408E-3</v>
      </c>
      <c r="CG331" s="106">
        <v>6.2001999999999995E-3</v>
      </c>
      <c r="CH331" s="106">
        <v>6.8064000000000006E-3</v>
      </c>
      <c r="CI331" s="106">
        <v>1.003221E-2</v>
      </c>
      <c r="CJ331" s="106">
        <v>1.8647520000000001E-2</v>
      </c>
      <c r="CK331" s="106">
        <v>2.0614879999999999E-2</v>
      </c>
      <c r="CL331" s="106">
        <v>2.1650549999999998E-2</v>
      </c>
      <c r="CM331" s="106">
        <v>2.7293760000000004E-2</v>
      </c>
      <c r="CN331" s="106">
        <v>2.133664E-2</v>
      </c>
      <c r="CO331" s="106">
        <v>2.7892920000000005E-2</v>
      </c>
      <c r="CP331" s="106">
        <v>2.2150609999999998E-2</v>
      </c>
      <c r="CQ331" s="106">
        <v>1.1663700000000001E-2</v>
      </c>
      <c r="CR331" s="106">
        <v>1.2070220000000001E-2</v>
      </c>
      <c r="CS331" s="106"/>
      <c r="CT331" s="106"/>
      <c r="CU331" s="106"/>
      <c r="CV331" s="106">
        <f t="shared" si="84"/>
        <v>9.4999999999999998E-3</v>
      </c>
      <c r="CW331" s="106">
        <f t="shared" si="85"/>
        <v>8.3999999999999995E-3</v>
      </c>
      <c r="CX331" s="106">
        <f t="shared" si="86"/>
        <v>4.4999999999999997E-3</v>
      </c>
      <c r="CY331" s="106">
        <f t="shared" si="87"/>
        <v>4.5999999999999999E-3</v>
      </c>
      <c r="CZ331" s="106">
        <f t="shared" si="88"/>
        <v>7.7000000000000002E-3</v>
      </c>
      <c r="DA331" s="106">
        <f t="shared" si="89"/>
        <v>6.7000000000000002E-3</v>
      </c>
      <c r="DB331" s="106">
        <f t="shared" si="90"/>
        <v>8.7000000000000011E-3</v>
      </c>
      <c r="DC331" s="106">
        <f t="shared" si="91"/>
        <v>2.8000000000000004E-3</v>
      </c>
      <c r="DD331" s="106">
        <f t="shared" si="92"/>
        <v>6.0000000000000001E-3</v>
      </c>
      <c r="DE331" s="106">
        <f t="shared" si="93"/>
        <v>9.3999999999999986E-3</v>
      </c>
      <c r="DF331" s="106">
        <f t="shared" si="94"/>
        <v>1.4200000000000001E-2</v>
      </c>
      <c r="DG331" s="106">
        <f t="shared" si="95"/>
        <v>1.0200000000000001E-2</v>
      </c>
      <c r="DH331" s="106">
        <f t="shared" si="96"/>
        <v>6.6000000000000008E-3</v>
      </c>
      <c r="DI331" s="106">
        <f t="shared" si="97"/>
        <v>1.2800000000000001E-2</v>
      </c>
      <c r="DJ331" s="106">
        <f t="shared" si="98"/>
        <v>1.43E-2</v>
      </c>
      <c r="DK331" s="106">
        <f t="shared" si="99"/>
        <v>5.5999999999999999E-3</v>
      </c>
      <c r="DL331" s="106">
        <f t="shared" si="100"/>
        <v>5.7999999999999996E-3</v>
      </c>
      <c r="DM331" s="106">
        <f t="shared" si="101"/>
        <v>6.0000000000000001E-3</v>
      </c>
      <c r="DN331" s="106">
        <f t="shared" si="102"/>
        <v>7.899999999999999E-3</v>
      </c>
      <c r="DO331" s="106">
        <f t="shared" si="103"/>
        <v>1.5900000000000001E-2</v>
      </c>
      <c r="DP331" s="106">
        <f t="shared" si="104"/>
        <v>1.7599999999999998E-2</v>
      </c>
      <c r="DQ331" s="106">
        <f t="shared" si="105"/>
        <v>1.8499999999999999E-2</v>
      </c>
      <c r="DR331" s="106">
        <f t="shared" si="106"/>
        <v>2.3400000000000001E-2</v>
      </c>
      <c r="DS331" s="106">
        <f t="shared" si="107"/>
        <v>1.84E-2</v>
      </c>
      <c r="DT331" s="106">
        <f t="shared" si="108"/>
        <v>2.4200000000000003E-2</v>
      </c>
      <c r="DU331" s="106">
        <f t="shared" si="109"/>
        <v>1.9299999999999998E-2</v>
      </c>
      <c r="DV331" s="106">
        <f t="shared" si="110"/>
        <v>1.0200000000000001E-2</v>
      </c>
      <c r="DW331" s="106">
        <f t="shared" si="111"/>
        <v>1.06E-2</v>
      </c>
      <c r="DX331" s="106"/>
      <c r="DY331" s="106"/>
      <c r="DZ331" s="106"/>
      <c r="EA331" s="100">
        <v>0.38</v>
      </c>
      <c r="EB331" s="100">
        <v>2.72</v>
      </c>
      <c r="EC331" s="100">
        <v>0.17</v>
      </c>
      <c r="ED331" s="100">
        <v>3.31</v>
      </c>
      <c r="EE331" s="100">
        <v>2.0099999999999998</v>
      </c>
      <c r="EF331" s="100">
        <v>0.18</v>
      </c>
      <c r="EG331" s="100">
        <v>100</v>
      </c>
      <c r="EH331" s="100">
        <v>4.59</v>
      </c>
      <c r="EI331" s="100">
        <v>0.22</v>
      </c>
      <c r="EJ331" s="100">
        <v>445.35</v>
      </c>
      <c r="EK331" s="100">
        <v>10.98</v>
      </c>
      <c r="EL331" s="100">
        <v>18.559999999999999</v>
      </c>
      <c r="EM331" s="100">
        <v>100</v>
      </c>
      <c r="EN331" s="100">
        <v>100</v>
      </c>
      <c r="EO331" s="100">
        <v>170.81</v>
      </c>
      <c r="EP331" s="100">
        <v>100</v>
      </c>
      <c r="EQ331" s="100">
        <v>1.26</v>
      </c>
      <c r="ER331" s="100">
        <v>100</v>
      </c>
      <c r="ES331" s="100">
        <v>7.06</v>
      </c>
      <c r="ET331" s="100">
        <v>0.9</v>
      </c>
      <c r="EU331" s="100">
        <v>0.56999999999999995</v>
      </c>
      <c r="EV331" s="100">
        <v>2.17</v>
      </c>
      <c r="EW331" s="100">
        <v>1.1599999999999999</v>
      </c>
      <c r="EX331" s="100">
        <v>7.35</v>
      </c>
      <c r="EY331" s="100">
        <v>12.08</v>
      </c>
      <c r="EZ331" s="100">
        <v>100</v>
      </c>
      <c r="FA331" s="100">
        <v>19.28</v>
      </c>
      <c r="FB331" s="100">
        <v>100</v>
      </c>
      <c r="FC331" s="100"/>
      <c r="FD331" s="100"/>
      <c r="FE331" s="100"/>
      <c r="FF331" s="106">
        <v>5.5564697083021683E-2</v>
      </c>
      <c r="FG331" s="106">
        <v>5.33205443318746E-3</v>
      </c>
      <c r="FH331" s="106">
        <v>1.3647684572638267E-2</v>
      </c>
      <c r="FI331" s="106">
        <v>3.7926667470751419E-3</v>
      </c>
      <c r="FJ331" s="106">
        <v>7.7523234200743488E-3</v>
      </c>
      <c r="FK331" s="106">
        <v>2.2219821220365334E-2</v>
      </c>
      <c r="FL331" s="106">
        <v>0</v>
      </c>
      <c r="FM331" s="106">
        <v>2.5148597044662132E-3</v>
      </c>
      <c r="FN331" s="106">
        <v>1.9154088050314468E-2</v>
      </c>
      <c r="FO331" s="106">
        <v>0</v>
      </c>
      <c r="FP331" s="106">
        <v>0</v>
      </c>
      <c r="FQ331" s="106">
        <v>2.5983999999999998E-3</v>
      </c>
      <c r="FR331" s="106">
        <v>0</v>
      </c>
      <c r="FS331" s="106">
        <v>0</v>
      </c>
      <c r="FT331" s="106">
        <v>0</v>
      </c>
      <c r="FU331" s="106">
        <v>0</v>
      </c>
      <c r="FV331" s="106">
        <v>7.7438727782974748E-3</v>
      </c>
      <c r="FW331" s="106">
        <v>0</v>
      </c>
      <c r="FX331" s="106">
        <v>9.0063784549964544E-3</v>
      </c>
      <c r="FY331" s="106">
        <v>3.1954297407912682E-2</v>
      </c>
      <c r="FZ331" s="106">
        <v>4.6201485528899508E-2</v>
      </c>
      <c r="GA331" s="106">
        <v>1.8412458344014358E-2</v>
      </c>
      <c r="GB331" s="106">
        <v>3.2968106995884768E-2</v>
      </c>
      <c r="GC331" s="106">
        <v>1.1916177992411176E-2</v>
      </c>
      <c r="GD331" s="106">
        <v>2.9555439875065068E-2</v>
      </c>
      <c r="GE331" s="106">
        <v>0</v>
      </c>
      <c r="GF331" s="106">
        <v>0</v>
      </c>
      <c r="GG331" s="106">
        <v>0</v>
      </c>
      <c r="GH331" s="100"/>
      <c r="GI331" s="100"/>
      <c r="GJ331" s="100"/>
      <c r="GK331" s="100"/>
    </row>
    <row r="332" spans="1:193" x14ac:dyDescent="0.25">
      <c r="A332" s="98" t="s">
        <v>1073</v>
      </c>
      <c r="B332" s="99" t="s">
        <v>17</v>
      </c>
      <c r="C332" s="99" t="s">
        <v>489</v>
      </c>
      <c r="D332" s="100" t="s">
        <v>320</v>
      </c>
      <c r="E332" s="99" t="s">
        <v>516</v>
      </c>
      <c r="F332" s="100"/>
      <c r="G332" s="106">
        <v>44.99</v>
      </c>
      <c r="H332" s="106">
        <v>0.51846224579029387</v>
      </c>
      <c r="I332" s="106">
        <v>13.834</v>
      </c>
      <c r="J332" s="106">
        <v>0.49</v>
      </c>
      <c r="K332" s="106">
        <v>0.53800000000000003</v>
      </c>
      <c r="L332" s="106">
        <v>9.6989999999999998</v>
      </c>
      <c r="M332" s="106">
        <v>0.36099999999999993</v>
      </c>
      <c r="N332" s="106">
        <v>0.52743040259321849</v>
      </c>
      <c r="O332" s="106">
        <v>3.1389999999999998</v>
      </c>
      <c r="P332" s="106">
        <v>0</v>
      </c>
      <c r="Q332" s="106">
        <v>0</v>
      </c>
      <c r="R332" s="106">
        <v>1.4E-2</v>
      </c>
      <c r="S332" s="106">
        <v>1.0084001870902273E-2</v>
      </c>
      <c r="T332" s="106">
        <v>0</v>
      </c>
      <c r="U332" s="106">
        <v>0</v>
      </c>
      <c r="V332" s="106">
        <v>0</v>
      </c>
      <c r="W332" s="106">
        <v>2.8050000000000002</v>
      </c>
      <c r="X332" s="106">
        <v>0</v>
      </c>
      <c r="Y332" s="106">
        <v>0.69396581473384966</v>
      </c>
      <c r="Z332" s="106">
        <v>1.343</v>
      </c>
      <c r="AA332" s="106">
        <v>4.6749999999999998</v>
      </c>
      <c r="AB332" s="106">
        <v>0.59399999999999997</v>
      </c>
      <c r="AC332" s="106">
        <v>2.5659999999999998</v>
      </c>
      <c r="AD332" s="106">
        <v>0.59699999999999986</v>
      </c>
      <c r="AE332" s="106">
        <v>0.55800000000000005</v>
      </c>
      <c r="AF332" s="106">
        <v>0.21500000000000002</v>
      </c>
      <c r="AG332" s="106">
        <v>3.0543362023855422E-2</v>
      </c>
      <c r="AH332" s="106">
        <v>0</v>
      </c>
      <c r="AI332" s="106"/>
      <c r="AJ332" s="106">
        <v>88.195327427012131</v>
      </c>
      <c r="AK332" s="100"/>
      <c r="AL332" s="106">
        <v>21.031226626776363</v>
      </c>
      <c r="AM332" s="106">
        <v>0.31081005083046215</v>
      </c>
      <c r="AN332" s="106">
        <v>7.3215136279439008</v>
      </c>
      <c r="AO332" s="106">
        <v>0.29550114582076953</v>
      </c>
      <c r="AP332" s="106">
        <v>0.41666666666666674</v>
      </c>
      <c r="AQ332" s="106">
        <v>7.5390594636610961</v>
      </c>
      <c r="AR332" s="106">
        <v>0.26780415430267057</v>
      </c>
      <c r="AS332" s="106">
        <v>0.4378469222922286</v>
      </c>
      <c r="AT332" s="106">
        <v>2.243424814179531</v>
      </c>
      <c r="AU332" s="106">
        <v>0</v>
      </c>
      <c r="AV332" s="106">
        <v>0</v>
      </c>
      <c r="AW332" s="106">
        <v>1.4E-2</v>
      </c>
      <c r="AX332" s="106">
        <v>7.04928477518509E-3</v>
      </c>
      <c r="AY332" s="106">
        <v>0</v>
      </c>
      <c r="AZ332" s="106">
        <v>0</v>
      </c>
      <c r="BA332" s="106">
        <v>0</v>
      </c>
      <c r="BB332" s="106">
        <v>2.623947614593078</v>
      </c>
      <c r="BC332" s="106">
        <v>0</v>
      </c>
      <c r="BD332" s="106">
        <v>0.5464728047356876</v>
      </c>
      <c r="BE332" s="106">
        <v>1.1451227830832196</v>
      </c>
      <c r="BF332" s="106">
        <v>3.9912917271407835</v>
      </c>
      <c r="BG332" s="106">
        <v>0.50756216354780825</v>
      </c>
      <c r="BH332" s="106">
        <v>2.1999314128943754</v>
      </c>
      <c r="BI332" s="106">
        <v>0.51483270093135558</v>
      </c>
      <c r="BJ332" s="106">
        <v>0.48412285268089539</v>
      </c>
      <c r="BK332" s="106">
        <v>0.18733118410734514</v>
      </c>
      <c r="BL332" s="106">
        <v>2.6710417161220308E-2</v>
      </c>
      <c r="BM332" s="106">
        <v>0</v>
      </c>
      <c r="BN332" s="106"/>
      <c r="BO332" s="106"/>
      <c r="BP332" s="106"/>
      <c r="BQ332" s="106">
        <v>2.2675520000000005E-2</v>
      </c>
      <c r="BR332" s="106">
        <v>1.2343939999999999E-2</v>
      </c>
      <c r="BS332" s="106">
        <v>8.1248499999999994E-3</v>
      </c>
      <c r="BT332" s="106">
        <v>6.9644399999999988E-3</v>
      </c>
      <c r="BU332" s="106">
        <v>9.0383999999999985E-3</v>
      </c>
      <c r="BV332" s="106">
        <v>7.8476499999999994E-3</v>
      </c>
      <c r="BW332" s="106">
        <v>1.0649200000000001E-2</v>
      </c>
      <c r="BX332" s="106">
        <v>3.0114999999999999E-3</v>
      </c>
      <c r="BY332" s="106">
        <v>7.4157600000000004E-3</v>
      </c>
      <c r="BZ332" s="106">
        <v>1.924944E-2</v>
      </c>
      <c r="CA332" s="106">
        <v>1.3299999999999999E-2</v>
      </c>
      <c r="CB332" s="106">
        <v>9.4000000000000004E-3</v>
      </c>
      <c r="CC332" s="106">
        <v>8.2969000000000011E-3</v>
      </c>
      <c r="CD332" s="106">
        <v>1.4286870000000002E-2</v>
      </c>
      <c r="CE332" s="106">
        <v>1.89112E-2</v>
      </c>
      <c r="CF332" s="106">
        <v>6.1323599999999999E-3</v>
      </c>
      <c r="CG332" s="106">
        <v>5.5587999999999992E-3</v>
      </c>
      <c r="CH332" s="106">
        <v>6.2392000000000003E-3</v>
      </c>
      <c r="CI332" s="106">
        <v>9.0162900000000015E-3</v>
      </c>
      <c r="CJ332" s="106">
        <v>1.7592E-2</v>
      </c>
      <c r="CK332" s="106">
        <v>1.9326449999999998E-2</v>
      </c>
      <c r="CL332" s="106">
        <v>1.9544009999999997E-2</v>
      </c>
      <c r="CM332" s="106">
        <v>2.4494400000000003E-2</v>
      </c>
      <c r="CN332" s="106">
        <v>1.924936E-2</v>
      </c>
      <c r="CO332" s="106">
        <v>2.5933500000000005E-2</v>
      </c>
      <c r="CP332" s="106">
        <v>2.0084749999999998E-2</v>
      </c>
      <c r="CQ332" s="106">
        <v>1.0748899999999999E-2</v>
      </c>
      <c r="CR332" s="106">
        <v>1.1159260000000001E-2</v>
      </c>
      <c r="CS332" s="106"/>
      <c r="CT332" s="106"/>
      <c r="CU332" s="106"/>
      <c r="CV332" s="106">
        <f t="shared" si="84"/>
        <v>1.0600000000000002E-2</v>
      </c>
      <c r="CW332" s="106">
        <f t="shared" si="85"/>
        <v>7.4000000000000003E-3</v>
      </c>
      <c r="CX332" s="106">
        <f t="shared" si="86"/>
        <v>4.3E-3</v>
      </c>
      <c r="CY332" s="106">
        <f t="shared" si="87"/>
        <v>4.1999999999999997E-3</v>
      </c>
      <c r="CZ332" s="106">
        <f t="shared" si="88"/>
        <v>6.9999999999999993E-3</v>
      </c>
      <c r="DA332" s="106">
        <f t="shared" si="89"/>
        <v>6.0999999999999995E-3</v>
      </c>
      <c r="DB332" s="106">
        <f t="shared" si="90"/>
        <v>7.9000000000000008E-3</v>
      </c>
      <c r="DC332" s="106">
        <f t="shared" si="91"/>
        <v>2.5000000000000001E-3</v>
      </c>
      <c r="DD332" s="106">
        <f t="shared" si="92"/>
        <v>5.3E-3</v>
      </c>
      <c r="DE332" s="106">
        <f t="shared" si="93"/>
        <v>8.3999999999999995E-3</v>
      </c>
      <c r="DF332" s="106">
        <f t="shared" si="94"/>
        <v>1.3299999999999999E-2</v>
      </c>
      <c r="DG332" s="106">
        <f t="shared" si="95"/>
        <v>9.4000000000000004E-3</v>
      </c>
      <c r="DH332" s="106">
        <f t="shared" si="96"/>
        <v>5.8000000000000005E-3</v>
      </c>
      <c r="DI332" s="106">
        <f t="shared" si="97"/>
        <v>1.17E-2</v>
      </c>
      <c r="DJ332" s="106">
        <f t="shared" si="98"/>
        <v>1.4E-2</v>
      </c>
      <c r="DK332" s="106">
        <f t="shared" si="99"/>
        <v>5.1999999999999998E-3</v>
      </c>
      <c r="DL332" s="106">
        <f t="shared" si="100"/>
        <v>5.1999999999999998E-3</v>
      </c>
      <c r="DM332" s="106">
        <f t="shared" si="101"/>
        <v>5.4999999999999997E-3</v>
      </c>
      <c r="DN332" s="106">
        <f t="shared" si="102"/>
        <v>7.1000000000000013E-3</v>
      </c>
      <c r="DO332" s="106">
        <f t="shared" si="103"/>
        <v>1.4999999999999999E-2</v>
      </c>
      <c r="DP332" s="106">
        <f t="shared" si="104"/>
        <v>1.6499999999999997E-2</v>
      </c>
      <c r="DQ332" s="106">
        <f t="shared" si="105"/>
        <v>1.67E-2</v>
      </c>
      <c r="DR332" s="106">
        <f t="shared" si="106"/>
        <v>2.1000000000000001E-2</v>
      </c>
      <c r="DS332" s="106">
        <f t="shared" si="107"/>
        <v>1.66E-2</v>
      </c>
      <c r="DT332" s="106">
        <f t="shared" si="108"/>
        <v>2.2500000000000003E-2</v>
      </c>
      <c r="DU332" s="106">
        <f t="shared" si="109"/>
        <v>1.7499999999999998E-2</v>
      </c>
      <c r="DV332" s="106">
        <f t="shared" si="110"/>
        <v>9.3999999999999986E-3</v>
      </c>
      <c r="DW332" s="106">
        <f t="shared" si="111"/>
        <v>9.7999999999999997E-3</v>
      </c>
      <c r="DX332" s="106"/>
      <c r="DY332" s="106"/>
      <c r="DZ332" s="106"/>
      <c r="EA332" s="100">
        <v>0.31</v>
      </c>
      <c r="EB332" s="100">
        <v>1.7</v>
      </c>
      <c r="EC332" s="100">
        <v>0.17</v>
      </c>
      <c r="ED332" s="100">
        <v>1.38</v>
      </c>
      <c r="EE332" s="100">
        <v>1.8</v>
      </c>
      <c r="EF332" s="100">
        <v>0.23</v>
      </c>
      <c r="EG332" s="100">
        <v>4.5199999999999996</v>
      </c>
      <c r="EH332" s="100">
        <v>1.33</v>
      </c>
      <c r="EI332" s="100">
        <v>0.45</v>
      </c>
      <c r="EJ332" s="100">
        <v>44.88</v>
      </c>
      <c r="EK332" s="100">
        <v>100</v>
      </c>
      <c r="EL332" s="100">
        <v>17.3</v>
      </c>
      <c r="EM332" s="100">
        <v>56.79</v>
      </c>
      <c r="EN332" s="100">
        <v>100</v>
      </c>
      <c r="EO332" s="100">
        <v>751.29</v>
      </c>
      <c r="EP332" s="100">
        <v>100</v>
      </c>
      <c r="EQ332" s="100">
        <v>0.42</v>
      </c>
      <c r="ER332" s="100">
        <v>5.26</v>
      </c>
      <c r="ES332" s="100">
        <v>2</v>
      </c>
      <c r="ET332" s="100">
        <v>1.8</v>
      </c>
      <c r="EU332" s="100">
        <v>0.84</v>
      </c>
      <c r="EV332" s="100">
        <v>3.19</v>
      </c>
      <c r="EW332" s="100">
        <v>1.34</v>
      </c>
      <c r="EX332" s="100">
        <v>3.52</v>
      </c>
      <c r="EY332" s="100">
        <v>3.87</v>
      </c>
      <c r="EZ332" s="100">
        <v>8.7100000000000009</v>
      </c>
      <c r="FA332" s="100">
        <v>15.24</v>
      </c>
      <c r="FB332" s="100">
        <v>100</v>
      </c>
      <c r="FC332" s="100"/>
      <c r="FD332" s="100"/>
      <c r="FE332" s="100"/>
      <c r="FF332" s="106">
        <v>6.5196802543006721E-2</v>
      </c>
      <c r="FG332" s="106">
        <v>5.2837708641178573E-3</v>
      </c>
      <c r="FH332" s="106">
        <v>1.2446573167504632E-2</v>
      </c>
      <c r="FI332" s="106">
        <v>4.0779158123266197E-3</v>
      </c>
      <c r="FJ332" s="106">
        <v>7.5000000000000023E-3</v>
      </c>
      <c r="FK332" s="106">
        <v>1.7339836766420522E-2</v>
      </c>
      <c r="FL332" s="106">
        <v>1.210474777448071E-2</v>
      </c>
      <c r="FM332" s="106">
        <v>5.823364066486641E-3</v>
      </c>
      <c r="FN332" s="106">
        <v>1.0095411663807891E-2</v>
      </c>
      <c r="FO332" s="106">
        <v>0</v>
      </c>
      <c r="FP332" s="106">
        <v>0</v>
      </c>
      <c r="FQ332" s="106">
        <v>2.4220000000000001E-3</v>
      </c>
      <c r="FR332" s="106">
        <v>4.0032888238276127E-3</v>
      </c>
      <c r="FS332" s="106">
        <v>0</v>
      </c>
      <c r="FT332" s="106">
        <v>0</v>
      </c>
      <c r="FU332" s="106">
        <v>0</v>
      </c>
      <c r="FV332" s="106">
        <v>1.1020579981290928E-2</v>
      </c>
      <c r="FW332" s="106">
        <v>0</v>
      </c>
      <c r="FX332" s="106">
        <v>1.0929456094713753E-2</v>
      </c>
      <c r="FY332" s="106">
        <v>2.0612210095497956E-2</v>
      </c>
      <c r="FZ332" s="106">
        <v>3.3526850507982577E-2</v>
      </c>
      <c r="GA332" s="106">
        <v>1.6191233017175084E-2</v>
      </c>
      <c r="GB332" s="106">
        <v>2.9479080932784632E-2</v>
      </c>
      <c r="GC332" s="106">
        <v>1.8122111072783716E-2</v>
      </c>
      <c r="GD332" s="106">
        <v>1.8735554398750652E-2</v>
      </c>
      <c r="GE332" s="106">
        <v>1.6316546135749763E-2</v>
      </c>
      <c r="GF332" s="106">
        <v>4.0706675753699748E-3</v>
      </c>
      <c r="GG332" s="106">
        <v>0</v>
      </c>
      <c r="GH332" s="100"/>
      <c r="GI332" s="100"/>
      <c r="GJ332" s="100"/>
      <c r="GK332" s="100"/>
    </row>
    <row r="333" spans="1:193" x14ac:dyDescent="0.25">
      <c r="A333" s="98" t="s">
        <v>1073</v>
      </c>
      <c r="B333" s="99" t="s">
        <v>17</v>
      </c>
      <c r="C333" s="99" t="s">
        <v>489</v>
      </c>
      <c r="D333" s="100" t="s">
        <v>320</v>
      </c>
      <c r="E333" s="99" t="s">
        <v>517</v>
      </c>
      <c r="F333" s="100"/>
      <c r="G333" s="106">
        <v>46.082999999999998</v>
      </c>
      <c r="H333" s="106">
        <v>0.45754024781542385</v>
      </c>
      <c r="I333" s="106">
        <v>13.81</v>
      </c>
      <c r="J333" s="106">
        <v>0.33400000000000002</v>
      </c>
      <c r="K333" s="106">
        <v>0.36099999999999999</v>
      </c>
      <c r="L333" s="106">
        <v>7.931</v>
      </c>
      <c r="M333" s="106">
        <v>0.35099999999999998</v>
      </c>
      <c r="N333" s="106">
        <v>0.48545929521530157</v>
      </c>
      <c r="O333" s="106">
        <v>3.3339999999999996</v>
      </c>
      <c r="P333" s="106">
        <v>0</v>
      </c>
      <c r="Q333" s="106">
        <v>0</v>
      </c>
      <c r="R333" s="106">
        <v>1.2E-2</v>
      </c>
      <c r="S333" s="106">
        <v>0</v>
      </c>
      <c r="T333" s="106">
        <v>0</v>
      </c>
      <c r="U333" s="106">
        <v>0.02</v>
      </c>
      <c r="V333" s="106">
        <v>0</v>
      </c>
      <c r="W333" s="106">
        <v>2.41</v>
      </c>
      <c r="X333" s="106">
        <v>0</v>
      </c>
      <c r="Y333" s="106">
        <v>0.72198046556219986</v>
      </c>
      <c r="Z333" s="106">
        <v>1.5760000000000001</v>
      </c>
      <c r="AA333" s="106">
        <v>5.266</v>
      </c>
      <c r="AB333" s="106">
        <v>0.65200000000000002</v>
      </c>
      <c r="AC333" s="106">
        <v>2.9319999999999999</v>
      </c>
      <c r="AD333" s="106">
        <v>0.68300000000000005</v>
      </c>
      <c r="AE333" s="106">
        <v>0.61399999999999988</v>
      </c>
      <c r="AF333" s="106">
        <v>0.17700000000000002</v>
      </c>
      <c r="AG333" s="106">
        <v>2.8459779792885592E-2</v>
      </c>
      <c r="AH333" s="106">
        <v>0</v>
      </c>
      <c r="AI333" s="106"/>
      <c r="AJ333" s="106">
        <v>88.23673258838582</v>
      </c>
      <c r="AK333" s="100"/>
      <c r="AL333" s="106">
        <v>21.542165295437545</v>
      </c>
      <c r="AM333" s="106">
        <v>0.27428826078497925</v>
      </c>
      <c r="AN333" s="106">
        <v>7.3088118549880923</v>
      </c>
      <c r="AO333" s="106">
        <v>0.20142323000844292</v>
      </c>
      <c r="AP333" s="106">
        <v>0.27958488228004957</v>
      </c>
      <c r="AQ333" s="106">
        <v>6.1647881849980566</v>
      </c>
      <c r="AR333" s="106">
        <v>0.26038575667655783</v>
      </c>
      <c r="AS333" s="106">
        <v>0.40300456185895867</v>
      </c>
      <c r="AT333" s="106">
        <v>2.3827901658090336</v>
      </c>
      <c r="AU333" s="106">
        <v>0</v>
      </c>
      <c r="AV333" s="106">
        <v>0</v>
      </c>
      <c r="AW333" s="106">
        <v>1.2E-2</v>
      </c>
      <c r="AX333" s="106">
        <v>0</v>
      </c>
      <c r="AY333" s="106">
        <v>0</v>
      </c>
      <c r="AZ333" s="106">
        <v>1.4806040864672786E-2</v>
      </c>
      <c r="BA333" s="106">
        <v>0</v>
      </c>
      <c r="BB333" s="106">
        <v>2.2544434050514504</v>
      </c>
      <c r="BC333" s="106">
        <v>0</v>
      </c>
      <c r="BD333" s="106">
        <v>0.56853332196409156</v>
      </c>
      <c r="BE333" s="106">
        <v>1.3437926330150067</v>
      </c>
      <c r="BF333" s="106">
        <v>4.4958593016306665</v>
      </c>
      <c r="BG333" s="106">
        <v>0.55712210544304885</v>
      </c>
      <c r="BH333" s="106">
        <v>2.5137174211248281</v>
      </c>
      <c r="BI333" s="106">
        <v>0.58899620558813393</v>
      </c>
      <c r="BJ333" s="106">
        <v>0.53270865868471273</v>
      </c>
      <c r="BK333" s="106">
        <v>0.15422148645116321</v>
      </c>
      <c r="BL333" s="106">
        <v>2.4888307645724174E-2</v>
      </c>
      <c r="BM333" s="106">
        <v>0</v>
      </c>
      <c r="BN333" s="106"/>
      <c r="BO333" s="106"/>
      <c r="BP333" s="106"/>
      <c r="BQ333" s="106">
        <v>2.053632E-2</v>
      </c>
      <c r="BR333" s="106">
        <v>1.2510749999999999E-2</v>
      </c>
      <c r="BS333" s="106">
        <v>8.1248499999999994E-3</v>
      </c>
      <c r="BT333" s="106">
        <v>7.1302600000000002E-3</v>
      </c>
      <c r="BU333" s="106">
        <v>8.5219200000000005E-3</v>
      </c>
      <c r="BV333" s="106">
        <v>7.9763000000000004E-3</v>
      </c>
      <c r="BW333" s="106">
        <v>1.0918800000000001E-2</v>
      </c>
      <c r="BX333" s="106">
        <v>3.0114999999999999E-3</v>
      </c>
      <c r="BY333" s="106">
        <v>7.4157600000000004E-3</v>
      </c>
      <c r="BZ333" s="106">
        <v>1.9707759999999998E-2</v>
      </c>
      <c r="CA333" s="106">
        <v>1.3599999999999999E-2</v>
      </c>
      <c r="CB333" s="106">
        <v>9.4000000000000004E-3</v>
      </c>
      <c r="CC333" s="106">
        <v>8.2969000000000011E-3</v>
      </c>
      <c r="CD333" s="106">
        <v>1.4164760000000002E-2</v>
      </c>
      <c r="CE333" s="106">
        <v>1.82358E-2</v>
      </c>
      <c r="CF333" s="106">
        <v>6.2502900000000004E-3</v>
      </c>
      <c r="CG333" s="106">
        <v>5.6657000000000001E-3</v>
      </c>
      <c r="CH333" s="106">
        <v>6.2392000000000003E-3</v>
      </c>
      <c r="CI333" s="106">
        <v>9.1432800000000002E-3</v>
      </c>
      <c r="CJ333" s="106">
        <v>1.7709280000000001E-2</v>
      </c>
      <c r="CK333" s="106">
        <v>1.9326449999999998E-2</v>
      </c>
      <c r="CL333" s="106">
        <v>1.9426979999999996E-2</v>
      </c>
      <c r="CM333" s="106">
        <v>2.4611040000000004E-2</v>
      </c>
      <c r="CN333" s="106">
        <v>1.9365319999999998E-2</v>
      </c>
      <c r="CO333" s="106">
        <v>2.5587720000000001E-2</v>
      </c>
      <c r="CP333" s="106">
        <v>2.0314289999999999E-2</v>
      </c>
      <c r="CQ333" s="106">
        <v>1.0748899999999999E-2</v>
      </c>
      <c r="CR333" s="106">
        <v>1.104539E-2</v>
      </c>
      <c r="CS333" s="106"/>
      <c r="CT333" s="106"/>
      <c r="CU333" s="106"/>
      <c r="CV333" s="106">
        <f t="shared" si="84"/>
        <v>9.5999999999999992E-3</v>
      </c>
      <c r="CW333" s="106">
        <f t="shared" si="85"/>
        <v>7.4999999999999997E-3</v>
      </c>
      <c r="CX333" s="106">
        <f t="shared" si="86"/>
        <v>4.3E-3</v>
      </c>
      <c r="CY333" s="106">
        <f t="shared" si="87"/>
        <v>4.3E-3</v>
      </c>
      <c r="CZ333" s="106">
        <f t="shared" si="88"/>
        <v>6.6000000000000008E-3</v>
      </c>
      <c r="DA333" s="106">
        <f t="shared" si="89"/>
        <v>6.2000000000000006E-3</v>
      </c>
      <c r="DB333" s="106">
        <f t="shared" si="90"/>
        <v>8.0999999999999996E-3</v>
      </c>
      <c r="DC333" s="106">
        <f t="shared" si="91"/>
        <v>2.5000000000000001E-3</v>
      </c>
      <c r="DD333" s="106">
        <f t="shared" si="92"/>
        <v>5.3E-3</v>
      </c>
      <c r="DE333" s="106">
        <f t="shared" si="93"/>
        <v>8.6E-3</v>
      </c>
      <c r="DF333" s="106">
        <f t="shared" si="94"/>
        <v>1.3599999999999999E-2</v>
      </c>
      <c r="DG333" s="106">
        <f t="shared" si="95"/>
        <v>9.4000000000000004E-3</v>
      </c>
      <c r="DH333" s="106">
        <f t="shared" si="96"/>
        <v>5.8000000000000005E-3</v>
      </c>
      <c r="DI333" s="106">
        <f t="shared" si="97"/>
        <v>1.1600000000000001E-2</v>
      </c>
      <c r="DJ333" s="106">
        <f t="shared" si="98"/>
        <v>1.35E-2</v>
      </c>
      <c r="DK333" s="106">
        <f t="shared" si="99"/>
        <v>5.3E-3</v>
      </c>
      <c r="DL333" s="106">
        <f t="shared" si="100"/>
        <v>5.3E-3</v>
      </c>
      <c r="DM333" s="106">
        <f t="shared" si="101"/>
        <v>5.4999999999999997E-3</v>
      </c>
      <c r="DN333" s="106">
        <f t="shared" si="102"/>
        <v>7.1999999999999998E-3</v>
      </c>
      <c r="DO333" s="106">
        <f t="shared" si="103"/>
        <v>1.5100000000000001E-2</v>
      </c>
      <c r="DP333" s="106">
        <f t="shared" si="104"/>
        <v>1.6499999999999997E-2</v>
      </c>
      <c r="DQ333" s="106">
        <f t="shared" si="105"/>
        <v>1.66E-2</v>
      </c>
      <c r="DR333" s="106">
        <f t="shared" si="106"/>
        <v>2.1100000000000001E-2</v>
      </c>
      <c r="DS333" s="106">
        <f t="shared" si="107"/>
        <v>1.67E-2</v>
      </c>
      <c r="DT333" s="106">
        <f t="shared" si="108"/>
        <v>2.2200000000000001E-2</v>
      </c>
      <c r="DU333" s="106">
        <f t="shared" si="109"/>
        <v>1.77E-2</v>
      </c>
      <c r="DV333" s="106">
        <f t="shared" si="110"/>
        <v>9.3999999999999986E-3</v>
      </c>
      <c r="DW333" s="106">
        <f t="shared" si="111"/>
        <v>9.7000000000000003E-3</v>
      </c>
      <c r="DX333" s="106"/>
      <c r="DY333" s="106"/>
      <c r="DZ333" s="106"/>
      <c r="EA333" s="100">
        <v>0.31</v>
      </c>
      <c r="EB333" s="100">
        <v>1.9</v>
      </c>
      <c r="EC333" s="100">
        <v>0.17</v>
      </c>
      <c r="ED333" s="100">
        <v>1.86</v>
      </c>
      <c r="EE333" s="100">
        <v>2.36</v>
      </c>
      <c r="EF333" s="100">
        <v>0.26</v>
      </c>
      <c r="EG333" s="100">
        <v>4.63</v>
      </c>
      <c r="EH333" s="100">
        <v>1.38</v>
      </c>
      <c r="EI333" s="100">
        <v>0.44</v>
      </c>
      <c r="EJ333" s="100">
        <v>1110.6600000000001</v>
      </c>
      <c r="EK333" s="100">
        <v>100</v>
      </c>
      <c r="EL333" s="100">
        <v>19.97</v>
      </c>
      <c r="EM333" s="100">
        <v>102</v>
      </c>
      <c r="EN333" s="100">
        <v>100</v>
      </c>
      <c r="EO333" s="100">
        <v>78.22</v>
      </c>
      <c r="EP333" s="100">
        <v>100</v>
      </c>
      <c r="EQ333" s="100">
        <v>0.47</v>
      </c>
      <c r="ER333" s="100">
        <v>5.55</v>
      </c>
      <c r="ES333" s="100">
        <v>1.97</v>
      </c>
      <c r="ET333" s="100">
        <v>1.63</v>
      </c>
      <c r="EU333" s="100">
        <v>0.79</v>
      </c>
      <c r="EV333" s="100">
        <v>2.91</v>
      </c>
      <c r="EW333" s="100">
        <v>1.22</v>
      </c>
      <c r="EX333" s="100">
        <v>3.23</v>
      </c>
      <c r="EY333" s="100">
        <v>3.41</v>
      </c>
      <c r="EZ333" s="100">
        <v>10.73</v>
      </c>
      <c r="FA333" s="100">
        <v>17.489999999999998</v>
      </c>
      <c r="FB333" s="100">
        <v>100</v>
      </c>
      <c r="FC333" s="100"/>
      <c r="FD333" s="100"/>
      <c r="FE333" s="100"/>
      <c r="FF333" s="106">
        <v>6.6780712415856383E-2</v>
      </c>
      <c r="FG333" s="106">
        <v>5.2114769549146053E-3</v>
      </c>
      <c r="FH333" s="106">
        <v>1.2424980153479757E-2</v>
      </c>
      <c r="FI333" s="106">
        <v>3.7464720781570388E-3</v>
      </c>
      <c r="FJ333" s="106">
        <v>6.5982032218091695E-3</v>
      </c>
      <c r="FK333" s="106">
        <v>1.6028449280994946E-2</v>
      </c>
      <c r="FL333" s="106">
        <v>1.2055860534124628E-2</v>
      </c>
      <c r="FM333" s="106">
        <v>5.5614629536536297E-3</v>
      </c>
      <c r="FN333" s="106">
        <v>1.0484276729559748E-2</v>
      </c>
      <c r="FO333" s="106">
        <v>0</v>
      </c>
      <c r="FP333" s="106">
        <v>0</v>
      </c>
      <c r="FQ333" s="106">
        <v>2.3963999999999999E-3</v>
      </c>
      <c r="FR333" s="106">
        <v>0</v>
      </c>
      <c r="FS333" s="106">
        <v>0</v>
      </c>
      <c r="FT333" s="106">
        <v>1.1581285164347054E-2</v>
      </c>
      <c r="FU333" s="106">
        <v>0</v>
      </c>
      <c r="FV333" s="106">
        <v>1.0595884003741816E-2</v>
      </c>
      <c r="FW333" s="106">
        <v>0</v>
      </c>
      <c r="FX333" s="106">
        <v>1.1200106442692603E-2</v>
      </c>
      <c r="FY333" s="106">
        <v>2.1903819918144607E-2</v>
      </c>
      <c r="FZ333" s="106">
        <v>3.551728848288227E-2</v>
      </c>
      <c r="GA333" s="106">
        <v>1.6212253268392721E-2</v>
      </c>
      <c r="GB333" s="106">
        <v>3.0667352537722899E-2</v>
      </c>
      <c r="GC333" s="106">
        <v>1.9024577440496727E-2</v>
      </c>
      <c r="GD333" s="106">
        <v>1.8165365261148703E-2</v>
      </c>
      <c r="GE333" s="106">
        <v>1.6547965496209814E-2</v>
      </c>
      <c r="GF333" s="106">
        <v>4.3529650072371574E-3</v>
      </c>
      <c r="GG333" s="106">
        <v>0</v>
      </c>
      <c r="GH333" s="100"/>
      <c r="GI333" s="100"/>
      <c r="GJ333" s="100"/>
      <c r="GK333" s="100"/>
    </row>
    <row r="334" spans="1:193" x14ac:dyDescent="0.25">
      <c r="A334" s="98" t="s">
        <v>1073</v>
      </c>
      <c r="B334" s="99" t="s">
        <v>17</v>
      </c>
      <c r="C334" s="99" t="s">
        <v>489</v>
      </c>
      <c r="D334" s="100" t="s">
        <v>320</v>
      </c>
      <c r="E334" s="99" t="s">
        <v>518</v>
      </c>
      <c r="F334" s="100"/>
      <c r="G334" s="106">
        <v>31.143999999999995</v>
      </c>
      <c r="H334" s="106">
        <v>0.21199999999999999</v>
      </c>
      <c r="I334" s="106">
        <v>17.751000000000001</v>
      </c>
      <c r="J334" s="106">
        <v>0.623</v>
      </c>
      <c r="K334" s="106">
        <v>1.0629999999999999</v>
      </c>
      <c r="L334" s="106">
        <v>9.9019999999999992</v>
      </c>
      <c r="M334" s="106">
        <v>1.7000000000000001E-2</v>
      </c>
      <c r="N334" s="106">
        <v>8.5999999999999993E-2</v>
      </c>
      <c r="O334" s="106">
        <v>10.693</v>
      </c>
      <c r="P334" s="106">
        <v>0</v>
      </c>
      <c r="Q334" s="106">
        <v>0</v>
      </c>
      <c r="R334" s="106">
        <v>0.02</v>
      </c>
      <c r="S334" s="106">
        <v>9.799999999999999E-2</v>
      </c>
      <c r="T334" s="106">
        <v>0</v>
      </c>
      <c r="U334" s="106">
        <v>0</v>
      </c>
      <c r="V334" s="106">
        <v>0</v>
      </c>
      <c r="W334" s="106">
        <v>0.26800000000000002</v>
      </c>
      <c r="X334" s="106">
        <v>0</v>
      </c>
      <c r="Y334" s="106">
        <v>7.676070313694798E-2</v>
      </c>
      <c r="Z334" s="106">
        <v>5.327</v>
      </c>
      <c r="AA334" s="106">
        <v>11.567</v>
      </c>
      <c r="AB334" s="106">
        <v>1.26</v>
      </c>
      <c r="AC334" s="106">
        <v>4.1040000000000001</v>
      </c>
      <c r="AD334" s="106">
        <v>9.2999999999999999E-2</v>
      </c>
      <c r="AE334" s="106">
        <v>0.26</v>
      </c>
      <c r="AF334" s="106">
        <v>0</v>
      </c>
      <c r="AG334" s="106">
        <v>0</v>
      </c>
      <c r="AH334" s="106">
        <v>0</v>
      </c>
      <c r="AI334" s="106"/>
      <c r="AJ334" s="106">
        <v>94.560248703136949</v>
      </c>
      <c r="AK334" s="100"/>
      <c r="AL334" s="106">
        <v>14.558713537771126</v>
      </c>
      <c r="AM334" s="106">
        <v>0.1270907019962832</v>
      </c>
      <c r="AN334" s="106">
        <v>9.3945488224398002</v>
      </c>
      <c r="AO334" s="106">
        <v>0.37570859968640696</v>
      </c>
      <c r="AP334" s="106">
        <v>0.82326517967781909</v>
      </c>
      <c r="AQ334" s="106">
        <v>7.6968519238243287</v>
      </c>
      <c r="AR334" s="106">
        <v>1.2611275964391691E-2</v>
      </c>
      <c r="AS334" s="106">
        <v>7.1392993524821521E-2</v>
      </c>
      <c r="AT334" s="106">
        <v>7.6422241280731846</v>
      </c>
      <c r="AU334" s="106">
        <v>0</v>
      </c>
      <c r="AV334" s="106">
        <v>0</v>
      </c>
      <c r="AW334" s="106">
        <v>0.02</v>
      </c>
      <c r="AX334" s="106">
        <v>6.8507514854945814E-2</v>
      </c>
      <c r="AY334" s="106">
        <v>0</v>
      </c>
      <c r="AZ334" s="106">
        <v>0</v>
      </c>
      <c r="BA334" s="106">
        <v>0</v>
      </c>
      <c r="BB334" s="106">
        <v>0.25070159027128158</v>
      </c>
      <c r="BC334" s="106">
        <v>0</v>
      </c>
      <c r="BD334" s="106">
        <v>6.0446258080910288E-2</v>
      </c>
      <c r="BE334" s="106">
        <v>4.5421214188267394</v>
      </c>
      <c r="BF334" s="106">
        <v>9.8753521727994542</v>
      </c>
      <c r="BG334" s="106">
        <v>1.07664701358626</v>
      </c>
      <c r="BH334" s="106">
        <v>3.5185185185185182</v>
      </c>
      <c r="BI334" s="106">
        <v>8.0200068989306664E-2</v>
      </c>
      <c r="BJ334" s="106">
        <v>0.22557695644629533</v>
      </c>
      <c r="BK334" s="106">
        <v>0</v>
      </c>
      <c r="BL334" s="106">
        <v>0</v>
      </c>
      <c r="BM334" s="106">
        <v>0</v>
      </c>
      <c r="BN334" s="106"/>
      <c r="BO334" s="106"/>
      <c r="BP334" s="106"/>
      <c r="BQ334" s="106">
        <v>2.0964160000000003E-2</v>
      </c>
      <c r="BR334" s="106">
        <v>1.4345659999999998E-2</v>
      </c>
      <c r="BS334" s="106">
        <v>8.3137999999999997E-3</v>
      </c>
      <c r="BT334" s="106">
        <v>7.4618999999999996E-3</v>
      </c>
      <c r="BU334" s="106">
        <v>9.55488E-3</v>
      </c>
      <c r="BV334" s="106">
        <v>8.6195500000000001E-3</v>
      </c>
      <c r="BW334" s="106">
        <v>1.25364E-2</v>
      </c>
      <c r="BX334" s="106">
        <v>3.37288E-3</v>
      </c>
      <c r="BY334" s="106">
        <v>8.3952000000000002E-3</v>
      </c>
      <c r="BZ334" s="106">
        <v>2.085356E-2</v>
      </c>
      <c r="CA334" s="106">
        <v>1.4500000000000001E-2</v>
      </c>
      <c r="CB334" s="106">
        <v>1.0200000000000001E-2</v>
      </c>
      <c r="CC334" s="106">
        <v>9.1552000000000005E-3</v>
      </c>
      <c r="CD334" s="106">
        <v>1.5996409999999999E-2</v>
      </c>
      <c r="CE334" s="106">
        <v>2.0261999999999999E-2</v>
      </c>
      <c r="CF334" s="106">
        <v>6.4861500000000004E-3</v>
      </c>
      <c r="CG334" s="106">
        <v>6.3070999999999995E-3</v>
      </c>
      <c r="CH334" s="106">
        <v>6.8064000000000006E-3</v>
      </c>
      <c r="CI334" s="106">
        <v>9.7782300000000006E-3</v>
      </c>
      <c r="CJ334" s="106">
        <v>2.0524000000000001E-2</v>
      </c>
      <c r="CK334" s="106">
        <v>2.0263489999999999E-2</v>
      </c>
      <c r="CL334" s="106">
        <v>2.1767579999999998E-2</v>
      </c>
      <c r="CM334" s="106">
        <v>2.7293760000000004E-2</v>
      </c>
      <c r="CN334" s="106">
        <v>2.1220679999999999E-2</v>
      </c>
      <c r="CO334" s="106">
        <v>2.846922E-2</v>
      </c>
      <c r="CP334" s="106">
        <v>2.2380149999999998E-2</v>
      </c>
      <c r="CQ334" s="106">
        <v>1.1663700000000001E-2</v>
      </c>
      <c r="CR334" s="106">
        <v>1.218409E-2</v>
      </c>
      <c r="CS334" s="106"/>
      <c r="CT334" s="106"/>
      <c r="CU334" s="106"/>
      <c r="CV334" s="106">
        <f t="shared" si="84"/>
        <v>9.7999999999999997E-3</v>
      </c>
      <c r="CW334" s="106">
        <f t="shared" si="85"/>
        <v>8.6E-3</v>
      </c>
      <c r="CX334" s="106">
        <f t="shared" si="86"/>
        <v>4.4000000000000003E-3</v>
      </c>
      <c r="CY334" s="106">
        <f t="shared" si="87"/>
        <v>4.4999999999999997E-3</v>
      </c>
      <c r="CZ334" s="106">
        <f t="shared" si="88"/>
        <v>7.4000000000000003E-3</v>
      </c>
      <c r="DA334" s="106">
        <f t="shared" si="89"/>
        <v>6.7000000000000002E-3</v>
      </c>
      <c r="DB334" s="106">
        <f t="shared" si="90"/>
        <v>9.2999999999999992E-3</v>
      </c>
      <c r="DC334" s="106">
        <f t="shared" si="91"/>
        <v>2.8000000000000004E-3</v>
      </c>
      <c r="DD334" s="106">
        <f t="shared" si="92"/>
        <v>6.0000000000000001E-3</v>
      </c>
      <c r="DE334" s="106">
        <f t="shared" si="93"/>
        <v>9.1000000000000004E-3</v>
      </c>
      <c r="DF334" s="106">
        <f t="shared" si="94"/>
        <v>1.4500000000000001E-2</v>
      </c>
      <c r="DG334" s="106">
        <f t="shared" si="95"/>
        <v>1.0200000000000001E-2</v>
      </c>
      <c r="DH334" s="106">
        <f t="shared" si="96"/>
        <v>6.4000000000000003E-3</v>
      </c>
      <c r="DI334" s="106">
        <f t="shared" si="97"/>
        <v>1.3099999999999999E-2</v>
      </c>
      <c r="DJ334" s="106">
        <f t="shared" si="98"/>
        <v>1.4999999999999999E-2</v>
      </c>
      <c r="DK334" s="106">
        <f t="shared" si="99"/>
        <v>5.5000000000000005E-3</v>
      </c>
      <c r="DL334" s="106">
        <f t="shared" si="100"/>
        <v>5.8999999999999999E-3</v>
      </c>
      <c r="DM334" s="106">
        <f t="shared" si="101"/>
        <v>6.0000000000000001E-3</v>
      </c>
      <c r="DN334" s="106">
        <f t="shared" si="102"/>
        <v>7.7000000000000002E-3</v>
      </c>
      <c r="DO334" s="106">
        <f t="shared" si="103"/>
        <v>1.7499999999999998E-2</v>
      </c>
      <c r="DP334" s="106">
        <f t="shared" si="104"/>
        <v>1.7299999999999999E-2</v>
      </c>
      <c r="DQ334" s="106">
        <f t="shared" si="105"/>
        <v>1.8599999999999998E-2</v>
      </c>
      <c r="DR334" s="106">
        <f t="shared" si="106"/>
        <v>2.3400000000000001E-2</v>
      </c>
      <c r="DS334" s="106">
        <f t="shared" si="107"/>
        <v>1.83E-2</v>
      </c>
      <c r="DT334" s="106">
        <f t="shared" si="108"/>
        <v>2.47E-2</v>
      </c>
      <c r="DU334" s="106">
        <f t="shared" si="109"/>
        <v>1.95E-2</v>
      </c>
      <c r="DV334" s="106">
        <f t="shared" si="110"/>
        <v>1.0200000000000001E-2</v>
      </c>
      <c r="DW334" s="106">
        <f t="shared" si="111"/>
        <v>1.0699999999999999E-2</v>
      </c>
      <c r="DX334" s="106"/>
      <c r="DY334" s="106"/>
      <c r="DZ334" s="106"/>
      <c r="EA334" s="100">
        <v>0.39</v>
      </c>
      <c r="EB334" s="100">
        <v>4.1100000000000003</v>
      </c>
      <c r="EC334" s="100">
        <v>0.15</v>
      </c>
      <c r="ED334" s="100">
        <v>1.29</v>
      </c>
      <c r="EE334" s="100">
        <v>1.1399999999999999</v>
      </c>
      <c r="EF334" s="100">
        <v>0.23</v>
      </c>
      <c r="EG334" s="100">
        <v>85.8</v>
      </c>
      <c r="EH334" s="100">
        <v>3.82</v>
      </c>
      <c r="EI334" s="100">
        <v>0.23</v>
      </c>
      <c r="EJ334" s="100">
        <v>58.08</v>
      </c>
      <c r="EK334" s="100">
        <v>7.59</v>
      </c>
      <c r="EL334" s="100">
        <v>13.48</v>
      </c>
      <c r="EM334" s="100">
        <v>9.35</v>
      </c>
      <c r="EN334" s="100">
        <v>100</v>
      </c>
      <c r="EO334" s="100">
        <v>100</v>
      </c>
      <c r="EP334" s="100">
        <v>100</v>
      </c>
      <c r="EQ334" s="100">
        <v>2.81</v>
      </c>
      <c r="ER334" s="100">
        <v>100</v>
      </c>
      <c r="ES334" s="100">
        <v>14.11</v>
      </c>
      <c r="ET334" s="100">
        <v>0.79</v>
      </c>
      <c r="EU334" s="100">
        <v>0.51</v>
      </c>
      <c r="EV334" s="100">
        <v>1.77</v>
      </c>
      <c r="EW334" s="100">
        <v>1</v>
      </c>
      <c r="EX334" s="100">
        <v>7.94</v>
      </c>
      <c r="EY334" s="100">
        <v>24.48</v>
      </c>
      <c r="EZ334" s="100">
        <v>100</v>
      </c>
      <c r="FA334" s="100">
        <v>35.96</v>
      </c>
      <c r="FB334" s="100">
        <v>100</v>
      </c>
      <c r="FC334" s="100"/>
      <c r="FD334" s="100"/>
      <c r="FE334" s="100"/>
      <c r="FF334" s="106">
        <v>5.6778982797307399E-2</v>
      </c>
      <c r="FG334" s="106">
        <v>5.2234278520472402E-3</v>
      </c>
      <c r="FH334" s="106">
        <v>1.4091823233659701E-2</v>
      </c>
      <c r="FI334" s="106">
        <v>4.8466409359546499E-3</v>
      </c>
      <c r="FJ334" s="106">
        <v>9.3852230483271373E-3</v>
      </c>
      <c r="FK334" s="106">
        <v>1.7702759424795957E-2</v>
      </c>
      <c r="FL334" s="106">
        <v>1.0820474777448071E-2</v>
      </c>
      <c r="FM334" s="106">
        <v>2.727212352648182E-3</v>
      </c>
      <c r="FN334" s="106">
        <v>1.7577115494568325E-2</v>
      </c>
      <c r="FO334" s="106">
        <v>0</v>
      </c>
      <c r="FP334" s="106">
        <v>0</v>
      </c>
      <c r="FQ334" s="106">
        <v>2.696E-3</v>
      </c>
      <c r="FR334" s="106">
        <v>6.4054526389374332E-3</v>
      </c>
      <c r="FS334" s="106">
        <v>0</v>
      </c>
      <c r="FT334" s="106">
        <v>0</v>
      </c>
      <c r="FU334" s="106">
        <v>0</v>
      </c>
      <c r="FV334" s="106">
        <v>7.0447146866230125E-3</v>
      </c>
      <c r="FW334" s="106">
        <v>0</v>
      </c>
      <c r="FX334" s="106">
        <v>8.5289670152164411E-3</v>
      </c>
      <c r="FY334" s="106">
        <v>3.5882759208731248E-2</v>
      </c>
      <c r="FZ334" s="106">
        <v>5.0364296081277217E-2</v>
      </c>
      <c r="GA334" s="106">
        <v>1.9056652140476804E-2</v>
      </c>
      <c r="GB334" s="106">
        <v>3.518518518518518E-2</v>
      </c>
      <c r="GC334" s="106">
        <v>6.3678854777509493E-3</v>
      </c>
      <c r="GD334" s="106">
        <v>5.5221238938053099E-2</v>
      </c>
      <c r="GE334" s="106">
        <v>0</v>
      </c>
      <c r="GF334" s="106">
        <v>0</v>
      </c>
      <c r="GG334" s="106">
        <v>0</v>
      </c>
      <c r="GH334" s="100"/>
      <c r="GI334" s="100"/>
      <c r="GJ334" s="100"/>
      <c r="GK334" s="100"/>
    </row>
    <row r="335" spans="1:193" x14ac:dyDescent="0.25">
      <c r="A335" s="98" t="s">
        <v>1073</v>
      </c>
      <c r="B335" s="99" t="s">
        <v>17</v>
      </c>
      <c r="C335" s="99" t="s">
        <v>489</v>
      </c>
      <c r="D335" s="100" t="s">
        <v>320</v>
      </c>
      <c r="E335" s="99" t="s">
        <v>519</v>
      </c>
      <c r="F335" s="100"/>
      <c r="G335" s="106">
        <v>31.227</v>
      </c>
      <c r="H335" s="106">
        <v>0.21399999999999997</v>
      </c>
      <c r="I335" s="106">
        <v>18.099</v>
      </c>
      <c r="J335" s="106">
        <v>0.53500000000000003</v>
      </c>
      <c r="K335" s="106">
        <v>0.995</v>
      </c>
      <c r="L335" s="106">
        <v>10.412000000000001</v>
      </c>
      <c r="M335" s="106">
        <v>2.3E-2</v>
      </c>
      <c r="N335" s="106">
        <v>7.3999999999999996E-2</v>
      </c>
      <c r="O335" s="106">
        <v>10.952</v>
      </c>
      <c r="P335" s="106">
        <v>0</v>
      </c>
      <c r="Q335" s="106">
        <v>0</v>
      </c>
      <c r="R335" s="106">
        <v>1.7999999999999999E-2</v>
      </c>
      <c r="S335" s="106">
        <v>0</v>
      </c>
      <c r="T335" s="106">
        <v>0</v>
      </c>
      <c r="U335" s="106">
        <v>0.33600000000000002</v>
      </c>
      <c r="V335" s="106">
        <v>0</v>
      </c>
      <c r="W335" s="106">
        <v>0.16600000000000001</v>
      </c>
      <c r="X335" s="106">
        <v>0</v>
      </c>
      <c r="Y335" s="106">
        <v>2.7978023757474813E-2</v>
      </c>
      <c r="Z335" s="106">
        <v>5.3120000000000003</v>
      </c>
      <c r="AA335" s="106">
        <v>11.353999999999997</v>
      </c>
      <c r="AB335" s="106">
        <v>1.2470000000000001</v>
      </c>
      <c r="AC335" s="106">
        <v>3.8330000000000002</v>
      </c>
      <c r="AD335" s="106">
        <v>6.8000000000000005E-2</v>
      </c>
      <c r="AE335" s="106">
        <v>0.188</v>
      </c>
      <c r="AF335" s="106">
        <v>0</v>
      </c>
      <c r="AG335" s="106">
        <v>0</v>
      </c>
      <c r="AH335" s="106">
        <v>0</v>
      </c>
      <c r="AI335" s="106"/>
      <c r="AJ335" s="106">
        <v>95.076917223757448</v>
      </c>
      <c r="AK335" s="100"/>
      <c r="AL335" s="106">
        <v>14.597513089005234</v>
      </c>
      <c r="AM335" s="106">
        <v>0.12828967088304058</v>
      </c>
      <c r="AN335" s="106">
        <v>9.5787245302990218</v>
      </c>
      <c r="AO335" s="106">
        <v>0.32263900615124835</v>
      </c>
      <c r="AP335" s="106">
        <v>0.77060099132589843</v>
      </c>
      <c r="AQ335" s="106">
        <v>8.0932763311309763</v>
      </c>
      <c r="AR335" s="106">
        <v>1.7062314540059347E-2</v>
      </c>
      <c r="AS335" s="106">
        <v>6.1431180474846421E-2</v>
      </c>
      <c r="AT335" s="106">
        <v>7.8273299028016012</v>
      </c>
      <c r="AU335" s="106">
        <v>0</v>
      </c>
      <c r="AV335" s="106">
        <v>0</v>
      </c>
      <c r="AW335" s="106">
        <v>1.7999999999999999E-2</v>
      </c>
      <c r="AX335" s="106">
        <v>0</v>
      </c>
      <c r="AY335" s="106">
        <v>0</v>
      </c>
      <c r="AZ335" s="106">
        <v>0.24874148652650283</v>
      </c>
      <c r="BA335" s="106">
        <v>0</v>
      </c>
      <c r="BB335" s="106">
        <v>0.15528531337698787</v>
      </c>
      <c r="BC335" s="106">
        <v>0</v>
      </c>
      <c r="BD335" s="106">
        <v>2.2031674744054503E-2</v>
      </c>
      <c r="BE335" s="106">
        <v>4.5293315143246931</v>
      </c>
      <c r="BF335" s="106">
        <v>9.6935029454452302</v>
      </c>
      <c r="BG335" s="106">
        <v>1.0655387507476717</v>
      </c>
      <c r="BH335" s="106">
        <v>3.2861796982167353</v>
      </c>
      <c r="BI335" s="106">
        <v>5.8640910658847883E-2</v>
      </c>
      <c r="BJ335" s="106">
        <v>0.16310949158424431</v>
      </c>
      <c r="BK335" s="106">
        <v>0</v>
      </c>
      <c r="BL335" s="106">
        <v>0</v>
      </c>
      <c r="BM335" s="106">
        <v>0</v>
      </c>
      <c r="BN335" s="106"/>
      <c r="BO335" s="106"/>
      <c r="BP335" s="106"/>
      <c r="BQ335" s="106">
        <v>2.1178080000000002E-2</v>
      </c>
      <c r="BR335" s="106">
        <v>1.417885E-2</v>
      </c>
      <c r="BS335" s="106">
        <v>8.5027499999999999E-3</v>
      </c>
      <c r="BT335" s="106">
        <v>7.6277199999999993E-3</v>
      </c>
      <c r="BU335" s="106">
        <v>9.9422399999999998E-3</v>
      </c>
      <c r="BV335" s="106">
        <v>8.6195500000000001E-3</v>
      </c>
      <c r="BW335" s="106">
        <v>1.2266800000000001E-2</v>
      </c>
      <c r="BX335" s="106">
        <v>3.1319599999999996E-3</v>
      </c>
      <c r="BY335" s="106">
        <v>8.3952000000000002E-3</v>
      </c>
      <c r="BZ335" s="106">
        <v>2.1311879999999998E-2</v>
      </c>
      <c r="CA335" s="106">
        <v>1.4500000000000001E-2</v>
      </c>
      <c r="CB335" s="106">
        <v>1.03E-2</v>
      </c>
      <c r="CC335" s="106">
        <v>9.1552000000000005E-3</v>
      </c>
      <c r="CD335" s="106">
        <v>1.5996409999999999E-2</v>
      </c>
      <c r="CE335" s="106">
        <v>1.9856760000000001E-2</v>
      </c>
      <c r="CF335" s="106">
        <v>6.4861500000000004E-3</v>
      </c>
      <c r="CG335" s="106">
        <v>6.2001999999999995E-3</v>
      </c>
      <c r="CH335" s="106">
        <v>6.8064000000000006E-3</v>
      </c>
      <c r="CI335" s="106">
        <v>9.6512400000000002E-3</v>
      </c>
      <c r="CJ335" s="106">
        <v>1.99376E-2</v>
      </c>
      <c r="CK335" s="106">
        <v>2.0497749999999999E-2</v>
      </c>
      <c r="CL335" s="106">
        <v>2.1650549999999998E-2</v>
      </c>
      <c r="CM335" s="106">
        <v>2.7876960000000003E-2</v>
      </c>
      <c r="CN335" s="106">
        <v>2.1684520000000002E-2</v>
      </c>
      <c r="CO335" s="106">
        <v>2.8353960000000001E-2</v>
      </c>
      <c r="CP335" s="106">
        <v>2.2265379999999998E-2</v>
      </c>
      <c r="CQ335" s="106">
        <v>1.1778049999999998E-2</v>
      </c>
      <c r="CR335" s="106">
        <v>1.218409E-2</v>
      </c>
      <c r="CS335" s="106"/>
      <c r="CT335" s="106"/>
      <c r="CU335" s="106"/>
      <c r="CV335" s="106">
        <f t="shared" si="84"/>
        <v>9.8999999999999991E-3</v>
      </c>
      <c r="CW335" s="106">
        <f t="shared" si="85"/>
        <v>8.5000000000000006E-3</v>
      </c>
      <c r="CX335" s="106">
        <f t="shared" si="86"/>
        <v>4.4999999999999997E-3</v>
      </c>
      <c r="CY335" s="106">
        <f t="shared" si="87"/>
        <v>4.5999999999999999E-3</v>
      </c>
      <c r="CZ335" s="106">
        <f t="shared" si="88"/>
        <v>7.7000000000000002E-3</v>
      </c>
      <c r="DA335" s="106">
        <f t="shared" si="89"/>
        <v>6.7000000000000002E-3</v>
      </c>
      <c r="DB335" s="106">
        <f t="shared" si="90"/>
        <v>9.1000000000000004E-3</v>
      </c>
      <c r="DC335" s="106">
        <f t="shared" si="91"/>
        <v>2.5999999999999999E-3</v>
      </c>
      <c r="DD335" s="106">
        <f t="shared" si="92"/>
        <v>6.0000000000000001E-3</v>
      </c>
      <c r="DE335" s="106">
        <f t="shared" si="93"/>
        <v>9.2999999999999992E-3</v>
      </c>
      <c r="DF335" s="106">
        <f t="shared" si="94"/>
        <v>1.4500000000000001E-2</v>
      </c>
      <c r="DG335" s="106">
        <f t="shared" si="95"/>
        <v>1.03E-2</v>
      </c>
      <c r="DH335" s="106">
        <f t="shared" si="96"/>
        <v>6.4000000000000003E-3</v>
      </c>
      <c r="DI335" s="106">
        <f t="shared" si="97"/>
        <v>1.3099999999999999E-2</v>
      </c>
      <c r="DJ335" s="106">
        <f t="shared" si="98"/>
        <v>1.4700000000000001E-2</v>
      </c>
      <c r="DK335" s="106">
        <f t="shared" si="99"/>
        <v>5.5000000000000005E-3</v>
      </c>
      <c r="DL335" s="106">
        <f t="shared" si="100"/>
        <v>5.7999999999999996E-3</v>
      </c>
      <c r="DM335" s="106">
        <f t="shared" si="101"/>
        <v>6.0000000000000001E-3</v>
      </c>
      <c r="DN335" s="106">
        <f t="shared" si="102"/>
        <v>7.6E-3</v>
      </c>
      <c r="DO335" s="106">
        <f t="shared" si="103"/>
        <v>1.6999999999999998E-2</v>
      </c>
      <c r="DP335" s="106">
        <f t="shared" si="104"/>
        <v>1.7499999999999998E-2</v>
      </c>
      <c r="DQ335" s="106">
        <f t="shared" si="105"/>
        <v>1.8499999999999999E-2</v>
      </c>
      <c r="DR335" s="106">
        <f t="shared" si="106"/>
        <v>2.3900000000000001E-2</v>
      </c>
      <c r="DS335" s="106">
        <f t="shared" si="107"/>
        <v>1.8700000000000001E-2</v>
      </c>
      <c r="DT335" s="106">
        <f t="shared" si="108"/>
        <v>2.46E-2</v>
      </c>
      <c r="DU335" s="106">
        <f t="shared" si="109"/>
        <v>1.9400000000000001E-2</v>
      </c>
      <c r="DV335" s="106">
        <f t="shared" si="110"/>
        <v>1.0299999999999998E-2</v>
      </c>
      <c r="DW335" s="106">
        <f t="shared" si="111"/>
        <v>1.0699999999999999E-2</v>
      </c>
      <c r="DX335" s="106"/>
      <c r="DY335" s="106"/>
      <c r="DZ335" s="106"/>
      <c r="EA335" s="100">
        <v>0.39</v>
      </c>
      <c r="EB335" s="100">
        <v>4.0199999999999996</v>
      </c>
      <c r="EC335" s="100">
        <v>0.15</v>
      </c>
      <c r="ED335" s="100">
        <v>1.44</v>
      </c>
      <c r="EE335" s="100">
        <v>1.21</v>
      </c>
      <c r="EF335" s="100">
        <v>0.22</v>
      </c>
      <c r="EG335" s="100">
        <v>61.48</v>
      </c>
      <c r="EH335" s="100">
        <v>4.1399999999999997</v>
      </c>
      <c r="EI335" s="100">
        <v>0.23</v>
      </c>
      <c r="EJ335" s="100">
        <v>79.98</v>
      </c>
      <c r="EK335" s="100">
        <v>9.9600000000000009</v>
      </c>
      <c r="EL335" s="100">
        <v>14.53</v>
      </c>
      <c r="EM335" s="100">
        <v>92.55</v>
      </c>
      <c r="EN335" s="100">
        <v>100</v>
      </c>
      <c r="EO335" s="100">
        <v>5.87</v>
      </c>
      <c r="EP335" s="100">
        <v>100</v>
      </c>
      <c r="EQ335" s="100">
        <v>4.32</v>
      </c>
      <c r="ER335" s="100">
        <v>100</v>
      </c>
      <c r="ES335" s="100">
        <v>37.89</v>
      </c>
      <c r="ET335" s="100">
        <v>0.79</v>
      </c>
      <c r="EU335" s="100">
        <v>0.52</v>
      </c>
      <c r="EV335" s="100">
        <v>1.78</v>
      </c>
      <c r="EW335" s="100">
        <v>1.06</v>
      </c>
      <c r="EX335" s="100">
        <v>11.11</v>
      </c>
      <c r="EY335" s="100">
        <v>33.270000000000003</v>
      </c>
      <c r="EZ335" s="100">
        <v>100</v>
      </c>
      <c r="FA335" s="100">
        <v>54.85</v>
      </c>
      <c r="FB335" s="100">
        <v>100</v>
      </c>
      <c r="FC335" s="100"/>
      <c r="FD335" s="100"/>
      <c r="FE335" s="100"/>
      <c r="FF335" s="106">
        <v>5.6930301047120421E-2</v>
      </c>
      <c r="FG335" s="106">
        <v>5.15724476949823E-3</v>
      </c>
      <c r="FH335" s="106">
        <v>1.4368086795448534E-2</v>
      </c>
      <c r="FI335" s="106">
        <v>4.6460016885779762E-3</v>
      </c>
      <c r="FJ335" s="106">
        <v>9.3242719950433709E-3</v>
      </c>
      <c r="FK335" s="106">
        <v>1.7805207928488147E-2</v>
      </c>
      <c r="FL335" s="106">
        <v>1.0489910979228486E-2</v>
      </c>
      <c r="FM335" s="106">
        <v>2.5432508716586419E-3</v>
      </c>
      <c r="FN335" s="106">
        <v>1.8002858776443684E-2</v>
      </c>
      <c r="FO335" s="106">
        <v>0</v>
      </c>
      <c r="FP335" s="106">
        <v>0</v>
      </c>
      <c r="FQ335" s="106">
        <v>2.6153999999999995E-3</v>
      </c>
      <c r="FR335" s="106">
        <v>0</v>
      </c>
      <c r="FS335" s="106">
        <v>0</v>
      </c>
      <c r="FT335" s="106">
        <v>1.4601125259105716E-2</v>
      </c>
      <c r="FU335" s="106">
        <v>0</v>
      </c>
      <c r="FV335" s="106">
        <v>6.7083255378858758E-3</v>
      </c>
      <c r="FW335" s="106">
        <v>0</v>
      </c>
      <c r="FX335" s="106">
        <v>8.3478015605222521E-3</v>
      </c>
      <c r="FY335" s="106">
        <v>3.5781718963165079E-2</v>
      </c>
      <c r="FZ335" s="106">
        <v>5.0406215316315194E-2</v>
      </c>
      <c r="GA335" s="106">
        <v>1.8966589763308554E-2</v>
      </c>
      <c r="GB335" s="106">
        <v>3.4833504801097391E-2</v>
      </c>
      <c r="GC335" s="106">
        <v>6.5150051741979997E-3</v>
      </c>
      <c r="GD335" s="106">
        <v>5.4266527850078093E-2</v>
      </c>
      <c r="GE335" s="106">
        <v>0</v>
      </c>
      <c r="GF335" s="106">
        <v>0</v>
      </c>
      <c r="GG335" s="106">
        <v>0</v>
      </c>
      <c r="GH335" s="100"/>
      <c r="GI335" s="100"/>
      <c r="GJ335" s="100"/>
      <c r="GK335" s="100"/>
    </row>
    <row r="336" spans="1:193" x14ac:dyDescent="0.25">
      <c r="A336" s="98" t="s">
        <v>1073</v>
      </c>
      <c r="B336" s="99" t="s">
        <v>17</v>
      </c>
      <c r="C336" s="99" t="s">
        <v>489</v>
      </c>
      <c r="D336" s="100" t="s">
        <v>320</v>
      </c>
      <c r="E336" s="99" t="s">
        <v>520</v>
      </c>
      <c r="F336" s="100"/>
      <c r="G336" s="106">
        <v>35.406999999999996</v>
      </c>
      <c r="H336" s="106">
        <v>0.22810854828422833</v>
      </c>
      <c r="I336" s="106">
        <v>18.279</v>
      </c>
      <c r="J336" s="106">
        <v>0.441</v>
      </c>
      <c r="K336" s="106">
        <v>0.36799999999999994</v>
      </c>
      <c r="L336" s="106">
        <v>4.1890000000000001</v>
      </c>
      <c r="M336" s="106">
        <v>0.13500000000000001</v>
      </c>
      <c r="N336" s="106">
        <v>0.3856697986047643</v>
      </c>
      <c r="O336" s="106">
        <v>4.1040000000000001</v>
      </c>
      <c r="P336" s="106">
        <v>0</v>
      </c>
      <c r="Q336" s="106">
        <v>0.12555894712526186</v>
      </c>
      <c r="R336" s="106">
        <v>6.3E-2</v>
      </c>
      <c r="S336" s="106">
        <v>0.88877966569930456</v>
      </c>
      <c r="T336" s="106">
        <v>0</v>
      </c>
      <c r="U336" s="106">
        <v>0</v>
      </c>
      <c r="V336" s="106">
        <v>0</v>
      </c>
      <c r="W336" s="106">
        <v>1.1180000000000001</v>
      </c>
      <c r="X336" s="106">
        <v>0</v>
      </c>
      <c r="Y336" s="106">
        <v>0.64782679379473151</v>
      </c>
      <c r="Z336" s="106">
        <v>4.3730000000000002</v>
      </c>
      <c r="AA336" s="106">
        <v>10.359979322687533</v>
      </c>
      <c r="AB336" s="106">
        <v>1.2310000000000001</v>
      </c>
      <c r="AC336" s="106">
        <v>4.5819999999999999</v>
      </c>
      <c r="AD336" s="106">
        <v>0.23899999999999999</v>
      </c>
      <c r="AE336" s="106">
        <v>0.45400000000000001</v>
      </c>
      <c r="AF336" s="106">
        <v>6.7000000000000004E-2</v>
      </c>
      <c r="AG336" s="106">
        <v>3.9981971699961885E-2</v>
      </c>
      <c r="AH336" s="106">
        <v>3.4000000000000002E-2</v>
      </c>
      <c r="AI336" s="106"/>
      <c r="AJ336" s="106">
        <v>87.692819375261323</v>
      </c>
      <c r="AK336" s="100"/>
      <c r="AL336" s="106">
        <v>16.551514584891546</v>
      </c>
      <c r="AM336" s="106">
        <v>0.13674752609809265</v>
      </c>
      <c r="AN336" s="106">
        <v>9.6739878274675846</v>
      </c>
      <c r="AO336" s="106">
        <v>0.26595103123869257</v>
      </c>
      <c r="AP336" s="106">
        <v>0.28500619578686492</v>
      </c>
      <c r="AQ336" s="106">
        <v>3.2561212592304702</v>
      </c>
      <c r="AR336" s="106">
        <v>0.10014836795252226</v>
      </c>
      <c r="AS336" s="106">
        <v>0.3201642027268507</v>
      </c>
      <c r="AT336" s="106">
        <v>2.933104631217839</v>
      </c>
      <c r="AU336" s="106">
        <v>0</v>
      </c>
      <c r="AV336" s="106">
        <v>0.12555894712526186</v>
      </c>
      <c r="AW336" s="106">
        <v>6.3E-2</v>
      </c>
      <c r="AX336" s="106">
        <v>0.62130700153743756</v>
      </c>
      <c r="AY336" s="106">
        <v>0</v>
      </c>
      <c r="AZ336" s="106">
        <v>0</v>
      </c>
      <c r="BA336" s="106">
        <v>0</v>
      </c>
      <c r="BB336" s="106">
        <v>1.0458372310570627</v>
      </c>
      <c r="BC336" s="106">
        <v>0</v>
      </c>
      <c r="BD336" s="106">
        <v>0.5101400061380672</v>
      </c>
      <c r="BE336" s="106">
        <v>3.7286834924965895</v>
      </c>
      <c r="BF336" s="106">
        <v>8.8448555644903379</v>
      </c>
      <c r="BG336" s="106">
        <v>1.0518670426386398</v>
      </c>
      <c r="BH336" s="106">
        <v>3.9283264746227706</v>
      </c>
      <c r="BI336" s="106">
        <v>0.20610555363918592</v>
      </c>
      <c r="BJ336" s="106">
        <v>0.3938920701023772</v>
      </c>
      <c r="BK336" s="106">
        <v>5.8377624814847089E-2</v>
      </c>
      <c r="BL336" s="106">
        <v>3.4964557673775154E-2</v>
      </c>
      <c r="BM336" s="106">
        <v>2.9858610696408185E-2</v>
      </c>
      <c r="BN336" s="106"/>
      <c r="BO336" s="106"/>
      <c r="BP336" s="106"/>
      <c r="BQ336" s="106">
        <v>2.1819840000000004E-2</v>
      </c>
      <c r="BR336" s="106">
        <v>1.4012039999999998E-2</v>
      </c>
      <c r="BS336" s="106">
        <v>8.6917000000000001E-3</v>
      </c>
      <c r="BT336" s="106">
        <v>7.7935399999999998E-3</v>
      </c>
      <c r="BU336" s="106">
        <v>9.8131199999999998E-3</v>
      </c>
      <c r="BV336" s="106">
        <v>8.4908999999999991E-3</v>
      </c>
      <c r="BW336" s="106">
        <v>1.18624E-2</v>
      </c>
      <c r="BX336" s="106">
        <v>3.4933399999999997E-3</v>
      </c>
      <c r="BY336" s="106">
        <v>7.8355200000000003E-3</v>
      </c>
      <c r="BZ336" s="106">
        <v>2.2228519999999998E-2</v>
      </c>
      <c r="CA336" s="106">
        <v>1.47E-2</v>
      </c>
      <c r="CB336" s="106">
        <v>0.01</v>
      </c>
      <c r="CC336" s="106">
        <v>8.8690999999999996E-3</v>
      </c>
      <c r="CD336" s="106">
        <v>1.5385859999999999E-2</v>
      </c>
      <c r="CE336" s="106">
        <v>2.0532159999999997E-2</v>
      </c>
      <c r="CF336" s="106">
        <v>6.60408E-3</v>
      </c>
      <c r="CG336" s="106">
        <v>5.9863999999999994E-3</v>
      </c>
      <c r="CH336" s="106">
        <v>6.579520000000001E-3</v>
      </c>
      <c r="CI336" s="106">
        <v>9.9052199999999993E-3</v>
      </c>
      <c r="CJ336" s="106">
        <v>1.9351199999999999E-2</v>
      </c>
      <c r="CK336" s="106">
        <v>2.0263489999999999E-2</v>
      </c>
      <c r="CL336" s="106">
        <v>2.1533519999999997E-2</v>
      </c>
      <c r="CM336" s="106">
        <v>2.7410400000000005E-2</v>
      </c>
      <c r="CN336" s="106">
        <v>2.0640879999999997E-2</v>
      </c>
      <c r="CO336" s="106">
        <v>2.8238699999999999E-2</v>
      </c>
      <c r="CP336" s="106">
        <v>2.1691530000000001E-2</v>
      </c>
      <c r="CQ336" s="106">
        <v>1.1434999999999999E-2</v>
      </c>
      <c r="CR336" s="106">
        <v>1.1842480000000001E-2</v>
      </c>
      <c r="CS336" s="106"/>
      <c r="CT336" s="106"/>
      <c r="CU336" s="106"/>
      <c r="CV336" s="106">
        <f t="shared" si="84"/>
        <v>1.0200000000000001E-2</v>
      </c>
      <c r="CW336" s="106">
        <f t="shared" si="85"/>
        <v>8.3999999999999995E-3</v>
      </c>
      <c r="CX336" s="106">
        <f t="shared" si="86"/>
        <v>4.5999999999999999E-3</v>
      </c>
      <c r="CY336" s="106">
        <f t="shared" si="87"/>
        <v>4.7000000000000002E-3</v>
      </c>
      <c r="CZ336" s="106">
        <f t="shared" si="88"/>
        <v>7.6000000000000009E-3</v>
      </c>
      <c r="DA336" s="106">
        <f t="shared" si="89"/>
        <v>6.5999999999999991E-3</v>
      </c>
      <c r="DB336" s="106">
        <f t="shared" si="90"/>
        <v>8.8000000000000005E-3</v>
      </c>
      <c r="DC336" s="106">
        <f t="shared" si="91"/>
        <v>2.9000000000000002E-3</v>
      </c>
      <c r="DD336" s="106">
        <f t="shared" si="92"/>
        <v>5.5999999999999999E-3</v>
      </c>
      <c r="DE336" s="106">
        <f t="shared" si="93"/>
        <v>9.7000000000000003E-3</v>
      </c>
      <c r="DF336" s="106">
        <f t="shared" si="94"/>
        <v>1.47E-2</v>
      </c>
      <c r="DG336" s="106">
        <f t="shared" si="95"/>
        <v>0.01</v>
      </c>
      <c r="DH336" s="106">
        <f t="shared" si="96"/>
        <v>6.1999999999999989E-3</v>
      </c>
      <c r="DI336" s="106">
        <f t="shared" si="97"/>
        <v>1.2599999999999998E-2</v>
      </c>
      <c r="DJ336" s="106">
        <f t="shared" si="98"/>
        <v>1.5199999999999998E-2</v>
      </c>
      <c r="DK336" s="106">
        <f t="shared" si="99"/>
        <v>5.5999999999999999E-3</v>
      </c>
      <c r="DL336" s="106">
        <f t="shared" si="100"/>
        <v>5.5999999999999999E-3</v>
      </c>
      <c r="DM336" s="106">
        <f t="shared" si="101"/>
        <v>5.8000000000000005E-3</v>
      </c>
      <c r="DN336" s="106">
        <f t="shared" si="102"/>
        <v>7.7999999999999996E-3</v>
      </c>
      <c r="DO336" s="106">
        <f t="shared" si="103"/>
        <v>1.6499999999999997E-2</v>
      </c>
      <c r="DP336" s="106">
        <f t="shared" si="104"/>
        <v>1.7299999999999999E-2</v>
      </c>
      <c r="DQ336" s="106">
        <f t="shared" si="105"/>
        <v>1.84E-2</v>
      </c>
      <c r="DR336" s="106">
        <f t="shared" si="106"/>
        <v>2.3500000000000004E-2</v>
      </c>
      <c r="DS336" s="106">
        <f t="shared" si="107"/>
        <v>1.7799999999999996E-2</v>
      </c>
      <c r="DT336" s="106">
        <f t="shared" si="108"/>
        <v>2.4499999999999997E-2</v>
      </c>
      <c r="DU336" s="106">
        <f t="shared" si="109"/>
        <v>1.89E-2</v>
      </c>
      <c r="DV336" s="106">
        <f t="shared" si="110"/>
        <v>0.01</v>
      </c>
      <c r="DW336" s="106">
        <f t="shared" si="111"/>
        <v>1.04E-2</v>
      </c>
      <c r="DX336" s="106"/>
      <c r="DY336" s="106"/>
      <c r="DZ336" s="106"/>
      <c r="EA336" s="100">
        <v>0.36</v>
      </c>
      <c r="EB336" s="100">
        <v>3.75</v>
      </c>
      <c r="EC336" s="100">
        <v>0.15</v>
      </c>
      <c r="ED336" s="100">
        <v>1.65</v>
      </c>
      <c r="EE336" s="100">
        <v>2.5299999999999998</v>
      </c>
      <c r="EF336" s="100">
        <v>0.37</v>
      </c>
      <c r="EG336" s="100">
        <v>11.01</v>
      </c>
      <c r="EH336" s="100">
        <v>1.58</v>
      </c>
      <c r="EI336" s="100">
        <v>0.39</v>
      </c>
      <c r="EJ336" s="100">
        <v>53.02</v>
      </c>
      <c r="EK336" s="100">
        <v>4.45</v>
      </c>
      <c r="EL336" s="100">
        <v>4.58</v>
      </c>
      <c r="EM336" s="100">
        <v>1.4</v>
      </c>
      <c r="EN336" s="100">
        <v>231.59</v>
      </c>
      <c r="EO336" s="100">
        <v>183.45</v>
      </c>
      <c r="EP336" s="100">
        <v>100</v>
      </c>
      <c r="EQ336" s="100">
        <v>0.83</v>
      </c>
      <c r="ER336" s="100">
        <v>9.41</v>
      </c>
      <c r="ES336" s="100">
        <v>2.23</v>
      </c>
      <c r="ET336" s="100">
        <v>0.88</v>
      </c>
      <c r="EU336" s="100">
        <v>0.54</v>
      </c>
      <c r="EV336" s="100">
        <v>1.8</v>
      </c>
      <c r="EW336" s="100">
        <v>0.93</v>
      </c>
      <c r="EX336" s="100">
        <v>4.55</v>
      </c>
      <c r="EY336" s="100">
        <v>9.73</v>
      </c>
      <c r="EZ336" s="100">
        <v>29.54</v>
      </c>
      <c r="FA336" s="100">
        <v>18.71</v>
      </c>
      <c r="FB336" s="100">
        <v>33.5</v>
      </c>
      <c r="FC336" s="100"/>
      <c r="FD336" s="100"/>
      <c r="FE336" s="100"/>
      <c r="FF336" s="106">
        <v>5.9585452505609565E-2</v>
      </c>
      <c r="FG336" s="106">
        <v>5.128032228678474E-3</v>
      </c>
      <c r="FH336" s="106">
        <v>1.4510981741201377E-2</v>
      </c>
      <c r="FI336" s="106">
        <v>4.3881920154384274E-3</v>
      </c>
      <c r="FJ336" s="106">
        <v>7.2106567534076828E-3</v>
      </c>
      <c r="FK336" s="106">
        <v>1.204764865915274E-2</v>
      </c>
      <c r="FL336" s="106">
        <v>1.1026335311572702E-2</v>
      </c>
      <c r="FM336" s="106">
        <v>5.0585944030842418E-3</v>
      </c>
      <c r="FN336" s="106">
        <v>1.1439108061749572E-2</v>
      </c>
      <c r="FO336" s="106">
        <v>0</v>
      </c>
      <c r="FP336" s="106">
        <v>5.5873731470741537E-3</v>
      </c>
      <c r="FQ336" s="106">
        <v>2.8854000000000002E-3</v>
      </c>
      <c r="FR336" s="106">
        <v>8.6982980215241246E-3</v>
      </c>
      <c r="FS336" s="106">
        <v>0</v>
      </c>
      <c r="FT336" s="106">
        <v>0</v>
      </c>
      <c r="FU336" s="106">
        <v>0</v>
      </c>
      <c r="FV336" s="106">
        <v>8.6804490177736209E-3</v>
      </c>
      <c r="FW336" s="106">
        <v>0</v>
      </c>
      <c r="FX336" s="106">
        <v>1.13761221368789E-2</v>
      </c>
      <c r="FY336" s="106">
        <v>3.2812414733969987E-2</v>
      </c>
      <c r="FZ336" s="106">
        <v>4.776222004824783E-2</v>
      </c>
      <c r="GA336" s="106">
        <v>1.8933606767495521E-2</v>
      </c>
      <c r="GB336" s="106">
        <v>3.6533436213991771E-2</v>
      </c>
      <c r="GC336" s="106">
        <v>9.3778026905829599E-3</v>
      </c>
      <c r="GD336" s="106">
        <v>3.8325698420961299E-2</v>
      </c>
      <c r="GE336" s="106">
        <v>1.7244750370305831E-2</v>
      </c>
      <c r="GF336" s="106">
        <v>6.5418687407633319E-3</v>
      </c>
      <c r="GG336" s="106">
        <v>1.0002634583296742E-2</v>
      </c>
      <c r="GH336" s="100"/>
      <c r="GI336" s="100"/>
      <c r="GJ336" s="100"/>
      <c r="GK336" s="100"/>
    </row>
    <row r="337" spans="1:193" x14ac:dyDescent="0.25">
      <c r="A337" s="98" t="s">
        <v>1073</v>
      </c>
      <c r="B337" s="99" t="s">
        <v>17</v>
      </c>
      <c r="C337" s="99" t="s">
        <v>489</v>
      </c>
      <c r="D337" s="100" t="s">
        <v>320</v>
      </c>
      <c r="E337" s="99" t="s">
        <v>521</v>
      </c>
      <c r="F337" s="100"/>
      <c r="G337" s="106">
        <v>33.630000000000003</v>
      </c>
      <c r="H337" s="106">
        <v>0.23894428426776423</v>
      </c>
      <c r="I337" s="106">
        <v>15.19</v>
      </c>
      <c r="J337" s="106">
        <v>0.28299999999999997</v>
      </c>
      <c r="K337" s="106">
        <v>0.627</v>
      </c>
      <c r="L337" s="106">
        <v>6.3740000000000006</v>
      </c>
      <c r="M337" s="106">
        <v>3.5999999999999997E-2</v>
      </c>
      <c r="N337" s="106">
        <v>0.13197936241279778</v>
      </c>
      <c r="O337" s="106">
        <v>7.2940000000000005</v>
      </c>
      <c r="P337" s="106">
        <v>3.5999999999999997E-2</v>
      </c>
      <c r="Q337" s="106">
        <v>0.32017056799347243</v>
      </c>
      <c r="R337" s="106">
        <v>0.23</v>
      </c>
      <c r="S337" s="106">
        <v>5.3526437435550973E-2</v>
      </c>
      <c r="T337" s="106">
        <v>0</v>
      </c>
      <c r="U337" s="106">
        <v>0</v>
      </c>
      <c r="V337" s="106">
        <v>0</v>
      </c>
      <c r="W337" s="106">
        <v>0.89400000000000002</v>
      </c>
      <c r="X337" s="106">
        <v>0</v>
      </c>
      <c r="Y337" s="106">
        <v>0.38186814254484891</v>
      </c>
      <c r="Z337" s="106">
        <v>4.2110000000000003</v>
      </c>
      <c r="AA337" s="106">
        <v>10.284997046098219</v>
      </c>
      <c r="AB337" s="106">
        <v>1.2350000000000003</v>
      </c>
      <c r="AC337" s="106">
        <v>4.8310000000000004</v>
      </c>
      <c r="AD337" s="106">
        <v>0.29399999999999998</v>
      </c>
      <c r="AE337" s="106">
        <v>0.48499999999999999</v>
      </c>
      <c r="AF337" s="106">
        <v>2.5999999999999999E-2</v>
      </c>
      <c r="AG337" s="106">
        <v>0</v>
      </c>
      <c r="AH337" s="106">
        <v>3.3000000000000002E-2</v>
      </c>
      <c r="AI337" s="106"/>
      <c r="AJ337" s="106">
        <v>86.933774014570616</v>
      </c>
      <c r="AK337" s="100"/>
      <c r="AL337" s="106">
        <v>15.720830216903515</v>
      </c>
      <c r="AM337" s="106">
        <v>0.14324338125278116</v>
      </c>
      <c r="AN337" s="106">
        <v>8.039163799947076</v>
      </c>
      <c r="AO337" s="106">
        <v>0.17066698830056687</v>
      </c>
      <c r="AP337" s="106">
        <v>0.48559479553903351</v>
      </c>
      <c r="AQ337" s="106">
        <v>4.9545277885736496</v>
      </c>
      <c r="AR337" s="106">
        <v>2.670623145400593E-2</v>
      </c>
      <c r="AS337" s="106">
        <v>0.10956281123426681</v>
      </c>
      <c r="AT337" s="106">
        <v>5.2129788450543169</v>
      </c>
      <c r="AU337" s="106">
        <v>1.5709547914121137E-2</v>
      </c>
      <c r="AV337" s="106">
        <v>0.32017056799347243</v>
      </c>
      <c r="AW337" s="106">
        <v>0.23</v>
      </c>
      <c r="AX337" s="106">
        <v>3.7417991915799351E-2</v>
      </c>
      <c r="AY337" s="106">
        <v>0</v>
      </c>
      <c r="AZ337" s="106">
        <v>0</v>
      </c>
      <c r="BA337" s="106">
        <v>0</v>
      </c>
      <c r="BB337" s="106">
        <v>0.83629560336763331</v>
      </c>
      <c r="BC337" s="106">
        <v>0</v>
      </c>
      <c r="BD337" s="106">
        <v>0.30070725454354585</v>
      </c>
      <c r="BE337" s="106">
        <v>3.5905525238744884</v>
      </c>
      <c r="BF337" s="106">
        <v>8.7808392778094593</v>
      </c>
      <c r="BG337" s="106">
        <v>1.0552849696658979</v>
      </c>
      <c r="BH337" s="106">
        <v>4.1418038408779152</v>
      </c>
      <c r="BI337" s="106">
        <v>0.25353570196619524</v>
      </c>
      <c r="BJ337" s="106">
        <v>0.42078778414020473</v>
      </c>
      <c r="BK337" s="106">
        <v>2.26540036594929E-2</v>
      </c>
      <c r="BL337" s="106">
        <v>0</v>
      </c>
      <c r="BM337" s="106">
        <v>2.8980416264160886E-2</v>
      </c>
      <c r="BN337" s="106"/>
      <c r="BO337" s="106"/>
      <c r="BP337" s="106"/>
      <c r="BQ337" s="106">
        <v>2.2247680000000002E-2</v>
      </c>
      <c r="BR337" s="106">
        <v>1.417885E-2</v>
      </c>
      <c r="BS337" s="106">
        <v>8.5027499999999999E-3</v>
      </c>
      <c r="BT337" s="106">
        <v>7.6277199999999993E-3</v>
      </c>
      <c r="BU337" s="106">
        <v>9.42576E-3</v>
      </c>
      <c r="BV337" s="106">
        <v>8.3622499999999999E-3</v>
      </c>
      <c r="BW337" s="106">
        <v>1.2940800000000002E-2</v>
      </c>
      <c r="BX337" s="106">
        <v>3.1319599999999996E-3</v>
      </c>
      <c r="BY337" s="106">
        <v>8.1153600000000003E-3</v>
      </c>
      <c r="BZ337" s="106">
        <v>2.0624400000000001E-2</v>
      </c>
      <c r="CA337" s="106">
        <v>1.44E-2</v>
      </c>
      <c r="CB337" s="106">
        <v>9.9000000000000008E-3</v>
      </c>
      <c r="CC337" s="106">
        <v>9.1552000000000005E-3</v>
      </c>
      <c r="CD337" s="106">
        <v>1.5507969999999999E-2</v>
      </c>
      <c r="CE337" s="106">
        <v>2.012692E-2</v>
      </c>
      <c r="CF337" s="106">
        <v>6.4861500000000004E-3</v>
      </c>
      <c r="CG337" s="106">
        <v>6.0933000000000003E-3</v>
      </c>
      <c r="CH337" s="106">
        <v>6.579520000000001E-3</v>
      </c>
      <c r="CI337" s="106">
        <v>9.9052199999999993E-3</v>
      </c>
      <c r="CJ337" s="106">
        <v>2.0054880000000001E-2</v>
      </c>
      <c r="CK337" s="106">
        <v>2.0263489999999999E-2</v>
      </c>
      <c r="CL337" s="106">
        <v>2.1767579999999998E-2</v>
      </c>
      <c r="CM337" s="106">
        <v>2.7293760000000004E-2</v>
      </c>
      <c r="CN337" s="106">
        <v>2.0988759999999999E-2</v>
      </c>
      <c r="CO337" s="106">
        <v>2.7662400000000004E-2</v>
      </c>
      <c r="CP337" s="106">
        <v>2.1691530000000001E-2</v>
      </c>
      <c r="CQ337" s="106">
        <v>1.132065E-2</v>
      </c>
      <c r="CR337" s="106">
        <v>1.172861E-2</v>
      </c>
      <c r="CS337" s="106"/>
      <c r="CT337" s="106"/>
      <c r="CU337" s="106"/>
      <c r="CV337" s="106">
        <f t="shared" si="84"/>
        <v>1.04E-2</v>
      </c>
      <c r="CW337" s="106">
        <f t="shared" si="85"/>
        <v>8.5000000000000006E-3</v>
      </c>
      <c r="CX337" s="106">
        <f t="shared" si="86"/>
        <v>4.4999999999999997E-3</v>
      </c>
      <c r="CY337" s="106">
        <f t="shared" si="87"/>
        <v>4.5999999999999999E-3</v>
      </c>
      <c r="CZ337" s="106">
        <f t="shared" si="88"/>
        <v>7.3000000000000009E-3</v>
      </c>
      <c r="DA337" s="106">
        <f t="shared" si="89"/>
        <v>6.4999999999999997E-3</v>
      </c>
      <c r="DB337" s="106">
        <f t="shared" si="90"/>
        <v>9.6000000000000009E-3</v>
      </c>
      <c r="DC337" s="106">
        <f t="shared" si="91"/>
        <v>2.5999999999999999E-3</v>
      </c>
      <c r="DD337" s="106">
        <f t="shared" si="92"/>
        <v>5.8000000000000005E-3</v>
      </c>
      <c r="DE337" s="106">
        <f t="shared" si="93"/>
        <v>9.0000000000000011E-3</v>
      </c>
      <c r="DF337" s="106">
        <f t="shared" si="94"/>
        <v>1.44E-2</v>
      </c>
      <c r="DG337" s="106">
        <f t="shared" si="95"/>
        <v>9.9000000000000008E-3</v>
      </c>
      <c r="DH337" s="106">
        <f t="shared" si="96"/>
        <v>6.4000000000000003E-3</v>
      </c>
      <c r="DI337" s="106">
        <f t="shared" si="97"/>
        <v>1.2699999999999999E-2</v>
      </c>
      <c r="DJ337" s="106">
        <f t="shared" si="98"/>
        <v>1.49E-2</v>
      </c>
      <c r="DK337" s="106">
        <f t="shared" si="99"/>
        <v>5.5000000000000005E-3</v>
      </c>
      <c r="DL337" s="106">
        <f t="shared" si="100"/>
        <v>5.7000000000000002E-3</v>
      </c>
      <c r="DM337" s="106">
        <f t="shared" si="101"/>
        <v>5.8000000000000005E-3</v>
      </c>
      <c r="DN337" s="106">
        <f t="shared" si="102"/>
        <v>7.7999999999999996E-3</v>
      </c>
      <c r="DO337" s="106">
        <f t="shared" si="103"/>
        <v>1.7100000000000001E-2</v>
      </c>
      <c r="DP337" s="106">
        <f t="shared" si="104"/>
        <v>1.7299999999999999E-2</v>
      </c>
      <c r="DQ337" s="106">
        <f t="shared" si="105"/>
        <v>1.8599999999999998E-2</v>
      </c>
      <c r="DR337" s="106">
        <f t="shared" si="106"/>
        <v>2.3400000000000001E-2</v>
      </c>
      <c r="DS337" s="106">
        <f t="shared" si="107"/>
        <v>1.8099999999999998E-2</v>
      </c>
      <c r="DT337" s="106">
        <f t="shared" si="108"/>
        <v>2.4E-2</v>
      </c>
      <c r="DU337" s="106">
        <f t="shared" si="109"/>
        <v>1.89E-2</v>
      </c>
      <c r="DV337" s="106">
        <f t="shared" si="110"/>
        <v>9.9000000000000008E-3</v>
      </c>
      <c r="DW337" s="106">
        <f t="shared" si="111"/>
        <v>1.03E-2</v>
      </c>
      <c r="DX337" s="106"/>
      <c r="DY337" s="106"/>
      <c r="DZ337" s="106"/>
      <c r="EA337" s="100">
        <v>0.37</v>
      </c>
      <c r="EB337" s="100">
        <v>3.63</v>
      </c>
      <c r="EC337" s="100">
        <v>0.17</v>
      </c>
      <c r="ED337" s="100">
        <v>2.36</v>
      </c>
      <c r="EE337" s="100">
        <v>1.64</v>
      </c>
      <c r="EF337" s="100">
        <v>0.28999999999999998</v>
      </c>
      <c r="EG337" s="100">
        <v>40.880000000000003</v>
      </c>
      <c r="EH337" s="100">
        <v>2.88</v>
      </c>
      <c r="EI337" s="100">
        <v>0.28000000000000003</v>
      </c>
      <c r="EJ337" s="100">
        <v>25.36</v>
      </c>
      <c r="EK337" s="100">
        <v>2.98</v>
      </c>
      <c r="EL337" s="100">
        <v>1.57</v>
      </c>
      <c r="EM337" s="100">
        <v>16.91</v>
      </c>
      <c r="EN337" s="100">
        <v>1243.8699999999999</v>
      </c>
      <c r="EO337" s="100">
        <v>87.7</v>
      </c>
      <c r="EP337" s="100">
        <v>100</v>
      </c>
      <c r="EQ337" s="100">
        <v>0.98</v>
      </c>
      <c r="ER337" s="100">
        <v>137.69999999999999</v>
      </c>
      <c r="ES337" s="100">
        <v>3.39</v>
      </c>
      <c r="ET337" s="100">
        <v>0.91</v>
      </c>
      <c r="EU337" s="100">
        <v>0.54</v>
      </c>
      <c r="EV337" s="100">
        <v>1.8</v>
      </c>
      <c r="EW337" s="100">
        <v>0.9</v>
      </c>
      <c r="EX337" s="100">
        <v>4.34</v>
      </c>
      <c r="EY337" s="100">
        <v>7.85</v>
      </c>
      <c r="EZ337" s="100">
        <v>74.66</v>
      </c>
      <c r="FA337" s="100">
        <v>31.69</v>
      </c>
      <c r="FB337" s="100">
        <v>33.71</v>
      </c>
      <c r="FC337" s="100"/>
      <c r="FD337" s="100"/>
      <c r="FE337" s="100"/>
      <c r="FF337" s="106">
        <v>5.8167071802543005E-2</v>
      </c>
      <c r="FG337" s="106">
        <v>5.1997347394759563E-3</v>
      </c>
      <c r="FH337" s="106">
        <v>1.3666578459910031E-2</v>
      </c>
      <c r="FI337" s="106">
        <v>4.0277409238933777E-3</v>
      </c>
      <c r="FJ337" s="106">
        <v>7.9637546468401491E-3</v>
      </c>
      <c r="FK337" s="106">
        <v>1.4368130586863584E-2</v>
      </c>
      <c r="FL337" s="106">
        <v>1.0917507418397625E-2</v>
      </c>
      <c r="FM337" s="106">
        <v>3.1554089635468839E-3</v>
      </c>
      <c r="FN337" s="106">
        <v>1.4596340766152089E-2</v>
      </c>
      <c r="FO337" s="106">
        <v>3.9839413510211205E-3</v>
      </c>
      <c r="FP337" s="106">
        <v>9.541082926205478E-3</v>
      </c>
      <c r="FQ337" s="106">
        <v>3.6110000000000005E-3</v>
      </c>
      <c r="FR337" s="106">
        <v>6.3273824329616703E-3</v>
      </c>
      <c r="FS337" s="106">
        <v>0</v>
      </c>
      <c r="FT337" s="106">
        <v>0</v>
      </c>
      <c r="FU337" s="106">
        <v>0</v>
      </c>
      <c r="FV337" s="106">
        <v>8.1956969130028059E-3</v>
      </c>
      <c r="FW337" s="106">
        <v>0</v>
      </c>
      <c r="FX337" s="106">
        <v>1.0193975929026204E-2</v>
      </c>
      <c r="FY337" s="106">
        <v>3.2674027967257845E-2</v>
      </c>
      <c r="FZ337" s="106">
        <v>4.7416532100171084E-2</v>
      </c>
      <c r="GA337" s="106">
        <v>1.8995129453986164E-2</v>
      </c>
      <c r="GB337" s="106">
        <v>3.7276234567901238E-2</v>
      </c>
      <c r="GC337" s="106">
        <v>1.1003449465332873E-2</v>
      </c>
      <c r="GD337" s="106">
        <v>3.3031841055006068E-2</v>
      </c>
      <c r="GE337" s="106">
        <v>1.6913479132177396E-2</v>
      </c>
      <c r="GF337" s="106">
        <v>0</v>
      </c>
      <c r="GG337" s="106">
        <v>9.7692983226486344E-3</v>
      </c>
      <c r="GH337" s="100"/>
      <c r="GI337" s="100"/>
      <c r="GJ337" s="100"/>
      <c r="GK337" s="100"/>
    </row>
    <row r="338" spans="1:193" x14ac:dyDescent="0.25">
      <c r="A338" s="98" t="s">
        <v>1073</v>
      </c>
      <c r="B338" s="99" t="s">
        <v>17</v>
      </c>
      <c r="C338" s="99" t="s">
        <v>489</v>
      </c>
      <c r="D338" s="100" t="s">
        <v>320</v>
      </c>
      <c r="E338" s="99" t="s">
        <v>522</v>
      </c>
      <c r="F338" s="100"/>
      <c r="G338" s="106">
        <v>32.281999999999996</v>
      </c>
      <c r="H338" s="106">
        <v>0.19700000000000001</v>
      </c>
      <c r="I338" s="106">
        <v>18.085999999999999</v>
      </c>
      <c r="J338" s="106">
        <v>0.47</v>
      </c>
      <c r="K338" s="106">
        <v>0.86599999999999999</v>
      </c>
      <c r="L338" s="106">
        <v>9.8819999999999997</v>
      </c>
      <c r="M338" s="106">
        <v>0.04</v>
      </c>
      <c r="N338" s="106">
        <v>8.8000000000000009E-2</v>
      </c>
      <c r="O338" s="106">
        <v>11.005000000000001</v>
      </c>
      <c r="P338" s="106">
        <v>0</v>
      </c>
      <c r="Q338" s="106">
        <v>0</v>
      </c>
      <c r="R338" s="106">
        <v>2.4E-2</v>
      </c>
      <c r="S338" s="106">
        <v>0</v>
      </c>
      <c r="T338" s="106">
        <v>0</v>
      </c>
      <c r="U338" s="106">
        <v>0</v>
      </c>
      <c r="V338" s="106">
        <v>0</v>
      </c>
      <c r="W338" s="106">
        <v>0.50700000000000001</v>
      </c>
      <c r="X338" s="106">
        <v>0</v>
      </c>
      <c r="Y338" s="106">
        <v>5.1999999999999998E-2</v>
      </c>
      <c r="Z338" s="106">
        <v>4.444</v>
      </c>
      <c r="AA338" s="106">
        <v>10.349</v>
      </c>
      <c r="AB338" s="106">
        <v>1.167</v>
      </c>
      <c r="AC338" s="106">
        <v>4.1059999999999999</v>
      </c>
      <c r="AD338" s="106">
        <v>0.16200000000000001</v>
      </c>
      <c r="AE338" s="106">
        <v>0.33100000000000002</v>
      </c>
      <c r="AF338" s="106">
        <v>0</v>
      </c>
      <c r="AG338" s="106">
        <v>1.2930972628079108E-2</v>
      </c>
      <c r="AH338" s="106">
        <v>0</v>
      </c>
      <c r="AI338" s="106"/>
      <c r="AJ338" s="106">
        <v>94.065516572628098</v>
      </c>
      <c r="AK338" s="100"/>
      <c r="AL338" s="106">
        <v>15.090688107703812</v>
      </c>
      <c r="AM338" s="106">
        <v>0.1180984353456028</v>
      </c>
      <c r="AN338" s="106">
        <v>9.5718444032812915</v>
      </c>
      <c r="AO338" s="106">
        <v>0.28343987456277892</v>
      </c>
      <c r="AP338" s="106">
        <v>0.67069392812887241</v>
      </c>
      <c r="AQ338" s="106">
        <v>7.6813058686358335</v>
      </c>
      <c r="AR338" s="106">
        <v>2.9673590504451036E-2</v>
      </c>
      <c r="AS338" s="106">
        <v>7.3053295699817375E-2</v>
      </c>
      <c r="AT338" s="106">
        <v>7.8652086906803893</v>
      </c>
      <c r="AU338" s="106">
        <v>0</v>
      </c>
      <c r="AV338" s="106">
        <v>0</v>
      </c>
      <c r="AW338" s="106">
        <v>2.4E-2</v>
      </c>
      <c r="AX338" s="106">
        <v>0</v>
      </c>
      <c r="AY338" s="106">
        <v>0</v>
      </c>
      <c r="AZ338" s="106">
        <v>0</v>
      </c>
      <c r="BA338" s="106">
        <v>0</v>
      </c>
      <c r="BB338" s="106">
        <v>0.47427502338634242</v>
      </c>
      <c r="BC338" s="106">
        <v>0</v>
      </c>
      <c r="BD338" s="106">
        <v>4.0948106150090556E-2</v>
      </c>
      <c r="BE338" s="106">
        <v>3.7892223738062754</v>
      </c>
      <c r="BF338" s="106">
        <v>8.8354819431401008</v>
      </c>
      <c r="BG338" s="106">
        <v>0.99718021020251235</v>
      </c>
      <c r="BH338" s="106">
        <v>3.5202331961591216</v>
      </c>
      <c r="BI338" s="106">
        <v>0.13970334598137291</v>
      </c>
      <c r="BJ338" s="106">
        <v>0.28717681762970676</v>
      </c>
      <c r="BK338" s="106">
        <v>0</v>
      </c>
      <c r="BL338" s="106">
        <v>1.1308240164476702E-2</v>
      </c>
      <c r="BM338" s="106">
        <v>0</v>
      </c>
      <c r="BN338" s="106"/>
      <c r="BO338" s="106"/>
      <c r="BP338" s="106"/>
      <c r="BQ338" s="106">
        <v>2.2033759999999999E-2</v>
      </c>
      <c r="BR338" s="106">
        <v>1.4012039999999998E-2</v>
      </c>
      <c r="BS338" s="106">
        <v>8.3137999999999997E-3</v>
      </c>
      <c r="BT338" s="106">
        <v>7.2960799999999991E-3</v>
      </c>
      <c r="BU338" s="106">
        <v>9.6839999999999982E-3</v>
      </c>
      <c r="BV338" s="106">
        <v>8.4908999999999991E-3</v>
      </c>
      <c r="BW338" s="106">
        <v>1.18624E-2</v>
      </c>
      <c r="BX338" s="106">
        <v>3.2524200000000002E-3</v>
      </c>
      <c r="BY338" s="106">
        <v>8.2552800000000003E-3</v>
      </c>
      <c r="BZ338" s="106">
        <v>2.1082719999999999E-2</v>
      </c>
      <c r="CA338" s="106">
        <v>1.43E-2</v>
      </c>
      <c r="CB338" s="106">
        <v>0.01</v>
      </c>
      <c r="CC338" s="106">
        <v>9.0121500000000018E-3</v>
      </c>
      <c r="CD338" s="106">
        <v>1.5507969999999999E-2</v>
      </c>
      <c r="CE338" s="106">
        <v>2.066724E-2</v>
      </c>
      <c r="CF338" s="106">
        <v>6.4861500000000004E-3</v>
      </c>
      <c r="CG338" s="106">
        <v>6.0933000000000003E-3</v>
      </c>
      <c r="CH338" s="106">
        <v>6.579520000000001E-3</v>
      </c>
      <c r="CI338" s="106">
        <v>9.6512400000000002E-3</v>
      </c>
      <c r="CJ338" s="106">
        <v>1.9468480000000003E-2</v>
      </c>
      <c r="CK338" s="106">
        <v>2.0263489999999999E-2</v>
      </c>
      <c r="CL338" s="106">
        <v>2.1533519999999997E-2</v>
      </c>
      <c r="CM338" s="106">
        <v>2.6477280000000002E-2</v>
      </c>
      <c r="CN338" s="106">
        <v>2.0988759999999999E-2</v>
      </c>
      <c r="CO338" s="106">
        <v>2.8008180000000004E-2</v>
      </c>
      <c r="CP338" s="106">
        <v>2.1691530000000001E-2</v>
      </c>
      <c r="CQ338" s="106">
        <v>1.1434999999999999E-2</v>
      </c>
      <c r="CR338" s="106">
        <v>1.1956350000000001E-2</v>
      </c>
      <c r="CS338" s="106"/>
      <c r="CT338" s="106"/>
      <c r="CU338" s="106"/>
      <c r="CV338" s="106">
        <f t="shared" si="84"/>
        <v>1.0299999999999998E-2</v>
      </c>
      <c r="CW338" s="106">
        <f t="shared" si="85"/>
        <v>8.3999999999999995E-3</v>
      </c>
      <c r="CX338" s="106">
        <f t="shared" si="86"/>
        <v>4.4000000000000003E-3</v>
      </c>
      <c r="CY338" s="106">
        <f t="shared" si="87"/>
        <v>4.3999999999999994E-3</v>
      </c>
      <c r="CZ338" s="106">
        <f t="shared" si="88"/>
        <v>7.4999999999999989E-3</v>
      </c>
      <c r="DA338" s="106">
        <f t="shared" si="89"/>
        <v>6.5999999999999991E-3</v>
      </c>
      <c r="DB338" s="106">
        <f t="shared" si="90"/>
        <v>8.8000000000000005E-3</v>
      </c>
      <c r="DC338" s="106">
        <f t="shared" si="91"/>
        <v>2.7000000000000006E-3</v>
      </c>
      <c r="DD338" s="106">
        <f t="shared" si="92"/>
        <v>5.8999999999999999E-3</v>
      </c>
      <c r="DE338" s="106">
        <f t="shared" si="93"/>
        <v>9.1999999999999998E-3</v>
      </c>
      <c r="DF338" s="106">
        <f t="shared" si="94"/>
        <v>1.43E-2</v>
      </c>
      <c r="DG338" s="106">
        <f t="shared" si="95"/>
        <v>0.01</v>
      </c>
      <c r="DH338" s="106">
        <f t="shared" si="96"/>
        <v>6.3000000000000009E-3</v>
      </c>
      <c r="DI338" s="106">
        <f t="shared" si="97"/>
        <v>1.2699999999999999E-2</v>
      </c>
      <c r="DJ338" s="106">
        <f t="shared" si="98"/>
        <v>1.5299999999999999E-2</v>
      </c>
      <c r="DK338" s="106">
        <f t="shared" si="99"/>
        <v>5.5000000000000005E-3</v>
      </c>
      <c r="DL338" s="106">
        <f t="shared" si="100"/>
        <v>5.7000000000000002E-3</v>
      </c>
      <c r="DM338" s="106">
        <f t="shared" si="101"/>
        <v>5.8000000000000005E-3</v>
      </c>
      <c r="DN338" s="106">
        <f t="shared" si="102"/>
        <v>7.6E-3</v>
      </c>
      <c r="DO338" s="106">
        <f t="shared" si="103"/>
        <v>1.66E-2</v>
      </c>
      <c r="DP338" s="106">
        <f t="shared" si="104"/>
        <v>1.7299999999999999E-2</v>
      </c>
      <c r="DQ338" s="106">
        <f t="shared" si="105"/>
        <v>1.84E-2</v>
      </c>
      <c r="DR338" s="106">
        <f t="shared" si="106"/>
        <v>2.2700000000000001E-2</v>
      </c>
      <c r="DS338" s="106">
        <f t="shared" si="107"/>
        <v>1.8099999999999998E-2</v>
      </c>
      <c r="DT338" s="106">
        <f t="shared" si="108"/>
        <v>2.4300000000000002E-2</v>
      </c>
      <c r="DU338" s="106">
        <f t="shared" si="109"/>
        <v>1.89E-2</v>
      </c>
      <c r="DV338" s="106">
        <f t="shared" si="110"/>
        <v>0.01</v>
      </c>
      <c r="DW338" s="106">
        <f t="shared" si="111"/>
        <v>1.0500000000000001E-2</v>
      </c>
      <c r="DX338" s="106"/>
      <c r="DY338" s="106"/>
      <c r="DZ338" s="106"/>
      <c r="EA338" s="100">
        <v>0.38</v>
      </c>
      <c r="EB338" s="100">
        <v>4.3</v>
      </c>
      <c r="EC338" s="100">
        <v>0.15</v>
      </c>
      <c r="ED338" s="100">
        <v>1.55</v>
      </c>
      <c r="EE338" s="100">
        <v>1.32</v>
      </c>
      <c r="EF338" s="100">
        <v>0.23</v>
      </c>
      <c r="EG338" s="100">
        <v>34.19</v>
      </c>
      <c r="EH338" s="100">
        <v>3.75</v>
      </c>
      <c r="EI338" s="100">
        <v>0.23</v>
      </c>
      <c r="EJ338" s="100">
        <v>77.8</v>
      </c>
      <c r="EK338" s="100">
        <v>10.210000000000001</v>
      </c>
      <c r="EL338" s="100">
        <v>11.09</v>
      </c>
      <c r="EM338" s="100">
        <v>100</v>
      </c>
      <c r="EN338" s="100">
        <v>100</v>
      </c>
      <c r="EO338" s="100">
        <v>100</v>
      </c>
      <c r="EP338" s="100">
        <v>100</v>
      </c>
      <c r="EQ338" s="100">
        <v>1.55</v>
      </c>
      <c r="ER338" s="100">
        <v>100</v>
      </c>
      <c r="ES338" s="100">
        <v>20.62</v>
      </c>
      <c r="ET338" s="100">
        <v>0.87</v>
      </c>
      <c r="EU338" s="100">
        <v>0.54</v>
      </c>
      <c r="EV338" s="100">
        <v>1.88</v>
      </c>
      <c r="EW338" s="100">
        <v>0.99</v>
      </c>
      <c r="EX338" s="100">
        <v>6.24</v>
      </c>
      <c r="EY338" s="100">
        <v>14.12</v>
      </c>
      <c r="EZ338" s="100">
        <v>100</v>
      </c>
      <c r="FA338" s="100">
        <v>22.13</v>
      </c>
      <c r="FB338" s="100">
        <v>100</v>
      </c>
      <c r="FC338" s="100"/>
      <c r="FD338" s="100"/>
      <c r="FE338" s="100"/>
      <c r="FF338" s="106">
        <v>5.7344614809274483E-2</v>
      </c>
      <c r="FG338" s="106">
        <v>5.0782327198609202E-3</v>
      </c>
      <c r="FH338" s="106">
        <v>1.4357766604921938E-2</v>
      </c>
      <c r="FI338" s="106">
        <v>4.3933180557230731E-3</v>
      </c>
      <c r="FJ338" s="106">
        <v>8.8531598513011157E-3</v>
      </c>
      <c r="FK338" s="106">
        <v>1.7667003497862419E-2</v>
      </c>
      <c r="FL338" s="106">
        <v>1.0145400593471809E-2</v>
      </c>
      <c r="FM338" s="106">
        <v>2.7394985887431514E-3</v>
      </c>
      <c r="FN338" s="106">
        <v>1.8089979988564896E-2</v>
      </c>
      <c r="FO338" s="106">
        <v>0</v>
      </c>
      <c r="FP338" s="106">
        <v>0</v>
      </c>
      <c r="FQ338" s="106">
        <v>2.6616000000000001E-3</v>
      </c>
      <c r="FR338" s="106">
        <v>0</v>
      </c>
      <c r="FS338" s="106">
        <v>0</v>
      </c>
      <c r="FT338" s="106">
        <v>0</v>
      </c>
      <c r="FU338" s="106">
        <v>0</v>
      </c>
      <c r="FV338" s="106">
        <v>7.3512628624883072E-3</v>
      </c>
      <c r="FW338" s="106">
        <v>0</v>
      </c>
      <c r="FX338" s="106">
        <v>8.4434994881486744E-3</v>
      </c>
      <c r="FY338" s="106">
        <v>3.2966234652114595E-2</v>
      </c>
      <c r="FZ338" s="106">
        <v>4.7711602492956549E-2</v>
      </c>
      <c r="GA338" s="106">
        <v>1.874698795180723E-2</v>
      </c>
      <c r="GB338" s="106">
        <v>3.4850308641975303E-2</v>
      </c>
      <c r="GC338" s="106">
        <v>8.7174887892376707E-3</v>
      </c>
      <c r="GD338" s="106">
        <v>4.0549366649314592E-2</v>
      </c>
      <c r="GE338" s="106">
        <v>0</v>
      </c>
      <c r="GF338" s="106">
        <v>2.5025135483986941E-3</v>
      </c>
      <c r="GG338" s="106">
        <v>0</v>
      </c>
      <c r="GH338" s="100"/>
      <c r="GI338" s="100"/>
      <c r="GJ338" s="100"/>
      <c r="GK338" s="100"/>
    </row>
    <row r="339" spans="1:193" x14ac:dyDescent="0.25">
      <c r="A339" s="98" t="s">
        <v>1073</v>
      </c>
      <c r="B339" s="99" t="s">
        <v>17</v>
      </c>
      <c r="C339" s="99" t="s">
        <v>489</v>
      </c>
      <c r="D339" s="100" t="s">
        <v>320</v>
      </c>
      <c r="E339" s="99" t="s">
        <v>523</v>
      </c>
      <c r="F339" s="100"/>
      <c r="G339" s="106">
        <v>32.015000000000001</v>
      </c>
      <c r="H339" s="106">
        <v>0.17599999999999999</v>
      </c>
      <c r="I339" s="106">
        <v>17.45</v>
      </c>
      <c r="J339" s="106">
        <v>0.57199999999999995</v>
      </c>
      <c r="K339" s="106">
        <v>1.1060000000000001</v>
      </c>
      <c r="L339" s="106">
        <v>10.337999999999999</v>
      </c>
      <c r="M339" s="106">
        <v>0.04</v>
      </c>
      <c r="N339" s="106">
        <v>7.0000000000000007E-2</v>
      </c>
      <c r="O339" s="106">
        <v>10.781000000000001</v>
      </c>
      <c r="P339" s="106">
        <v>0</v>
      </c>
      <c r="Q339" s="106">
        <v>0</v>
      </c>
      <c r="R339" s="106">
        <v>1.6E-2</v>
      </c>
      <c r="S339" s="106">
        <v>0</v>
      </c>
      <c r="T339" s="106">
        <v>0</v>
      </c>
      <c r="U339" s="106">
        <v>0</v>
      </c>
      <c r="V339" s="106">
        <v>0</v>
      </c>
      <c r="W339" s="106">
        <v>0.155</v>
      </c>
      <c r="X339" s="106">
        <v>0</v>
      </c>
      <c r="Y339" s="106">
        <v>1.5997558195274979E-2</v>
      </c>
      <c r="Z339" s="106">
        <v>5.4039999999999999</v>
      </c>
      <c r="AA339" s="106">
        <v>11.608000000000001</v>
      </c>
      <c r="AB339" s="106">
        <v>1.2410000000000001</v>
      </c>
      <c r="AC339" s="106">
        <v>3.8559999999999999</v>
      </c>
      <c r="AD339" s="106">
        <v>5.2999999999999999E-2</v>
      </c>
      <c r="AE339" s="106">
        <v>0.20699999999999999</v>
      </c>
      <c r="AF339" s="106">
        <v>0</v>
      </c>
      <c r="AG339" s="106">
        <v>0</v>
      </c>
      <c r="AH339" s="106">
        <v>0</v>
      </c>
      <c r="AI339" s="106"/>
      <c r="AJ339" s="106">
        <v>95.100387958195284</v>
      </c>
      <c r="AK339" s="100"/>
      <c r="AL339" s="106">
        <v>14.965875093492894</v>
      </c>
      <c r="AM339" s="106">
        <v>0.10550926203465021</v>
      </c>
      <c r="AN339" s="106">
        <v>9.2352474199523673</v>
      </c>
      <c r="AO339" s="106">
        <v>0.34495235797853091</v>
      </c>
      <c r="AP339" s="106">
        <v>0.85656753407682784</v>
      </c>
      <c r="AQ339" s="106">
        <v>8.0357559269335397</v>
      </c>
      <c r="AR339" s="106">
        <v>2.9673590504451036E-2</v>
      </c>
      <c r="AS339" s="106">
        <v>5.8110576124854735E-2</v>
      </c>
      <c r="AT339" s="106">
        <v>7.7051172098341913</v>
      </c>
      <c r="AU339" s="106">
        <v>0</v>
      </c>
      <c r="AV339" s="106">
        <v>0</v>
      </c>
      <c r="AW339" s="106">
        <v>1.6E-2</v>
      </c>
      <c r="AX339" s="106">
        <v>0</v>
      </c>
      <c r="AY339" s="106">
        <v>0</v>
      </c>
      <c r="AZ339" s="106">
        <v>0</v>
      </c>
      <c r="BA339" s="106">
        <v>0</v>
      </c>
      <c r="BB339" s="106">
        <v>0.1449953227315248</v>
      </c>
      <c r="BC339" s="106">
        <v>0</v>
      </c>
      <c r="BD339" s="106">
        <v>1.2597494444660981E-2</v>
      </c>
      <c r="BE339" s="106">
        <v>4.6077762619372438</v>
      </c>
      <c r="BF339" s="106">
        <v>9.9103560146845382</v>
      </c>
      <c r="BG339" s="106">
        <v>1.0604118602067847</v>
      </c>
      <c r="BH339" s="106">
        <v>3.3058984910836759</v>
      </c>
      <c r="BI339" s="106">
        <v>4.570541566057261E-2</v>
      </c>
      <c r="BJ339" s="106">
        <v>0.17959396147839665</v>
      </c>
      <c r="BK339" s="106">
        <v>0</v>
      </c>
      <c r="BL339" s="106">
        <v>0</v>
      </c>
      <c r="BM339" s="106">
        <v>0</v>
      </c>
      <c r="BN339" s="106"/>
      <c r="BO339" s="106"/>
      <c r="BP339" s="106"/>
      <c r="BQ339" s="106">
        <v>2.288944E-2</v>
      </c>
      <c r="BR339" s="106">
        <v>1.451247E-2</v>
      </c>
      <c r="BS339" s="106">
        <v>8.3137999999999997E-3</v>
      </c>
      <c r="BT339" s="106">
        <v>7.6277199999999993E-3</v>
      </c>
      <c r="BU339" s="106">
        <v>9.8131199999999998E-3</v>
      </c>
      <c r="BV339" s="106">
        <v>8.7481999999999994E-3</v>
      </c>
      <c r="BW339" s="106">
        <v>1.15928E-2</v>
      </c>
      <c r="BX339" s="106">
        <v>3.4933399999999997E-3</v>
      </c>
      <c r="BY339" s="106">
        <v>8.1153600000000003E-3</v>
      </c>
      <c r="BZ339" s="106">
        <v>2.17702E-2</v>
      </c>
      <c r="CA339" s="106">
        <v>1.4200000000000001E-2</v>
      </c>
      <c r="CB339" s="106">
        <v>1.03E-2</v>
      </c>
      <c r="CC339" s="106">
        <v>9.1552000000000005E-3</v>
      </c>
      <c r="CD339" s="106">
        <v>1.5996409999999999E-2</v>
      </c>
      <c r="CE339" s="106">
        <v>2.0532159999999997E-2</v>
      </c>
      <c r="CF339" s="106">
        <v>6.36822E-3</v>
      </c>
      <c r="CG339" s="106">
        <v>6.0933000000000003E-3</v>
      </c>
      <c r="CH339" s="106">
        <v>6.8064000000000006E-3</v>
      </c>
      <c r="CI339" s="106">
        <v>9.9052199999999993E-3</v>
      </c>
      <c r="CJ339" s="106">
        <v>2.0289440000000002E-2</v>
      </c>
      <c r="CK339" s="106">
        <v>1.9677840000000002E-2</v>
      </c>
      <c r="CL339" s="106">
        <v>2.1767579999999998E-2</v>
      </c>
      <c r="CM339" s="106">
        <v>2.7527040000000006E-2</v>
      </c>
      <c r="CN339" s="106">
        <v>2.1220679999999999E-2</v>
      </c>
      <c r="CO339" s="106">
        <v>2.8238699999999999E-2</v>
      </c>
      <c r="CP339" s="106">
        <v>2.2035839999999998E-2</v>
      </c>
      <c r="CQ339" s="106">
        <v>1.1778049999999998E-2</v>
      </c>
      <c r="CR339" s="106">
        <v>1.218409E-2</v>
      </c>
      <c r="CS339" s="106"/>
      <c r="CT339" s="106"/>
      <c r="CU339" s="106"/>
      <c r="CV339" s="106">
        <f t="shared" si="84"/>
        <v>1.0699999999999999E-2</v>
      </c>
      <c r="CW339" s="106">
        <f t="shared" si="85"/>
        <v>8.6999999999999994E-3</v>
      </c>
      <c r="CX339" s="106">
        <f t="shared" si="86"/>
        <v>4.4000000000000003E-3</v>
      </c>
      <c r="CY339" s="106">
        <f t="shared" si="87"/>
        <v>4.5999999999999999E-3</v>
      </c>
      <c r="CZ339" s="106">
        <f t="shared" si="88"/>
        <v>7.6000000000000009E-3</v>
      </c>
      <c r="DA339" s="106">
        <f t="shared" si="89"/>
        <v>6.7999999999999996E-3</v>
      </c>
      <c r="DB339" s="106">
        <f t="shared" si="90"/>
        <v>8.6E-3</v>
      </c>
      <c r="DC339" s="106">
        <f t="shared" si="91"/>
        <v>2.9000000000000002E-3</v>
      </c>
      <c r="DD339" s="106">
        <f t="shared" si="92"/>
        <v>5.8000000000000005E-3</v>
      </c>
      <c r="DE339" s="106">
        <f t="shared" si="93"/>
        <v>9.4999999999999998E-3</v>
      </c>
      <c r="DF339" s="106">
        <f t="shared" si="94"/>
        <v>1.4200000000000001E-2</v>
      </c>
      <c r="DG339" s="106">
        <f t="shared" si="95"/>
        <v>1.03E-2</v>
      </c>
      <c r="DH339" s="106">
        <f t="shared" si="96"/>
        <v>6.4000000000000003E-3</v>
      </c>
      <c r="DI339" s="106">
        <f t="shared" si="97"/>
        <v>1.3099999999999999E-2</v>
      </c>
      <c r="DJ339" s="106">
        <f t="shared" si="98"/>
        <v>1.5199999999999998E-2</v>
      </c>
      <c r="DK339" s="106">
        <f t="shared" si="99"/>
        <v>5.4000000000000003E-3</v>
      </c>
      <c r="DL339" s="106">
        <f t="shared" si="100"/>
        <v>5.7000000000000002E-3</v>
      </c>
      <c r="DM339" s="106">
        <f t="shared" si="101"/>
        <v>6.0000000000000001E-3</v>
      </c>
      <c r="DN339" s="106">
        <f t="shared" si="102"/>
        <v>7.7999999999999996E-3</v>
      </c>
      <c r="DO339" s="106">
        <f t="shared" si="103"/>
        <v>1.7299999999999999E-2</v>
      </c>
      <c r="DP339" s="106">
        <f t="shared" si="104"/>
        <v>1.6800000000000002E-2</v>
      </c>
      <c r="DQ339" s="106">
        <f t="shared" si="105"/>
        <v>1.8599999999999998E-2</v>
      </c>
      <c r="DR339" s="106">
        <f t="shared" si="106"/>
        <v>2.3600000000000003E-2</v>
      </c>
      <c r="DS339" s="106">
        <f t="shared" si="107"/>
        <v>1.83E-2</v>
      </c>
      <c r="DT339" s="106">
        <f t="shared" si="108"/>
        <v>2.4499999999999997E-2</v>
      </c>
      <c r="DU339" s="106">
        <f t="shared" si="109"/>
        <v>1.9199999999999998E-2</v>
      </c>
      <c r="DV339" s="106">
        <f t="shared" si="110"/>
        <v>1.0299999999999998E-2</v>
      </c>
      <c r="DW339" s="106">
        <f t="shared" si="111"/>
        <v>1.0699999999999999E-2</v>
      </c>
      <c r="DX339" s="106"/>
      <c r="DY339" s="106"/>
      <c r="DZ339" s="106"/>
      <c r="EA339" s="100">
        <v>0.38</v>
      </c>
      <c r="EB339" s="100">
        <v>4.9000000000000004</v>
      </c>
      <c r="EC339" s="100">
        <v>0.16</v>
      </c>
      <c r="ED339" s="100">
        <v>1.39</v>
      </c>
      <c r="EE339" s="100">
        <v>1.1200000000000001</v>
      </c>
      <c r="EF339" s="100">
        <v>0.22</v>
      </c>
      <c r="EG339" s="100">
        <v>34.880000000000003</v>
      </c>
      <c r="EH339" s="100">
        <v>4.43</v>
      </c>
      <c r="EI339" s="100">
        <v>0.23</v>
      </c>
      <c r="EJ339" s="100">
        <v>100</v>
      </c>
      <c r="EK339" s="100">
        <v>9.3800000000000008</v>
      </c>
      <c r="EL339" s="100">
        <v>15.81</v>
      </c>
      <c r="EM339" s="100">
        <v>944.95</v>
      </c>
      <c r="EN339" s="100">
        <v>100</v>
      </c>
      <c r="EO339" s="100">
        <v>100</v>
      </c>
      <c r="EP339" s="100">
        <v>100</v>
      </c>
      <c r="EQ339" s="100">
        <v>4.59</v>
      </c>
      <c r="ER339" s="100">
        <v>100</v>
      </c>
      <c r="ES339" s="100">
        <v>67.22</v>
      </c>
      <c r="ET339" s="100">
        <v>0.78</v>
      </c>
      <c r="EU339" s="100">
        <v>0.51</v>
      </c>
      <c r="EV339" s="100">
        <v>1.79</v>
      </c>
      <c r="EW339" s="100">
        <v>1.04</v>
      </c>
      <c r="EX339" s="100">
        <v>9.9</v>
      </c>
      <c r="EY339" s="100">
        <v>42.42</v>
      </c>
      <c r="EZ339" s="100">
        <v>100</v>
      </c>
      <c r="FA339" s="100">
        <v>56.18</v>
      </c>
      <c r="FB339" s="100">
        <v>100</v>
      </c>
      <c r="FC339" s="100"/>
      <c r="FD339" s="100"/>
      <c r="FE339" s="100"/>
      <c r="FF339" s="106">
        <v>5.6870325355272998E-2</v>
      </c>
      <c r="FG339" s="106">
        <v>5.1699538396978604E-3</v>
      </c>
      <c r="FH339" s="106">
        <v>1.4776395871923788E-2</v>
      </c>
      <c r="FI339" s="106">
        <v>4.7948377759015797E-3</v>
      </c>
      <c r="FJ339" s="106">
        <v>9.5935563816604737E-3</v>
      </c>
      <c r="FK339" s="106">
        <v>1.7678663039253788E-2</v>
      </c>
      <c r="FL339" s="106">
        <v>1.0350148367952521E-2</v>
      </c>
      <c r="FM339" s="106">
        <v>2.5742985223310647E-3</v>
      </c>
      <c r="FN339" s="106">
        <v>1.7721769582618639E-2</v>
      </c>
      <c r="FO339" s="106">
        <v>0</v>
      </c>
      <c r="FP339" s="106">
        <v>0</v>
      </c>
      <c r="FQ339" s="106">
        <v>2.5296000000000003E-3</v>
      </c>
      <c r="FR339" s="106">
        <v>0</v>
      </c>
      <c r="FS339" s="106">
        <v>0</v>
      </c>
      <c r="FT339" s="106">
        <v>0</v>
      </c>
      <c r="FU339" s="106">
        <v>0</v>
      </c>
      <c r="FV339" s="106">
        <v>6.6552853133769879E-3</v>
      </c>
      <c r="FW339" s="106">
        <v>0</v>
      </c>
      <c r="FX339" s="106">
        <v>8.4680357657011106E-3</v>
      </c>
      <c r="FY339" s="106">
        <v>3.5940654843110501E-2</v>
      </c>
      <c r="FZ339" s="106">
        <v>5.0542815674891148E-2</v>
      </c>
      <c r="GA339" s="106">
        <v>1.8981372297701447E-2</v>
      </c>
      <c r="GB339" s="106">
        <v>3.4381344307270231E-2</v>
      </c>
      <c r="GC339" s="106">
        <v>4.524836150396689E-3</v>
      </c>
      <c r="GD339" s="106">
        <v>7.6183758459135859E-2</v>
      </c>
      <c r="GE339" s="106">
        <v>0</v>
      </c>
      <c r="GF339" s="106">
        <v>0</v>
      </c>
      <c r="GG339" s="106">
        <v>0</v>
      </c>
      <c r="GH339" s="100"/>
      <c r="GI339" s="100"/>
      <c r="GJ339" s="100"/>
      <c r="GK339" s="100"/>
    </row>
    <row r="340" spans="1:193" x14ac:dyDescent="0.25">
      <c r="A340" s="98" t="s">
        <v>1073</v>
      </c>
      <c r="B340" s="99" t="s">
        <v>17</v>
      </c>
      <c r="C340" s="99" t="s">
        <v>489</v>
      </c>
      <c r="D340" s="100" t="s">
        <v>320</v>
      </c>
      <c r="E340" s="99" t="s">
        <v>524</v>
      </c>
      <c r="F340" s="100"/>
      <c r="G340" s="106">
        <v>31.343</v>
      </c>
      <c r="H340" s="106">
        <v>0.17499999999999999</v>
      </c>
      <c r="I340" s="106">
        <v>17.280999999999999</v>
      </c>
      <c r="J340" s="106">
        <v>0.57899999999999996</v>
      </c>
      <c r="K340" s="106">
        <v>1.149</v>
      </c>
      <c r="L340" s="106">
        <v>10.693</v>
      </c>
      <c r="M340" s="106">
        <v>1.9E-2</v>
      </c>
      <c r="N340" s="106">
        <v>6.1999999999999993E-2</v>
      </c>
      <c r="O340" s="106">
        <v>10.840999999999999</v>
      </c>
      <c r="P340" s="106">
        <v>0</v>
      </c>
      <c r="Q340" s="106">
        <v>0</v>
      </c>
      <c r="R340" s="106">
        <v>1.2999999999999999E-2</v>
      </c>
      <c r="S340" s="106">
        <v>0</v>
      </c>
      <c r="T340" s="106">
        <v>0</v>
      </c>
      <c r="U340" s="106">
        <v>0</v>
      </c>
      <c r="V340" s="106">
        <v>0</v>
      </c>
      <c r="W340" s="106">
        <v>0.109</v>
      </c>
      <c r="X340" s="106">
        <v>0</v>
      </c>
      <c r="Y340" s="106">
        <v>1.7000000000000001E-2</v>
      </c>
      <c r="Z340" s="106">
        <v>5.6260000000000003</v>
      </c>
      <c r="AA340" s="106">
        <v>11.838982276589315</v>
      </c>
      <c r="AB340" s="106">
        <v>1.2559999999999998</v>
      </c>
      <c r="AC340" s="106">
        <v>3.9630000000000001</v>
      </c>
      <c r="AD340" s="106">
        <v>3.9E-2</v>
      </c>
      <c r="AE340" s="106">
        <v>0.20399999999999999</v>
      </c>
      <c r="AF340" s="106">
        <v>0</v>
      </c>
      <c r="AG340" s="106">
        <v>0</v>
      </c>
      <c r="AH340" s="106">
        <v>0</v>
      </c>
      <c r="AI340" s="106"/>
      <c r="AJ340" s="106">
        <v>95.205049476589309</v>
      </c>
      <c r="AK340" s="100"/>
      <c r="AL340" s="106">
        <v>14.651738967838442</v>
      </c>
      <c r="AM340" s="106">
        <v>0.1049097775912715</v>
      </c>
      <c r="AN340" s="106">
        <v>9.1458057687218837</v>
      </c>
      <c r="AO340" s="106">
        <v>0.34917380291882766</v>
      </c>
      <c r="AP340" s="106">
        <v>0.88986988847583648</v>
      </c>
      <c r="AQ340" s="106">
        <v>8.3116984065293433</v>
      </c>
      <c r="AR340" s="106">
        <v>1.4094955489614243E-2</v>
      </c>
      <c r="AS340" s="106">
        <v>5.1469367424871328E-2</v>
      </c>
      <c r="AT340" s="106">
        <v>7.7479988564894224</v>
      </c>
      <c r="AU340" s="106">
        <v>0</v>
      </c>
      <c r="AV340" s="106">
        <v>0</v>
      </c>
      <c r="AW340" s="106">
        <v>1.2999999999999999E-2</v>
      </c>
      <c r="AX340" s="106">
        <v>0</v>
      </c>
      <c r="AY340" s="106">
        <v>0</v>
      </c>
      <c r="AZ340" s="106">
        <v>0</v>
      </c>
      <c r="BA340" s="106">
        <v>0</v>
      </c>
      <c r="BB340" s="106">
        <v>0.1019644527595884</v>
      </c>
      <c r="BC340" s="106">
        <v>0</v>
      </c>
      <c r="BD340" s="106">
        <v>1.3386880856760375E-2</v>
      </c>
      <c r="BE340" s="106">
        <v>4.797066848567531</v>
      </c>
      <c r="BF340" s="106">
        <v>10.107557650976961</v>
      </c>
      <c r="BG340" s="106">
        <v>1.073229086559002</v>
      </c>
      <c r="BH340" s="106">
        <v>3.397633744855967</v>
      </c>
      <c r="BI340" s="106">
        <v>3.3632286995515695E-2</v>
      </c>
      <c r="BJ340" s="106">
        <v>0.17699115044247785</v>
      </c>
      <c r="BK340" s="106">
        <v>0</v>
      </c>
      <c r="BL340" s="106">
        <v>0</v>
      </c>
      <c r="BM340" s="106">
        <v>0</v>
      </c>
      <c r="BN340" s="106"/>
      <c r="BO340" s="106"/>
      <c r="BP340" s="106"/>
      <c r="BQ340" s="106">
        <v>1.9680640000000003E-2</v>
      </c>
      <c r="BR340" s="106">
        <v>1.4679279999999999E-2</v>
      </c>
      <c r="BS340" s="106">
        <v>8.3137999999999997E-3</v>
      </c>
      <c r="BT340" s="106">
        <v>7.4618999999999996E-3</v>
      </c>
      <c r="BU340" s="106">
        <v>9.6839999999999982E-3</v>
      </c>
      <c r="BV340" s="106">
        <v>8.7481999999999994E-3</v>
      </c>
      <c r="BW340" s="106">
        <v>1.18624E-2</v>
      </c>
      <c r="BX340" s="106">
        <v>3.37288E-3</v>
      </c>
      <c r="BY340" s="106">
        <v>8.5351200000000002E-3</v>
      </c>
      <c r="BZ340" s="106">
        <v>2.0166079999999999E-2</v>
      </c>
      <c r="CA340" s="106">
        <v>1.43E-2</v>
      </c>
      <c r="CB340" s="106">
        <v>1.03E-2</v>
      </c>
      <c r="CC340" s="106">
        <v>9.298250000000001E-3</v>
      </c>
      <c r="CD340" s="106">
        <v>1.5874300000000001E-2</v>
      </c>
      <c r="CE340" s="106">
        <v>2.0397079999999998E-2</v>
      </c>
      <c r="CF340" s="106">
        <v>6.4861500000000004E-3</v>
      </c>
      <c r="CG340" s="106">
        <v>6.3070999999999995E-3</v>
      </c>
      <c r="CH340" s="106">
        <v>6.8064000000000006E-3</v>
      </c>
      <c r="CI340" s="106">
        <v>9.9052199999999993E-3</v>
      </c>
      <c r="CJ340" s="106">
        <v>1.99376E-2</v>
      </c>
      <c r="CK340" s="106">
        <v>2.0966269999999999E-2</v>
      </c>
      <c r="CL340" s="106">
        <v>2.2118669999999997E-2</v>
      </c>
      <c r="CM340" s="106">
        <v>2.6710560000000005E-2</v>
      </c>
      <c r="CN340" s="106">
        <v>2.133664E-2</v>
      </c>
      <c r="CO340" s="106">
        <v>2.9045519999999998E-2</v>
      </c>
      <c r="CP340" s="106">
        <v>2.2265379999999998E-2</v>
      </c>
      <c r="CQ340" s="106">
        <v>1.1778049999999998E-2</v>
      </c>
      <c r="CR340" s="106">
        <v>1.218409E-2</v>
      </c>
      <c r="CS340" s="106"/>
      <c r="CT340" s="106"/>
      <c r="CU340" s="106"/>
      <c r="CV340" s="106">
        <f t="shared" si="84"/>
        <v>9.1999999999999998E-3</v>
      </c>
      <c r="CW340" s="106">
        <f t="shared" si="85"/>
        <v>8.8000000000000005E-3</v>
      </c>
      <c r="CX340" s="106">
        <f t="shared" si="86"/>
        <v>4.4000000000000003E-3</v>
      </c>
      <c r="CY340" s="106">
        <f t="shared" si="87"/>
        <v>4.4999999999999997E-3</v>
      </c>
      <c r="CZ340" s="106">
        <f t="shared" si="88"/>
        <v>7.4999999999999989E-3</v>
      </c>
      <c r="DA340" s="106">
        <f t="shared" si="89"/>
        <v>6.7999999999999996E-3</v>
      </c>
      <c r="DB340" s="106">
        <f t="shared" si="90"/>
        <v>8.8000000000000005E-3</v>
      </c>
      <c r="DC340" s="106">
        <f t="shared" si="91"/>
        <v>2.8000000000000004E-3</v>
      </c>
      <c r="DD340" s="106">
        <f t="shared" si="92"/>
        <v>6.1000000000000004E-3</v>
      </c>
      <c r="DE340" s="106">
        <f t="shared" si="93"/>
        <v>8.8000000000000005E-3</v>
      </c>
      <c r="DF340" s="106">
        <f t="shared" si="94"/>
        <v>1.43E-2</v>
      </c>
      <c r="DG340" s="106">
        <f t="shared" si="95"/>
        <v>1.03E-2</v>
      </c>
      <c r="DH340" s="106">
        <f t="shared" si="96"/>
        <v>6.5000000000000006E-3</v>
      </c>
      <c r="DI340" s="106">
        <f t="shared" si="97"/>
        <v>1.2999999999999999E-2</v>
      </c>
      <c r="DJ340" s="106">
        <f t="shared" si="98"/>
        <v>1.5099999999999999E-2</v>
      </c>
      <c r="DK340" s="106">
        <f t="shared" si="99"/>
        <v>5.5000000000000005E-3</v>
      </c>
      <c r="DL340" s="106">
        <f t="shared" si="100"/>
        <v>5.8999999999999999E-3</v>
      </c>
      <c r="DM340" s="106">
        <f t="shared" si="101"/>
        <v>6.0000000000000001E-3</v>
      </c>
      <c r="DN340" s="106">
        <f t="shared" si="102"/>
        <v>7.7999999999999996E-3</v>
      </c>
      <c r="DO340" s="106">
        <f t="shared" si="103"/>
        <v>1.6999999999999998E-2</v>
      </c>
      <c r="DP340" s="106">
        <f t="shared" si="104"/>
        <v>1.7899999999999999E-2</v>
      </c>
      <c r="DQ340" s="106">
        <f t="shared" si="105"/>
        <v>1.89E-2</v>
      </c>
      <c r="DR340" s="106">
        <f t="shared" si="106"/>
        <v>2.2900000000000004E-2</v>
      </c>
      <c r="DS340" s="106">
        <f t="shared" si="107"/>
        <v>1.84E-2</v>
      </c>
      <c r="DT340" s="106">
        <f t="shared" si="108"/>
        <v>2.5199999999999997E-2</v>
      </c>
      <c r="DU340" s="106">
        <f t="shared" si="109"/>
        <v>1.9400000000000001E-2</v>
      </c>
      <c r="DV340" s="106">
        <f t="shared" si="110"/>
        <v>1.0299999999999998E-2</v>
      </c>
      <c r="DW340" s="106">
        <f t="shared" si="111"/>
        <v>1.0699999999999999E-2</v>
      </c>
      <c r="DX340" s="106"/>
      <c r="DY340" s="106"/>
      <c r="DZ340" s="106"/>
      <c r="EA340" s="100">
        <v>0.39</v>
      </c>
      <c r="EB340" s="100">
        <v>4.97</v>
      </c>
      <c r="EC340" s="100">
        <v>0.16</v>
      </c>
      <c r="ED340" s="100">
        <v>1.37</v>
      </c>
      <c r="EE340" s="100">
        <v>1.0900000000000001</v>
      </c>
      <c r="EF340" s="100">
        <v>0.22</v>
      </c>
      <c r="EG340" s="100">
        <v>73.739999999999995</v>
      </c>
      <c r="EH340" s="100">
        <v>4.83</v>
      </c>
      <c r="EI340" s="100">
        <v>0.23</v>
      </c>
      <c r="EJ340" s="100">
        <v>89.74</v>
      </c>
      <c r="EK340" s="100">
        <v>10.74</v>
      </c>
      <c r="EL340" s="100">
        <v>20.79</v>
      </c>
      <c r="EM340" s="100">
        <v>100</v>
      </c>
      <c r="EN340" s="100">
        <v>247.55</v>
      </c>
      <c r="EO340" s="100">
        <v>210.47</v>
      </c>
      <c r="EP340" s="100">
        <v>100</v>
      </c>
      <c r="EQ340" s="100">
        <v>6.54</v>
      </c>
      <c r="ER340" s="100">
        <v>100</v>
      </c>
      <c r="ES340" s="100">
        <v>61.7</v>
      </c>
      <c r="ET340" s="100">
        <v>0.76</v>
      </c>
      <c r="EU340" s="100">
        <v>0.5</v>
      </c>
      <c r="EV340" s="100">
        <v>1.79</v>
      </c>
      <c r="EW340" s="100">
        <v>1.01</v>
      </c>
      <c r="EX340" s="100">
        <v>10.09</v>
      </c>
      <c r="EY340" s="100">
        <v>58.9</v>
      </c>
      <c r="EZ340" s="100">
        <v>100</v>
      </c>
      <c r="FA340" s="100">
        <v>36.869999999999997</v>
      </c>
      <c r="FB340" s="100">
        <v>100</v>
      </c>
      <c r="FC340" s="100"/>
      <c r="FD340" s="100"/>
      <c r="FE340" s="100"/>
      <c r="FF340" s="106">
        <v>5.7141781974569927E-2</v>
      </c>
      <c r="FG340" s="106">
        <v>5.2140159462861933E-3</v>
      </c>
      <c r="FH340" s="106">
        <v>1.4633289229955014E-2</v>
      </c>
      <c r="FI340" s="106">
        <v>4.7836810999879386E-3</v>
      </c>
      <c r="FJ340" s="106">
        <v>9.6995817843866169E-3</v>
      </c>
      <c r="FK340" s="106">
        <v>1.8285736494364557E-2</v>
      </c>
      <c r="FL340" s="106">
        <v>1.0393620178041541E-2</v>
      </c>
      <c r="FM340" s="106">
        <v>2.4859704466212852E-3</v>
      </c>
      <c r="FN340" s="106">
        <v>1.7820397369925672E-2</v>
      </c>
      <c r="FO340" s="106">
        <v>0</v>
      </c>
      <c r="FP340" s="106">
        <v>0</v>
      </c>
      <c r="FQ340" s="106">
        <v>2.7026999999999997E-3</v>
      </c>
      <c r="FR340" s="106">
        <v>0</v>
      </c>
      <c r="FS340" s="106">
        <v>0</v>
      </c>
      <c r="FT340" s="106">
        <v>0</v>
      </c>
      <c r="FU340" s="106">
        <v>0</v>
      </c>
      <c r="FV340" s="106">
        <v>6.6684752104770812E-3</v>
      </c>
      <c r="FW340" s="106">
        <v>0</v>
      </c>
      <c r="FX340" s="106">
        <v>8.2597054886211514E-3</v>
      </c>
      <c r="FY340" s="106">
        <v>3.6457708049113233E-2</v>
      </c>
      <c r="FZ340" s="106">
        <v>5.0537788254884808E-2</v>
      </c>
      <c r="GA340" s="106">
        <v>1.9210800649406133E-2</v>
      </c>
      <c r="GB340" s="106">
        <v>3.4316100823045266E-2</v>
      </c>
      <c r="GC340" s="106">
        <v>3.393497757847534E-3</v>
      </c>
      <c r="GD340" s="106">
        <v>0.10424778761061945</v>
      </c>
      <c r="GE340" s="106">
        <v>0</v>
      </c>
      <c r="GF340" s="106">
        <v>0</v>
      </c>
      <c r="GG340" s="106">
        <v>0</v>
      </c>
      <c r="GH340" s="100"/>
      <c r="GI340" s="100"/>
      <c r="GJ340" s="100"/>
      <c r="GK340" s="100"/>
    </row>
    <row r="341" spans="1:193" x14ac:dyDescent="0.25">
      <c r="A341" s="98" t="s">
        <v>1073</v>
      </c>
      <c r="B341" s="99" t="s">
        <v>17</v>
      </c>
      <c r="C341" s="99" t="s">
        <v>489</v>
      </c>
      <c r="D341" s="100" t="s">
        <v>320</v>
      </c>
      <c r="E341" s="99" t="s">
        <v>525</v>
      </c>
      <c r="F341" s="100"/>
      <c r="G341" s="106">
        <v>31.524999999999999</v>
      </c>
      <c r="H341" s="106">
        <v>0.20599999999999999</v>
      </c>
      <c r="I341" s="106">
        <v>17.896999999999998</v>
      </c>
      <c r="J341" s="106">
        <v>0.55800000000000005</v>
      </c>
      <c r="K341" s="106">
        <v>1.113</v>
      </c>
      <c r="L341" s="106">
        <v>10.518999999999998</v>
      </c>
      <c r="M341" s="106">
        <v>0.03</v>
      </c>
      <c r="N341" s="106">
        <v>7.0000000000000007E-2</v>
      </c>
      <c r="O341" s="106">
        <v>11.167999999999999</v>
      </c>
      <c r="P341" s="106">
        <v>2.7E-2</v>
      </c>
      <c r="Q341" s="106">
        <v>0</v>
      </c>
      <c r="R341" s="106">
        <v>0</v>
      </c>
      <c r="S341" s="106">
        <v>0</v>
      </c>
      <c r="T341" s="106">
        <v>0</v>
      </c>
      <c r="U341" s="106">
        <v>0</v>
      </c>
      <c r="V341" s="106">
        <v>0</v>
      </c>
      <c r="W341" s="106">
        <v>0.182</v>
      </c>
      <c r="X341" s="106">
        <v>0</v>
      </c>
      <c r="Y341" s="106">
        <v>3.5999999999999997E-2</v>
      </c>
      <c r="Z341" s="106">
        <v>5.4859999999999998</v>
      </c>
      <c r="AA341" s="106">
        <v>11.241</v>
      </c>
      <c r="AB341" s="106">
        <v>1.204</v>
      </c>
      <c r="AC341" s="106">
        <v>3.87</v>
      </c>
      <c r="AD341" s="106">
        <v>0.11600000000000001</v>
      </c>
      <c r="AE341" s="106">
        <v>0.217</v>
      </c>
      <c r="AF341" s="106">
        <v>0</v>
      </c>
      <c r="AG341" s="106">
        <v>0</v>
      </c>
      <c r="AH341" s="106">
        <v>0</v>
      </c>
      <c r="AI341" s="106"/>
      <c r="AJ341" s="106">
        <v>95.465000000000003</v>
      </c>
      <c r="AK341" s="100"/>
      <c r="AL341" s="106">
        <v>14.736817501869856</v>
      </c>
      <c r="AM341" s="106">
        <v>0.12349379533601103</v>
      </c>
      <c r="AN341" s="106">
        <v>9.4718179412542991</v>
      </c>
      <c r="AO341" s="106">
        <v>0.33650946809793758</v>
      </c>
      <c r="AP341" s="106">
        <v>0.86198884758364314</v>
      </c>
      <c r="AQ341" s="106">
        <v>8.1764477263894282</v>
      </c>
      <c r="AR341" s="106">
        <v>2.2255192878338277E-2</v>
      </c>
      <c r="AS341" s="106">
        <v>5.8110576124854735E-2</v>
      </c>
      <c r="AT341" s="106">
        <v>7.9817038307604342</v>
      </c>
      <c r="AU341" s="106">
        <v>1.1782160935590855E-2</v>
      </c>
      <c r="AV341" s="106">
        <v>0</v>
      </c>
      <c r="AW341" s="106">
        <v>0</v>
      </c>
      <c r="AX341" s="106">
        <v>0</v>
      </c>
      <c r="AY341" s="106">
        <v>0</v>
      </c>
      <c r="AZ341" s="106">
        <v>0</v>
      </c>
      <c r="BA341" s="106">
        <v>0</v>
      </c>
      <c r="BB341" s="106">
        <v>0.17025257249766138</v>
      </c>
      <c r="BC341" s="106">
        <v>0</v>
      </c>
      <c r="BD341" s="106">
        <v>2.8348688873139613E-2</v>
      </c>
      <c r="BE341" s="106">
        <v>4.6776944065484303</v>
      </c>
      <c r="BF341" s="106">
        <v>9.5970289422009731</v>
      </c>
      <c r="BG341" s="106">
        <v>1.0287960352046484</v>
      </c>
      <c r="BH341" s="106">
        <v>3.3179012345679011</v>
      </c>
      <c r="BI341" s="106">
        <v>0.10003449465332874</v>
      </c>
      <c r="BJ341" s="106">
        <v>0.18826999826479263</v>
      </c>
      <c r="BK341" s="106">
        <v>0</v>
      </c>
      <c r="BL341" s="106">
        <v>0</v>
      </c>
      <c r="BM341" s="106">
        <v>0</v>
      </c>
      <c r="BN341" s="106"/>
      <c r="BO341" s="106"/>
      <c r="BP341" s="106"/>
      <c r="BQ341" s="106">
        <v>2.2033759999999999E-2</v>
      </c>
      <c r="BR341" s="106">
        <v>1.417885E-2</v>
      </c>
      <c r="BS341" s="106">
        <v>8.3137999999999997E-3</v>
      </c>
      <c r="BT341" s="106">
        <v>7.6277199999999993E-3</v>
      </c>
      <c r="BU341" s="106">
        <v>9.55488E-3</v>
      </c>
      <c r="BV341" s="106">
        <v>8.6195500000000001E-3</v>
      </c>
      <c r="BW341" s="106">
        <v>1.1458000000000001E-2</v>
      </c>
      <c r="BX341" s="106">
        <v>3.2524200000000002E-3</v>
      </c>
      <c r="BY341" s="106">
        <v>8.5351200000000002E-3</v>
      </c>
      <c r="BZ341" s="106">
        <v>1.9936919999999997E-2</v>
      </c>
      <c r="CA341" s="106">
        <v>1.43E-2</v>
      </c>
      <c r="CB341" s="106">
        <v>1.0200000000000001E-2</v>
      </c>
      <c r="CC341" s="106">
        <v>9.298250000000001E-3</v>
      </c>
      <c r="CD341" s="106">
        <v>1.5996409999999999E-2</v>
      </c>
      <c r="CE341" s="106">
        <v>1.999184E-2</v>
      </c>
      <c r="CF341" s="106">
        <v>6.4861500000000004E-3</v>
      </c>
      <c r="CG341" s="106">
        <v>6.2001999999999995E-3</v>
      </c>
      <c r="CH341" s="106">
        <v>6.8064000000000006E-3</v>
      </c>
      <c r="CI341" s="106">
        <v>9.7782300000000006E-3</v>
      </c>
      <c r="CJ341" s="106">
        <v>1.9703040000000002E-2</v>
      </c>
      <c r="CK341" s="106">
        <v>2.1434790000000002E-2</v>
      </c>
      <c r="CL341" s="106">
        <v>2.2235699999999997E-2</v>
      </c>
      <c r="CM341" s="106">
        <v>2.7293760000000004E-2</v>
      </c>
      <c r="CN341" s="106">
        <v>2.133664E-2</v>
      </c>
      <c r="CO341" s="106">
        <v>2.7892920000000005E-2</v>
      </c>
      <c r="CP341" s="106">
        <v>2.2035839999999998E-2</v>
      </c>
      <c r="CQ341" s="106">
        <v>1.1663700000000001E-2</v>
      </c>
      <c r="CR341" s="106">
        <v>1.218409E-2</v>
      </c>
      <c r="CS341" s="106"/>
      <c r="CT341" s="106"/>
      <c r="CU341" s="106"/>
      <c r="CV341" s="106">
        <f t="shared" si="84"/>
        <v>1.0299999999999998E-2</v>
      </c>
      <c r="CW341" s="106">
        <f t="shared" si="85"/>
        <v>8.5000000000000006E-3</v>
      </c>
      <c r="CX341" s="106">
        <f t="shared" si="86"/>
        <v>4.4000000000000003E-3</v>
      </c>
      <c r="CY341" s="106">
        <f t="shared" si="87"/>
        <v>4.5999999999999999E-3</v>
      </c>
      <c r="CZ341" s="106">
        <f t="shared" si="88"/>
        <v>7.4000000000000003E-3</v>
      </c>
      <c r="DA341" s="106">
        <f t="shared" si="89"/>
        <v>6.7000000000000002E-3</v>
      </c>
      <c r="DB341" s="106">
        <f t="shared" si="90"/>
        <v>8.5000000000000006E-3</v>
      </c>
      <c r="DC341" s="106">
        <f t="shared" si="91"/>
        <v>2.7000000000000006E-3</v>
      </c>
      <c r="DD341" s="106">
        <f t="shared" si="92"/>
        <v>6.1000000000000004E-3</v>
      </c>
      <c r="DE341" s="106">
        <f t="shared" si="93"/>
        <v>8.6999999999999994E-3</v>
      </c>
      <c r="DF341" s="106">
        <f t="shared" si="94"/>
        <v>1.43E-2</v>
      </c>
      <c r="DG341" s="106">
        <f t="shared" si="95"/>
        <v>1.0200000000000001E-2</v>
      </c>
      <c r="DH341" s="106">
        <f t="shared" si="96"/>
        <v>6.5000000000000006E-3</v>
      </c>
      <c r="DI341" s="106">
        <f t="shared" si="97"/>
        <v>1.3099999999999999E-2</v>
      </c>
      <c r="DJ341" s="106">
        <f t="shared" si="98"/>
        <v>1.4800000000000001E-2</v>
      </c>
      <c r="DK341" s="106">
        <f t="shared" si="99"/>
        <v>5.5000000000000005E-3</v>
      </c>
      <c r="DL341" s="106">
        <f t="shared" si="100"/>
        <v>5.7999999999999996E-3</v>
      </c>
      <c r="DM341" s="106">
        <f t="shared" si="101"/>
        <v>6.0000000000000001E-3</v>
      </c>
      <c r="DN341" s="106">
        <f t="shared" si="102"/>
        <v>7.7000000000000002E-3</v>
      </c>
      <c r="DO341" s="106">
        <f t="shared" si="103"/>
        <v>1.6799999999999999E-2</v>
      </c>
      <c r="DP341" s="106">
        <f t="shared" si="104"/>
        <v>1.83E-2</v>
      </c>
      <c r="DQ341" s="106">
        <f t="shared" si="105"/>
        <v>1.9E-2</v>
      </c>
      <c r="DR341" s="106">
        <f t="shared" si="106"/>
        <v>2.3400000000000001E-2</v>
      </c>
      <c r="DS341" s="106">
        <f t="shared" si="107"/>
        <v>1.84E-2</v>
      </c>
      <c r="DT341" s="106">
        <f t="shared" si="108"/>
        <v>2.4200000000000003E-2</v>
      </c>
      <c r="DU341" s="106">
        <f t="shared" si="109"/>
        <v>1.9199999999999998E-2</v>
      </c>
      <c r="DV341" s="106">
        <f t="shared" si="110"/>
        <v>1.0200000000000001E-2</v>
      </c>
      <c r="DW341" s="106">
        <f t="shared" si="111"/>
        <v>1.0699999999999999E-2</v>
      </c>
      <c r="DX341" s="106"/>
      <c r="DY341" s="106"/>
      <c r="DZ341" s="106"/>
      <c r="EA341" s="100">
        <v>0.39</v>
      </c>
      <c r="EB341" s="100">
        <v>4.18</v>
      </c>
      <c r="EC341" s="100">
        <v>0.15</v>
      </c>
      <c r="ED341" s="100">
        <v>1.4</v>
      </c>
      <c r="EE341" s="100">
        <v>1.1100000000000001</v>
      </c>
      <c r="EF341" s="100">
        <v>0.22</v>
      </c>
      <c r="EG341" s="100">
        <v>45.38</v>
      </c>
      <c r="EH341" s="100">
        <v>4.38</v>
      </c>
      <c r="EI341" s="100">
        <v>0.23</v>
      </c>
      <c r="EJ341" s="100">
        <v>32.54</v>
      </c>
      <c r="EK341" s="100">
        <v>10.48</v>
      </c>
      <c r="EL341" s="100">
        <v>25.98</v>
      </c>
      <c r="EM341" s="100">
        <v>100</v>
      </c>
      <c r="EN341" s="100">
        <v>100</v>
      </c>
      <c r="EO341" s="100">
        <v>151.71</v>
      </c>
      <c r="EP341" s="100">
        <v>100</v>
      </c>
      <c r="EQ341" s="100">
        <v>3.97</v>
      </c>
      <c r="ER341" s="100">
        <v>100</v>
      </c>
      <c r="ES341" s="100">
        <v>29.79</v>
      </c>
      <c r="ET341" s="100">
        <v>0.77</v>
      </c>
      <c r="EU341" s="100">
        <v>0.52</v>
      </c>
      <c r="EV341" s="100">
        <v>1.87</v>
      </c>
      <c r="EW341" s="100">
        <v>1.04</v>
      </c>
      <c r="EX341" s="100">
        <v>9.5299999999999994</v>
      </c>
      <c r="EY341" s="100">
        <v>19.38</v>
      </c>
      <c r="EZ341" s="100">
        <v>100</v>
      </c>
      <c r="FA341" s="100">
        <v>40.799999999999997</v>
      </c>
      <c r="FB341" s="100">
        <v>100</v>
      </c>
      <c r="FC341" s="100"/>
      <c r="FD341" s="100"/>
      <c r="FE341" s="100"/>
      <c r="FF341" s="106">
        <v>5.7473588257292443E-2</v>
      </c>
      <c r="FG341" s="106">
        <v>5.1620406450452608E-3</v>
      </c>
      <c r="FH341" s="106">
        <v>1.4207726911881449E-2</v>
      </c>
      <c r="FI341" s="106">
        <v>4.7111325533711257E-3</v>
      </c>
      <c r="FJ341" s="106">
        <v>9.5680762081784398E-3</v>
      </c>
      <c r="FK341" s="106">
        <v>1.7988184998056742E-2</v>
      </c>
      <c r="FL341" s="106">
        <v>1.009940652818991E-2</v>
      </c>
      <c r="FM341" s="106">
        <v>2.5452432342686375E-3</v>
      </c>
      <c r="FN341" s="106">
        <v>1.8357918810749E-2</v>
      </c>
      <c r="FO341" s="106">
        <v>3.8339151684412638E-3</v>
      </c>
      <c r="FP341" s="106">
        <v>0</v>
      </c>
      <c r="FQ341" s="106">
        <v>0</v>
      </c>
      <c r="FR341" s="106">
        <v>0</v>
      </c>
      <c r="FS341" s="106">
        <v>0</v>
      </c>
      <c r="FT341" s="106">
        <v>0</v>
      </c>
      <c r="FU341" s="106">
        <v>0</v>
      </c>
      <c r="FV341" s="106">
        <v>6.7590271281571567E-3</v>
      </c>
      <c r="FW341" s="106">
        <v>0</v>
      </c>
      <c r="FX341" s="106">
        <v>8.4450744153082898E-3</v>
      </c>
      <c r="FY341" s="106">
        <v>3.6018246930422916E-2</v>
      </c>
      <c r="FZ341" s="106">
        <v>4.9904550499445061E-2</v>
      </c>
      <c r="GA341" s="106">
        <v>1.9238485858326927E-2</v>
      </c>
      <c r="GB341" s="106">
        <v>3.4506172839506168E-2</v>
      </c>
      <c r="GC341" s="106">
        <v>9.5332873404622293E-3</v>
      </c>
      <c r="GD341" s="106">
        <v>3.6486725663716808E-2</v>
      </c>
      <c r="GE341" s="106">
        <v>0</v>
      </c>
      <c r="GF341" s="106">
        <v>0</v>
      </c>
      <c r="GG341" s="106">
        <v>0</v>
      </c>
      <c r="GH341" s="100"/>
      <c r="GI341" s="100"/>
      <c r="GJ341" s="100"/>
      <c r="GK341" s="100"/>
    </row>
    <row r="342" spans="1:193" x14ac:dyDescent="0.25">
      <c r="A342" s="98" t="s">
        <v>1073</v>
      </c>
      <c r="B342" s="99" t="s">
        <v>17</v>
      </c>
      <c r="C342" s="99" t="s">
        <v>489</v>
      </c>
      <c r="D342" s="100" t="s">
        <v>320</v>
      </c>
      <c r="E342" s="99" t="s">
        <v>526</v>
      </c>
      <c r="F342" s="100"/>
      <c r="G342" s="106">
        <v>31.475000000000001</v>
      </c>
      <c r="H342" s="106">
        <v>0.20100000000000001</v>
      </c>
      <c r="I342" s="106">
        <v>17.483000000000001</v>
      </c>
      <c r="J342" s="106">
        <v>0.57599999999999996</v>
      </c>
      <c r="K342" s="106">
        <v>1.1060000000000001</v>
      </c>
      <c r="L342" s="106">
        <v>10.586</v>
      </c>
      <c r="M342" s="106">
        <v>4.4999999999999991E-2</v>
      </c>
      <c r="N342" s="106">
        <v>7.2999999999999995E-2</v>
      </c>
      <c r="O342" s="106">
        <v>11.065</v>
      </c>
      <c r="P342" s="106">
        <v>0</v>
      </c>
      <c r="Q342" s="106">
        <v>0</v>
      </c>
      <c r="R342" s="106">
        <v>1.7000000000000001E-2</v>
      </c>
      <c r="S342" s="106">
        <v>0</v>
      </c>
      <c r="T342" s="106">
        <v>0</v>
      </c>
      <c r="U342" s="106">
        <v>0</v>
      </c>
      <c r="V342" s="106">
        <v>0</v>
      </c>
      <c r="W342" s="106">
        <v>0.13600000000000001</v>
      </c>
      <c r="X342" s="106">
        <v>0</v>
      </c>
      <c r="Y342" s="106">
        <v>3.6999999999999998E-2</v>
      </c>
      <c r="Z342" s="106">
        <v>5.5389999999999997</v>
      </c>
      <c r="AA342" s="106">
        <v>11.633997046098219</v>
      </c>
      <c r="AB342" s="106">
        <v>1.2049999999999998</v>
      </c>
      <c r="AC342" s="106">
        <v>3.7330000000000001</v>
      </c>
      <c r="AD342" s="106">
        <v>9.9000000000000005E-2</v>
      </c>
      <c r="AE342" s="106">
        <v>0.21400000000000002</v>
      </c>
      <c r="AF342" s="106">
        <v>0</v>
      </c>
      <c r="AG342" s="106">
        <v>0</v>
      </c>
      <c r="AH342" s="106">
        <v>0</v>
      </c>
      <c r="AI342" s="106"/>
      <c r="AJ342" s="106">
        <v>95.220161846098236</v>
      </c>
      <c r="AK342" s="100"/>
      <c r="AL342" s="106">
        <v>14.713444278234853</v>
      </c>
      <c r="AM342" s="106">
        <v>0.12049637311911757</v>
      </c>
      <c r="AN342" s="106">
        <v>9.2527123577666046</v>
      </c>
      <c r="AO342" s="106">
        <v>0.34736461223012904</v>
      </c>
      <c r="AP342" s="106">
        <v>0.85656753407682784</v>
      </c>
      <c r="AQ342" s="106">
        <v>8.2285270112708897</v>
      </c>
      <c r="AR342" s="106">
        <v>3.3382789317507412E-2</v>
      </c>
      <c r="AS342" s="106">
        <v>6.0601029387348501E-2</v>
      </c>
      <c r="AT342" s="106">
        <v>7.9080903373356204</v>
      </c>
      <c r="AU342" s="106">
        <v>0</v>
      </c>
      <c r="AV342" s="106">
        <v>0</v>
      </c>
      <c r="AW342" s="106">
        <v>1.7000000000000001E-2</v>
      </c>
      <c r="AX342" s="106">
        <v>0</v>
      </c>
      <c r="AY342" s="106">
        <v>0</v>
      </c>
      <c r="AZ342" s="106">
        <v>0</v>
      </c>
      <c r="BA342" s="106">
        <v>0</v>
      </c>
      <c r="BB342" s="106">
        <v>0.12722170252572498</v>
      </c>
      <c r="BC342" s="106">
        <v>0</v>
      </c>
      <c r="BD342" s="106">
        <v>2.9136152452949048E-2</v>
      </c>
      <c r="BE342" s="106">
        <v>4.7228854024556615</v>
      </c>
      <c r="BF342" s="106">
        <v>9.9325510510528634</v>
      </c>
      <c r="BG342" s="106">
        <v>1.0296505169614629</v>
      </c>
      <c r="BH342" s="106">
        <v>3.2004458161865568</v>
      </c>
      <c r="BI342" s="106">
        <v>8.5374266988616776E-2</v>
      </c>
      <c r="BJ342" s="106">
        <v>0.18566718722887385</v>
      </c>
      <c r="BK342" s="106">
        <v>0</v>
      </c>
      <c r="BL342" s="106">
        <v>0</v>
      </c>
      <c r="BM342" s="106">
        <v>0</v>
      </c>
      <c r="BN342" s="106"/>
      <c r="BO342" s="106"/>
      <c r="BP342" s="106"/>
      <c r="BQ342" s="106">
        <v>1.946672E-2</v>
      </c>
      <c r="BR342" s="106">
        <v>1.417885E-2</v>
      </c>
      <c r="BS342" s="106">
        <v>8.3137999999999997E-3</v>
      </c>
      <c r="BT342" s="106">
        <v>7.2960799999999991E-3</v>
      </c>
      <c r="BU342" s="106">
        <v>9.9422399999999998E-3</v>
      </c>
      <c r="BV342" s="106">
        <v>8.6195500000000001E-3</v>
      </c>
      <c r="BW342" s="106">
        <v>1.15928E-2</v>
      </c>
      <c r="BX342" s="106">
        <v>3.1319599999999996E-3</v>
      </c>
      <c r="BY342" s="106">
        <v>8.5351200000000002E-3</v>
      </c>
      <c r="BZ342" s="106">
        <v>2.0624400000000001E-2</v>
      </c>
      <c r="CA342" s="106">
        <v>1.4200000000000001E-2</v>
      </c>
      <c r="CB342" s="106">
        <v>1.0200000000000001E-2</v>
      </c>
      <c r="CC342" s="106">
        <v>9.5843500000000002E-3</v>
      </c>
      <c r="CD342" s="106">
        <v>1.5752190000000003E-2</v>
      </c>
      <c r="CE342" s="106">
        <v>2.0397079999999998E-2</v>
      </c>
      <c r="CF342" s="106">
        <v>6.36822E-3</v>
      </c>
      <c r="CG342" s="106">
        <v>6.2001999999999995E-3</v>
      </c>
      <c r="CH342" s="106">
        <v>6.6929600000000004E-3</v>
      </c>
      <c r="CI342" s="106">
        <v>9.6512400000000002E-3</v>
      </c>
      <c r="CJ342" s="106">
        <v>1.9703040000000002E-2</v>
      </c>
      <c r="CK342" s="106">
        <v>2.1317660000000002E-2</v>
      </c>
      <c r="CL342" s="106">
        <v>2.2235699999999997E-2</v>
      </c>
      <c r="CM342" s="106">
        <v>2.8810080000000005E-2</v>
      </c>
      <c r="CN342" s="106">
        <v>2.1220679999999999E-2</v>
      </c>
      <c r="CO342" s="106">
        <v>2.846922E-2</v>
      </c>
      <c r="CP342" s="106">
        <v>2.2035839999999998E-2</v>
      </c>
      <c r="CQ342" s="106">
        <v>1.1663700000000001E-2</v>
      </c>
      <c r="CR342" s="106">
        <v>1.218409E-2</v>
      </c>
      <c r="CS342" s="106"/>
      <c r="CT342" s="106"/>
      <c r="CU342" s="106"/>
      <c r="CV342" s="106">
        <f t="shared" si="84"/>
        <v>9.0999999999999987E-3</v>
      </c>
      <c r="CW342" s="106">
        <f t="shared" si="85"/>
        <v>8.5000000000000006E-3</v>
      </c>
      <c r="CX342" s="106">
        <f t="shared" si="86"/>
        <v>4.4000000000000003E-3</v>
      </c>
      <c r="CY342" s="106">
        <f t="shared" si="87"/>
        <v>4.3999999999999994E-3</v>
      </c>
      <c r="CZ342" s="106">
        <f t="shared" si="88"/>
        <v>7.7000000000000002E-3</v>
      </c>
      <c r="DA342" s="106">
        <f t="shared" si="89"/>
        <v>6.7000000000000002E-3</v>
      </c>
      <c r="DB342" s="106">
        <f t="shared" si="90"/>
        <v>8.6E-3</v>
      </c>
      <c r="DC342" s="106">
        <f t="shared" si="91"/>
        <v>2.5999999999999999E-3</v>
      </c>
      <c r="DD342" s="106">
        <f t="shared" si="92"/>
        <v>6.1000000000000004E-3</v>
      </c>
      <c r="DE342" s="106">
        <f t="shared" si="93"/>
        <v>9.0000000000000011E-3</v>
      </c>
      <c r="DF342" s="106">
        <f t="shared" si="94"/>
        <v>1.4200000000000001E-2</v>
      </c>
      <c r="DG342" s="106">
        <f t="shared" si="95"/>
        <v>1.0200000000000001E-2</v>
      </c>
      <c r="DH342" s="106">
        <f t="shared" si="96"/>
        <v>6.6999999999999994E-3</v>
      </c>
      <c r="DI342" s="106">
        <f t="shared" si="97"/>
        <v>1.2900000000000002E-2</v>
      </c>
      <c r="DJ342" s="106">
        <f t="shared" si="98"/>
        <v>1.5099999999999999E-2</v>
      </c>
      <c r="DK342" s="106">
        <f t="shared" si="99"/>
        <v>5.4000000000000003E-3</v>
      </c>
      <c r="DL342" s="106">
        <f t="shared" si="100"/>
        <v>5.7999999999999996E-3</v>
      </c>
      <c r="DM342" s="106">
        <f t="shared" si="101"/>
        <v>5.8999999999999999E-3</v>
      </c>
      <c r="DN342" s="106">
        <f t="shared" si="102"/>
        <v>7.6E-3</v>
      </c>
      <c r="DO342" s="106">
        <f t="shared" si="103"/>
        <v>1.6799999999999999E-2</v>
      </c>
      <c r="DP342" s="106">
        <f t="shared" si="104"/>
        <v>1.8200000000000001E-2</v>
      </c>
      <c r="DQ342" s="106">
        <f t="shared" si="105"/>
        <v>1.9E-2</v>
      </c>
      <c r="DR342" s="106">
        <f t="shared" si="106"/>
        <v>2.4700000000000003E-2</v>
      </c>
      <c r="DS342" s="106">
        <f t="shared" si="107"/>
        <v>1.83E-2</v>
      </c>
      <c r="DT342" s="106">
        <f t="shared" si="108"/>
        <v>2.47E-2</v>
      </c>
      <c r="DU342" s="106">
        <f t="shared" si="109"/>
        <v>1.9199999999999998E-2</v>
      </c>
      <c r="DV342" s="106">
        <f t="shared" si="110"/>
        <v>1.0200000000000001E-2</v>
      </c>
      <c r="DW342" s="106">
        <f t="shared" si="111"/>
        <v>1.0699999999999999E-2</v>
      </c>
      <c r="DX342" s="106"/>
      <c r="DY342" s="106"/>
      <c r="DZ342" s="106"/>
      <c r="EA342" s="100">
        <v>0.39</v>
      </c>
      <c r="EB342" s="100">
        <v>4.24</v>
      </c>
      <c r="EC342" s="100">
        <v>0.16</v>
      </c>
      <c r="ED342" s="100">
        <v>1.35</v>
      </c>
      <c r="EE342" s="100">
        <v>1.1200000000000001</v>
      </c>
      <c r="EF342" s="100">
        <v>0.22</v>
      </c>
      <c r="EG342" s="100">
        <v>31.16</v>
      </c>
      <c r="EH342" s="100">
        <v>4.2</v>
      </c>
      <c r="EI342" s="100">
        <v>0.23</v>
      </c>
      <c r="EJ342" s="100">
        <v>55.62</v>
      </c>
      <c r="EK342" s="100">
        <v>9.4600000000000009</v>
      </c>
      <c r="EL342" s="100">
        <v>15.15</v>
      </c>
      <c r="EM342" s="100">
        <v>100</v>
      </c>
      <c r="EN342" s="100">
        <v>1412.18</v>
      </c>
      <c r="EO342" s="100">
        <v>100</v>
      </c>
      <c r="EP342" s="100">
        <v>100</v>
      </c>
      <c r="EQ342" s="100">
        <v>5.25</v>
      </c>
      <c r="ER342" s="100">
        <v>100</v>
      </c>
      <c r="ES342" s="100">
        <v>28.32</v>
      </c>
      <c r="ET342" s="100">
        <v>0.77</v>
      </c>
      <c r="EU342" s="100">
        <v>0.51</v>
      </c>
      <c r="EV342" s="100">
        <v>1.87</v>
      </c>
      <c r="EW342" s="100">
        <v>1.0900000000000001</v>
      </c>
      <c r="EX342" s="100">
        <v>9.6199999999999992</v>
      </c>
      <c r="EY342" s="100">
        <v>23.02</v>
      </c>
      <c r="EZ342" s="100">
        <v>131.15</v>
      </c>
      <c r="FA342" s="100">
        <v>39.369999999999997</v>
      </c>
      <c r="FB342" s="100">
        <v>100</v>
      </c>
      <c r="FC342" s="100"/>
      <c r="FD342" s="100"/>
      <c r="FE342" s="100"/>
      <c r="FF342" s="106">
        <v>5.7382432685115933E-2</v>
      </c>
      <c r="FG342" s="106">
        <v>5.109046220250585E-3</v>
      </c>
      <c r="FH342" s="106">
        <v>1.4804339772426569E-2</v>
      </c>
      <c r="FI342" s="106">
        <v>4.6894222651067425E-3</v>
      </c>
      <c r="FJ342" s="106">
        <v>9.5935563816604737E-3</v>
      </c>
      <c r="FK342" s="106">
        <v>1.8102759424795958E-2</v>
      </c>
      <c r="FL342" s="106">
        <v>1.040207715133531E-2</v>
      </c>
      <c r="FM342" s="106">
        <v>2.545243234268637E-3</v>
      </c>
      <c r="FN342" s="106">
        <v>1.8188607775871928E-2</v>
      </c>
      <c r="FO342" s="106">
        <v>0</v>
      </c>
      <c r="FP342" s="106">
        <v>0</v>
      </c>
      <c r="FQ342" s="106">
        <v>2.5755000000000001E-3</v>
      </c>
      <c r="FR342" s="106">
        <v>0</v>
      </c>
      <c r="FS342" s="106">
        <v>0</v>
      </c>
      <c r="FT342" s="106">
        <v>0</v>
      </c>
      <c r="FU342" s="106">
        <v>0</v>
      </c>
      <c r="FV342" s="106">
        <v>6.6791393826005612E-3</v>
      </c>
      <c r="FW342" s="106">
        <v>0</v>
      </c>
      <c r="FX342" s="106">
        <v>8.2513583746751714E-3</v>
      </c>
      <c r="FY342" s="106">
        <v>3.6366217598908596E-2</v>
      </c>
      <c r="FZ342" s="106">
        <v>5.0656010360369604E-2</v>
      </c>
      <c r="GA342" s="106">
        <v>1.9254464667179359E-2</v>
      </c>
      <c r="GB342" s="106">
        <v>3.4884859396433467E-2</v>
      </c>
      <c r="GC342" s="106">
        <v>8.2130044843049341E-3</v>
      </c>
      <c r="GD342" s="106">
        <v>4.2740586500086761E-2</v>
      </c>
      <c r="GE342" s="106">
        <v>0</v>
      </c>
      <c r="GF342" s="106">
        <v>0</v>
      </c>
      <c r="GG342" s="106">
        <v>0</v>
      </c>
      <c r="GH342" s="100"/>
      <c r="GI342" s="100"/>
      <c r="GJ342" s="100"/>
      <c r="GK342" s="100"/>
    </row>
    <row r="343" spans="1:193" x14ac:dyDescent="0.25">
      <c r="A343" s="98" t="s">
        <v>1073</v>
      </c>
      <c r="B343" s="99" t="s">
        <v>17</v>
      </c>
      <c r="C343" s="99" t="s">
        <v>489</v>
      </c>
      <c r="D343" s="100" t="s">
        <v>320</v>
      </c>
      <c r="E343" s="99" t="s">
        <v>527</v>
      </c>
      <c r="F343" s="100"/>
      <c r="G343" s="106">
        <v>30.997</v>
      </c>
      <c r="H343" s="106">
        <v>0.20499999999999999</v>
      </c>
      <c r="I343" s="106">
        <v>17.344999999999999</v>
      </c>
      <c r="J343" s="106">
        <v>0.42</v>
      </c>
      <c r="K343" s="106">
        <v>1.242</v>
      </c>
      <c r="L343" s="106">
        <v>10.882</v>
      </c>
      <c r="M343" s="106">
        <v>6.3E-2</v>
      </c>
      <c r="N343" s="106">
        <v>7.0000000000000007E-2</v>
      </c>
      <c r="O343" s="106">
        <v>10.302</v>
      </c>
      <c r="P343" s="106">
        <v>0</v>
      </c>
      <c r="Q343" s="106">
        <v>0</v>
      </c>
      <c r="R343" s="106">
        <v>2.8000000000000001E-2</v>
      </c>
      <c r="S343" s="106">
        <v>0</v>
      </c>
      <c r="T343" s="106">
        <v>0</v>
      </c>
      <c r="U343" s="106">
        <v>0</v>
      </c>
      <c r="V343" s="106">
        <v>0</v>
      </c>
      <c r="W343" s="106">
        <v>0.187</v>
      </c>
      <c r="X343" s="106">
        <v>0</v>
      </c>
      <c r="Y343" s="106">
        <v>3.2990232781099922E-2</v>
      </c>
      <c r="Z343" s="106">
        <v>6.9260000000000002</v>
      </c>
      <c r="AA343" s="106">
        <v>11.917999999999999</v>
      </c>
      <c r="AB343" s="106">
        <v>1.0720000000000001</v>
      </c>
      <c r="AC343" s="106">
        <v>3.2389999999999999</v>
      </c>
      <c r="AD343" s="106">
        <v>0.106</v>
      </c>
      <c r="AE343" s="106">
        <v>0.17299999999999999</v>
      </c>
      <c r="AF343" s="106">
        <v>0</v>
      </c>
      <c r="AG343" s="106">
        <v>0</v>
      </c>
      <c r="AH343" s="106">
        <v>0</v>
      </c>
      <c r="AI343" s="106"/>
      <c r="AJ343" s="106">
        <v>95.201673432781106</v>
      </c>
      <c r="AK343" s="100"/>
      <c r="AL343" s="106">
        <v>14.489996260284217</v>
      </c>
      <c r="AM343" s="106">
        <v>0.12289431089263234</v>
      </c>
      <c r="AN343" s="106">
        <v>9.1796771632707053</v>
      </c>
      <c r="AO343" s="106">
        <v>0.25328669641780244</v>
      </c>
      <c r="AP343" s="106">
        <v>0.96189591078066916</v>
      </c>
      <c r="AQ343" s="106">
        <v>8.4586086280606292</v>
      </c>
      <c r="AR343" s="106">
        <v>4.6735905044510383E-2</v>
      </c>
      <c r="AS343" s="106">
        <v>5.8110576124854735E-2</v>
      </c>
      <c r="AT343" s="106">
        <v>7.3627787307032584</v>
      </c>
      <c r="AU343" s="106">
        <v>0</v>
      </c>
      <c r="AV343" s="106">
        <v>0</v>
      </c>
      <c r="AW343" s="106">
        <v>2.8000000000000001E-2</v>
      </c>
      <c r="AX343" s="106">
        <v>0</v>
      </c>
      <c r="AY343" s="106">
        <v>0</v>
      </c>
      <c r="AZ343" s="106">
        <v>0</v>
      </c>
      <c r="BA343" s="106">
        <v>0</v>
      </c>
      <c r="BB343" s="106">
        <v>0.17492984097287184</v>
      </c>
      <c r="BC343" s="106">
        <v>0</v>
      </c>
      <c r="BD343" s="106">
        <v>2.5978606804551479E-2</v>
      </c>
      <c r="BE343" s="106">
        <v>5.9055252387448842</v>
      </c>
      <c r="BF343" s="106">
        <v>10.175019209425423</v>
      </c>
      <c r="BG343" s="106">
        <v>0.91600444330513553</v>
      </c>
      <c r="BH343" s="106">
        <v>2.7769204389574758</v>
      </c>
      <c r="BI343" s="106">
        <v>9.1410831321145219E-2</v>
      </c>
      <c r="BJ343" s="106">
        <v>0.15009543640465034</v>
      </c>
      <c r="BK343" s="106">
        <v>0</v>
      </c>
      <c r="BL343" s="106">
        <v>0</v>
      </c>
      <c r="BM343" s="106">
        <v>0</v>
      </c>
      <c r="BN343" s="106"/>
      <c r="BO343" s="106"/>
      <c r="BP343" s="106"/>
      <c r="BQ343" s="106">
        <v>2.1819840000000004E-2</v>
      </c>
      <c r="BR343" s="106">
        <v>1.451247E-2</v>
      </c>
      <c r="BS343" s="106">
        <v>8.5027499999999999E-3</v>
      </c>
      <c r="BT343" s="106">
        <v>7.6277199999999993E-3</v>
      </c>
      <c r="BU343" s="106">
        <v>9.55488E-3</v>
      </c>
      <c r="BV343" s="106">
        <v>8.4908999999999991E-3</v>
      </c>
      <c r="BW343" s="106">
        <v>1.1997200000000001E-2</v>
      </c>
      <c r="BX343" s="106">
        <v>3.2524200000000002E-3</v>
      </c>
      <c r="BY343" s="106">
        <v>8.5351200000000002E-3</v>
      </c>
      <c r="BZ343" s="106">
        <v>2.0166079999999999E-2</v>
      </c>
      <c r="CA343" s="106">
        <v>1.44E-2</v>
      </c>
      <c r="CB343" s="106">
        <v>1.04E-2</v>
      </c>
      <c r="CC343" s="106">
        <v>9.4413000000000014E-3</v>
      </c>
      <c r="CD343" s="106">
        <v>1.6118520000000001E-2</v>
      </c>
      <c r="CE343" s="106">
        <v>2.066724E-2</v>
      </c>
      <c r="CF343" s="106">
        <v>6.60408E-3</v>
      </c>
      <c r="CG343" s="106">
        <v>6.2001999999999995E-3</v>
      </c>
      <c r="CH343" s="106">
        <v>6.8064000000000006E-3</v>
      </c>
      <c r="CI343" s="106">
        <v>9.9052199999999993E-3</v>
      </c>
      <c r="CJ343" s="106">
        <v>1.9585760000000001E-2</v>
      </c>
      <c r="CK343" s="106">
        <v>2.1083399999999999E-2</v>
      </c>
      <c r="CL343" s="106">
        <v>2.1884609999999999E-2</v>
      </c>
      <c r="CM343" s="106">
        <v>2.8343520000000001E-2</v>
      </c>
      <c r="CN343" s="106">
        <v>2.1800480000000001E-2</v>
      </c>
      <c r="CO343" s="106">
        <v>2.9160780000000001E-2</v>
      </c>
      <c r="CP343" s="106">
        <v>2.2265379999999998E-2</v>
      </c>
      <c r="CQ343" s="106">
        <v>1.1892399999999999E-2</v>
      </c>
      <c r="CR343" s="106">
        <v>1.229796E-2</v>
      </c>
      <c r="CS343" s="106"/>
      <c r="CT343" s="106"/>
      <c r="CU343" s="106"/>
      <c r="CV343" s="106">
        <f t="shared" si="84"/>
        <v>1.0200000000000001E-2</v>
      </c>
      <c r="CW343" s="106">
        <f t="shared" si="85"/>
        <v>8.6999999999999994E-3</v>
      </c>
      <c r="CX343" s="106">
        <f t="shared" si="86"/>
        <v>4.4999999999999997E-3</v>
      </c>
      <c r="CY343" s="106">
        <f t="shared" si="87"/>
        <v>4.5999999999999999E-3</v>
      </c>
      <c r="CZ343" s="106">
        <f t="shared" si="88"/>
        <v>7.4000000000000003E-3</v>
      </c>
      <c r="DA343" s="106">
        <f t="shared" si="89"/>
        <v>6.5999999999999991E-3</v>
      </c>
      <c r="DB343" s="106">
        <f t="shared" si="90"/>
        <v>8.8999999999999999E-3</v>
      </c>
      <c r="DC343" s="106">
        <f t="shared" si="91"/>
        <v>2.7000000000000006E-3</v>
      </c>
      <c r="DD343" s="106">
        <f t="shared" si="92"/>
        <v>6.1000000000000004E-3</v>
      </c>
      <c r="DE343" s="106">
        <f t="shared" si="93"/>
        <v>8.8000000000000005E-3</v>
      </c>
      <c r="DF343" s="106">
        <f t="shared" si="94"/>
        <v>1.44E-2</v>
      </c>
      <c r="DG343" s="106">
        <f t="shared" si="95"/>
        <v>1.04E-2</v>
      </c>
      <c r="DH343" s="106">
        <f t="shared" si="96"/>
        <v>6.6000000000000008E-3</v>
      </c>
      <c r="DI343" s="106">
        <f t="shared" si="97"/>
        <v>1.32E-2</v>
      </c>
      <c r="DJ343" s="106">
        <f t="shared" si="98"/>
        <v>1.5299999999999999E-2</v>
      </c>
      <c r="DK343" s="106">
        <f t="shared" si="99"/>
        <v>5.5999999999999999E-3</v>
      </c>
      <c r="DL343" s="106">
        <f t="shared" si="100"/>
        <v>5.7999999999999996E-3</v>
      </c>
      <c r="DM343" s="106">
        <f t="shared" si="101"/>
        <v>6.0000000000000001E-3</v>
      </c>
      <c r="DN343" s="106">
        <f t="shared" si="102"/>
        <v>7.7999999999999996E-3</v>
      </c>
      <c r="DO343" s="106">
        <f t="shared" si="103"/>
        <v>1.67E-2</v>
      </c>
      <c r="DP343" s="106">
        <f t="shared" si="104"/>
        <v>1.7999999999999999E-2</v>
      </c>
      <c r="DQ343" s="106">
        <f t="shared" si="105"/>
        <v>1.8700000000000001E-2</v>
      </c>
      <c r="DR343" s="106">
        <f t="shared" si="106"/>
        <v>2.4299999999999999E-2</v>
      </c>
      <c r="DS343" s="106">
        <f t="shared" si="107"/>
        <v>1.8800000000000001E-2</v>
      </c>
      <c r="DT343" s="106">
        <f t="shared" si="108"/>
        <v>2.53E-2</v>
      </c>
      <c r="DU343" s="106">
        <f t="shared" si="109"/>
        <v>1.9400000000000001E-2</v>
      </c>
      <c r="DV343" s="106">
        <f t="shared" si="110"/>
        <v>1.04E-2</v>
      </c>
      <c r="DW343" s="106">
        <f t="shared" si="111"/>
        <v>1.0799999999999999E-2</v>
      </c>
      <c r="DX343" s="106"/>
      <c r="DY343" s="106"/>
      <c r="DZ343" s="106"/>
      <c r="EA343" s="100">
        <v>0.39</v>
      </c>
      <c r="EB343" s="100">
        <v>4.22</v>
      </c>
      <c r="EC343" s="100">
        <v>0.16</v>
      </c>
      <c r="ED343" s="100">
        <v>1.76</v>
      </c>
      <c r="EE343" s="100">
        <v>1.03</v>
      </c>
      <c r="EF343" s="100">
        <v>0.22</v>
      </c>
      <c r="EG343" s="100">
        <v>23.25</v>
      </c>
      <c r="EH343" s="100">
        <v>4.37</v>
      </c>
      <c r="EI343" s="100">
        <v>0.24</v>
      </c>
      <c r="EJ343" s="100">
        <v>78.510000000000005</v>
      </c>
      <c r="EK343" s="100">
        <v>7.88</v>
      </c>
      <c r="EL343" s="100">
        <v>9.65</v>
      </c>
      <c r="EM343" s="100">
        <v>228.03</v>
      </c>
      <c r="EN343" s="100">
        <v>100</v>
      </c>
      <c r="EO343" s="100">
        <v>100</v>
      </c>
      <c r="EP343" s="100">
        <v>100</v>
      </c>
      <c r="EQ343" s="100">
        <v>3.91</v>
      </c>
      <c r="ER343" s="100">
        <v>100</v>
      </c>
      <c r="ES343" s="100">
        <v>32.270000000000003</v>
      </c>
      <c r="ET343" s="100">
        <v>0.68</v>
      </c>
      <c r="EU343" s="100">
        <v>0.5</v>
      </c>
      <c r="EV343" s="100">
        <v>2.0299999999999998</v>
      </c>
      <c r="EW343" s="100">
        <v>1.19</v>
      </c>
      <c r="EX343" s="100">
        <v>12.14</v>
      </c>
      <c r="EY343" s="100">
        <v>22</v>
      </c>
      <c r="EZ343" s="100">
        <v>100</v>
      </c>
      <c r="FA343" s="100">
        <v>33.82</v>
      </c>
      <c r="FB343" s="100">
        <v>100</v>
      </c>
      <c r="FC343" s="100"/>
      <c r="FD343" s="100"/>
      <c r="FE343" s="100"/>
      <c r="FF343" s="106">
        <v>5.6510985415108447E-2</v>
      </c>
      <c r="FG343" s="106">
        <v>5.1861399196690841E-3</v>
      </c>
      <c r="FH343" s="106">
        <v>1.4687483461233129E-2</v>
      </c>
      <c r="FI343" s="106">
        <v>4.4578458569533227E-3</v>
      </c>
      <c r="FJ343" s="106">
        <v>9.9075278810408923E-3</v>
      </c>
      <c r="FK343" s="106">
        <v>1.8608938981733384E-2</v>
      </c>
      <c r="FL343" s="106">
        <v>1.0866097922848664E-2</v>
      </c>
      <c r="FM343" s="106">
        <v>2.5394321766561523E-3</v>
      </c>
      <c r="FN343" s="106">
        <v>1.767066895368782E-2</v>
      </c>
      <c r="FO343" s="106">
        <v>0</v>
      </c>
      <c r="FP343" s="106">
        <v>0</v>
      </c>
      <c r="FQ343" s="106">
        <v>2.702E-3</v>
      </c>
      <c r="FR343" s="106">
        <v>0</v>
      </c>
      <c r="FS343" s="106">
        <v>0</v>
      </c>
      <c r="FT343" s="106">
        <v>0</v>
      </c>
      <c r="FU343" s="106">
        <v>0</v>
      </c>
      <c r="FV343" s="106">
        <v>6.8397567820392899E-3</v>
      </c>
      <c r="FW343" s="106">
        <v>0</v>
      </c>
      <c r="FX343" s="106">
        <v>8.3832964158287639E-3</v>
      </c>
      <c r="FY343" s="106">
        <v>4.0157571623465213E-2</v>
      </c>
      <c r="FZ343" s="106">
        <v>5.0875096047127116E-2</v>
      </c>
      <c r="GA343" s="106">
        <v>1.8594890199094251E-2</v>
      </c>
      <c r="GB343" s="106">
        <v>3.3045353223593962E-2</v>
      </c>
      <c r="GC343" s="106">
        <v>1.109727492238703E-2</v>
      </c>
      <c r="GD343" s="106">
        <v>3.3020996009023078E-2</v>
      </c>
      <c r="GE343" s="106">
        <v>0</v>
      </c>
      <c r="GF343" s="106">
        <v>0</v>
      </c>
      <c r="GG343" s="106">
        <v>0</v>
      </c>
      <c r="GH343" s="100"/>
      <c r="GI343" s="100"/>
      <c r="GJ343" s="100"/>
      <c r="GK343" s="100"/>
    </row>
    <row r="344" spans="1:193" x14ac:dyDescent="0.25">
      <c r="A344" s="98" t="s">
        <v>1073</v>
      </c>
      <c r="B344" s="99" t="s">
        <v>17</v>
      </c>
      <c r="C344" s="99" t="s">
        <v>489</v>
      </c>
      <c r="D344" s="100" t="s">
        <v>320</v>
      </c>
      <c r="E344" s="99" t="s">
        <v>528</v>
      </c>
      <c r="F344" s="100"/>
      <c r="G344" s="106">
        <v>30.213999999999999</v>
      </c>
      <c r="H344" s="106">
        <v>0.24099999999999999</v>
      </c>
      <c r="I344" s="106">
        <v>19.878</v>
      </c>
      <c r="J344" s="106">
        <v>0.373</v>
      </c>
      <c r="K344" s="106">
        <v>0.89700000000000002</v>
      </c>
      <c r="L344" s="106">
        <v>8.5559999999999992</v>
      </c>
      <c r="M344" s="106">
        <v>2.8000000000000001E-2</v>
      </c>
      <c r="N344" s="106">
        <v>0.09</v>
      </c>
      <c r="O344" s="106">
        <v>9.2609999999999992</v>
      </c>
      <c r="P344" s="106">
        <v>0</v>
      </c>
      <c r="Q344" s="106">
        <v>0.17127916383989888</v>
      </c>
      <c r="R344" s="106">
        <v>3.5999999999999997E-2</v>
      </c>
      <c r="S344" s="106">
        <v>2.4963572110427001E-2</v>
      </c>
      <c r="T344" s="106">
        <v>0</v>
      </c>
      <c r="U344" s="106">
        <v>0</v>
      </c>
      <c r="V344" s="106">
        <v>0</v>
      </c>
      <c r="W344" s="106">
        <v>0.67700000000000005</v>
      </c>
      <c r="X344" s="106">
        <v>0</v>
      </c>
      <c r="Y344" s="106">
        <v>0.18393895488187448</v>
      </c>
      <c r="Z344" s="106">
        <v>5.4619999999999997</v>
      </c>
      <c r="AA344" s="106">
        <v>10.189</v>
      </c>
      <c r="AB344" s="106">
        <v>1.0209999999999999</v>
      </c>
      <c r="AC344" s="106">
        <v>3.7010000000000001</v>
      </c>
      <c r="AD344" s="106">
        <v>0.23499999999999999</v>
      </c>
      <c r="AE344" s="106">
        <v>0.38200000000000001</v>
      </c>
      <c r="AF344" s="106">
        <v>0</v>
      </c>
      <c r="AG344" s="106">
        <v>0</v>
      </c>
      <c r="AH344" s="106">
        <v>0</v>
      </c>
      <c r="AI344" s="106"/>
      <c r="AJ344" s="106">
        <v>91.540934434939231</v>
      </c>
      <c r="AK344" s="100"/>
      <c r="AL344" s="106">
        <v>14.123971578160058</v>
      </c>
      <c r="AM344" s="106">
        <v>0.14447575085426534</v>
      </c>
      <c r="AN344" s="106">
        <v>10.520243450648319</v>
      </c>
      <c r="AO344" s="106">
        <v>0.22494270896152455</v>
      </c>
      <c r="AP344" s="106">
        <v>0.6947026022304833</v>
      </c>
      <c r="AQ344" s="106">
        <v>6.6506024096385534</v>
      </c>
      <c r="AR344" s="106">
        <v>2.0771513353115726E-2</v>
      </c>
      <c r="AS344" s="106">
        <v>7.4713597874813215E-2</v>
      </c>
      <c r="AT344" s="106">
        <v>6.6187821612349911</v>
      </c>
      <c r="AU344" s="106">
        <v>0</v>
      </c>
      <c r="AV344" s="106">
        <v>0.17127916383989888</v>
      </c>
      <c r="AW344" s="106">
        <v>3.5999999999999997E-2</v>
      </c>
      <c r="AX344" s="106">
        <v>1.7450941705995805E-2</v>
      </c>
      <c r="AY344" s="106">
        <v>0</v>
      </c>
      <c r="AZ344" s="106">
        <v>0</v>
      </c>
      <c r="BA344" s="106">
        <v>0</v>
      </c>
      <c r="BB344" s="106">
        <v>0.63330215154349867</v>
      </c>
      <c r="BC344" s="106">
        <v>0</v>
      </c>
      <c r="BD344" s="106">
        <v>0.14484522787768681</v>
      </c>
      <c r="BE344" s="106">
        <v>4.6572305593451562</v>
      </c>
      <c r="BF344" s="106">
        <v>8.6988815845641589</v>
      </c>
      <c r="BG344" s="106">
        <v>0.87242587370759639</v>
      </c>
      <c r="BH344" s="106">
        <v>3.1730109739368997</v>
      </c>
      <c r="BI344" s="106">
        <v>0.20265608830631252</v>
      </c>
      <c r="BJ344" s="106">
        <v>0.33142460524032619</v>
      </c>
      <c r="BK344" s="106">
        <v>0</v>
      </c>
      <c r="BL344" s="106">
        <v>0</v>
      </c>
      <c r="BM344" s="106">
        <v>0</v>
      </c>
      <c r="BN344" s="106"/>
      <c r="BO344" s="106"/>
      <c r="BP344" s="106"/>
      <c r="BQ344" s="106">
        <v>2.0108480000000001E-2</v>
      </c>
      <c r="BR344" s="106">
        <v>1.3845229999999998E-2</v>
      </c>
      <c r="BS344" s="106">
        <v>9.6364499999999995E-3</v>
      </c>
      <c r="BT344" s="106">
        <v>8.9542800000000002E-3</v>
      </c>
      <c r="BU344" s="106">
        <v>9.55488E-3</v>
      </c>
      <c r="BV344" s="106">
        <v>8.2336000000000006E-3</v>
      </c>
      <c r="BW344" s="106">
        <v>1.33452E-2</v>
      </c>
      <c r="BX344" s="106">
        <v>3.37288E-3</v>
      </c>
      <c r="BY344" s="106">
        <v>7.9754400000000003E-3</v>
      </c>
      <c r="BZ344" s="106">
        <v>2.0624400000000001E-2</v>
      </c>
      <c r="CA344" s="106">
        <v>1.61E-2</v>
      </c>
      <c r="CB344" s="106">
        <v>9.7999999999999997E-3</v>
      </c>
      <c r="CC344" s="106">
        <v>9.1552000000000005E-3</v>
      </c>
      <c r="CD344" s="106">
        <v>1.5507969999999999E-2</v>
      </c>
      <c r="CE344" s="106">
        <v>1.8641040000000001E-2</v>
      </c>
      <c r="CF344" s="106">
        <v>7.3116600000000002E-3</v>
      </c>
      <c r="CG344" s="106">
        <v>6.0933000000000003E-3</v>
      </c>
      <c r="CH344" s="106">
        <v>6.6929600000000004E-3</v>
      </c>
      <c r="CI344" s="106">
        <v>9.9052199999999993E-3</v>
      </c>
      <c r="CJ344" s="106">
        <v>2.040672E-2</v>
      </c>
      <c r="CK344" s="106">
        <v>2.0966269999999999E-2</v>
      </c>
      <c r="CL344" s="106">
        <v>2.1182429999999999E-2</v>
      </c>
      <c r="CM344" s="106">
        <v>2.7993600000000004E-2</v>
      </c>
      <c r="CN344" s="106">
        <v>2.017704E-2</v>
      </c>
      <c r="CO344" s="106">
        <v>2.7892920000000005E-2</v>
      </c>
      <c r="CP344" s="106">
        <v>2.146199E-2</v>
      </c>
      <c r="CQ344" s="106">
        <v>1.1206300000000001E-2</v>
      </c>
      <c r="CR344" s="106">
        <v>1.161474E-2</v>
      </c>
      <c r="CS344" s="106"/>
      <c r="CT344" s="106"/>
      <c r="CU344" s="106"/>
      <c r="CV344" s="106">
        <f t="shared" si="84"/>
        <v>9.4000000000000004E-3</v>
      </c>
      <c r="CW344" s="106">
        <f t="shared" si="85"/>
        <v>8.3000000000000001E-3</v>
      </c>
      <c r="CX344" s="106">
        <f t="shared" si="86"/>
        <v>5.0999999999999995E-3</v>
      </c>
      <c r="CY344" s="106">
        <f t="shared" si="87"/>
        <v>5.4000000000000003E-3</v>
      </c>
      <c r="CZ344" s="106">
        <f t="shared" si="88"/>
        <v>7.4000000000000003E-3</v>
      </c>
      <c r="DA344" s="106">
        <f t="shared" si="89"/>
        <v>6.4000000000000003E-3</v>
      </c>
      <c r="DB344" s="106">
        <f t="shared" si="90"/>
        <v>9.8999999999999991E-3</v>
      </c>
      <c r="DC344" s="106">
        <f t="shared" si="91"/>
        <v>2.8000000000000004E-3</v>
      </c>
      <c r="DD344" s="106">
        <f t="shared" si="92"/>
        <v>5.7000000000000002E-3</v>
      </c>
      <c r="DE344" s="106">
        <f t="shared" si="93"/>
        <v>9.0000000000000011E-3</v>
      </c>
      <c r="DF344" s="106">
        <f t="shared" si="94"/>
        <v>1.61E-2</v>
      </c>
      <c r="DG344" s="106">
        <f t="shared" si="95"/>
        <v>9.7999999999999997E-3</v>
      </c>
      <c r="DH344" s="106">
        <f t="shared" si="96"/>
        <v>6.4000000000000003E-3</v>
      </c>
      <c r="DI344" s="106">
        <f t="shared" si="97"/>
        <v>1.2699999999999999E-2</v>
      </c>
      <c r="DJ344" s="106">
        <f t="shared" si="98"/>
        <v>1.3800000000000002E-2</v>
      </c>
      <c r="DK344" s="106">
        <f t="shared" si="99"/>
        <v>6.1999999999999998E-3</v>
      </c>
      <c r="DL344" s="106">
        <f t="shared" si="100"/>
        <v>5.7000000000000002E-3</v>
      </c>
      <c r="DM344" s="106">
        <f t="shared" si="101"/>
        <v>5.8999999999999999E-3</v>
      </c>
      <c r="DN344" s="106">
        <f t="shared" si="102"/>
        <v>7.7999999999999996E-3</v>
      </c>
      <c r="DO344" s="106">
        <f t="shared" si="103"/>
        <v>1.7399999999999999E-2</v>
      </c>
      <c r="DP344" s="106">
        <f t="shared" si="104"/>
        <v>1.7899999999999999E-2</v>
      </c>
      <c r="DQ344" s="106">
        <f t="shared" si="105"/>
        <v>1.8100000000000002E-2</v>
      </c>
      <c r="DR344" s="106">
        <f t="shared" si="106"/>
        <v>2.4E-2</v>
      </c>
      <c r="DS344" s="106">
        <f t="shared" si="107"/>
        <v>1.7400000000000002E-2</v>
      </c>
      <c r="DT344" s="106">
        <f t="shared" si="108"/>
        <v>2.4200000000000003E-2</v>
      </c>
      <c r="DU344" s="106">
        <f t="shared" si="109"/>
        <v>1.8700000000000001E-2</v>
      </c>
      <c r="DV344" s="106">
        <f t="shared" si="110"/>
        <v>9.8000000000000014E-3</v>
      </c>
      <c r="DW344" s="106">
        <f t="shared" si="111"/>
        <v>1.0199999999999999E-2</v>
      </c>
      <c r="DX344" s="106"/>
      <c r="DY344" s="106"/>
      <c r="DZ344" s="106"/>
      <c r="EA344" s="100">
        <v>0.4</v>
      </c>
      <c r="EB344" s="100">
        <v>3.53</v>
      </c>
      <c r="EC344" s="100">
        <v>0.15</v>
      </c>
      <c r="ED344" s="100">
        <v>2.0699999999999998</v>
      </c>
      <c r="EE344" s="100">
        <v>1.28</v>
      </c>
      <c r="EF344" s="100">
        <v>0.25</v>
      </c>
      <c r="EG344" s="100">
        <v>53.38</v>
      </c>
      <c r="EH344" s="100">
        <v>3.71</v>
      </c>
      <c r="EI344" s="100">
        <v>0.25</v>
      </c>
      <c r="EJ344" s="100">
        <v>52.93</v>
      </c>
      <c r="EK344" s="100">
        <v>4.2300000000000004</v>
      </c>
      <c r="EL344" s="100">
        <v>7.55</v>
      </c>
      <c r="EM344" s="100">
        <v>34.630000000000003</v>
      </c>
      <c r="EN344" s="100">
        <v>100</v>
      </c>
      <c r="EO344" s="100">
        <v>909.16</v>
      </c>
      <c r="EP344" s="100">
        <v>100</v>
      </c>
      <c r="EQ344" s="100">
        <v>1.22</v>
      </c>
      <c r="ER344" s="100">
        <v>100</v>
      </c>
      <c r="ES344" s="100">
        <v>6.33</v>
      </c>
      <c r="ET344" s="100">
        <v>0.78</v>
      </c>
      <c r="EU344" s="100">
        <v>0.55000000000000004</v>
      </c>
      <c r="EV344" s="100">
        <v>2.08</v>
      </c>
      <c r="EW344" s="100">
        <v>1.08</v>
      </c>
      <c r="EX344" s="100">
        <v>5.24</v>
      </c>
      <c r="EY344" s="100">
        <v>9.82</v>
      </c>
      <c r="EZ344" s="100">
        <v>850.05</v>
      </c>
      <c r="FA344" s="100">
        <v>36.97</v>
      </c>
      <c r="FB344" s="100">
        <v>442.29</v>
      </c>
      <c r="FC344" s="100"/>
      <c r="FD344" s="100"/>
      <c r="FE344" s="100"/>
      <c r="FF344" s="106">
        <v>5.6495886312640235E-2</v>
      </c>
      <c r="FG344" s="106">
        <v>5.0999940051555661E-3</v>
      </c>
      <c r="FH344" s="106">
        <v>1.5780365175972481E-2</v>
      </c>
      <c r="FI344" s="106">
        <v>4.6563140755035582E-3</v>
      </c>
      <c r="FJ344" s="106">
        <v>8.8921933085501868E-3</v>
      </c>
      <c r="FK344" s="106">
        <v>1.6626506024096384E-2</v>
      </c>
      <c r="FL344" s="106">
        <v>1.1087833827893176E-2</v>
      </c>
      <c r="FM344" s="106">
        <v>2.7718744811555704E-3</v>
      </c>
      <c r="FN344" s="106">
        <v>1.6546955403087479E-2</v>
      </c>
      <c r="FO344" s="106">
        <v>0</v>
      </c>
      <c r="FP344" s="106">
        <v>7.2451086304277231E-3</v>
      </c>
      <c r="FQ344" s="106">
        <v>2.7179999999999995E-3</v>
      </c>
      <c r="FR344" s="106">
        <v>6.0432611127863483E-3</v>
      </c>
      <c r="FS344" s="106">
        <v>0</v>
      </c>
      <c r="FT344" s="106">
        <v>0</v>
      </c>
      <c r="FU344" s="106">
        <v>0</v>
      </c>
      <c r="FV344" s="106">
        <v>7.7262862488306832E-3</v>
      </c>
      <c r="FW344" s="106">
        <v>0</v>
      </c>
      <c r="FX344" s="106">
        <v>9.1687029246575735E-3</v>
      </c>
      <c r="FY344" s="106">
        <v>3.6326398362892219E-2</v>
      </c>
      <c r="FZ344" s="106">
        <v>4.7843848715102881E-2</v>
      </c>
      <c r="GA344" s="106">
        <v>1.8146458173118003E-2</v>
      </c>
      <c r="GB344" s="106">
        <v>3.4268518518518518E-2</v>
      </c>
      <c r="GC344" s="106">
        <v>1.0619179027250776E-2</v>
      </c>
      <c r="GD344" s="106">
        <v>3.2545896234600032E-2</v>
      </c>
      <c r="GE344" s="106">
        <v>0</v>
      </c>
      <c r="GF344" s="106">
        <v>0</v>
      </c>
      <c r="GG344" s="106">
        <v>0</v>
      </c>
      <c r="GH344" s="100"/>
      <c r="GI344" s="100"/>
      <c r="GJ344" s="100"/>
      <c r="GK344" s="100"/>
    </row>
    <row r="345" spans="1:193" x14ac:dyDescent="0.25">
      <c r="A345" s="98" t="s">
        <v>1073</v>
      </c>
      <c r="B345" s="99" t="s">
        <v>17</v>
      </c>
      <c r="C345" s="99" t="s">
        <v>489</v>
      </c>
      <c r="D345" s="100" t="s">
        <v>320</v>
      </c>
      <c r="E345" s="99" t="s">
        <v>529</v>
      </c>
      <c r="F345" s="100"/>
      <c r="G345" s="106">
        <v>31.75</v>
      </c>
      <c r="H345" s="106">
        <v>0.27800000000000002</v>
      </c>
      <c r="I345" s="106">
        <v>17.992000000000001</v>
      </c>
      <c r="J345" s="106">
        <v>0.40500000000000003</v>
      </c>
      <c r="K345" s="106">
        <v>1.006</v>
      </c>
      <c r="L345" s="106">
        <v>10.459999999999999</v>
      </c>
      <c r="M345" s="106">
        <v>3.2000000000000001E-2</v>
      </c>
      <c r="N345" s="106">
        <v>6.7000000000000004E-2</v>
      </c>
      <c r="O345" s="106">
        <v>11.351999999999999</v>
      </c>
      <c r="P345" s="106">
        <v>0</v>
      </c>
      <c r="Q345" s="106">
        <v>0</v>
      </c>
      <c r="R345" s="106">
        <v>1.0999999999999999E-2</v>
      </c>
      <c r="S345" s="106">
        <v>0.104</v>
      </c>
      <c r="T345" s="106">
        <v>2.352889257859437E-2</v>
      </c>
      <c r="U345" s="106">
        <v>0</v>
      </c>
      <c r="V345" s="106">
        <v>0</v>
      </c>
      <c r="W345" s="106">
        <v>0.19700000000000001</v>
      </c>
      <c r="X345" s="106">
        <v>0</v>
      </c>
      <c r="Y345" s="106">
        <v>4.9746052308597861E-2</v>
      </c>
      <c r="Z345" s="106">
        <v>5.3780000000000001</v>
      </c>
      <c r="AA345" s="106">
        <v>11.107929106357256</v>
      </c>
      <c r="AB345" s="106">
        <v>1.1399999999999999</v>
      </c>
      <c r="AC345" s="106">
        <v>3.6949999999999998</v>
      </c>
      <c r="AD345" s="106">
        <v>0.14199999999999999</v>
      </c>
      <c r="AE345" s="106">
        <v>0.23499999999999999</v>
      </c>
      <c r="AF345" s="106">
        <v>0</v>
      </c>
      <c r="AG345" s="106">
        <v>0</v>
      </c>
      <c r="AH345" s="106">
        <v>0</v>
      </c>
      <c r="AI345" s="106"/>
      <c r="AJ345" s="106">
        <v>95.422722451244439</v>
      </c>
      <c r="AK345" s="100"/>
      <c r="AL345" s="106">
        <v>14.841997008227374</v>
      </c>
      <c r="AM345" s="106">
        <v>0.16665667525927705</v>
      </c>
      <c r="AN345" s="106">
        <v>9.5220957925377085</v>
      </c>
      <c r="AO345" s="106">
        <v>0.24424074297430953</v>
      </c>
      <c r="AP345" s="106">
        <v>0.77912019826517975</v>
      </c>
      <c r="AQ345" s="106">
        <v>8.1305868635833658</v>
      </c>
      <c r="AR345" s="106">
        <v>2.3738872403560828E-2</v>
      </c>
      <c r="AS345" s="106">
        <v>5.5620122862360954E-2</v>
      </c>
      <c r="AT345" s="106">
        <v>8.1132075471698109</v>
      </c>
      <c r="AU345" s="106">
        <v>0</v>
      </c>
      <c r="AV345" s="106">
        <v>0</v>
      </c>
      <c r="AW345" s="106">
        <v>1.0999999999999999E-2</v>
      </c>
      <c r="AX345" s="106">
        <v>7.2701852499126168E-2</v>
      </c>
      <c r="AY345" s="106">
        <v>1.9268604191789673E-2</v>
      </c>
      <c r="AZ345" s="106">
        <v>0</v>
      </c>
      <c r="BA345" s="106">
        <v>0</v>
      </c>
      <c r="BB345" s="106">
        <v>0.1842843779232928</v>
      </c>
      <c r="BC345" s="106">
        <v>0</v>
      </c>
      <c r="BD345" s="106">
        <v>3.9173204432315818E-2</v>
      </c>
      <c r="BE345" s="106">
        <v>4.5856070941336968</v>
      </c>
      <c r="BF345" s="106">
        <v>9.4834193685283488</v>
      </c>
      <c r="BG345" s="106">
        <v>0.97410920276852087</v>
      </c>
      <c r="BH345" s="106">
        <v>3.1678669410150886</v>
      </c>
      <c r="BI345" s="106">
        <v>0.12245601931700585</v>
      </c>
      <c r="BJ345" s="106">
        <v>0.20388686448030538</v>
      </c>
      <c r="BK345" s="106">
        <v>0</v>
      </c>
      <c r="BL345" s="106">
        <v>0</v>
      </c>
      <c r="BM345" s="106">
        <v>0</v>
      </c>
      <c r="BN345" s="106"/>
      <c r="BO345" s="106"/>
      <c r="BP345" s="106"/>
      <c r="BQ345" s="106">
        <v>2.3531200000000002E-2</v>
      </c>
      <c r="BR345" s="106">
        <v>1.4345659999999998E-2</v>
      </c>
      <c r="BS345" s="106">
        <v>8.5027499999999999E-3</v>
      </c>
      <c r="BT345" s="106">
        <v>7.4618999999999996E-3</v>
      </c>
      <c r="BU345" s="106">
        <v>9.8131199999999998E-3</v>
      </c>
      <c r="BV345" s="106">
        <v>8.6195500000000001E-3</v>
      </c>
      <c r="BW345" s="106">
        <v>1.18624E-2</v>
      </c>
      <c r="BX345" s="106">
        <v>3.4933399999999997E-3</v>
      </c>
      <c r="BY345" s="106">
        <v>8.5351200000000002E-3</v>
      </c>
      <c r="BZ345" s="106">
        <v>2.0395239999999999E-2</v>
      </c>
      <c r="CA345" s="106">
        <v>1.44E-2</v>
      </c>
      <c r="CB345" s="106">
        <v>1.03E-2</v>
      </c>
      <c r="CC345" s="106">
        <v>9.298250000000001E-3</v>
      </c>
      <c r="CD345" s="106">
        <v>1.5874300000000001E-2</v>
      </c>
      <c r="CE345" s="106">
        <v>2.1072479999999998E-2</v>
      </c>
      <c r="CF345" s="106">
        <v>6.4861500000000004E-3</v>
      </c>
      <c r="CG345" s="106">
        <v>6.2001999999999995E-3</v>
      </c>
      <c r="CH345" s="106">
        <v>6.8064000000000006E-3</v>
      </c>
      <c r="CI345" s="106">
        <v>9.9052199999999993E-3</v>
      </c>
      <c r="CJ345" s="106">
        <v>1.99376E-2</v>
      </c>
      <c r="CK345" s="106">
        <v>2.0380619999999999E-2</v>
      </c>
      <c r="CL345" s="106">
        <v>2.1884609999999999E-2</v>
      </c>
      <c r="CM345" s="106">
        <v>2.8226879999999999E-2</v>
      </c>
      <c r="CN345" s="106">
        <v>2.1568560000000001E-2</v>
      </c>
      <c r="CO345" s="106">
        <v>2.8238699999999999E-2</v>
      </c>
      <c r="CP345" s="106">
        <v>2.2150609999999998E-2</v>
      </c>
      <c r="CQ345" s="106">
        <v>1.1778049999999998E-2</v>
      </c>
      <c r="CR345" s="106">
        <v>1.218409E-2</v>
      </c>
      <c r="CS345" s="106"/>
      <c r="CT345" s="106"/>
      <c r="CU345" s="106"/>
      <c r="CV345" s="106">
        <f t="shared" si="84"/>
        <v>1.0999999999999999E-2</v>
      </c>
      <c r="CW345" s="106">
        <f t="shared" si="85"/>
        <v>8.6E-3</v>
      </c>
      <c r="CX345" s="106">
        <f t="shared" si="86"/>
        <v>4.4999999999999997E-3</v>
      </c>
      <c r="CY345" s="106">
        <f t="shared" si="87"/>
        <v>4.4999999999999997E-3</v>
      </c>
      <c r="CZ345" s="106">
        <f t="shared" si="88"/>
        <v>7.6000000000000009E-3</v>
      </c>
      <c r="DA345" s="106">
        <f t="shared" si="89"/>
        <v>6.7000000000000002E-3</v>
      </c>
      <c r="DB345" s="106">
        <f t="shared" si="90"/>
        <v>8.8000000000000005E-3</v>
      </c>
      <c r="DC345" s="106">
        <f t="shared" si="91"/>
        <v>2.9000000000000002E-3</v>
      </c>
      <c r="DD345" s="106">
        <f t="shared" si="92"/>
        <v>6.1000000000000004E-3</v>
      </c>
      <c r="DE345" s="106">
        <f t="shared" si="93"/>
        <v>8.8999999999999999E-3</v>
      </c>
      <c r="DF345" s="106">
        <f t="shared" si="94"/>
        <v>1.44E-2</v>
      </c>
      <c r="DG345" s="106">
        <f t="shared" si="95"/>
        <v>1.03E-2</v>
      </c>
      <c r="DH345" s="106">
        <f t="shared" si="96"/>
        <v>6.5000000000000006E-3</v>
      </c>
      <c r="DI345" s="106">
        <f t="shared" si="97"/>
        <v>1.2999999999999999E-2</v>
      </c>
      <c r="DJ345" s="106">
        <f t="shared" si="98"/>
        <v>1.5599999999999998E-2</v>
      </c>
      <c r="DK345" s="106">
        <f t="shared" si="99"/>
        <v>5.5000000000000005E-3</v>
      </c>
      <c r="DL345" s="106">
        <f t="shared" si="100"/>
        <v>5.7999999999999996E-3</v>
      </c>
      <c r="DM345" s="106">
        <f t="shared" si="101"/>
        <v>6.0000000000000001E-3</v>
      </c>
      <c r="DN345" s="106">
        <f t="shared" si="102"/>
        <v>7.7999999999999996E-3</v>
      </c>
      <c r="DO345" s="106">
        <f t="shared" si="103"/>
        <v>1.6999999999999998E-2</v>
      </c>
      <c r="DP345" s="106">
        <f t="shared" si="104"/>
        <v>1.7399999999999999E-2</v>
      </c>
      <c r="DQ345" s="106">
        <f t="shared" si="105"/>
        <v>1.8700000000000001E-2</v>
      </c>
      <c r="DR345" s="106">
        <f t="shared" si="106"/>
        <v>2.4199999999999996E-2</v>
      </c>
      <c r="DS345" s="106">
        <f t="shared" si="107"/>
        <v>1.8600000000000002E-2</v>
      </c>
      <c r="DT345" s="106">
        <f t="shared" si="108"/>
        <v>2.4499999999999997E-2</v>
      </c>
      <c r="DU345" s="106">
        <f t="shared" si="109"/>
        <v>1.9299999999999998E-2</v>
      </c>
      <c r="DV345" s="106">
        <f t="shared" si="110"/>
        <v>1.0299999999999998E-2</v>
      </c>
      <c r="DW345" s="106">
        <f t="shared" si="111"/>
        <v>1.0699999999999999E-2</v>
      </c>
      <c r="DX345" s="106"/>
      <c r="DY345" s="106"/>
      <c r="DZ345" s="106"/>
      <c r="EA345" s="100">
        <v>0.38</v>
      </c>
      <c r="EB345" s="100">
        <v>3.2</v>
      </c>
      <c r="EC345" s="100">
        <v>0.15</v>
      </c>
      <c r="ED345" s="100">
        <v>1.77</v>
      </c>
      <c r="EE345" s="100">
        <v>1.19</v>
      </c>
      <c r="EF345" s="100">
        <v>0.22</v>
      </c>
      <c r="EG345" s="100">
        <v>43.19</v>
      </c>
      <c r="EH345" s="100">
        <v>4.59</v>
      </c>
      <c r="EI345" s="100">
        <v>0.22</v>
      </c>
      <c r="EJ345" s="100">
        <v>45.27</v>
      </c>
      <c r="EK345" s="100">
        <v>13.12</v>
      </c>
      <c r="EL345" s="100">
        <v>23.84</v>
      </c>
      <c r="EM345" s="100">
        <v>8.85</v>
      </c>
      <c r="EN345" s="100">
        <v>65.77</v>
      </c>
      <c r="EO345" s="100">
        <v>100</v>
      </c>
      <c r="EP345" s="100">
        <v>100</v>
      </c>
      <c r="EQ345" s="100">
        <v>3.68</v>
      </c>
      <c r="ER345" s="100">
        <v>100</v>
      </c>
      <c r="ES345" s="100">
        <v>21.98</v>
      </c>
      <c r="ET345" s="100">
        <v>0.79</v>
      </c>
      <c r="EU345" s="100">
        <v>0.52</v>
      </c>
      <c r="EV345" s="100">
        <v>1.94</v>
      </c>
      <c r="EW345" s="100">
        <v>1.0900000000000001</v>
      </c>
      <c r="EX345" s="100">
        <v>8.92</v>
      </c>
      <c r="EY345" s="100">
        <v>16.16</v>
      </c>
      <c r="EZ345" s="100">
        <v>100</v>
      </c>
      <c r="FA345" s="100">
        <v>56.2</v>
      </c>
      <c r="FB345" s="100">
        <v>100</v>
      </c>
      <c r="FC345" s="100"/>
      <c r="FD345" s="100"/>
      <c r="FE345" s="100"/>
      <c r="FF345" s="106">
        <v>5.6399588631264021E-2</v>
      </c>
      <c r="FG345" s="106">
        <v>5.3330136082968653E-3</v>
      </c>
      <c r="FH345" s="106">
        <v>1.4283143688806564E-2</v>
      </c>
      <c r="FI345" s="106">
        <v>4.3230611506452788E-3</v>
      </c>
      <c r="FJ345" s="106">
        <v>9.271530359355639E-3</v>
      </c>
      <c r="FK345" s="106">
        <v>1.7887291099883407E-2</v>
      </c>
      <c r="FL345" s="106">
        <v>1.0252818991097921E-2</v>
      </c>
      <c r="FM345" s="106">
        <v>2.5529636393823675E-3</v>
      </c>
      <c r="FN345" s="106">
        <v>1.7849056603773585E-2</v>
      </c>
      <c r="FO345" s="106">
        <v>0</v>
      </c>
      <c r="FP345" s="106">
        <v>0</v>
      </c>
      <c r="FQ345" s="106">
        <v>2.6224E-3</v>
      </c>
      <c r="FR345" s="106">
        <v>6.4341139461726654E-3</v>
      </c>
      <c r="FS345" s="106">
        <v>1.2672960976940068E-2</v>
      </c>
      <c r="FT345" s="106">
        <v>0</v>
      </c>
      <c r="FU345" s="106">
        <v>0</v>
      </c>
      <c r="FV345" s="106">
        <v>6.7816651075771747E-3</v>
      </c>
      <c r="FW345" s="106">
        <v>0</v>
      </c>
      <c r="FX345" s="106">
        <v>8.610270334223017E-3</v>
      </c>
      <c r="FY345" s="106">
        <v>3.6226296043656209E-2</v>
      </c>
      <c r="FZ345" s="106">
        <v>4.9313780716347413E-2</v>
      </c>
      <c r="GA345" s="106">
        <v>1.8897718533709307E-2</v>
      </c>
      <c r="GB345" s="106">
        <v>3.4529749657064464E-2</v>
      </c>
      <c r="GC345" s="106">
        <v>1.0923076923076923E-2</v>
      </c>
      <c r="GD345" s="106">
        <v>3.294811730001735E-2</v>
      </c>
      <c r="GE345" s="106">
        <v>0</v>
      </c>
      <c r="GF345" s="106">
        <v>0</v>
      </c>
      <c r="GG345" s="106">
        <v>0</v>
      </c>
      <c r="GH345" s="100"/>
      <c r="GI345" s="100"/>
      <c r="GJ345" s="100"/>
      <c r="GK345" s="100"/>
    </row>
    <row r="346" spans="1:193" x14ac:dyDescent="0.25">
      <c r="A346" s="98" t="s">
        <v>1073</v>
      </c>
      <c r="B346" s="99" t="s">
        <v>17</v>
      </c>
      <c r="C346" s="99" t="s">
        <v>489</v>
      </c>
      <c r="D346" s="100" t="s">
        <v>320</v>
      </c>
      <c r="E346" s="99" t="s">
        <v>530</v>
      </c>
      <c r="F346" s="100"/>
      <c r="G346" s="106">
        <v>33.045000000000002</v>
      </c>
      <c r="H346" s="106">
        <v>0.21399999999999997</v>
      </c>
      <c r="I346" s="106">
        <v>17.573</v>
      </c>
      <c r="J346" s="106">
        <v>0.34100000000000003</v>
      </c>
      <c r="K346" s="106">
        <v>1.0409999999999999</v>
      </c>
      <c r="L346" s="106">
        <v>10.265000000000001</v>
      </c>
      <c r="M346" s="106">
        <v>2.5999999999999995E-2</v>
      </c>
      <c r="N346" s="106">
        <v>7.0000000000000007E-2</v>
      </c>
      <c r="O346" s="106">
        <v>11.221000000000002</v>
      </c>
      <c r="P346" s="106">
        <v>0</v>
      </c>
      <c r="Q346" s="106">
        <v>0</v>
      </c>
      <c r="R346" s="106">
        <v>2.4E-2</v>
      </c>
      <c r="S346" s="106">
        <v>0</v>
      </c>
      <c r="T346" s="106">
        <v>2.3240993598846481E-2</v>
      </c>
      <c r="U346" s="106">
        <v>0</v>
      </c>
      <c r="V346" s="106">
        <v>0</v>
      </c>
      <c r="W346" s="106">
        <v>0.38100000000000001</v>
      </c>
      <c r="X346" s="106">
        <v>0</v>
      </c>
      <c r="Y346" s="106">
        <v>0.13599267458582495</v>
      </c>
      <c r="Z346" s="106">
        <v>4.5990000000000002</v>
      </c>
      <c r="AA346" s="106">
        <v>9.9909291063572567</v>
      </c>
      <c r="AB346" s="106">
        <v>1.0660000000000001</v>
      </c>
      <c r="AC346" s="106">
        <v>3.9630000000000001</v>
      </c>
      <c r="AD346" s="106">
        <v>0.216</v>
      </c>
      <c r="AE346" s="106">
        <v>0.44400000000000001</v>
      </c>
      <c r="AF346" s="106">
        <v>0</v>
      </c>
      <c r="AG346" s="106">
        <v>0</v>
      </c>
      <c r="AH346" s="106">
        <v>0</v>
      </c>
      <c r="AI346" s="106"/>
      <c r="AJ346" s="106">
        <v>94.633748374541923</v>
      </c>
      <c r="AK346" s="100"/>
      <c r="AL346" s="106">
        <v>15.447363500373971</v>
      </c>
      <c r="AM346" s="106">
        <v>0.12828967088304058</v>
      </c>
      <c r="AN346" s="106">
        <v>9.3003440063508869</v>
      </c>
      <c r="AO346" s="106">
        <v>0.20564467494873961</v>
      </c>
      <c r="AP346" s="106">
        <v>0.80622676579925656</v>
      </c>
      <c r="AQ346" s="106">
        <v>7.9790128254955315</v>
      </c>
      <c r="AR346" s="106">
        <v>1.9287833827893171E-2</v>
      </c>
      <c r="AS346" s="106">
        <v>5.8110576124854735E-2</v>
      </c>
      <c r="AT346" s="106">
        <v>8.0195826186392232</v>
      </c>
      <c r="AU346" s="106">
        <v>0</v>
      </c>
      <c r="AV346" s="106">
        <v>0</v>
      </c>
      <c r="AW346" s="106">
        <v>2.4E-2</v>
      </c>
      <c r="AX346" s="106">
        <v>0</v>
      </c>
      <c r="AY346" s="106">
        <v>1.9032834001184572E-2</v>
      </c>
      <c r="AZ346" s="106">
        <v>0</v>
      </c>
      <c r="BA346" s="106">
        <v>0</v>
      </c>
      <c r="BB346" s="106">
        <v>0.3564078578110384</v>
      </c>
      <c r="BC346" s="106">
        <v>0</v>
      </c>
      <c r="BD346" s="106">
        <v>0.10708927835721313</v>
      </c>
      <c r="BE346" s="106">
        <v>3.9213847203274215</v>
      </c>
      <c r="BF346" s="106">
        <v>8.5297781152200596</v>
      </c>
      <c r="BG346" s="106">
        <v>0.91087755276424864</v>
      </c>
      <c r="BH346" s="106">
        <v>3.397633744855967</v>
      </c>
      <c r="BI346" s="106">
        <v>0.18627112797516385</v>
      </c>
      <c r="BJ346" s="106">
        <v>0.38521603331598125</v>
      </c>
      <c r="BK346" s="106">
        <v>0</v>
      </c>
      <c r="BL346" s="106">
        <v>0</v>
      </c>
      <c r="BM346" s="106">
        <v>0</v>
      </c>
      <c r="BN346" s="106"/>
      <c r="BO346" s="106"/>
      <c r="BP346" s="106"/>
      <c r="BQ346" s="106">
        <v>2.4172960000000004E-2</v>
      </c>
      <c r="BR346" s="106">
        <v>1.4012039999999998E-2</v>
      </c>
      <c r="BS346" s="106">
        <v>8.3137999999999997E-3</v>
      </c>
      <c r="BT346" s="106">
        <v>7.4618999999999996E-3</v>
      </c>
      <c r="BU346" s="106">
        <v>9.55488E-3</v>
      </c>
      <c r="BV346" s="106">
        <v>8.6195500000000001E-3</v>
      </c>
      <c r="BW346" s="106">
        <v>1.1997200000000001E-2</v>
      </c>
      <c r="BX346" s="106">
        <v>3.4933399999999997E-3</v>
      </c>
      <c r="BY346" s="106">
        <v>8.3952000000000002E-3</v>
      </c>
      <c r="BZ346" s="106">
        <v>2.360348E-2</v>
      </c>
      <c r="CA346" s="106">
        <v>1.4E-2</v>
      </c>
      <c r="CB346" s="106">
        <v>1.01E-2</v>
      </c>
      <c r="CC346" s="106">
        <v>9.298250000000001E-3</v>
      </c>
      <c r="CD346" s="106">
        <v>1.5385859999999999E-2</v>
      </c>
      <c r="CE346" s="106">
        <v>2.2963600000000001E-2</v>
      </c>
      <c r="CF346" s="106">
        <v>6.36822E-3</v>
      </c>
      <c r="CG346" s="106">
        <v>6.2001999999999995E-3</v>
      </c>
      <c r="CH346" s="106">
        <v>6.6929600000000004E-3</v>
      </c>
      <c r="CI346" s="106">
        <v>1.003221E-2</v>
      </c>
      <c r="CJ346" s="106">
        <v>1.8412960000000003E-2</v>
      </c>
      <c r="CK346" s="106">
        <v>1.9326449999999998E-2</v>
      </c>
      <c r="CL346" s="106">
        <v>2.2001639999999996E-2</v>
      </c>
      <c r="CM346" s="106">
        <v>2.6360640000000001E-2</v>
      </c>
      <c r="CN346" s="106">
        <v>2.0872799999999997E-2</v>
      </c>
      <c r="CO346" s="106">
        <v>2.8584480000000002E-2</v>
      </c>
      <c r="CP346" s="106">
        <v>2.1921070000000001E-2</v>
      </c>
      <c r="CQ346" s="106">
        <v>1.154935E-2</v>
      </c>
      <c r="CR346" s="106">
        <v>1.2070220000000001E-2</v>
      </c>
      <c r="CS346" s="106"/>
      <c r="CT346" s="106"/>
      <c r="CU346" s="106"/>
      <c r="CV346" s="106">
        <f t="shared" si="84"/>
        <v>1.1300000000000001E-2</v>
      </c>
      <c r="CW346" s="106">
        <f t="shared" si="85"/>
        <v>8.3999999999999995E-3</v>
      </c>
      <c r="CX346" s="106">
        <f t="shared" si="86"/>
        <v>4.4000000000000003E-3</v>
      </c>
      <c r="CY346" s="106">
        <f t="shared" si="87"/>
        <v>4.4999999999999997E-3</v>
      </c>
      <c r="CZ346" s="106">
        <f t="shared" si="88"/>
        <v>7.4000000000000003E-3</v>
      </c>
      <c r="DA346" s="106">
        <f t="shared" si="89"/>
        <v>6.7000000000000002E-3</v>
      </c>
      <c r="DB346" s="106">
        <f t="shared" si="90"/>
        <v>8.8999999999999999E-3</v>
      </c>
      <c r="DC346" s="106">
        <f t="shared" si="91"/>
        <v>2.9000000000000002E-3</v>
      </c>
      <c r="DD346" s="106">
        <f t="shared" si="92"/>
        <v>6.0000000000000001E-3</v>
      </c>
      <c r="DE346" s="106">
        <f t="shared" si="93"/>
        <v>1.03E-2</v>
      </c>
      <c r="DF346" s="106">
        <f t="shared" si="94"/>
        <v>1.4E-2</v>
      </c>
      <c r="DG346" s="106">
        <f t="shared" si="95"/>
        <v>1.01E-2</v>
      </c>
      <c r="DH346" s="106">
        <f t="shared" si="96"/>
        <v>6.5000000000000006E-3</v>
      </c>
      <c r="DI346" s="106">
        <f t="shared" si="97"/>
        <v>1.2599999999999998E-2</v>
      </c>
      <c r="DJ346" s="106">
        <f t="shared" si="98"/>
        <v>1.7000000000000001E-2</v>
      </c>
      <c r="DK346" s="106">
        <f t="shared" si="99"/>
        <v>5.4000000000000003E-3</v>
      </c>
      <c r="DL346" s="106">
        <f t="shared" si="100"/>
        <v>5.7999999999999996E-3</v>
      </c>
      <c r="DM346" s="106">
        <f t="shared" si="101"/>
        <v>5.8999999999999999E-3</v>
      </c>
      <c r="DN346" s="106">
        <f t="shared" si="102"/>
        <v>7.899999999999999E-3</v>
      </c>
      <c r="DO346" s="106">
        <f t="shared" si="103"/>
        <v>1.5700000000000002E-2</v>
      </c>
      <c r="DP346" s="106">
        <f t="shared" si="104"/>
        <v>1.6499999999999997E-2</v>
      </c>
      <c r="DQ346" s="106">
        <f t="shared" si="105"/>
        <v>1.8799999999999997E-2</v>
      </c>
      <c r="DR346" s="106">
        <f t="shared" si="106"/>
        <v>2.2599999999999999E-2</v>
      </c>
      <c r="DS346" s="106">
        <f t="shared" si="107"/>
        <v>1.7999999999999999E-2</v>
      </c>
      <c r="DT346" s="106">
        <f t="shared" si="108"/>
        <v>2.4799999999999999E-2</v>
      </c>
      <c r="DU346" s="106">
        <f t="shared" si="109"/>
        <v>1.9100000000000002E-2</v>
      </c>
      <c r="DV346" s="106">
        <f t="shared" si="110"/>
        <v>1.01E-2</v>
      </c>
      <c r="DW346" s="106">
        <f t="shared" si="111"/>
        <v>1.06E-2</v>
      </c>
      <c r="DX346" s="106"/>
      <c r="DY346" s="106"/>
      <c r="DZ346" s="106"/>
      <c r="EA346" s="100">
        <v>0.37</v>
      </c>
      <c r="EB346" s="100">
        <v>4</v>
      </c>
      <c r="EC346" s="100">
        <v>0.15</v>
      </c>
      <c r="ED346" s="100">
        <v>1.99</v>
      </c>
      <c r="EE346" s="100">
        <v>1.1499999999999999</v>
      </c>
      <c r="EF346" s="100">
        <v>0.22</v>
      </c>
      <c r="EG346" s="100">
        <v>53.8</v>
      </c>
      <c r="EH346" s="100">
        <v>4.46</v>
      </c>
      <c r="EI346" s="100">
        <v>0.23</v>
      </c>
      <c r="EJ346" s="100">
        <v>100</v>
      </c>
      <c r="EK346" s="100">
        <v>9.51</v>
      </c>
      <c r="EL346" s="100">
        <v>10.56</v>
      </c>
      <c r="EM346" s="100">
        <v>320.72000000000003</v>
      </c>
      <c r="EN346" s="100">
        <v>62.75</v>
      </c>
      <c r="EO346" s="100">
        <v>100</v>
      </c>
      <c r="EP346" s="100">
        <v>100</v>
      </c>
      <c r="EQ346" s="100">
        <v>2.04</v>
      </c>
      <c r="ER346" s="100">
        <v>100</v>
      </c>
      <c r="ES346" s="100">
        <v>8.44</v>
      </c>
      <c r="ET346" s="100">
        <v>0.85</v>
      </c>
      <c r="EU346" s="100">
        <v>0.55000000000000004</v>
      </c>
      <c r="EV346" s="100">
        <v>2.0699999999999998</v>
      </c>
      <c r="EW346" s="100">
        <v>1.01</v>
      </c>
      <c r="EX346" s="100">
        <v>4.68</v>
      </c>
      <c r="EY346" s="100">
        <v>10.83</v>
      </c>
      <c r="EZ346" s="100">
        <v>316.54000000000002</v>
      </c>
      <c r="FA346" s="100">
        <v>35.22</v>
      </c>
      <c r="FB346" s="100">
        <v>100</v>
      </c>
      <c r="FC346" s="100"/>
      <c r="FD346" s="100"/>
      <c r="FE346" s="100"/>
      <c r="FF346" s="106">
        <v>5.7155244951383695E-2</v>
      </c>
      <c r="FG346" s="106">
        <v>5.1315868353216231E-3</v>
      </c>
      <c r="FH346" s="106">
        <v>1.3950516009526331E-2</v>
      </c>
      <c r="FI346" s="106">
        <v>4.092329031479919E-3</v>
      </c>
      <c r="FJ346" s="106">
        <v>9.2716078066914509E-3</v>
      </c>
      <c r="FK346" s="106">
        <v>1.7553828216090171E-2</v>
      </c>
      <c r="FL346" s="106">
        <v>1.0376854599406524E-2</v>
      </c>
      <c r="FM346" s="106">
        <v>2.5917316951685212E-3</v>
      </c>
      <c r="FN346" s="106">
        <v>1.8445040022870212E-2</v>
      </c>
      <c r="FO346" s="106">
        <v>0</v>
      </c>
      <c r="FP346" s="106">
        <v>0</v>
      </c>
      <c r="FQ346" s="106">
        <v>2.5344E-3</v>
      </c>
      <c r="FR346" s="106">
        <v>0</v>
      </c>
      <c r="FS346" s="106">
        <v>1.1943103335743319E-2</v>
      </c>
      <c r="FT346" s="106">
        <v>0</v>
      </c>
      <c r="FU346" s="106">
        <v>0</v>
      </c>
      <c r="FV346" s="106">
        <v>7.2707202993451837E-3</v>
      </c>
      <c r="FW346" s="106">
        <v>0</v>
      </c>
      <c r="FX346" s="106">
        <v>9.0383350933487868E-3</v>
      </c>
      <c r="FY346" s="106">
        <v>3.3331770122783086E-2</v>
      </c>
      <c r="FZ346" s="106">
        <v>4.691377963371033E-2</v>
      </c>
      <c r="GA346" s="106">
        <v>1.8855165342219947E-2</v>
      </c>
      <c r="GB346" s="106">
        <v>3.4316100823045266E-2</v>
      </c>
      <c r="GC346" s="106">
        <v>8.7174887892376672E-3</v>
      </c>
      <c r="GD346" s="106">
        <v>4.1718896408120772E-2</v>
      </c>
      <c r="GE346" s="106">
        <v>0</v>
      </c>
      <c r="GF346" s="106">
        <v>0</v>
      </c>
      <c r="GG346" s="106">
        <v>0</v>
      </c>
      <c r="GH346" s="100"/>
      <c r="GI346" s="100"/>
      <c r="GJ346" s="100"/>
      <c r="GK346" s="100"/>
    </row>
    <row r="347" spans="1:193" x14ac:dyDescent="0.25">
      <c r="A347" s="98" t="s">
        <v>1073</v>
      </c>
      <c r="B347" s="99" t="s">
        <v>17</v>
      </c>
      <c r="C347" s="99" t="s">
        <v>489</v>
      </c>
      <c r="D347" s="100" t="s">
        <v>320</v>
      </c>
      <c r="E347" s="99" t="s">
        <v>531</v>
      </c>
      <c r="F347" s="100"/>
      <c r="G347" s="106">
        <v>33.700000000000003</v>
      </c>
      <c r="H347" s="106">
        <v>0.26400000000000001</v>
      </c>
      <c r="I347" s="106">
        <v>18.498999999999999</v>
      </c>
      <c r="J347" s="106">
        <v>0.33500000000000002</v>
      </c>
      <c r="K347" s="106">
        <v>0.94899999999999995</v>
      </c>
      <c r="L347" s="106">
        <v>9.625</v>
      </c>
      <c r="M347" s="106">
        <v>4.1000000000000002E-2</v>
      </c>
      <c r="N347" s="106">
        <v>9.1999999999999998E-2</v>
      </c>
      <c r="O347" s="106">
        <v>11.127000000000001</v>
      </c>
      <c r="P347" s="106">
        <v>2.9000000000000001E-2</v>
      </c>
      <c r="Q347" s="106">
        <v>0</v>
      </c>
      <c r="R347" s="106">
        <v>1.7000000000000001E-2</v>
      </c>
      <c r="S347" s="106">
        <v>9.6175071594834776E-3</v>
      </c>
      <c r="T347" s="106">
        <v>0</v>
      </c>
      <c r="U347" s="106">
        <v>4.4999999999999998E-2</v>
      </c>
      <c r="V347" s="106">
        <v>0</v>
      </c>
      <c r="W347" s="106">
        <v>0.45600000000000002</v>
      </c>
      <c r="X347" s="106">
        <v>0</v>
      </c>
      <c r="Y347" s="106">
        <v>0.11897558195274979</v>
      </c>
      <c r="Z347" s="106">
        <v>4.3959999999999999</v>
      </c>
      <c r="AA347" s="106">
        <v>9.3879881843928761</v>
      </c>
      <c r="AB347" s="106">
        <v>1.0349999999999999</v>
      </c>
      <c r="AC347" s="106">
        <v>3.6839999999999997</v>
      </c>
      <c r="AD347" s="106">
        <v>0.22700000000000001</v>
      </c>
      <c r="AE347" s="106">
        <v>0.39500000000000002</v>
      </c>
      <c r="AF347" s="106">
        <v>0</v>
      </c>
      <c r="AG347" s="106">
        <v>1.2790994894278623E-2</v>
      </c>
      <c r="AH347" s="106">
        <v>0</v>
      </c>
      <c r="AI347" s="106"/>
      <c r="AJ347" s="106">
        <v>94.441537068399398</v>
      </c>
      <c r="AK347" s="100"/>
      <c r="AL347" s="106">
        <v>15.753552729992521</v>
      </c>
      <c r="AM347" s="106">
        <v>0.15826389305197533</v>
      </c>
      <c r="AN347" s="106">
        <v>9.7904207462291613</v>
      </c>
      <c r="AO347" s="106">
        <v>0.20202629357134244</v>
      </c>
      <c r="AP347" s="106">
        <v>0.7349752168525403</v>
      </c>
      <c r="AQ347" s="106">
        <v>7.4815390594636613</v>
      </c>
      <c r="AR347" s="106">
        <v>3.0415430267062313E-2</v>
      </c>
      <c r="AS347" s="106">
        <v>7.6373900049809068E-2</v>
      </c>
      <c r="AT347" s="106">
        <v>7.9524013722126936</v>
      </c>
      <c r="AU347" s="106">
        <v>1.2654913597486474E-2</v>
      </c>
      <c r="AV347" s="106">
        <v>0</v>
      </c>
      <c r="AW347" s="106">
        <v>1.7000000000000001E-2</v>
      </c>
      <c r="AX347" s="106">
        <v>6.7231787203659394E-3</v>
      </c>
      <c r="AY347" s="106">
        <v>0</v>
      </c>
      <c r="AZ347" s="106">
        <v>3.3313591945513768E-2</v>
      </c>
      <c r="BA347" s="106">
        <v>0</v>
      </c>
      <c r="BB347" s="106">
        <v>0.42656688493919553</v>
      </c>
      <c r="BC347" s="106">
        <v>0</v>
      </c>
      <c r="BD347" s="106">
        <v>9.3688937674423017E-2</v>
      </c>
      <c r="BE347" s="106">
        <v>3.7482946793997267</v>
      </c>
      <c r="BF347" s="106">
        <v>8.0150159518422921</v>
      </c>
      <c r="BG347" s="106">
        <v>0.8843886183029992</v>
      </c>
      <c r="BH347" s="106">
        <v>3.1584362139917692</v>
      </c>
      <c r="BI347" s="106">
        <v>0.19575715764056573</v>
      </c>
      <c r="BJ347" s="106">
        <v>0.34270345306264099</v>
      </c>
      <c r="BK347" s="106">
        <v>0</v>
      </c>
      <c r="BL347" s="106">
        <v>1.1185828503960318E-2</v>
      </c>
      <c r="BM347" s="106">
        <v>0</v>
      </c>
      <c r="BN347" s="106"/>
      <c r="BO347" s="106"/>
      <c r="BP347" s="106"/>
      <c r="BQ347" s="106">
        <v>2.2461600000000002E-2</v>
      </c>
      <c r="BR347" s="106">
        <v>1.3845229999999998E-2</v>
      </c>
      <c r="BS347" s="106">
        <v>8.3137999999999997E-3</v>
      </c>
      <c r="BT347" s="106">
        <v>7.6277199999999993E-3</v>
      </c>
      <c r="BU347" s="106">
        <v>9.8131199999999998E-3</v>
      </c>
      <c r="BV347" s="106">
        <v>8.3622499999999999E-3</v>
      </c>
      <c r="BW347" s="106">
        <v>1.15928E-2</v>
      </c>
      <c r="BX347" s="106">
        <v>3.37288E-3</v>
      </c>
      <c r="BY347" s="106">
        <v>8.1153600000000003E-3</v>
      </c>
      <c r="BZ347" s="106">
        <v>2.1311879999999998E-2</v>
      </c>
      <c r="CA347" s="106">
        <v>1.41E-2</v>
      </c>
      <c r="CB347" s="106">
        <v>9.9000000000000008E-3</v>
      </c>
      <c r="CC347" s="106">
        <v>9.1552000000000005E-3</v>
      </c>
      <c r="CD347" s="106">
        <v>1.5385859999999999E-2</v>
      </c>
      <c r="CE347" s="106">
        <v>1.9856760000000001E-2</v>
      </c>
      <c r="CF347" s="106">
        <v>6.36822E-3</v>
      </c>
      <c r="CG347" s="106">
        <v>6.0933000000000003E-3</v>
      </c>
      <c r="CH347" s="106">
        <v>6.6929600000000004E-3</v>
      </c>
      <c r="CI347" s="106">
        <v>1.003221E-2</v>
      </c>
      <c r="CJ347" s="106">
        <v>1.9468480000000003E-2</v>
      </c>
      <c r="CK347" s="106">
        <v>1.9560710000000002E-2</v>
      </c>
      <c r="CL347" s="106">
        <v>2.1299459999999999E-2</v>
      </c>
      <c r="CM347" s="106">
        <v>2.6593920000000004E-2</v>
      </c>
      <c r="CN347" s="106">
        <v>2.0988759999999999E-2</v>
      </c>
      <c r="CO347" s="106">
        <v>2.7431880000000002E-2</v>
      </c>
      <c r="CP347" s="106">
        <v>2.157676E-2</v>
      </c>
      <c r="CQ347" s="106">
        <v>1.132065E-2</v>
      </c>
      <c r="CR347" s="106">
        <v>1.1842480000000001E-2</v>
      </c>
      <c r="CS347" s="106"/>
      <c r="CT347" s="106"/>
      <c r="CU347" s="106"/>
      <c r="CV347" s="106">
        <f t="shared" si="84"/>
        <v>1.0499999999999999E-2</v>
      </c>
      <c r="CW347" s="106">
        <f t="shared" si="85"/>
        <v>8.3000000000000001E-3</v>
      </c>
      <c r="CX347" s="106">
        <f t="shared" si="86"/>
        <v>4.4000000000000003E-3</v>
      </c>
      <c r="CY347" s="106">
        <f t="shared" si="87"/>
        <v>4.5999999999999999E-3</v>
      </c>
      <c r="CZ347" s="106">
        <f t="shared" si="88"/>
        <v>7.6000000000000009E-3</v>
      </c>
      <c r="DA347" s="106">
        <f t="shared" si="89"/>
        <v>6.4999999999999997E-3</v>
      </c>
      <c r="DB347" s="106">
        <f t="shared" si="90"/>
        <v>8.6E-3</v>
      </c>
      <c r="DC347" s="106">
        <f t="shared" si="91"/>
        <v>2.8000000000000004E-3</v>
      </c>
      <c r="DD347" s="106">
        <f t="shared" si="92"/>
        <v>5.8000000000000005E-3</v>
      </c>
      <c r="DE347" s="106">
        <f t="shared" si="93"/>
        <v>9.2999999999999992E-3</v>
      </c>
      <c r="DF347" s="106">
        <f t="shared" si="94"/>
        <v>1.41E-2</v>
      </c>
      <c r="DG347" s="106">
        <f t="shared" si="95"/>
        <v>9.9000000000000008E-3</v>
      </c>
      <c r="DH347" s="106">
        <f t="shared" si="96"/>
        <v>6.4000000000000003E-3</v>
      </c>
      <c r="DI347" s="106">
        <f t="shared" si="97"/>
        <v>1.2599999999999998E-2</v>
      </c>
      <c r="DJ347" s="106">
        <f t="shared" si="98"/>
        <v>1.4700000000000001E-2</v>
      </c>
      <c r="DK347" s="106">
        <f t="shared" si="99"/>
        <v>5.4000000000000003E-3</v>
      </c>
      <c r="DL347" s="106">
        <f t="shared" si="100"/>
        <v>5.7000000000000002E-3</v>
      </c>
      <c r="DM347" s="106">
        <f t="shared" si="101"/>
        <v>5.8999999999999999E-3</v>
      </c>
      <c r="DN347" s="106">
        <f t="shared" si="102"/>
        <v>7.899999999999999E-3</v>
      </c>
      <c r="DO347" s="106">
        <f t="shared" si="103"/>
        <v>1.66E-2</v>
      </c>
      <c r="DP347" s="106">
        <f t="shared" si="104"/>
        <v>1.6700000000000003E-2</v>
      </c>
      <c r="DQ347" s="106">
        <f t="shared" si="105"/>
        <v>1.8200000000000001E-2</v>
      </c>
      <c r="DR347" s="106">
        <f t="shared" si="106"/>
        <v>2.2800000000000001E-2</v>
      </c>
      <c r="DS347" s="106">
        <f t="shared" si="107"/>
        <v>1.8099999999999998E-2</v>
      </c>
      <c r="DT347" s="106">
        <f t="shared" si="108"/>
        <v>2.3800000000000002E-2</v>
      </c>
      <c r="DU347" s="106">
        <f t="shared" si="109"/>
        <v>1.8800000000000001E-2</v>
      </c>
      <c r="DV347" s="106">
        <f t="shared" si="110"/>
        <v>9.9000000000000008E-3</v>
      </c>
      <c r="DW347" s="106">
        <f t="shared" si="111"/>
        <v>1.04E-2</v>
      </c>
      <c r="DX347" s="106"/>
      <c r="DY347" s="106"/>
      <c r="DZ347" s="106"/>
      <c r="EA347" s="100">
        <v>0.37</v>
      </c>
      <c r="EB347" s="100">
        <v>3.29</v>
      </c>
      <c r="EC347" s="100">
        <v>0.15</v>
      </c>
      <c r="ED347" s="100">
        <v>2.0299999999999998</v>
      </c>
      <c r="EE347" s="100">
        <v>1.24</v>
      </c>
      <c r="EF347" s="100">
        <v>0.23</v>
      </c>
      <c r="EG347" s="100">
        <v>32.33</v>
      </c>
      <c r="EH347" s="100">
        <v>3.67</v>
      </c>
      <c r="EI347" s="100">
        <v>0.23</v>
      </c>
      <c r="EJ347" s="100">
        <v>32.82</v>
      </c>
      <c r="EK347" s="100">
        <v>15.42</v>
      </c>
      <c r="EL347" s="100">
        <v>15.46</v>
      </c>
      <c r="EM347" s="100">
        <v>90.91</v>
      </c>
      <c r="EN347" s="100">
        <v>367.24</v>
      </c>
      <c r="EO347" s="100">
        <v>36.99</v>
      </c>
      <c r="EP347" s="100">
        <v>100</v>
      </c>
      <c r="EQ347" s="100">
        <v>1.72</v>
      </c>
      <c r="ER347" s="100">
        <v>100</v>
      </c>
      <c r="ES347" s="100">
        <v>9.6199999999999992</v>
      </c>
      <c r="ET347" s="100">
        <v>0.88</v>
      </c>
      <c r="EU347" s="100">
        <v>0.56999999999999995</v>
      </c>
      <c r="EV347" s="100">
        <v>2.0699999999999998</v>
      </c>
      <c r="EW347" s="100">
        <v>1.07</v>
      </c>
      <c r="EX347" s="100">
        <v>5.29</v>
      </c>
      <c r="EY347" s="100">
        <v>9.9600000000000009</v>
      </c>
      <c r="EZ347" s="100">
        <v>91.8</v>
      </c>
      <c r="FA347" s="100">
        <v>22.18</v>
      </c>
      <c r="FB347" s="100">
        <v>100</v>
      </c>
      <c r="FC347" s="100"/>
      <c r="FD347" s="100"/>
      <c r="FE347" s="100"/>
      <c r="FF347" s="106">
        <v>5.8288145100972327E-2</v>
      </c>
      <c r="FG347" s="106">
        <v>5.2068820814099885E-3</v>
      </c>
      <c r="FH347" s="106">
        <v>1.4685631119343743E-2</v>
      </c>
      <c r="FI347" s="106">
        <v>4.1011337594982515E-3</v>
      </c>
      <c r="FJ347" s="106">
        <v>9.1136926889714993E-3</v>
      </c>
      <c r="FK347" s="106">
        <v>1.7207539836766421E-2</v>
      </c>
      <c r="FL347" s="106">
        <v>9.8333086053412448E-3</v>
      </c>
      <c r="FM347" s="106">
        <v>2.8029221318279923E-3</v>
      </c>
      <c r="FN347" s="106">
        <v>1.8290523156089197E-2</v>
      </c>
      <c r="FO347" s="106">
        <v>4.1533426426950603E-3</v>
      </c>
      <c r="FP347" s="106">
        <v>0</v>
      </c>
      <c r="FQ347" s="106">
        <v>2.6282000000000002E-3</v>
      </c>
      <c r="FR347" s="106">
        <v>6.1120417746846753E-3</v>
      </c>
      <c r="FS347" s="106">
        <v>0</v>
      </c>
      <c r="FT347" s="106">
        <v>1.2322697660645542E-2</v>
      </c>
      <c r="FU347" s="106">
        <v>0</v>
      </c>
      <c r="FV347" s="106">
        <v>7.3369504209541631E-3</v>
      </c>
      <c r="FW347" s="106">
        <v>0</v>
      </c>
      <c r="FX347" s="106">
        <v>9.0128758042794938E-3</v>
      </c>
      <c r="FY347" s="106">
        <v>3.29849931787176E-2</v>
      </c>
      <c r="FZ347" s="106">
        <v>4.5685590925501063E-2</v>
      </c>
      <c r="GA347" s="106">
        <v>1.8306844398872084E-2</v>
      </c>
      <c r="GB347" s="106">
        <v>3.3795267489711935E-2</v>
      </c>
      <c r="GC347" s="106">
        <v>1.0355553639185928E-2</v>
      </c>
      <c r="GD347" s="106">
        <v>3.4133263925039042E-2</v>
      </c>
      <c r="GE347" s="106">
        <v>0</v>
      </c>
      <c r="GF347" s="106">
        <v>2.4810167621783985E-3</v>
      </c>
      <c r="GG347" s="106">
        <v>0</v>
      </c>
      <c r="GH347" s="100"/>
      <c r="GI347" s="100"/>
      <c r="GJ347" s="100"/>
      <c r="GK347" s="100"/>
    </row>
    <row r="348" spans="1:193" x14ac:dyDescent="0.25">
      <c r="A348" s="98" t="s">
        <v>1073</v>
      </c>
      <c r="B348" s="99" t="s">
        <v>17</v>
      </c>
      <c r="C348" s="99" t="s">
        <v>489</v>
      </c>
      <c r="D348" s="100" t="s">
        <v>320</v>
      </c>
      <c r="E348" s="99" t="s">
        <v>532</v>
      </c>
      <c r="F348" s="100"/>
      <c r="G348" s="106">
        <v>31.478000000000002</v>
      </c>
      <c r="H348" s="106">
        <v>0.28799999999999998</v>
      </c>
      <c r="I348" s="106">
        <v>17.413</v>
      </c>
      <c r="J348" s="106">
        <v>0.41899999999999998</v>
      </c>
      <c r="K348" s="106">
        <v>1.2110000000000001</v>
      </c>
      <c r="L348" s="106">
        <v>10.829000000000001</v>
      </c>
      <c r="M348" s="106">
        <v>7.0999999999999994E-2</v>
      </c>
      <c r="N348" s="106">
        <v>7.2999999999999995E-2</v>
      </c>
      <c r="O348" s="106">
        <v>10.503</v>
      </c>
      <c r="P348" s="106">
        <v>3.7999999999999999E-2</v>
      </c>
      <c r="Q348" s="106">
        <v>0</v>
      </c>
      <c r="R348" s="106">
        <v>0</v>
      </c>
      <c r="S348" s="106">
        <v>0</v>
      </c>
      <c r="T348" s="106">
        <v>2.3110130426233805E-2</v>
      </c>
      <c r="U348" s="106">
        <v>0</v>
      </c>
      <c r="V348" s="106">
        <v>0</v>
      </c>
      <c r="W348" s="106">
        <v>0.377</v>
      </c>
      <c r="X348" s="106">
        <v>0</v>
      </c>
      <c r="Y348" s="106">
        <v>0.2789755819527498</v>
      </c>
      <c r="Z348" s="106">
        <v>4.6580000000000004</v>
      </c>
      <c r="AA348" s="106">
        <v>11.595929106357255</v>
      </c>
      <c r="AB348" s="106">
        <v>1.2370000000000001</v>
      </c>
      <c r="AC348" s="106">
        <v>4.5129999999999999</v>
      </c>
      <c r="AD348" s="106">
        <v>0.3</v>
      </c>
      <c r="AE348" s="106">
        <v>0.55500000000000005</v>
      </c>
      <c r="AF348" s="106">
        <v>4.7E-2</v>
      </c>
      <c r="AG348" s="106">
        <v>0</v>
      </c>
      <c r="AH348" s="106">
        <v>0</v>
      </c>
      <c r="AI348" s="106"/>
      <c r="AJ348" s="106">
        <v>95.908014818736234</v>
      </c>
      <c r="AK348" s="100"/>
      <c r="AL348" s="106">
        <v>14.714846671652953</v>
      </c>
      <c r="AM348" s="106">
        <v>0.17265151969306397</v>
      </c>
      <c r="AN348" s="106">
        <v>9.2156655199788311</v>
      </c>
      <c r="AO348" s="106">
        <v>0.25268363285490292</v>
      </c>
      <c r="AP348" s="106">
        <v>0.93788723667905838</v>
      </c>
      <c r="AQ348" s="106">
        <v>8.4174115818111162</v>
      </c>
      <c r="AR348" s="106">
        <v>5.2670623145400587E-2</v>
      </c>
      <c r="AS348" s="106">
        <v>6.0601029387348501E-2</v>
      </c>
      <c r="AT348" s="106">
        <v>7.5064322469982852</v>
      </c>
      <c r="AU348" s="106">
        <v>1.6582300576016756E-2</v>
      </c>
      <c r="AV348" s="106">
        <v>0</v>
      </c>
      <c r="AW348" s="106">
        <v>0</v>
      </c>
      <c r="AX348" s="106">
        <v>0</v>
      </c>
      <c r="AY348" s="106">
        <v>1.8925665732727706E-2</v>
      </c>
      <c r="AZ348" s="106">
        <v>0</v>
      </c>
      <c r="BA348" s="106">
        <v>0</v>
      </c>
      <c r="BB348" s="106">
        <v>0.35266604303087001</v>
      </c>
      <c r="BC348" s="106">
        <v>0</v>
      </c>
      <c r="BD348" s="106">
        <v>0.21968311044393243</v>
      </c>
      <c r="BE348" s="106">
        <v>3.9716916780354707</v>
      </c>
      <c r="BF348" s="106">
        <v>9.9000504621849696</v>
      </c>
      <c r="BG348" s="106">
        <v>1.0569939331795268</v>
      </c>
      <c r="BH348" s="106">
        <v>3.8691700960219473</v>
      </c>
      <c r="BI348" s="106">
        <v>0.25870989996550536</v>
      </c>
      <c r="BJ348" s="106">
        <v>0.48152004164497658</v>
      </c>
      <c r="BK348" s="106">
        <v>4.0951468153698704E-2</v>
      </c>
      <c r="BL348" s="106">
        <v>0</v>
      </c>
      <c r="BM348" s="106">
        <v>0</v>
      </c>
      <c r="BN348" s="106"/>
      <c r="BO348" s="106"/>
      <c r="BP348" s="106"/>
      <c r="BQ348" s="106">
        <v>2.2033759999999999E-2</v>
      </c>
      <c r="BR348" s="106">
        <v>1.417885E-2</v>
      </c>
      <c r="BS348" s="106">
        <v>8.5027499999999999E-3</v>
      </c>
      <c r="BT348" s="106">
        <v>7.4618999999999996E-3</v>
      </c>
      <c r="BU348" s="106">
        <v>9.6839999999999982E-3</v>
      </c>
      <c r="BV348" s="106">
        <v>8.6195500000000001E-3</v>
      </c>
      <c r="BW348" s="106">
        <v>1.1997200000000001E-2</v>
      </c>
      <c r="BX348" s="106">
        <v>3.2524200000000002E-3</v>
      </c>
      <c r="BY348" s="106">
        <v>8.3952000000000002E-3</v>
      </c>
      <c r="BZ348" s="106">
        <v>2.085356E-2</v>
      </c>
      <c r="CA348" s="106">
        <v>1.44E-2</v>
      </c>
      <c r="CB348" s="106">
        <v>1.04E-2</v>
      </c>
      <c r="CC348" s="106">
        <v>9.298250000000001E-3</v>
      </c>
      <c r="CD348" s="106">
        <v>1.5752190000000003E-2</v>
      </c>
      <c r="CE348" s="106">
        <v>2.0532159999999997E-2</v>
      </c>
      <c r="CF348" s="106">
        <v>6.4861500000000004E-3</v>
      </c>
      <c r="CG348" s="106">
        <v>6.2001999999999995E-3</v>
      </c>
      <c r="CH348" s="106">
        <v>6.8064000000000006E-3</v>
      </c>
      <c r="CI348" s="106">
        <v>1.0286190000000001E-2</v>
      </c>
      <c r="CJ348" s="106">
        <v>1.99376E-2</v>
      </c>
      <c r="CK348" s="106">
        <v>2.0966269999999999E-2</v>
      </c>
      <c r="CL348" s="106">
        <v>2.2118669999999997E-2</v>
      </c>
      <c r="CM348" s="106">
        <v>2.7410400000000005E-2</v>
      </c>
      <c r="CN348" s="106">
        <v>2.133664E-2</v>
      </c>
      <c r="CO348" s="106">
        <v>2.9160780000000001E-2</v>
      </c>
      <c r="CP348" s="106">
        <v>2.2265379999999998E-2</v>
      </c>
      <c r="CQ348" s="106">
        <v>1.1892399999999999E-2</v>
      </c>
      <c r="CR348" s="106">
        <v>1.218409E-2</v>
      </c>
      <c r="CS348" s="106"/>
      <c r="CT348" s="106"/>
      <c r="CU348" s="106"/>
      <c r="CV348" s="106">
        <f t="shared" si="84"/>
        <v>1.0299999999999998E-2</v>
      </c>
      <c r="CW348" s="106">
        <f t="shared" si="85"/>
        <v>8.5000000000000006E-3</v>
      </c>
      <c r="CX348" s="106">
        <f t="shared" si="86"/>
        <v>4.4999999999999997E-3</v>
      </c>
      <c r="CY348" s="106">
        <f t="shared" si="87"/>
        <v>4.4999999999999997E-3</v>
      </c>
      <c r="CZ348" s="106">
        <f t="shared" si="88"/>
        <v>7.4999999999999989E-3</v>
      </c>
      <c r="DA348" s="106">
        <f t="shared" si="89"/>
        <v>6.7000000000000002E-3</v>
      </c>
      <c r="DB348" s="106">
        <f t="shared" si="90"/>
        <v>8.8999999999999999E-3</v>
      </c>
      <c r="DC348" s="106">
        <f t="shared" si="91"/>
        <v>2.7000000000000006E-3</v>
      </c>
      <c r="DD348" s="106">
        <f t="shared" si="92"/>
        <v>6.0000000000000001E-3</v>
      </c>
      <c r="DE348" s="106">
        <f t="shared" si="93"/>
        <v>9.1000000000000004E-3</v>
      </c>
      <c r="DF348" s="106">
        <f t="shared" si="94"/>
        <v>1.44E-2</v>
      </c>
      <c r="DG348" s="106">
        <f t="shared" si="95"/>
        <v>1.04E-2</v>
      </c>
      <c r="DH348" s="106">
        <f t="shared" si="96"/>
        <v>6.5000000000000006E-3</v>
      </c>
      <c r="DI348" s="106">
        <f t="shared" si="97"/>
        <v>1.2900000000000002E-2</v>
      </c>
      <c r="DJ348" s="106">
        <f t="shared" si="98"/>
        <v>1.5199999999999998E-2</v>
      </c>
      <c r="DK348" s="106">
        <f t="shared" si="99"/>
        <v>5.5000000000000005E-3</v>
      </c>
      <c r="DL348" s="106">
        <f t="shared" si="100"/>
        <v>5.7999999999999996E-3</v>
      </c>
      <c r="DM348" s="106">
        <f t="shared" si="101"/>
        <v>6.0000000000000001E-3</v>
      </c>
      <c r="DN348" s="106">
        <f t="shared" si="102"/>
        <v>8.0999999999999996E-3</v>
      </c>
      <c r="DO348" s="106">
        <f t="shared" si="103"/>
        <v>1.6999999999999998E-2</v>
      </c>
      <c r="DP348" s="106">
        <f t="shared" si="104"/>
        <v>1.7899999999999999E-2</v>
      </c>
      <c r="DQ348" s="106">
        <f t="shared" si="105"/>
        <v>1.89E-2</v>
      </c>
      <c r="DR348" s="106">
        <f t="shared" si="106"/>
        <v>2.3500000000000004E-2</v>
      </c>
      <c r="DS348" s="106">
        <f t="shared" si="107"/>
        <v>1.84E-2</v>
      </c>
      <c r="DT348" s="106">
        <f t="shared" si="108"/>
        <v>2.53E-2</v>
      </c>
      <c r="DU348" s="106">
        <f t="shared" si="109"/>
        <v>1.9400000000000001E-2</v>
      </c>
      <c r="DV348" s="106">
        <f t="shared" si="110"/>
        <v>1.04E-2</v>
      </c>
      <c r="DW348" s="106">
        <f t="shared" si="111"/>
        <v>1.0699999999999999E-2</v>
      </c>
      <c r="DX348" s="106"/>
      <c r="DY348" s="106"/>
      <c r="DZ348" s="106"/>
      <c r="EA348" s="100">
        <v>0.39</v>
      </c>
      <c r="EB348" s="100">
        <v>3.06</v>
      </c>
      <c r="EC348" s="100">
        <v>0.16</v>
      </c>
      <c r="ED348" s="100">
        <v>1.74</v>
      </c>
      <c r="EE348" s="100">
        <v>1.05</v>
      </c>
      <c r="EF348" s="100">
        <v>0.22</v>
      </c>
      <c r="EG348" s="100">
        <v>20.67</v>
      </c>
      <c r="EH348" s="100">
        <v>4.2300000000000004</v>
      </c>
      <c r="EI348" s="100">
        <v>0.23</v>
      </c>
      <c r="EJ348" s="100">
        <v>24.63</v>
      </c>
      <c r="EK348" s="100">
        <v>13.22</v>
      </c>
      <c r="EL348" s="100">
        <v>27.11</v>
      </c>
      <c r="EM348" s="100">
        <v>84.92</v>
      </c>
      <c r="EN348" s="100">
        <v>63.69</v>
      </c>
      <c r="EO348" s="100">
        <v>6956.72</v>
      </c>
      <c r="EP348" s="100">
        <v>100</v>
      </c>
      <c r="EQ348" s="100">
        <v>2.0499999999999998</v>
      </c>
      <c r="ER348" s="100">
        <v>100</v>
      </c>
      <c r="ES348" s="100">
        <v>4.5</v>
      </c>
      <c r="ET348" s="100">
        <v>0.85</v>
      </c>
      <c r="EU348" s="100">
        <v>0.51</v>
      </c>
      <c r="EV348" s="100">
        <v>1.81</v>
      </c>
      <c r="EW348" s="100">
        <v>0.94</v>
      </c>
      <c r="EX348" s="100">
        <v>3.85</v>
      </c>
      <c r="EY348" s="100">
        <v>8.08</v>
      </c>
      <c r="EZ348" s="100">
        <v>43.26</v>
      </c>
      <c r="FA348" s="100">
        <v>30.87</v>
      </c>
      <c r="FB348" s="100">
        <v>100</v>
      </c>
      <c r="FC348" s="100"/>
      <c r="FD348" s="100"/>
      <c r="FE348" s="100"/>
      <c r="FF348" s="106">
        <v>5.7387902019446518E-2</v>
      </c>
      <c r="FG348" s="106">
        <v>5.2831365026077583E-3</v>
      </c>
      <c r="FH348" s="106">
        <v>1.474506483196613E-2</v>
      </c>
      <c r="FI348" s="106">
        <v>4.39669521167531E-3</v>
      </c>
      <c r="FJ348" s="106">
        <v>9.847815985130114E-3</v>
      </c>
      <c r="FK348" s="106">
        <v>1.8518305479984457E-2</v>
      </c>
      <c r="FL348" s="106">
        <v>1.0887017804154303E-2</v>
      </c>
      <c r="FM348" s="106">
        <v>2.5634235430848419E-3</v>
      </c>
      <c r="FN348" s="106">
        <v>1.7264794168096054E-2</v>
      </c>
      <c r="FO348" s="106">
        <v>4.0842206318729268E-3</v>
      </c>
      <c r="FP348" s="106">
        <v>0</v>
      </c>
      <c r="FQ348" s="106">
        <v>0</v>
      </c>
      <c r="FR348" s="106">
        <v>0</v>
      </c>
      <c r="FS348" s="106">
        <v>1.2053756505174276E-2</v>
      </c>
      <c r="FT348" s="106">
        <v>0</v>
      </c>
      <c r="FU348" s="106">
        <v>0</v>
      </c>
      <c r="FV348" s="106">
        <v>7.2296538821328346E-3</v>
      </c>
      <c r="FW348" s="106">
        <v>0</v>
      </c>
      <c r="FX348" s="106">
        <v>9.8857399699769592E-3</v>
      </c>
      <c r="FY348" s="106">
        <v>3.3759379263301505E-2</v>
      </c>
      <c r="FZ348" s="106">
        <v>5.0490257357143346E-2</v>
      </c>
      <c r="GA348" s="106">
        <v>1.9131590190549438E-2</v>
      </c>
      <c r="GB348" s="106">
        <v>3.6370198902606302E-2</v>
      </c>
      <c r="GC348" s="106">
        <v>9.960331148671956E-3</v>
      </c>
      <c r="GD348" s="106">
        <v>3.8906819364914108E-2</v>
      </c>
      <c r="GE348" s="106">
        <v>1.7715605123290058E-2</v>
      </c>
      <c r="GF348" s="106">
        <v>0</v>
      </c>
      <c r="GG348" s="106">
        <v>0</v>
      </c>
      <c r="GH348" s="100"/>
      <c r="GI348" s="100"/>
      <c r="GJ348" s="100"/>
      <c r="GK348" s="100"/>
    </row>
    <row r="349" spans="1:193" x14ac:dyDescent="0.25">
      <c r="A349" s="98" t="s">
        <v>1073</v>
      </c>
      <c r="B349" s="99" t="s">
        <v>17</v>
      </c>
      <c r="C349" s="99" t="s">
        <v>489</v>
      </c>
      <c r="D349" s="100" t="s">
        <v>320</v>
      </c>
      <c r="E349" s="99" t="s">
        <v>533</v>
      </c>
      <c r="F349" s="100"/>
      <c r="G349" s="106">
        <v>41.83</v>
      </c>
      <c r="H349" s="106">
        <v>0.22160998987434988</v>
      </c>
      <c r="I349" s="106">
        <v>20.748999999999999</v>
      </c>
      <c r="J349" s="106">
        <v>0.24099999999999996</v>
      </c>
      <c r="K349" s="106">
        <v>0.25600000000000001</v>
      </c>
      <c r="L349" s="106">
        <v>3.3370000000000002</v>
      </c>
      <c r="M349" s="106">
        <v>2.7E-2</v>
      </c>
      <c r="N349" s="106">
        <v>0.6318555368895844</v>
      </c>
      <c r="O349" s="106">
        <v>2.7509999999999999</v>
      </c>
      <c r="P349" s="106">
        <v>0</v>
      </c>
      <c r="Q349" s="106">
        <v>0</v>
      </c>
      <c r="R349" s="106">
        <v>7.5999999999999998E-2</v>
      </c>
      <c r="S349" s="106">
        <v>0.12135897800595737</v>
      </c>
      <c r="T349" s="106">
        <v>2.0481987197692963E-2</v>
      </c>
      <c r="U349" s="106">
        <v>0</v>
      </c>
      <c r="V349" s="106">
        <v>0</v>
      </c>
      <c r="W349" s="106">
        <v>1.2529999999999999</v>
      </c>
      <c r="X349" s="106">
        <v>0</v>
      </c>
      <c r="Y349" s="106">
        <v>0.9466972162140973</v>
      </c>
      <c r="Z349" s="106">
        <v>3.6709999999999998</v>
      </c>
      <c r="AA349" s="106">
        <v>9.0309350141608178</v>
      </c>
      <c r="AB349" s="106">
        <v>1.0149999999999999</v>
      </c>
      <c r="AC349" s="106">
        <v>4.1829999999999998</v>
      </c>
      <c r="AD349" s="106">
        <v>0.501</v>
      </c>
      <c r="AE349" s="106">
        <v>0.68500000000000005</v>
      </c>
      <c r="AF349" s="106">
        <v>0.14499999999999999</v>
      </c>
      <c r="AG349" s="106">
        <v>4.6833096099969641E-2</v>
      </c>
      <c r="AH349" s="106">
        <v>1.4E-2</v>
      </c>
      <c r="AI349" s="106"/>
      <c r="AJ349" s="106">
        <v>91.736626218442467</v>
      </c>
      <c r="AK349" s="100"/>
      <c r="AL349" s="106">
        <v>19.554038893044126</v>
      </c>
      <c r="AM349" s="106">
        <v>0.13285174142698272</v>
      </c>
      <c r="AN349" s="106">
        <v>10.9812119608362</v>
      </c>
      <c r="AO349" s="106">
        <v>0.14533831865878663</v>
      </c>
      <c r="AP349" s="106">
        <v>0.19826517967781909</v>
      </c>
      <c r="AQ349" s="106">
        <v>2.5938593082005443</v>
      </c>
      <c r="AR349" s="106">
        <v>2.0029673590504449E-2</v>
      </c>
      <c r="AS349" s="106">
        <v>0.52453556109047361</v>
      </c>
      <c r="AT349" s="106">
        <v>1.9661234991423671</v>
      </c>
      <c r="AU349" s="106">
        <v>0</v>
      </c>
      <c r="AV349" s="106">
        <v>0</v>
      </c>
      <c r="AW349" s="106">
        <v>7.5999999999999998E-2</v>
      </c>
      <c r="AX349" s="106">
        <v>8.4836754984940477E-2</v>
      </c>
      <c r="AY349" s="106">
        <v>1.6773390547615234E-2</v>
      </c>
      <c r="AZ349" s="106">
        <v>0</v>
      </c>
      <c r="BA349" s="106">
        <v>0</v>
      </c>
      <c r="BB349" s="106">
        <v>1.1721234798877456</v>
      </c>
      <c r="BC349" s="106">
        <v>0</v>
      </c>
      <c r="BD349" s="106">
        <v>0.74548957887557865</v>
      </c>
      <c r="BE349" s="106">
        <v>3.1301159618008181</v>
      </c>
      <c r="BF349" s="106">
        <v>7.7101810075649428</v>
      </c>
      <c r="BG349" s="106">
        <v>0.86729898316670939</v>
      </c>
      <c r="BH349" s="106">
        <v>3.586248285322359</v>
      </c>
      <c r="BI349" s="106">
        <v>0.43204553294239395</v>
      </c>
      <c r="BJ349" s="106">
        <v>0.59430851986812427</v>
      </c>
      <c r="BK349" s="106">
        <v>0.12633963579332577</v>
      </c>
      <c r="BL349" s="106">
        <v>4.0955921381696236E-2</v>
      </c>
      <c r="BM349" s="106">
        <v>1.2294722051462193E-2</v>
      </c>
      <c r="BN349" s="106"/>
      <c r="BO349" s="106"/>
      <c r="BP349" s="106"/>
      <c r="BQ349" s="106">
        <v>2.3745120000000002E-2</v>
      </c>
      <c r="BR349" s="106">
        <v>1.3845229999999998E-2</v>
      </c>
      <c r="BS349" s="106">
        <v>9.0696000000000006E-3</v>
      </c>
      <c r="BT349" s="106">
        <v>8.1251799999999992E-3</v>
      </c>
      <c r="BU349" s="106">
        <v>9.1675199999999984E-3</v>
      </c>
      <c r="BV349" s="106">
        <v>7.9763000000000004E-3</v>
      </c>
      <c r="BW349" s="106">
        <v>1.2940800000000002E-2</v>
      </c>
      <c r="BX349" s="106">
        <v>3.0114999999999999E-3</v>
      </c>
      <c r="BY349" s="106">
        <v>7.8355200000000003E-3</v>
      </c>
      <c r="BZ349" s="106">
        <v>2.1541039999999997E-2</v>
      </c>
      <c r="CA349" s="106">
        <v>1.5599999999999999E-2</v>
      </c>
      <c r="CB349" s="106">
        <v>9.5999999999999992E-3</v>
      </c>
      <c r="CC349" s="106">
        <v>9.0121500000000018E-3</v>
      </c>
      <c r="CD349" s="106">
        <v>1.4653200000000002E-2</v>
      </c>
      <c r="CE349" s="106">
        <v>2.242328E-2</v>
      </c>
      <c r="CF349" s="106">
        <v>6.8399400000000001E-3</v>
      </c>
      <c r="CG349" s="106">
        <v>5.7726000000000001E-3</v>
      </c>
      <c r="CH349" s="106">
        <v>6.4660800000000008E-3</v>
      </c>
      <c r="CI349" s="106">
        <v>9.5242500000000015E-3</v>
      </c>
      <c r="CJ349" s="106">
        <v>1.9351199999999999E-2</v>
      </c>
      <c r="CK349" s="106">
        <v>1.9326449999999998E-2</v>
      </c>
      <c r="CL349" s="106">
        <v>2.0714309999999996E-2</v>
      </c>
      <c r="CM349" s="106">
        <v>2.5194240000000003E-2</v>
      </c>
      <c r="CN349" s="106">
        <v>1.97132E-2</v>
      </c>
      <c r="CO349" s="106">
        <v>2.6855580000000004E-2</v>
      </c>
      <c r="CP349" s="106">
        <v>2.0773369999999999E-2</v>
      </c>
      <c r="CQ349" s="106">
        <v>1.0977599999999999E-2</v>
      </c>
      <c r="CR349" s="106">
        <v>1.1387000000000001E-2</v>
      </c>
      <c r="CS349" s="106"/>
      <c r="CT349" s="106"/>
      <c r="CU349" s="106"/>
      <c r="CV349" s="106">
        <f t="shared" si="84"/>
        <v>1.1099999999999999E-2</v>
      </c>
      <c r="CW349" s="106">
        <f t="shared" si="85"/>
        <v>8.3000000000000001E-3</v>
      </c>
      <c r="CX349" s="106">
        <f t="shared" si="86"/>
        <v>4.8000000000000004E-3</v>
      </c>
      <c r="CY349" s="106">
        <f t="shared" si="87"/>
        <v>4.8999999999999998E-3</v>
      </c>
      <c r="CZ349" s="106">
        <f t="shared" si="88"/>
        <v>7.0999999999999995E-3</v>
      </c>
      <c r="DA349" s="106">
        <f t="shared" si="89"/>
        <v>6.2000000000000006E-3</v>
      </c>
      <c r="DB349" s="106">
        <f t="shared" si="90"/>
        <v>9.6000000000000009E-3</v>
      </c>
      <c r="DC349" s="106">
        <f t="shared" si="91"/>
        <v>2.5000000000000001E-3</v>
      </c>
      <c r="DD349" s="106">
        <f t="shared" si="92"/>
        <v>5.5999999999999999E-3</v>
      </c>
      <c r="DE349" s="106">
        <f t="shared" si="93"/>
        <v>9.3999999999999986E-3</v>
      </c>
      <c r="DF349" s="106">
        <f t="shared" si="94"/>
        <v>1.5599999999999999E-2</v>
      </c>
      <c r="DG349" s="106">
        <f t="shared" si="95"/>
        <v>9.5999999999999992E-3</v>
      </c>
      <c r="DH349" s="106">
        <f t="shared" si="96"/>
        <v>6.3000000000000009E-3</v>
      </c>
      <c r="DI349" s="106">
        <f t="shared" si="97"/>
        <v>1.2E-2</v>
      </c>
      <c r="DJ349" s="106">
        <f t="shared" si="98"/>
        <v>1.66E-2</v>
      </c>
      <c r="DK349" s="106">
        <f t="shared" si="99"/>
        <v>5.7999999999999996E-3</v>
      </c>
      <c r="DL349" s="106">
        <f t="shared" si="100"/>
        <v>5.4000000000000003E-3</v>
      </c>
      <c r="DM349" s="106">
        <f t="shared" si="101"/>
        <v>5.7000000000000002E-3</v>
      </c>
      <c r="DN349" s="106">
        <f t="shared" si="102"/>
        <v>7.5000000000000006E-3</v>
      </c>
      <c r="DO349" s="106">
        <f t="shared" si="103"/>
        <v>1.6499999999999997E-2</v>
      </c>
      <c r="DP349" s="106">
        <f t="shared" si="104"/>
        <v>1.6499999999999997E-2</v>
      </c>
      <c r="DQ349" s="106">
        <f t="shared" si="105"/>
        <v>1.7699999999999997E-2</v>
      </c>
      <c r="DR349" s="106">
        <f t="shared" si="106"/>
        <v>2.1600000000000001E-2</v>
      </c>
      <c r="DS349" s="106">
        <f t="shared" si="107"/>
        <v>1.7000000000000001E-2</v>
      </c>
      <c r="DT349" s="106">
        <f t="shared" si="108"/>
        <v>2.3300000000000001E-2</v>
      </c>
      <c r="DU349" s="106">
        <f t="shared" si="109"/>
        <v>1.8100000000000002E-2</v>
      </c>
      <c r="DV349" s="106">
        <f t="shared" si="110"/>
        <v>9.5999999999999992E-3</v>
      </c>
      <c r="DW349" s="106">
        <f t="shared" si="111"/>
        <v>0.01</v>
      </c>
      <c r="DX349" s="106"/>
      <c r="DY349" s="106"/>
      <c r="DZ349" s="106"/>
      <c r="EA349" s="100">
        <v>0.33</v>
      </c>
      <c r="EB349" s="100">
        <v>3.82</v>
      </c>
      <c r="EC349" s="100">
        <v>0.14000000000000001</v>
      </c>
      <c r="ED349" s="100">
        <v>2.64</v>
      </c>
      <c r="EE349" s="100">
        <v>3.27</v>
      </c>
      <c r="EF349" s="100">
        <v>0.42</v>
      </c>
      <c r="EG349" s="100">
        <v>50.75</v>
      </c>
      <c r="EH349" s="100">
        <v>1.21</v>
      </c>
      <c r="EI349" s="100">
        <v>0.49</v>
      </c>
      <c r="EJ349" s="100">
        <v>49.08</v>
      </c>
      <c r="EK349" s="100">
        <v>11.7</v>
      </c>
      <c r="EL349" s="100">
        <v>3.82</v>
      </c>
      <c r="EM349" s="100">
        <v>7.61</v>
      </c>
      <c r="EN349" s="100">
        <v>65.94</v>
      </c>
      <c r="EO349" s="100">
        <v>100</v>
      </c>
      <c r="EP349" s="100">
        <v>100</v>
      </c>
      <c r="EQ349" s="100">
        <v>0.75</v>
      </c>
      <c r="ER349" s="100">
        <v>21.34</v>
      </c>
      <c r="ES349" s="100">
        <v>1.65</v>
      </c>
      <c r="ET349" s="100">
        <v>0.98</v>
      </c>
      <c r="EU349" s="100">
        <v>0.57999999999999996</v>
      </c>
      <c r="EV349" s="100">
        <v>2.0699999999999998</v>
      </c>
      <c r="EW349" s="100">
        <v>0.96</v>
      </c>
      <c r="EX349" s="100">
        <v>2.97</v>
      </c>
      <c r="EY349" s="100">
        <v>4.68</v>
      </c>
      <c r="EZ349" s="100">
        <v>13.22</v>
      </c>
      <c r="FA349" s="100">
        <v>16.829999999999998</v>
      </c>
      <c r="FB349" s="100">
        <v>77.86</v>
      </c>
      <c r="FC349" s="100"/>
      <c r="FD349" s="100"/>
      <c r="FE349" s="100"/>
      <c r="FF349" s="106">
        <v>6.452832834704561E-2</v>
      </c>
      <c r="FG349" s="106">
        <v>5.0749365225107399E-3</v>
      </c>
      <c r="FH349" s="106">
        <v>1.5373696745170683E-2</v>
      </c>
      <c r="FI349" s="106">
        <v>3.8369316125919672E-3</v>
      </c>
      <c r="FJ349" s="106">
        <v>6.4832713754646842E-3</v>
      </c>
      <c r="FK349" s="106">
        <v>1.0894209094442286E-2</v>
      </c>
      <c r="FL349" s="106">
        <v>1.0165059347181007E-2</v>
      </c>
      <c r="FM349" s="106">
        <v>6.3468802891947307E-3</v>
      </c>
      <c r="FN349" s="106">
        <v>9.634005145797599E-3</v>
      </c>
      <c r="FO349" s="106">
        <v>0</v>
      </c>
      <c r="FP349" s="106">
        <v>0</v>
      </c>
      <c r="FQ349" s="106">
        <v>2.9031999999999999E-3</v>
      </c>
      <c r="FR349" s="106">
        <v>6.4560770543539703E-3</v>
      </c>
      <c r="FS349" s="106">
        <v>1.1060373727097485E-2</v>
      </c>
      <c r="FT349" s="106">
        <v>0</v>
      </c>
      <c r="FU349" s="106">
        <v>0</v>
      </c>
      <c r="FV349" s="106">
        <v>8.7909260991580907E-3</v>
      </c>
      <c r="FW349" s="106">
        <v>0</v>
      </c>
      <c r="FX349" s="106">
        <v>1.2300578051447048E-2</v>
      </c>
      <c r="FY349" s="106">
        <v>3.0675136425648016E-2</v>
      </c>
      <c r="FZ349" s="106">
        <v>4.4719049843876667E-2</v>
      </c>
      <c r="GA349" s="106">
        <v>1.7953088951550886E-2</v>
      </c>
      <c r="GB349" s="106">
        <v>3.4427983539094646E-2</v>
      </c>
      <c r="GC349" s="106">
        <v>1.2831752328389101E-2</v>
      </c>
      <c r="GD349" s="106">
        <v>2.7813638729828213E-2</v>
      </c>
      <c r="GE349" s="106">
        <v>1.6702099851877667E-2</v>
      </c>
      <c r="GF349" s="106">
        <v>6.8928815685394759E-3</v>
      </c>
      <c r="GG349" s="106">
        <v>9.5726705892684623E-3</v>
      </c>
      <c r="GH349" s="100"/>
      <c r="GI349" s="100"/>
      <c r="GJ349" s="100"/>
      <c r="GK349" s="100"/>
    </row>
    <row r="350" spans="1:193" x14ac:dyDescent="0.25">
      <c r="A350" s="98" t="s">
        <v>1073</v>
      </c>
      <c r="B350" s="99" t="s">
        <v>17</v>
      </c>
      <c r="C350" s="99" t="s">
        <v>489</v>
      </c>
      <c r="D350" s="100" t="s">
        <v>320</v>
      </c>
      <c r="E350" s="99" t="s">
        <v>534</v>
      </c>
      <c r="F350" s="100"/>
      <c r="G350" s="106">
        <v>30.957999999999998</v>
      </c>
      <c r="H350" s="106">
        <v>0.21600000000000003</v>
      </c>
      <c r="I350" s="106">
        <v>17.940000000000001</v>
      </c>
      <c r="J350" s="106">
        <v>0.64400000000000002</v>
      </c>
      <c r="K350" s="106">
        <v>1.419</v>
      </c>
      <c r="L350" s="106">
        <v>9.5830000000000002</v>
      </c>
      <c r="M350" s="106">
        <v>4.7E-2</v>
      </c>
      <c r="N350" s="106">
        <v>7.3999999999999996E-2</v>
      </c>
      <c r="O350" s="106">
        <v>10.32</v>
      </c>
      <c r="P350" s="106">
        <v>0</v>
      </c>
      <c r="Q350" s="106">
        <v>0</v>
      </c>
      <c r="R350" s="106">
        <v>0.02</v>
      </c>
      <c r="S350" s="106">
        <v>0</v>
      </c>
      <c r="T350" s="106">
        <v>0</v>
      </c>
      <c r="U350" s="106">
        <v>0</v>
      </c>
      <c r="V350" s="106">
        <v>0</v>
      </c>
      <c r="W350" s="106">
        <v>0.193</v>
      </c>
      <c r="X350" s="106">
        <v>0</v>
      </c>
      <c r="Y350" s="106">
        <v>1.2990232781099917E-2</v>
      </c>
      <c r="Z350" s="106">
        <v>6.1689999999999996</v>
      </c>
      <c r="AA350" s="106">
        <v>11.977</v>
      </c>
      <c r="AB350" s="106">
        <v>1.1819999999999999</v>
      </c>
      <c r="AC350" s="106">
        <v>3.7759999999999998</v>
      </c>
      <c r="AD350" s="106">
        <v>0.11</v>
      </c>
      <c r="AE350" s="106">
        <v>0.20399999999999999</v>
      </c>
      <c r="AF350" s="106">
        <v>0</v>
      </c>
      <c r="AG350" s="106">
        <v>0</v>
      </c>
      <c r="AH350" s="106">
        <v>0</v>
      </c>
      <c r="AI350" s="106"/>
      <c r="AJ350" s="106">
        <v>94.840478232781081</v>
      </c>
      <c r="AK350" s="100"/>
      <c r="AL350" s="106">
        <v>14.471765145848913</v>
      </c>
      <c r="AM350" s="106">
        <v>0.12948863976979799</v>
      </c>
      <c r="AN350" s="106">
        <v>9.4945752844667908</v>
      </c>
      <c r="AO350" s="106">
        <v>0.3883729345072971</v>
      </c>
      <c r="AP350" s="106">
        <v>1.0989776951672863</v>
      </c>
      <c r="AQ350" s="106">
        <v>7.4488923435678203</v>
      </c>
      <c r="AR350" s="106">
        <v>3.4866468842729967E-2</v>
      </c>
      <c r="AS350" s="106">
        <v>6.1431180474846421E-2</v>
      </c>
      <c r="AT350" s="106">
        <v>7.3756432246998287</v>
      </c>
      <c r="AU350" s="106">
        <v>0</v>
      </c>
      <c r="AV350" s="106">
        <v>0</v>
      </c>
      <c r="AW350" s="106">
        <v>0.02</v>
      </c>
      <c r="AX350" s="106">
        <v>0</v>
      </c>
      <c r="AY350" s="106">
        <v>0</v>
      </c>
      <c r="AZ350" s="106">
        <v>0</v>
      </c>
      <c r="BA350" s="106">
        <v>0</v>
      </c>
      <c r="BB350" s="106">
        <v>0.18054256314312442</v>
      </c>
      <c r="BC350" s="106">
        <v>0</v>
      </c>
      <c r="BD350" s="106">
        <v>1.0229335208362797E-2</v>
      </c>
      <c r="BE350" s="106">
        <v>5.2600613915416092</v>
      </c>
      <c r="BF350" s="106">
        <v>10.225390591650303</v>
      </c>
      <c r="BG350" s="106">
        <v>1.0099974365547295</v>
      </c>
      <c r="BH350" s="106">
        <v>3.2373113854595332</v>
      </c>
      <c r="BI350" s="106">
        <v>9.4860296654018628E-2</v>
      </c>
      <c r="BJ350" s="106">
        <v>0.17699115044247785</v>
      </c>
      <c r="BK350" s="106">
        <v>0</v>
      </c>
      <c r="BL350" s="106">
        <v>0</v>
      </c>
      <c r="BM350" s="106">
        <v>0</v>
      </c>
      <c r="BN350" s="106"/>
      <c r="BO350" s="106"/>
      <c r="BP350" s="106"/>
      <c r="BQ350" s="106">
        <v>2.1819840000000004E-2</v>
      </c>
      <c r="BR350" s="106">
        <v>1.4345659999999998E-2</v>
      </c>
      <c r="BS350" s="106">
        <v>8.6917000000000001E-3</v>
      </c>
      <c r="BT350" s="106">
        <v>7.7935399999999998E-3</v>
      </c>
      <c r="BU350" s="106">
        <v>9.9422399999999998E-3</v>
      </c>
      <c r="BV350" s="106">
        <v>8.7481999999999994E-3</v>
      </c>
      <c r="BW350" s="106">
        <v>1.2132E-2</v>
      </c>
      <c r="BX350" s="106">
        <v>3.37288E-3</v>
      </c>
      <c r="BY350" s="106">
        <v>8.3952000000000002E-3</v>
      </c>
      <c r="BZ350" s="106">
        <v>2.0395239999999999E-2</v>
      </c>
      <c r="CA350" s="106">
        <v>1.44E-2</v>
      </c>
      <c r="CB350" s="106">
        <v>1.03E-2</v>
      </c>
      <c r="CC350" s="106">
        <v>9.298250000000001E-3</v>
      </c>
      <c r="CD350" s="106">
        <v>1.6240630000000002E-2</v>
      </c>
      <c r="CE350" s="106">
        <v>2.0261999999999999E-2</v>
      </c>
      <c r="CF350" s="106">
        <v>6.7220100000000005E-3</v>
      </c>
      <c r="CG350" s="106">
        <v>6.3070999999999995E-3</v>
      </c>
      <c r="CH350" s="106">
        <v>6.8064000000000006E-3</v>
      </c>
      <c r="CI350" s="106">
        <v>9.7782300000000006E-3</v>
      </c>
      <c r="CJ350" s="106">
        <v>2.0172160000000001E-2</v>
      </c>
      <c r="CK350" s="106">
        <v>2.1317660000000002E-2</v>
      </c>
      <c r="CL350" s="106">
        <v>2.2469759999999995E-2</v>
      </c>
      <c r="CM350" s="106">
        <v>2.7760320000000002E-2</v>
      </c>
      <c r="CN350" s="106">
        <v>2.1568560000000001E-2</v>
      </c>
      <c r="CO350" s="106">
        <v>2.8353960000000001E-2</v>
      </c>
      <c r="CP350" s="106">
        <v>2.2380149999999998E-2</v>
      </c>
      <c r="CQ350" s="106">
        <v>1.1778049999999998E-2</v>
      </c>
      <c r="CR350" s="106">
        <v>1.229796E-2</v>
      </c>
      <c r="CS350" s="106"/>
      <c r="CT350" s="106"/>
      <c r="CU350" s="106"/>
      <c r="CV350" s="106">
        <f t="shared" si="84"/>
        <v>1.0200000000000001E-2</v>
      </c>
      <c r="CW350" s="106">
        <f t="shared" si="85"/>
        <v>8.6E-3</v>
      </c>
      <c r="CX350" s="106">
        <f t="shared" si="86"/>
        <v>4.5999999999999999E-3</v>
      </c>
      <c r="CY350" s="106">
        <f t="shared" si="87"/>
        <v>4.7000000000000002E-3</v>
      </c>
      <c r="CZ350" s="106">
        <f t="shared" si="88"/>
        <v>7.7000000000000002E-3</v>
      </c>
      <c r="DA350" s="106">
        <f t="shared" si="89"/>
        <v>6.7999999999999996E-3</v>
      </c>
      <c r="DB350" s="106">
        <f t="shared" si="90"/>
        <v>8.9999999999999993E-3</v>
      </c>
      <c r="DC350" s="106">
        <f t="shared" si="91"/>
        <v>2.8000000000000004E-3</v>
      </c>
      <c r="DD350" s="106">
        <f t="shared" si="92"/>
        <v>6.0000000000000001E-3</v>
      </c>
      <c r="DE350" s="106">
        <f t="shared" si="93"/>
        <v>8.8999999999999999E-3</v>
      </c>
      <c r="DF350" s="106">
        <f t="shared" si="94"/>
        <v>1.44E-2</v>
      </c>
      <c r="DG350" s="106">
        <f t="shared" si="95"/>
        <v>1.03E-2</v>
      </c>
      <c r="DH350" s="106">
        <f t="shared" si="96"/>
        <v>6.5000000000000006E-3</v>
      </c>
      <c r="DI350" s="106">
        <f t="shared" si="97"/>
        <v>1.3300000000000001E-2</v>
      </c>
      <c r="DJ350" s="106">
        <f t="shared" si="98"/>
        <v>1.4999999999999999E-2</v>
      </c>
      <c r="DK350" s="106">
        <f t="shared" si="99"/>
        <v>5.7000000000000002E-3</v>
      </c>
      <c r="DL350" s="106">
        <f t="shared" si="100"/>
        <v>5.8999999999999999E-3</v>
      </c>
      <c r="DM350" s="106">
        <f t="shared" si="101"/>
        <v>6.0000000000000001E-3</v>
      </c>
      <c r="DN350" s="106">
        <f t="shared" si="102"/>
        <v>7.7000000000000002E-3</v>
      </c>
      <c r="DO350" s="106">
        <f t="shared" si="103"/>
        <v>1.72E-2</v>
      </c>
      <c r="DP350" s="106">
        <f t="shared" si="104"/>
        <v>1.8200000000000001E-2</v>
      </c>
      <c r="DQ350" s="106">
        <f t="shared" si="105"/>
        <v>1.9199999999999998E-2</v>
      </c>
      <c r="DR350" s="106">
        <f t="shared" si="106"/>
        <v>2.3799999999999998E-2</v>
      </c>
      <c r="DS350" s="106">
        <f t="shared" si="107"/>
        <v>1.8600000000000002E-2</v>
      </c>
      <c r="DT350" s="106">
        <f t="shared" si="108"/>
        <v>2.46E-2</v>
      </c>
      <c r="DU350" s="106">
        <f t="shared" si="109"/>
        <v>1.95E-2</v>
      </c>
      <c r="DV350" s="106">
        <f t="shared" si="110"/>
        <v>1.0299999999999998E-2</v>
      </c>
      <c r="DW350" s="106">
        <f t="shared" si="111"/>
        <v>1.0799999999999999E-2</v>
      </c>
      <c r="DX350" s="106"/>
      <c r="DY350" s="106"/>
      <c r="DZ350" s="106"/>
      <c r="EA350" s="100">
        <v>0.39</v>
      </c>
      <c r="EB350" s="100">
        <v>4.01</v>
      </c>
      <c r="EC350" s="100">
        <v>0.15</v>
      </c>
      <c r="ED350" s="100">
        <v>1.28</v>
      </c>
      <c r="EE350" s="100">
        <v>0.96</v>
      </c>
      <c r="EF350" s="100">
        <v>0.23</v>
      </c>
      <c r="EG350" s="100">
        <v>30.8</v>
      </c>
      <c r="EH350" s="100">
        <v>4.26</v>
      </c>
      <c r="EI350" s="100">
        <v>0.24</v>
      </c>
      <c r="EJ350" s="100">
        <v>103.07</v>
      </c>
      <c r="EK350" s="100">
        <v>7.66</v>
      </c>
      <c r="EL350" s="100">
        <v>13.29</v>
      </c>
      <c r="EM350" s="100">
        <v>199.83</v>
      </c>
      <c r="EN350" s="100">
        <v>100</v>
      </c>
      <c r="EO350" s="100">
        <v>100</v>
      </c>
      <c r="EP350" s="100">
        <v>100</v>
      </c>
      <c r="EQ350" s="100">
        <v>3.81</v>
      </c>
      <c r="ER350" s="100">
        <v>100</v>
      </c>
      <c r="ES350" s="100">
        <v>83.92</v>
      </c>
      <c r="ET350" s="100">
        <v>0.73</v>
      </c>
      <c r="EU350" s="100">
        <v>0.5</v>
      </c>
      <c r="EV350" s="100">
        <v>1.91</v>
      </c>
      <c r="EW350" s="100">
        <v>1.07</v>
      </c>
      <c r="EX350" s="100">
        <v>10.199999999999999</v>
      </c>
      <c r="EY350" s="100">
        <v>20.79</v>
      </c>
      <c r="EZ350" s="100">
        <v>100</v>
      </c>
      <c r="FA350" s="100">
        <v>169.77</v>
      </c>
      <c r="FB350" s="100">
        <v>100</v>
      </c>
      <c r="FC350" s="100"/>
      <c r="FD350" s="100"/>
      <c r="FE350" s="100"/>
      <c r="FF350" s="106">
        <v>5.6439884068810765E-2</v>
      </c>
      <c r="FG350" s="106">
        <v>5.1924944547688994E-3</v>
      </c>
      <c r="FH350" s="106">
        <v>1.4241862926700186E-2</v>
      </c>
      <c r="FI350" s="106">
        <v>4.9711735616934033E-3</v>
      </c>
      <c r="FJ350" s="106">
        <v>1.0550185873605948E-2</v>
      </c>
      <c r="FK350" s="106">
        <v>1.7132452390205985E-2</v>
      </c>
      <c r="FL350" s="106">
        <v>1.0738872403560829E-2</v>
      </c>
      <c r="FM350" s="106">
        <v>2.6169682882284575E-3</v>
      </c>
      <c r="FN350" s="106">
        <v>1.7701543739279586E-2</v>
      </c>
      <c r="FO350" s="106">
        <v>0</v>
      </c>
      <c r="FP350" s="106">
        <v>0</v>
      </c>
      <c r="FQ350" s="106">
        <v>2.6579999999999998E-3</v>
      </c>
      <c r="FR350" s="106">
        <v>0</v>
      </c>
      <c r="FS350" s="106">
        <v>0</v>
      </c>
      <c r="FT350" s="106">
        <v>0</v>
      </c>
      <c r="FU350" s="106">
        <v>0</v>
      </c>
      <c r="FV350" s="106">
        <v>6.8786716557530407E-3</v>
      </c>
      <c r="FW350" s="106">
        <v>0</v>
      </c>
      <c r="FX350" s="106">
        <v>8.5844581068580603E-3</v>
      </c>
      <c r="FY350" s="106">
        <v>3.8398448158253745E-2</v>
      </c>
      <c r="FZ350" s="106">
        <v>5.1126952958251516E-2</v>
      </c>
      <c r="GA350" s="106">
        <v>1.9290951038195333E-2</v>
      </c>
      <c r="GB350" s="106">
        <v>3.4639231824417006E-2</v>
      </c>
      <c r="GC350" s="106">
        <v>9.6757502587098993E-3</v>
      </c>
      <c r="GD350" s="106">
        <v>3.6796460176991147E-2</v>
      </c>
      <c r="GE350" s="106">
        <v>0</v>
      </c>
      <c r="GF350" s="106">
        <v>0</v>
      </c>
      <c r="GG350" s="106">
        <v>0</v>
      </c>
      <c r="GH350" s="100"/>
      <c r="GI350" s="100"/>
      <c r="GJ350" s="100"/>
      <c r="GK350" s="100"/>
    </row>
    <row r="351" spans="1:193" x14ac:dyDescent="0.25">
      <c r="A351" s="98" t="s">
        <v>1073</v>
      </c>
      <c r="B351" s="99" t="s">
        <v>17</v>
      </c>
      <c r="C351" s="99" t="s">
        <v>489</v>
      </c>
      <c r="D351" s="100" t="s">
        <v>320</v>
      </c>
      <c r="E351" s="99" t="s">
        <v>535</v>
      </c>
      <c r="F351" s="100"/>
      <c r="G351" s="106">
        <v>36.015000000000001</v>
      </c>
      <c r="H351" s="106">
        <v>0.22048741526343127</v>
      </c>
      <c r="I351" s="106">
        <v>17.462</v>
      </c>
      <c r="J351" s="106">
        <v>0.54</v>
      </c>
      <c r="K351" s="106">
        <v>0.747</v>
      </c>
      <c r="L351" s="106">
        <v>7.8339999999999987</v>
      </c>
      <c r="M351" s="106">
        <v>0.186</v>
      </c>
      <c r="N351" s="106">
        <v>0.32781013419773958</v>
      </c>
      <c r="O351" s="106">
        <v>6.4420000000000002</v>
      </c>
      <c r="P351" s="106">
        <v>0</v>
      </c>
      <c r="Q351" s="106">
        <v>0</v>
      </c>
      <c r="R351" s="106">
        <v>0.04</v>
      </c>
      <c r="S351" s="106">
        <v>0</v>
      </c>
      <c r="T351" s="106">
        <v>0</v>
      </c>
      <c r="U351" s="106">
        <v>0</v>
      </c>
      <c r="V351" s="106">
        <v>0</v>
      </c>
      <c r="W351" s="106">
        <v>0.79800000000000004</v>
      </c>
      <c r="X351" s="106">
        <v>0</v>
      </c>
      <c r="Y351" s="106">
        <v>0.26600000000000001</v>
      </c>
      <c r="Z351" s="106">
        <v>3.7840000000000003</v>
      </c>
      <c r="AA351" s="106">
        <v>9.6469970460982193</v>
      </c>
      <c r="AB351" s="106">
        <v>1.1339999999999999</v>
      </c>
      <c r="AC351" s="106">
        <v>4.0720000000000001</v>
      </c>
      <c r="AD351" s="106">
        <v>0.23799999999999999</v>
      </c>
      <c r="AE351" s="106">
        <v>0.47099999999999997</v>
      </c>
      <c r="AF351" s="106">
        <v>0</v>
      </c>
      <c r="AG351" s="106">
        <v>0</v>
      </c>
      <c r="AH351" s="106">
        <v>0</v>
      </c>
      <c r="AI351" s="106"/>
      <c r="AJ351" s="106">
        <v>90.215270595559431</v>
      </c>
      <c r="AK351" s="100"/>
      <c r="AL351" s="106">
        <v>16.835732984293191</v>
      </c>
      <c r="AM351" s="106">
        <v>0.13217877541120512</v>
      </c>
      <c r="AN351" s="106">
        <v>9.2415983064302729</v>
      </c>
      <c r="AO351" s="106">
        <v>0.32565432396574601</v>
      </c>
      <c r="AP351" s="106">
        <v>0.57853159851301117</v>
      </c>
      <c r="AQ351" s="106">
        <v>6.089389817333851</v>
      </c>
      <c r="AR351" s="106">
        <v>0.13798219584569732</v>
      </c>
      <c r="AS351" s="106">
        <v>0.27213193939709412</v>
      </c>
      <c r="AT351" s="106">
        <v>4.6040594625500288</v>
      </c>
      <c r="AU351" s="106">
        <v>0</v>
      </c>
      <c r="AV351" s="106">
        <v>0</v>
      </c>
      <c r="AW351" s="106">
        <v>0.04</v>
      </c>
      <c r="AX351" s="106">
        <v>0</v>
      </c>
      <c r="AY351" s="106">
        <v>0</v>
      </c>
      <c r="AZ351" s="106">
        <v>0</v>
      </c>
      <c r="BA351" s="106">
        <v>0</v>
      </c>
      <c r="BB351" s="106">
        <v>0.7464920486435922</v>
      </c>
      <c r="BC351" s="106">
        <v>0</v>
      </c>
      <c r="BD351" s="106">
        <v>0.20946531222930939</v>
      </c>
      <c r="BE351" s="106">
        <v>3.2264665757162345</v>
      </c>
      <c r="BF351" s="106">
        <v>8.2361453479878932</v>
      </c>
      <c r="BG351" s="106">
        <v>0.96898231222763398</v>
      </c>
      <c r="BH351" s="106">
        <v>3.4910836762688611</v>
      </c>
      <c r="BI351" s="106">
        <v>0.20524318730596758</v>
      </c>
      <c r="BJ351" s="106">
        <v>0.40864133263925034</v>
      </c>
      <c r="BK351" s="106">
        <v>0</v>
      </c>
      <c r="BL351" s="106">
        <v>0</v>
      </c>
      <c r="BM351" s="106">
        <v>0</v>
      </c>
      <c r="BN351" s="106"/>
      <c r="BO351" s="106"/>
      <c r="BP351" s="106"/>
      <c r="BQ351" s="106">
        <v>1.9894560000000002E-2</v>
      </c>
      <c r="BR351" s="106">
        <v>1.3845229999999998E-2</v>
      </c>
      <c r="BS351" s="106">
        <v>8.3137999999999997E-3</v>
      </c>
      <c r="BT351" s="106">
        <v>7.4618999999999996E-3</v>
      </c>
      <c r="BU351" s="106">
        <v>9.2966400000000001E-3</v>
      </c>
      <c r="BV351" s="106">
        <v>8.1049499999999997E-3</v>
      </c>
      <c r="BW351" s="106">
        <v>1.18624E-2</v>
      </c>
      <c r="BX351" s="106">
        <v>3.1319599999999996E-3</v>
      </c>
      <c r="BY351" s="106">
        <v>8.2552800000000003E-3</v>
      </c>
      <c r="BZ351" s="106">
        <v>2.0624400000000001E-2</v>
      </c>
      <c r="CA351" s="106">
        <v>1.4200000000000001E-2</v>
      </c>
      <c r="CB351" s="106">
        <v>9.9000000000000008E-3</v>
      </c>
      <c r="CC351" s="106">
        <v>8.8690999999999996E-3</v>
      </c>
      <c r="CD351" s="106">
        <v>1.5263750000000001E-2</v>
      </c>
      <c r="CE351" s="106">
        <v>1.877612E-2</v>
      </c>
      <c r="CF351" s="106">
        <v>6.36822E-3</v>
      </c>
      <c r="CG351" s="106">
        <v>5.8794999999999993E-3</v>
      </c>
      <c r="CH351" s="106">
        <v>6.4660800000000008E-3</v>
      </c>
      <c r="CI351" s="106">
        <v>9.0162900000000015E-3</v>
      </c>
      <c r="CJ351" s="106">
        <v>1.99376E-2</v>
      </c>
      <c r="CK351" s="106">
        <v>1.9209319999999998E-2</v>
      </c>
      <c r="CL351" s="106">
        <v>2.0714309999999996E-2</v>
      </c>
      <c r="CM351" s="106">
        <v>2.6127360000000006E-2</v>
      </c>
      <c r="CN351" s="106">
        <v>2.017704E-2</v>
      </c>
      <c r="CO351" s="106">
        <v>2.7431880000000002E-2</v>
      </c>
      <c r="CP351" s="106">
        <v>2.134722E-2</v>
      </c>
      <c r="CQ351" s="106">
        <v>1.132065E-2</v>
      </c>
      <c r="CR351" s="106">
        <v>1.172861E-2</v>
      </c>
      <c r="CS351" s="106"/>
      <c r="CT351" s="106"/>
      <c r="CU351" s="106"/>
      <c r="CV351" s="106">
        <f t="shared" si="84"/>
        <v>9.2999999999999992E-3</v>
      </c>
      <c r="CW351" s="106">
        <f t="shared" si="85"/>
        <v>8.3000000000000001E-3</v>
      </c>
      <c r="CX351" s="106">
        <f t="shared" si="86"/>
        <v>4.4000000000000003E-3</v>
      </c>
      <c r="CY351" s="106">
        <f t="shared" si="87"/>
        <v>4.4999999999999997E-3</v>
      </c>
      <c r="CZ351" s="106">
        <f t="shared" si="88"/>
        <v>7.2000000000000007E-3</v>
      </c>
      <c r="DA351" s="106">
        <f t="shared" si="89"/>
        <v>6.3E-3</v>
      </c>
      <c r="DB351" s="106">
        <f t="shared" si="90"/>
        <v>8.8000000000000005E-3</v>
      </c>
      <c r="DC351" s="106">
        <f t="shared" si="91"/>
        <v>2.5999999999999999E-3</v>
      </c>
      <c r="DD351" s="106">
        <f t="shared" si="92"/>
        <v>5.8999999999999999E-3</v>
      </c>
      <c r="DE351" s="106">
        <f t="shared" si="93"/>
        <v>9.0000000000000011E-3</v>
      </c>
      <c r="DF351" s="106">
        <f t="shared" si="94"/>
        <v>1.4200000000000001E-2</v>
      </c>
      <c r="DG351" s="106">
        <f t="shared" si="95"/>
        <v>9.9000000000000008E-3</v>
      </c>
      <c r="DH351" s="106">
        <f t="shared" si="96"/>
        <v>6.1999999999999989E-3</v>
      </c>
      <c r="DI351" s="106">
        <f t="shared" si="97"/>
        <v>1.2500000000000001E-2</v>
      </c>
      <c r="DJ351" s="106">
        <f t="shared" si="98"/>
        <v>1.3900000000000001E-2</v>
      </c>
      <c r="DK351" s="106">
        <f t="shared" si="99"/>
        <v>5.4000000000000003E-3</v>
      </c>
      <c r="DL351" s="106">
        <f t="shared" si="100"/>
        <v>5.4999999999999997E-3</v>
      </c>
      <c r="DM351" s="106">
        <f t="shared" si="101"/>
        <v>5.7000000000000002E-3</v>
      </c>
      <c r="DN351" s="106">
        <f t="shared" si="102"/>
        <v>7.1000000000000013E-3</v>
      </c>
      <c r="DO351" s="106">
        <f t="shared" si="103"/>
        <v>1.6999999999999998E-2</v>
      </c>
      <c r="DP351" s="106">
        <f t="shared" si="104"/>
        <v>1.6399999999999998E-2</v>
      </c>
      <c r="DQ351" s="106">
        <f t="shared" si="105"/>
        <v>1.7699999999999997E-2</v>
      </c>
      <c r="DR351" s="106">
        <f t="shared" si="106"/>
        <v>2.2400000000000003E-2</v>
      </c>
      <c r="DS351" s="106">
        <f t="shared" si="107"/>
        <v>1.7400000000000002E-2</v>
      </c>
      <c r="DT351" s="106">
        <f t="shared" si="108"/>
        <v>2.3800000000000002E-2</v>
      </c>
      <c r="DU351" s="106">
        <f t="shared" si="109"/>
        <v>1.8600000000000002E-2</v>
      </c>
      <c r="DV351" s="106">
        <f t="shared" si="110"/>
        <v>9.9000000000000008E-3</v>
      </c>
      <c r="DW351" s="106">
        <f t="shared" si="111"/>
        <v>1.03E-2</v>
      </c>
      <c r="DX351" s="106"/>
      <c r="DY351" s="106"/>
      <c r="DZ351" s="106"/>
      <c r="EA351" s="100">
        <v>0.36</v>
      </c>
      <c r="EB351" s="100">
        <v>3.84</v>
      </c>
      <c r="EC351" s="100">
        <v>0.15</v>
      </c>
      <c r="ED351" s="100">
        <v>1.39</v>
      </c>
      <c r="EE351" s="100">
        <v>1.43</v>
      </c>
      <c r="EF351" s="100">
        <v>0.26</v>
      </c>
      <c r="EG351" s="100">
        <v>8.5</v>
      </c>
      <c r="EH351" s="100">
        <v>1.71</v>
      </c>
      <c r="EI351" s="100">
        <v>0.3</v>
      </c>
      <c r="EJ351" s="100">
        <v>59.72</v>
      </c>
      <c r="EK351" s="100">
        <v>6.82</v>
      </c>
      <c r="EL351" s="100">
        <v>6.92</v>
      </c>
      <c r="EM351" s="100">
        <v>100</v>
      </c>
      <c r="EN351" s="100">
        <v>1436.53</v>
      </c>
      <c r="EO351" s="100">
        <v>146.11000000000001</v>
      </c>
      <c r="EP351" s="100">
        <v>100</v>
      </c>
      <c r="EQ351" s="100">
        <v>1.06</v>
      </c>
      <c r="ER351" s="100">
        <v>15.96</v>
      </c>
      <c r="ES351" s="100">
        <v>4.3499999999999996</v>
      </c>
      <c r="ET351" s="100">
        <v>0.96</v>
      </c>
      <c r="EU351" s="100">
        <v>0.56000000000000005</v>
      </c>
      <c r="EV351" s="100">
        <v>1.87</v>
      </c>
      <c r="EW351" s="100">
        <v>0.99</v>
      </c>
      <c r="EX351" s="100">
        <v>4.28</v>
      </c>
      <c r="EY351" s="100">
        <v>9.56</v>
      </c>
      <c r="EZ351" s="100">
        <v>169.2</v>
      </c>
      <c r="FA351" s="100">
        <v>33.5</v>
      </c>
      <c r="FB351" s="100">
        <v>100</v>
      </c>
      <c r="FC351" s="100"/>
      <c r="FD351" s="100"/>
      <c r="FE351" s="100"/>
      <c r="FF351" s="106">
        <v>6.0608638743455484E-2</v>
      </c>
      <c r="FG351" s="106">
        <v>5.0756649757902764E-3</v>
      </c>
      <c r="FH351" s="106">
        <v>1.3862397459645409E-2</v>
      </c>
      <c r="FI351" s="106">
        <v>4.5265951031238693E-3</v>
      </c>
      <c r="FJ351" s="106">
        <v>8.27300185873606E-3</v>
      </c>
      <c r="FK351" s="106">
        <v>1.5832413525068013E-2</v>
      </c>
      <c r="FL351" s="106">
        <v>1.1728486646884273E-2</v>
      </c>
      <c r="FM351" s="106">
        <v>4.6534561636903098E-3</v>
      </c>
      <c r="FN351" s="106">
        <v>1.3812178387650087E-2</v>
      </c>
      <c r="FO351" s="106">
        <v>0</v>
      </c>
      <c r="FP351" s="106">
        <v>0</v>
      </c>
      <c r="FQ351" s="106">
        <v>2.7680000000000001E-3</v>
      </c>
      <c r="FR351" s="106">
        <v>0</v>
      </c>
      <c r="FS351" s="106">
        <v>0</v>
      </c>
      <c r="FT351" s="106">
        <v>0</v>
      </c>
      <c r="FU351" s="106">
        <v>0</v>
      </c>
      <c r="FV351" s="106">
        <v>7.9128157156220773E-3</v>
      </c>
      <c r="FW351" s="106">
        <v>0</v>
      </c>
      <c r="FX351" s="106">
        <v>9.1117410819749577E-3</v>
      </c>
      <c r="FY351" s="106">
        <v>3.0974079126875848E-2</v>
      </c>
      <c r="FZ351" s="106">
        <v>4.6122413948732212E-2</v>
      </c>
      <c r="GA351" s="106">
        <v>1.8119969238656757E-2</v>
      </c>
      <c r="GB351" s="106">
        <v>3.4561728395061719E-2</v>
      </c>
      <c r="GC351" s="106">
        <v>8.784408416695413E-3</v>
      </c>
      <c r="GD351" s="106">
        <v>3.9066111400312332E-2</v>
      </c>
      <c r="GE351" s="106">
        <v>0</v>
      </c>
      <c r="GF351" s="106">
        <v>0</v>
      </c>
      <c r="GG351" s="106">
        <v>0</v>
      </c>
      <c r="GH351" s="100"/>
      <c r="GI351" s="100"/>
      <c r="GJ351" s="100"/>
      <c r="GK351" s="100"/>
    </row>
    <row r="352" spans="1:193" x14ac:dyDescent="0.25">
      <c r="A352" s="98" t="s">
        <v>1073</v>
      </c>
      <c r="B352" s="99" t="s">
        <v>17</v>
      </c>
      <c r="C352" s="99" t="s">
        <v>489</v>
      </c>
      <c r="D352" s="100" t="s">
        <v>320</v>
      </c>
      <c r="E352" s="99" t="s">
        <v>536</v>
      </c>
      <c r="F352" s="100"/>
      <c r="G352" s="106">
        <v>34.305999999999997</v>
      </c>
      <c r="H352" s="106">
        <v>0.20399999999999999</v>
      </c>
      <c r="I352" s="106">
        <v>19.445</v>
      </c>
      <c r="J352" s="106">
        <v>0.52800000000000002</v>
      </c>
      <c r="K352" s="106">
        <v>1.044</v>
      </c>
      <c r="L352" s="106">
        <v>7.8680000000000003</v>
      </c>
      <c r="M352" s="106">
        <v>4.9000000000000002E-2</v>
      </c>
      <c r="N352" s="106">
        <v>0.14099999999999999</v>
      </c>
      <c r="O352" s="106">
        <v>10.62</v>
      </c>
      <c r="P352" s="106">
        <v>0</v>
      </c>
      <c r="Q352" s="106">
        <v>0</v>
      </c>
      <c r="R352" s="106">
        <v>0.04</v>
      </c>
      <c r="S352" s="106">
        <v>0</v>
      </c>
      <c r="T352" s="106">
        <v>0</v>
      </c>
      <c r="U352" s="106">
        <v>0</v>
      </c>
      <c r="V352" s="106">
        <v>0</v>
      </c>
      <c r="W352" s="106">
        <v>0.39300000000000002</v>
      </c>
      <c r="X352" s="106">
        <v>0</v>
      </c>
      <c r="Y352" s="106">
        <v>0.16199511639054998</v>
      </c>
      <c r="Z352" s="106">
        <v>3.7229999999999999</v>
      </c>
      <c r="AA352" s="106">
        <v>9.3999645531786307</v>
      </c>
      <c r="AB352" s="106">
        <v>1.08</v>
      </c>
      <c r="AC352" s="106">
        <v>3.923</v>
      </c>
      <c r="AD352" s="106">
        <v>0.22099999999999997</v>
      </c>
      <c r="AE352" s="106">
        <v>0.45300000000000001</v>
      </c>
      <c r="AF352" s="106">
        <v>0.03</v>
      </c>
      <c r="AG352" s="106">
        <v>0</v>
      </c>
      <c r="AH352" s="106">
        <v>0</v>
      </c>
      <c r="AI352" s="106"/>
      <c r="AJ352" s="106">
        <v>93.620935669569207</v>
      </c>
      <c r="AK352" s="100"/>
      <c r="AL352" s="106">
        <v>16.036836200448764</v>
      </c>
      <c r="AM352" s="106">
        <v>0.12229482644925364</v>
      </c>
      <c r="AN352" s="106">
        <v>10.291082296903943</v>
      </c>
      <c r="AO352" s="106">
        <v>0.31841756121095166</v>
      </c>
      <c r="AP352" s="106">
        <v>0.80855018587360605</v>
      </c>
      <c r="AQ352" s="106">
        <v>6.1158181111542946</v>
      </c>
      <c r="AR352" s="106">
        <v>3.6350148367952521E-2</v>
      </c>
      <c r="AS352" s="106">
        <v>0.11705130333720737</v>
      </c>
      <c r="AT352" s="106">
        <v>7.5900514579759859</v>
      </c>
      <c r="AU352" s="106">
        <v>0</v>
      </c>
      <c r="AV352" s="106">
        <v>0</v>
      </c>
      <c r="AW352" s="106">
        <v>0.04</v>
      </c>
      <c r="AX352" s="106">
        <v>0</v>
      </c>
      <c r="AY352" s="106">
        <v>0</v>
      </c>
      <c r="AZ352" s="106">
        <v>0</v>
      </c>
      <c r="BA352" s="106">
        <v>0</v>
      </c>
      <c r="BB352" s="106">
        <v>0.36763330215154355</v>
      </c>
      <c r="BC352" s="106">
        <v>0</v>
      </c>
      <c r="BD352" s="106">
        <v>0.12756525426454837</v>
      </c>
      <c r="BE352" s="106">
        <v>3.1744542974079124</v>
      </c>
      <c r="BF352" s="106">
        <v>8.0252408035333644</v>
      </c>
      <c r="BG352" s="106">
        <v>0.92284029735965156</v>
      </c>
      <c r="BH352" s="106">
        <v>3.3633401920438954</v>
      </c>
      <c r="BI352" s="106">
        <v>0.1905829596412556</v>
      </c>
      <c r="BJ352" s="106">
        <v>0.39302446642373762</v>
      </c>
      <c r="BK352" s="106">
        <v>2.6139234991722576E-2</v>
      </c>
      <c r="BL352" s="106">
        <v>0</v>
      </c>
      <c r="BM352" s="106">
        <v>0</v>
      </c>
      <c r="BN352" s="106"/>
      <c r="BO352" s="106"/>
      <c r="BP352" s="106"/>
      <c r="BQ352" s="106">
        <v>2.1605920000000004E-2</v>
      </c>
      <c r="BR352" s="106">
        <v>1.3845229999999998E-2</v>
      </c>
      <c r="BS352" s="106">
        <v>8.5027499999999999E-3</v>
      </c>
      <c r="BT352" s="106">
        <v>7.6277199999999993E-3</v>
      </c>
      <c r="BU352" s="106">
        <v>9.1675199999999984E-3</v>
      </c>
      <c r="BV352" s="106">
        <v>8.3622499999999999E-3</v>
      </c>
      <c r="BW352" s="106">
        <v>1.25364E-2</v>
      </c>
      <c r="BX352" s="106">
        <v>3.1319599999999996E-3</v>
      </c>
      <c r="BY352" s="106">
        <v>7.9754400000000003E-3</v>
      </c>
      <c r="BZ352" s="106">
        <v>2.1541039999999997E-2</v>
      </c>
      <c r="CA352" s="106">
        <v>1.43E-2</v>
      </c>
      <c r="CB352" s="106">
        <v>9.9000000000000008E-3</v>
      </c>
      <c r="CC352" s="106">
        <v>8.8690999999999996E-3</v>
      </c>
      <c r="CD352" s="106">
        <v>1.5141640000000001E-2</v>
      </c>
      <c r="CE352" s="106">
        <v>2.012692E-2</v>
      </c>
      <c r="CF352" s="106">
        <v>6.4861500000000004E-3</v>
      </c>
      <c r="CG352" s="106">
        <v>6.0933000000000003E-3</v>
      </c>
      <c r="CH352" s="106">
        <v>6.579520000000001E-3</v>
      </c>
      <c r="CI352" s="106">
        <v>9.7782300000000006E-3</v>
      </c>
      <c r="CJ352" s="106">
        <v>1.899936E-2</v>
      </c>
      <c r="CK352" s="106">
        <v>1.9794970000000002E-2</v>
      </c>
      <c r="CL352" s="106">
        <v>2.1182429999999999E-2</v>
      </c>
      <c r="CM352" s="106">
        <v>2.6710560000000005E-2</v>
      </c>
      <c r="CN352" s="106">
        <v>2.040896E-2</v>
      </c>
      <c r="CO352" s="106">
        <v>2.7662400000000004E-2</v>
      </c>
      <c r="CP352" s="106">
        <v>2.134722E-2</v>
      </c>
      <c r="CQ352" s="106">
        <v>1.132065E-2</v>
      </c>
      <c r="CR352" s="106">
        <v>1.1842480000000001E-2</v>
      </c>
      <c r="CS352" s="106"/>
      <c r="CT352" s="106"/>
      <c r="CU352" s="106"/>
      <c r="CV352" s="106">
        <f t="shared" si="84"/>
        <v>1.0100000000000001E-2</v>
      </c>
      <c r="CW352" s="106">
        <f t="shared" si="85"/>
        <v>8.3000000000000001E-3</v>
      </c>
      <c r="CX352" s="106">
        <f t="shared" si="86"/>
        <v>4.4999999999999997E-3</v>
      </c>
      <c r="CY352" s="106">
        <f t="shared" si="87"/>
        <v>4.5999999999999999E-3</v>
      </c>
      <c r="CZ352" s="106">
        <f t="shared" si="88"/>
        <v>7.0999999999999995E-3</v>
      </c>
      <c r="DA352" s="106">
        <f t="shared" si="89"/>
        <v>6.4999999999999997E-3</v>
      </c>
      <c r="DB352" s="106">
        <f t="shared" si="90"/>
        <v>9.2999999999999992E-3</v>
      </c>
      <c r="DC352" s="106">
        <f t="shared" si="91"/>
        <v>2.5999999999999999E-3</v>
      </c>
      <c r="DD352" s="106">
        <f t="shared" si="92"/>
        <v>5.7000000000000002E-3</v>
      </c>
      <c r="DE352" s="106">
        <f t="shared" si="93"/>
        <v>9.3999999999999986E-3</v>
      </c>
      <c r="DF352" s="106">
        <f t="shared" si="94"/>
        <v>1.43E-2</v>
      </c>
      <c r="DG352" s="106">
        <f t="shared" si="95"/>
        <v>9.9000000000000008E-3</v>
      </c>
      <c r="DH352" s="106">
        <f t="shared" si="96"/>
        <v>6.1999999999999989E-3</v>
      </c>
      <c r="DI352" s="106">
        <f t="shared" si="97"/>
        <v>1.24E-2</v>
      </c>
      <c r="DJ352" s="106">
        <f t="shared" si="98"/>
        <v>1.49E-2</v>
      </c>
      <c r="DK352" s="106">
        <f t="shared" si="99"/>
        <v>5.5000000000000005E-3</v>
      </c>
      <c r="DL352" s="106">
        <f t="shared" si="100"/>
        <v>5.7000000000000002E-3</v>
      </c>
      <c r="DM352" s="106">
        <f t="shared" si="101"/>
        <v>5.8000000000000005E-3</v>
      </c>
      <c r="DN352" s="106">
        <f t="shared" si="102"/>
        <v>7.7000000000000002E-3</v>
      </c>
      <c r="DO352" s="106">
        <f t="shared" si="103"/>
        <v>1.6199999999999999E-2</v>
      </c>
      <c r="DP352" s="106">
        <f t="shared" si="104"/>
        <v>1.6900000000000002E-2</v>
      </c>
      <c r="DQ352" s="106">
        <f t="shared" si="105"/>
        <v>1.8100000000000002E-2</v>
      </c>
      <c r="DR352" s="106">
        <f t="shared" si="106"/>
        <v>2.2900000000000004E-2</v>
      </c>
      <c r="DS352" s="106">
        <f t="shared" si="107"/>
        <v>1.7600000000000001E-2</v>
      </c>
      <c r="DT352" s="106">
        <f t="shared" si="108"/>
        <v>2.4E-2</v>
      </c>
      <c r="DU352" s="106">
        <f t="shared" si="109"/>
        <v>1.8600000000000002E-2</v>
      </c>
      <c r="DV352" s="106">
        <f t="shared" si="110"/>
        <v>9.9000000000000008E-3</v>
      </c>
      <c r="DW352" s="106">
        <f t="shared" si="111"/>
        <v>1.04E-2</v>
      </c>
      <c r="DX352" s="106"/>
      <c r="DY352" s="106"/>
      <c r="DZ352" s="106"/>
      <c r="EA352" s="100">
        <v>0.37</v>
      </c>
      <c r="EB352" s="100">
        <v>4.17</v>
      </c>
      <c r="EC352" s="100">
        <v>0.14000000000000001</v>
      </c>
      <c r="ED352" s="100">
        <v>1.43</v>
      </c>
      <c r="EE352" s="100">
        <v>1.1499999999999999</v>
      </c>
      <c r="EF352" s="100">
        <v>0.26</v>
      </c>
      <c r="EG352" s="100">
        <v>29.22</v>
      </c>
      <c r="EH352" s="100">
        <v>2.77</v>
      </c>
      <c r="EI352" s="100">
        <v>0.23</v>
      </c>
      <c r="EJ352" s="100">
        <v>66.38</v>
      </c>
      <c r="EK352" s="100">
        <v>20.38</v>
      </c>
      <c r="EL352" s="100">
        <v>6.61</v>
      </c>
      <c r="EM352" s="100">
        <v>364.32</v>
      </c>
      <c r="EN352" s="100">
        <v>128.91</v>
      </c>
      <c r="EO352" s="100">
        <v>100</v>
      </c>
      <c r="EP352" s="100">
        <v>100</v>
      </c>
      <c r="EQ352" s="100">
        <v>1.94</v>
      </c>
      <c r="ER352" s="100">
        <v>100</v>
      </c>
      <c r="ES352" s="100">
        <v>7.11</v>
      </c>
      <c r="ET352" s="100">
        <v>0.97</v>
      </c>
      <c r="EU352" s="100">
        <v>0.56999999999999995</v>
      </c>
      <c r="EV352" s="100">
        <v>1.99</v>
      </c>
      <c r="EW352" s="100">
        <v>1.03</v>
      </c>
      <c r="EX352" s="100">
        <v>4.51</v>
      </c>
      <c r="EY352" s="100">
        <v>10.33</v>
      </c>
      <c r="EZ352" s="100">
        <v>64.31</v>
      </c>
      <c r="FA352" s="100">
        <v>41.13</v>
      </c>
      <c r="FB352" s="100">
        <v>100</v>
      </c>
      <c r="FC352" s="100"/>
      <c r="FD352" s="100"/>
      <c r="FE352" s="100"/>
      <c r="FF352" s="106">
        <v>5.9336293941660428E-2</v>
      </c>
      <c r="FG352" s="106">
        <v>5.099694262933877E-3</v>
      </c>
      <c r="FH352" s="106">
        <v>1.4407515215665521E-2</v>
      </c>
      <c r="FI352" s="106">
        <v>4.5533711253166092E-3</v>
      </c>
      <c r="FJ352" s="106">
        <v>9.2983271375464693E-3</v>
      </c>
      <c r="FK352" s="106">
        <v>1.5901127089001165E-2</v>
      </c>
      <c r="FL352" s="106">
        <v>1.0621513353115727E-2</v>
      </c>
      <c r="FM352" s="106">
        <v>3.2423211024406439E-3</v>
      </c>
      <c r="FN352" s="106">
        <v>1.7457118353344767E-2</v>
      </c>
      <c r="FO352" s="106">
        <v>0</v>
      </c>
      <c r="FP352" s="106">
        <v>0</v>
      </c>
      <c r="FQ352" s="106">
        <v>2.6440000000000001E-3</v>
      </c>
      <c r="FR352" s="106">
        <v>0</v>
      </c>
      <c r="FS352" s="106">
        <v>0</v>
      </c>
      <c r="FT352" s="106">
        <v>0</v>
      </c>
      <c r="FU352" s="106">
        <v>0</v>
      </c>
      <c r="FV352" s="106">
        <v>7.1320860617399449E-3</v>
      </c>
      <c r="FW352" s="106">
        <v>0</v>
      </c>
      <c r="FX352" s="106">
        <v>9.0698895782093895E-3</v>
      </c>
      <c r="FY352" s="106">
        <v>3.079220668485675E-2</v>
      </c>
      <c r="FZ352" s="106">
        <v>4.574387258014017E-2</v>
      </c>
      <c r="GA352" s="106">
        <v>1.8364521917457067E-2</v>
      </c>
      <c r="GB352" s="106">
        <v>3.4642403978052121E-2</v>
      </c>
      <c r="GC352" s="106">
        <v>8.5952914798206274E-3</v>
      </c>
      <c r="GD352" s="106">
        <v>4.0599427381572094E-2</v>
      </c>
      <c r="GE352" s="106">
        <v>1.681014202317679E-2</v>
      </c>
      <c r="GF352" s="106">
        <v>0</v>
      </c>
      <c r="GG352" s="106">
        <v>0</v>
      </c>
      <c r="GH352" s="100"/>
      <c r="GI352" s="100"/>
      <c r="GJ352" s="100"/>
      <c r="GK352" s="100"/>
    </row>
    <row r="353" spans="1:193" x14ac:dyDescent="0.25">
      <c r="A353" s="98" t="s">
        <v>1073</v>
      </c>
      <c r="B353" s="99" t="s">
        <v>17</v>
      </c>
      <c r="C353" s="99" t="s">
        <v>489</v>
      </c>
      <c r="D353" s="100" t="s">
        <v>320</v>
      </c>
      <c r="E353" s="99" t="s">
        <v>537</v>
      </c>
      <c r="F353" s="100"/>
      <c r="G353" s="106">
        <v>31.343</v>
      </c>
      <c r="H353" s="106">
        <v>0.192</v>
      </c>
      <c r="I353" s="106">
        <v>18.466000000000001</v>
      </c>
      <c r="J353" s="106">
        <v>0.63300000000000001</v>
      </c>
      <c r="K353" s="106">
        <v>1.3849999999999998</v>
      </c>
      <c r="L353" s="106">
        <v>9.4109999999999996</v>
      </c>
      <c r="M353" s="106">
        <v>4.5999999999999999E-2</v>
      </c>
      <c r="N353" s="106">
        <v>6.5000000000000002E-2</v>
      </c>
      <c r="O353" s="106">
        <v>11.33</v>
      </c>
      <c r="P353" s="106">
        <v>0</v>
      </c>
      <c r="Q353" s="106">
        <v>0</v>
      </c>
      <c r="R353" s="106">
        <v>1.6E-2</v>
      </c>
      <c r="S353" s="106">
        <v>0</v>
      </c>
      <c r="T353" s="106">
        <v>0</v>
      </c>
      <c r="U353" s="106">
        <v>0</v>
      </c>
      <c r="V353" s="106">
        <v>0</v>
      </c>
      <c r="W353" s="106">
        <v>5.3999999999999999E-2</v>
      </c>
      <c r="X353" s="106">
        <v>0</v>
      </c>
      <c r="Y353" s="106">
        <v>2.7999999999999997E-2</v>
      </c>
      <c r="Z353" s="106">
        <v>5.4749999999999996</v>
      </c>
      <c r="AA353" s="106">
        <v>11.481</v>
      </c>
      <c r="AB353" s="106">
        <v>1.258</v>
      </c>
      <c r="AC353" s="106">
        <v>4.2590000000000003</v>
      </c>
      <c r="AD353" s="106">
        <v>0.106</v>
      </c>
      <c r="AE353" s="106">
        <v>0.31100000000000005</v>
      </c>
      <c r="AF353" s="106">
        <v>0</v>
      </c>
      <c r="AG353" s="106">
        <v>0</v>
      </c>
      <c r="AH353" s="106">
        <v>0</v>
      </c>
      <c r="AI353" s="106"/>
      <c r="AJ353" s="106">
        <v>95.855390400000005</v>
      </c>
      <c r="AK353" s="100"/>
      <c r="AL353" s="106">
        <v>14.651738967838442</v>
      </c>
      <c r="AM353" s="106">
        <v>0.11510101312870932</v>
      </c>
      <c r="AN353" s="106">
        <v>9.7729558084149257</v>
      </c>
      <c r="AO353" s="106">
        <v>0.38173923531540227</v>
      </c>
      <c r="AP353" s="106">
        <v>1.0726456009913259</v>
      </c>
      <c r="AQ353" s="106">
        <v>7.3151962689467549</v>
      </c>
      <c r="AR353" s="106">
        <v>3.4124629080118693E-2</v>
      </c>
      <c r="AS353" s="106">
        <v>5.3959820687365108E-2</v>
      </c>
      <c r="AT353" s="106">
        <v>8.0974842767295598</v>
      </c>
      <c r="AU353" s="106">
        <v>0</v>
      </c>
      <c r="AV353" s="106">
        <v>0</v>
      </c>
      <c r="AW353" s="106">
        <v>1.6E-2</v>
      </c>
      <c r="AX353" s="106">
        <v>0</v>
      </c>
      <c r="AY353" s="106">
        <v>0</v>
      </c>
      <c r="AZ353" s="106">
        <v>0</v>
      </c>
      <c r="BA353" s="106">
        <v>0</v>
      </c>
      <c r="BB353" s="106">
        <v>5.0514499532273154E-2</v>
      </c>
      <c r="BC353" s="106">
        <v>0</v>
      </c>
      <c r="BD353" s="106">
        <v>2.2048980234664145E-2</v>
      </c>
      <c r="BE353" s="106">
        <v>4.6683151432469296</v>
      </c>
      <c r="BF353" s="106">
        <v>9.8019294800648851</v>
      </c>
      <c r="BG353" s="106">
        <v>1.0749380500726311</v>
      </c>
      <c r="BH353" s="106">
        <v>3.6514060356652949</v>
      </c>
      <c r="BI353" s="106">
        <v>9.1410831321145219E-2</v>
      </c>
      <c r="BJ353" s="106">
        <v>0.26982474405691481</v>
      </c>
      <c r="BK353" s="106">
        <v>0</v>
      </c>
      <c r="BL353" s="106">
        <v>0</v>
      </c>
      <c r="BM353" s="106">
        <v>0</v>
      </c>
      <c r="BN353" s="106"/>
      <c r="BO353" s="106"/>
      <c r="BP353" s="106"/>
      <c r="BQ353" s="106">
        <v>2.1392000000000001E-2</v>
      </c>
      <c r="BR353" s="106">
        <v>1.4679279999999999E-2</v>
      </c>
      <c r="BS353" s="106">
        <v>8.5027499999999999E-3</v>
      </c>
      <c r="BT353" s="106">
        <v>7.6277199999999993E-3</v>
      </c>
      <c r="BU353" s="106">
        <v>9.9422399999999998E-3</v>
      </c>
      <c r="BV353" s="106">
        <v>8.6195500000000001E-3</v>
      </c>
      <c r="BW353" s="106">
        <v>1.18624E-2</v>
      </c>
      <c r="BX353" s="106">
        <v>3.37288E-3</v>
      </c>
      <c r="BY353" s="106">
        <v>8.2552800000000003E-3</v>
      </c>
      <c r="BZ353" s="106">
        <v>1.9936919999999997E-2</v>
      </c>
      <c r="CA353" s="106">
        <v>1.47E-2</v>
      </c>
      <c r="CB353" s="106">
        <v>1.0200000000000001E-2</v>
      </c>
      <c r="CC353" s="106">
        <v>9.298250000000001E-3</v>
      </c>
      <c r="CD353" s="106">
        <v>1.5874300000000001E-2</v>
      </c>
      <c r="CE353" s="106">
        <v>2.012692E-2</v>
      </c>
      <c r="CF353" s="106">
        <v>6.4861500000000004E-3</v>
      </c>
      <c r="CG353" s="106">
        <v>6.3070999999999995E-3</v>
      </c>
      <c r="CH353" s="106">
        <v>6.8064000000000006E-3</v>
      </c>
      <c r="CI353" s="106">
        <v>9.7782300000000006E-3</v>
      </c>
      <c r="CJ353" s="106">
        <v>1.9820320000000002E-2</v>
      </c>
      <c r="CK353" s="106">
        <v>2.1200530000000002E-2</v>
      </c>
      <c r="CL353" s="106">
        <v>2.1767579999999998E-2</v>
      </c>
      <c r="CM353" s="106">
        <v>2.7293760000000004E-2</v>
      </c>
      <c r="CN353" s="106">
        <v>2.1452599999999999E-2</v>
      </c>
      <c r="CO353" s="106">
        <v>2.8815000000000004E-2</v>
      </c>
      <c r="CP353" s="106">
        <v>2.1921070000000001E-2</v>
      </c>
      <c r="CQ353" s="106">
        <v>1.1663700000000001E-2</v>
      </c>
      <c r="CR353" s="106">
        <v>1.218409E-2</v>
      </c>
      <c r="CS353" s="106"/>
      <c r="CT353" s="106"/>
      <c r="CU353" s="106"/>
      <c r="CV353" s="106">
        <f t="shared" si="84"/>
        <v>0.01</v>
      </c>
      <c r="CW353" s="106">
        <f t="shared" si="85"/>
        <v>8.8000000000000005E-3</v>
      </c>
      <c r="CX353" s="106">
        <f t="shared" si="86"/>
        <v>4.4999999999999997E-3</v>
      </c>
      <c r="CY353" s="106">
        <f t="shared" si="87"/>
        <v>4.5999999999999999E-3</v>
      </c>
      <c r="CZ353" s="106">
        <f t="shared" si="88"/>
        <v>7.7000000000000002E-3</v>
      </c>
      <c r="DA353" s="106">
        <f t="shared" si="89"/>
        <v>6.7000000000000002E-3</v>
      </c>
      <c r="DB353" s="106">
        <f t="shared" si="90"/>
        <v>8.8000000000000005E-3</v>
      </c>
      <c r="DC353" s="106">
        <f t="shared" si="91"/>
        <v>2.8000000000000004E-3</v>
      </c>
      <c r="DD353" s="106">
        <f t="shared" si="92"/>
        <v>5.8999999999999999E-3</v>
      </c>
      <c r="DE353" s="106">
        <f t="shared" si="93"/>
        <v>8.6999999999999994E-3</v>
      </c>
      <c r="DF353" s="106">
        <f t="shared" si="94"/>
        <v>1.47E-2</v>
      </c>
      <c r="DG353" s="106">
        <f t="shared" si="95"/>
        <v>1.0200000000000001E-2</v>
      </c>
      <c r="DH353" s="106">
        <f t="shared" si="96"/>
        <v>6.5000000000000006E-3</v>
      </c>
      <c r="DI353" s="106">
        <f t="shared" si="97"/>
        <v>1.2999999999999999E-2</v>
      </c>
      <c r="DJ353" s="106">
        <f t="shared" si="98"/>
        <v>1.49E-2</v>
      </c>
      <c r="DK353" s="106">
        <f t="shared" si="99"/>
        <v>5.5000000000000005E-3</v>
      </c>
      <c r="DL353" s="106">
        <f t="shared" si="100"/>
        <v>5.8999999999999999E-3</v>
      </c>
      <c r="DM353" s="106">
        <f t="shared" si="101"/>
        <v>6.0000000000000001E-3</v>
      </c>
      <c r="DN353" s="106">
        <f t="shared" si="102"/>
        <v>7.7000000000000002E-3</v>
      </c>
      <c r="DO353" s="106">
        <f t="shared" si="103"/>
        <v>1.6900000000000002E-2</v>
      </c>
      <c r="DP353" s="106">
        <f t="shared" si="104"/>
        <v>1.8100000000000002E-2</v>
      </c>
      <c r="DQ353" s="106">
        <f t="shared" si="105"/>
        <v>1.8599999999999998E-2</v>
      </c>
      <c r="DR353" s="106">
        <f t="shared" si="106"/>
        <v>2.3400000000000001E-2</v>
      </c>
      <c r="DS353" s="106">
        <f t="shared" si="107"/>
        <v>1.8499999999999999E-2</v>
      </c>
      <c r="DT353" s="106">
        <f t="shared" si="108"/>
        <v>2.5000000000000001E-2</v>
      </c>
      <c r="DU353" s="106">
        <f t="shared" si="109"/>
        <v>1.9100000000000002E-2</v>
      </c>
      <c r="DV353" s="106">
        <f t="shared" si="110"/>
        <v>1.0200000000000001E-2</v>
      </c>
      <c r="DW353" s="106">
        <f t="shared" si="111"/>
        <v>1.0699999999999999E-2</v>
      </c>
      <c r="DX353" s="106"/>
      <c r="DY353" s="106"/>
      <c r="DZ353" s="106"/>
      <c r="EA353" s="100">
        <v>0.39</v>
      </c>
      <c r="EB353" s="100">
        <v>4.57</v>
      </c>
      <c r="EC353" s="100">
        <v>0.15</v>
      </c>
      <c r="ED353" s="100">
        <v>1.28</v>
      </c>
      <c r="EE353" s="100">
        <v>0.97</v>
      </c>
      <c r="EF353" s="100">
        <v>0.24</v>
      </c>
      <c r="EG353" s="100">
        <v>30.99</v>
      </c>
      <c r="EH353" s="100">
        <v>4.6100000000000003</v>
      </c>
      <c r="EI353" s="100">
        <v>0.22</v>
      </c>
      <c r="EJ353" s="100">
        <v>49.31</v>
      </c>
      <c r="EK353" s="100">
        <v>15.34</v>
      </c>
      <c r="EL353" s="100">
        <v>16.29</v>
      </c>
      <c r="EM353" s="100">
        <v>100</v>
      </c>
      <c r="EN353" s="100">
        <v>100</v>
      </c>
      <c r="EO353" s="100">
        <v>100</v>
      </c>
      <c r="EP353" s="100">
        <v>100</v>
      </c>
      <c r="EQ353" s="100">
        <v>13.16</v>
      </c>
      <c r="ER353" s="100">
        <v>100</v>
      </c>
      <c r="ES353" s="100">
        <v>37.68</v>
      </c>
      <c r="ET353" s="100">
        <v>0.78</v>
      </c>
      <c r="EU353" s="100">
        <v>0.51</v>
      </c>
      <c r="EV353" s="100">
        <v>1.78</v>
      </c>
      <c r="EW353" s="100">
        <v>0.97</v>
      </c>
      <c r="EX353" s="100">
        <v>6.74</v>
      </c>
      <c r="EY353" s="100">
        <v>21.81</v>
      </c>
      <c r="EZ353" s="100">
        <v>147.04</v>
      </c>
      <c r="FA353" s="100">
        <v>27.46</v>
      </c>
      <c r="FB353" s="100">
        <v>100</v>
      </c>
      <c r="FC353" s="100"/>
      <c r="FD353" s="100"/>
      <c r="FE353" s="100"/>
      <c r="FF353" s="106">
        <v>5.7141781974569927E-2</v>
      </c>
      <c r="FG353" s="106">
        <v>5.2601162999820162E-3</v>
      </c>
      <c r="FH353" s="106">
        <v>1.4659433712622389E-2</v>
      </c>
      <c r="FI353" s="106">
        <v>4.8862622120371497E-3</v>
      </c>
      <c r="FJ353" s="106">
        <v>1.0404662329615861E-2</v>
      </c>
      <c r="FK353" s="106">
        <v>1.755647104547221E-2</v>
      </c>
      <c r="FL353" s="106">
        <v>1.0575222551928783E-2</v>
      </c>
      <c r="FM353" s="106">
        <v>2.4875477336875314E-3</v>
      </c>
      <c r="FN353" s="106">
        <v>1.7814465408805033E-2</v>
      </c>
      <c r="FO353" s="106">
        <v>0</v>
      </c>
      <c r="FP353" s="106">
        <v>0</v>
      </c>
      <c r="FQ353" s="106">
        <v>2.6064E-3</v>
      </c>
      <c r="FR353" s="106">
        <v>0</v>
      </c>
      <c r="FS353" s="106">
        <v>0</v>
      </c>
      <c r="FT353" s="106">
        <v>0</v>
      </c>
      <c r="FU353" s="106">
        <v>0</v>
      </c>
      <c r="FV353" s="106">
        <v>6.6477081384471465E-3</v>
      </c>
      <c r="FW353" s="106">
        <v>0</v>
      </c>
      <c r="FX353" s="106">
        <v>8.3080557524214498E-3</v>
      </c>
      <c r="FY353" s="106">
        <v>3.6412858117326051E-2</v>
      </c>
      <c r="FZ353" s="106">
        <v>4.998984034833092E-2</v>
      </c>
      <c r="GA353" s="106">
        <v>1.9133897291292834E-2</v>
      </c>
      <c r="GB353" s="106">
        <v>3.5418638545953361E-2</v>
      </c>
      <c r="GC353" s="106">
        <v>6.1610900310451883E-3</v>
      </c>
      <c r="GD353" s="106">
        <v>5.8848776678813115E-2</v>
      </c>
      <c r="GE353" s="106">
        <v>0</v>
      </c>
      <c r="GF353" s="106">
        <v>0</v>
      </c>
      <c r="GG353" s="106">
        <v>0</v>
      </c>
      <c r="GH353" s="100"/>
      <c r="GI353" s="100"/>
      <c r="GJ353" s="100"/>
      <c r="GK353" s="100"/>
    </row>
    <row r="354" spans="1:193" x14ac:dyDescent="0.25">
      <c r="A354" s="98"/>
      <c r="B354" s="99"/>
      <c r="C354" s="99"/>
      <c r="D354" s="100"/>
      <c r="E354" s="99"/>
      <c r="F354" s="100"/>
      <c r="G354" s="106"/>
      <c r="H354" s="106"/>
      <c r="I354" s="106"/>
      <c r="J354" s="106"/>
      <c r="K354" s="106"/>
      <c r="L354" s="106"/>
      <c r="M354" s="106"/>
      <c r="N354" s="106"/>
      <c r="O354" s="106"/>
      <c r="P354" s="106"/>
      <c r="Q354" s="106"/>
      <c r="R354" s="106"/>
      <c r="S354" s="106"/>
      <c r="T354" s="106"/>
      <c r="U354" s="106"/>
      <c r="V354" s="106"/>
      <c r="W354" s="106"/>
      <c r="X354" s="106"/>
      <c r="Y354" s="106"/>
      <c r="Z354" s="106"/>
      <c r="AA354" s="106"/>
      <c r="AB354" s="106"/>
      <c r="AC354" s="106"/>
      <c r="AD354" s="106"/>
      <c r="AE354" s="106"/>
      <c r="AF354" s="106"/>
      <c r="AG354" s="106"/>
      <c r="AH354" s="106"/>
      <c r="AI354" s="106"/>
      <c r="AJ354" s="106"/>
      <c r="AK354" s="100"/>
      <c r="AL354" s="106"/>
      <c r="AM354" s="106"/>
      <c r="AN354" s="106"/>
      <c r="AO354" s="106"/>
      <c r="AP354" s="106"/>
      <c r="AQ354" s="106"/>
      <c r="AR354" s="106"/>
      <c r="AS354" s="106"/>
      <c r="AT354" s="106"/>
      <c r="AU354" s="106"/>
      <c r="AV354" s="106"/>
      <c r="AW354" s="106"/>
      <c r="AX354" s="106"/>
      <c r="AY354" s="106"/>
      <c r="AZ354" s="106"/>
      <c r="BA354" s="106"/>
      <c r="BB354" s="106"/>
      <c r="BC354" s="106"/>
      <c r="BD354" s="106"/>
      <c r="BE354" s="106"/>
      <c r="BF354" s="106"/>
      <c r="BG354" s="106"/>
      <c r="BH354" s="106"/>
      <c r="BI354" s="106"/>
      <c r="BJ354" s="106"/>
      <c r="BK354" s="106"/>
      <c r="BL354" s="106"/>
      <c r="BM354" s="106"/>
      <c r="BN354" s="106"/>
      <c r="BO354" s="106"/>
      <c r="BP354" s="106"/>
      <c r="BQ354" s="106"/>
      <c r="BR354" s="106"/>
      <c r="BS354" s="106"/>
      <c r="BT354" s="106"/>
      <c r="BU354" s="106"/>
      <c r="BV354" s="106"/>
      <c r="BW354" s="106"/>
      <c r="BX354" s="106"/>
      <c r="BY354" s="106"/>
      <c r="BZ354" s="106"/>
      <c r="CA354" s="106"/>
      <c r="CB354" s="106"/>
      <c r="CC354" s="106"/>
      <c r="CD354" s="106"/>
      <c r="CE354" s="106"/>
      <c r="CF354" s="106"/>
      <c r="CG354" s="106"/>
      <c r="CH354" s="106"/>
      <c r="CI354" s="106"/>
      <c r="CJ354" s="106"/>
      <c r="CK354" s="106"/>
      <c r="CL354" s="106"/>
      <c r="CM354" s="106"/>
      <c r="CN354" s="106"/>
      <c r="CO354" s="106"/>
      <c r="CP354" s="106"/>
      <c r="CQ354" s="106"/>
      <c r="CR354" s="106"/>
      <c r="CS354" s="106"/>
      <c r="CT354" s="106"/>
      <c r="CU354" s="106"/>
      <c r="CV354" s="106"/>
      <c r="CW354" s="106"/>
      <c r="CX354" s="106"/>
      <c r="CY354" s="106"/>
      <c r="CZ354" s="106"/>
      <c r="DA354" s="106"/>
      <c r="DB354" s="106"/>
      <c r="DC354" s="106"/>
      <c r="DD354" s="106"/>
      <c r="DE354" s="106"/>
      <c r="DF354" s="106"/>
      <c r="DG354" s="106"/>
      <c r="DH354" s="106"/>
      <c r="DI354" s="106"/>
      <c r="DJ354" s="106"/>
      <c r="DK354" s="106"/>
      <c r="DL354" s="106"/>
      <c r="DM354" s="106"/>
      <c r="DN354" s="106"/>
      <c r="DO354" s="106"/>
      <c r="DP354" s="106"/>
      <c r="DQ354" s="106"/>
      <c r="DR354" s="106"/>
      <c r="DS354" s="106"/>
      <c r="DT354" s="106"/>
      <c r="DU354" s="106"/>
      <c r="DV354" s="106"/>
      <c r="DW354" s="106"/>
      <c r="DX354" s="106"/>
      <c r="DY354" s="106"/>
      <c r="DZ354" s="106"/>
      <c r="EA354" s="100"/>
      <c r="EB354" s="100"/>
      <c r="EC354" s="100"/>
      <c r="ED354" s="100"/>
      <c r="EE354" s="100"/>
      <c r="EF354" s="100"/>
      <c r="EG354" s="100"/>
      <c r="EH354" s="100"/>
      <c r="EI354" s="100"/>
      <c r="EJ354" s="100"/>
      <c r="EK354" s="100"/>
      <c r="EL354" s="100"/>
      <c r="EM354" s="100"/>
      <c r="EN354" s="100"/>
      <c r="EO354" s="100"/>
      <c r="EP354" s="100"/>
      <c r="EQ354" s="100"/>
      <c r="ER354" s="100"/>
      <c r="ES354" s="100"/>
      <c r="ET354" s="100"/>
      <c r="EU354" s="100"/>
      <c r="EV354" s="100"/>
      <c r="EW354" s="100"/>
      <c r="EX354" s="100"/>
      <c r="EY354" s="100"/>
      <c r="EZ354" s="100"/>
      <c r="FA354" s="100"/>
      <c r="FB354" s="100"/>
      <c r="FC354" s="100"/>
      <c r="FD354" s="100"/>
      <c r="FE354" s="100"/>
      <c r="FF354" s="106"/>
      <c r="FG354" s="106"/>
      <c r="FH354" s="106"/>
      <c r="FI354" s="106"/>
      <c r="FJ354" s="106"/>
      <c r="FK354" s="106"/>
      <c r="FL354" s="106"/>
      <c r="FM354" s="106"/>
      <c r="FN354" s="106"/>
      <c r="FO354" s="106"/>
      <c r="FP354" s="106"/>
      <c r="FQ354" s="106"/>
      <c r="FR354" s="106"/>
      <c r="FS354" s="106"/>
      <c r="FT354" s="106"/>
      <c r="FU354" s="106"/>
      <c r="FV354" s="106"/>
      <c r="FW354" s="106"/>
      <c r="FX354" s="106"/>
      <c r="FY354" s="106"/>
      <c r="FZ354" s="106"/>
      <c r="GA354" s="106"/>
      <c r="GB354" s="106"/>
      <c r="GC354" s="106"/>
      <c r="GD354" s="106"/>
      <c r="GE354" s="106"/>
      <c r="GF354" s="106"/>
      <c r="GG354" s="106"/>
      <c r="GH354" s="100"/>
      <c r="GI354" s="100"/>
      <c r="GJ354" s="100"/>
      <c r="GK354" s="100"/>
    </row>
    <row r="355" spans="1:193" ht="15.75" x14ac:dyDescent="0.25">
      <c r="A355" s="140" t="s">
        <v>1080</v>
      </c>
      <c r="B355" s="99"/>
      <c r="C355" s="99"/>
      <c r="D355" s="100"/>
      <c r="E355" s="99"/>
      <c r="F355" s="100"/>
      <c r="G355" s="106"/>
      <c r="H355" s="106"/>
      <c r="I355" s="106"/>
      <c r="J355" s="106"/>
      <c r="K355" s="106"/>
      <c r="L355" s="106"/>
      <c r="M355" s="106"/>
      <c r="N355" s="106"/>
      <c r="O355" s="106"/>
      <c r="P355" s="106"/>
      <c r="Q355" s="106"/>
      <c r="R355" s="106"/>
      <c r="S355" s="106"/>
      <c r="T355" s="106"/>
      <c r="U355" s="106"/>
      <c r="V355" s="106"/>
      <c r="W355" s="106"/>
      <c r="X355" s="106"/>
      <c r="Y355" s="106"/>
      <c r="Z355" s="106"/>
      <c r="AA355" s="106"/>
      <c r="AB355" s="106"/>
      <c r="AC355" s="106"/>
      <c r="AD355" s="106"/>
      <c r="AE355" s="106"/>
      <c r="AF355" s="106"/>
      <c r="AG355" s="106"/>
      <c r="AH355" s="106"/>
      <c r="AI355" s="106"/>
      <c r="AJ355" s="106"/>
      <c r="AK355" s="100"/>
      <c r="AL355" s="106"/>
      <c r="AM355" s="106"/>
      <c r="AN355" s="106"/>
      <c r="AO355" s="106"/>
      <c r="AP355" s="106"/>
      <c r="AQ355" s="106"/>
      <c r="AR355" s="106"/>
      <c r="AS355" s="106"/>
      <c r="AT355" s="106"/>
      <c r="AU355" s="106"/>
      <c r="AV355" s="106"/>
      <c r="AW355" s="106"/>
      <c r="AX355" s="106"/>
      <c r="AY355" s="106"/>
      <c r="AZ355" s="106"/>
      <c r="BA355" s="106"/>
      <c r="BB355" s="106"/>
      <c r="BC355" s="106"/>
      <c r="BD355" s="106"/>
      <c r="BE355" s="106"/>
      <c r="BF355" s="106"/>
      <c r="BG355" s="106"/>
      <c r="BH355" s="106"/>
      <c r="BI355" s="106"/>
      <c r="BJ355" s="106"/>
      <c r="BK355" s="106"/>
      <c r="BL355" s="106"/>
      <c r="BM355" s="106"/>
      <c r="BN355" s="106"/>
      <c r="BO355" s="106"/>
      <c r="BP355" s="106"/>
      <c r="BQ355" s="106"/>
      <c r="BR355" s="106"/>
      <c r="BS355" s="106"/>
      <c r="BT355" s="106"/>
      <c r="BU355" s="106"/>
      <c r="BV355" s="106"/>
      <c r="BW355" s="106"/>
      <c r="BX355" s="106"/>
      <c r="BY355" s="106"/>
      <c r="BZ355" s="106"/>
      <c r="CA355" s="106"/>
      <c r="CB355" s="106"/>
      <c r="CC355" s="106"/>
      <c r="CD355" s="106"/>
      <c r="CE355" s="106"/>
      <c r="CF355" s="106"/>
      <c r="CG355" s="106"/>
      <c r="CH355" s="106"/>
      <c r="CI355" s="106"/>
      <c r="CJ355" s="106"/>
      <c r="CK355" s="106"/>
      <c r="CL355" s="106"/>
      <c r="CM355" s="106"/>
      <c r="CN355" s="106"/>
      <c r="CO355" s="106"/>
      <c r="CP355" s="106"/>
      <c r="CQ355" s="106"/>
      <c r="CR355" s="106"/>
      <c r="CS355" s="106"/>
      <c r="CT355" s="106"/>
      <c r="CU355" s="106"/>
      <c r="CV355" s="106"/>
      <c r="CW355" s="106"/>
      <c r="CX355" s="106"/>
      <c r="CY355" s="106"/>
      <c r="CZ355" s="106"/>
      <c r="DA355" s="106"/>
      <c r="DB355" s="106"/>
      <c r="DC355" s="106"/>
      <c r="DD355" s="106"/>
      <c r="DE355" s="106"/>
      <c r="DF355" s="106"/>
      <c r="DG355" s="106"/>
      <c r="DH355" s="106"/>
      <c r="DI355" s="106"/>
      <c r="DJ355" s="106"/>
      <c r="DK355" s="106"/>
      <c r="DL355" s="106"/>
      <c r="DM355" s="106"/>
      <c r="DN355" s="106"/>
      <c r="DO355" s="106"/>
      <c r="DP355" s="106"/>
      <c r="DQ355" s="106"/>
      <c r="DR355" s="106"/>
      <c r="DS355" s="106"/>
      <c r="DT355" s="106"/>
      <c r="DU355" s="106"/>
      <c r="DV355" s="106"/>
      <c r="DW355" s="106"/>
      <c r="DX355" s="106"/>
      <c r="DY355" s="106"/>
      <c r="DZ355" s="106"/>
      <c r="EA355" s="100"/>
      <c r="EB355" s="100"/>
      <c r="EC355" s="100"/>
      <c r="ED355" s="100"/>
      <c r="EE355" s="100"/>
      <c r="EF355" s="100"/>
      <c r="EG355" s="100"/>
      <c r="EH355" s="100"/>
      <c r="EI355" s="100"/>
      <c r="EJ355" s="100"/>
      <c r="EK355" s="100"/>
      <c r="EL355" s="100"/>
      <c r="EM355" s="100"/>
      <c r="EN355" s="100"/>
      <c r="EO355" s="100"/>
      <c r="EP355" s="100"/>
      <c r="EQ355" s="100"/>
      <c r="ER355" s="100"/>
      <c r="ES355" s="100"/>
      <c r="ET355" s="100"/>
      <c r="EU355" s="100"/>
      <c r="EV355" s="100"/>
      <c r="EW355" s="100"/>
      <c r="EX355" s="100"/>
      <c r="EY355" s="100"/>
      <c r="EZ355" s="100"/>
      <c r="FA355" s="100"/>
      <c r="FB355" s="100"/>
      <c r="FC355" s="100"/>
      <c r="FD355" s="100"/>
      <c r="FE355" s="100"/>
      <c r="FF355" s="106"/>
      <c r="FG355" s="106"/>
      <c r="FH355" s="106"/>
      <c r="FI355" s="106"/>
      <c r="FJ355" s="106"/>
      <c r="FK355" s="106"/>
      <c r="FL355" s="106"/>
      <c r="FM355" s="106"/>
      <c r="FN355" s="106"/>
      <c r="FO355" s="106"/>
      <c r="FP355" s="106"/>
      <c r="FQ355" s="106"/>
      <c r="FR355" s="106"/>
      <c r="FS355" s="106"/>
      <c r="FT355" s="106"/>
      <c r="FU355" s="106"/>
      <c r="FV355" s="106"/>
      <c r="FW355" s="106"/>
      <c r="FX355" s="106"/>
      <c r="FY355" s="106"/>
      <c r="FZ355" s="106"/>
      <c r="GA355" s="106"/>
      <c r="GB355" s="106"/>
      <c r="GC355" s="106"/>
      <c r="GD355" s="106"/>
      <c r="GE355" s="106"/>
      <c r="GF355" s="106"/>
      <c r="GG355" s="106"/>
      <c r="GH355" s="100"/>
      <c r="GI355" s="100"/>
      <c r="GJ355" s="100"/>
      <c r="GK355" s="100"/>
    </row>
    <row r="356" spans="1:193" x14ac:dyDescent="0.25">
      <c r="B356" s="99"/>
      <c r="C356" s="99"/>
      <c r="D356" s="100"/>
      <c r="E356" s="99"/>
      <c r="F356" s="99"/>
      <c r="G356" s="99" t="s">
        <v>280</v>
      </c>
      <c r="H356" s="99"/>
      <c r="I356" s="99"/>
      <c r="J356" s="99"/>
      <c r="K356" s="99"/>
      <c r="L356" s="99"/>
      <c r="M356" s="99"/>
      <c r="N356" s="99"/>
      <c r="O356" s="99"/>
      <c r="P356" s="99"/>
      <c r="Q356" s="99"/>
      <c r="R356" s="99"/>
      <c r="S356" s="99"/>
      <c r="T356" s="99"/>
      <c r="U356" s="99"/>
      <c r="V356" s="99"/>
      <c r="W356" s="99"/>
      <c r="X356" s="99"/>
      <c r="Y356" s="99"/>
      <c r="Z356" s="99"/>
      <c r="AA356" s="99"/>
      <c r="AB356" s="99"/>
      <c r="AC356" s="99"/>
      <c r="AD356" s="99"/>
      <c r="AE356" s="99"/>
      <c r="AF356" s="99"/>
      <c r="AG356" s="99"/>
      <c r="AH356" s="99"/>
      <c r="AI356" s="99"/>
      <c r="AJ356" s="99"/>
      <c r="AK356" s="99"/>
      <c r="AL356" s="99" t="s">
        <v>281</v>
      </c>
      <c r="AM356" s="99"/>
      <c r="AN356" s="99"/>
      <c r="AO356" s="99"/>
      <c r="AP356" s="99"/>
      <c r="AQ356" s="99"/>
      <c r="AR356" s="99"/>
      <c r="AS356" s="99"/>
      <c r="AT356" s="99"/>
      <c r="AU356" s="99"/>
      <c r="AV356" s="99"/>
      <c r="AW356" s="99"/>
      <c r="AX356" s="99"/>
      <c r="AY356" s="99"/>
      <c r="AZ356" s="99"/>
      <c r="BA356" s="99"/>
      <c r="BB356" s="99"/>
      <c r="BC356" s="99"/>
      <c r="BD356" s="99"/>
      <c r="BE356" s="99"/>
      <c r="BF356" s="99"/>
      <c r="BG356" s="99"/>
      <c r="BH356" s="99"/>
      <c r="BI356" s="99"/>
      <c r="BJ356" s="99"/>
      <c r="BK356" s="99"/>
      <c r="BL356" s="99"/>
      <c r="BM356" s="99"/>
      <c r="BN356" s="99"/>
      <c r="BO356" s="99"/>
      <c r="BP356" s="99"/>
      <c r="BQ356" s="99" t="s">
        <v>282</v>
      </c>
      <c r="BR356" s="99"/>
      <c r="BS356" s="99"/>
      <c r="BT356" s="99"/>
      <c r="BU356" s="99"/>
      <c r="BV356" s="99"/>
      <c r="BW356" s="99"/>
      <c r="BX356" s="99"/>
      <c r="BY356" s="99"/>
      <c r="BZ356" s="99"/>
      <c r="CA356" s="99"/>
      <c r="CB356" s="99"/>
      <c r="CC356" s="99"/>
      <c r="CD356" s="99"/>
      <c r="CE356" s="99"/>
      <c r="CF356" s="99"/>
      <c r="CG356" s="99"/>
      <c r="CH356" s="99"/>
      <c r="CI356" s="99"/>
      <c r="CJ356" s="99"/>
      <c r="CK356" s="99"/>
      <c r="CL356" s="99"/>
      <c r="CM356" s="99"/>
      <c r="CN356" s="99"/>
      <c r="CO356" s="99"/>
      <c r="CP356" s="99"/>
      <c r="CQ356" s="99"/>
      <c r="CR356" s="99"/>
      <c r="CS356" s="99"/>
      <c r="CT356" s="99"/>
      <c r="CU356" s="99"/>
      <c r="CV356" s="99" t="s">
        <v>283</v>
      </c>
      <c r="CW356" s="99"/>
      <c r="CX356" s="99"/>
      <c r="CY356" s="99"/>
      <c r="CZ356" s="99"/>
      <c r="DA356" s="99"/>
      <c r="DB356" s="99"/>
      <c r="DC356" s="99"/>
      <c r="DD356" s="99"/>
      <c r="DE356" s="99"/>
      <c r="DF356" s="99"/>
      <c r="DG356" s="99"/>
      <c r="DH356" s="99"/>
      <c r="DI356" s="99"/>
      <c r="DJ356" s="99"/>
      <c r="DK356" s="99"/>
      <c r="DL356" s="99"/>
      <c r="DM356" s="99"/>
      <c r="DN356" s="99"/>
      <c r="DO356" s="99"/>
      <c r="DP356" s="99"/>
      <c r="DQ356" s="99"/>
      <c r="DR356" s="99"/>
      <c r="DS356" s="99"/>
      <c r="DT356" s="99"/>
      <c r="DU356" s="99"/>
      <c r="DV356" s="99"/>
      <c r="DW356" s="99"/>
      <c r="DX356" s="99"/>
      <c r="DY356" s="99"/>
      <c r="DZ356" s="99"/>
      <c r="EA356" s="99" t="s">
        <v>284</v>
      </c>
      <c r="EB356" s="99"/>
      <c r="EC356" s="99"/>
      <c r="ED356" s="99"/>
      <c r="EE356" s="99"/>
      <c r="EF356" s="99"/>
      <c r="EG356" s="99"/>
      <c r="EH356" s="99"/>
      <c r="EI356" s="99"/>
      <c r="EJ356" s="99"/>
      <c r="EK356" s="99"/>
      <c r="EL356" s="99"/>
      <c r="EM356" s="99"/>
      <c r="EN356" s="99"/>
      <c r="EO356" s="99"/>
      <c r="EP356" s="99"/>
      <c r="EQ356" s="99"/>
      <c r="ER356" s="99"/>
      <c r="ES356" s="99"/>
      <c r="ET356" s="99"/>
      <c r="EU356" s="99"/>
      <c r="EV356" s="99"/>
      <c r="EW356" s="99"/>
      <c r="EX356" s="99"/>
      <c r="EY356" s="99"/>
      <c r="EZ356" s="99"/>
      <c r="FA356" s="99"/>
      <c r="FB356" s="99"/>
      <c r="FC356" s="99"/>
      <c r="FD356" s="99"/>
      <c r="FE356" s="99"/>
      <c r="FF356" s="99" t="s">
        <v>285</v>
      </c>
      <c r="FG356" s="99"/>
      <c r="FH356" s="99"/>
      <c r="FI356" s="99"/>
      <c r="FJ356" s="99"/>
      <c r="FK356" s="99"/>
      <c r="FL356" s="99"/>
      <c r="FM356" s="99"/>
      <c r="FN356" s="99"/>
      <c r="FO356" s="99"/>
      <c r="FP356" s="99"/>
      <c r="FQ356" s="99"/>
      <c r="FR356" s="99"/>
      <c r="FS356" s="99"/>
      <c r="FT356" s="99"/>
      <c r="FU356" s="99"/>
      <c r="FV356" s="99"/>
      <c r="FW356" s="99"/>
      <c r="FX356" s="99"/>
      <c r="FY356" s="99"/>
      <c r="FZ356" s="99"/>
      <c r="GA356" s="99"/>
      <c r="GB356" s="99"/>
      <c r="GC356" s="99"/>
      <c r="GD356" s="99"/>
      <c r="GE356" s="99"/>
      <c r="GF356" s="99"/>
      <c r="GG356" s="99"/>
      <c r="GH356" s="99"/>
      <c r="GI356" s="99"/>
      <c r="GJ356" s="99"/>
      <c r="GK356" s="99"/>
    </row>
    <row r="357" spans="1:193" x14ac:dyDescent="0.25">
      <c r="A357" s="103" t="s">
        <v>1078</v>
      </c>
      <c r="B357" s="134" t="s">
        <v>286</v>
      </c>
      <c r="C357" s="134" t="s">
        <v>287</v>
      </c>
      <c r="D357" s="104" t="s">
        <v>11</v>
      </c>
      <c r="E357" s="134" t="s">
        <v>288</v>
      </c>
      <c r="F357" s="104" t="s">
        <v>289</v>
      </c>
      <c r="G357" s="104" t="s">
        <v>95</v>
      </c>
      <c r="H357" s="104" t="s">
        <v>94</v>
      </c>
      <c r="I357" s="104" t="s">
        <v>90</v>
      </c>
      <c r="J357" s="104" t="s">
        <v>91</v>
      </c>
      <c r="K357" s="104" t="s">
        <v>100</v>
      </c>
      <c r="L357" s="104" t="s">
        <v>104</v>
      </c>
      <c r="M357" s="104" t="s">
        <v>87</v>
      </c>
      <c r="N357" s="104" t="s">
        <v>92</v>
      </c>
      <c r="O357" s="104" t="s">
        <v>93</v>
      </c>
      <c r="P357" s="104" t="s">
        <v>96</v>
      </c>
      <c r="Q357" s="104" t="s">
        <v>88</v>
      </c>
      <c r="R357" s="104" t="s">
        <v>110</v>
      </c>
      <c r="S357" s="104" t="s">
        <v>111</v>
      </c>
      <c r="T357" s="104" t="s">
        <v>98</v>
      </c>
      <c r="U357" s="104" t="s">
        <v>97</v>
      </c>
      <c r="V357" s="104" t="s">
        <v>89</v>
      </c>
      <c r="W357" s="104" t="s">
        <v>112</v>
      </c>
      <c r="X357" s="104" t="s">
        <v>114</v>
      </c>
      <c r="Y357" s="104" t="s">
        <v>113</v>
      </c>
      <c r="Z357" s="104" t="s">
        <v>103</v>
      </c>
      <c r="AA357" s="104" t="s">
        <v>102</v>
      </c>
      <c r="AB357" s="104" t="s">
        <v>106</v>
      </c>
      <c r="AC357" s="104" t="s">
        <v>101</v>
      </c>
      <c r="AD357" s="104" t="s">
        <v>290</v>
      </c>
      <c r="AE357" s="104" t="s">
        <v>99</v>
      </c>
      <c r="AF357" s="104" t="s">
        <v>108</v>
      </c>
      <c r="AG357" s="104" t="s">
        <v>109</v>
      </c>
      <c r="AH357" s="104" t="s">
        <v>107</v>
      </c>
      <c r="AI357" s="104" t="s">
        <v>291</v>
      </c>
      <c r="AJ357" s="104" t="s">
        <v>0</v>
      </c>
      <c r="AK357" s="100"/>
      <c r="AL357" s="105" t="s">
        <v>292</v>
      </c>
      <c r="AM357" s="105" t="s">
        <v>293</v>
      </c>
      <c r="AN357" s="105" t="s">
        <v>294</v>
      </c>
      <c r="AO357" s="105" t="s">
        <v>295</v>
      </c>
      <c r="AP357" s="105" t="s">
        <v>296</v>
      </c>
      <c r="AQ357" s="105" t="s">
        <v>297</v>
      </c>
      <c r="AR357" s="105" t="s">
        <v>298</v>
      </c>
      <c r="AS357" s="105" t="s">
        <v>299</v>
      </c>
      <c r="AT357" s="105" t="s">
        <v>300</v>
      </c>
      <c r="AU357" s="105" t="s">
        <v>301</v>
      </c>
      <c r="AV357" s="105" t="s">
        <v>88</v>
      </c>
      <c r="AW357" s="105" t="s">
        <v>110</v>
      </c>
      <c r="AX357" s="105" t="s">
        <v>302</v>
      </c>
      <c r="AY357" s="105" t="s">
        <v>303</v>
      </c>
      <c r="AZ357" s="105" t="s">
        <v>304</v>
      </c>
      <c r="BA357" s="105" t="s">
        <v>305</v>
      </c>
      <c r="BB357" s="105" t="s">
        <v>306</v>
      </c>
      <c r="BC357" s="105" t="s">
        <v>307</v>
      </c>
      <c r="BD357" s="105" t="s">
        <v>308</v>
      </c>
      <c r="BE357" s="105" t="s">
        <v>309</v>
      </c>
      <c r="BF357" s="105" t="s">
        <v>310</v>
      </c>
      <c r="BG357" s="105" t="s">
        <v>311</v>
      </c>
      <c r="BH357" s="105" t="s">
        <v>312</v>
      </c>
      <c r="BI357" s="105" t="s">
        <v>313</v>
      </c>
      <c r="BJ357" s="105" t="s">
        <v>314</v>
      </c>
      <c r="BK357" s="105" t="s">
        <v>315</v>
      </c>
      <c r="BL357" s="105" t="s">
        <v>316</v>
      </c>
      <c r="BM357" s="105" t="s">
        <v>317</v>
      </c>
      <c r="BN357" s="105" t="s">
        <v>186</v>
      </c>
      <c r="BO357" s="105" t="s">
        <v>185</v>
      </c>
      <c r="BP357" s="100"/>
      <c r="BQ357" s="105" t="s">
        <v>95</v>
      </c>
      <c r="BR357" s="105" t="s">
        <v>94</v>
      </c>
      <c r="BS357" s="105" t="s">
        <v>90</v>
      </c>
      <c r="BT357" s="105" t="s">
        <v>91</v>
      </c>
      <c r="BU357" s="105" t="s">
        <v>100</v>
      </c>
      <c r="BV357" s="105" t="s">
        <v>104</v>
      </c>
      <c r="BW357" s="105" t="s">
        <v>87</v>
      </c>
      <c r="BX357" s="105" t="s">
        <v>92</v>
      </c>
      <c r="BY357" s="105" t="s">
        <v>93</v>
      </c>
      <c r="BZ357" s="105" t="s">
        <v>96</v>
      </c>
      <c r="CA357" s="105" t="s">
        <v>88</v>
      </c>
      <c r="CB357" s="105" t="s">
        <v>110</v>
      </c>
      <c r="CC357" s="105" t="s">
        <v>111</v>
      </c>
      <c r="CD357" s="105" t="s">
        <v>98</v>
      </c>
      <c r="CE357" s="105" t="s">
        <v>97</v>
      </c>
      <c r="CF357" s="105" t="s">
        <v>89</v>
      </c>
      <c r="CG357" s="105" t="s">
        <v>112</v>
      </c>
      <c r="CH357" s="105" t="s">
        <v>114</v>
      </c>
      <c r="CI357" s="105" t="s">
        <v>113</v>
      </c>
      <c r="CJ357" s="105" t="s">
        <v>103</v>
      </c>
      <c r="CK357" s="105" t="s">
        <v>102</v>
      </c>
      <c r="CL357" s="105" t="s">
        <v>106</v>
      </c>
      <c r="CM357" s="105" t="s">
        <v>101</v>
      </c>
      <c r="CN357" s="105" t="s">
        <v>105</v>
      </c>
      <c r="CO357" s="105" t="s">
        <v>99</v>
      </c>
      <c r="CP357" s="105" t="s">
        <v>108</v>
      </c>
      <c r="CQ357" s="105" t="s">
        <v>109</v>
      </c>
      <c r="CR357" s="105" t="s">
        <v>107</v>
      </c>
      <c r="CS357" s="105" t="s">
        <v>291</v>
      </c>
      <c r="CT357" s="105" t="s">
        <v>318</v>
      </c>
      <c r="CU357" s="100"/>
      <c r="CV357" s="104" t="s">
        <v>56</v>
      </c>
      <c r="CW357" s="104" t="s">
        <v>51</v>
      </c>
      <c r="CX357" s="104" t="s">
        <v>50</v>
      </c>
      <c r="CY357" s="104" t="s">
        <v>59</v>
      </c>
      <c r="CZ357" s="104" t="s">
        <v>52</v>
      </c>
      <c r="DA357" s="104" t="s">
        <v>42</v>
      </c>
      <c r="DB357" s="104" t="s">
        <v>39</v>
      </c>
      <c r="DC357" s="104" t="s">
        <v>40</v>
      </c>
      <c r="DD357" s="104" t="s">
        <v>46</v>
      </c>
      <c r="DE357" s="104" t="s">
        <v>60</v>
      </c>
      <c r="DF357" s="104" t="s">
        <v>88</v>
      </c>
      <c r="DG357" s="104" t="s">
        <v>110</v>
      </c>
      <c r="DH357" s="104" t="s">
        <v>7</v>
      </c>
      <c r="DI357" s="104" t="s">
        <v>41</v>
      </c>
      <c r="DJ357" s="104" t="s">
        <v>6</v>
      </c>
      <c r="DK357" s="104" t="s">
        <v>55</v>
      </c>
      <c r="DL357" s="104" t="s">
        <v>54</v>
      </c>
      <c r="DM357" s="104" t="s">
        <v>62</v>
      </c>
      <c r="DN357" s="104" t="s">
        <v>8</v>
      </c>
      <c r="DO357" s="104" t="s">
        <v>63</v>
      </c>
      <c r="DP357" s="104" t="s">
        <v>9</v>
      </c>
      <c r="DQ357" s="104" t="s">
        <v>64</v>
      </c>
      <c r="DR357" s="104" t="s">
        <v>57</v>
      </c>
      <c r="DS357" s="104" t="s">
        <v>61</v>
      </c>
      <c r="DT357" s="104" t="s">
        <v>47</v>
      </c>
      <c r="DU357" s="104" t="s">
        <v>53</v>
      </c>
      <c r="DV357" s="104" t="s">
        <v>58</v>
      </c>
      <c r="DW357" s="104" t="s">
        <v>48</v>
      </c>
      <c r="DX357" s="104" t="s">
        <v>186</v>
      </c>
      <c r="DY357" s="104" t="s">
        <v>185</v>
      </c>
      <c r="DZ357" s="100"/>
      <c r="EA357" s="105" t="s">
        <v>292</v>
      </c>
      <c r="EB357" s="105" t="s">
        <v>293</v>
      </c>
      <c r="EC357" s="105" t="s">
        <v>294</v>
      </c>
      <c r="ED357" s="105" t="s">
        <v>295</v>
      </c>
      <c r="EE357" s="105" t="s">
        <v>296</v>
      </c>
      <c r="EF357" s="105" t="s">
        <v>297</v>
      </c>
      <c r="EG357" s="105" t="s">
        <v>298</v>
      </c>
      <c r="EH357" s="105" t="s">
        <v>299</v>
      </c>
      <c r="EI357" s="105" t="s">
        <v>300</v>
      </c>
      <c r="EJ357" s="105" t="s">
        <v>301</v>
      </c>
      <c r="EK357" s="105" t="s">
        <v>88</v>
      </c>
      <c r="EL357" s="105" t="s">
        <v>110</v>
      </c>
      <c r="EM357" s="105" t="s">
        <v>302</v>
      </c>
      <c r="EN357" s="105" t="s">
        <v>303</v>
      </c>
      <c r="EO357" s="105" t="s">
        <v>304</v>
      </c>
      <c r="EP357" s="105" t="s">
        <v>305</v>
      </c>
      <c r="EQ357" s="105" t="s">
        <v>306</v>
      </c>
      <c r="ER357" s="105" t="s">
        <v>307</v>
      </c>
      <c r="ES357" s="105" t="s">
        <v>308</v>
      </c>
      <c r="ET357" s="105" t="s">
        <v>309</v>
      </c>
      <c r="EU357" s="105" t="s">
        <v>310</v>
      </c>
      <c r="EV357" s="105" t="s">
        <v>311</v>
      </c>
      <c r="EW357" s="105" t="s">
        <v>312</v>
      </c>
      <c r="EX357" s="105" t="s">
        <v>313</v>
      </c>
      <c r="EY357" s="105" t="s">
        <v>314</v>
      </c>
      <c r="EZ357" s="105" t="s">
        <v>315</v>
      </c>
      <c r="FA357" s="105" t="s">
        <v>316</v>
      </c>
      <c r="FB357" s="105" t="s">
        <v>317</v>
      </c>
      <c r="FC357" s="105" t="s">
        <v>186</v>
      </c>
      <c r="FD357" s="105" t="s">
        <v>185</v>
      </c>
      <c r="FE357" s="100"/>
      <c r="FF357" s="105" t="s">
        <v>292</v>
      </c>
      <c r="FG357" s="105" t="s">
        <v>293</v>
      </c>
      <c r="FH357" s="105" t="s">
        <v>294</v>
      </c>
      <c r="FI357" s="105" t="s">
        <v>295</v>
      </c>
      <c r="FJ357" s="105" t="s">
        <v>296</v>
      </c>
      <c r="FK357" s="105" t="s">
        <v>297</v>
      </c>
      <c r="FL357" s="105" t="s">
        <v>298</v>
      </c>
      <c r="FM357" s="105" t="s">
        <v>299</v>
      </c>
      <c r="FN357" s="105" t="s">
        <v>300</v>
      </c>
      <c r="FO357" s="105" t="s">
        <v>301</v>
      </c>
      <c r="FP357" s="105" t="s">
        <v>88</v>
      </c>
      <c r="FQ357" s="105" t="s">
        <v>110</v>
      </c>
      <c r="FR357" s="105" t="s">
        <v>302</v>
      </c>
      <c r="FS357" s="105" t="s">
        <v>303</v>
      </c>
      <c r="FT357" s="105" t="s">
        <v>304</v>
      </c>
      <c r="FU357" s="105" t="s">
        <v>305</v>
      </c>
      <c r="FV357" s="105" t="s">
        <v>306</v>
      </c>
      <c r="FW357" s="105" t="s">
        <v>307</v>
      </c>
      <c r="FX357" s="105" t="s">
        <v>308</v>
      </c>
      <c r="FY357" s="105" t="s">
        <v>309</v>
      </c>
      <c r="FZ357" s="105" t="s">
        <v>310</v>
      </c>
      <c r="GA357" s="105" t="s">
        <v>311</v>
      </c>
      <c r="GB357" s="105" t="s">
        <v>312</v>
      </c>
      <c r="GC357" s="105" t="s">
        <v>313</v>
      </c>
      <c r="GD357" s="105" t="s">
        <v>314</v>
      </c>
      <c r="GE357" s="105" t="s">
        <v>315</v>
      </c>
      <c r="GF357" s="105" t="s">
        <v>316</v>
      </c>
      <c r="GG357" s="105" t="s">
        <v>317</v>
      </c>
      <c r="GH357" s="105" t="s">
        <v>186</v>
      </c>
      <c r="GI357" s="105" t="s">
        <v>185</v>
      </c>
      <c r="GJ357" s="100"/>
      <c r="GK357" s="100"/>
    </row>
    <row r="358" spans="1:193" x14ac:dyDescent="0.25">
      <c r="A358" s="98" t="s">
        <v>1073</v>
      </c>
      <c r="B358" s="99" t="s">
        <v>17</v>
      </c>
      <c r="C358" s="99" t="s">
        <v>319</v>
      </c>
      <c r="D358" s="100" t="s">
        <v>18</v>
      </c>
      <c r="E358" s="99" t="s">
        <v>538</v>
      </c>
      <c r="F358" s="99" t="s">
        <v>539</v>
      </c>
      <c r="G358" s="106">
        <v>32.296999999999997</v>
      </c>
      <c r="H358" s="106">
        <v>0</v>
      </c>
      <c r="I358" s="106">
        <v>0</v>
      </c>
      <c r="J358" s="106">
        <v>0</v>
      </c>
      <c r="K358" s="106">
        <v>1.2999999999999999E-2</v>
      </c>
      <c r="L358" s="106">
        <v>0.109</v>
      </c>
      <c r="M358" s="106">
        <v>4.9000000000000002E-2</v>
      </c>
      <c r="N358" s="106">
        <v>7.4826644267501269E-2</v>
      </c>
      <c r="O358" s="106">
        <v>1.3640000000000001</v>
      </c>
      <c r="P358" s="106">
        <v>9.6000000000000002E-2</v>
      </c>
      <c r="Q358" s="106">
        <v>2.5857356878636746</v>
      </c>
      <c r="R358" s="106">
        <v>0</v>
      </c>
      <c r="S358" s="106">
        <v>0.8576339541410124</v>
      </c>
      <c r="T358" s="106">
        <v>6.1140879371367737E-2</v>
      </c>
      <c r="U358" s="106">
        <v>61.684000000000005</v>
      </c>
      <c r="V358" s="106">
        <v>1.7602409283894052</v>
      </c>
      <c r="W358" s="106">
        <v>2.1999999999999999E-2</v>
      </c>
      <c r="X358" s="106">
        <v>1.7344854982797694E-2</v>
      </c>
      <c r="Y358" s="106">
        <v>0.63590248974120733</v>
      </c>
      <c r="Z358" s="106">
        <v>2.1999999999999999E-2</v>
      </c>
      <c r="AA358" s="106">
        <v>0.11077254956286171</v>
      </c>
      <c r="AB358" s="106">
        <v>0</v>
      </c>
      <c r="AC358" s="106">
        <v>7.8000000000000014E-2</v>
      </c>
      <c r="AD358" s="106">
        <v>4.8000000000000001E-2</v>
      </c>
      <c r="AE358" s="106">
        <v>9.9000000000000005E-2</v>
      </c>
      <c r="AF358" s="106">
        <v>7.4999999999999997E-2</v>
      </c>
      <c r="AG358" s="106">
        <v>7.0885859746665864E-2</v>
      </c>
      <c r="AH358" s="106">
        <v>9.9000000000000005E-2</v>
      </c>
      <c r="AI358" s="106"/>
      <c r="AJ358" s="106">
        <v>101.14063054990713</v>
      </c>
      <c r="AK358" s="100"/>
      <c r="AL358" s="106">
        <v>15.097700074794313</v>
      </c>
      <c r="AM358" s="106">
        <v>0</v>
      </c>
      <c r="AN358" s="106">
        <v>0</v>
      </c>
      <c r="AO358" s="106">
        <v>0</v>
      </c>
      <c r="AP358" s="106">
        <v>1.006815365551425E-2</v>
      </c>
      <c r="AQ358" s="106">
        <v>8.472600077730276E-2</v>
      </c>
      <c r="AR358" s="106">
        <v>3.6350148367952521E-2</v>
      </c>
      <c r="AS358" s="106">
        <v>6.2117420112486534E-2</v>
      </c>
      <c r="AT358" s="106">
        <v>0.9748427672955976</v>
      </c>
      <c r="AU358" s="106">
        <v>4.1892127770989704E-2</v>
      </c>
      <c r="AV358" s="106">
        <v>2.5857356878636746</v>
      </c>
      <c r="AW358" s="106">
        <v>0</v>
      </c>
      <c r="AX358" s="106">
        <v>0.59953439646348294</v>
      </c>
      <c r="AY358" s="106">
        <v>5.0070329515492368E-2</v>
      </c>
      <c r="AZ358" s="106">
        <v>45.664791234823809</v>
      </c>
      <c r="BA358" s="106">
        <v>1.4926150499358986</v>
      </c>
      <c r="BB358" s="106">
        <v>2.05799812909261E-2</v>
      </c>
      <c r="BC358" s="106">
        <v>1.5289893320519828E-2</v>
      </c>
      <c r="BD358" s="106">
        <v>0.50075005098134284</v>
      </c>
      <c r="BE358" s="106">
        <v>1.8758526603001362E-2</v>
      </c>
      <c r="BF358" s="106">
        <v>9.4572312441613349E-2</v>
      </c>
      <c r="BG358" s="106">
        <v>0</v>
      </c>
      <c r="BH358" s="106">
        <v>6.6872427983539096E-2</v>
      </c>
      <c r="BI358" s="106">
        <v>4.1393583994480856E-2</v>
      </c>
      <c r="BJ358" s="106">
        <v>8.5892764185320145E-2</v>
      </c>
      <c r="BK358" s="106">
        <v>6.5348087479306441E-2</v>
      </c>
      <c r="BL358" s="106">
        <v>6.1990257758343562E-2</v>
      </c>
      <c r="BM358" s="106">
        <v>8.6941248792482662E-2</v>
      </c>
      <c r="BN358" s="106"/>
      <c r="BO358" s="106"/>
      <c r="BP358" s="106"/>
      <c r="BQ358" s="106">
        <v>2.6740000000000003E-2</v>
      </c>
      <c r="BR358" s="106">
        <v>1.451247E-2</v>
      </c>
      <c r="BS358" s="106">
        <v>9.8253999999999998E-3</v>
      </c>
      <c r="BT358" s="106">
        <v>8.6226399999999991E-3</v>
      </c>
      <c r="BU358" s="106">
        <v>1.0716959999999999E-2</v>
      </c>
      <c r="BV358" s="106">
        <v>9.5201000000000001E-3</v>
      </c>
      <c r="BW358" s="106">
        <v>1.24016E-2</v>
      </c>
      <c r="BX358" s="106">
        <v>3.37288E-3</v>
      </c>
      <c r="BY358" s="106">
        <v>8.5351200000000002E-3</v>
      </c>
      <c r="BZ358" s="106">
        <v>2.704088E-2</v>
      </c>
      <c r="CA358" s="106">
        <v>1.4999999999999999E-2</v>
      </c>
      <c r="CB358" s="106">
        <v>1.1599999999999999E-2</v>
      </c>
      <c r="CC358" s="106">
        <v>1.3589750000000001E-2</v>
      </c>
      <c r="CD358" s="106">
        <v>1.7461730000000002E-2</v>
      </c>
      <c r="CE358" s="106">
        <v>3.1338560000000001E-2</v>
      </c>
      <c r="CF358" s="106">
        <v>7.5475200000000003E-3</v>
      </c>
      <c r="CG358" s="106">
        <v>6.3070999999999995E-3</v>
      </c>
      <c r="CH358" s="106">
        <v>7.0332800000000003E-3</v>
      </c>
      <c r="CI358" s="106">
        <v>1.2825990000000002E-2</v>
      </c>
      <c r="CJ358" s="106">
        <v>2.1227680000000002E-2</v>
      </c>
      <c r="CK358" s="106">
        <v>2.2137569999999999E-2</v>
      </c>
      <c r="CL358" s="106">
        <v>2.3054909999999998E-2</v>
      </c>
      <c r="CM358" s="106">
        <v>2.9160000000000002E-2</v>
      </c>
      <c r="CN358" s="106">
        <v>2.2380279999999999E-2</v>
      </c>
      <c r="CO358" s="106">
        <v>3.1811760000000001E-2</v>
      </c>
      <c r="CP358" s="106">
        <v>2.5134629999999998E-2</v>
      </c>
      <c r="CQ358" s="106">
        <v>1.3264599999999998E-2</v>
      </c>
      <c r="CR358" s="106">
        <v>1.36644E-2</v>
      </c>
      <c r="CS358" s="106"/>
      <c r="CT358" s="106"/>
      <c r="CU358" s="106"/>
      <c r="CV358" s="106">
        <f t="shared" ref="CV358:CV389" si="112">BQ358/2.1392</f>
        <v>1.2500000000000001E-2</v>
      </c>
      <c r="CW358" s="106">
        <f t="shared" ref="CW358:CW389" si="113">BR358/1.6681</f>
        <v>8.6999999999999994E-3</v>
      </c>
      <c r="CX358" s="106">
        <f t="shared" ref="CX358:CX389" si="114">BS358/1.8895</f>
        <v>5.1999999999999998E-3</v>
      </c>
      <c r="CY358" s="106">
        <f t="shared" ref="CY358:CY389" si="115">BT358/1.6582</f>
        <v>5.1999999999999998E-3</v>
      </c>
      <c r="CZ358" s="106">
        <f t="shared" ref="CZ358:CZ389" si="116">BU358/1.2912</f>
        <v>8.3000000000000001E-3</v>
      </c>
      <c r="DA358" s="106">
        <f t="shared" ref="DA358:DA389" si="117">BV358/1.2865</f>
        <v>7.4000000000000003E-3</v>
      </c>
      <c r="DB358" s="106">
        <f t="shared" ref="DB358:DB389" si="118">BW358/1.348</f>
        <v>9.1999999999999998E-3</v>
      </c>
      <c r="DC358" s="106">
        <f t="shared" ref="DC358:DC389" si="119">BX358/1.2046</f>
        <v>2.8000000000000004E-3</v>
      </c>
      <c r="DD358" s="106">
        <f t="shared" ref="DD358:DD389" si="120">BY358/1.3992</f>
        <v>6.1000000000000004E-3</v>
      </c>
      <c r="DE358" s="106">
        <f t="shared" ref="DE358:DE389" si="121">BZ358/2.2916</f>
        <v>1.1800000000000001E-2</v>
      </c>
      <c r="DF358" s="106">
        <f t="shared" ref="DF358:DF389" si="122">CA358</f>
        <v>1.4999999999999999E-2</v>
      </c>
      <c r="DG358" s="106">
        <f t="shared" ref="DG358:DG389" si="123">CB358</f>
        <v>1.1599999999999999E-2</v>
      </c>
      <c r="DH358" s="106">
        <f t="shared" ref="DH358:DH389" si="124">CC358/1.4305</f>
        <v>9.4999999999999998E-3</v>
      </c>
      <c r="DI358" s="106">
        <f t="shared" ref="DI358:DI389" si="125">CD358/1.2211</f>
        <v>1.43E-2</v>
      </c>
      <c r="DJ358" s="106">
        <f t="shared" ref="DJ358:DJ389" si="126">CE358/1.3508</f>
        <v>2.3200000000000002E-2</v>
      </c>
      <c r="DK358" s="106">
        <f t="shared" ref="DK358:DK389" si="127">CF358/1.1793</f>
        <v>6.4000000000000003E-3</v>
      </c>
      <c r="DL358" s="106">
        <f t="shared" ref="DL358:DL389" si="128">CG358/1.069</f>
        <v>5.8999999999999999E-3</v>
      </c>
      <c r="DM358" s="106">
        <f t="shared" ref="DM358:DM389" si="129">CH358/1.1344</f>
        <v>6.1999999999999998E-3</v>
      </c>
      <c r="DN358" s="106">
        <f t="shared" ref="DN358:DN389" si="130">CI358/1.2699</f>
        <v>1.0100000000000001E-2</v>
      </c>
      <c r="DO358" s="106">
        <f t="shared" ref="DO358:DO389" si="131">CJ358/1.1728</f>
        <v>1.8100000000000002E-2</v>
      </c>
      <c r="DP358" s="106">
        <f t="shared" ref="DP358:DP389" si="132">CK358/1.1713</f>
        <v>1.89E-2</v>
      </c>
      <c r="DQ358" s="106">
        <f t="shared" ref="DQ358:DQ389" si="133">CL358/1.1703</f>
        <v>1.9699999999999999E-2</v>
      </c>
      <c r="DR358" s="106">
        <f t="shared" ref="DR358:DR389" si="134">CM358/1.1664</f>
        <v>2.4999999999999998E-2</v>
      </c>
      <c r="DS358" s="106">
        <f t="shared" ref="DS358:DS389" si="135">CN358/1.1596</f>
        <v>1.9300000000000001E-2</v>
      </c>
      <c r="DT358" s="106">
        <f t="shared" ref="DT358:DT389" si="136">CO358/1.1526</f>
        <v>2.76E-2</v>
      </c>
      <c r="DU358" s="106">
        <f t="shared" ref="DU358:DU389" si="137">CP358/1.1477</f>
        <v>2.1899999999999999E-2</v>
      </c>
      <c r="DV358" s="106">
        <f t="shared" ref="DV358:DV389" si="138">CQ358/1.1435</f>
        <v>1.1599999999999999E-2</v>
      </c>
      <c r="DW358" s="106">
        <f t="shared" ref="DW358:DW389" si="139">CR358/1.1387</f>
        <v>1.2E-2</v>
      </c>
      <c r="DX358" s="106"/>
      <c r="DY358" s="106"/>
      <c r="DZ358" s="106"/>
      <c r="EA358" s="100">
        <v>0.33</v>
      </c>
      <c r="EB358" s="100">
        <v>81.12</v>
      </c>
      <c r="EC358" s="100">
        <v>134.18</v>
      </c>
      <c r="ED358" s="100">
        <v>100</v>
      </c>
      <c r="EE358" s="100">
        <v>60.9</v>
      </c>
      <c r="EF358" s="100">
        <v>6.43</v>
      </c>
      <c r="EG358" s="100">
        <v>22.67</v>
      </c>
      <c r="EH358" s="100">
        <v>4.6500000000000004</v>
      </c>
      <c r="EI358" s="100">
        <v>0.79</v>
      </c>
      <c r="EJ358" s="100">
        <v>10.27</v>
      </c>
      <c r="EK358" s="100">
        <v>1.07</v>
      </c>
      <c r="EL358" s="100">
        <v>56.27</v>
      </c>
      <c r="EM358" s="100">
        <v>1.54</v>
      </c>
      <c r="EN358" s="100">
        <v>21.31</v>
      </c>
      <c r="EO358" s="100">
        <v>0.22</v>
      </c>
      <c r="EP358" s="100">
        <v>0.63</v>
      </c>
      <c r="EQ358" s="100">
        <v>37.369999999999997</v>
      </c>
      <c r="ER358" s="100">
        <v>20.91</v>
      </c>
      <c r="ES358" s="100">
        <v>2.11</v>
      </c>
      <c r="ET358" s="100">
        <v>81.44</v>
      </c>
      <c r="EU358" s="100">
        <v>17.47</v>
      </c>
      <c r="EV358" s="100">
        <v>110.32</v>
      </c>
      <c r="EW358" s="100">
        <v>34.200000000000003</v>
      </c>
      <c r="EX358" s="100">
        <v>42.17</v>
      </c>
      <c r="EY358" s="100">
        <v>24.56</v>
      </c>
      <c r="EZ358" s="100">
        <v>29.04</v>
      </c>
      <c r="FA358" s="100">
        <v>11.14</v>
      </c>
      <c r="FB358" s="100">
        <v>12.54</v>
      </c>
      <c r="FC358" s="100"/>
      <c r="FD358" s="100"/>
      <c r="FE358" s="100"/>
      <c r="FF358" s="106">
        <v>4.9822410246821235E-2</v>
      </c>
      <c r="FG358" s="106">
        <v>0</v>
      </c>
      <c r="FH358" s="106">
        <v>0</v>
      </c>
      <c r="FI358" s="106">
        <v>0</v>
      </c>
      <c r="FJ358" s="106">
        <v>6.1315055762081782E-3</v>
      </c>
      <c r="FK358" s="106">
        <v>5.4478818499805667E-3</v>
      </c>
      <c r="FL358" s="106">
        <v>8.2405786350148377E-3</v>
      </c>
      <c r="FM358" s="106">
        <v>2.8884600352306242E-3</v>
      </c>
      <c r="FN358" s="106">
        <v>7.7012578616352219E-3</v>
      </c>
      <c r="FO358" s="106">
        <v>4.3023215220806422E-3</v>
      </c>
      <c r="FP358" s="106">
        <v>2.7667371860141322E-2</v>
      </c>
      <c r="FQ358" s="106">
        <v>0</v>
      </c>
      <c r="FR358" s="106">
        <v>9.2328297055376384E-3</v>
      </c>
      <c r="FS358" s="106">
        <v>1.0669987219751422E-2</v>
      </c>
      <c r="FT358" s="106">
        <v>0.10046254071661238</v>
      </c>
      <c r="FU358" s="106">
        <v>9.4034748145961616E-3</v>
      </c>
      <c r="FV358" s="106">
        <v>7.6907390084190834E-3</v>
      </c>
      <c r="FW358" s="106">
        <v>3.1971166933206963E-3</v>
      </c>
      <c r="FX358" s="106">
        <v>1.0565826075706332E-2</v>
      </c>
      <c r="FY358" s="106">
        <v>1.527694406548431E-2</v>
      </c>
      <c r="FZ358" s="106">
        <v>1.6521782983549851E-2</v>
      </c>
      <c r="GA358" s="106">
        <v>0</v>
      </c>
      <c r="GB358" s="106">
        <v>2.2870370370370371E-2</v>
      </c>
      <c r="GC358" s="106">
        <v>1.7455674370472577E-2</v>
      </c>
      <c r="GD358" s="106">
        <v>2.1095262883914626E-2</v>
      </c>
      <c r="GE358" s="106">
        <v>1.8977084603990588E-2</v>
      </c>
      <c r="GF358" s="106">
        <v>6.9057147142794727E-3</v>
      </c>
      <c r="GG358" s="106">
        <v>1.0902432598577325E-2</v>
      </c>
      <c r="GH358" s="100"/>
      <c r="GI358" s="100"/>
      <c r="GJ358" s="100"/>
      <c r="GK358" s="100"/>
    </row>
    <row r="359" spans="1:193" x14ac:dyDescent="0.25">
      <c r="A359" s="98" t="s">
        <v>1073</v>
      </c>
      <c r="B359" s="99" t="s">
        <v>17</v>
      </c>
      <c r="C359" s="99" t="s">
        <v>319</v>
      </c>
      <c r="D359" s="100" t="s">
        <v>18</v>
      </c>
      <c r="E359" s="99" t="s">
        <v>540</v>
      </c>
      <c r="F359" s="99" t="s">
        <v>539</v>
      </c>
      <c r="G359" s="106">
        <v>33.335999999999999</v>
      </c>
      <c r="H359" s="106">
        <v>0</v>
      </c>
      <c r="I359" s="106">
        <v>0</v>
      </c>
      <c r="J359" s="106">
        <v>0</v>
      </c>
      <c r="K359" s="106">
        <v>0</v>
      </c>
      <c r="L359" s="106">
        <v>0.10600000000000001</v>
      </c>
      <c r="M359" s="106">
        <v>3.4000000000000002E-2</v>
      </c>
      <c r="N359" s="106">
        <v>8.0694563709406988E-2</v>
      </c>
      <c r="O359" s="106">
        <v>1.9E-2</v>
      </c>
      <c r="P359" s="106">
        <v>0.20200000000000001</v>
      </c>
      <c r="Q359" s="106">
        <v>0</v>
      </c>
      <c r="R359" s="106">
        <v>0</v>
      </c>
      <c r="S359" s="106">
        <v>9.4799646607348492E-2</v>
      </c>
      <c r="T359" s="106">
        <v>2.9800681131938355E-2</v>
      </c>
      <c r="U359" s="106">
        <v>65.888999999999996</v>
      </c>
      <c r="V359" s="106">
        <v>1.1389413151576724</v>
      </c>
      <c r="W359" s="106">
        <v>0</v>
      </c>
      <c r="X359" s="106">
        <v>4.7323227991021372E-2</v>
      </c>
      <c r="Y359" s="106">
        <v>0.22876802855112305</v>
      </c>
      <c r="Z359" s="106">
        <v>0</v>
      </c>
      <c r="AA359" s="106">
        <v>0</v>
      </c>
      <c r="AB359" s="106">
        <v>0</v>
      </c>
      <c r="AC359" s="106">
        <v>0</v>
      </c>
      <c r="AD359" s="106">
        <v>0</v>
      </c>
      <c r="AE359" s="106">
        <v>0</v>
      </c>
      <c r="AF359" s="106">
        <v>0</v>
      </c>
      <c r="AG359" s="106">
        <v>4.3397667747283764E-2</v>
      </c>
      <c r="AH359" s="106">
        <v>6.8000000000000005E-2</v>
      </c>
      <c r="AI359" s="106"/>
      <c r="AJ359" s="106">
        <v>101.31772513089578</v>
      </c>
      <c r="AK359" s="100"/>
      <c r="AL359" s="106">
        <v>15.583395661929691</v>
      </c>
      <c r="AM359" s="106">
        <v>0</v>
      </c>
      <c r="AN359" s="106">
        <v>0</v>
      </c>
      <c r="AO359" s="106">
        <v>0</v>
      </c>
      <c r="AP359" s="106">
        <v>0</v>
      </c>
      <c r="AQ359" s="106">
        <v>8.2394092499028376E-2</v>
      </c>
      <c r="AR359" s="106">
        <v>2.5222551928783383E-2</v>
      </c>
      <c r="AS359" s="106">
        <v>6.6988679818534777E-2</v>
      </c>
      <c r="AT359" s="106">
        <v>1.3579188107489993E-2</v>
      </c>
      <c r="AU359" s="106">
        <v>8.814801885145751E-2</v>
      </c>
      <c r="AV359" s="106">
        <v>0</v>
      </c>
      <c r="AW359" s="106">
        <v>0</v>
      </c>
      <c r="AX359" s="106">
        <v>6.6270287736699393E-2</v>
      </c>
      <c r="AY359" s="106">
        <v>2.4404783500072354E-2</v>
      </c>
      <c r="AZ359" s="106">
        <v>48.77776132662126</v>
      </c>
      <c r="BA359" s="106">
        <v>0.96577742318127058</v>
      </c>
      <c r="BB359" s="106">
        <v>0</v>
      </c>
      <c r="BC359" s="106">
        <v>4.1716526790392602E-2</v>
      </c>
      <c r="BD359" s="106">
        <v>0.18014649070881411</v>
      </c>
      <c r="BE359" s="106">
        <v>0</v>
      </c>
      <c r="BF359" s="106">
        <v>0</v>
      </c>
      <c r="BG359" s="106">
        <v>0</v>
      </c>
      <c r="BH359" s="106">
        <v>0</v>
      </c>
      <c r="BI359" s="106">
        <v>0</v>
      </c>
      <c r="BJ359" s="106">
        <v>0</v>
      </c>
      <c r="BK359" s="106">
        <v>0</v>
      </c>
      <c r="BL359" s="106">
        <v>3.7951611497406001E-2</v>
      </c>
      <c r="BM359" s="106">
        <v>5.9717221392816371E-2</v>
      </c>
      <c r="BN359" s="106"/>
      <c r="BO359" s="106"/>
      <c r="BP359" s="106"/>
      <c r="BQ359" s="106">
        <v>2.6740000000000003E-2</v>
      </c>
      <c r="BR359" s="106">
        <v>1.3845229999999998E-2</v>
      </c>
      <c r="BS359" s="106">
        <v>9.8253999999999998E-3</v>
      </c>
      <c r="BT359" s="106">
        <v>8.4568199999999986E-3</v>
      </c>
      <c r="BU359" s="106">
        <v>9.42576E-3</v>
      </c>
      <c r="BV359" s="106">
        <v>9.0054999999999996E-3</v>
      </c>
      <c r="BW359" s="106">
        <v>1.2806E-2</v>
      </c>
      <c r="BX359" s="106">
        <v>3.2524200000000002E-3</v>
      </c>
      <c r="BY359" s="106">
        <v>7.8355200000000003E-3</v>
      </c>
      <c r="BZ359" s="106">
        <v>2.4978439999999998E-2</v>
      </c>
      <c r="CA359" s="106">
        <v>1.54E-2</v>
      </c>
      <c r="CB359" s="106">
        <v>1.06E-2</v>
      </c>
      <c r="CC359" s="106">
        <v>1.3017549999999999E-2</v>
      </c>
      <c r="CD359" s="106">
        <v>1.660696E-2</v>
      </c>
      <c r="CE359" s="106">
        <v>2.9852679999999999E-2</v>
      </c>
      <c r="CF359" s="106">
        <v>7.5475200000000003E-3</v>
      </c>
      <c r="CG359" s="106">
        <v>6.0933000000000003E-3</v>
      </c>
      <c r="CH359" s="106">
        <v>6.6929600000000004E-3</v>
      </c>
      <c r="CI359" s="106">
        <v>1.1810070000000001E-2</v>
      </c>
      <c r="CJ359" s="106">
        <v>2.0054880000000001E-2</v>
      </c>
      <c r="CK359" s="106">
        <v>2.1317660000000002E-2</v>
      </c>
      <c r="CL359" s="106">
        <v>2.2001639999999996E-2</v>
      </c>
      <c r="CM359" s="106">
        <v>2.6827200000000006E-2</v>
      </c>
      <c r="CN359" s="106">
        <v>2.0756839999999999E-2</v>
      </c>
      <c r="CO359" s="106">
        <v>2.9737080000000003E-2</v>
      </c>
      <c r="CP359" s="106">
        <v>2.3183539999999999E-2</v>
      </c>
      <c r="CQ359" s="106">
        <v>1.2121099999999999E-2</v>
      </c>
      <c r="CR359" s="106">
        <v>1.2639570000000001E-2</v>
      </c>
      <c r="CS359" s="106"/>
      <c r="CT359" s="106"/>
      <c r="CU359" s="106"/>
      <c r="CV359" s="106">
        <f t="shared" si="112"/>
        <v>1.2500000000000001E-2</v>
      </c>
      <c r="CW359" s="106">
        <f t="shared" si="113"/>
        <v>8.3000000000000001E-3</v>
      </c>
      <c r="CX359" s="106">
        <f t="shared" si="114"/>
        <v>5.1999999999999998E-3</v>
      </c>
      <c r="CY359" s="106">
        <f t="shared" si="115"/>
        <v>5.0999999999999995E-3</v>
      </c>
      <c r="CZ359" s="106">
        <f t="shared" si="116"/>
        <v>7.3000000000000009E-3</v>
      </c>
      <c r="DA359" s="106">
        <f t="shared" si="117"/>
        <v>7.0000000000000001E-3</v>
      </c>
      <c r="DB359" s="106">
        <f t="shared" si="118"/>
        <v>9.4999999999999998E-3</v>
      </c>
      <c r="DC359" s="106">
        <f t="shared" si="119"/>
        <v>2.7000000000000006E-3</v>
      </c>
      <c r="DD359" s="106">
        <f t="shared" si="120"/>
        <v>5.5999999999999999E-3</v>
      </c>
      <c r="DE359" s="106">
        <f t="shared" si="121"/>
        <v>1.09E-2</v>
      </c>
      <c r="DF359" s="106">
        <f t="shared" si="122"/>
        <v>1.54E-2</v>
      </c>
      <c r="DG359" s="106">
        <f t="shared" si="123"/>
        <v>1.06E-2</v>
      </c>
      <c r="DH359" s="106">
        <f t="shared" si="124"/>
        <v>9.0999999999999987E-3</v>
      </c>
      <c r="DI359" s="106">
        <f t="shared" si="125"/>
        <v>1.3599999999999999E-2</v>
      </c>
      <c r="DJ359" s="106">
        <f t="shared" si="126"/>
        <v>2.2099999999999998E-2</v>
      </c>
      <c r="DK359" s="106">
        <f t="shared" si="127"/>
        <v>6.4000000000000003E-3</v>
      </c>
      <c r="DL359" s="106">
        <f t="shared" si="128"/>
        <v>5.7000000000000002E-3</v>
      </c>
      <c r="DM359" s="106">
        <f t="shared" si="129"/>
        <v>5.8999999999999999E-3</v>
      </c>
      <c r="DN359" s="106">
        <f t="shared" si="130"/>
        <v>9.300000000000001E-3</v>
      </c>
      <c r="DO359" s="106">
        <f t="shared" si="131"/>
        <v>1.7100000000000001E-2</v>
      </c>
      <c r="DP359" s="106">
        <f t="shared" si="132"/>
        <v>1.8200000000000001E-2</v>
      </c>
      <c r="DQ359" s="106">
        <f t="shared" si="133"/>
        <v>1.8799999999999997E-2</v>
      </c>
      <c r="DR359" s="106">
        <f t="shared" si="134"/>
        <v>2.3000000000000003E-2</v>
      </c>
      <c r="DS359" s="106">
        <f t="shared" si="135"/>
        <v>1.7899999999999999E-2</v>
      </c>
      <c r="DT359" s="106">
        <f t="shared" si="136"/>
        <v>2.58E-2</v>
      </c>
      <c r="DU359" s="106">
        <f t="shared" si="137"/>
        <v>2.0199999999999999E-2</v>
      </c>
      <c r="DV359" s="106">
        <f t="shared" si="138"/>
        <v>1.06E-2</v>
      </c>
      <c r="DW359" s="106">
        <f t="shared" si="139"/>
        <v>1.11E-2</v>
      </c>
      <c r="DX359" s="106"/>
      <c r="DY359" s="106"/>
      <c r="DZ359" s="106"/>
      <c r="EA359" s="100">
        <v>0.3</v>
      </c>
      <c r="EB359" s="100">
        <v>100</v>
      </c>
      <c r="EC359" s="100">
        <v>0.33</v>
      </c>
      <c r="ED359" s="100">
        <v>1.24</v>
      </c>
      <c r="EE359" s="100">
        <v>11.61</v>
      </c>
      <c r="EF359" s="100">
        <v>0.74</v>
      </c>
      <c r="EG359" s="100">
        <v>1.77</v>
      </c>
      <c r="EH359" s="100">
        <v>2.76</v>
      </c>
      <c r="EI359" s="100">
        <v>6.21</v>
      </c>
      <c r="EJ359" s="100">
        <v>20.34</v>
      </c>
      <c r="EK359" s="100">
        <v>100</v>
      </c>
      <c r="EL359" s="100">
        <v>30.3</v>
      </c>
      <c r="EM359" s="100">
        <v>9.52</v>
      </c>
      <c r="EN359" s="100">
        <v>54.15</v>
      </c>
      <c r="EO359" s="100">
        <v>0.24</v>
      </c>
      <c r="EP359" s="100">
        <v>0.76</v>
      </c>
      <c r="EQ359" s="100">
        <v>171.4</v>
      </c>
      <c r="ER359" s="100">
        <v>18.989999999999998</v>
      </c>
      <c r="ES359" s="100">
        <v>12.96</v>
      </c>
      <c r="ET359" s="100">
        <v>211.15</v>
      </c>
      <c r="EU359" s="100">
        <v>125.97</v>
      </c>
      <c r="EV359" s="100">
        <v>100</v>
      </c>
      <c r="EW359" s="100">
        <v>100.41</v>
      </c>
      <c r="EX359" s="100">
        <v>62.35</v>
      </c>
      <c r="EY359" s="100">
        <v>100</v>
      </c>
      <c r="EZ359" s="100">
        <v>125.73</v>
      </c>
      <c r="FA359" s="100">
        <v>41.78</v>
      </c>
      <c r="FB359" s="100">
        <v>31.92</v>
      </c>
      <c r="FC359" s="100"/>
      <c r="FD359" s="100"/>
      <c r="FE359" s="100"/>
      <c r="FF359" s="106">
        <v>4.6750186985789075E-2</v>
      </c>
      <c r="FG359" s="106">
        <v>0</v>
      </c>
      <c r="FH359" s="106">
        <v>0</v>
      </c>
      <c r="FI359" s="106">
        <v>0</v>
      </c>
      <c r="FJ359" s="106">
        <v>0</v>
      </c>
      <c r="FK359" s="106">
        <v>6.0971628449281001E-4</v>
      </c>
      <c r="FL359" s="106">
        <v>4.4643916913946591E-4</v>
      </c>
      <c r="FM359" s="106">
        <v>1.8488875629915599E-3</v>
      </c>
      <c r="FN359" s="106">
        <v>8.4326758147512866E-4</v>
      </c>
      <c r="FO359" s="106">
        <v>1.7929307034386457E-2</v>
      </c>
      <c r="FP359" s="106">
        <v>0</v>
      </c>
      <c r="FQ359" s="106">
        <v>0</v>
      </c>
      <c r="FR359" s="106">
        <v>6.3089313925337818E-3</v>
      </c>
      <c r="FS359" s="106">
        <v>1.3215190265289179E-2</v>
      </c>
      <c r="FT359" s="106">
        <v>0.11706662718389102</v>
      </c>
      <c r="FU359" s="106">
        <v>7.3399084161776566E-3</v>
      </c>
      <c r="FV359" s="106">
        <v>4.9704396632366699E-2</v>
      </c>
      <c r="FW359" s="106">
        <v>7.9219684374955551E-3</v>
      </c>
      <c r="FX359" s="106">
        <v>2.3346985195862313E-2</v>
      </c>
      <c r="FY359" s="106">
        <v>0</v>
      </c>
      <c r="FZ359" s="106">
        <v>5.149556799885438E-2</v>
      </c>
      <c r="GA359" s="106">
        <v>0</v>
      </c>
      <c r="GB359" s="106">
        <v>0</v>
      </c>
      <c r="GC359" s="106">
        <v>0</v>
      </c>
      <c r="GD359" s="106">
        <v>0</v>
      </c>
      <c r="GE359" s="106">
        <v>0</v>
      </c>
      <c r="GF359" s="106">
        <v>1.5856183283616227E-2</v>
      </c>
      <c r="GG359" s="106">
        <v>1.9061737068586989E-2</v>
      </c>
      <c r="GH359" s="100"/>
      <c r="GI359" s="100"/>
      <c r="GJ359" s="100"/>
      <c r="GK359" s="100"/>
    </row>
    <row r="360" spans="1:193" x14ac:dyDescent="0.25">
      <c r="A360" s="98" t="s">
        <v>1073</v>
      </c>
      <c r="B360" s="99" t="s">
        <v>17</v>
      </c>
      <c r="C360" s="99" t="s">
        <v>319</v>
      </c>
      <c r="D360" s="100" t="s">
        <v>18</v>
      </c>
      <c r="E360" s="99" t="s">
        <v>541</v>
      </c>
      <c r="F360" s="99" t="s">
        <v>539</v>
      </c>
      <c r="G360" s="106">
        <v>32.07</v>
      </c>
      <c r="H360" s="106">
        <v>3.5829969623049657E-2</v>
      </c>
      <c r="I360" s="106">
        <v>2.1999999999999999E-2</v>
      </c>
      <c r="J360" s="106">
        <v>2.5000000000000001E-2</v>
      </c>
      <c r="K360" s="106">
        <v>3.5999999999999997E-2</v>
      </c>
      <c r="L360" s="106">
        <v>0.17399999999999999</v>
      </c>
      <c r="M360" s="106">
        <v>8.5000000000000006E-2</v>
      </c>
      <c r="N360" s="106">
        <v>9.2566610668753158E-2</v>
      </c>
      <c r="O360" s="106">
        <v>0.157</v>
      </c>
      <c r="P360" s="106">
        <v>0.24299999999999999</v>
      </c>
      <c r="Q360" s="106">
        <v>0</v>
      </c>
      <c r="R360" s="106">
        <v>0</v>
      </c>
      <c r="S360" s="106">
        <v>1.8840657879261156</v>
      </c>
      <c r="T360" s="106">
        <v>0.10550188836178286</v>
      </c>
      <c r="U360" s="106">
        <v>62.237000000000002</v>
      </c>
      <c r="V360" s="106">
        <v>1.6353844686388961</v>
      </c>
      <c r="W360" s="106">
        <v>0.127</v>
      </c>
      <c r="X360" s="106">
        <v>7.3749752950671779E-2</v>
      </c>
      <c r="Y360" s="106">
        <v>1.6183898726791612</v>
      </c>
      <c r="Z360" s="106">
        <v>0</v>
      </c>
      <c r="AA360" s="106">
        <v>0</v>
      </c>
      <c r="AB360" s="106">
        <v>0</v>
      </c>
      <c r="AC360" s="106">
        <v>0</v>
      </c>
      <c r="AD360" s="106">
        <v>6.0999999999999999E-2</v>
      </c>
      <c r="AE360" s="106">
        <v>0</v>
      </c>
      <c r="AF360" s="106">
        <v>0</v>
      </c>
      <c r="AG360" s="106">
        <v>0.24672817685902781</v>
      </c>
      <c r="AH360" s="106">
        <v>0.28100000000000003</v>
      </c>
      <c r="AI360" s="106"/>
      <c r="AJ360" s="106">
        <v>101.21021652770747</v>
      </c>
      <c r="AK360" s="100"/>
      <c r="AL360" s="106">
        <v>14.991585639491397</v>
      </c>
      <c r="AM360" s="106">
        <v>2.1479509395749451E-2</v>
      </c>
      <c r="AN360" s="106">
        <v>1.1643291876157712E-2</v>
      </c>
      <c r="AO360" s="106">
        <v>1.5076589072488242E-2</v>
      </c>
      <c r="AP360" s="106">
        <v>2.7881040892193308E-2</v>
      </c>
      <c r="AQ360" s="106">
        <v>0.13525068013991448</v>
      </c>
      <c r="AR360" s="106">
        <v>6.3056379821958455E-2</v>
      </c>
      <c r="AS360" s="106">
        <v>7.6844272512662432E-2</v>
      </c>
      <c r="AT360" s="106">
        <v>0.11220697541452258</v>
      </c>
      <c r="AU360" s="106">
        <v>0.10603944842031769</v>
      </c>
      <c r="AV360" s="106">
        <v>0</v>
      </c>
      <c r="AW360" s="106">
        <v>0</v>
      </c>
      <c r="AX360" s="106">
        <v>1.3170680097351384</v>
      </c>
      <c r="AY360" s="106">
        <v>8.6399056884598188E-2</v>
      </c>
      <c r="AZ360" s="106">
        <v>46.074178264732012</v>
      </c>
      <c r="BA360" s="106">
        <v>1.3867416845916187</v>
      </c>
      <c r="BB360" s="106">
        <v>0.11880261927034612</v>
      </c>
      <c r="BC360" s="106">
        <v>6.5012123546078784E-2</v>
      </c>
      <c r="BD360" s="106">
        <v>1.274423082667266</v>
      </c>
      <c r="BE360" s="106">
        <v>0</v>
      </c>
      <c r="BF360" s="106">
        <v>0</v>
      </c>
      <c r="BG360" s="106">
        <v>0</v>
      </c>
      <c r="BH360" s="106">
        <v>0</v>
      </c>
      <c r="BI360" s="106">
        <v>5.2604346326319419E-2</v>
      </c>
      <c r="BJ360" s="106">
        <v>0</v>
      </c>
      <c r="BK360" s="106">
        <v>0</v>
      </c>
      <c r="BL360" s="106">
        <v>0.21576578649674494</v>
      </c>
      <c r="BM360" s="106">
        <v>0.2467726354614912</v>
      </c>
      <c r="BN360" s="106"/>
      <c r="BO360" s="106"/>
      <c r="BP360" s="106"/>
      <c r="BQ360" s="106">
        <v>2.7381760000000002E-2</v>
      </c>
      <c r="BR360" s="106">
        <v>1.4679279999999999E-2</v>
      </c>
      <c r="BS360" s="106">
        <v>1.001435E-2</v>
      </c>
      <c r="BT360" s="106">
        <v>8.6226399999999991E-3</v>
      </c>
      <c r="BU360" s="106">
        <v>1.03296E-2</v>
      </c>
      <c r="BV360" s="106">
        <v>9.6487499999999993E-3</v>
      </c>
      <c r="BW360" s="106">
        <v>1.2671200000000001E-2</v>
      </c>
      <c r="BX360" s="106">
        <v>3.1319599999999996E-3</v>
      </c>
      <c r="BY360" s="106">
        <v>8.3952000000000002E-3</v>
      </c>
      <c r="BZ360" s="106">
        <v>2.6582560000000002E-2</v>
      </c>
      <c r="CA360" s="106">
        <v>1.49E-2</v>
      </c>
      <c r="CB360" s="106">
        <v>1.1299999999999999E-2</v>
      </c>
      <c r="CC360" s="106">
        <v>1.3303650000000002E-2</v>
      </c>
      <c r="CD360" s="106">
        <v>1.7705950000000002E-2</v>
      </c>
      <c r="CE360" s="106">
        <v>3.2959519999999999E-2</v>
      </c>
      <c r="CF360" s="106">
        <v>7.5475200000000003E-3</v>
      </c>
      <c r="CG360" s="106">
        <v>5.9863999999999994E-3</v>
      </c>
      <c r="CH360" s="106">
        <v>6.8064000000000006E-3</v>
      </c>
      <c r="CI360" s="106">
        <v>1.1937059999999999E-2</v>
      </c>
      <c r="CJ360" s="106">
        <v>2.0875840000000003E-2</v>
      </c>
      <c r="CK360" s="106">
        <v>2.1551920000000002E-2</v>
      </c>
      <c r="CL360" s="106">
        <v>2.3171939999999999E-2</v>
      </c>
      <c r="CM360" s="106">
        <v>2.9276640000000003E-2</v>
      </c>
      <c r="CN360" s="106">
        <v>2.2612199999999999E-2</v>
      </c>
      <c r="CO360" s="106">
        <v>3.1581240000000003E-2</v>
      </c>
      <c r="CP360" s="106">
        <v>2.4790320000000001E-2</v>
      </c>
      <c r="CQ360" s="106">
        <v>1.2921549999999999E-2</v>
      </c>
      <c r="CR360" s="106">
        <v>1.36644E-2</v>
      </c>
      <c r="CS360" s="106"/>
      <c r="CT360" s="106"/>
      <c r="CU360" s="106"/>
      <c r="CV360" s="106">
        <f t="shared" si="112"/>
        <v>1.2799999999999999E-2</v>
      </c>
      <c r="CW360" s="106">
        <f t="shared" si="113"/>
        <v>8.8000000000000005E-3</v>
      </c>
      <c r="CX360" s="106">
        <f t="shared" si="114"/>
        <v>5.3E-3</v>
      </c>
      <c r="CY360" s="106">
        <f t="shared" si="115"/>
        <v>5.1999999999999998E-3</v>
      </c>
      <c r="CZ360" s="106">
        <f t="shared" si="116"/>
        <v>8.0000000000000002E-3</v>
      </c>
      <c r="DA360" s="106">
        <f t="shared" si="117"/>
        <v>7.4999999999999997E-3</v>
      </c>
      <c r="DB360" s="106">
        <f t="shared" si="118"/>
        <v>9.4000000000000004E-3</v>
      </c>
      <c r="DC360" s="106">
        <f t="shared" si="119"/>
        <v>2.5999999999999999E-3</v>
      </c>
      <c r="DD360" s="106">
        <f t="shared" si="120"/>
        <v>6.0000000000000001E-3</v>
      </c>
      <c r="DE360" s="106">
        <f t="shared" si="121"/>
        <v>1.1600000000000001E-2</v>
      </c>
      <c r="DF360" s="106">
        <f t="shared" si="122"/>
        <v>1.49E-2</v>
      </c>
      <c r="DG360" s="106">
        <f t="shared" si="123"/>
        <v>1.1299999999999999E-2</v>
      </c>
      <c r="DH360" s="106">
        <f t="shared" si="124"/>
        <v>9.300000000000001E-3</v>
      </c>
      <c r="DI360" s="106">
        <f t="shared" si="125"/>
        <v>1.4500000000000001E-2</v>
      </c>
      <c r="DJ360" s="106">
        <f t="shared" si="126"/>
        <v>2.4399999999999998E-2</v>
      </c>
      <c r="DK360" s="106">
        <f t="shared" si="127"/>
        <v>6.4000000000000003E-3</v>
      </c>
      <c r="DL360" s="106">
        <f t="shared" si="128"/>
        <v>5.5999999999999999E-3</v>
      </c>
      <c r="DM360" s="106">
        <f t="shared" si="129"/>
        <v>6.0000000000000001E-3</v>
      </c>
      <c r="DN360" s="106">
        <f t="shared" si="130"/>
        <v>9.3999999999999986E-3</v>
      </c>
      <c r="DO360" s="106">
        <f t="shared" si="131"/>
        <v>1.7800000000000003E-2</v>
      </c>
      <c r="DP360" s="106">
        <f t="shared" si="132"/>
        <v>1.8400000000000003E-2</v>
      </c>
      <c r="DQ360" s="106">
        <f t="shared" si="133"/>
        <v>1.9800000000000002E-2</v>
      </c>
      <c r="DR360" s="106">
        <f t="shared" si="134"/>
        <v>2.5100000000000001E-2</v>
      </c>
      <c r="DS360" s="106">
        <f t="shared" si="135"/>
        <v>1.95E-2</v>
      </c>
      <c r="DT360" s="106">
        <f t="shared" si="136"/>
        <v>2.7400000000000001E-2</v>
      </c>
      <c r="DU360" s="106">
        <f t="shared" si="137"/>
        <v>2.1600000000000001E-2</v>
      </c>
      <c r="DV360" s="106">
        <f t="shared" si="138"/>
        <v>1.1299999999999999E-2</v>
      </c>
      <c r="DW360" s="106">
        <f t="shared" si="139"/>
        <v>1.2E-2</v>
      </c>
      <c r="DX360" s="106"/>
      <c r="DY360" s="106"/>
      <c r="DZ360" s="106"/>
      <c r="EA360" s="100">
        <v>0.32</v>
      </c>
      <c r="EB360" s="100">
        <v>100</v>
      </c>
      <c r="EC360" s="100">
        <v>100</v>
      </c>
      <c r="ED360" s="100">
        <v>100</v>
      </c>
      <c r="EE360" s="100">
        <v>91.42</v>
      </c>
      <c r="EF360" s="100">
        <v>6.7</v>
      </c>
      <c r="EG360" s="100">
        <v>32.119999999999997</v>
      </c>
      <c r="EH360" s="100">
        <v>4.3499999999999996</v>
      </c>
      <c r="EI360" s="100">
        <v>30.85</v>
      </c>
      <c r="EJ360" s="100">
        <v>5.2</v>
      </c>
      <c r="EK360" s="100">
        <v>100</v>
      </c>
      <c r="EL360" s="100">
        <v>155.87</v>
      </c>
      <c r="EM360" s="100">
        <v>11.13</v>
      </c>
      <c r="EN360" s="100">
        <v>41.11</v>
      </c>
      <c r="EO360" s="100">
        <v>0.21</v>
      </c>
      <c r="EP360" s="100">
        <v>0.84</v>
      </c>
      <c r="EQ360" s="100">
        <v>25.35</v>
      </c>
      <c r="ER360" s="100">
        <v>11.76</v>
      </c>
      <c r="ES360" s="100">
        <v>4.8499999999999996</v>
      </c>
      <c r="ET360" s="100">
        <v>487.03</v>
      </c>
      <c r="EU360" s="100">
        <v>38.380000000000003</v>
      </c>
      <c r="EV360" s="100">
        <v>100</v>
      </c>
      <c r="EW360" s="100">
        <v>100</v>
      </c>
      <c r="EX360" s="100">
        <v>100</v>
      </c>
      <c r="EY360" s="100">
        <v>162.09</v>
      </c>
      <c r="EZ360" s="100">
        <v>189.43</v>
      </c>
      <c r="FA360" s="100">
        <v>17.48</v>
      </c>
      <c r="FB360" s="100">
        <v>18.23</v>
      </c>
      <c r="FC360" s="100"/>
      <c r="FD360" s="100"/>
      <c r="FE360" s="100"/>
      <c r="FF360" s="106">
        <v>4.7973074046372473E-2</v>
      </c>
      <c r="FG360" s="106">
        <v>2.1479509395749451E-2</v>
      </c>
      <c r="FH360" s="106">
        <v>1.1643291876157712E-2</v>
      </c>
      <c r="FI360" s="106">
        <v>1.5076589072488242E-2</v>
      </c>
      <c r="FJ360" s="106">
        <v>2.5488847583643122E-2</v>
      </c>
      <c r="FK360" s="106">
        <v>9.0617955693742709E-3</v>
      </c>
      <c r="FL360" s="106">
        <v>2.0253709198813055E-2</v>
      </c>
      <c r="FM360" s="106">
        <v>3.3427258543008154E-3</v>
      </c>
      <c r="FN360" s="106">
        <v>3.4615851915380219E-2</v>
      </c>
      <c r="FO360" s="106">
        <v>5.5140513178565205E-3</v>
      </c>
      <c r="FP360" s="106">
        <v>0</v>
      </c>
      <c r="FQ360" s="106">
        <v>2.4939200000000002E-2</v>
      </c>
      <c r="FR360" s="106">
        <v>0.14658966948352092</v>
      </c>
      <c r="FS360" s="106">
        <v>3.5518652285258315E-2</v>
      </c>
      <c r="FT360" s="106">
        <v>9.6755774355937213E-2</v>
      </c>
      <c r="FU360" s="106">
        <v>1.1648630150569597E-2</v>
      </c>
      <c r="FV360" s="106">
        <v>3.0116463985032742E-2</v>
      </c>
      <c r="FW360" s="106">
        <v>7.6454257290188652E-3</v>
      </c>
      <c r="FX360" s="106">
        <v>6.1809519509362393E-2</v>
      </c>
      <c r="FY360" s="106">
        <v>0.10381778649386084</v>
      </c>
      <c r="FZ360" s="106">
        <v>0</v>
      </c>
      <c r="GA360" s="106">
        <v>0</v>
      </c>
      <c r="GB360" s="106">
        <v>0</v>
      </c>
      <c r="GC360" s="106">
        <v>5.2604346326319419E-2</v>
      </c>
      <c r="GD360" s="106">
        <v>0.25032118688183236</v>
      </c>
      <c r="GE360" s="106">
        <v>0.3565119804827046</v>
      </c>
      <c r="GF360" s="106">
        <v>3.771585947963102E-2</v>
      </c>
      <c r="GG360" s="106">
        <v>4.4986651444629849E-2</v>
      </c>
      <c r="GH360" s="100"/>
      <c r="GI360" s="100"/>
      <c r="GJ360" s="100"/>
      <c r="GK360" s="100"/>
    </row>
    <row r="361" spans="1:193" x14ac:dyDescent="0.25">
      <c r="A361" s="98" t="s">
        <v>1073</v>
      </c>
      <c r="B361" s="99" t="s">
        <v>17</v>
      </c>
      <c r="C361" s="99" t="s">
        <v>319</v>
      </c>
      <c r="D361" s="100" t="s">
        <v>18</v>
      </c>
      <c r="E361" s="99" t="s">
        <v>542</v>
      </c>
      <c r="F361" s="99" t="s">
        <v>543</v>
      </c>
      <c r="G361" s="106">
        <v>34.039000000000001</v>
      </c>
      <c r="H361" s="106">
        <v>0</v>
      </c>
      <c r="I361" s="106">
        <v>2.7E-2</v>
      </c>
      <c r="J361" s="106">
        <v>0</v>
      </c>
      <c r="K361" s="106">
        <v>0</v>
      </c>
      <c r="L361" s="106">
        <v>6.9000000000000006E-2</v>
      </c>
      <c r="M361" s="106">
        <v>0</v>
      </c>
      <c r="N361" s="106">
        <v>0.17292157716863149</v>
      </c>
      <c r="O361" s="106">
        <v>2.3E-2</v>
      </c>
      <c r="P361" s="106">
        <v>3.6999999999999998E-2</v>
      </c>
      <c r="Q361" s="106">
        <v>0</v>
      </c>
      <c r="R361" s="106">
        <v>0</v>
      </c>
      <c r="S361" s="106">
        <v>5.8000000000000003E-2</v>
      </c>
      <c r="T361" s="106">
        <v>0</v>
      </c>
      <c r="U361" s="106">
        <v>66.195999999999998</v>
      </c>
      <c r="V361" s="106">
        <v>1.4237765237011168</v>
      </c>
      <c r="W361" s="106">
        <v>0</v>
      </c>
      <c r="X361" s="106">
        <v>0</v>
      </c>
      <c r="Y361" s="106">
        <v>0</v>
      </c>
      <c r="Z361" s="106">
        <v>0</v>
      </c>
      <c r="AA361" s="106">
        <v>3.7988184392875934E-2</v>
      </c>
      <c r="AB361" s="106">
        <v>0</v>
      </c>
      <c r="AC361" s="106">
        <v>3.5999999999999997E-2</v>
      </c>
      <c r="AD361" s="106">
        <v>0</v>
      </c>
      <c r="AE361" s="106">
        <v>0</v>
      </c>
      <c r="AF361" s="106">
        <v>0</v>
      </c>
      <c r="AG361" s="106">
        <v>0</v>
      </c>
      <c r="AH361" s="106">
        <v>0</v>
      </c>
      <c r="AI361" s="106"/>
      <c r="AJ361" s="106">
        <v>102.11968628526263</v>
      </c>
      <c r="AK361" s="100"/>
      <c r="AL361" s="106">
        <v>15.912023186237844</v>
      </c>
      <c r="AM361" s="106">
        <v>0</v>
      </c>
      <c r="AN361" s="106">
        <v>1.4289494575284467E-2</v>
      </c>
      <c r="AO361" s="106">
        <v>0</v>
      </c>
      <c r="AP361" s="106">
        <v>0</v>
      </c>
      <c r="AQ361" s="106">
        <v>5.3633890400310927E-2</v>
      </c>
      <c r="AR361" s="106">
        <v>0</v>
      </c>
      <c r="AS361" s="106">
        <v>0.14355103533839575</v>
      </c>
      <c r="AT361" s="106">
        <v>1.6437964551172097E-2</v>
      </c>
      <c r="AU361" s="106">
        <v>1.6145924245068947E-2</v>
      </c>
      <c r="AV361" s="106">
        <v>0</v>
      </c>
      <c r="AW361" s="106">
        <v>0</v>
      </c>
      <c r="AX361" s="106">
        <v>4.0545263893743445E-2</v>
      </c>
      <c r="AY361" s="106">
        <v>0</v>
      </c>
      <c r="AZ361" s="106">
        <v>49.005034053893986</v>
      </c>
      <c r="BA361" s="106">
        <v>1.2073064730781962</v>
      </c>
      <c r="BB361" s="106">
        <v>0</v>
      </c>
      <c r="BC361" s="106">
        <v>0</v>
      </c>
      <c r="BD361" s="106">
        <v>0</v>
      </c>
      <c r="BE361" s="106">
        <v>0</v>
      </c>
      <c r="BF361" s="106">
        <v>3.2432497560723923E-2</v>
      </c>
      <c r="BG361" s="106">
        <v>0</v>
      </c>
      <c r="BH361" s="106">
        <v>3.0864197530864192E-2</v>
      </c>
      <c r="BI361" s="106">
        <v>0</v>
      </c>
      <c r="BJ361" s="106">
        <v>0</v>
      </c>
      <c r="BK361" s="106">
        <v>0</v>
      </c>
      <c r="BL361" s="106">
        <v>0</v>
      </c>
      <c r="BM361" s="106">
        <v>0</v>
      </c>
      <c r="BN361" s="106"/>
      <c r="BO361" s="106"/>
      <c r="BP361" s="106"/>
      <c r="BQ361" s="106">
        <v>2.6953920000000006E-2</v>
      </c>
      <c r="BR361" s="106">
        <v>1.4679279999999999E-2</v>
      </c>
      <c r="BS361" s="106">
        <v>9.6364499999999995E-3</v>
      </c>
      <c r="BT361" s="106">
        <v>8.4568199999999986E-3</v>
      </c>
      <c r="BU361" s="106">
        <v>1.0587839999999999E-2</v>
      </c>
      <c r="BV361" s="106">
        <v>9.6487499999999993E-3</v>
      </c>
      <c r="BW361" s="106">
        <v>1.2671200000000001E-2</v>
      </c>
      <c r="BX361" s="106">
        <v>3.1319599999999996E-3</v>
      </c>
      <c r="BY361" s="106">
        <v>8.5351200000000002E-3</v>
      </c>
      <c r="BZ361" s="106">
        <v>2.8874159999999999E-2</v>
      </c>
      <c r="CA361" s="106">
        <v>1.44E-2</v>
      </c>
      <c r="CB361" s="106">
        <v>1.14E-2</v>
      </c>
      <c r="CC361" s="106">
        <v>1.3589750000000001E-2</v>
      </c>
      <c r="CD361" s="106">
        <v>1.7828060000000003E-2</v>
      </c>
      <c r="CE361" s="106">
        <v>3.2689360000000001E-2</v>
      </c>
      <c r="CF361" s="106">
        <v>7.4295900000000007E-3</v>
      </c>
      <c r="CG361" s="106">
        <v>6.2001999999999995E-3</v>
      </c>
      <c r="CH361" s="106">
        <v>6.9198400000000009E-3</v>
      </c>
      <c r="CI361" s="106">
        <v>1.2825990000000002E-2</v>
      </c>
      <c r="CJ361" s="106">
        <v>2.0758559999999999E-2</v>
      </c>
      <c r="CK361" s="106">
        <v>2.1317660000000002E-2</v>
      </c>
      <c r="CL361" s="106">
        <v>2.3288969999999999E-2</v>
      </c>
      <c r="CM361" s="106">
        <v>2.8576800000000003E-2</v>
      </c>
      <c r="CN361" s="106">
        <v>2.2612199999999999E-2</v>
      </c>
      <c r="CO361" s="106">
        <v>3.1811760000000001E-2</v>
      </c>
      <c r="CP361" s="106">
        <v>2.4905089999999998E-2</v>
      </c>
      <c r="CQ361" s="106">
        <v>1.3035900000000001E-2</v>
      </c>
      <c r="CR361" s="106">
        <v>1.377827E-2</v>
      </c>
      <c r="CS361" s="106"/>
      <c r="CT361" s="106"/>
      <c r="CU361" s="106"/>
      <c r="CV361" s="106">
        <f t="shared" si="112"/>
        <v>1.2600000000000002E-2</v>
      </c>
      <c r="CW361" s="106">
        <f t="shared" si="113"/>
        <v>8.8000000000000005E-3</v>
      </c>
      <c r="CX361" s="106">
        <f t="shared" si="114"/>
        <v>5.0999999999999995E-3</v>
      </c>
      <c r="CY361" s="106">
        <f t="shared" si="115"/>
        <v>5.0999999999999995E-3</v>
      </c>
      <c r="CZ361" s="106">
        <f t="shared" si="116"/>
        <v>8.2000000000000007E-3</v>
      </c>
      <c r="DA361" s="106">
        <f t="shared" si="117"/>
        <v>7.4999999999999997E-3</v>
      </c>
      <c r="DB361" s="106">
        <f t="shared" si="118"/>
        <v>9.4000000000000004E-3</v>
      </c>
      <c r="DC361" s="106">
        <f t="shared" si="119"/>
        <v>2.5999999999999999E-3</v>
      </c>
      <c r="DD361" s="106">
        <f t="shared" si="120"/>
        <v>6.1000000000000004E-3</v>
      </c>
      <c r="DE361" s="106">
        <f t="shared" si="121"/>
        <v>1.26E-2</v>
      </c>
      <c r="DF361" s="106">
        <f t="shared" si="122"/>
        <v>1.44E-2</v>
      </c>
      <c r="DG361" s="106">
        <f t="shared" si="123"/>
        <v>1.14E-2</v>
      </c>
      <c r="DH361" s="106">
        <f t="shared" si="124"/>
        <v>9.4999999999999998E-3</v>
      </c>
      <c r="DI361" s="106">
        <f t="shared" si="125"/>
        <v>1.4600000000000002E-2</v>
      </c>
      <c r="DJ361" s="106">
        <f t="shared" si="126"/>
        <v>2.4199999999999999E-2</v>
      </c>
      <c r="DK361" s="106">
        <f t="shared" si="127"/>
        <v>6.3000000000000009E-3</v>
      </c>
      <c r="DL361" s="106">
        <f t="shared" si="128"/>
        <v>5.7999999999999996E-3</v>
      </c>
      <c r="DM361" s="106">
        <f t="shared" si="129"/>
        <v>6.1000000000000004E-3</v>
      </c>
      <c r="DN361" s="106">
        <f t="shared" si="130"/>
        <v>1.0100000000000001E-2</v>
      </c>
      <c r="DO361" s="106">
        <f t="shared" si="131"/>
        <v>1.7699999999999997E-2</v>
      </c>
      <c r="DP361" s="106">
        <f t="shared" si="132"/>
        <v>1.8200000000000001E-2</v>
      </c>
      <c r="DQ361" s="106">
        <f t="shared" si="133"/>
        <v>1.9900000000000001E-2</v>
      </c>
      <c r="DR361" s="106">
        <f t="shared" si="134"/>
        <v>2.4500000000000001E-2</v>
      </c>
      <c r="DS361" s="106">
        <f t="shared" si="135"/>
        <v>1.95E-2</v>
      </c>
      <c r="DT361" s="106">
        <f t="shared" si="136"/>
        <v>2.76E-2</v>
      </c>
      <c r="DU361" s="106">
        <f t="shared" si="137"/>
        <v>2.1700000000000001E-2</v>
      </c>
      <c r="DV361" s="106">
        <f t="shared" si="138"/>
        <v>1.1400000000000002E-2</v>
      </c>
      <c r="DW361" s="106">
        <f t="shared" si="139"/>
        <v>1.21E-2</v>
      </c>
      <c r="DX361" s="106"/>
      <c r="DY361" s="106"/>
      <c r="DZ361" s="106"/>
      <c r="EA361" s="100">
        <v>0.32</v>
      </c>
      <c r="EB361" s="100">
        <v>100</v>
      </c>
      <c r="EC361" s="100">
        <v>17.21</v>
      </c>
      <c r="ED361" s="100">
        <v>100</v>
      </c>
      <c r="EE361" s="100">
        <v>100</v>
      </c>
      <c r="EF361" s="100">
        <v>10.14</v>
      </c>
      <c r="EG361" s="100">
        <v>157.52000000000001</v>
      </c>
      <c r="EH361" s="100">
        <v>2.68</v>
      </c>
      <c r="EI361" s="100">
        <v>25.76</v>
      </c>
      <c r="EJ361" s="100">
        <v>26.86</v>
      </c>
      <c r="EK361" s="100">
        <v>100</v>
      </c>
      <c r="EL361" s="100">
        <v>100</v>
      </c>
      <c r="EM361" s="100">
        <v>18.27</v>
      </c>
      <c r="EN361" s="100">
        <v>473.34</v>
      </c>
      <c r="EO361" s="100">
        <v>0.21</v>
      </c>
      <c r="EP361" s="100">
        <v>0.72</v>
      </c>
      <c r="EQ361" s="100">
        <v>100</v>
      </c>
      <c r="ER361" s="100">
        <v>47.37</v>
      </c>
      <c r="ES361" s="100">
        <v>100</v>
      </c>
      <c r="ET361" s="100">
        <v>2330.29</v>
      </c>
      <c r="EU361" s="100">
        <v>48.15</v>
      </c>
      <c r="EV361" s="100">
        <v>100</v>
      </c>
      <c r="EW361" s="100">
        <v>70.86</v>
      </c>
      <c r="EX361" s="100">
        <v>100</v>
      </c>
      <c r="EY361" s="100">
        <v>100</v>
      </c>
      <c r="EZ361" s="100">
        <v>100</v>
      </c>
      <c r="FA361" s="100">
        <v>77.23</v>
      </c>
      <c r="FB361" s="100">
        <v>100</v>
      </c>
      <c r="FC361" s="100"/>
      <c r="FD361" s="100"/>
      <c r="FE361" s="100"/>
      <c r="FF361" s="106">
        <v>5.0918474195961107E-2</v>
      </c>
      <c r="FG361" s="106">
        <v>0</v>
      </c>
      <c r="FH361" s="106">
        <v>2.459222016406457E-3</v>
      </c>
      <c r="FI361" s="106">
        <v>0</v>
      </c>
      <c r="FJ361" s="106">
        <v>0</v>
      </c>
      <c r="FK361" s="106">
        <v>5.4384764865915286E-3</v>
      </c>
      <c r="FL361" s="106">
        <v>0</v>
      </c>
      <c r="FM361" s="106">
        <v>3.8471677470690063E-3</v>
      </c>
      <c r="FN361" s="106">
        <v>4.2344196683819319E-3</v>
      </c>
      <c r="FO361" s="106">
        <v>4.3367952522255192E-3</v>
      </c>
      <c r="FP361" s="106">
        <v>0</v>
      </c>
      <c r="FQ361" s="106">
        <v>0</v>
      </c>
      <c r="FR361" s="106">
        <v>7.4076197133869275E-3</v>
      </c>
      <c r="FS361" s="106">
        <v>0</v>
      </c>
      <c r="FT361" s="106">
        <v>0.10291057151317737</v>
      </c>
      <c r="FU361" s="106">
        <v>8.6926066061630124E-3</v>
      </c>
      <c r="FV361" s="106">
        <v>0</v>
      </c>
      <c r="FW361" s="106">
        <v>0</v>
      </c>
      <c r="FX361" s="106">
        <v>0</v>
      </c>
      <c r="FY361" s="106">
        <v>0</v>
      </c>
      <c r="FZ361" s="106">
        <v>1.5616247575488568E-2</v>
      </c>
      <c r="GA361" s="106">
        <v>0</v>
      </c>
      <c r="GB361" s="106">
        <v>2.1870370370370366E-2</v>
      </c>
      <c r="GC361" s="106">
        <v>0</v>
      </c>
      <c r="GD361" s="106">
        <v>0</v>
      </c>
      <c r="GE361" s="106">
        <v>0</v>
      </c>
      <c r="GF361" s="106">
        <v>0</v>
      </c>
      <c r="GG361" s="106">
        <v>0</v>
      </c>
      <c r="GH361" s="100"/>
      <c r="GI361" s="100"/>
      <c r="GJ361" s="100"/>
      <c r="GK361" s="100"/>
    </row>
    <row r="362" spans="1:193" x14ac:dyDescent="0.25">
      <c r="A362" s="98" t="s">
        <v>1073</v>
      </c>
      <c r="B362" s="99" t="s">
        <v>17</v>
      </c>
      <c r="C362" s="99" t="s">
        <v>319</v>
      </c>
      <c r="D362" s="100" t="s">
        <v>18</v>
      </c>
      <c r="E362" s="99" t="s">
        <v>544</v>
      </c>
      <c r="F362" s="99" t="s">
        <v>543</v>
      </c>
      <c r="G362" s="106">
        <v>33.706000000000003</v>
      </c>
      <c r="H362" s="106">
        <v>0</v>
      </c>
      <c r="I362" s="106">
        <v>0</v>
      </c>
      <c r="J362" s="106">
        <v>0</v>
      </c>
      <c r="K362" s="106">
        <v>0</v>
      </c>
      <c r="L362" s="106">
        <v>2.1000000000000001E-2</v>
      </c>
      <c r="M362" s="106">
        <v>0</v>
      </c>
      <c r="N362" s="106">
        <v>7.7760603988454136E-2</v>
      </c>
      <c r="O362" s="106">
        <v>0.17899999999999996</v>
      </c>
      <c r="P362" s="106">
        <v>4.8000000000000001E-2</v>
      </c>
      <c r="Q362" s="106">
        <v>0</v>
      </c>
      <c r="R362" s="106">
        <v>0</v>
      </c>
      <c r="S362" s="106">
        <v>4.883607449692149E-2</v>
      </c>
      <c r="T362" s="106">
        <v>4.8236942498545016E-2</v>
      </c>
      <c r="U362" s="106">
        <v>66.198999999999998</v>
      </c>
      <c r="V362" s="106">
        <v>1.4348577523480093</v>
      </c>
      <c r="W362" s="106">
        <v>0</v>
      </c>
      <c r="X362" s="106">
        <v>3.2473394456965149E-2</v>
      </c>
      <c r="Y362" s="106">
        <v>0</v>
      </c>
      <c r="Z362" s="106">
        <v>0</v>
      </c>
      <c r="AA362" s="106">
        <v>0</v>
      </c>
      <c r="AB362" s="106">
        <v>0</v>
      </c>
      <c r="AC362" s="106">
        <v>0</v>
      </c>
      <c r="AD362" s="106">
        <v>0</v>
      </c>
      <c r="AE362" s="106">
        <v>0</v>
      </c>
      <c r="AF362" s="106">
        <v>0</v>
      </c>
      <c r="AG362" s="106">
        <v>0</v>
      </c>
      <c r="AH362" s="106">
        <v>1.7999999999999999E-2</v>
      </c>
      <c r="AI362" s="106"/>
      <c r="AJ362" s="106">
        <v>101.8131647677889</v>
      </c>
      <c r="AK362" s="100"/>
      <c r="AL362" s="106">
        <v>15.756357516828722</v>
      </c>
      <c r="AM362" s="106">
        <v>0</v>
      </c>
      <c r="AN362" s="106">
        <v>0</v>
      </c>
      <c r="AO362" s="106">
        <v>0</v>
      </c>
      <c r="AP362" s="106">
        <v>0</v>
      </c>
      <c r="AQ362" s="106">
        <v>1.6323357947920718E-2</v>
      </c>
      <c r="AR362" s="106">
        <v>0</v>
      </c>
      <c r="AS362" s="106">
        <v>6.4553049965510659E-2</v>
      </c>
      <c r="AT362" s="106">
        <v>0.12793024585477414</v>
      </c>
      <c r="AU362" s="106">
        <v>2.0946063885494852E-2</v>
      </c>
      <c r="AV362" s="106">
        <v>0</v>
      </c>
      <c r="AW362" s="106">
        <v>0</v>
      </c>
      <c r="AX362" s="106">
        <v>3.4139164276072345E-2</v>
      </c>
      <c r="AY362" s="106">
        <v>3.9502860124924259E-2</v>
      </c>
      <c r="AZ362" s="106">
        <v>49.007254960023687</v>
      </c>
      <c r="BA362" s="106">
        <v>1.2167029189756713</v>
      </c>
      <c r="BB362" s="106">
        <v>0</v>
      </c>
      <c r="BC362" s="106">
        <v>2.8626052941612436E-2</v>
      </c>
      <c r="BD362" s="106">
        <v>0</v>
      </c>
      <c r="BE362" s="106">
        <v>0</v>
      </c>
      <c r="BF362" s="106">
        <v>0</v>
      </c>
      <c r="BG362" s="106">
        <v>0</v>
      </c>
      <c r="BH362" s="106">
        <v>0</v>
      </c>
      <c r="BI362" s="106">
        <v>0</v>
      </c>
      <c r="BJ362" s="106">
        <v>0</v>
      </c>
      <c r="BK362" s="106">
        <v>0</v>
      </c>
      <c r="BL362" s="106">
        <v>0</v>
      </c>
      <c r="BM362" s="106">
        <v>1.580749978045139E-2</v>
      </c>
      <c r="BN362" s="106"/>
      <c r="BO362" s="106"/>
      <c r="BP362" s="106"/>
      <c r="BQ362" s="106">
        <v>2.8451360000000005E-2</v>
      </c>
      <c r="BR362" s="106">
        <v>1.451247E-2</v>
      </c>
      <c r="BS362" s="106">
        <v>9.8253999999999998E-3</v>
      </c>
      <c r="BT362" s="106">
        <v>8.6226399999999991E-3</v>
      </c>
      <c r="BU362" s="106">
        <v>1.020048E-2</v>
      </c>
      <c r="BV362" s="106">
        <v>9.6487499999999993E-3</v>
      </c>
      <c r="BW362" s="106">
        <v>1.2671200000000001E-2</v>
      </c>
      <c r="BX362" s="106">
        <v>3.4933399999999997E-3</v>
      </c>
      <c r="BY362" s="106">
        <v>8.3952000000000002E-3</v>
      </c>
      <c r="BZ362" s="106">
        <v>2.6811719999999997E-2</v>
      </c>
      <c r="CA362" s="106">
        <v>1.47E-2</v>
      </c>
      <c r="CB362" s="106">
        <v>1.15E-2</v>
      </c>
      <c r="CC362" s="106">
        <v>1.3446700000000001E-2</v>
      </c>
      <c r="CD362" s="106">
        <v>1.758384E-2</v>
      </c>
      <c r="CE362" s="106">
        <v>3.3634919999999999E-2</v>
      </c>
      <c r="CF362" s="106">
        <v>7.5475200000000003E-3</v>
      </c>
      <c r="CG362" s="106">
        <v>6.0933000000000003E-3</v>
      </c>
      <c r="CH362" s="106">
        <v>6.6929600000000004E-3</v>
      </c>
      <c r="CI362" s="106">
        <v>1.2318030000000001E-2</v>
      </c>
      <c r="CJ362" s="106">
        <v>2.040672E-2</v>
      </c>
      <c r="CK362" s="106">
        <v>2.1551920000000002E-2</v>
      </c>
      <c r="CL362" s="106">
        <v>2.3171939999999999E-2</v>
      </c>
      <c r="CM362" s="106">
        <v>2.9160000000000002E-2</v>
      </c>
      <c r="CN362" s="106">
        <v>2.2380279999999999E-2</v>
      </c>
      <c r="CO362" s="106">
        <v>3.1581240000000003E-2</v>
      </c>
      <c r="CP362" s="106">
        <v>2.4790320000000001E-2</v>
      </c>
      <c r="CQ362" s="106">
        <v>1.315025E-2</v>
      </c>
      <c r="CR362" s="106">
        <v>1.355053E-2</v>
      </c>
      <c r="CS362" s="106"/>
      <c r="CT362" s="106"/>
      <c r="CU362" s="106"/>
      <c r="CV362" s="106">
        <f t="shared" si="112"/>
        <v>1.3300000000000001E-2</v>
      </c>
      <c r="CW362" s="106">
        <f t="shared" si="113"/>
        <v>8.6999999999999994E-3</v>
      </c>
      <c r="CX362" s="106">
        <f t="shared" si="114"/>
        <v>5.1999999999999998E-3</v>
      </c>
      <c r="CY362" s="106">
        <f t="shared" si="115"/>
        <v>5.1999999999999998E-3</v>
      </c>
      <c r="CZ362" s="106">
        <f t="shared" si="116"/>
        <v>7.9000000000000008E-3</v>
      </c>
      <c r="DA362" s="106">
        <f t="shared" si="117"/>
        <v>7.4999999999999997E-3</v>
      </c>
      <c r="DB362" s="106">
        <f t="shared" si="118"/>
        <v>9.4000000000000004E-3</v>
      </c>
      <c r="DC362" s="106">
        <f t="shared" si="119"/>
        <v>2.9000000000000002E-3</v>
      </c>
      <c r="DD362" s="106">
        <f t="shared" si="120"/>
        <v>6.0000000000000001E-3</v>
      </c>
      <c r="DE362" s="106">
        <f t="shared" si="121"/>
        <v>1.17E-2</v>
      </c>
      <c r="DF362" s="106">
        <f t="shared" si="122"/>
        <v>1.47E-2</v>
      </c>
      <c r="DG362" s="106">
        <f t="shared" si="123"/>
        <v>1.15E-2</v>
      </c>
      <c r="DH362" s="106">
        <f t="shared" si="124"/>
        <v>9.4000000000000004E-3</v>
      </c>
      <c r="DI362" s="106">
        <f t="shared" si="125"/>
        <v>1.44E-2</v>
      </c>
      <c r="DJ362" s="106">
        <f t="shared" si="126"/>
        <v>2.4899999999999999E-2</v>
      </c>
      <c r="DK362" s="106">
        <f t="shared" si="127"/>
        <v>6.4000000000000003E-3</v>
      </c>
      <c r="DL362" s="106">
        <f t="shared" si="128"/>
        <v>5.7000000000000002E-3</v>
      </c>
      <c r="DM362" s="106">
        <f t="shared" si="129"/>
        <v>5.8999999999999999E-3</v>
      </c>
      <c r="DN362" s="106">
        <f t="shared" si="130"/>
        <v>9.7000000000000003E-3</v>
      </c>
      <c r="DO362" s="106">
        <f t="shared" si="131"/>
        <v>1.7399999999999999E-2</v>
      </c>
      <c r="DP362" s="106">
        <f t="shared" si="132"/>
        <v>1.8400000000000003E-2</v>
      </c>
      <c r="DQ362" s="106">
        <f t="shared" si="133"/>
        <v>1.9800000000000002E-2</v>
      </c>
      <c r="DR362" s="106">
        <f t="shared" si="134"/>
        <v>2.4999999999999998E-2</v>
      </c>
      <c r="DS362" s="106">
        <f t="shared" si="135"/>
        <v>1.9300000000000001E-2</v>
      </c>
      <c r="DT362" s="106">
        <f t="shared" si="136"/>
        <v>2.7400000000000001E-2</v>
      </c>
      <c r="DU362" s="106">
        <f t="shared" si="137"/>
        <v>2.1600000000000001E-2</v>
      </c>
      <c r="DV362" s="106">
        <f t="shared" si="138"/>
        <v>1.1500000000000002E-2</v>
      </c>
      <c r="DW362" s="106">
        <f t="shared" si="139"/>
        <v>1.1899999999999999E-2</v>
      </c>
      <c r="DX362" s="106"/>
      <c r="DY362" s="106"/>
      <c r="DZ362" s="106"/>
      <c r="EA362" s="100">
        <v>0.32</v>
      </c>
      <c r="EB362" s="100">
        <v>100</v>
      </c>
      <c r="EC362" s="100">
        <v>100</v>
      </c>
      <c r="ED362" s="100">
        <v>100</v>
      </c>
      <c r="EE362" s="100">
        <v>238.02</v>
      </c>
      <c r="EF362" s="100">
        <v>33.35</v>
      </c>
      <c r="EG362" s="100">
        <v>138.59</v>
      </c>
      <c r="EH362" s="100">
        <v>4.62</v>
      </c>
      <c r="EI362" s="100">
        <v>3.68</v>
      </c>
      <c r="EJ362" s="100">
        <v>19.71</v>
      </c>
      <c r="EK362" s="100">
        <v>100</v>
      </c>
      <c r="EL362" s="100">
        <v>138.09</v>
      </c>
      <c r="EM362" s="100">
        <v>21.37</v>
      </c>
      <c r="EN362" s="100">
        <v>27.73</v>
      </c>
      <c r="EO362" s="100">
        <v>0.21</v>
      </c>
      <c r="EP362" s="100">
        <v>0.72</v>
      </c>
      <c r="EQ362" s="100">
        <v>140.51</v>
      </c>
      <c r="ER362" s="100">
        <v>14.93</v>
      </c>
      <c r="ES362" s="100">
        <v>100</v>
      </c>
      <c r="ET362" s="100">
        <v>154.03</v>
      </c>
      <c r="EU362" s="100">
        <v>155.88999999999999</v>
      </c>
      <c r="EV362" s="100">
        <v>100</v>
      </c>
      <c r="EW362" s="100">
        <v>100</v>
      </c>
      <c r="EX362" s="100">
        <v>408.66</v>
      </c>
      <c r="EY362" s="100">
        <v>199.48</v>
      </c>
      <c r="EZ362" s="100">
        <v>246.08</v>
      </c>
      <c r="FA362" s="100">
        <v>100</v>
      </c>
      <c r="FB362" s="100">
        <v>65.95</v>
      </c>
      <c r="FC362" s="100"/>
      <c r="FD362" s="100"/>
      <c r="FE362" s="100"/>
      <c r="FF362" s="106">
        <v>5.0420344053851908E-2</v>
      </c>
      <c r="FG362" s="106">
        <v>0</v>
      </c>
      <c r="FH362" s="106">
        <v>0</v>
      </c>
      <c r="FI362" s="106">
        <v>0</v>
      </c>
      <c r="FJ362" s="106">
        <v>0</v>
      </c>
      <c r="FK362" s="106">
        <v>5.4438398756315592E-3</v>
      </c>
      <c r="FL362" s="106">
        <v>0</v>
      </c>
      <c r="FM362" s="106">
        <v>2.9823509084065925E-3</v>
      </c>
      <c r="FN362" s="106">
        <v>4.7078330474556885E-3</v>
      </c>
      <c r="FO362" s="106">
        <v>4.1284691918310355E-3</v>
      </c>
      <c r="FP362" s="106">
        <v>0</v>
      </c>
      <c r="FQ362" s="106">
        <v>0</v>
      </c>
      <c r="FR362" s="106">
        <v>7.2955394057966604E-3</v>
      </c>
      <c r="FS362" s="106">
        <v>1.0954143112641496E-2</v>
      </c>
      <c r="FT362" s="106">
        <v>0.10291523541604973</v>
      </c>
      <c r="FU362" s="106">
        <v>8.7602610166248335E-3</v>
      </c>
      <c r="FV362" s="106">
        <v>0</v>
      </c>
      <c r="FW362" s="106">
        <v>4.273869704182736E-3</v>
      </c>
      <c r="FX362" s="106">
        <v>0</v>
      </c>
      <c r="FY362" s="106">
        <v>0</v>
      </c>
      <c r="FZ362" s="106">
        <v>0</v>
      </c>
      <c r="GA362" s="106">
        <v>0</v>
      </c>
      <c r="GB362" s="106">
        <v>0</v>
      </c>
      <c r="GC362" s="106">
        <v>0</v>
      </c>
      <c r="GD362" s="106">
        <v>0</v>
      </c>
      <c r="GE362" s="106">
        <v>0</v>
      </c>
      <c r="GF362" s="106">
        <v>0</v>
      </c>
      <c r="GG362" s="106">
        <v>1.0425046105207692E-2</v>
      </c>
      <c r="GH362" s="100"/>
      <c r="GI362" s="100"/>
      <c r="GJ362" s="100"/>
      <c r="GK362" s="100"/>
    </row>
    <row r="363" spans="1:193" x14ac:dyDescent="0.25">
      <c r="A363" s="98" t="s">
        <v>1073</v>
      </c>
      <c r="B363" s="99" t="s">
        <v>17</v>
      </c>
      <c r="C363" s="99" t="s">
        <v>319</v>
      </c>
      <c r="D363" s="100" t="s">
        <v>18</v>
      </c>
      <c r="E363" s="99" t="s">
        <v>545</v>
      </c>
      <c r="F363" s="99" t="s">
        <v>539</v>
      </c>
      <c r="G363" s="106">
        <v>32.235999999999997</v>
      </c>
      <c r="H363" s="106">
        <v>0.41383285280329279</v>
      </c>
      <c r="I363" s="106">
        <v>0.13500000000000001</v>
      </c>
      <c r="J363" s="106">
        <v>0</v>
      </c>
      <c r="K363" s="106">
        <v>3.7999999999999999E-2</v>
      </c>
      <c r="L363" s="106">
        <v>1.637</v>
      </c>
      <c r="M363" s="106">
        <v>9.1999999999999998E-2</v>
      </c>
      <c r="N363" s="106">
        <v>9.2938087238393308E-2</v>
      </c>
      <c r="O363" s="106">
        <v>0.09</v>
      </c>
      <c r="P363" s="106">
        <v>5.5E-2</v>
      </c>
      <c r="Q363" s="106">
        <v>0.58473827970490699</v>
      </c>
      <c r="R363" s="106">
        <v>0</v>
      </c>
      <c r="S363" s="106">
        <v>0.15797648516544083</v>
      </c>
      <c r="T363" s="106">
        <v>0</v>
      </c>
      <c r="U363" s="106">
        <v>61.139000000000003</v>
      </c>
      <c r="V363" s="106">
        <v>1.352682297660875</v>
      </c>
      <c r="W363" s="106">
        <v>0</v>
      </c>
      <c r="X363" s="106">
        <v>0</v>
      </c>
      <c r="Y363" s="106">
        <v>1.5646068694392716</v>
      </c>
      <c r="Z363" s="106">
        <v>0</v>
      </c>
      <c r="AA363" s="106">
        <v>5.5920244651912553E-2</v>
      </c>
      <c r="AB363" s="106">
        <v>0</v>
      </c>
      <c r="AC363" s="106">
        <v>6.8000000000000005E-2</v>
      </c>
      <c r="AD363" s="106">
        <v>0</v>
      </c>
      <c r="AE363" s="106">
        <v>9.7000000000000003E-2</v>
      </c>
      <c r="AF363" s="106">
        <v>0.16600000000000001</v>
      </c>
      <c r="AG363" s="106">
        <v>0.16661054406196982</v>
      </c>
      <c r="AH363" s="106">
        <v>0.215</v>
      </c>
      <c r="AI363" s="106"/>
      <c r="AJ363" s="106">
        <v>100.11107237114233</v>
      </c>
      <c r="AK363" s="100"/>
      <c r="AL363" s="106">
        <v>15.069184741959608</v>
      </c>
      <c r="AM363" s="106">
        <v>0.24808635741459914</v>
      </c>
      <c r="AN363" s="106">
        <v>7.1447472876422335E-2</v>
      </c>
      <c r="AO363" s="106">
        <v>0</v>
      </c>
      <c r="AP363" s="106">
        <v>2.9429987608426272E-2</v>
      </c>
      <c r="AQ363" s="106">
        <v>1.272444617178391</v>
      </c>
      <c r="AR363" s="106">
        <v>6.8249258160237386E-2</v>
      </c>
      <c r="AS363" s="106">
        <v>7.7152654190929204E-2</v>
      </c>
      <c r="AT363" s="106">
        <v>6.4322469982847338E-2</v>
      </c>
      <c r="AU363" s="106">
        <v>2.4000698202129519E-2</v>
      </c>
      <c r="AV363" s="106">
        <v>0.58473827970490699</v>
      </c>
      <c r="AW363" s="106">
        <v>0</v>
      </c>
      <c r="AX363" s="106">
        <v>0.11043445310411801</v>
      </c>
      <c r="AY363" s="106">
        <v>0</v>
      </c>
      <c r="AZ363" s="106">
        <v>45.261326621261475</v>
      </c>
      <c r="BA363" s="106">
        <v>1.1470213666250106</v>
      </c>
      <c r="BB363" s="106">
        <v>0</v>
      </c>
      <c r="BC363" s="106">
        <v>0</v>
      </c>
      <c r="BD363" s="106">
        <v>1.2320709264030802</v>
      </c>
      <c r="BE363" s="106">
        <v>0</v>
      </c>
      <c r="BF363" s="106">
        <v>4.7742034194410102E-2</v>
      </c>
      <c r="BG363" s="106">
        <v>0</v>
      </c>
      <c r="BH363" s="106">
        <v>5.8299039780521263E-2</v>
      </c>
      <c r="BI363" s="106">
        <v>0</v>
      </c>
      <c r="BJ363" s="106">
        <v>8.415755682804095E-2</v>
      </c>
      <c r="BK363" s="106">
        <v>0.1446371002875316</v>
      </c>
      <c r="BL363" s="106">
        <v>0.1457022685281765</v>
      </c>
      <c r="BM363" s="106">
        <v>0.1888118029331694</v>
      </c>
      <c r="BN363" s="106"/>
      <c r="BO363" s="106"/>
      <c r="BP363" s="106"/>
      <c r="BQ363" s="106">
        <v>2.7381760000000002E-2</v>
      </c>
      <c r="BR363" s="106">
        <v>1.451247E-2</v>
      </c>
      <c r="BS363" s="106">
        <v>1.001435E-2</v>
      </c>
      <c r="BT363" s="106">
        <v>8.7884599999999997E-3</v>
      </c>
      <c r="BU363" s="106">
        <v>1.020048E-2</v>
      </c>
      <c r="BV363" s="106">
        <v>9.5201000000000001E-3</v>
      </c>
      <c r="BW363" s="106">
        <v>1.2806E-2</v>
      </c>
      <c r="BX363" s="106">
        <v>3.1319599999999996E-3</v>
      </c>
      <c r="BY363" s="106">
        <v>8.6750400000000002E-3</v>
      </c>
      <c r="BZ363" s="106">
        <v>2.7270039999999999E-2</v>
      </c>
      <c r="CA363" s="106">
        <v>1.49E-2</v>
      </c>
      <c r="CB363" s="106">
        <v>1.15E-2</v>
      </c>
      <c r="CC363" s="106">
        <v>1.3017549999999999E-2</v>
      </c>
      <c r="CD363" s="106">
        <v>1.7828060000000003E-2</v>
      </c>
      <c r="CE363" s="106">
        <v>3.2013959999999994E-2</v>
      </c>
      <c r="CF363" s="106">
        <v>7.5475200000000003E-3</v>
      </c>
      <c r="CG363" s="106">
        <v>6.2001999999999995E-3</v>
      </c>
      <c r="CH363" s="106">
        <v>6.8064000000000006E-3</v>
      </c>
      <c r="CI363" s="106">
        <v>1.2318030000000001E-2</v>
      </c>
      <c r="CJ363" s="106">
        <v>2.1110400000000001E-2</v>
      </c>
      <c r="CK363" s="106">
        <v>2.2723220000000002E-2</v>
      </c>
      <c r="CL363" s="106">
        <v>2.2937879999999997E-2</v>
      </c>
      <c r="CM363" s="106">
        <v>2.8343520000000001E-2</v>
      </c>
      <c r="CN363" s="106">
        <v>2.2496240000000001E-2</v>
      </c>
      <c r="CO363" s="106">
        <v>3.2388060000000003E-2</v>
      </c>
      <c r="CP363" s="106">
        <v>2.4905089999999998E-2</v>
      </c>
      <c r="CQ363" s="106">
        <v>1.315025E-2</v>
      </c>
      <c r="CR363" s="106">
        <v>1.36644E-2</v>
      </c>
      <c r="CS363" s="106"/>
      <c r="CT363" s="106"/>
      <c r="CU363" s="106"/>
      <c r="CV363" s="106">
        <f t="shared" si="112"/>
        <v>1.2799999999999999E-2</v>
      </c>
      <c r="CW363" s="106">
        <f t="shared" si="113"/>
        <v>8.6999999999999994E-3</v>
      </c>
      <c r="CX363" s="106">
        <f t="shared" si="114"/>
        <v>5.3E-3</v>
      </c>
      <c r="CY363" s="106">
        <f t="shared" si="115"/>
        <v>5.3E-3</v>
      </c>
      <c r="CZ363" s="106">
        <f t="shared" si="116"/>
        <v>7.9000000000000008E-3</v>
      </c>
      <c r="DA363" s="106">
        <f t="shared" si="117"/>
        <v>7.4000000000000003E-3</v>
      </c>
      <c r="DB363" s="106">
        <f t="shared" si="118"/>
        <v>9.4999999999999998E-3</v>
      </c>
      <c r="DC363" s="106">
        <f t="shared" si="119"/>
        <v>2.5999999999999999E-3</v>
      </c>
      <c r="DD363" s="106">
        <f t="shared" si="120"/>
        <v>6.1999999999999998E-3</v>
      </c>
      <c r="DE363" s="106">
        <f t="shared" si="121"/>
        <v>1.1900000000000001E-2</v>
      </c>
      <c r="DF363" s="106">
        <f t="shared" si="122"/>
        <v>1.49E-2</v>
      </c>
      <c r="DG363" s="106">
        <f t="shared" si="123"/>
        <v>1.15E-2</v>
      </c>
      <c r="DH363" s="106">
        <f t="shared" si="124"/>
        <v>9.0999999999999987E-3</v>
      </c>
      <c r="DI363" s="106">
        <f t="shared" si="125"/>
        <v>1.4600000000000002E-2</v>
      </c>
      <c r="DJ363" s="106">
        <f t="shared" si="126"/>
        <v>2.3699999999999995E-2</v>
      </c>
      <c r="DK363" s="106">
        <f t="shared" si="127"/>
        <v>6.4000000000000003E-3</v>
      </c>
      <c r="DL363" s="106">
        <f t="shared" si="128"/>
        <v>5.7999999999999996E-3</v>
      </c>
      <c r="DM363" s="106">
        <f t="shared" si="129"/>
        <v>6.0000000000000001E-3</v>
      </c>
      <c r="DN363" s="106">
        <f t="shared" si="130"/>
        <v>9.7000000000000003E-3</v>
      </c>
      <c r="DO363" s="106">
        <f t="shared" si="131"/>
        <v>1.7999999999999999E-2</v>
      </c>
      <c r="DP363" s="106">
        <f t="shared" si="132"/>
        <v>1.9400000000000001E-2</v>
      </c>
      <c r="DQ363" s="106">
        <f t="shared" si="133"/>
        <v>1.9599999999999999E-2</v>
      </c>
      <c r="DR363" s="106">
        <f t="shared" si="134"/>
        <v>2.4299999999999999E-2</v>
      </c>
      <c r="DS363" s="106">
        <f t="shared" si="135"/>
        <v>1.9400000000000001E-2</v>
      </c>
      <c r="DT363" s="106">
        <f t="shared" si="136"/>
        <v>2.81E-2</v>
      </c>
      <c r="DU363" s="106">
        <f t="shared" si="137"/>
        <v>2.1700000000000001E-2</v>
      </c>
      <c r="DV363" s="106">
        <f t="shared" si="138"/>
        <v>1.1500000000000002E-2</v>
      </c>
      <c r="DW363" s="106">
        <f t="shared" si="139"/>
        <v>1.2E-2</v>
      </c>
      <c r="DX363" s="106"/>
      <c r="DY363" s="106"/>
      <c r="DZ363" s="106"/>
      <c r="EA363" s="100">
        <v>0.33</v>
      </c>
      <c r="EB363" s="100">
        <v>2.35</v>
      </c>
      <c r="EC363" s="100">
        <v>3.79</v>
      </c>
      <c r="ED363" s="100">
        <v>165.4</v>
      </c>
      <c r="EE363" s="100">
        <v>19.739999999999998</v>
      </c>
      <c r="EF363" s="100">
        <v>0.67</v>
      </c>
      <c r="EG363" s="100">
        <v>13.15</v>
      </c>
      <c r="EH363" s="100">
        <v>3.94</v>
      </c>
      <c r="EI363" s="100">
        <v>7.01</v>
      </c>
      <c r="EJ363" s="100">
        <v>17.510000000000002</v>
      </c>
      <c r="EK363" s="100">
        <v>3.74</v>
      </c>
      <c r="EL363" s="100">
        <v>95.51</v>
      </c>
      <c r="EM363" s="100">
        <v>6.71</v>
      </c>
      <c r="EN363" s="100">
        <v>62.03</v>
      </c>
      <c r="EO363" s="100">
        <v>0.22</v>
      </c>
      <c r="EP363" s="100">
        <v>0.76</v>
      </c>
      <c r="EQ363" s="100">
        <v>341.94</v>
      </c>
      <c r="ER363" s="100">
        <v>56.58</v>
      </c>
      <c r="ES363" s="100">
        <v>1.05</v>
      </c>
      <c r="ET363" s="100">
        <v>127.6</v>
      </c>
      <c r="EU363" s="100">
        <v>34.520000000000003</v>
      </c>
      <c r="EV363" s="100">
        <v>100</v>
      </c>
      <c r="EW363" s="100">
        <v>37.47</v>
      </c>
      <c r="EX363" s="100">
        <v>497.5</v>
      </c>
      <c r="EY363" s="100">
        <v>25.36</v>
      </c>
      <c r="EZ363" s="100">
        <v>12.99</v>
      </c>
      <c r="FA363" s="100">
        <v>5.83</v>
      </c>
      <c r="FB363" s="100">
        <v>5.89</v>
      </c>
      <c r="FC363" s="100"/>
      <c r="FD363" s="100"/>
      <c r="FE363" s="100"/>
      <c r="FF363" s="106">
        <v>4.9728309648466709E-2</v>
      </c>
      <c r="FG363" s="106">
        <v>5.83002939924308E-3</v>
      </c>
      <c r="FH363" s="106">
        <v>2.7078592220164065E-3</v>
      </c>
      <c r="FI363" s="106">
        <v>0</v>
      </c>
      <c r="FJ363" s="106">
        <v>5.8094795539033461E-3</v>
      </c>
      <c r="FK363" s="106">
        <v>8.5253789350952201E-3</v>
      </c>
      <c r="FL363" s="106">
        <v>8.974777448071217E-3</v>
      </c>
      <c r="FM363" s="106">
        <v>3.0398145751226106E-3</v>
      </c>
      <c r="FN363" s="106">
        <v>4.5090051457975979E-3</v>
      </c>
      <c r="FO363" s="106">
        <v>4.2025222551928792E-3</v>
      </c>
      <c r="FP363" s="106">
        <v>2.1869211660963523E-2</v>
      </c>
      <c r="FQ363" s="106">
        <v>0</v>
      </c>
      <c r="FR363" s="106">
        <v>7.4101518032863179E-3</v>
      </c>
      <c r="FS363" s="106">
        <v>0</v>
      </c>
      <c r="FT363" s="106">
        <v>9.957491856677525E-2</v>
      </c>
      <c r="FU363" s="106">
        <v>8.7173623863500815E-3</v>
      </c>
      <c r="FV363" s="106">
        <v>0</v>
      </c>
      <c r="FW363" s="106">
        <v>0</v>
      </c>
      <c r="FX363" s="106">
        <v>1.2936744727232344E-2</v>
      </c>
      <c r="FY363" s="106">
        <v>0</v>
      </c>
      <c r="FZ363" s="106">
        <v>1.6480550203910368E-2</v>
      </c>
      <c r="GA363" s="106">
        <v>0</v>
      </c>
      <c r="GB363" s="106">
        <v>2.1844650205761314E-2</v>
      </c>
      <c r="GC363" s="106">
        <v>0</v>
      </c>
      <c r="GD363" s="106">
        <v>2.1342356411591185E-2</v>
      </c>
      <c r="GE363" s="106">
        <v>1.8788359327350356E-2</v>
      </c>
      <c r="GF363" s="106">
        <v>8.4944422551926895E-3</v>
      </c>
      <c r="GG363" s="106">
        <v>1.1121015192763676E-2</v>
      </c>
      <c r="GH363" s="100"/>
      <c r="GI363" s="100"/>
      <c r="GJ363" s="100"/>
      <c r="GK363" s="100"/>
    </row>
    <row r="364" spans="1:193" x14ac:dyDescent="0.25">
      <c r="A364" s="98" t="s">
        <v>1073</v>
      </c>
      <c r="B364" s="99" t="s">
        <v>17</v>
      </c>
      <c r="C364" s="99" t="s">
        <v>319</v>
      </c>
      <c r="D364" s="100" t="s">
        <v>18</v>
      </c>
      <c r="E364" s="99" t="s">
        <v>546</v>
      </c>
      <c r="F364" s="99" t="s">
        <v>543</v>
      </c>
      <c r="G364" s="106">
        <v>33.055</v>
      </c>
      <c r="H364" s="106">
        <v>0</v>
      </c>
      <c r="I364" s="106">
        <v>0</v>
      </c>
      <c r="J364" s="106">
        <v>0</v>
      </c>
      <c r="K364" s="106">
        <v>0</v>
      </c>
      <c r="L364" s="106">
        <v>3.2000000000000001E-2</v>
      </c>
      <c r="M364" s="106">
        <v>3.6999999999999998E-2</v>
      </c>
      <c r="N364" s="106">
        <v>8.3669798604764312E-2</v>
      </c>
      <c r="O364" s="106">
        <v>1.2110000000000001</v>
      </c>
      <c r="P364" s="106">
        <v>0</v>
      </c>
      <c r="Q364" s="106">
        <v>1.0890828189037818</v>
      </c>
      <c r="R364" s="106">
        <v>0</v>
      </c>
      <c r="S364" s="106">
        <v>4.3999999999999997E-2</v>
      </c>
      <c r="T364" s="106">
        <v>1.966387130521818E-2</v>
      </c>
      <c r="U364" s="106">
        <v>64.725999999999999</v>
      </c>
      <c r="V364" s="106">
        <v>1.4797877960288142</v>
      </c>
      <c r="W364" s="106">
        <v>0</v>
      </c>
      <c r="X364" s="106">
        <v>5.2512946817896179E-2</v>
      </c>
      <c r="Y364" s="106">
        <v>1.789256059209909E-2</v>
      </c>
      <c r="Z364" s="106">
        <v>0</v>
      </c>
      <c r="AA364" s="106">
        <v>2.9908429044788482E-2</v>
      </c>
      <c r="AB364" s="106">
        <v>0</v>
      </c>
      <c r="AC364" s="106">
        <v>0</v>
      </c>
      <c r="AD364" s="106">
        <v>5.1999999999999998E-2</v>
      </c>
      <c r="AE364" s="106">
        <v>0</v>
      </c>
      <c r="AF364" s="106">
        <v>0</v>
      </c>
      <c r="AG364" s="106">
        <v>0</v>
      </c>
      <c r="AH364" s="106">
        <v>1.7999999999999999E-2</v>
      </c>
      <c r="AI364" s="106"/>
      <c r="AJ364" s="106">
        <v>101.48890544625699</v>
      </c>
      <c r="AK364" s="100"/>
      <c r="AL364" s="106">
        <v>15.452038145100971</v>
      </c>
      <c r="AM364" s="106">
        <v>0</v>
      </c>
      <c r="AN364" s="106">
        <v>0</v>
      </c>
      <c r="AO364" s="106">
        <v>0</v>
      </c>
      <c r="AP364" s="106">
        <v>0</v>
      </c>
      <c r="AQ364" s="106">
        <v>2.487368830159347E-2</v>
      </c>
      <c r="AR364" s="106">
        <v>2.7448071216617208E-2</v>
      </c>
      <c r="AS364" s="106">
        <v>6.9458574302477441E-2</v>
      </c>
      <c r="AT364" s="106">
        <v>0.86549456832475702</v>
      </c>
      <c r="AU364" s="106">
        <v>0</v>
      </c>
      <c r="AV364" s="106">
        <v>1.0890828189037818</v>
      </c>
      <c r="AW364" s="106">
        <v>0</v>
      </c>
      <c r="AX364" s="106">
        <v>3.0758476057322612E-2</v>
      </c>
      <c r="AY364" s="106">
        <v>1.6103407833279976E-2</v>
      </c>
      <c r="AZ364" s="106">
        <v>47.916790050340538</v>
      </c>
      <c r="BA364" s="106">
        <v>1.2548018282276046</v>
      </c>
      <c r="BB364" s="106">
        <v>0</v>
      </c>
      <c r="BC364" s="106">
        <v>4.6291384712531893E-2</v>
      </c>
      <c r="BD364" s="106">
        <v>1.4089739815811552E-2</v>
      </c>
      <c r="BE364" s="106">
        <v>0</v>
      </c>
      <c r="BF364" s="106">
        <v>2.5534388324757518E-2</v>
      </c>
      <c r="BG364" s="106">
        <v>0</v>
      </c>
      <c r="BH364" s="106">
        <v>0</v>
      </c>
      <c r="BI364" s="106">
        <v>4.4843049327354258E-2</v>
      </c>
      <c r="BJ364" s="106">
        <v>0</v>
      </c>
      <c r="BK364" s="106">
        <v>0</v>
      </c>
      <c r="BL364" s="106">
        <v>0</v>
      </c>
      <c r="BM364" s="106">
        <v>1.580749978045139E-2</v>
      </c>
      <c r="BN364" s="106"/>
      <c r="BO364" s="106"/>
      <c r="BP364" s="106"/>
      <c r="BQ364" s="106">
        <v>2.6098240000000005E-2</v>
      </c>
      <c r="BR364" s="106">
        <v>1.451247E-2</v>
      </c>
      <c r="BS364" s="106">
        <v>1.001435E-2</v>
      </c>
      <c r="BT364" s="106">
        <v>8.9542800000000002E-3</v>
      </c>
      <c r="BU364" s="106">
        <v>1.0587839999999999E-2</v>
      </c>
      <c r="BV364" s="106">
        <v>9.5201000000000001E-3</v>
      </c>
      <c r="BW364" s="106">
        <v>1.24016E-2</v>
      </c>
      <c r="BX364" s="106">
        <v>3.2524200000000002E-3</v>
      </c>
      <c r="BY364" s="106">
        <v>8.5351200000000002E-3</v>
      </c>
      <c r="BZ364" s="106">
        <v>2.795752E-2</v>
      </c>
      <c r="CA364" s="106">
        <v>1.49E-2</v>
      </c>
      <c r="CB364" s="106">
        <v>1.15E-2</v>
      </c>
      <c r="CC364" s="106">
        <v>1.3589750000000001E-2</v>
      </c>
      <c r="CD364" s="106">
        <v>1.7705950000000002E-2</v>
      </c>
      <c r="CE364" s="106">
        <v>3.2824439999999996E-2</v>
      </c>
      <c r="CF364" s="106">
        <v>7.5475200000000003E-3</v>
      </c>
      <c r="CG364" s="106">
        <v>6.2001999999999995E-3</v>
      </c>
      <c r="CH364" s="106">
        <v>6.8064000000000006E-3</v>
      </c>
      <c r="CI364" s="106">
        <v>1.219104E-2</v>
      </c>
      <c r="CJ364" s="106">
        <v>2.0641280000000001E-2</v>
      </c>
      <c r="CK364" s="106">
        <v>2.1903309999999999E-2</v>
      </c>
      <c r="CL364" s="106">
        <v>2.282085E-2</v>
      </c>
      <c r="CM364" s="106">
        <v>2.9743200000000001E-2</v>
      </c>
      <c r="CN364" s="106">
        <v>2.2032399999999997E-2</v>
      </c>
      <c r="CO364" s="106">
        <v>3.1811760000000001E-2</v>
      </c>
      <c r="CP364" s="106">
        <v>2.4905089999999998E-2</v>
      </c>
      <c r="CQ364" s="106">
        <v>1.315025E-2</v>
      </c>
      <c r="CR364" s="106">
        <v>1.355053E-2</v>
      </c>
      <c r="CS364" s="106"/>
      <c r="CT364" s="106"/>
      <c r="CU364" s="106"/>
      <c r="CV364" s="106">
        <f t="shared" si="112"/>
        <v>1.2200000000000001E-2</v>
      </c>
      <c r="CW364" s="106">
        <f t="shared" si="113"/>
        <v>8.6999999999999994E-3</v>
      </c>
      <c r="CX364" s="106">
        <f t="shared" si="114"/>
        <v>5.3E-3</v>
      </c>
      <c r="CY364" s="106">
        <f t="shared" si="115"/>
        <v>5.4000000000000003E-3</v>
      </c>
      <c r="CZ364" s="106">
        <f t="shared" si="116"/>
        <v>8.2000000000000007E-3</v>
      </c>
      <c r="DA364" s="106">
        <f t="shared" si="117"/>
        <v>7.4000000000000003E-3</v>
      </c>
      <c r="DB364" s="106">
        <f t="shared" si="118"/>
        <v>9.1999999999999998E-3</v>
      </c>
      <c r="DC364" s="106">
        <f t="shared" si="119"/>
        <v>2.7000000000000006E-3</v>
      </c>
      <c r="DD364" s="106">
        <f t="shared" si="120"/>
        <v>6.1000000000000004E-3</v>
      </c>
      <c r="DE364" s="106">
        <f t="shared" si="121"/>
        <v>1.2200000000000001E-2</v>
      </c>
      <c r="DF364" s="106">
        <f t="shared" si="122"/>
        <v>1.49E-2</v>
      </c>
      <c r="DG364" s="106">
        <f t="shared" si="123"/>
        <v>1.15E-2</v>
      </c>
      <c r="DH364" s="106">
        <f t="shared" si="124"/>
        <v>9.4999999999999998E-3</v>
      </c>
      <c r="DI364" s="106">
        <f t="shared" si="125"/>
        <v>1.4500000000000001E-2</v>
      </c>
      <c r="DJ364" s="106">
        <f t="shared" si="126"/>
        <v>2.4299999999999999E-2</v>
      </c>
      <c r="DK364" s="106">
        <f t="shared" si="127"/>
        <v>6.4000000000000003E-3</v>
      </c>
      <c r="DL364" s="106">
        <f t="shared" si="128"/>
        <v>5.7999999999999996E-3</v>
      </c>
      <c r="DM364" s="106">
        <f t="shared" si="129"/>
        <v>6.0000000000000001E-3</v>
      </c>
      <c r="DN364" s="106">
        <f t="shared" si="130"/>
        <v>9.5999999999999992E-3</v>
      </c>
      <c r="DO364" s="106">
        <f t="shared" si="131"/>
        <v>1.7600000000000001E-2</v>
      </c>
      <c r="DP364" s="106">
        <f t="shared" si="132"/>
        <v>1.8699999999999998E-2</v>
      </c>
      <c r="DQ364" s="106">
        <f t="shared" si="133"/>
        <v>1.9500000000000003E-2</v>
      </c>
      <c r="DR364" s="106">
        <f t="shared" si="134"/>
        <v>2.5499999999999998E-2</v>
      </c>
      <c r="DS364" s="106">
        <f t="shared" si="135"/>
        <v>1.9E-2</v>
      </c>
      <c r="DT364" s="106">
        <f t="shared" si="136"/>
        <v>2.76E-2</v>
      </c>
      <c r="DU364" s="106">
        <f t="shared" si="137"/>
        <v>2.1700000000000001E-2</v>
      </c>
      <c r="DV364" s="106">
        <f t="shared" si="138"/>
        <v>1.1500000000000002E-2</v>
      </c>
      <c r="DW364" s="106">
        <f t="shared" si="139"/>
        <v>1.1899999999999999E-2</v>
      </c>
      <c r="DX364" s="106"/>
      <c r="DY364" s="106"/>
      <c r="DZ364" s="106"/>
      <c r="EA364" s="100">
        <v>0.32</v>
      </c>
      <c r="EB364" s="100">
        <v>100</v>
      </c>
      <c r="EC364" s="100">
        <v>100</v>
      </c>
      <c r="ED364" s="100">
        <v>100</v>
      </c>
      <c r="EE364" s="100">
        <v>266.72000000000003</v>
      </c>
      <c r="EF364" s="100">
        <v>21.14</v>
      </c>
      <c r="EG364" s="100">
        <v>29.42</v>
      </c>
      <c r="EH364" s="100">
        <v>4.2699999999999996</v>
      </c>
      <c r="EI364" s="100">
        <v>0.86</v>
      </c>
      <c r="EJ364" s="100">
        <v>38.840000000000003</v>
      </c>
      <c r="EK364" s="100">
        <v>2.2000000000000002</v>
      </c>
      <c r="EL364" s="100">
        <v>100</v>
      </c>
      <c r="EM364" s="100">
        <v>24.36</v>
      </c>
      <c r="EN364" s="100">
        <v>52.97</v>
      </c>
      <c r="EO364" s="100">
        <v>0.21</v>
      </c>
      <c r="EP364" s="100">
        <v>0.7</v>
      </c>
      <c r="EQ364" s="100">
        <v>127.79</v>
      </c>
      <c r="ER364" s="100">
        <v>10.99</v>
      </c>
      <c r="ES364" s="100">
        <v>56.36</v>
      </c>
      <c r="ET364" s="100">
        <v>711.16</v>
      </c>
      <c r="EU364" s="100">
        <v>62.61</v>
      </c>
      <c r="EV364" s="100">
        <v>98.87</v>
      </c>
      <c r="EW364" s="100">
        <v>100</v>
      </c>
      <c r="EX364" s="100">
        <v>38.380000000000003</v>
      </c>
      <c r="EY364" s="100">
        <v>100</v>
      </c>
      <c r="EZ364" s="100">
        <v>100</v>
      </c>
      <c r="FA364" s="100">
        <v>128.19</v>
      </c>
      <c r="FB364" s="100">
        <v>66.849999999999994</v>
      </c>
      <c r="FC364" s="100"/>
      <c r="FD364" s="100"/>
      <c r="FE364" s="100"/>
      <c r="FF364" s="106">
        <v>4.9446522064323109E-2</v>
      </c>
      <c r="FG364" s="106">
        <v>0</v>
      </c>
      <c r="FH364" s="106">
        <v>0</v>
      </c>
      <c r="FI364" s="106">
        <v>0</v>
      </c>
      <c r="FJ364" s="106">
        <v>0</v>
      </c>
      <c r="FK364" s="106">
        <v>5.2582977069568597E-3</v>
      </c>
      <c r="FL364" s="106">
        <v>8.0752225519287821E-3</v>
      </c>
      <c r="FM364" s="106">
        <v>2.9658811227157864E-3</v>
      </c>
      <c r="FN364" s="106">
        <v>7.4432532875929108E-3</v>
      </c>
      <c r="FO364" s="106">
        <v>0</v>
      </c>
      <c r="FP364" s="106">
        <v>2.3959822015883203E-2</v>
      </c>
      <c r="FQ364" s="106">
        <v>0</v>
      </c>
      <c r="FR364" s="106">
        <v>7.4927647675637876E-3</v>
      </c>
      <c r="FS364" s="106">
        <v>8.5299751292884033E-3</v>
      </c>
      <c r="FT364" s="106">
        <v>0.10062525910571513</v>
      </c>
      <c r="FU364" s="106">
        <v>8.7836127975932307E-3</v>
      </c>
      <c r="FV364" s="106">
        <v>0</v>
      </c>
      <c r="FW364" s="106">
        <v>5.0874231799072547E-3</v>
      </c>
      <c r="FX364" s="106">
        <v>7.9409773601913907E-3</v>
      </c>
      <c r="FY364" s="106">
        <v>0</v>
      </c>
      <c r="FZ364" s="106">
        <v>1.5987080530130683E-2</v>
      </c>
      <c r="GA364" s="106">
        <v>0</v>
      </c>
      <c r="GB364" s="106">
        <v>0</v>
      </c>
      <c r="GC364" s="106">
        <v>1.7210762331838565E-2</v>
      </c>
      <c r="GD364" s="106">
        <v>0</v>
      </c>
      <c r="GE364" s="106">
        <v>0</v>
      </c>
      <c r="GF364" s="106">
        <v>0</v>
      </c>
      <c r="GG364" s="106">
        <v>1.0567313603231755E-2</v>
      </c>
      <c r="GH364" s="100"/>
      <c r="GI364" s="100"/>
      <c r="GJ364" s="100"/>
      <c r="GK364" s="100"/>
    </row>
    <row r="365" spans="1:193" x14ac:dyDescent="0.25">
      <c r="A365" s="98" t="s">
        <v>1073</v>
      </c>
      <c r="B365" s="99" t="s">
        <v>17</v>
      </c>
      <c r="C365" s="99" t="s">
        <v>319</v>
      </c>
      <c r="D365" s="100" t="s">
        <v>18</v>
      </c>
      <c r="E365" s="99" t="s">
        <v>547</v>
      </c>
      <c r="F365" s="99" t="s">
        <v>539</v>
      </c>
      <c r="G365" s="106">
        <v>32.642000000000003</v>
      </c>
      <c r="H365" s="106">
        <v>8.6498558409878426E-2</v>
      </c>
      <c r="I365" s="106">
        <v>9.1999999999999998E-2</v>
      </c>
      <c r="J365" s="106">
        <v>2.3E-2</v>
      </c>
      <c r="K365" s="106">
        <v>1.6E-2</v>
      </c>
      <c r="L365" s="106">
        <v>0.13100000000000001</v>
      </c>
      <c r="M365" s="106">
        <v>5.0999999999999997E-2</v>
      </c>
      <c r="N365" s="106">
        <v>8.0814261715179928E-2</v>
      </c>
      <c r="O365" s="106">
        <v>9.7000000000000003E-2</v>
      </c>
      <c r="P365" s="106">
        <v>7.0999999999999994E-2</v>
      </c>
      <c r="Q365" s="106">
        <v>0</v>
      </c>
      <c r="R365" s="106">
        <v>0</v>
      </c>
      <c r="S365" s="106">
        <v>0.14661043930645323</v>
      </c>
      <c r="T365" s="106">
        <v>0</v>
      </c>
      <c r="U365" s="106">
        <v>61.285000000000004</v>
      </c>
      <c r="V365" s="106">
        <v>1.3519540089938356</v>
      </c>
      <c r="W365" s="106">
        <v>3.2000000000000001E-2</v>
      </c>
      <c r="X365" s="106">
        <v>1.8316430285165004E-2</v>
      </c>
      <c r="Y365" s="106">
        <v>2.3076312874865219</v>
      </c>
      <c r="Z365" s="106">
        <v>0</v>
      </c>
      <c r="AA365" s="106">
        <v>6.3899567339445434E-2</v>
      </c>
      <c r="AB365" s="106">
        <v>2.8000000000000001E-2</v>
      </c>
      <c r="AC365" s="106">
        <v>0.129</v>
      </c>
      <c r="AD365" s="106">
        <v>0.14099999999999999</v>
      </c>
      <c r="AE365" s="106">
        <v>0.309</v>
      </c>
      <c r="AF365" s="106">
        <v>0.24099999999999999</v>
      </c>
      <c r="AG365" s="106">
        <v>0.21866709148681354</v>
      </c>
      <c r="AH365" s="106">
        <v>0.24099999999999999</v>
      </c>
      <c r="AI365" s="106"/>
      <c r="AJ365" s="106">
        <v>99.803391645023297</v>
      </c>
      <c r="AK365" s="100"/>
      <c r="AL365" s="106">
        <v>15.258975317875841</v>
      </c>
      <c r="AM365" s="106">
        <v>5.1854540141405447E-2</v>
      </c>
      <c r="AN365" s="106">
        <v>4.8690129663932255E-2</v>
      </c>
      <c r="AO365" s="106">
        <v>1.3870461946689183E-2</v>
      </c>
      <c r="AP365" s="106">
        <v>1.2391573729863693E-2</v>
      </c>
      <c r="AQ365" s="106">
        <v>0.10182666148464828</v>
      </c>
      <c r="AR365" s="106">
        <v>3.7833827893175069E-2</v>
      </c>
      <c r="AS365" s="106">
        <v>6.7088047248198515E-2</v>
      </c>
      <c r="AT365" s="106">
        <v>6.9325328759291024E-2</v>
      </c>
      <c r="AU365" s="106">
        <v>3.0982719497294465E-2</v>
      </c>
      <c r="AV365" s="106">
        <v>0</v>
      </c>
      <c r="AW365" s="106">
        <v>0</v>
      </c>
      <c r="AX365" s="106">
        <v>0.10248894743547936</v>
      </c>
      <c r="AY365" s="106">
        <v>0</v>
      </c>
      <c r="AZ365" s="106">
        <v>45.369410719573587</v>
      </c>
      <c r="BA365" s="106">
        <v>1.1464038064901514</v>
      </c>
      <c r="BB365" s="106">
        <v>2.9934518241347054E-2</v>
      </c>
      <c r="BC365" s="106">
        <v>1.614635956026534E-2</v>
      </c>
      <c r="BD365" s="106">
        <v>1.8171755945243893</v>
      </c>
      <c r="BE365" s="106">
        <v>0</v>
      </c>
      <c r="BF365" s="106">
        <v>5.4554398821348445E-2</v>
      </c>
      <c r="BG365" s="106">
        <v>2.3925489190805779E-2</v>
      </c>
      <c r="BH365" s="106">
        <v>0.11059670781893004</v>
      </c>
      <c r="BI365" s="106">
        <v>0.12159365298378751</v>
      </c>
      <c r="BJ365" s="106">
        <v>0.26808953669963559</v>
      </c>
      <c r="BK365" s="106">
        <v>0.20998518776683803</v>
      </c>
      <c r="BL365" s="106">
        <v>0.19122614034701665</v>
      </c>
      <c r="BM365" s="106">
        <v>0.21164485817159917</v>
      </c>
      <c r="BN365" s="106"/>
      <c r="BO365" s="106"/>
      <c r="BP365" s="106"/>
      <c r="BQ365" s="106">
        <v>2.7381760000000002E-2</v>
      </c>
      <c r="BR365" s="106">
        <v>1.4679279999999999E-2</v>
      </c>
      <c r="BS365" s="106">
        <v>1.001435E-2</v>
      </c>
      <c r="BT365" s="106">
        <v>8.9542800000000002E-3</v>
      </c>
      <c r="BU365" s="106">
        <v>1.0458719999999999E-2</v>
      </c>
      <c r="BV365" s="106">
        <v>9.6487499999999993E-3</v>
      </c>
      <c r="BW365" s="106">
        <v>1.2671200000000001E-2</v>
      </c>
      <c r="BX365" s="106">
        <v>3.37288E-3</v>
      </c>
      <c r="BY365" s="106">
        <v>8.6750400000000002E-3</v>
      </c>
      <c r="BZ365" s="106">
        <v>2.704088E-2</v>
      </c>
      <c r="CA365" s="106">
        <v>1.4999999999999999E-2</v>
      </c>
      <c r="CB365" s="106">
        <v>1.1599999999999999E-2</v>
      </c>
      <c r="CC365" s="106">
        <v>1.3303650000000002E-2</v>
      </c>
      <c r="CD365" s="106">
        <v>1.7950170000000001E-2</v>
      </c>
      <c r="CE365" s="106">
        <v>3.2013959999999994E-2</v>
      </c>
      <c r="CF365" s="106">
        <v>7.6654499999999999E-3</v>
      </c>
      <c r="CG365" s="106">
        <v>6.2001999999999995E-3</v>
      </c>
      <c r="CH365" s="106">
        <v>6.8064000000000006E-3</v>
      </c>
      <c r="CI365" s="106">
        <v>1.2318030000000001E-2</v>
      </c>
      <c r="CJ365" s="106">
        <v>2.1227680000000002E-2</v>
      </c>
      <c r="CK365" s="106">
        <v>2.1903309999999999E-2</v>
      </c>
      <c r="CL365" s="106">
        <v>2.3054909999999998E-2</v>
      </c>
      <c r="CM365" s="106">
        <v>2.9509920000000005E-2</v>
      </c>
      <c r="CN365" s="106">
        <v>2.2380279999999999E-2</v>
      </c>
      <c r="CO365" s="106">
        <v>3.2272800000000004E-2</v>
      </c>
      <c r="CP365" s="106">
        <v>2.5134629999999998E-2</v>
      </c>
      <c r="CQ365" s="106">
        <v>1.3264599999999998E-2</v>
      </c>
      <c r="CR365" s="106">
        <v>1.3892140000000001E-2</v>
      </c>
      <c r="CS365" s="106"/>
      <c r="CT365" s="106"/>
      <c r="CU365" s="106"/>
      <c r="CV365" s="106">
        <f t="shared" si="112"/>
        <v>1.2799999999999999E-2</v>
      </c>
      <c r="CW365" s="106">
        <f t="shared" si="113"/>
        <v>8.8000000000000005E-3</v>
      </c>
      <c r="CX365" s="106">
        <f t="shared" si="114"/>
        <v>5.3E-3</v>
      </c>
      <c r="CY365" s="106">
        <f t="shared" si="115"/>
        <v>5.4000000000000003E-3</v>
      </c>
      <c r="CZ365" s="106">
        <f t="shared" si="116"/>
        <v>8.0999999999999996E-3</v>
      </c>
      <c r="DA365" s="106">
        <f t="shared" si="117"/>
        <v>7.4999999999999997E-3</v>
      </c>
      <c r="DB365" s="106">
        <f t="shared" si="118"/>
        <v>9.4000000000000004E-3</v>
      </c>
      <c r="DC365" s="106">
        <f t="shared" si="119"/>
        <v>2.8000000000000004E-3</v>
      </c>
      <c r="DD365" s="106">
        <f t="shared" si="120"/>
        <v>6.1999999999999998E-3</v>
      </c>
      <c r="DE365" s="106">
        <f t="shared" si="121"/>
        <v>1.1800000000000001E-2</v>
      </c>
      <c r="DF365" s="106">
        <f t="shared" si="122"/>
        <v>1.4999999999999999E-2</v>
      </c>
      <c r="DG365" s="106">
        <f t="shared" si="123"/>
        <v>1.1599999999999999E-2</v>
      </c>
      <c r="DH365" s="106">
        <f t="shared" si="124"/>
        <v>9.300000000000001E-3</v>
      </c>
      <c r="DI365" s="106">
        <f t="shared" si="125"/>
        <v>1.47E-2</v>
      </c>
      <c r="DJ365" s="106">
        <f t="shared" si="126"/>
        <v>2.3699999999999995E-2</v>
      </c>
      <c r="DK365" s="106">
        <f t="shared" si="127"/>
        <v>6.4999999999999997E-3</v>
      </c>
      <c r="DL365" s="106">
        <f t="shared" si="128"/>
        <v>5.7999999999999996E-3</v>
      </c>
      <c r="DM365" s="106">
        <f t="shared" si="129"/>
        <v>6.0000000000000001E-3</v>
      </c>
      <c r="DN365" s="106">
        <f t="shared" si="130"/>
        <v>9.7000000000000003E-3</v>
      </c>
      <c r="DO365" s="106">
        <f t="shared" si="131"/>
        <v>1.8100000000000002E-2</v>
      </c>
      <c r="DP365" s="106">
        <f t="shared" si="132"/>
        <v>1.8699999999999998E-2</v>
      </c>
      <c r="DQ365" s="106">
        <f t="shared" si="133"/>
        <v>1.9699999999999999E-2</v>
      </c>
      <c r="DR365" s="106">
        <f t="shared" si="134"/>
        <v>2.5300000000000003E-2</v>
      </c>
      <c r="DS365" s="106">
        <f t="shared" si="135"/>
        <v>1.9300000000000001E-2</v>
      </c>
      <c r="DT365" s="106">
        <f t="shared" si="136"/>
        <v>2.8000000000000001E-2</v>
      </c>
      <c r="DU365" s="106">
        <f t="shared" si="137"/>
        <v>2.1899999999999999E-2</v>
      </c>
      <c r="DV365" s="106">
        <f t="shared" si="138"/>
        <v>1.1599999999999999E-2</v>
      </c>
      <c r="DW365" s="106">
        <f t="shared" si="139"/>
        <v>1.2200000000000001E-2</v>
      </c>
      <c r="DX365" s="106"/>
      <c r="DY365" s="106"/>
      <c r="DZ365" s="106"/>
      <c r="EA365" s="100">
        <v>0.33</v>
      </c>
      <c r="EB365" s="100">
        <v>10.199999999999999</v>
      </c>
      <c r="EC365" s="100">
        <v>5.39</v>
      </c>
      <c r="ED365" s="100">
        <v>20.66</v>
      </c>
      <c r="EE365" s="100">
        <v>47.25</v>
      </c>
      <c r="EF365" s="100">
        <v>5.46</v>
      </c>
      <c r="EG365" s="100">
        <v>21.86</v>
      </c>
      <c r="EH365" s="100">
        <v>4.47</v>
      </c>
      <c r="EI365" s="100">
        <v>6.58</v>
      </c>
      <c r="EJ365" s="100">
        <v>13.72</v>
      </c>
      <c r="EK365" s="100">
        <v>100</v>
      </c>
      <c r="EL365" s="100">
        <v>30.81</v>
      </c>
      <c r="EM365" s="100">
        <v>7.34</v>
      </c>
      <c r="EN365" s="100">
        <v>48.94</v>
      </c>
      <c r="EO365" s="100">
        <v>0.22</v>
      </c>
      <c r="EP365" s="100">
        <v>0.76</v>
      </c>
      <c r="EQ365" s="100">
        <v>25.37</v>
      </c>
      <c r="ER365" s="100">
        <v>19.39</v>
      </c>
      <c r="ES365" s="100">
        <v>0.81</v>
      </c>
      <c r="ET365" s="100">
        <v>100</v>
      </c>
      <c r="EU365" s="100">
        <v>29.45</v>
      </c>
      <c r="EV365" s="100">
        <v>72</v>
      </c>
      <c r="EW365" s="100">
        <v>20.91</v>
      </c>
      <c r="EX365" s="100">
        <v>14.61</v>
      </c>
      <c r="EY365" s="100">
        <v>8.2200000000000006</v>
      </c>
      <c r="EZ365" s="100">
        <v>9.1300000000000008</v>
      </c>
      <c r="FA365" s="100">
        <v>4.78</v>
      </c>
      <c r="FB365" s="100">
        <v>5.32</v>
      </c>
      <c r="FC365" s="100"/>
      <c r="FD365" s="100"/>
      <c r="FE365" s="100"/>
      <c r="FF365" s="106">
        <v>5.0354618548990274E-2</v>
      </c>
      <c r="FG365" s="106">
        <v>5.2891630944233549E-3</v>
      </c>
      <c r="FH365" s="106">
        <v>2.6243979888859485E-3</v>
      </c>
      <c r="FI365" s="106">
        <v>2.8656374381859852E-3</v>
      </c>
      <c r="FJ365" s="106">
        <v>5.8550185873605951E-3</v>
      </c>
      <c r="FK365" s="106">
        <v>5.5597357170617959E-3</v>
      </c>
      <c r="FL365" s="106">
        <v>8.2704747774480693E-3</v>
      </c>
      <c r="FM365" s="106">
        <v>2.9988357119944734E-3</v>
      </c>
      <c r="FN365" s="106">
        <v>4.5616066323613492E-3</v>
      </c>
      <c r="FO365" s="106">
        <v>4.250829115028801E-3</v>
      </c>
      <c r="FP365" s="106">
        <v>0</v>
      </c>
      <c r="FQ365" s="106">
        <v>0</v>
      </c>
      <c r="FR365" s="106">
        <v>7.5226887417641844E-3</v>
      </c>
      <c r="FS365" s="106">
        <v>0</v>
      </c>
      <c r="FT365" s="106">
        <v>9.9812703583061893E-2</v>
      </c>
      <c r="FU365" s="106">
        <v>8.7126689293251514E-3</v>
      </c>
      <c r="FV365" s="106">
        <v>7.594387277829749E-3</v>
      </c>
      <c r="FW365" s="106">
        <v>3.1307791187354496E-3</v>
      </c>
      <c r="FX365" s="106">
        <v>1.4719122315647556E-2</v>
      </c>
      <c r="FY365" s="106">
        <v>0</v>
      </c>
      <c r="FZ365" s="106">
        <v>1.6066270452887117E-2</v>
      </c>
      <c r="GA365" s="106">
        <v>1.7226352217380159E-2</v>
      </c>
      <c r="GB365" s="106">
        <v>2.3125771604938273E-2</v>
      </c>
      <c r="GC365" s="106">
        <v>1.7764832700931356E-2</v>
      </c>
      <c r="GD365" s="106">
        <v>2.2036959916710046E-2</v>
      </c>
      <c r="GE365" s="106">
        <v>1.9171647643112313E-2</v>
      </c>
      <c r="GF365" s="106">
        <v>9.1406095085873971E-3</v>
      </c>
      <c r="GG365" s="106">
        <v>1.1259506454729076E-2</v>
      </c>
      <c r="GH365" s="100"/>
      <c r="GI365" s="100"/>
      <c r="GJ365" s="100"/>
      <c r="GK365" s="100"/>
    </row>
    <row r="366" spans="1:193" x14ac:dyDescent="0.25">
      <c r="A366" s="98" t="s">
        <v>1073</v>
      </c>
      <c r="B366" s="99" t="s">
        <v>17</v>
      </c>
      <c r="C366" s="99" t="s">
        <v>319</v>
      </c>
      <c r="D366" s="100" t="s">
        <v>18</v>
      </c>
      <c r="E366" s="99" t="s">
        <v>548</v>
      </c>
      <c r="F366" s="99" t="s">
        <v>543</v>
      </c>
      <c r="G366" s="106">
        <v>33.811</v>
      </c>
      <c r="H366" s="106">
        <v>0</v>
      </c>
      <c r="I366" s="106">
        <v>1.2999999999999999E-2</v>
      </c>
      <c r="J366" s="106">
        <v>0</v>
      </c>
      <c r="K366" s="106">
        <v>0</v>
      </c>
      <c r="L366" s="106">
        <v>0.32499999999999996</v>
      </c>
      <c r="M366" s="106">
        <v>4.7E-2</v>
      </c>
      <c r="N366" s="106">
        <v>8.3616140878038522E-2</v>
      </c>
      <c r="O366" s="106">
        <v>0.10000000000000002</v>
      </c>
      <c r="P366" s="106">
        <v>4.9000000000000002E-2</v>
      </c>
      <c r="Q366" s="106">
        <v>0</v>
      </c>
      <c r="R366" s="106">
        <v>0</v>
      </c>
      <c r="S366" s="106">
        <v>8.5508223490764465E-2</v>
      </c>
      <c r="T366" s="106">
        <v>0</v>
      </c>
      <c r="U366" s="106">
        <v>66.668999999999997</v>
      </c>
      <c r="V366" s="106">
        <v>1.4352644876113321</v>
      </c>
      <c r="W366" s="106">
        <v>0</v>
      </c>
      <c r="X366" s="106">
        <v>6.5553733053034413E-2</v>
      </c>
      <c r="Y366" s="106">
        <v>0.13579000479364822</v>
      </c>
      <c r="Z366" s="106">
        <v>0</v>
      </c>
      <c r="AA366" s="106">
        <v>3.892615245547458E-2</v>
      </c>
      <c r="AB366" s="106">
        <v>2.5000000000000001E-2</v>
      </c>
      <c r="AC366" s="106">
        <v>0</v>
      </c>
      <c r="AD366" s="106">
        <v>0</v>
      </c>
      <c r="AE366" s="106">
        <v>0</v>
      </c>
      <c r="AF366" s="106">
        <v>2.7E-2</v>
      </c>
      <c r="AG366" s="106">
        <v>1.7667181982099368E-2</v>
      </c>
      <c r="AH366" s="106">
        <v>1.7999999999999999E-2</v>
      </c>
      <c r="AI366" s="106"/>
      <c r="AJ366" s="106">
        <v>102.9463259242644</v>
      </c>
      <c r="AK366" s="100"/>
      <c r="AL366" s="106">
        <v>15.805441286462226</v>
      </c>
      <c r="AM366" s="106">
        <v>0</v>
      </c>
      <c r="AN366" s="106">
        <v>6.880127017729558E-3</v>
      </c>
      <c r="AO366" s="106">
        <v>0</v>
      </c>
      <c r="AP366" s="106">
        <v>0</v>
      </c>
      <c r="AQ366" s="106">
        <v>0.25262339681305868</v>
      </c>
      <c r="AR366" s="106">
        <v>3.4866468842729967E-2</v>
      </c>
      <c r="AS366" s="106">
        <v>6.9414030282283351E-2</v>
      </c>
      <c r="AT366" s="106">
        <v>7.1469411092052612E-2</v>
      </c>
      <c r="AU366" s="106">
        <v>2.1382440216442661E-2</v>
      </c>
      <c r="AV366" s="106">
        <v>0</v>
      </c>
      <c r="AW366" s="106">
        <v>0</v>
      </c>
      <c r="AX366" s="106">
        <v>5.9775060112383406E-2</v>
      </c>
      <c r="AY366" s="106">
        <v>0</v>
      </c>
      <c r="AZ366" s="106">
        <v>49.355196920343495</v>
      </c>
      <c r="BA366" s="106">
        <v>1.2170478144758179</v>
      </c>
      <c r="BB366" s="106">
        <v>0</v>
      </c>
      <c r="BC366" s="106">
        <v>5.7787141266779272E-2</v>
      </c>
      <c r="BD366" s="106">
        <v>0.1069296832771464</v>
      </c>
      <c r="BE366" s="106">
        <v>0</v>
      </c>
      <c r="BF366" s="106">
        <v>3.3233289896247402E-2</v>
      </c>
      <c r="BG366" s="106">
        <v>2.1362043920362304E-2</v>
      </c>
      <c r="BH366" s="106">
        <v>0</v>
      </c>
      <c r="BI366" s="106">
        <v>0</v>
      </c>
      <c r="BJ366" s="106">
        <v>0</v>
      </c>
      <c r="BK366" s="106">
        <v>2.352531149255032E-2</v>
      </c>
      <c r="BL366" s="106">
        <v>1.5450093556711297E-2</v>
      </c>
      <c r="BM366" s="106">
        <v>1.580749978045139E-2</v>
      </c>
      <c r="BN366" s="106"/>
      <c r="BO366" s="106"/>
      <c r="BP366" s="106"/>
      <c r="BQ366" s="106">
        <v>2.78096E-2</v>
      </c>
      <c r="BR366" s="106">
        <v>1.4679279999999999E-2</v>
      </c>
      <c r="BS366" s="106">
        <v>9.8253999999999998E-3</v>
      </c>
      <c r="BT366" s="106">
        <v>8.9542800000000002E-3</v>
      </c>
      <c r="BU366" s="106">
        <v>1.0587839999999999E-2</v>
      </c>
      <c r="BV366" s="106">
        <v>9.5201000000000001E-3</v>
      </c>
      <c r="BW366" s="106">
        <v>1.30756E-2</v>
      </c>
      <c r="BX366" s="106">
        <v>3.37288E-3</v>
      </c>
      <c r="BY366" s="106">
        <v>8.3952000000000002E-3</v>
      </c>
      <c r="BZ366" s="106">
        <v>2.704088E-2</v>
      </c>
      <c r="CA366" s="106">
        <v>1.49E-2</v>
      </c>
      <c r="CB366" s="106">
        <v>1.1299999999999999E-2</v>
      </c>
      <c r="CC366" s="106">
        <v>1.3017549999999999E-2</v>
      </c>
      <c r="CD366" s="106">
        <v>1.7705950000000002E-2</v>
      </c>
      <c r="CE366" s="106">
        <v>3.2959519999999999E-2</v>
      </c>
      <c r="CF366" s="106">
        <v>7.5475200000000003E-3</v>
      </c>
      <c r="CG366" s="106">
        <v>6.0933000000000003E-3</v>
      </c>
      <c r="CH366" s="106">
        <v>6.6929600000000004E-3</v>
      </c>
      <c r="CI366" s="106">
        <v>1.206405E-2</v>
      </c>
      <c r="CJ366" s="106">
        <v>2.0172160000000001E-2</v>
      </c>
      <c r="CK366" s="106">
        <v>2.1669050000000002E-2</v>
      </c>
      <c r="CL366" s="106">
        <v>2.2586789999999999E-2</v>
      </c>
      <c r="CM366" s="106">
        <v>2.8576800000000003E-2</v>
      </c>
      <c r="CN366" s="106">
        <v>2.2380279999999999E-2</v>
      </c>
      <c r="CO366" s="106">
        <v>3.1811760000000001E-2</v>
      </c>
      <c r="CP366" s="106">
        <v>2.4675549999999997E-2</v>
      </c>
      <c r="CQ366" s="106">
        <v>1.2921549999999999E-2</v>
      </c>
      <c r="CR366" s="106">
        <v>1.36644E-2</v>
      </c>
      <c r="CS366" s="106"/>
      <c r="CT366" s="106"/>
      <c r="CU366" s="106"/>
      <c r="CV366" s="106">
        <f t="shared" si="112"/>
        <v>1.2999999999999999E-2</v>
      </c>
      <c r="CW366" s="106">
        <f t="shared" si="113"/>
        <v>8.8000000000000005E-3</v>
      </c>
      <c r="CX366" s="106">
        <f t="shared" si="114"/>
        <v>5.1999999999999998E-3</v>
      </c>
      <c r="CY366" s="106">
        <f t="shared" si="115"/>
        <v>5.4000000000000003E-3</v>
      </c>
      <c r="CZ366" s="106">
        <f t="shared" si="116"/>
        <v>8.2000000000000007E-3</v>
      </c>
      <c r="DA366" s="106">
        <f t="shared" si="117"/>
        <v>7.4000000000000003E-3</v>
      </c>
      <c r="DB366" s="106">
        <f t="shared" si="118"/>
        <v>9.6999999999999986E-3</v>
      </c>
      <c r="DC366" s="106">
        <f t="shared" si="119"/>
        <v>2.8000000000000004E-3</v>
      </c>
      <c r="DD366" s="106">
        <f t="shared" si="120"/>
        <v>6.0000000000000001E-3</v>
      </c>
      <c r="DE366" s="106">
        <f t="shared" si="121"/>
        <v>1.1800000000000001E-2</v>
      </c>
      <c r="DF366" s="106">
        <f t="shared" si="122"/>
        <v>1.49E-2</v>
      </c>
      <c r="DG366" s="106">
        <f t="shared" si="123"/>
        <v>1.1299999999999999E-2</v>
      </c>
      <c r="DH366" s="106">
        <f t="shared" si="124"/>
        <v>9.0999999999999987E-3</v>
      </c>
      <c r="DI366" s="106">
        <f t="shared" si="125"/>
        <v>1.4500000000000001E-2</v>
      </c>
      <c r="DJ366" s="106">
        <f t="shared" si="126"/>
        <v>2.4399999999999998E-2</v>
      </c>
      <c r="DK366" s="106">
        <f t="shared" si="127"/>
        <v>6.4000000000000003E-3</v>
      </c>
      <c r="DL366" s="106">
        <f t="shared" si="128"/>
        <v>5.7000000000000002E-3</v>
      </c>
      <c r="DM366" s="106">
        <f t="shared" si="129"/>
        <v>5.8999999999999999E-3</v>
      </c>
      <c r="DN366" s="106">
        <f t="shared" si="130"/>
        <v>9.4999999999999998E-3</v>
      </c>
      <c r="DO366" s="106">
        <f t="shared" si="131"/>
        <v>1.72E-2</v>
      </c>
      <c r="DP366" s="106">
        <f t="shared" si="132"/>
        <v>1.8500000000000003E-2</v>
      </c>
      <c r="DQ366" s="106">
        <f t="shared" si="133"/>
        <v>1.9300000000000001E-2</v>
      </c>
      <c r="DR366" s="106">
        <f t="shared" si="134"/>
        <v>2.4500000000000001E-2</v>
      </c>
      <c r="DS366" s="106">
        <f t="shared" si="135"/>
        <v>1.9300000000000001E-2</v>
      </c>
      <c r="DT366" s="106">
        <f t="shared" si="136"/>
        <v>2.76E-2</v>
      </c>
      <c r="DU366" s="106">
        <f t="shared" si="137"/>
        <v>2.1499999999999998E-2</v>
      </c>
      <c r="DV366" s="106">
        <f t="shared" si="138"/>
        <v>1.1299999999999999E-2</v>
      </c>
      <c r="DW366" s="106">
        <f t="shared" si="139"/>
        <v>1.2E-2</v>
      </c>
      <c r="DX366" s="106"/>
      <c r="DY366" s="106"/>
      <c r="DZ366" s="106"/>
      <c r="EA366" s="100">
        <v>0.32</v>
      </c>
      <c r="EB366" s="100">
        <v>148.94999999999999</v>
      </c>
      <c r="EC366" s="100">
        <v>36.53</v>
      </c>
      <c r="ED366" s="100">
        <v>100</v>
      </c>
      <c r="EE366" s="100">
        <v>187.41</v>
      </c>
      <c r="EF366" s="100">
        <v>2.37</v>
      </c>
      <c r="EG366" s="100">
        <v>24.18</v>
      </c>
      <c r="EH366" s="100">
        <v>4.34</v>
      </c>
      <c r="EI366" s="100">
        <v>6.25</v>
      </c>
      <c r="EJ366" s="100">
        <v>19.37</v>
      </c>
      <c r="EK366" s="100">
        <v>100</v>
      </c>
      <c r="EL366" s="100">
        <v>300.07</v>
      </c>
      <c r="EM366" s="100">
        <v>12.05</v>
      </c>
      <c r="EN366" s="100">
        <v>65.19</v>
      </c>
      <c r="EO366" s="100">
        <v>0.21</v>
      </c>
      <c r="EP366" s="100">
        <v>0.72</v>
      </c>
      <c r="EQ366" s="100">
        <v>100</v>
      </c>
      <c r="ER366" s="100">
        <v>9.39</v>
      </c>
      <c r="ES366" s="100">
        <v>7.95</v>
      </c>
      <c r="ET366" s="100">
        <v>95</v>
      </c>
      <c r="EU366" s="100">
        <v>47.98</v>
      </c>
      <c r="EV366" s="100">
        <v>77.209999999999994</v>
      </c>
      <c r="EW366" s="100">
        <v>111.2</v>
      </c>
      <c r="EX366" s="100">
        <v>150.18</v>
      </c>
      <c r="EY366" s="100">
        <v>100</v>
      </c>
      <c r="EZ366" s="100">
        <v>79.27</v>
      </c>
      <c r="FA366" s="100">
        <v>25.47</v>
      </c>
      <c r="FB366" s="100">
        <v>68.36</v>
      </c>
      <c r="FC366" s="100"/>
      <c r="FD366" s="100"/>
      <c r="FE366" s="100"/>
      <c r="FF366" s="106">
        <v>5.0577412116679127E-2</v>
      </c>
      <c r="FG366" s="106">
        <v>0</v>
      </c>
      <c r="FH366" s="106">
        <v>2.5133103995766078E-3</v>
      </c>
      <c r="FI366" s="106">
        <v>0</v>
      </c>
      <c r="FJ366" s="106">
        <v>0</v>
      </c>
      <c r="FK366" s="106">
        <v>5.987174504469491E-3</v>
      </c>
      <c r="FL366" s="106">
        <v>8.4307121661721055E-3</v>
      </c>
      <c r="FM366" s="106">
        <v>3.0125689142510973E-3</v>
      </c>
      <c r="FN366" s="106">
        <v>4.4668381932532883E-3</v>
      </c>
      <c r="FO366" s="106">
        <v>4.1417786699249441E-3</v>
      </c>
      <c r="FP366" s="106">
        <v>0</v>
      </c>
      <c r="FQ366" s="106">
        <v>0</v>
      </c>
      <c r="FR366" s="106">
        <v>7.2028947435422014E-3</v>
      </c>
      <c r="FS366" s="106">
        <v>0</v>
      </c>
      <c r="FT366" s="106">
        <v>0.10364591353272133</v>
      </c>
      <c r="FU366" s="106">
        <v>8.7627442642258888E-3</v>
      </c>
      <c r="FV366" s="106">
        <v>0</v>
      </c>
      <c r="FW366" s="106">
        <v>5.4262125649505747E-3</v>
      </c>
      <c r="FX366" s="106">
        <v>8.5009098205331389E-3</v>
      </c>
      <c r="FY366" s="106">
        <v>0</v>
      </c>
      <c r="FZ366" s="106">
        <v>1.5945332492219501E-2</v>
      </c>
      <c r="GA366" s="106">
        <v>1.6493634110911735E-2</v>
      </c>
      <c r="GB366" s="106">
        <v>0</v>
      </c>
      <c r="GC366" s="106">
        <v>0</v>
      </c>
      <c r="GD366" s="106">
        <v>0</v>
      </c>
      <c r="GE366" s="106">
        <v>1.8648514420144639E-2</v>
      </c>
      <c r="GF366" s="106">
        <v>3.9351388288943667E-3</v>
      </c>
      <c r="GG366" s="106">
        <v>1.0806006849916569E-2</v>
      </c>
      <c r="GH366" s="100"/>
      <c r="GI366" s="100"/>
      <c r="GJ366" s="100"/>
      <c r="GK366" s="100"/>
    </row>
    <row r="367" spans="1:193" x14ac:dyDescent="0.25">
      <c r="A367" s="98" t="s">
        <v>1073</v>
      </c>
      <c r="B367" s="99" t="s">
        <v>17</v>
      </c>
      <c r="C367" s="99" t="s">
        <v>319</v>
      </c>
      <c r="D367" s="100" t="s">
        <v>18</v>
      </c>
      <c r="E367" s="99" t="s">
        <v>549</v>
      </c>
      <c r="F367" s="99" t="s">
        <v>539</v>
      </c>
      <c r="G367" s="106">
        <v>32.659999999999997</v>
      </c>
      <c r="H367" s="106">
        <v>0.2014428426776427</v>
      </c>
      <c r="I367" s="106">
        <v>3.3000000000000002E-2</v>
      </c>
      <c r="J367" s="106">
        <v>4.5999999999999999E-2</v>
      </c>
      <c r="K367" s="106">
        <v>2.2999999999999996E-2</v>
      </c>
      <c r="L367" s="106">
        <v>0.38600000000000001</v>
      </c>
      <c r="M367" s="106">
        <v>3.7999999999999999E-2</v>
      </c>
      <c r="N367" s="106">
        <v>8.97936241279777E-2</v>
      </c>
      <c r="O367" s="106">
        <v>6.0999999999999999E-2</v>
      </c>
      <c r="P367" s="106">
        <v>0.09</v>
      </c>
      <c r="Q367" s="106">
        <v>0.21780728691139056</v>
      </c>
      <c r="R367" s="106">
        <v>0</v>
      </c>
      <c r="S367" s="106">
        <v>0.3828290066438913</v>
      </c>
      <c r="T367" s="106">
        <v>0</v>
      </c>
      <c r="U367" s="106">
        <v>61.850999999999999</v>
      </c>
      <c r="V367" s="106">
        <v>1.3309279999463364</v>
      </c>
      <c r="W367" s="106">
        <v>2.5000000000000001E-2</v>
      </c>
      <c r="X367" s="106">
        <v>2.0423342767556155E-2</v>
      </c>
      <c r="Y367" s="106">
        <v>1.9290550215714168</v>
      </c>
      <c r="Z367" s="106">
        <v>0.05</v>
      </c>
      <c r="AA367" s="106">
        <v>6.4955691473284755E-2</v>
      </c>
      <c r="AB367" s="106">
        <v>3.9E-2</v>
      </c>
      <c r="AC367" s="106">
        <v>3.9000000000000007E-2</v>
      </c>
      <c r="AD367" s="106">
        <v>3.5000000000000003E-2</v>
      </c>
      <c r="AE367" s="106">
        <v>0.18099999999999999</v>
      </c>
      <c r="AF367" s="106">
        <v>0.22900000000000001</v>
      </c>
      <c r="AG367" s="106">
        <v>0.26515143945524283</v>
      </c>
      <c r="AH367" s="106">
        <v>0.35799999999999998</v>
      </c>
      <c r="AI367" s="106"/>
      <c r="AJ367" s="106">
        <v>100.55466760705636</v>
      </c>
      <c r="AK367" s="100"/>
      <c r="AL367" s="106">
        <v>15.26738967838444</v>
      </c>
      <c r="AM367" s="106">
        <v>0.12076185041522854</v>
      </c>
      <c r="AN367" s="106">
        <v>1.746493781423657E-2</v>
      </c>
      <c r="AO367" s="106">
        <v>2.7740923893378365E-2</v>
      </c>
      <c r="AP367" s="106">
        <v>1.7812887236679058E-2</v>
      </c>
      <c r="AQ367" s="106">
        <v>0.30003886513797123</v>
      </c>
      <c r="AR367" s="106">
        <v>2.8189910979228485E-2</v>
      </c>
      <c r="AS367" s="106">
        <v>7.4542274720220583E-2</v>
      </c>
      <c r="AT367" s="106">
        <v>4.3596340766152084E-2</v>
      </c>
      <c r="AU367" s="106">
        <v>3.9273869785302847E-2</v>
      </c>
      <c r="AV367" s="106">
        <v>0.21780728691139056</v>
      </c>
      <c r="AW367" s="106">
        <v>0</v>
      </c>
      <c r="AX367" s="106">
        <v>0.26761901897510748</v>
      </c>
      <c r="AY367" s="106">
        <v>0</v>
      </c>
      <c r="AZ367" s="106">
        <v>45.788421676043825</v>
      </c>
      <c r="BA367" s="106">
        <v>1.1285745780940697</v>
      </c>
      <c r="BB367" s="106">
        <v>2.3386342376052388E-2</v>
      </c>
      <c r="BC367" s="106">
        <v>1.8003651946012125E-2</v>
      </c>
      <c r="BD367" s="106">
        <v>1.5190605729359925</v>
      </c>
      <c r="BE367" s="106">
        <v>4.2633015006821283E-2</v>
      </c>
      <c r="BF367" s="106">
        <v>5.5456067167493177E-2</v>
      </c>
      <c r="BG367" s="106">
        <v>3.3324788515765189E-2</v>
      </c>
      <c r="BH367" s="106">
        <v>3.3436213991769548E-2</v>
      </c>
      <c r="BI367" s="106">
        <v>3.0182821662642294E-2</v>
      </c>
      <c r="BJ367" s="106">
        <v>0.15703626583376712</v>
      </c>
      <c r="BK367" s="106">
        <v>0.199529493770149</v>
      </c>
      <c r="BL367" s="106">
        <v>0.23187707866658752</v>
      </c>
      <c r="BM367" s="106">
        <v>0.3143936067445332</v>
      </c>
      <c r="BN367" s="106"/>
      <c r="BO367" s="106"/>
      <c r="BP367" s="106"/>
      <c r="BQ367" s="106">
        <v>3.0162720000000001E-2</v>
      </c>
      <c r="BR367" s="106">
        <v>1.451247E-2</v>
      </c>
      <c r="BS367" s="106">
        <v>1.001435E-2</v>
      </c>
      <c r="BT367" s="106">
        <v>8.9542800000000002E-3</v>
      </c>
      <c r="BU367" s="106">
        <v>1.0458719999999999E-2</v>
      </c>
      <c r="BV367" s="106">
        <v>9.3914500000000008E-3</v>
      </c>
      <c r="BW367" s="106">
        <v>1.2806E-2</v>
      </c>
      <c r="BX367" s="106">
        <v>3.1319599999999996E-3</v>
      </c>
      <c r="BY367" s="106">
        <v>8.6750400000000002E-3</v>
      </c>
      <c r="BZ367" s="106">
        <v>2.6811719999999997E-2</v>
      </c>
      <c r="CA367" s="106">
        <v>1.49E-2</v>
      </c>
      <c r="CB367" s="106">
        <v>1.1599999999999999E-2</v>
      </c>
      <c r="CC367" s="106">
        <v>1.3303650000000002E-2</v>
      </c>
      <c r="CD367" s="106">
        <v>1.807228E-2</v>
      </c>
      <c r="CE367" s="106">
        <v>3.2419200000000002E-2</v>
      </c>
      <c r="CF367" s="106">
        <v>7.6654499999999999E-3</v>
      </c>
      <c r="CG367" s="106">
        <v>6.2001999999999995E-3</v>
      </c>
      <c r="CH367" s="106">
        <v>6.9198400000000009E-3</v>
      </c>
      <c r="CI367" s="106">
        <v>1.2445020000000001E-2</v>
      </c>
      <c r="CJ367" s="106">
        <v>2.0641280000000001E-2</v>
      </c>
      <c r="CK367" s="106">
        <v>2.2840350000000002E-2</v>
      </c>
      <c r="CL367" s="106">
        <v>2.2937879999999997E-2</v>
      </c>
      <c r="CM367" s="106">
        <v>2.9859840000000002E-2</v>
      </c>
      <c r="CN367" s="106">
        <v>2.2728160000000001E-2</v>
      </c>
      <c r="CO367" s="106">
        <v>3.2388060000000003E-2</v>
      </c>
      <c r="CP367" s="106">
        <v>2.5134629999999998E-2</v>
      </c>
      <c r="CQ367" s="106">
        <v>1.3264599999999998E-2</v>
      </c>
      <c r="CR367" s="106">
        <v>1.377827E-2</v>
      </c>
      <c r="CS367" s="106"/>
      <c r="CT367" s="106"/>
      <c r="CU367" s="106"/>
      <c r="CV367" s="106">
        <f t="shared" si="112"/>
        <v>1.41E-2</v>
      </c>
      <c r="CW367" s="106">
        <f t="shared" si="113"/>
        <v>8.6999999999999994E-3</v>
      </c>
      <c r="CX367" s="106">
        <f t="shared" si="114"/>
        <v>5.3E-3</v>
      </c>
      <c r="CY367" s="106">
        <f t="shared" si="115"/>
        <v>5.4000000000000003E-3</v>
      </c>
      <c r="CZ367" s="106">
        <f t="shared" si="116"/>
        <v>8.0999999999999996E-3</v>
      </c>
      <c r="DA367" s="106">
        <f t="shared" si="117"/>
        <v>7.3000000000000009E-3</v>
      </c>
      <c r="DB367" s="106">
        <f t="shared" si="118"/>
        <v>9.4999999999999998E-3</v>
      </c>
      <c r="DC367" s="106">
        <f t="shared" si="119"/>
        <v>2.5999999999999999E-3</v>
      </c>
      <c r="DD367" s="106">
        <f t="shared" si="120"/>
        <v>6.1999999999999998E-3</v>
      </c>
      <c r="DE367" s="106">
        <f t="shared" si="121"/>
        <v>1.17E-2</v>
      </c>
      <c r="DF367" s="106">
        <f t="shared" si="122"/>
        <v>1.49E-2</v>
      </c>
      <c r="DG367" s="106">
        <f t="shared" si="123"/>
        <v>1.1599999999999999E-2</v>
      </c>
      <c r="DH367" s="106">
        <f t="shared" si="124"/>
        <v>9.300000000000001E-3</v>
      </c>
      <c r="DI367" s="106">
        <f t="shared" si="125"/>
        <v>1.4799999999999999E-2</v>
      </c>
      <c r="DJ367" s="106">
        <f t="shared" si="126"/>
        <v>2.4E-2</v>
      </c>
      <c r="DK367" s="106">
        <f t="shared" si="127"/>
        <v>6.4999999999999997E-3</v>
      </c>
      <c r="DL367" s="106">
        <f t="shared" si="128"/>
        <v>5.7999999999999996E-3</v>
      </c>
      <c r="DM367" s="106">
        <f t="shared" si="129"/>
        <v>6.1000000000000004E-3</v>
      </c>
      <c r="DN367" s="106">
        <f t="shared" si="130"/>
        <v>9.8000000000000014E-3</v>
      </c>
      <c r="DO367" s="106">
        <f t="shared" si="131"/>
        <v>1.7600000000000001E-2</v>
      </c>
      <c r="DP367" s="106">
        <f t="shared" si="132"/>
        <v>1.9500000000000003E-2</v>
      </c>
      <c r="DQ367" s="106">
        <f t="shared" si="133"/>
        <v>1.9599999999999999E-2</v>
      </c>
      <c r="DR367" s="106">
        <f t="shared" si="134"/>
        <v>2.5600000000000001E-2</v>
      </c>
      <c r="DS367" s="106">
        <f t="shared" si="135"/>
        <v>1.9600000000000003E-2</v>
      </c>
      <c r="DT367" s="106">
        <f t="shared" si="136"/>
        <v>2.81E-2</v>
      </c>
      <c r="DU367" s="106">
        <f t="shared" si="137"/>
        <v>2.1899999999999999E-2</v>
      </c>
      <c r="DV367" s="106">
        <f t="shared" si="138"/>
        <v>1.1599999999999999E-2</v>
      </c>
      <c r="DW367" s="106">
        <f t="shared" si="139"/>
        <v>1.21E-2</v>
      </c>
      <c r="DX367" s="106"/>
      <c r="DY367" s="106"/>
      <c r="DZ367" s="106"/>
      <c r="EA367" s="100">
        <v>0.33</v>
      </c>
      <c r="EB367" s="100">
        <v>4.5199999999999996</v>
      </c>
      <c r="EC367" s="100">
        <v>14.48</v>
      </c>
      <c r="ED367" s="100">
        <v>10.57</v>
      </c>
      <c r="EE367" s="100">
        <v>33.15</v>
      </c>
      <c r="EF367" s="100">
        <v>2.0299999999999998</v>
      </c>
      <c r="EG367" s="100">
        <v>29.51</v>
      </c>
      <c r="EH367" s="100">
        <v>4.0599999999999996</v>
      </c>
      <c r="EI367" s="100">
        <v>10.130000000000001</v>
      </c>
      <c r="EJ367" s="100">
        <v>10.92</v>
      </c>
      <c r="EK367" s="100">
        <v>9.6</v>
      </c>
      <c r="EL367" s="100">
        <v>65.91</v>
      </c>
      <c r="EM367" s="100">
        <v>3.04</v>
      </c>
      <c r="EN367" s="100">
        <v>115.9</v>
      </c>
      <c r="EO367" s="100">
        <v>0.22</v>
      </c>
      <c r="EP367" s="100">
        <v>0.77</v>
      </c>
      <c r="EQ367" s="100">
        <v>32.11</v>
      </c>
      <c r="ER367" s="100">
        <v>17.84</v>
      </c>
      <c r="ES367" s="100">
        <v>0.92</v>
      </c>
      <c r="ET367" s="100">
        <v>35.159999999999997</v>
      </c>
      <c r="EU367" s="100">
        <v>30.08</v>
      </c>
      <c r="EV367" s="100">
        <v>50.58</v>
      </c>
      <c r="EW367" s="100">
        <v>68.09</v>
      </c>
      <c r="EX367" s="100">
        <v>58.63</v>
      </c>
      <c r="EY367" s="100">
        <v>13.82</v>
      </c>
      <c r="EZ367" s="100">
        <v>9.58</v>
      </c>
      <c r="FA367" s="100">
        <v>4.04</v>
      </c>
      <c r="FB367" s="100">
        <v>3.61</v>
      </c>
      <c r="FC367" s="100"/>
      <c r="FD367" s="100"/>
      <c r="FE367" s="100"/>
      <c r="FF367" s="106">
        <v>5.0382385938668652E-2</v>
      </c>
      <c r="FG367" s="106">
        <v>5.4584356387683292E-3</v>
      </c>
      <c r="FH367" s="106">
        <v>2.5289229955014554E-3</v>
      </c>
      <c r="FI367" s="106">
        <v>2.932215655530093E-3</v>
      </c>
      <c r="FJ367" s="106">
        <v>5.904972118959107E-3</v>
      </c>
      <c r="FK367" s="106">
        <v>6.090788962300816E-3</v>
      </c>
      <c r="FL367" s="106">
        <v>8.3188427299703271E-3</v>
      </c>
      <c r="FM367" s="106">
        <v>3.0264163536409556E-3</v>
      </c>
      <c r="FN367" s="106">
        <v>4.4163093196112058E-3</v>
      </c>
      <c r="FO367" s="106">
        <v>4.2887065805550708E-3</v>
      </c>
      <c r="FP367" s="106">
        <v>2.0909499543493495E-2</v>
      </c>
      <c r="FQ367" s="106">
        <v>0</v>
      </c>
      <c r="FR367" s="106">
        <v>8.1356181768432682E-3</v>
      </c>
      <c r="FS367" s="106">
        <v>0</v>
      </c>
      <c r="FT367" s="106">
        <v>0.10073452768729642</v>
      </c>
      <c r="FU367" s="106">
        <v>8.6900242513243374E-3</v>
      </c>
      <c r="FV367" s="106">
        <v>7.5093545369504218E-3</v>
      </c>
      <c r="FW367" s="106">
        <v>3.2118515071685632E-3</v>
      </c>
      <c r="FX367" s="106">
        <v>1.3975357271011131E-2</v>
      </c>
      <c r="FY367" s="106">
        <v>1.4989768076398362E-2</v>
      </c>
      <c r="FZ367" s="106">
        <v>1.6681185003981944E-2</v>
      </c>
      <c r="GA367" s="106">
        <v>1.6855678031274034E-2</v>
      </c>
      <c r="GB367" s="106">
        <v>2.2766718106995886E-2</v>
      </c>
      <c r="GC367" s="106">
        <v>1.7696188340807179E-2</v>
      </c>
      <c r="GD367" s="106">
        <v>2.1702411938226616E-2</v>
      </c>
      <c r="GE367" s="106">
        <v>1.9114925503180273E-2</v>
      </c>
      <c r="GF367" s="106">
        <v>9.3678339781301349E-3</v>
      </c>
      <c r="GG367" s="106">
        <v>1.1349609203477648E-2</v>
      </c>
      <c r="GH367" s="100"/>
      <c r="GI367" s="100"/>
      <c r="GJ367" s="100"/>
      <c r="GK367" s="100"/>
    </row>
    <row r="368" spans="1:193" x14ac:dyDescent="0.25">
      <c r="A368" s="98" t="s">
        <v>1073</v>
      </c>
      <c r="B368" s="99" t="s">
        <v>17</v>
      </c>
      <c r="C368" s="99" t="s">
        <v>319</v>
      </c>
      <c r="D368" s="100" t="s">
        <v>18</v>
      </c>
      <c r="E368" s="99" t="s">
        <v>550</v>
      </c>
      <c r="F368" s="99" t="s">
        <v>539</v>
      </c>
      <c r="G368" s="106">
        <v>33.658999999999999</v>
      </c>
      <c r="H368" s="106">
        <v>0.1182756954809355</v>
      </c>
      <c r="I368" s="106">
        <v>0</v>
      </c>
      <c r="J368" s="106">
        <v>2.1000000000000001E-2</v>
      </c>
      <c r="K368" s="106">
        <v>1.6E-2</v>
      </c>
      <c r="L368" s="106">
        <v>0.33199999999999996</v>
      </c>
      <c r="M368" s="106">
        <v>5.6999999999999995E-2</v>
      </c>
      <c r="N368" s="106">
        <v>8.8731711366370994E-2</v>
      </c>
      <c r="O368" s="106">
        <v>0.22199999999999998</v>
      </c>
      <c r="P368" s="106">
        <v>6.3E-2</v>
      </c>
      <c r="Q368" s="106">
        <v>0.13843656547367827</v>
      </c>
      <c r="R368" s="106">
        <v>0</v>
      </c>
      <c r="S368" s="106">
        <v>0.44397825212869846</v>
      </c>
      <c r="T368" s="106">
        <v>3.1717679267968757E-2</v>
      </c>
      <c r="U368" s="106">
        <v>63.878</v>
      </c>
      <c r="V368" s="106">
        <v>1.3816642311931229</v>
      </c>
      <c r="W368" s="106">
        <v>0</v>
      </c>
      <c r="X368" s="106">
        <v>3.5886038157861747E-2</v>
      </c>
      <c r="Y368" s="106">
        <v>1.4969109550926405</v>
      </c>
      <c r="Z368" s="106">
        <v>3.7999999999999999E-2</v>
      </c>
      <c r="AA368" s="106">
        <v>0.2138611666162922</v>
      </c>
      <c r="AB368" s="106">
        <v>2.7E-2</v>
      </c>
      <c r="AC368" s="106">
        <v>0.106</v>
      </c>
      <c r="AD368" s="106">
        <v>2.3E-2</v>
      </c>
      <c r="AE368" s="106">
        <v>0.13300000000000001</v>
      </c>
      <c r="AF368" s="106">
        <v>0.111</v>
      </c>
      <c r="AG368" s="106">
        <v>0.16250483475969854</v>
      </c>
      <c r="AH368" s="106">
        <v>0.26400000000000001</v>
      </c>
      <c r="AI368" s="106"/>
      <c r="AJ368" s="106">
        <v>103.00367149181631</v>
      </c>
      <c r="AK368" s="100"/>
      <c r="AL368" s="106">
        <v>15.734386686611815</v>
      </c>
      <c r="AM368" s="106">
        <v>7.0904439470616573E-2</v>
      </c>
      <c r="AN368" s="106">
        <v>0</v>
      </c>
      <c r="AO368" s="106">
        <v>1.2664334820890123E-2</v>
      </c>
      <c r="AP368" s="106">
        <v>1.2391573729863693E-2</v>
      </c>
      <c r="AQ368" s="106">
        <v>0.25806451612903225</v>
      </c>
      <c r="AR368" s="106">
        <v>4.2284866468842726E-2</v>
      </c>
      <c r="AS368" s="106">
        <v>7.3660726686344852E-2</v>
      </c>
      <c r="AT368" s="106">
        <v>0.15866209262435677</v>
      </c>
      <c r="AU368" s="106">
        <v>2.7491708849711992E-2</v>
      </c>
      <c r="AV368" s="106">
        <v>0.13843656547367827</v>
      </c>
      <c r="AW368" s="106">
        <v>0</v>
      </c>
      <c r="AX368" s="106">
        <v>0.31036578268346621</v>
      </c>
      <c r="AY368" s="106">
        <v>2.5974677969018718E-2</v>
      </c>
      <c r="AZ368" s="106">
        <v>47.28901391767841</v>
      </c>
      <c r="BA368" s="106">
        <v>1.1715969059553319</v>
      </c>
      <c r="BB368" s="106">
        <v>0</v>
      </c>
      <c r="BC368" s="106">
        <v>3.1634377783728615E-2</v>
      </c>
      <c r="BD368" s="106">
        <v>1.1787628593532093</v>
      </c>
      <c r="BE368" s="106">
        <v>3.2401091405184171E-2</v>
      </c>
      <c r="BF368" s="106">
        <v>0.18258445028284145</v>
      </c>
      <c r="BG368" s="106">
        <v>2.3071007433991285E-2</v>
      </c>
      <c r="BH368" s="106">
        <v>9.0877914951989019E-2</v>
      </c>
      <c r="BI368" s="106">
        <v>1.9834425664022076E-2</v>
      </c>
      <c r="BJ368" s="106">
        <v>0.11539128925906646</v>
      </c>
      <c r="BK368" s="106">
        <v>9.671516946937353E-2</v>
      </c>
      <c r="BL368" s="106">
        <v>0.1421117925314373</v>
      </c>
      <c r="BM368" s="106">
        <v>0.23184333011328709</v>
      </c>
      <c r="BN368" s="106"/>
      <c r="BO368" s="106"/>
      <c r="BP368" s="106"/>
      <c r="BQ368" s="106">
        <v>2.78096E-2</v>
      </c>
      <c r="BR368" s="106">
        <v>1.4846089999999998E-2</v>
      </c>
      <c r="BS368" s="106">
        <v>1.001435E-2</v>
      </c>
      <c r="BT368" s="106">
        <v>8.7884599999999997E-3</v>
      </c>
      <c r="BU368" s="106">
        <v>1.0458719999999999E-2</v>
      </c>
      <c r="BV368" s="106">
        <v>9.6487499999999993E-3</v>
      </c>
      <c r="BW368" s="106">
        <v>1.25364E-2</v>
      </c>
      <c r="BX368" s="106">
        <v>3.2524200000000002E-3</v>
      </c>
      <c r="BY368" s="106">
        <v>8.5351200000000002E-3</v>
      </c>
      <c r="BZ368" s="106">
        <v>2.8415839999999998E-2</v>
      </c>
      <c r="CA368" s="106">
        <v>1.4800000000000001E-2</v>
      </c>
      <c r="CB368" s="106">
        <v>1.15E-2</v>
      </c>
      <c r="CC368" s="106">
        <v>1.3017549999999999E-2</v>
      </c>
      <c r="CD368" s="106">
        <v>1.7828060000000003E-2</v>
      </c>
      <c r="CE368" s="106">
        <v>3.336476E-2</v>
      </c>
      <c r="CF368" s="106">
        <v>7.5475200000000003E-3</v>
      </c>
      <c r="CG368" s="106">
        <v>6.0933000000000003E-3</v>
      </c>
      <c r="CH368" s="106">
        <v>6.9198400000000009E-3</v>
      </c>
      <c r="CI368" s="106">
        <v>1.2318030000000001E-2</v>
      </c>
      <c r="CJ368" s="106">
        <v>2.1110400000000001E-2</v>
      </c>
      <c r="CK368" s="106">
        <v>2.1083399999999999E-2</v>
      </c>
      <c r="CL368" s="106">
        <v>2.2937879999999997E-2</v>
      </c>
      <c r="CM368" s="106">
        <v>2.9043360000000001E-2</v>
      </c>
      <c r="CN368" s="106">
        <v>2.2496240000000001E-2</v>
      </c>
      <c r="CO368" s="106">
        <v>3.1811760000000001E-2</v>
      </c>
      <c r="CP368" s="106">
        <v>2.5134629999999998E-2</v>
      </c>
      <c r="CQ368" s="106">
        <v>1.315025E-2</v>
      </c>
      <c r="CR368" s="106">
        <v>1.36644E-2</v>
      </c>
      <c r="CS368" s="106"/>
      <c r="CT368" s="106"/>
      <c r="CU368" s="106"/>
      <c r="CV368" s="106">
        <f t="shared" si="112"/>
        <v>1.2999999999999999E-2</v>
      </c>
      <c r="CW368" s="106">
        <f t="shared" si="113"/>
        <v>8.8999999999999982E-3</v>
      </c>
      <c r="CX368" s="106">
        <f t="shared" si="114"/>
        <v>5.3E-3</v>
      </c>
      <c r="CY368" s="106">
        <f t="shared" si="115"/>
        <v>5.3E-3</v>
      </c>
      <c r="CZ368" s="106">
        <f t="shared" si="116"/>
        <v>8.0999999999999996E-3</v>
      </c>
      <c r="DA368" s="106">
        <f t="shared" si="117"/>
        <v>7.4999999999999997E-3</v>
      </c>
      <c r="DB368" s="106">
        <f t="shared" si="118"/>
        <v>9.2999999999999992E-3</v>
      </c>
      <c r="DC368" s="106">
        <f t="shared" si="119"/>
        <v>2.7000000000000006E-3</v>
      </c>
      <c r="DD368" s="106">
        <f t="shared" si="120"/>
        <v>6.1000000000000004E-3</v>
      </c>
      <c r="DE368" s="106">
        <f t="shared" si="121"/>
        <v>1.24E-2</v>
      </c>
      <c r="DF368" s="106">
        <f t="shared" si="122"/>
        <v>1.4800000000000001E-2</v>
      </c>
      <c r="DG368" s="106">
        <f t="shared" si="123"/>
        <v>1.15E-2</v>
      </c>
      <c r="DH368" s="106">
        <f t="shared" si="124"/>
        <v>9.0999999999999987E-3</v>
      </c>
      <c r="DI368" s="106">
        <f t="shared" si="125"/>
        <v>1.4600000000000002E-2</v>
      </c>
      <c r="DJ368" s="106">
        <f t="shared" si="126"/>
        <v>2.47E-2</v>
      </c>
      <c r="DK368" s="106">
        <f t="shared" si="127"/>
        <v>6.4000000000000003E-3</v>
      </c>
      <c r="DL368" s="106">
        <f t="shared" si="128"/>
        <v>5.7000000000000002E-3</v>
      </c>
      <c r="DM368" s="106">
        <f t="shared" si="129"/>
        <v>6.1000000000000004E-3</v>
      </c>
      <c r="DN368" s="106">
        <f t="shared" si="130"/>
        <v>9.7000000000000003E-3</v>
      </c>
      <c r="DO368" s="106">
        <f t="shared" si="131"/>
        <v>1.7999999999999999E-2</v>
      </c>
      <c r="DP368" s="106">
        <f t="shared" si="132"/>
        <v>1.7999999999999999E-2</v>
      </c>
      <c r="DQ368" s="106">
        <f t="shared" si="133"/>
        <v>1.9599999999999999E-2</v>
      </c>
      <c r="DR368" s="106">
        <f t="shared" si="134"/>
        <v>2.4899999999999999E-2</v>
      </c>
      <c r="DS368" s="106">
        <f t="shared" si="135"/>
        <v>1.9400000000000001E-2</v>
      </c>
      <c r="DT368" s="106">
        <f t="shared" si="136"/>
        <v>2.76E-2</v>
      </c>
      <c r="DU368" s="106">
        <f t="shared" si="137"/>
        <v>2.1899999999999999E-2</v>
      </c>
      <c r="DV368" s="106">
        <f t="shared" si="138"/>
        <v>1.1500000000000002E-2</v>
      </c>
      <c r="DW368" s="106">
        <f t="shared" si="139"/>
        <v>1.2E-2</v>
      </c>
      <c r="DX368" s="106"/>
      <c r="DY368" s="106"/>
      <c r="DZ368" s="106"/>
      <c r="EA368" s="100">
        <v>0.32</v>
      </c>
      <c r="EB368" s="100">
        <v>7.65</v>
      </c>
      <c r="EC368" s="100">
        <v>2063.9499999999998</v>
      </c>
      <c r="ED368" s="100">
        <v>22.88</v>
      </c>
      <c r="EE368" s="100">
        <v>49.16</v>
      </c>
      <c r="EF368" s="100">
        <v>2.34</v>
      </c>
      <c r="EG368" s="100">
        <v>19.88</v>
      </c>
      <c r="EH368" s="100">
        <v>4.13</v>
      </c>
      <c r="EI368" s="100">
        <v>3.07</v>
      </c>
      <c r="EJ368" s="100">
        <v>15.89</v>
      </c>
      <c r="EK368" s="100">
        <v>14.36</v>
      </c>
      <c r="EL368" s="100">
        <v>310.47000000000003</v>
      </c>
      <c r="EM368" s="100">
        <v>2.63</v>
      </c>
      <c r="EN368" s="100">
        <v>35.51</v>
      </c>
      <c r="EO368" s="100">
        <v>0.22</v>
      </c>
      <c r="EP368" s="100">
        <v>0.74</v>
      </c>
      <c r="EQ368" s="100">
        <v>154.86000000000001</v>
      </c>
      <c r="ER368" s="100">
        <v>13.62</v>
      </c>
      <c r="ES368" s="100">
        <v>1.0900000000000001</v>
      </c>
      <c r="ET368" s="100">
        <v>47.07</v>
      </c>
      <c r="EU368" s="100">
        <v>9.0299999999999994</v>
      </c>
      <c r="EV368" s="100">
        <v>73.59</v>
      </c>
      <c r="EW368" s="100">
        <v>25</v>
      </c>
      <c r="EX368" s="100">
        <v>87.61</v>
      </c>
      <c r="EY368" s="100">
        <v>18.34</v>
      </c>
      <c r="EZ368" s="100">
        <v>19.559999999999999</v>
      </c>
      <c r="FA368" s="100">
        <v>6.08</v>
      </c>
      <c r="FB368" s="100">
        <v>4.83</v>
      </c>
      <c r="FC368" s="100"/>
      <c r="FD368" s="100"/>
      <c r="FE368" s="100"/>
      <c r="FF368" s="106">
        <v>5.0350037397157814E-2</v>
      </c>
      <c r="FG368" s="106">
        <v>5.4241896195021677E-3</v>
      </c>
      <c r="FH368" s="106">
        <v>0</v>
      </c>
      <c r="FI368" s="106">
        <v>2.8975998070196601E-3</v>
      </c>
      <c r="FJ368" s="106">
        <v>6.0916976456009912E-3</v>
      </c>
      <c r="FK368" s="106">
        <v>6.0387096774193539E-3</v>
      </c>
      <c r="FL368" s="106">
        <v>8.4062314540059337E-3</v>
      </c>
      <c r="FM368" s="106">
        <v>3.0421880121460419E-3</v>
      </c>
      <c r="FN368" s="106">
        <v>4.8709262435677522E-3</v>
      </c>
      <c r="FO368" s="106">
        <v>4.3684325362192359E-3</v>
      </c>
      <c r="FP368" s="106">
        <v>1.98794908020202E-2</v>
      </c>
      <c r="FQ368" s="106">
        <v>0</v>
      </c>
      <c r="FR368" s="106">
        <v>8.1626200845751617E-3</v>
      </c>
      <c r="FS368" s="106">
        <v>9.223608146798545E-3</v>
      </c>
      <c r="FT368" s="106">
        <v>0.1040358306188925</v>
      </c>
      <c r="FU368" s="106">
        <v>8.669817104069456E-3</v>
      </c>
      <c r="FV368" s="106">
        <v>0</v>
      </c>
      <c r="FW368" s="106">
        <v>4.308602254143837E-3</v>
      </c>
      <c r="FX368" s="106">
        <v>1.2848515166949981E-2</v>
      </c>
      <c r="FY368" s="106">
        <v>1.525119372442019E-2</v>
      </c>
      <c r="FZ368" s="106">
        <v>1.6487375860540582E-2</v>
      </c>
      <c r="GA368" s="106">
        <v>1.6977954370674186E-2</v>
      </c>
      <c r="GB368" s="106">
        <v>2.2719478737997255E-2</v>
      </c>
      <c r="GC368" s="106">
        <v>1.7376940324249742E-2</v>
      </c>
      <c r="GD368" s="106">
        <v>2.1162762450112789E-2</v>
      </c>
      <c r="GE368" s="106">
        <v>1.8917487148209462E-2</v>
      </c>
      <c r="GF368" s="106">
        <v>8.6403969859113871E-3</v>
      </c>
      <c r="GG368" s="106">
        <v>1.1198032844471767E-2</v>
      </c>
      <c r="GH368" s="100"/>
      <c r="GI368" s="100"/>
      <c r="GJ368" s="100"/>
      <c r="GK368" s="100"/>
    </row>
    <row r="369" spans="1:193" x14ac:dyDescent="0.25">
      <c r="A369" s="98" t="s">
        <v>1073</v>
      </c>
      <c r="B369" s="99" t="s">
        <v>17</v>
      </c>
      <c r="C369" s="99" t="s">
        <v>319</v>
      </c>
      <c r="D369" s="100" t="s">
        <v>18</v>
      </c>
      <c r="E369" s="99" t="s">
        <v>551</v>
      </c>
      <c r="F369" s="99" t="s">
        <v>543</v>
      </c>
      <c r="G369" s="106">
        <v>33.514000000000003</v>
      </c>
      <c r="H369" s="106">
        <v>0</v>
      </c>
      <c r="I369" s="106">
        <v>0</v>
      </c>
      <c r="J369" s="106">
        <v>0</v>
      </c>
      <c r="K369" s="106">
        <v>1.1000000000000001E-2</v>
      </c>
      <c r="L369" s="106">
        <v>2.3E-2</v>
      </c>
      <c r="M369" s="106">
        <v>2.1999999999999999E-2</v>
      </c>
      <c r="N369" s="106">
        <v>7.4999999999999997E-2</v>
      </c>
      <c r="O369" s="106">
        <v>0</v>
      </c>
      <c r="P369" s="106">
        <v>2.9000000000000001E-2</v>
      </c>
      <c r="Q369" s="106">
        <v>0</v>
      </c>
      <c r="R369" s="106">
        <v>0</v>
      </c>
      <c r="S369" s="106">
        <v>6.8000000000000005E-2</v>
      </c>
      <c r="T369" s="106">
        <v>0</v>
      </c>
      <c r="U369" s="106">
        <v>66.277000000000001</v>
      </c>
      <c r="V369" s="106">
        <v>1.4866061015601779</v>
      </c>
      <c r="W369" s="106">
        <v>0</v>
      </c>
      <c r="X369" s="106">
        <v>0</v>
      </c>
      <c r="Y369" s="106">
        <v>0</v>
      </c>
      <c r="Z369" s="106">
        <v>0</v>
      </c>
      <c r="AA369" s="106">
        <v>0</v>
      </c>
      <c r="AB369" s="106">
        <v>0</v>
      </c>
      <c r="AC369" s="106">
        <v>0</v>
      </c>
      <c r="AD369" s="106">
        <v>0</v>
      </c>
      <c r="AE369" s="106">
        <v>4.8000000000000001E-2</v>
      </c>
      <c r="AF369" s="106">
        <v>0</v>
      </c>
      <c r="AG369" s="106">
        <v>0</v>
      </c>
      <c r="AH369" s="106">
        <v>2.1000000000000001E-2</v>
      </c>
      <c r="AI369" s="106"/>
      <c r="AJ369" s="106">
        <v>101.57460610156019</v>
      </c>
      <c r="AK369" s="100"/>
      <c r="AL369" s="106">
        <v>15.666604338070307</v>
      </c>
      <c r="AM369" s="106">
        <v>0</v>
      </c>
      <c r="AN369" s="106">
        <v>0</v>
      </c>
      <c r="AO369" s="106">
        <v>0</v>
      </c>
      <c r="AP369" s="106">
        <v>8.5192069392812896E-3</v>
      </c>
      <c r="AQ369" s="106">
        <v>1.7877963466770307E-2</v>
      </c>
      <c r="AR369" s="106">
        <v>1.6320474777448069E-2</v>
      </c>
      <c r="AS369" s="106">
        <v>6.2261331562344348E-2</v>
      </c>
      <c r="AT369" s="106">
        <v>0</v>
      </c>
      <c r="AU369" s="106">
        <v>1.2654913597486474E-2</v>
      </c>
      <c r="AV369" s="106">
        <v>0</v>
      </c>
      <c r="AW369" s="106">
        <v>0</v>
      </c>
      <c r="AX369" s="106">
        <v>4.7535826634044043E-2</v>
      </c>
      <c r="AY369" s="106">
        <v>0</v>
      </c>
      <c r="AZ369" s="106">
        <v>49.064998519395914</v>
      </c>
      <c r="BA369" s="106">
        <v>1.2605834830494174</v>
      </c>
      <c r="BB369" s="106">
        <v>0</v>
      </c>
      <c r="BC369" s="106">
        <v>0</v>
      </c>
      <c r="BD369" s="106">
        <v>0</v>
      </c>
      <c r="BE369" s="106">
        <v>0</v>
      </c>
      <c r="BF369" s="106">
        <v>0</v>
      </c>
      <c r="BG369" s="106">
        <v>0</v>
      </c>
      <c r="BH369" s="106">
        <v>0</v>
      </c>
      <c r="BI369" s="106">
        <v>0</v>
      </c>
      <c r="BJ369" s="106">
        <v>4.1644976574700676E-2</v>
      </c>
      <c r="BK369" s="106">
        <v>0</v>
      </c>
      <c r="BL369" s="106">
        <v>0</v>
      </c>
      <c r="BM369" s="106">
        <v>1.8442083077193291E-2</v>
      </c>
      <c r="BN369" s="106"/>
      <c r="BO369" s="106"/>
      <c r="BP369" s="106"/>
      <c r="BQ369" s="106">
        <v>2.8451360000000005E-2</v>
      </c>
      <c r="BR369" s="106">
        <v>1.4846089999999998E-2</v>
      </c>
      <c r="BS369" s="106">
        <v>1.001435E-2</v>
      </c>
      <c r="BT369" s="106">
        <v>8.7884599999999997E-3</v>
      </c>
      <c r="BU369" s="106">
        <v>1.020048E-2</v>
      </c>
      <c r="BV369" s="106">
        <v>9.5201000000000001E-3</v>
      </c>
      <c r="BW369" s="106">
        <v>1.2806E-2</v>
      </c>
      <c r="BX369" s="106">
        <v>3.2524200000000002E-3</v>
      </c>
      <c r="BY369" s="106">
        <v>8.6750400000000002E-3</v>
      </c>
      <c r="BZ369" s="106">
        <v>2.704088E-2</v>
      </c>
      <c r="CA369" s="106">
        <v>1.49E-2</v>
      </c>
      <c r="CB369" s="106">
        <v>1.14E-2</v>
      </c>
      <c r="CC369" s="106">
        <v>1.3160600000000001E-2</v>
      </c>
      <c r="CD369" s="106">
        <v>1.807228E-2</v>
      </c>
      <c r="CE369" s="106">
        <v>3.3499840000000003E-2</v>
      </c>
      <c r="CF369" s="106">
        <v>7.6654499999999999E-3</v>
      </c>
      <c r="CG369" s="106">
        <v>6.0933000000000003E-3</v>
      </c>
      <c r="CH369" s="106">
        <v>6.8064000000000006E-3</v>
      </c>
      <c r="CI369" s="106">
        <v>1.257201E-2</v>
      </c>
      <c r="CJ369" s="106">
        <v>2.1579520000000001E-2</v>
      </c>
      <c r="CK369" s="106">
        <v>2.2137569999999999E-2</v>
      </c>
      <c r="CL369" s="106">
        <v>2.3054909999999998E-2</v>
      </c>
      <c r="CM369" s="106">
        <v>2.962656E-2</v>
      </c>
      <c r="CN369" s="106">
        <v>2.2728160000000001E-2</v>
      </c>
      <c r="CO369" s="106">
        <v>3.1350719999999999E-2</v>
      </c>
      <c r="CP369" s="106">
        <v>2.5134629999999998E-2</v>
      </c>
      <c r="CQ369" s="106">
        <v>1.3035900000000001E-2</v>
      </c>
      <c r="CR369" s="106">
        <v>1.36644E-2</v>
      </c>
      <c r="CS369" s="106"/>
      <c r="CT369" s="106"/>
      <c r="CU369" s="106"/>
      <c r="CV369" s="106">
        <f t="shared" si="112"/>
        <v>1.3300000000000001E-2</v>
      </c>
      <c r="CW369" s="106">
        <f t="shared" si="113"/>
        <v>8.8999999999999982E-3</v>
      </c>
      <c r="CX369" s="106">
        <f t="shared" si="114"/>
        <v>5.3E-3</v>
      </c>
      <c r="CY369" s="106">
        <f t="shared" si="115"/>
        <v>5.3E-3</v>
      </c>
      <c r="CZ369" s="106">
        <f t="shared" si="116"/>
        <v>7.9000000000000008E-3</v>
      </c>
      <c r="DA369" s="106">
        <f t="shared" si="117"/>
        <v>7.4000000000000003E-3</v>
      </c>
      <c r="DB369" s="106">
        <f t="shared" si="118"/>
        <v>9.4999999999999998E-3</v>
      </c>
      <c r="DC369" s="106">
        <f t="shared" si="119"/>
        <v>2.7000000000000006E-3</v>
      </c>
      <c r="DD369" s="106">
        <f t="shared" si="120"/>
        <v>6.1999999999999998E-3</v>
      </c>
      <c r="DE369" s="106">
        <f t="shared" si="121"/>
        <v>1.1800000000000001E-2</v>
      </c>
      <c r="DF369" s="106">
        <f t="shared" si="122"/>
        <v>1.49E-2</v>
      </c>
      <c r="DG369" s="106">
        <f t="shared" si="123"/>
        <v>1.14E-2</v>
      </c>
      <c r="DH369" s="106">
        <f t="shared" si="124"/>
        <v>9.1999999999999998E-3</v>
      </c>
      <c r="DI369" s="106">
        <f t="shared" si="125"/>
        <v>1.4799999999999999E-2</v>
      </c>
      <c r="DJ369" s="106">
        <f t="shared" si="126"/>
        <v>2.4800000000000003E-2</v>
      </c>
      <c r="DK369" s="106">
        <f t="shared" si="127"/>
        <v>6.4999999999999997E-3</v>
      </c>
      <c r="DL369" s="106">
        <f t="shared" si="128"/>
        <v>5.7000000000000002E-3</v>
      </c>
      <c r="DM369" s="106">
        <f t="shared" si="129"/>
        <v>6.0000000000000001E-3</v>
      </c>
      <c r="DN369" s="106">
        <f t="shared" si="130"/>
        <v>9.8999999999999991E-3</v>
      </c>
      <c r="DO369" s="106">
        <f t="shared" si="131"/>
        <v>1.84E-2</v>
      </c>
      <c r="DP369" s="106">
        <f t="shared" si="132"/>
        <v>1.89E-2</v>
      </c>
      <c r="DQ369" s="106">
        <f t="shared" si="133"/>
        <v>1.9699999999999999E-2</v>
      </c>
      <c r="DR369" s="106">
        <f t="shared" si="134"/>
        <v>2.5399999999999999E-2</v>
      </c>
      <c r="DS369" s="106">
        <f t="shared" si="135"/>
        <v>1.9600000000000003E-2</v>
      </c>
      <c r="DT369" s="106">
        <f t="shared" si="136"/>
        <v>2.7199999999999998E-2</v>
      </c>
      <c r="DU369" s="106">
        <f t="shared" si="137"/>
        <v>2.1899999999999999E-2</v>
      </c>
      <c r="DV369" s="106">
        <f t="shared" si="138"/>
        <v>1.1400000000000002E-2</v>
      </c>
      <c r="DW369" s="106">
        <f t="shared" si="139"/>
        <v>1.2E-2</v>
      </c>
      <c r="DX369" s="106"/>
      <c r="DY369" s="106"/>
      <c r="DZ369" s="106"/>
      <c r="EA369" s="100">
        <v>0.32</v>
      </c>
      <c r="EB369" s="100">
        <v>100</v>
      </c>
      <c r="EC369" s="100">
        <v>100</v>
      </c>
      <c r="ED369" s="100">
        <v>100</v>
      </c>
      <c r="EE369" s="100">
        <v>69.39</v>
      </c>
      <c r="EF369" s="100">
        <v>29.11</v>
      </c>
      <c r="EG369" s="100">
        <v>49.03</v>
      </c>
      <c r="EH369" s="100">
        <v>4.63</v>
      </c>
      <c r="EI369" s="100">
        <v>100</v>
      </c>
      <c r="EJ369" s="100">
        <v>31.4</v>
      </c>
      <c r="EK369" s="100">
        <v>100</v>
      </c>
      <c r="EL369" s="100">
        <v>156.59</v>
      </c>
      <c r="EM369" s="100">
        <v>15.33</v>
      </c>
      <c r="EN369" s="100">
        <v>363.78</v>
      </c>
      <c r="EO369" s="100">
        <v>0.21</v>
      </c>
      <c r="EP369" s="100">
        <v>0.71</v>
      </c>
      <c r="EQ369" s="100">
        <v>100</v>
      </c>
      <c r="ER369" s="100">
        <v>100</v>
      </c>
      <c r="ES369" s="100">
        <v>100</v>
      </c>
      <c r="ET369" s="100">
        <v>100</v>
      </c>
      <c r="EU369" s="100">
        <v>96.59</v>
      </c>
      <c r="EV369" s="100">
        <v>270.83999999999997</v>
      </c>
      <c r="EW369" s="100">
        <v>100</v>
      </c>
      <c r="EX369" s="100">
        <v>100</v>
      </c>
      <c r="EY369" s="100">
        <v>49.21</v>
      </c>
      <c r="EZ369" s="100">
        <v>100</v>
      </c>
      <c r="FA369" s="100">
        <v>44.03</v>
      </c>
      <c r="FB369" s="100">
        <v>59.88</v>
      </c>
      <c r="FC369" s="100"/>
      <c r="FD369" s="100"/>
      <c r="FE369" s="100"/>
      <c r="FF369" s="106">
        <v>5.0133133881824984E-2</v>
      </c>
      <c r="FG369" s="106">
        <v>0</v>
      </c>
      <c r="FH369" s="106">
        <v>0</v>
      </c>
      <c r="FI369" s="106">
        <v>0</v>
      </c>
      <c r="FJ369" s="106">
        <v>5.9114776951672866E-3</v>
      </c>
      <c r="FK369" s="106">
        <v>5.2042751651768361E-3</v>
      </c>
      <c r="FL369" s="106">
        <v>8.0019287833827894E-3</v>
      </c>
      <c r="FM369" s="106">
        <v>2.8826996513365431E-3</v>
      </c>
      <c r="FN369" s="106">
        <v>0</v>
      </c>
      <c r="FO369" s="106">
        <v>3.9736428696107527E-3</v>
      </c>
      <c r="FP369" s="106">
        <v>0</v>
      </c>
      <c r="FQ369" s="106">
        <v>0</v>
      </c>
      <c r="FR369" s="106">
        <v>7.2872422229989511E-3</v>
      </c>
      <c r="FS369" s="106">
        <v>0</v>
      </c>
      <c r="FT369" s="106">
        <v>0.10303649689073141</v>
      </c>
      <c r="FU369" s="106">
        <v>8.9501427296508635E-3</v>
      </c>
      <c r="FV369" s="106">
        <v>0</v>
      </c>
      <c r="FW369" s="106">
        <v>0</v>
      </c>
      <c r="FX369" s="106">
        <v>0</v>
      </c>
      <c r="FY369" s="106">
        <v>0</v>
      </c>
      <c r="FZ369" s="106">
        <v>0</v>
      </c>
      <c r="GA369" s="106">
        <v>0</v>
      </c>
      <c r="GB369" s="106">
        <v>0</v>
      </c>
      <c r="GC369" s="106">
        <v>0</v>
      </c>
      <c r="GD369" s="106">
        <v>2.0493492972410203E-2</v>
      </c>
      <c r="GE369" s="106">
        <v>0</v>
      </c>
      <c r="GF369" s="106">
        <v>0</v>
      </c>
      <c r="GG369" s="106">
        <v>1.1043119346623343E-2</v>
      </c>
      <c r="GH369" s="100"/>
      <c r="GI369" s="100"/>
      <c r="GJ369" s="100"/>
      <c r="GK369" s="100"/>
    </row>
    <row r="370" spans="1:193" x14ac:dyDescent="0.25">
      <c r="A370" s="98" t="s">
        <v>1073</v>
      </c>
      <c r="B370" s="99" t="s">
        <v>17</v>
      </c>
      <c r="C370" s="99" t="s">
        <v>319</v>
      </c>
      <c r="D370" s="100" t="s">
        <v>18</v>
      </c>
      <c r="E370" s="99" t="s">
        <v>552</v>
      </c>
      <c r="F370" s="99" t="s">
        <v>539</v>
      </c>
      <c r="G370" s="106">
        <v>33.121000000000002</v>
      </c>
      <c r="H370" s="106">
        <v>0.12186628224263424</v>
      </c>
      <c r="I370" s="106">
        <v>0</v>
      </c>
      <c r="J370" s="106">
        <v>0</v>
      </c>
      <c r="K370" s="106">
        <v>0.02</v>
      </c>
      <c r="L370" s="106">
        <v>0.10199999999999999</v>
      </c>
      <c r="M370" s="106">
        <v>0</v>
      </c>
      <c r="N370" s="106">
        <v>8.7950469790714636E-2</v>
      </c>
      <c r="O370" s="106">
        <v>5.7000000000000002E-2</v>
      </c>
      <c r="P370" s="106">
        <v>0.27400000000000002</v>
      </c>
      <c r="Q370" s="106">
        <v>0</v>
      </c>
      <c r="R370" s="106">
        <v>0</v>
      </c>
      <c r="S370" s="106">
        <v>0.33319505250287884</v>
      </c>
      <c r="T370" s="106">
        <v>5.1645582419303109E-2</v>
      </c>
      <c r="U370" s="106">
        <v>63.134000000000007</v>
      </c>
      <c r="V370" s="106">
        <v>1.4125327942209644</v>
      </c>
      <c r="W370" s="106">
        <v>1.7999999999999999E-2</v>
      </c>
      <c r="X370" s="106">
        <v>0</v>
      </c>
      <c r="Y370" s="106">
        <v>1.8471795536123932</v>
      </c>
      <c r="Z370" s="106">
        <v>0</v>
      </c>
      <c r="AA370" s="106">
        <v>4.6796180777109848E-2</v>
      </c>
      <c r="AB370" s="106">
        <v>0</v>
      </c>
      <c r="AC370" s="106">
        <v>6.0999999999999999E-2</v>
      </c>
      <c r="AD370" s="106">
        <v>0</v>
      </c>
      <c r="AE370" s="106">
        <v>0.15</v>
      </c>
      <c r="AF370" s="106">
        <v>0.15399999999999997</v>
      </c>
      <c r="AG370" s="106">
        <v>0.23273422056513962</v>
      </c>
      <c r="AH370" s="106">
        <v>0.32</v>
      </c>
      <c r="AI370" s="106"/>
      <c r="AJ370" s="106">
        <v>101.54490013613115</v>
      </c>
      <c r="AK370" s="100"/>
      <c r="AL370" s="106">
        <v>15.482890800299177</v>
      </c>
      <c r="AM370" s="106">
        <v>7.305694037685645E-2</v>
      </c>
      <c r="AN370" s="106">
        <v>0</v>
      </c>
      <c r="AO370" s="106">
        <v>0</v>
      </c>
      <c r="AP370" s="106">
        <v>1.5489467162329617E-2</v>
      </c>
      <c r="AQ370" s="106">
        <v>7.9284881461329185E-2</v>
      </c>
      <c r="AR370" s="106">
        <v>0</v>
      </c>
      <c r="AS370" s="106">
        <v>7.3012178142715128E-2</v>
      </c>
      <c r="AT370" s="106">
        <v>4.0737564322469985E-2</v>
      </c>
      <c r="AU370" s="106">
        <v>0.11956711467969978</v>
      </c>
      <c r="AV370" s="106">
        <v>0</v>
      </c>
      <c r="AW370" s="106">
        <v>0</v>
      </c>
      <c r="AX370" s="106">
        <v>0.23292209192791249</v>
      </c>
      <c r="AY370" s="106">
        <v>4.2294310391698557E-2</v>
      </c>
      <c r="AZ370" s="106">
        <v>46.738229197512588</v>
      </c>
      <c r="BA370" s="106">
        <v>1.1977722328677727</v>
      </c>
      <c r="BB370" s="106">
        <v>1.6838166510757716E-2</v>
      </c>
      <c r="BC370" s="106">
        <v>0</v>
      </c>
      <c r="BD370" s="106">
        <v>1.4545866238384071</v>
      </c>
      <c r="BE370" s="106">
        <v>0</v>
      </c>
      <c r="BF370" s="106">
        <v>3.9952344213361093E-2</v>
      </c>
      <c r="BG370" s="106">
        <v>0</v>
      </c>
      <c r="BH370" s="106">
        <v>5.2297668038408775E-2</v>
      </c>
      <c r="BI370" s="106">
        <v>0</v>
      </c>
      <c r="BJ370" s="106">
        <v>0.13014055179593961</v>
      </c>
      <c r="BK370" s="106">
        <v>0.13418140629084255</v>
      </c>
      <c r="BL370" s="106">
        <v>0.2035279585178309</v>
      </c>
      <c r="BM370" s="106">
        <v>0.28102221831913587</v>
      </c>
      <c r="BN370" s="106"/>
      <c r="BO370" s="106"/>
      <c r="BP370" s="106"/>
      <c r="BQ370" s="106">
        <v>2.5242560000000004E-2</v>
      </c>
      <c r="BR370" s="106">
        <v>1.4846089999999998E-2</v>
      </c>
      <c r="BS370" s="106">
        <v>1.02033E-2</v>
      </c>
      <c r="BT370" s="106">
        <v>8.7884599999999997E-3</v>
      </c>
      <c r="BU370" s="106">
        <v>1.020048E-2</v>
      </c>
      <c r="BV370" s="106">
        <v>9.5201000000000001E-3</v>
      </c>
      <c r="BW370" s="106">
        <v>1.33452E-2</v>
      </c>
      <c r="BX370" s="106">
        <v>3.2524200000000002E-3</v>
      </c>
      <c r="BY370" s="106">
        <v>8.3952000000000002E-3</v>
      </c>
      <c r="BZ370" s="106">
        <v>2.7270039999999999E-2</v>
      </c>
      <c r="CA370" s="106">
        <v>1.49E-2</v>
      </c>
      <c r="CB370" s="106">
        <v>1.15E-2</v>
      </c>
      <c r="CC370" s="106">
        <v>1.3446700000000001E-2</v>
      </c>
      <c r="CD370" s="106">
        <v>1.758384E-2</v>
      </c>
      <c r="CE370" s="106">
        <v>3.3229680000000004E-2</v>
      </c>
      <c r="CF370" s="106">
        <v>7.7833799999999995E-3</v>
      </c>
      <c r="CG370" s="106">
        <v>6.2001999999999995E-3</v>
      </c>
      <c r="CH370" s="106">
        <v>7.0332800000000003E-3</v>
      </c>
      <c r="CI370" s="106">
        <v>1.2445020000000001E-2</v>
      </c>
      <c r="CJ370" s="106">
        <v>2.2048640000000001E-2</v>
      </c>
      <c r="CK370" s="106">
        <v>2.2606089999999999E-2</v>
      </c>
      <c r="CL370" s="106">
        <v>2.3054909999999998E-2</v>
      </c>
      <c r="CM370" s="106">
        <v>2.8343520000000001E-2</v>
      </c>
      <c r="CN370" s="106">
        <v>2.2728160000000001E-2</v>
      </c>
      <c r="CO370" s="106">
        <v>3.1696500000000002E-2</v>
      </c>
      <c r="CP370" s="106">
        <v>2.5249400000000002E-2</v>
      </c>
      <c r="CQ370" s="106">
        <v>1.315025E-2</v>
      </c>
      <c r="CR370" s="106">
        <v>1.377827E-2</v>
      </c>
      <c r="CS370" s="106"/>
      <c r="CT370" s="106"/>
      <c r="CU370" s="106"/>
      <c r="CV370" s="106">
        <f t="shared" si="112"/>
        <v>1.1800000000000001E-2</v>
      </c>
      <c r="CW370" s="106">
        <f t="shared" si="113"/>
        <v>8.8999999999999982E-3</v>
      </c>
      <c r="CX370" s="106">
        <f t="shared" si="114"/>
        <v>5.4000000000000003E-3</v>
      </c>
      <c r="CY370" s="106">
        <f t="shared" si="115"/>
        <v>5.3E-3</v>
      </c>
      <c r="CZ370" s="106">
        <f t="shared" si="116"/>
        <v>7.9000000000000008E-3</v>
      </c>
      <c r="DA370" s="106">
        <f t="shared" si="117"/>
        <v>7.4000000000000003E-3</v>
      </c>
      <c r="DB370" s="106">
        <f t="shared" si="118"/>
        <v>9.8999999999999991E-3</v>
      </c>
      <c r="DC370" s="106">
        <f t="shared" si="119"/>
        <v>2.7000000000000006E-3</v>
      </c>
      <c r="DD370" s="106">
        <f t="shared" si="120"/>
        <v>6.0000000000000001E-3</v>
      </c>
      <c r="DE370" s="106">
        <f t="shared" si="121"/>
        <v>1.1900000000000001E-2</v>
      </c>
      <c r="DF370" s="106">
        <f t="shared" si="122"/>
        <v>1.49E-2</v>
      </c>
      <c r="DG370" s="106">
        <f t="shared" si="123"/>
        <v>1.15E-2</v>
      </c>
      <c r="DH370" s="106">
        <f t="shared" si="124"/>
        <v>9.4000000000000004E-3</v>
      </c>
      <c r="DI370" s="106">
        <f t="shared" si="125"/>
        <v>1.44E-2</v>
      </c>
      <c r="DJ370" s="106">
        <f t="shared" si="126"/>
        <v>2.4600000000000004E-2</v>
      </c>
      <c r="DK370" s="106">
        <f t="shared" si="127"/>
        <v>6.5999999999999991E-3</v>
      </c>
      <c r="DL370" s="106">
        <f t="shared" si="128"/>
        <v>5.7999999999999996E-3</v>
      </c>
      <c r="DM370" s="106">
        <f t="shared" si="129"/>
        <v>6.1999999999999998E-3</v>
      </c>
      <c r="DN370" s="106">
        <f t="shared" si="130"/>
        <v>9.8000000000000014E-3</v>
      </c>
      <c r="DO370" s="106">
        <f t="shared" si="131"/>
        <v>1.8800000000000001E-2</v>
      </c>
      <c r="DP370" s="106">
        <f t="shared" si="132"/>
        <v>1.9299999999999998E-2</v>
      </c>
      <c r="DQ370" s="106">
        <f t="shared" si="133"/>
        <v>1.9699999999999999E-2</v>
      </c>
      <c r="DR370" s="106">
        <f t="shared" si="134"/>
        <v>2.4299999999999999E-2</v>
      </c>
      <c r="DS370" s="106">
        <f t="shared" si="135"/>
        <v>1.9600000000000003E-2</v>
      </c>
      <c r="DT370" s="106">
        <f t="shared" si="136"/>
        <v>2.75E-2</v>
      </c>
      <c r="DU370" s="106">
        <f t="shared" si="137"/>
        <v>2.2000000000000002E-2</v>
      </c>
      <c r="DV370" s="106">
        <f t="shared" si="138"/>
        <v>1.1500000000000002E-2</v>
      </c>
      <c r="DW370" s="106">
        <f t="shared" si="139"/>
        <v>1.21E-2</v>
      </c>
      <c r="DX370" s="106"/>
      <c r="DY370" s="106"/>
      <c r="DZ370" s="106"/>
      <c r="EA370" s="100">
        <v>0.32</v>
      </c>
      <c r="EB370" s="100">
        <v>7.42</v>
      </c>
      <c r="EC370" s="100">
        <v>100</v>
      </c>
      <c r="ED370" s="100">
        <v>64.010000000000005</v>
      </c>
      <c r="EE370" s="100">
        <v>37.92</v>
      </c>
      <c r="EF370" s="100">
        <v>6.82</v>
      </c>
      <c r="EG370" s="100">
        <v>86.9</v>
      </c>
      <c r="EH370" s="100">
        <v>4.13</v>
      </c>
      <c r="EI370" s="100">
        <v>10.44</v>
      </c>
      <c r="EJ370" s="100">
        <v>4.08</v>
      </c>
      <c r="EK370" s="100">
        <v>100</v>
      </c>
      <c r="EL370" s="100">
        <v>91.83</v>
      </c>
      <c r="EM370" s="100">
        <v>3.47</v>
      </c>
      <c r="EN370" s="100">
        <v>23.83</v>
      </c>
      <c r="EO370" s="100">
        <v>0.22</v>
      </c>
      <c r="EP370" s="100">
        <v>0.74</v>
      </c>
      <c r="EQ370" s="100">
        <v>45.74</v>
      </c>
      <c r="ER370" s="100">
        <v>72.260000000000005</v>
      </c>
      <c r="ES370" s="100">
        <v>0.94</v>
      </c>
      <c r="ET370" s="100">
        <v>100</v>
      </c>
      <c r="EU370" s="100">
        <v>41.41</v>
      </c>
      <c r="EV370" s="100">
        <v>113.71</v>
      </c>
      <c r="EW370" s="100">
        <v>41.38</v>
      </c>
      <c r="EX370" s="100">
        <v>100</v>
      </c>
      <c r="EY370" s="100">
        <v>16.23</v>
      </c>
      <c r="EZ370" s="100">
        <v>14.22</v>
      </c>
      <c r="FA370" s="100">
        <v>4.4800000000000004</v>
      </c>
      <c r="FB370" s="100">
        <v>4.03</v>
      </c>
      <c r="FC370" s="100"/>
      <c r="FD370" s="100"/>
      <c r="FE370" s="100"/>
      <c r="FF370" s="106">
        <v>4.954525056095737E-2</v>
      </c>
      <c r="FG370" s="106">
        <v>5.4208249759627484E-3</v>
      </c>
      <c r="FH370" s="106">
        <v>0</v>
      </c>
      <c r="FI370" s="106">
        <v>0</v>
      </c>
      <c r="FJ370" s="106">
        <v>5.8736059479553909E-3</v>
      </c>
      <c r="FK370" s="106">
        <v>5.4072289156626499E-3</v>
      </c>
      <c r="FL370" s="106">
        <v>0</v>
      </c>
      <c r="FM370" s="106">
        <v>3.0154029572941345E-3</v>
      </c>
      <c r="FN370" s="106">
        <v>4.2530017152658658E-3</v>
      </c>
      <c r="FO370" s="106">
        <v>4.8783382789317513E-3</v>
      </c>
      <c r="FP370" s="106">
        <v>0</v>
      </c>
      <c r="FQ370" s="106">
        <v>0</v>
      </c>
      <c r="FR370" s="106">
        <v>8.0823965898985644E-3</v>
      </c>
      <c r="FS370" s="106">
        <v>1.0078734166341766E-2</v>
      </c>
      <c r="FT370" s="106">
        <v>0.1028241042345277</v>
      </c>
      <c r="FU370" s="106">
        <v>8.8635145232215176E-3</v>
      </c>
      <c r="FV370" s="106">
        <v>7.7017773620205792E-3</v>
      </c>
      <c r="FW370" s="106">
        <v>0</v>
      </c>
      <c r="FX370" s="106">
        <v>1.3673114264081025E-2</v>
      </c>
      <c r="FY370" s="106">
        <v>0</v>
      </c>
      <c r="FZ370" s="106">
        <v>1.6544265738752829E-2</v>
      </c>
      <c r="GA370" s="106">
        <v>0</v>
      </c>
      <c r="GB370" s="106">
        <v>2.1640775034293552E-2</v>
      </c>
      <c r="GC370" s="106">
        <v>0</v>
      </c>
      <c r="GD370" s="106">
        <v>2.1121811556480997E-2</v>
      </c>
      <c r="GE370" s="106">
        <v>1.9080595974557808E-2</v>
      </c>
      <c r="GF370" s="106">
        <v>9.1180525415988263E-3</v>
      </c>
      <c r="GG370" s="106">
        <v>1.1325195398261177E-2</v>
      </c>
      <c r="GH370" s="100"/>
      <c r="GI370" s="100"/>
      <c r="GJ370" s="100"/>
      <c r="GK370" s="100"/>
    </row>
    <row r="371" spans="1:193" x14ac:dyDescent="0.25">
      <c r="A371" s="98" t="s">
        <v>1073</v>
      </c>
      <c r="B371" s="99" t="s">
        <v>17</v>
      </c>
      <c r="C371" s="99" t="s">
        <v>319</v>
      </c>
      <c r="D371" s="100" t="s">
        <v>18</v>
      </c>
      <c r="E371" s="99" t="s">
        <v>553</v>
      </c>
      <c r="F371" s="99" t="s">
        <v>543</v>
      </c>
      <c r="G371" s="106">
        <v>33.612000000000002</v>
      </c>
      <c r="H371" s="106">
        <v>0</v>
      </c>
      <c r="I371" s="106">
        <v>0</v>
      </c>
      <c r="J371" s="106">
        <v>0</v>
      </c>
      <c r="K371" s="106">
        <v>0</v>
      </c>
      <c r="L371" s="106">
        <v>0.126</v>
      </c>
      <c r="M371" s="106">
        <v>2.9000000000000001E-2</v>
      </c>
      <c r="N371" s="106">
        <v>8.2921577168631536E-2</v>
      </c>
      <c r="O371" s="106">
        <v>2.5999999999999995E-2</v>
      </c>
      <c r="P371" s="106">
        <v>0.03</v>
      </c>
      <c r="Q371" s="106">
        <v>0</v>
      </c>
      <c r="R371" s="106">
        <v>0</v>
      </c>
      <c r="S371" s="106">
        <v>4.4999999999999998E-2</v>
      </c>
      <c r="T371" s="106">
        <v>0</v>
      </c>
      <c r="U371" s="106">
        <v>65.436999999999998</v>
      </c>
      <c r="V371" s="106">
        <v>1.4167660719132591</v>
      </c>
      <c r="W371" s="106">
        <v>1.6E-2</v>
      </c>
      <c r="X371" s="106">
        <v>0</v>
      </c>
      <c r="Y371" s="106">
        <v>0</v>
      </c>
      <c r="Z371" s="106">
        <v>0</v>
      </c>
      <c r="AA371" s="106">
        <v>0</v>
      </c>
      <c r="AB371" s="106">
        <v>2.5000000000000001E-2</v>
      </c>
      <c r="AC371" s="106">
        <v>0</v>
      </c>
      <c r="AD371" s="106">
        <v>0</v>
      </c>
      <c r="AE371" s="106">
        <v>0</v>
      </c>
      <c r="AF371" s="106">
        <v>0</v>
      </c>
      <c r="AG371" s="106">
        <v>0</v>
      </c>
      <c r="AH371" s="106">
        <v>1.6E-2</v>
      </c>
      <c r="AI371" s="106"/>
      <c r="AJ371" s="106">
        <v>100.86168764908192</v>
      </c>
      <c r="AK371" s="100"/>
      <c r="AL371" s="106">
        <v>15.712415856394914</v>
      </c>
      <c r="AM371" s="106">
        <v>0</v>
      </c>
      <c r="AN371" s="106">
        <v>0</v>
      </c>
      <c r="AO371" s="106">
        <v>0</v>
      </c>
      <c r="AP371" s="106">
        <v>0</v>
      </c>
      <c r="AQ371" s="106">
        <v>9.7940147687524293E-2</v>
      </c>
      <c r="AR371" s="106">
        <v>2.1513353115727003E-2</v>
      </c>
      <c r="AS371" s="106">
        <v>6.8837437463582549E-2</v>
      </c>
      <c r="AT371" s="106">
        <v>1.8582046883933674E-2</v>
      </c>
      <c r="AU371" s="106">
        <v>1.3091289928434282E-2</v>
      </c>
      <c r="AV371" s="106">
        <v>0</v>
      </c>
      <c r="AW371" s="106">
        <v>0</v>
      </c>
      <c r="AX371" s="106">
        <v>3.1457532331352671E-2</v>
      </c>
      <c r="AY371" s="106">
        <v>0</v>
      </c>
      <c r="AZ371" s="106">
        <v>48.443144803079655</v>
      </c>
      <c r="BA371" s="106">
        <v>1.2013618857909429</v>
      </c>
      <c r="BB371" s="106">
        <v>1.4967259120673527E-2</v>
      </c>
      <c r="BC371" s="106">
        <v>0</v>
      </c>
      <c r="BD371" s="106">
        <v>0</v>
      </c>
      <c r="BE371" s="106">
        <v>0</v>
      </c>
      <c r="BF371" s="106">
        <v>0</v>
      </c>
      <c r="BG371" s="106">
        <v>2.1362043920362304E-2</v>
      </c>
      <c r="BH371" s="106">
        <v>0</v>
      </c>
      <c r="BI371" s="106">
        <v>0</v>
      </c>
      <c r="BJ371" s="106">
        <v>0</v>
      </c>
      <c r="BK371" s="106">
        <v>0</v>
      </c>
      <c r="BL371" s="106">
        <v>0</v>
      </c>
      <c r="BM371" s="106">
        <v>1.4051110915956793E-2</v>
      </c>
      <c r="BN371" s="106"/>
      <c r="BO371" s="106"/>
      <c r="BP371" s="106"/>
      <c r="BQ371" s="106">
        <v>2.9307039999999999E-2</v>
      </c>
      <c r="BR371" s="106">
        <v>1.451247E-2</v>
      </c>
      <c r="BS371" s="106">
        <v>1.02033E-2</v>
      </c>
      <c r="BT371" s="106">
        <v>8.7884599999999997E-3</v>
      </c>
      <c r="BU371" s="106">
        <v>1.0458719999999999E-2</v>
      </c>
      <c r="BV371" s="106">
        <v>9.6487499999999993E-3</v>
      </c>
      <c r="BW371" s="106">
        <v>1.2671200000000001E-2</v>
      </c>
      <c r="BX371" s="106">
        <v>3.2524200000000002E-3</v>
      </c>
      <c r="BY371" s="106">
        <v>8.3952000000000002E-3</v>
      </c>
      <c r="BZ371" s="106">
        <v>2.7499199999999994E-2</v>
      </c>
      <c r="CA371" s="106">
        <v>1.4800000000000001E-2</v>
      </c>
      <c r="CB371" s="106">
        <v>1.14E-2</v>
      </c>
      <c r="CC371" s="106">
        <v>1.3303650000000002E-2</v>
      </c>
      <c r="CD371" s="106">
        <v>1.807228E-2</v>
      </c>
      <c r="CE371" s="106">
        <v>3.2554279999999998E-2</v>
      </c>
      <c r="CF371" s="106">
        <v>7.6654499999999999E-3</v>
      </c>
      <c r="CG371" s="106">
        <v>5.9863999999999994E-3</v>
      </c>
      <c r="CH371" s="106">
        <v>6.6929600000000004E-3</v>
      </c>
      <c r="CI371" s="106">
        <v>1.206405E-2</v>
      </c>
      <c r="CJ371" s="106">
        <v>2.040672E-2</v>
      </c>
      <c r="CK371" s="106">
        <v>2.2371829999999999E-2</v>
      </c>
      <c r="CL371" s="106">
        <v>2.2469759999999995E-2</v>
      </c>
      <c r="CM371" s="106">
        <v>3.0093120000000004E-2</v>
      </c>
      <c r="CN371" s="106">
        <v>2.2380279999999999E-2</v>
      </c>
      <c r="CO371" s="106">
        <v>3.1811760000000001E-2</v>
      </c>
      <c r="CP371" s="106">
        <v>2.4905089999999998E-2</v>
      </c>
      <c r="CQ371" s="106">
        <v>1.3035900000000001E-2</v>
      </c>
      <c r="CR371" s="106">
        <v>1.36644E-2</v>
      </c>
      <c r="CS371" s="106"/>
      <c r="CT371" s="106"/>
      <c r="CU371" s="106"/>
      <c r="CV371" s="106">
        <f t="shared" si="112"/>
        <v>1.3699999999999999E-2</v>
      </c>
      <c r="CW371" s="106">
        <f t="shared" si="113"/>
        <v>8.6999999999999994E-3</v>
      </c>
      <c r="CX371" s="106">
        <f t="shared" si="114"/>
        <v>5.4000000000000003E-3</v>
      </c>
      <c r="CY371" s="106">
        <f t="shared" si="115"/>
        <v>5.3E-3</v>
      </c>
      <c r="CZ371" s="106">
        <f t="shared" si="116"/>
        <v>8.0999999999999996E-3</v>
      </c>
      <c r="DA371" s="106">
        <f t="shared" si="117"/>
        <v>7.4999999999999997E-3</v>
      </c>
      <c r="DB371" s="106">
        <f t="shared" si="118"/>
        <v>9.4000000000000004E-3</v>
      </c>
      <c r="DC371" s="106">
        <f t="shared" si="119"/>
        <v>2.7000000000000006E-3</v>
      </c>
      <c r="DD371" s="106">
        <f t="shared" si="120"/>
        <v>6.0000000000000001E-3</v>
      </c>
      <c r="DE371" s="106">
        <f t="shared" si="121"/>
        <v>1.1999999999999999E-2</v>
      </c>
      <c r="DF371" s="106">
        <f t="shared" si="122"/>
        <v>1.4800000000000001E-2</v>
      </c>
      <c r="DG371" s="106">
        <f t="shared" si="123"/>
        <v>1.14E-2</v>
      </c>
      <c r="DH371" s="106">
        <f t="shared" si="124"/>
        <v>9.300000000000001E-3</v>
      </c>
      <c r="DI371" s="106">
        <f t="shared" si="125"/>
        <v>1.4799999999999999E-2</v>
      </c>
      <c r="DJ371" s="106">
        <f t="shared" si="126"/>
        <v>2.41E-2</v>
      </c>
      <c r="DK371" s="106">
        <f t="shared" si="127"/>
        <v>6.4999999999999997E-3</v>
      </c>
      <c r="DL371" s="106">
        <f t="shared" si="128"/>
        <v>5.5999999999999999E-3</v>
      </c>
      <c r="DM371" s="106">
        <f t="shared" si="129"/>
        <v>5.8999999999999999E-3</v>
      </c>
      <c r="DN371" s="106">
        <f t="shared" si="130"/>
        <v>9.4999999999999998E-3</v>
      </c>
      <c r="DO371" s="106">
        <f t="shared" si="131"/>
        <v>1.7399999999999999E-2</v>
      </c>
      <c r="DP371" s="106">
        <f t="shared" si="132"/>
        <v>1.9099999999999999E-2</v>
      </c>
      <c r="DQ371" s="106">
        <f t="shared" si="133"/>
        <v>1.9199999999999998E-2</v>
      </c>
      <c r="DR371" s="106">
        <f t="shared" si="134"/>
        <v>2.58E-2</v>
      </c>
      <c r="DS371" s="106">
        <f t="shared" si="135"/>
        <v>1.9300000000000001E-2</v>
      </c>
      <c r="DT371" s="106">
        <f t="shared" si="136"/>
        <v>2.76E-2</v>
      </c>
      <c r="DU371" s="106">
        <f t="shared" si="137"/>
        <v>2.1700000000000001E-2</v>
      </c>
      <c r="DV371" s="106">
        <f t="shared" si="138"/>
        <v>1.1400000000000002E-2</v>
      </c>
      <c r="DW371" s="106">
        <f t="shared" si="139"/>
        <v>1.2E-2</v>
      </c>
      <c r="DX371" s="106"/>
      <c r="DY371" s="106"/>
      <c r="DZ371" s="106"/>
      <c r="EA371" s="100">
        <v>0.32</v>
      </c>
      <c r="EB371" s="100">
        <v>100</v>
      </c>
      <c r="EC371" s="100">
        <v>100</v>
      </c>
      <c r="ED371" s="100">
        <v>100</v>
      </c>
      <c r="EE371" s="100">
        <v>139.85</v>
      </c>
      <c r="EF371" s="100">
        <v>5.74</v>
      </c>
      <c r="EG371" s="100">
        <v>37.15</v>
      </c>
      <c r="EH371" s="100">
        <v>4.34</v>
      </c>
      <c r="EI371" s="100">
        <v>22.86</v>
      </c>
      <c r="EJ371" s="100">
        <v>31.62</v>
      </c>
      <c r="EK371" s="100">
        <v>100</v>
      </c>
      <c r="EL371" s="100">
        <v>100</v>
      </c>
      <c r="EM371" s="100">
        <v>22.93</v>
      </c>
      <c r="EN371" s="100">
        <v>855.2</v>
      </c>
      <c r="EO371" s="100">
        <v>0.21</v>
      </c>
      <c r="EP371" s="100">
        <v>0.73</v>
      </c>
      <c r="EQ371" s="100">
        <v>49.57</v>
      </c>
      <c r="ER371" s="100">
        <v>45.79</v>
      </c>
      <c r="ES371" s="100">
        <v>100</v>
      </c>
      <c r="ET371" s="100">
        <v>143.62</v>
      </c>
      <c r="EU371" s="100">
        <v>303.94</v>
      </c>
      <c r="EV371" s="100">
        <v>76.17</v>
      </c>
      <c r="EW371" s="100">
        <v>100</v>
      </c>
      <c r="EX371" s="100">
        <v>432.41</v>
      </c>
      <c r="EY371" s="100">
        <v>100</v>
      </c>
      <c r="EZ371" s="100">
        <v>100</v>
      </c>
      <c r="FA371" s="100">
        <v>75.44</v>
      </c>
      <c r="FB371" s="100">
        <v>77.61</v>
      </c>
      <c r="FC371" s="100"/>
      <c r="FD371" s="100"/>
      <c r="FE371" s="100"/>
      <c r="FF371" s="106">
        <v>5.0279730740463727E-2</v>
      </c>
      <c r="FG371" s="106">
        <v>0</v>
      </c>
      <c r="FH371" s="106">
        <v>0</v>
      </c>
      <c r="FI371" s="106">
        <v>0</v>
      </c>
      <c r="FJ371" s="106">
        <v>0</v>
      </c>
      <c r="FK371" s="106">
        <v>5.6217644772638947E-3</v>
      </c>
      <c r="FL371" s="106">
        <v>7.9922106824925811E-3</v>
      </c>
      <c r="FM371" s="106">
        <v>2.9875447859194827E-3</v>
      </c>
      <c r="FN371" s="106">
        <v>4.2478559176672382E-3</v>
      </c>
      <c r="FO371" s="106">
        <v>4.13946587537092E-3</v>
      </c>
      <c r="FP371" s="106">
        <v>0</v>
      </c>
      <c r="FQ371" s="106">
        <v>0</v>
      </c>
      <c r="FR371" s="106">
        <v>7.2132121635791677E-3</v>
      </c>
      <c r="FS371" s="106">
        <v>0</v>
      </c>
      <c r="FT371" s="106">
        <v>0.10173060408646727</v>
      </c>
      <c r="FU371" s="106">
        <v>8.7699417662738827E-3</v>
      </c>
      <c r="FV371" s="106">
        <v>7.4192703461178674E-3</v>
      </c>
      <c r="FW371" s="106">
        <v>0</v>
      </c>
      <c r="FX371" s="106">
        <v>0</v>
      </c>
      <c r="FY371" s="106">
        <v>0</v>
      </c>
      <c r="FZ371" s="106">
        <v>0</v>
      </c>
      <c r="GA371" s="106">
        <v>1.6271468854139968E-2</v>
      </c>
      <c r="GB371" s="106">
        <v>0</v>
      </c>
      <c r="GC371" s="106">
        <v>0</v>
      </c>
      <c r="GD371" s="106">
        <v>0</v>
      </c>
      <c r="GE371" s="106">
        <v>0</v>
      </c>
      <c r="GF371" s="106">
        <v>0</v>
      </c>
      <c r="GG371" s="106">
        <v>1.0905067181874067E-2</v>
      </c>
      <c r="GH371" s="100"/>
      <c r="GI371" s="100"/>
      <c r="GJ371" s="100"/>
      <c r="GK371" s="100"/>
    </row>
    <row r="372" spans="1:193" x14ac:dyDescent="0.25">
      <c r="A372" s="98" t="s">
        <v>1073</v>
      </c>
      <c r="B372" s="99" t="s">
        <v>17</v>
      </c>
      <c r="C372" s="99" t="s">
        <v>319</v>
      </c>
      <c r="D372" s="100" t="s">
        <v>18</v>
      </c>
      <c r="E372" s="99" t="s">
        <v>554</v>
      </c>
      <c r="F372" s="99" t="s">
        <v>543</v>
      </c>
      <c r="G372" s="106">
        <v>33.734000000000002</v>
      </c>
      <c r="H372" s="106">
        <v>0</v>
      </c>
      <c r="I372" s="106">
        <v>0</v>
      </c>
      <c r="J372" s="106">
        <v>0</v>
      </c>
      <c r="K372" s="106">
        <v>2.2999999999999996E-2</v>
      </c>
      <c r="L372" s="106">
        <v>0.41999999999999993</v>
      </c>
      <c r="M372" s="106">
        <v>2.4000000000000004E-2</v>
      </c>
      <c r="N372" s="106">
        <v>8.5966979860476425E-2</v>
      </c>
      <c r="O372" s="106">
        <v>4.1000000000000002E-2</v>
      </c>
      <c r="P372" s="106">
        <v>0.03</v>
      </c>
      <c r="Q372" s="106">
        <v>0</v>
      </c>
      <c r="R372" s="106">
        <v>0</v>
      </c>
      <c r="S372" s="106">
        <v>5.2999999999999999E-2</v>
      </c>
      <c r="T372" s="106">
        <v>2.8281944829561555E-2</v>
      </c>
      <c r="U372" s="106">
        <v>65.888000000000005</v>
      </c>
      <c r="V372" s="106">
        <v>1.4288844270030365</v>
      </c>
      <c r="W372" s="106">
        <v>0</v>
      </c>
      <c r="X372" s="106">
        <v>0</v>
      </c>
      <c r="Y372" s="106">
        <v>0</v>
      </c>
      <c r="Z372" s="106">
        <v>0</v>
      </c>
      <c r="AA372" s="106">
        <v>0</v>
      </c>
      <c r="AB372" s="106">
        <v>0</v>
      </c>
      <c r="AC372" s="106">
        <v>5.7000000000000002E-2</v>
      </c>
      <c r="AD372" s="106">
        <v>0</v>
      </c>
      <c r="AE372" s="106">
        <v>0</v>
      </c>
      <c r="AF372" s="106">
        <v>0</v>
      </c>
      <c r="AG372" s="106">
        <v>0</v>
      </c>
      <c r="AH372" s="106">
        <v>0.05</v>
      </c>
      <c r="AI372" s="106"/>
      <c r="AJ372" s="106">
        <v>101.86313335169309</v>
      </c>
      <c r="AK372" s="100"/>
      <c r="AL372" s="106">
        <v>15.769446522064323</v>
      </c>
      <c r="AM372" s="106">
        <v>0</v>
      </c>
      <c r="AN372" s="106">
        <v>0</v>
      </c>
      <c r="AO372" s="106">
        <v>0</v>
      </c>
      <c r="AP372" s="106">
        <v>1.7812887236679058E-2</v>
      </c>
      <c r="AQ372" s="106">
        <v>0.32646715895841427</v>
      </c>
      <c r="AR372" s="106">
        <v>1.7804154302670624E-2</v>
      </c>
      <c r="AS372" s="106">
        <v>7.136558182008669E-2</v>
      </c>
      <c r="AT372" s="106">
        <v>2.9302458547741567E-2</v>
      </c>
      <c r="AU372" s="106">
        <v>1.3091289928434282E-2</v>
      </c>
      <c r="AV372" s="106">
        <v>0</v>
      </c>
      <c r="AW372" s="106">
        <v>0</v>
      </c>
      <c r="AX372" s="106">
        <v>3.7049982523593143E-2</v>
      </c>
      <c r="AY372" s="106">
        <v>2.3161039087348744E-2</v>
      </c>
      <c r="AZ372" s="106">
        <v>48.777021024578033</v>
      </c>
      <c r="BA372" s="106">
        <v>1.2116377741058564</v>
      </c>
      <c r="BB372" s="106">
        <v>0</v>
      </c>
      <c r="BC372" s="106">
        <v>0</v>
      </c>
      <c r="BD372" s="106">
        <v>0</v>
      </c>
      <c r="BE372" s="106">
        <v>0</v>
      </c>
      <c r="BF372" s="106">
        <v>0</v>
      </c>
      <c r="BG372" s="106">
        <v>0</v>
      </c>
      <c r="BH372" s="106">
        <v>4.8868312757201646E-2</v>
      </c>
      <c r="BI372" s="106">
        <v>0</v>
      </c>
      <c r="BJ372" s="106">
        <v>0</v>
      </c>
      <c r="BK372" s="106">
        <v>0</v>
      </c>
      <c r="BL372" s="106">
        <v>0</v>
      </c>
      <c r="BM372" s="106">
        <v>4.3909721612364977E-2</v>
      </c>
      <c r="BN372" s="106"/>
      <c r="BO372" s="106"/>
      <c r="BP372" s="106"/>
      <c r="BQ372" s="106">
        <v>2.8879200000000004E-2</v>
      </c>
      <c r="BR372" s="106">
        <v>1.4679279999999999E-2</v>
      </c>
      <c r="BS372" s="106">
        <v>1.001435E-2</v>
      </c>
      <c r="BT372" s="106">
        <v>8.7884599999999997E-3</v>
      </c>
      <c r="BU372" s="106">
        <v>1.0071359999999998E-2</v>
      </c>
      <c r="BV372" s="106">
        <v>9.5201000000000001E-3</v>
      </c>
      <c r="BW372" s="106">
        <v>1.25364E-2</v>
      </c>
      <c r="BX372" s="106">
        <v>3.1319599999999996E-3</v>
      </c>
      <c r="BY372" s="106">
        <v>8.2552800000000003E-3</v>
      </c>
      <c r="BZ372" s="106">
        <v>2.8415839999999998E-2</v>
      </c>
      <c r="CA372" s="106">
        <v>1.47E-2</v>
      </c>
      <c r="CB372" s="106">
        <v>1.1599999999999999E-2</v>
      </c>
      <c r="CC372" s="106">
        <v>1.3446700000000001E-2</v>
      </c>
      <c r="CD372" s="106">
        <v>1.7828060000000003E-2</v>
      </c>
      <c r="CE372" s="106">
        <v>3.2284119999999999E-2</v>
      </c>
      <c r="CF372" s="106">
        <v>7.6654499999999999E-3</v>
      </c>
      <c r="CG372" s="106">
        <v>6.0933000000000003E-3</v>
      </c>
      <c r="CH372" s="106">
        <v>6.8064000000000006E-3</v>
      </c>
      <c r="CI372" s="106">
        <v>1.219104E-2</v>
      </c>
      <c r="CJ372" s="106">
        <v>2.181408E-2</v>
      </c>
      <c r="CK372" s="106">
        <v>2.1903309999999999E-2</v>
      </c>
      <c r="CL372" s="106">
        <v>2.3288969999999999E-2</v>
      </c>
      <c r="CM372" s="106">
        <v>2.8110240000000005E-2</v>
      </c>
      <c r="CN372" s="106">
        <v>2.2728160000000001E-2</v>
      </c>
      <c r="CO372" s="106">
        <v>3.1465980000000005E-2</v>
      </c>
      <c r="CP372" s="106">
        <v>2.4905089999999998E-2</v>
      </c>
      <c r="CQ372" s="106">
        <v>1.3264599999999998E-2</v>
      </c>
      <c r="CR372" s="106">
        <v>1.36644E-2</v>
      </c>
      <c r="CS372" s="106"/>
      <c r="CT372" s="106"/>
      <c r="CU372" s="106"/>
      <c r="CV372" s="106">
        <f t="shared" si="112"/>
        <v>1.35E-2</v>
      </c>
      <c r="CW372" s="106">
        <f t="shared" si="113"/>
        <v>8.8000000000000005E-3</v>
      </c>
      <c r="CX372" s="106">
        <f t="shared" si="114"/>
        <v>5.3E-3</v>
      </c>
      <c r="CY372" s="106">
        <f t="shared" si="115"/>
        <v>5.3E-3</v>
      </c>
      <c r="CZ372" s="106">
        <f t="shared" si="116"/>
        <v>7.7999999999999988E-3</v>
      </c>
      <c r="DA372" s="106">
        <f t="shared" si="117"/>
        <v>7.4000000000000003E-3</v>
      </c>
      <c r="DB372" s="106">
        <f t="shared" si="118"/>
        <v>9.2999999999999992E-3</v>
      </c>
      <c r="DC372" s="106">
        <f t="shared" si="119"/>
        <v>2.5999999999999999E-3</v>
      </c>
      <c r="DD372" s="106">
        <f t="shared" si="120"/>
        <v>5.8999999999999999E-3</v>
      </c>
      <c r="DE372" s="106">
        <f t="shared" si="121"/>
        <v>1.24E-2</v>
      </c>
      <c r="DF372" s="106">
        <f t="shared" si="122"/>
        <v>1.47E-2</v>
      </c>
      <c r="DG372" s="106">
        <f t="shared" si="123"/>
        <v>1.1599999999999999E-2</v>
      </c>
      <c r="DH372" s="106">
        <f t="shared" si="124"/>
        <v>9.4000000000000004E-3</v>
      </c>
      <c r="DI372" s="106">
        <f t="shared" si="125"/>
        <v>1.4600000000000002E-2</v>
      </c>
      <c r="DJ372" s="106">
        <f t="shared" si="126"/>
        <v>2.3900000000000001E-2</v>
      </c>
      <c r="DK372" s="106">
        <f t="shared" si="127"/>
        <v>6.4999999999999997E-3</v>
      </c>
      <c r="DL372" s="106">
        <f t="shared" si="128"/>
        <v>5.7000000000000002E-3</v>
      </c>
      <c r="DM372" s="106">
        <f t="shared" si="129"/>
        <v>6.0000000000000001E-3</v>
      </c>
      <c r="DN372" s="106">
        <f t="shared" si="130"/>
        <v>9.5999999999999992E-3</v>
      </c>
      <c r="DO372" s="106">
        <f t="shared" si="131"/>
        <v>1.8599999999999998E-2</v>
      </c>
      <c r="DP372" s="106">
        <f t="shared" si="132"/>
        <v>1.8699999999999998E-2</v>
      </c>
      <c r="DQ372" s="106">
        <f t="shared" si="133"/>
        <v>1.9900000000000001E-2</v>
      </c>
      <c r="DR372" s="106">
        <f t="shared" si="134"/>
        <v>2.4100000000000003E-2</v>
      </c>
      <c r="DS372" s="106">
        <f t="shared" si="135"/>
        <v>1.9600000000000003E-2</v>
      </c>
      <c r="DT372" s="106">
        <f t="shared" si="136"/>
        <v>2.7300000000000001E-2</v>
      </c>
      <c r="DU372" s="106">
        <f t="shared" si="137"/>
        <v>2.1700000000000001E-2</v>
      </c>
      <c r="DV372" s="106">
        <f t="shared" si="138"/>
        <v>1.1599999999999999E-2</v>
      </c>
      <c r="DW372" s="106">
        <f t="shared" si="139"/>
        <v>1.2E-2</v>
      </c>
      <c r="DX372" s="106"/>
      <c r="DY372" s="106"/>
      <c r="DZ372" s="106"/>
      <c r="EA372" s="100">
        <v>0.32</v>
      </c>
      <c r="EB372" s="100">
        <v>130.5</v>
      </c>
      <c r="EC372" s="100">
        <v>100</v>
      </c>
      <c r="ED372" s="100">
        <v>100</v>
      </c>
      <c r="EE372" s="100">
        <v>31.65</v>
      </c>
      <c r="EF372" s="100">
        <v>1.9</v>
      </c>
      <c r="EG372" s="100">
        <v>44.08</v>
      </c>
      <c r="EH372" s="100">
        <v>4.17</v>
      </c>
      <c r="EI372" s="100">
        <v>14.19</v>
      </c>
      <c r="EJ372" s="100">
        <v>32.18</v>
      </c>
      <c r="EK372" s="100">
        <v>100</v>
      </c>
      <c r="EL372" s="100">
        <v>91.55</v>
      </c>
      <c r="EM372" s="100">
        <v>19.989999999999998</v>
      </c>
      <c r="EN372" s="100">
        <v>42.62</v>
      </c>
      <c r="EO372" s="100">
        <v>0.21</v>
      </c>
      <c r="EP372" s="100">
        <v>0.73</v>
      </c>
      <c r="EQ372" s="100">
        <v>149.25</v>
      </c>
      <c r="ER372" s="100">
        <v>106.17</v>
      </c>
      <c r="ES372" s="100">
        <v>100</v>
      </c>
      <c r="ET372" s="100">
        <v>100</v>
      </c>
      <c r="EU372" s="100">
        <v>128.35</v>
      </c>
      <c r="EV372" s="100">
        <v>100</v>
      </c>
      <c r="EW372" s="100">
        <v>44.5</v>
      </c>
      <c r="EX372" s="100">
        <v>100</v>
      </c>
      <c r="EY372" s="100">
        <v>89.9</v>
      </c>
      <c r="EZ372" s="100">
        <v>100</v>
      </c>
      <c r="FA372" s="100">
        <v>8623.5400000000009</v>
      </c>
      <c r="FB372" s="100">
        <v>24.64</v>
      </c>
      <c r="FC372" s="100"/>
      <c r="FD372" s="100"/>
      <c r="FE372" s="100"/>
      <c r="FF372" s="106">
        <v>5.0462228870605835E-2</v>
      </c>
      <c r="FG372" s="106">
        <v>0</v>
      </c>
      <c r="FH372" s="106">
        <v>0</v>
      </c>
      <c r="FI372" s="106">
        <v>0</v>
      </c>
      <c r="FJ372" s="106">
        <v>5.6377788104089218E-3</v>
      </c>
      <c r="FK372" s="106">
        <v>6.2028760202098706E-3</v>
      </c>
      <c r="FL372" s="106">
        <v>7.8480712166172101E-3</v>
      </c>
      <c r="FM372" s="106">
        <v>2.9759447618976152E-3</v>
      </c>
      <c r="FN372" s="106">
        <v>4.1580188679245286E-3</v>
      </c>
      <c r="FO372" s="106">
        <v>4.2127770989701515E-3</v>
      </c>
      <c r="FP372" s="106">
        <v>0</v>
      </c>
      <c r="FQ372" s="106">
        <v>0</v>
      </c>
      <c r="FR372" s="106">
        <v>7.4062915064662688E-3</v>
      </c>
      <c r="FS372" s="106">
        <v>9.871234859028034E-3</v>
      </c>
      <c r="FT372" s="106">
        <v>0.10243174415161387</v>
      </c>
      <c r="FU372" s="106">
        <v>8.8449557509727508E-3</v>
      </c>
      <c r="FV372" s="106">
        <v>0</v>
      </c>
      <c r="FW372" s="106">
        <v>0</v>
      </c>
      <c r="FX372" s="106">
        <v>0</v>
      </c>
      <c r="FY372" s="106">
        <v>0</v>
      </c>
      <c r="FZ372" s="106">
        <v>0</v>
      </c>
      <c r="GA372" s="106">
        <v>0</v>
      </c>
      <c r="GB372" s="106">
        <v>2.1746399176954732E-2</v>
      </c>
      <c r="GC372" s="106">
        <v>0</v>
      </c>
      <c r="GD372" s="106">
        <v>0</v>
      </c>
      <c r="GE372" s="106">
        <v>0</v>
      </c>
      <c r="GF372" s="106">
        <v>0</v>
      </c>
      <c r="GG372" s="106">
        <v>1.0819355405286731E-2</v>
      </c>
      <c r="GH372" s="100"/>
      <c r="GI372" s="100"/>
      <c r="GJ372" s="100"/>
      <c r="GK372" s="100"/>
    </row>
    <row r="373" spans="1:193" x14ac:dyDescent="0.25">
      <c r="A373" s="98" t="s">
        <v>1073</v>
      </c>
      <c r="B373" s="99" t="s">
        <v>17</v>
      </c>
      <c r="C373" s="99" t="s">
        <v>319</v>
      </c>
      <c r="D373" s="100" t="s">
        <v>18</v>
      </c>
      <c r="E373" s="99" t="s">
        <v>555</v>
      </c>
      <c r="F373" s="99" t="s">
        <v>539</v>
      </c>
      <c r="G373" s="106">
        <v>33.137999999999998</v>
      </c>
      <c r="H373" s="106">
        <v>8.3621133020797045E-2</v>
      </c>
      <c r="I373" s="106">
        <v>0</v>
      </c>
      <c r="J373" s="106">
        <v>8.9999999999999993E-3</v>
      </c>
      <c r="K373" s="106">
        <v>0</v>
      </c>
      <c r="L373" s="106">
        <v>0.20699999999999999</v>
      </c>
      <c r="M373" s="106">
        <v>1.2999999999999998E-2</v>
      </c>
      <c r="N373" s="106">
        <v>8.0859664407024842E-2</v>
      </c>
      <c r="O373" s="106">
        <v>3.5999999999999997E-2</v>
      </c>
      <c r="P373" s="106">
        <v>0.155</v>
      </c>
      <c r="Q373" s="106">
        <v>0</v>
      </c>
      <c r="R373" s="106">
        <v>0</v>
      </c>
      <c r="S373" s="106">
        <v>0.16879611268083339</v>
      </c>
      <c r="T373" s="106">
        <v>3.1228543046634433E-2</v>
      </c>
      <c r="U373" s="106">
        <v>63.646000000000001</v>
      </c>
      <c r="V373" s="106">
        <v>1.4433394950703855</v>
      </c>
      <c r="W373" s="106">
        <v>1.8999999999999996E-2</v>
      </c>
      <c r="X373" s="106">
        <v>7.4048004612978372E-3</v>
      </c>
      <c r="Y373" s="106">
        <v>1.0335824513920215</v>
      </c>
      <c r="Z373" s="106">
        <v>0</v>
      </c>
      <c r="AA373" s="106">
        <v>6.3864120518073234E-2</v>
      </c>
      <c r="AB373" s="106">
        <v>0</v>
      </c>
      <c r="AC373" s="106">
        <v>0</v>
      </c>
      <c r="AD373" s="106">
        <v>4.5999999999999999E-2</v>
      </c>
      <c r="AE373" s="106">
        <v>0.08</v>
      </c>
      <c r="AF373" s="106">
        <v>0.121</v>
      </c>
      <c r="AG373" s="106">
        <v>0.12489321729154659</v>
      </c>
      <c r="AH373" s="106">
        <v>0.189</v>
      </c>
      <c r="AI373" s="106"/>
      <c r="AJ373" s="106">
        <v>100.69658953788863</v>
      </c>
      <c r="AK373" s="100"/>
      <c r="AL373" s="106">
        <v>15.490837696335076</v>
      </c>
      <c r="AM373" s="106">
        <v>5.0129568383668277E-2</v>
      </c>
      <c r="AN373" s="106">
        <v>0</v>
      </c>
      <c r="AO373" s="106">
        <v>5.4275720660957663E-3</v>
      </c>
      <c r="AP373" s="106">
        <v>0</v>
      </c>
      <c r="AQ373" s="106">
        <v>0.16090167120093277</v>
      </c>
      <c r="AR373" s="106">
        <v>9.6439169139465857E-3</v>
      </c>
      <c r="AS373" s="106">
        <v>6.7125738342208904E-2</v>
      </c>
      <c r="AT373" s="106">
        <v>2.5728987993138934E-2</v>
      </c>
      <c r="AU373" s="106">
        <v>6.7638331296910464E-2</v>
      </c>
      <c r="AV373" s="106">
        <v>0</v>
      </c>
      <c r="AW373" s="106">
        <v>0</v>
      </c>
      <c r="AX373" s="106">
        <v>0.11799798160142144</v>
      </c>
      <c r="AY373" s="106">
        <v>2.5574107809871779E-2</v>
      </c>
      <c r="AZ373" s="106">
        <v>47.11726384364821</v>
      </c>
      <c r="BA373" s="106">
        <v>1.2238951030869036</v>
      </c>
      <c r="BB373" s="106">
        <v>1.7773620205799812E-2</v>
      </c>
      <c r="BC373" s="106">
        <v>6.5275039327378674E-3</v>
      </c>
      <c r="BD373" s="106">
        <v>0.81390853720137135</v>
      </c>
      <c r="BE373" s="106">
        <v>0</v>
      </c>
      <c r="BF373" s="106">
        <v>5.452413601816207E-2</v>
      </c>
      <c r="BG373" s="106">
        <v>0</v>
      </c>
      <c r="BH373" s="106">
        <v>0</v>
      </c>
      <c r="BI373" s="106">
        <v>3.9668851328044152E-2</v>
      </c>
      <c r="BJ373" s="106">
        <v>6.9408294291167794E-2</v>
      </c>
      <c r="BK373" s="106">
        <v>0.10542824779994772</v>
      </c>
      <c r="BL373" s="106">
        <v>0.10922012880764898</v>
      </c>
      <c r="BM373" s="106">
        <v>0.16597874769473961</v>
      </c>
      <c r="BN373" s="106"/>
      <c r="BO373" s="106"/>
      <c r="BP373" s="106"/>
      <c r="BQ373" s="106">
        <v>2.8023520000000003E-2</v>
      </c>
      <c r="BR373" s="106">
        <v>1.4679279999999999E-2</v>
      </c>
      <c r="BS373" s="106">
        <v>1.001435E-2</v>
      </c>
      <c r="BT373" s="106">
        <v>8.7884599999999997E-3</v>
      </c>
      <c r="BU373" s="106">
        <v>1.0846079999999999E-2</v>
      </c>
      <c r="BV373" s="106">
        <v>9.6487499999999993E-3</v>
      </c>
      <c r="BW373" s="106">
        <v>1.2940800000000002E-2</v>
      </c>
      <c r="BX373" s="106">
        <v>3.37288E-3</v>
      </c>
      <c r="BY373" s="106">
        <v>8.5351200000000002E-3</v>
      </c>
      <c r="BZ373" s="106">
        <v>2.7499199999999994E-2</v>
      </c>
      <c r="CA373" s="106">
        <v>1.4999999999999999E-2</v>
      </c>
      <c r="CB373" s="106">
        <v>1.15E-2</v>
      </c>
      <c r="CC373" s="106">
        <v>1.3446700000000001E-2</v>
      </c>
      <c r="CD373" s="106">
        <v>1.807228E-2</v>
      </c>
      <c r="CE373" s="106">
        <v>3.3634919999999999E-2</v>
      </c>
      <c r="CF373" s="106">
        <v>7.7833799999999995E-3</v>
      </c>
      <c r="CG373" s="106">
        <v>6.0933000000000003E-3</v>
      </c>
      <c r="CH373" s="106">
        <v>6.9198400000000009E-3</v>
      </c>
      <c r="CI373" s="106">
        <v>1.2445020000000001E-2</v>
      </c>
      <c r="CJ373" s="106">
        <v>2.1227680000000002E-2</v>
      </c>
      <c r="CK373" s="106">
        <v>2.1903309999999999E-2</v>
      </c>
      <c r="CL373" s="106">
        <v>2.3288969999999999E-2</v>
      </c>
      <c r="CM373" s="106">
        <v>2.9160000000000002E-2</v>
      </c>
      <c r="CN373" s="106">
        <v>2.2264319999999997E-2</v>
      </c>
      <c r="CO373" s="106">
        <v>3.2042279999999999E-2</v>
      </c>
      <c r="CP373" s="106">
        <v>2.5019860000000001E-2</v>
      </c>
      <c r="CQ373" s="106">
        <v>1.315025E-2</v>
      </c>
      <c r="CR373" s="106">
        <v>1.36644E-2</v>
      </c>
      <c r="CS373" s="106"/>
      <c r="CT373" s="106"/>
      <c r="CU373" s="106"/>
      <c r="CV373" s="106">
        <f t="shared" si="112"/>
        <v>1.3100000000000001E-2</v>
      </c>
      <c r="CW373" s="106">
        <f t="shared" si="113"/>
        <v>8.8000000000000005E-3</v>
      </c>
      <c r="CX373" s="106">
        <f t="shared" si="114"/>
        <v>5.3E-3</v>
      </c>
      <c r="CY373" s="106">
        <f t="shared" si="115"/>
        <v>5.3E-3</v>
      </c>
      <c r="CZ373" s="106">
        <f t="shared" si="116"/>
        <v>8.3999999999999995E-3</v>
      </c>
      <c r="DA373" s="106">
        <f t="shared" si="117"/>
        <v>7.4999999999999997E-3</v>
      </c>
      <c r="DB373" s="106">
        <f t="shared" si="118"/>
        <v>9.6000000000000009E-3</v>
      </c>
      <c r="DC373" s="106">
        <f t="shared" si="119"/>
        <v>2.8000000000000004E-3</v>
      </c>
      <c r="DD373" s="106">
        <f t="shared" si="120"/>
        <v>6.1000000000000004E-3</v>
      </c>
      <c r="DE373" s="106">
        <f t="shared" si="121"/>
        <v>1.1999999999999999E-2</v>
      </c>
      <c r="DF373" s="106">
        <f t="shared" si="122"/>
        <v>1.4999999999999999E-2</v>
      </c>
      <c r="DG373" s="106">
        <f t="shared" si="123"/>
        <v>1.15E-2</v>
      </c>
      <c r="DH373" s="106">
        <f t="shared" si="124"/>
        <v>9.4000000000000004E-3</v>
      </c>
      <c r="DI373" s="106">
        <f t="shared" si="125"/>
        <v>1.4799999999999999E-2</v>
      </c>
      <c r="DJ373" s="106">
        <f t="shared" si="126"/>
        <v>2.4899999999999999E-2</v>
      </c>
      <c r="DK373" s="106">
        <f t="shared" si="127"/>
        <v>6.5999999999999991E-3</v>
      </c>
      <c r="DL373" s="106">
        <f t="shared" si="128"/>
        <v>5.7000000000000002E-3</v>
      </c>
      <c r="DM373" s="106">
        <f t="shared" si="129"/>
        <v>6.1000000000000004E-3</v>
      </c>
      <c r="DN373" s="106">
        <f t="shared" si="130"/>
        <v>9.8000000000000014E-3</v>
      </c>
      <c r="DO373" s="106">
        <f t="shared" si="131"/>
        <v>1.8100000000000002E-2</v>
      </c>
      <c r="DP373" s="106">
        <f t="shared" si="132"/>
        <v>1.8699999999999998E-2</v>
      </c>
      <c r="DQ373" s="106">
        <f t="shared" si="133"/>
        <v>1.9900000000000001E-2</v>
      </c>
      <c r="DR373" s="106">
        <f t="shared" si="134"/>
        <v>2.4999999999999998E-2</v>
      </c>
      <c r="DS373" s="106">
        <f t="shared" si="135"/>
        <v>1.9199999999999998E-2</v>
      </c>
      <c r="DT373" s="106">
        <f t="shared" si="136"/>
        <v>2.7799999999999998E-2</v>
      </c>
      <c r="DU373" s="106">
        <f t="shared" si="137"/>
        <v>2.1800000000000003E-2</v>
      </c>
      <c r="DV373" s="106">
        <f t="shared" si="138"/>
        <v>1.1500000000000002E-2</v>
      </c>
      <c r="DW373" s="106">
        <f t="shared" si="139"/>
        <v>1.2E-2</v>
      </c>
      <c r="DX373" s="106"/>
      <c r="DY373" s="106"/>
      <c r="DZ373" s="106"/>
      <c r="EA373" s="100">
        <v>0.32</v>
      </c>
      <c r="EB373" s="100">
        <v>10.45</v>
      </c>
      <c r="EC373" s="100">
        <v>100</v>
      </c>
      <c r="ED373" s="100">
        <v>51.03</v>
      </c>
      <c r="EE373" s="100">
        <v>153.12</v>
      </c>
      <c r="EF373" s="100">
        <v>3.58</v>
      </c>
      <c r="EG373" s="100">
        <v>81.3</v>
      </c>
      <c r="EH373" s="100">
        <v>4.47</v>
      </c>
      <c r="EI373" s="100">
        <v>16.7</v>
      </c>
      <c r="EJ373" s="100">
        <v>6.72</v>
      </c>
      <c r="EK373" s="100">
        <v>100</v>
      </c>
      <c r="EL373" s="100">
        <v>886</v>
      </c>
      <c r="EM373" s="100">
        <v>6.46</v>
      </c>
      <c r="EN373" s="100">
        <v>36.869999999999997</v>
      </c>
      <c r="EO373" s="100">
        <v>0.22</v>
      </c>
      <c r="EP373" s="100">
        <v>0.73</v>
      </c>
      <c r="EQ373" s="100">
        <v>41.86</v>
      </c>
      <c r="ER373" s="100">
        <v>25.97</v>
      </c>
      <c r="ES373" s="100">
        <v>1.43</v>
      </c>
      <c r="ET373" s="100">
        <v>121.49</v>
      </c>
      <c r="EU373" s="100">
        <v>29.39</v>
      </c>
      <c r="EV373" s="100">
        <v>100</v>
      </c>
      <c r="EW373" s="100">
        <v>101.74</v>
      </c>
      <c r="EX373" s="100">
        <v>43.62</v>
      </c>
      <c r="EY373" s="100">
        <v>30.52</v>
      </c>
      <c r="EZ373" s="100">
        <v>17.88</v>
      </c>
      <c r="FA373" s="100">
        <v>7.54</v>
      </c>
      <c r="FB373" s="100">
        <v>6.67</v>
      </c>
      <c r="FC373" s="100"/>
      <c r="FD373" s="100"/>
      <c r="FE373" s="100"/>
      <c r="FF373" s="106">
        <v>4.9570680628272246E-2</v>
      </c>
      <c r="FG373" s="106">
        <v>5.2385398960933345E-3</v>
      </c>
      <c r="FH373" s="106">
        <v>0</v>
      </c>
      <c r="FI373" s="106">
        <v>2.7696900253286693E-3</v>
      </c>
      <c r="FJ373" s="106">
        <v>0</v>
      </c>
      <c r="FK373" s="106">
        <v>5.7602798289933931E-3</v>
      </c>
      <c r="FL373" s="106">
        <v>7.8405044510385744E-3</v>
      </c>
      <c r="FM373" s="106">
        <v>3.0005205038967377E-3</v>
      </c>
      <c r="FN373" s="106">
        <v>4.2967409948542019E-3</v>
      </c>
      <c r="FO373" s="106">
        <v>4.5452958631523833E-3</v>
      </c>
      <c r="FP373" s="106">
        <v>0</v>
      </c>
      <c r="FQ373" s="106">
        <v>0</v>
      </c>
      <c r="FR373" s="106">
        <v>7.6226696114518261E-3</v>
      </c>
      <c r="FS373" s="106">
        <v>9.4291735494997243E-3</v>
      </c>
      <c r="FT373" s="106">
        <v>0.10365798045602607</v>
      </c>
      <c r="FU373" s="106">
        <v>8.934434252534396E-3</v>
      </c>
      <c r="FV373" s="106">
        <v>7.4400374181478003E-3</v>
      </c>
      <c r="FW373" s="106">
        <v>1.6951927713320242E-3</v>
      </c>
      <c r="FX373" s="106">
        <v>1.163889208197961E-2</v>
      </c>
      <c r="FY373" s="106">
        <v>0</v>
      </c>
      <c r="FZ373" s="106">
        <v>1.6024643575737831E-2</v>
      </c>
      <c r="GA373" s="106">
        <v>0</v>
      </c>
      <c r="GB373" s="106">
        <v>0</v>
      </c>
      <c r="GC373" s="106">
        <v>1.7303552949292859E-2</v>
      </c>
      <c r="GD373" s="106">
        <v>2.1183411417664409E-2</v>
      </c>
      <c r="GE373" s="106">
        <v>1.885057070663065E-2</v>
      </c>
      <c r="GF373" s="106">
        <v>8.2351977120967319E-3</v>
      </c>
      <c r="GG373" s="106">
        <v>1.1070782471239131E-2</v>
      </c>
      <c r="GH373" s="100"/>
      <c r="GI373" s="100"/>
      <c r="GJ373" s="100"/>
      <c r="GK373" s="100"/>
    </row>
    <row r="374" spans="1:193" x14ac:dyDescent="0.25">
      <c r="A374" s="98" t="s">
        <v>1073</v>
      </c>
      <c r="B374" s="99" t="s">
        <v>17</v>
      </c>
      <c r="C374" s="99" t="s">
        <v>319</v>
      </c>
      <c r="D374" s="100" t="s">
        <v>18</v>
      </c>
      <c r="E374" s="99" t="s">
        <v>556</v>
      </c>
      <c r="F374" s="99" t="s">
        <v>543</v>
      </c>
      <c r="G374" s="106">
        <v>33.706000000000003</v>
      </c>
      <c r="H374" s="106">
        <v>0</v>
      </c>
      <c r="I374" s="106">
        <v>1.7999999999999999E-2</v>
      </c>
      <c r="J374" s="106">
        <v>0</v>
      </c>
      <c r="K374" s="106">
        <v>0</v>
      </c>
      <c r="L374" s="106">
        <v>3.7999999999999999E-2</v>
      </c>
      <c r="M374" s="106">
        <v>1.4E-2</v>
      </c>
      <c r="N374" s="106">
        <v>0.14091332213375063</v>
      </c>
      <c r="O374" s="106">
        <v>0</v>
      </c>
      <c r="P374" s="106">
        <v>5.2999999999999999E-2</v>
      </c>
      <c r="Q374" s="106">
        <v>0</v>
      </c>
      <c r="R374" s="106">
        <v>0</v>
      </c>
      <c r="S374" s="106">
        <v>4.8000000000000001E-2</v>
      </c>
      <c r="T374" s="106">
        <v>0</v>
      </c>
      <c r="U374" s="106">
        <v>66.441999999999993</v>
      </c>
      <c r="V374" s="106">
        <v>1.5606028953643694</v>
      </c>
      <c r="W374" s="106">
        <v>0</v>
      </c>
      <c r="X374" s="106">
        <v>0</v>
      </c>
      <c r="Y374" s="106">
        <v>0</v>
      </c>
      <c r="Z374" s="106">
        <v>0</v>
      </c>
      <c r="AA374" s="106">
        <v>0</v>
      </c>
      <c r="AB374" s="106">
        <v>0</v>
      </c>
      <c r="AC374" s="106">
        <v>0</v>
      </c>
      <c r="AD374" s="106">
        <v>0</v>
      </c>
      <c r="AE374" s="106">
        <v>0</v>
      </c>
      <c r="AF374" s="106">
        <v>0</v>
      </c>
      <c r="AG374" s="106">
        <v>0</v>
      </c>
      <c r="AH374" s="106">
        <v>3.9E-2</v>
      </c>
      <c r="AI374" s="106"/>
      <c r="AJ374" s="106">
        <v>102.05951621749811</v>
      </c>
      <c r="AK374" s="100"/>
      <c r="AL374" s="106">
        <v>15.756357516828722</v>
      </c>
      <c r="AM374" s="106">
        <v>0</v>
      </c>
      <c r="AN374" s="106">
        <v>9.5263297168563105E-3</v>
      </c>
      <c r="AO374" s="106">
        <v>0</v>
      </c>
      <c r="AP374" s="106">
        <v>0</v>
      </c>
      <c r="AQ374" s="106">
        <v>2.9537504858142247E-2</v>
      </c>
      <c r="AR374" s="106">
        <v>1.0385756676557863E-2</v>
      </c>
      <c r="AS374" s="106">
        <v>0.11697934761227846</v>
      </c>
      <c r="AT374" s="106">
        <v>0</v>
      </c>
      <c r="AU374" s="106">
        <v>2.31279455402339E-2</v>
      </c>
      <c r="AV374" s="106">
        <v>0</v>
      </c>
      <c r="AW374" s="106">
        <v>0</v>
      </c>
      <c r="AX374" s="106">
        <v>3.3554701153442848E-2</v>
      </c>
      <c r="AY374" s="106">
        <v>0</v>
      </c>
      <c r="AZ374" s="106">
        <v>49.187148356529455</v>
      </c>
      <c r="BA374" s="106">
        <v>1.3233298527638169</v>
      </c>
      <c r="BB374" s="106">
        <v>0</v>
      </c>
      <c r="BC374" s="106">
        <v>0</v>
      </c>
      <c r="BD374" s="106">
        <v>0</v>
      </c>
      <c r="BE374" s="106">
        <v>0</v>
      </c>
      <c r="BF374" s="106">
        <v>0</v>
      </c>
      <c r="BG374" s="106">
        <v>0</v>
      </c>
      <c r="BH374" s="106">
        <v>0</v>
      </c>
      <c r="BI374" s="106">
        <v>0</v>
      </c>
      <c r="BJ374" s="106">
        <v>0</v>
      </c>
      <c r="BK374" s="106">
        <v>0</v>
      </c>
      <c r="BL374" s="106">
        <v>0</v>
      </c>
      <c r="BM374" s="106">
        <v>3.4249582857644678E-2</v>
      </c>
      <c r="BN374" s="106"/>
      <c r="BO374" s="106"/>
      <c r="BP374" s="106"/>
      <c r="BQ374" s="106">
        <v>2.8237440000000003E-2</v>
      </c>
      <c r="BR374" s="106">
        <v>1.4679279999999999E-2</v>
      </c>
      <c r="BS374" s="106">
        <v>1.001435E-2</v>
      </c>
      <c r="BT374" s="106">
        <v>8.7884599999999997E-3</v>
      </c>
      <c r="BU374" s="106">
        <v>1.0587839999999999E-2</v>
      </c>
      <c r="BV374" s="106">
        <v>9.5201000000000001E-3</v>
      </c>
      <c r="BW374" s="106">
        <v>1.3210400000000001E-2</v>
      </c>
      <c r="BX374" s="106">
        <v>3.4933399999999997E-3</v>
      </c>
      <c r="BY374" s="106">
        <v>8.5351200000000002E-3</v>
      </c>
      <c r="BZ374" s="106">
        <v>2.6582560000000002E-2</v>
      </c>
      <c r="CA374" s="106">
        <v>1.49E-2</v>
      </c>
      <c r="CB374" s="106">
        <v>1.14E-2</v>
      </c>
      <c r="CC374" s="106">
        <v>1.3446700000000001E-2</v>
      </c>
      <c r="CD374" s="106">
        <v>1.7950170000000001E-2</v>
      </c>
      <c r="CE374" s="106">
        <v>3.2689360000000001E-2</v>
      </c>
      <c r="CF374" s="106">
        <v>7.6654499999999999E-3</v>
      </c>
      <c r="CG374" s="106">
        <v>6.2001999999999995E-3</v>
      </c>
      <c r="CH374" s="106">
        <v>6.8064000000000006E-3</v>
      </c>
      <c r="CI374" s="106">
        <v>1.2318030000000001E-2</v>
      </c>
      <c r="CJ374" s="106">
        <v>2.0641280000000001E-2</v>
      </c>
      <c r="CK374" s="106">
        <v>2.2137569999999999E-2</v>
      </c>
      <c r="CL374" s="106">
        <v>2.3288969999999999E-2</v>
      </c>
      <c r="CM374" s="106">
        <v>2.8693440000000004E-2</v>
      </c>
      <c r="CN374" s="106">
        <v>2.2496240000000001E-2</v>
      </c>
      <c r="CO374" s="106">
        <v>3.2157539999999998E-2</v>
      </c>
      <c r="CP374" s="106">
        <v>2.5019860000000001E-2</v>
      </c>
      <c r="CQ374" s="106">
        <v>1.3035900000000001E-2</v>
      </c>
      <c r="CR374" s="106">
        <v>1.355053E-2</v>
      </c>
      <c r="CS374" s="106"/>
      <c r="CT374" s="106"/>
      <c r="CU374" s="106"/>
      <c r="CV374" s="106">
        <f t="shared" si="112"/>
        <v>1.32E-2</v>
      </c>
      <c r="CW374" s="106">
        <f t="shared" si="113"/>
        <v>8.8000000000000005E-3</v>
      </c>
      <c r="CX374" s="106">
        <f t="shared" si="114"/>
        <v>5.3E-3</v>
      </c>
      <c r="CY374" s="106">
        <f t="shared" si="115"/>
        <v>5.3E-3</v>
      </c>
      <c r="CZ374" s="106">
        <f t="shared" si="116"/>
        <v>8.2000000000000007E-3</v>
      </c>
      <c r="DA374" s="106">
        <f t="shared" si="117"/>
        <v>7.4000000000000003E-3</v>
      </c>
      <c r="DB374" s="106">
        <f t="shared" si="118"/>
        <v>9.7999999999999997E-3</v>
      </c>
      <c r="DC374" s="106">
        <f t="shared" si="119"/>
        <v>2.9000000000000002E-3</v>
      </c>
      <c r="DD374" s="106">
        <f t="shared" si="120"/>
        <v>6.1000000000000004E-3</v>
      </c>
      <c r="DE374" s="106">
        <f t="shared" si="121"/>
        <v>1.1600000000000001E-2</v>
      </c>
      <c r="DF374" s="106">
        <f t="shared" si="122"/>
        <v>1.49E-2</v>
      </c>
      <c r="DG374" s="106">
        <f t="shared" si="123"/>
        <v>1.14E-2</v>
      </c>
      <c r="DH374" s="106">
        <f t="shared" si="124"/>
        <v>9.4000000000000004E-3</v>
      </c>
      <c r="DI374" s="106">
        <f t="shared" si="125"/>
        <v>1.47E-2</v>
      </c>
      <c r="DJ374" s="106">
        <f t="shared" si="126"/>
        <v>2.4199999999999999E-2</v>
      </c>
      <c r="DK374" s="106">
        <f t="shared" si="127"/>
        <v>6.4999999999999997E-3</v>
      </c>
      <c r="DL374" s="106">
        <f t="shared" si="128"/>
        <v>5.7999999999999996E-3</v>
      </c>
      <c r="DM374" s="106">
        <f t="shared" si="129"/>
        <v>6.0000000000000001E-3</v>
      </c>
      <c r="DN374" s="106">
        <f t="shared" si="130"/>
        <v>9.7000000000000003E-3</v>
      </c>
      <c r="DO374" s="106">
        <f t="shared" si="131"/>
        <v>1.7600000000000001E-2</v>
      </c>
      <c r="DP374" s="106">
        <f t="shared" si="132"/>
        <v>1.89E-2</v>
      </c>
      <c r="DQ374" s="106">
        <f t="shared" si="133"/>
        <v>1.9900000000000001E-2</v>
      </c>
      <c r="DR374" s="106">
        <f t="shared" si="134"/>
        <v>2.46E-2</v>
      </c>
      <c r="DS374" s="106">
        <f t="shared" si="135"/>
        <v>1.9400000000000001E-2</v>
      </c>
      <c r="DT374" s="106">
        <f t="shared" si="136"/>
        <v>2.7899999999999998E-2</v>
      </c>
      <c r="DU374" s="106">
        <f t="shared" si="137"/>
        <v>2.1800000000000003E-2</v>
      </c>
      <c r="DV374" s="106">
        <f t="shared" si="138"/>
        <v>1.1400000000000002E-2</v>
      </c>
      <c r="DW374" s="106">
        <f t="shared" si="139"/>
        <v>1.1899999999999999E-2</v>
      </c>
      <c r="DX374" s="106"/>
      <c r="DY374" s="106"/>
      <c r="DZ374" s="106"/>
      <c r="EA374" s="100">
        <v>0.32</v>
      </c>
      <c r="EB374" s="100">
        <v>100</v>
      </c>
      <c r="EC374" s="100">
        <v>25.83</v>
      </c>
      <c r="ED374" s="100">
        <v>100</v>
      </c>
      <c r="EE374" s="100">
        <v>100</v>
      </c>
      <c r="EF374" s="100">
        <v>17.78</v>
      </c>
      <c r="EG374" s="100">
        <v>77.13</v>
      </c>
      <c r="EH374" s="100">
        <v>3.12</v>
      </c>
      <c r="EI374" s="100">
        <v>103.74</v>
      </c>
      <c r="EJ374" s="100">
        <v>17.760000000000002</v>
      </c>
      <c r="EK374" s="100">
        <v>100</v>
      </c>
      <c r="EL374" s="100">
        <v>100</v>
      </c>
      <c r="EM374" s="100">
        <v>21.8</v>
      </c>
      <c r="EN374" s="100">
        <v>89.98</v>
      </c>
      <c r="EO374" s="100">
        <v>0.21</v>
      </c>
      <c r="EP374" s="100">
        <v>0.69</v>
      </c>
      <c r="EQ374" s="100">
        <v>100</v>
      </c>
      <c r="ER374" s="100">
        <v>41.16</v>
      </c>
      <c r="ES374" s="100">
        <v>100</v>
      </c>
      <c r="ET374" s="100">
        <v>155.21</v>
      </c>
      <c r="EU374" s="100">
        <v>131.16</v>
      </c>
      <c r="EV374" s="100">
        <v>100</v>
      </c>
      <c r="EW374" s="100">
        <v>101.11</v>
      </c>
      <c r="EX374" s="100">
        <v>200.49</v>
      </c>
      <c r="EY374" s="100">
        <v>100</v>
      </c>
      <c r="EZ374" s="100">
        <v>100</v>
      </c>
      <c r="FA374" s="100">
        <v>48.46</v>
      </c>
      <c r="FB374" s="100">
        <v>31.54</v>
      </c>
      <c r="FC374" s="100"/>
      <c r="FD374" s="100"/>
      <c r="FE374" s="100"/>
      <c r="FF374" s="106">
        <v>5.0420344053851908E-2</v>
      </c>
      <c r="FG374" s="106">
        <v>0</v>
      </c>
      <c r="FH374" s="106">
        <v>2.4606509658639847E-3</v>
      </c>
      <c r="FI374" s="106">
        <v>0</v>
      </c>
      <c r="FJ374" s="106">
        <v>0</v>
      </c>
      <c r="FK374" s="106">
        <v>5.2517683637776924E-3</v>
      </c>
      <c r="FL374" s="106">
        <v>8.0105341246290793E-3</v>
      </c>
      <c r="FM374" s="106">
        <v>3.6497556455030882E-3</v>
      </c>
      <c r="FN374" s="106">
        <v>0</v>
      </c>
      <c r="FO374" s="106">
        <v>4.1075231279455405E-3</v>
      </c>
      <c r="FP374" s="106">
        <v>0</v>
      </c>
      <c r="FQ374" s="106">
        <v>0</v>
      </c>
      <c r="FR374" s="106">
        <v>7.3149248514505407E-3</v>
      </c>
      <c r="FS374" s="106">
        <v>0</v>
      </c>
      <c r="FT374" s="106">
        <v>0.10329301154871184</v>
      </c>
      <c r="FU374" s="106">
        <v>9.1309759840703369E-3</v>
      </c>
      <c r="FV374" s="106">
        <v>0</v>
      </c>
      <c r="FW374" s="106">
        <v>0</v>
      </c>
      <c r="FX374" s="106">
        <v>0</v>
      </c>
      <c r="FY374" s="106">
        <v>0</v>
      </c>
      <c r="FZ374" s="106">
        <v>0</v>
      </c>
      <c r="GA374" s="106">
        <v>0</v>
      </c>
      <c r="GB374" s="106">
        <v>0</v>
      </c>
      <c r="GC374" s="106">
        <v>0</v>
      </c>
      <c r="GD374" s="106">
        <v>0</v>
      </c>
      <c r="GE374" s="106">
        <v>0</v>
      </c>
      <c r="GF374" s="106">
        <v>0</v>
      </c>
      <c r="GG374" s="106">
        <v>1.0802318433301133E-2</v>
      </c>
      <c r="GH374" s="100"/>
      <c r="GI374" s="100"/>
      <c r="GJ374" s="100"/>
      <c r="GK374" s="100"/>
    </row>
    <row r="375" spans="1:193" x14ac:dyDescent="0.25">
      <c r="A375" s="98" t="s">
        <v>1073</v>
      </c>
      <c r="B375" s="99" t="s">
        <v>17</v>
      </c>
      <c r="C375" s="99" t="s">
        <v>319</v>
      </c>
      <c r="D375" s="100" t="s">
        <v>18</v>
      </c>
      <c r="E375" s="99" t="s">
        <v>557</v>
      </c>
      <c r="F375" s="99" t="s">
        <v>539</v>
      </c>
      <c r="G375" s="106">
        <v>32.625</v>
      </c>
      <c r="H375" s="106">
        <v>0.15474370763171563</v>
      </c>
      <c r="I375" s="106">
        <v>0</v>
      </c>
      <c r="J375" s="106">
        <v>0</v>
      </c>
      <c r="K375" s="106">
        <v>2.9000000000000001E-2</v>
      </c>
      <c r="L375" s="106">
        <v>0.157</v>
      </c>
      <c r="M375" s="106">
        <v>2.7E-2</v>
      </c>
      <c r="N375" s="106">
        <v>9.0905067098869752E-2</v>
      </c>
      <c r="O375" s="106">
        <v>2.3E-2</v>
      </c>
      <c r="P375" s="106">
        <v>0.14199999999999999</v>
      </c>
      <c r="Q375" s="106">
        <v>0</v>
      </c>
      <c r="R375" s="106">
        <v>0</v>
      </c>
      <c r="S375" s="106">
        <v>0.28424969433723835</v>
      </c>
      <c r="T375" s="106">
        <v>2.6060951539684893E-2</v>
      </c>
      <c r="U375" s="106">
        <v>62.122999999999998</v>
      </c>
      <c r="V375" s="106">
        <v>1.3219239866268166</v>
      </c>
      <c r="W375" s="106">
        <v>8.9999999999999993E-3</v>
      </c>
      <c r="X375" s="106">
        <v>0</v>
      </c>
      <c r="Y375" s="106">
        <v>1.786299202043919</v>
      </c>
      <c r="Z375" s="106">
        <v>2.8999999999999998E-2</v>
      </c>
      <c r="AA375" s="106">
        <v>7.38759361251973E-2</v>
      </c>
      <c r="AB375" s="106">
        <v>0</v>
      </c>
      <c r="AC375" s="106">
        <v>7.3000000000000009E-2</v>
      </c>
      <c r="AD375" s="106">
        <v>0</v>
      </c>
      <c r="AE375" s="106">
        <v>0.182</v>
      </c>
      <c r="AF375" s="106">
        <v>0.151</v>
      </c>
      <c r="AG375" s="106">
        <v>0.20608660152467204</v>
      </c>
      <c r="AH375" s="106">
        <v>0.29799999999999999</v>
      </c>
      <c r="AI375" s="106"/>
      <c r="AJ375" s="106">
        <v>99.812145146928103</v>
      </c>
      <c r="AK375" s="100"/>
      <c r="AL375" s="106">
        <v>15.251028421839939</v>
      </c>
      <c r="AM375" s="106">
        <v>9.276644543595447E-2</v>
      </c>
      <c r="AN375" s="106">
        <v>0</v>
      </c>
      <c r="AO375" s="106">
        <v>0</v>
      </c>
      <c r="AP375" s="106">
        <v>2.2459727385377947E-2</v>
      </c>
      <c r="AQ375" s="106">
        <v>0.12203653322969296</v>
      </c>
      <c r="AR375" s="106">
        <v>2.0029673590504449E-2</v>
      </c>
      <c r="AS375" s="106">
        <v>7.5464940311198533E-2</v>
      </c>
      <c r="AT375" s="106">
        <v>1.6437964551172097E-2</v>
      </c>
      <c r="AU375" s="106">
        <v>6.196543899458893E-2</v>
      </c>
      <c r="AV375" s="106">
        <v>0</v>
      </c>
      <c r="AW375" s="106">
        <v>0</v>
      </c>
      <c r="AX375" s="106">
        <v>0.19870653221757312</v>
      </c>
      <c r="AY375" s="106">
        <v>2.1342192727610263E-2</v>
      </c>
      <c r="AZ375" s="106">
        <v>45.989783831803372</v>
      </c>
      <c r="BA375" s="106">
        <v>1.1209395290653918</v>
      </c>
      <c r="BB375" s="106">
        <v>8.4190832553788578E-3</v>
      </c>
      <c r="BC375" s="106">
        <v>0</v>
      </c>
      <c r="BD375" s="106">
        <v>1.4066455642522395</v>
      </c>
      <c r="BE375" s="106">
        <v>2.4727148703956342E-2</v>
      </c>
      <c r="BF375" s="106">
        <v>6.3071746030220519E-2</v>
      </c>
      <c r="BG375" s="106">
        <v>0</v>
      </c>
      <c r="BH375" s="106">
        <v>6.2585733882030176E-2</v>
      </c>
      <c r="BI375" s="106">
        <v>0</v>
      </c>
      <c r="BJ375" s="106">
        <v>0.15790386951240673</v>
      </c>
      <c r="BK375" s="106">
        <v>0.1315674827916703</v>
      </c>
      <c r="BL375" s="106">
        <v>0.18022440010902671</v>
      </c>
      <c r="BM375" s="106">
        <v>0.26170194080969522</v>
      </c>
      <c r="BN375" s="106"/>
      <c r="BO375" s="106"/>
      <c r="BP375" s="106"/>
      <c r="BQ375" s="106">
        <v>2.8879200000000004E-2</v>
      </c>
      <c r="BR375" s="106">
        <v>1.451247E-2</v>
      </c>
      <c r="BS375" s="106">
        <v>1.02033E-2</v>
      </c>
      <c r="BT375" s="106">
        <v>8.9542800000000002E-3</v>
      </c>
      <c r="BU375" s="106">
        <v>1.020048E-2</v>
      </c>
      <c r="BV375" s="106">
        <v>9.6487499999999993E-3</v>
      </c>
      <c r="BW375" s="106">
        <v>1.2940800000000002E-2</v>
      </c>
      <c r="BX375" s="106">
        <v>3.2524200000000002E-3</v>
      </c>
      <c r="BY375" s="106">
        <v>8.3952000000000002E-3</v>
      </c>
      <c r="BZ375" s="106">
        <v>2.8186679999999995E-2</v>
      </c>
      <c r="CA375" s="106">
        <v>1.5100000000000001E-2</v>
      </c>
      <c r="CB375" s="106">
        <v>1.1599999999999999E-2</v>
      </c>
      <c r="CC375" s="106">
        <v>1.3160600000000001E-2</v>
      </c>
      <c r="CD375" s="106">
        <v>1.7950170000000001E-2</v>
      </c>
      <c r="CE375" s="106">
        <v>3.2284119999999999E-2</v>
      </c>
      <c r="CF375" s="106">
        <v>7.7833799999999995E-3</v>
      </c>
      <c r="CG375" s="106">
        <v>6.2001999999999995E-3</v>
      </c>
      <c r="CH375" s="106">
        <v>7.0332800000000003E-3</v>
      </c>
      <c r="CI375" s="106">
        <v>1.2445020000000001E-2</v>
      </c>
      <c r="CJ375" s="106">
        <v>2.134496E-2</v>
      </c>
      <c r="CK375" s="106">
        <v>2.2137569999999999E-2</v>
      </c>
      <c r="CL375" s="106">
        <v>2.3171939999999999E-2</v>
      </c>
      <c r="CM375" s="106">
        <v>2.892672E-2</v>
      </c>
      <c r="CN375" s="106">
        <v>2.2844119999999999E-2</v>
      </c>
      <c r="CO375" s="106">
        <v>3.2157539999999998E-2</v>
      </c>
      <c r="CP375" s="106">
        <v>2.5364169999999998E-2</v>
      </c>
      <c r="CQ375" s="106">
        <v>1.3264599999999998E-2</v>
      </c>
      <c r="CR375" s="106">
        <v>1.377827E-2</v>
      </c>
      <c r="CS375" s="106"/>
      <c r="CT375" s="106"/>
      <c r="CU375" s="106"/>
      <c r="CV375" s="106">
        <f t="shared" si="112"/>
        <v>1.35E-2</v>
      </c>
      <c r="CW375" s="106">
        <f t="shared" si="113"/>
        <v>8.6999999999999994E-3</v>
      </c>
      <c r="CX375" s="106">
        <f t="shared" si="114"/>
        <v>5.4000000000000003E-3</v>
      </c>
      <c r="CY375" s="106">
        <f t="shared" si="115"/>
        <v>5.4000000000000003E-3</v>
      </c>
      <c r="CZ375" s="106">
        <f t="shared" si="116"/>
        <v>7.9000000000000008E-3</v>
      </c>
      <c r="DA375" s="106">
        <f t="shared" si="117"/>
        <v>7.4999999999999997E-3</v>
      </c>
      <c r="DB375" s="106">
        <f t="shared" si="118"/>
        <v>9.6000000000000009E-3</v>
      </c>
      <c r="DC375" s="106">
        <f t="shared" si="119"/>
        <v>2.7000000000000006E-3</v>
      </c>
      <c r="DD375" s="106">
        <f t="shared" si="120"/>
        <v>6.0000000000000001E-3</v>
      </c>
      <c r="DE375" s="106">
        <f t="shared" si="121"/>
        <v>1.2299999999999998E-2</v>
      </c>
      <c r="DF375" s="106">
        <f t="shared" si="122"/>
        <v>1.5100000000000001E-2</v>
      </c>
      <c r="DG375" s="106">
        <f t="shared" si="123"/>
        <v>1.1599999999999999E-2</v>
      </c>
      <c r="DH375" s="106">
        <f t="shared" si="124"/>
        <v>9.1999999999999998E-3</v>
      </c>
      <c r="DI375" s="106">
        <f t="shared" si="125"/>
        <v>1.47E-2</v>
      </c>
      <c r="DJ375" s="106">
        <f t="shared" si="126"/>
        <v>2.3900000000000001E-2</v>
      </c>
      <c r="DK375" s="106">
        <f t="shared" si="127"/>
        <v>6.5999999999999991E-3</v>
      </c>
      <c r="DL375" s="106">
        <f t="shared" si="128"/>
        <v>5.7999999999999996E-3</v>
      </c>
      <c r="DM375" s="106">
        <f t="shared" si="129"/>
        <v>6.1999999999999998E-3</v>
      </c>
      <c r="DN375" s="106">
        <f t="shared" si="130"/>
        <v>9.8000000000000014E-3</v>
      </c>
      <c r="DO375" s="106">
        <f t="shared" si="131"/>
        <v>1.8199999999999997E-2</v>
      </c>
      <c r="DP375" s="106">
        <f t="shared" si="132"/>
        <v>1.89E-2</v>
      </c>
      <c r="DQ375" s="106">
        <f t="shared" si="133"/>
        <v>1.9800000000000002E-2</v>
      </c>
      <c r="DR375" s="106">
        <f t="shared" si="134"/>
        <v>2.4799999999999996E-2</v>
      </c>
      <c r="DS375" s="106">
        <f t="shared" si="135"/>
        <v>1.9699999999999999E-2</v>
      </c>
      <c r="DT375" s="106">
        <f t="shared" si="136"/>
        <v>2.7899999999999998E-2</v>
      </c>
      <c r="DU375" s="106">
        <f t="shared" si="137"/>
        <v>2.2099999999999998E-2</v>
      </c>
      <c r="DV375" s="106">
        <f t="shared" si="138"/>
        <v>1.1599999999999999E-2</v>
      </c>
      <c r="DW375" s="106">
        <f t="shared" si="139"/>
        <v>1.21E-2</v>
      </c>
      <c r="DX375" s="106"/>
      <c r="DY375" s="106"/>
      <c r="DZ375" s="106"/>
      <c r="EA375" s="100">
        <v>0.33</v>
      </c>
      <c r="EB375" s="100">
        <v>5.81</v>
      </c>
      <c r="EC375" s="100">
        <v>100</v>
      </c>
      <c r="ED375" s="100">
        <v>65.45</v>
      </c>
      <c r="EE375" s="100">
        <v>25.57</v>
      </c>
      <c r="EF375" s="100">
        <v>4.62</v>
      </c>
      <c r="EG375" s="100">
        <v>40.42</v>
      </c>
      <c r="EH375" s="100">
        <v>4.0599999999999996</v>
      </c>
      <c r="EI375" s="100">
        <v>24.95</v>
      </c>
      <c r="EJ375" s="100">
        <v>7.47</v>
      </c>
      <c r="EK375" s="100">
        <v>100</v>
      </c>
      <c r="EL375" s="100">
        <v>56.34</v>
      </c>
      <c r="EM375" s="100">
        <v>3.97</v>
      </c>
      <c r="EN375" s="100">
        <v>39.67</v>
      </c>
      <c r="EO375" s="100">
        <v>0.22</v>
      </c>
      <c r="EP375" s="100">
        <v>0.77</v>
      </c>
      <c r="EQ375" s="100">
        <v>94</v>
      </c>
      <c r="ER375" s="100">
        <v>39.5</v>
      </c>
      <c r="ES375" s="100">
        <v>0.97</v>
      </c>
      <c r="ET375" s="100">
        <v>62.45</v>
      </c>
      <c r="EU375" s="100">
        <v>25.64</v>
      </c>
      <c r="EV375" s="100">
        <v>382.66</v>
      </c>
      <c r="EW375" s="100">
        <v>35.76</v>
      </c>
      <c r="EX375" s="100">
        <v>112.21</v>
      </c>
      <c r="EY375" s="100">
        <v>13.68</v>
      </c>
      <c r="EZ375" s="100">
        <v>14.55</v>
      </c>
      <c r="FA375" s="100">
        <v>5.04</v>
      </c>
      <c r="FB375" s="100">
        <v>4.3099999999999996</v>
      </c>
      <c r="FC375" s="100"/>
      <c r="FD375" s="100"/>
      <c r="FE375" s="100"/>
      <c r="FF375" s="106">
        <v>5.0328393792071796E-2</v>
      </c>
      <c r="FG375" s="106">
        <v>5.3897304798289549E-3</v>
      </c>
      <c r="FH375" s="106">
        <v>0</v>
      </c>
      <c r="FI375" s="106">
        <v>0</v>
      </c>
      <c r="FJ375" s="106">
        <v>5.7429522924411407E-3</v>
      </c>
      <c r="FK375" s="106">
        <v>5.6380878352118146E-3</v>
      </c>
      <c r="FL375" s="106">
        <v>8.0959940652818984E-3</v>
      </c>
      <c r="FM375" s="106">
        <v>3.0638765766346603E-3</v>
      </c>
      <c r="FN375" s="106">
        <v>4.1012721555174379E-3</v>
      </c>
      <c r="FO375" s="106">
        <v>4.6288182928957934E-3</v>
      </c>
      <c r="FP375" s="106">
        <v>0</v>
      </c>
      <c r="FQ375" s="106">
        <v>0</v>
      </c>
      <c r="FR375" s="106">
        <v>7.8886493290376523E-3</v>
      </c>
      <c r="FS375" s="106">
        <v>8.4664478550429915E-3</v>
      </c>
      <c r="FT375" s="106">
        <v>0.10117752442996743</v>
      </c>
      <c r="FU375" s="106">
        <v>8.6312343738035174E-3</v>
      </c>
      <c r="FV375" s="106">
        <v>7.9139382600561265E-3</v>
      </c>
      <c r="FW375" s="106">
        <v>0</v>
      </c>
      <c r="FX375" s="106">
        <v>1.3644461973246725E-2</v>
      </c>
      <c r="FY375" s="106">
        <v>1.5442104365620737E-2</v>
      </c>
      <c r="FZ375" s="106">
        <v>1.6171595682148543E-2</v>
      </c>
      <c r="GA375" s="106">
        <v>0</v>
      </c>
      <c r="GB375" s="106">
        <v>2.238065843621399E-2</v>
      </c>
      <c r="GC375" s="106">
        <v>0</v>
      </c>
      <c r="GD375" s="106">
        <v>2.160124934929724E-2</v>
      </c>
      <c r="GE375" s="106">
        <v>1.9143068746188031E-2</v>
      </c>
      <c r="GF375" s="106">
        <v>9.0833097654949464E-3</v>
      </c>
      <c r="GG375" s="106">
        <v>1.1279353648897863E-2</v>
      </c>
      <c r="GH375" s="100"/>
      <c r="GI375" s="100"/>
      <c r="GJ375" s="100"/>
      <c r="GK375" s="100"/>
    </row>
    <row r="376" spans="1:193" x14ac:dyDescent="0.25">
      <c r="A376" s="98" t="s">
        <v>1073</v>
      </c>
      <c r="B376" s="99" t="s">
        <v>17</v>
      </c>
      <c r="C376" s="99" t="s">
        <v>319</v>
      </c>
      <c r="D376" s="100" t="s">
        <v>18</v>
      </c>
      <c r="E376" s="99" t="s">
        <v>558</v>
      </c>
      <c r="F376" s="99" t="s">
        <v>543</v>
      </c>
      <c r="G376" s="106">
        <v>33.418999999999997</v>
      </c>
      <c r="H376" s="106">
        <v>0</v>
      </c>
      <c r="I376" s="106">
        <v>0.27300000000000002</v>
      </c>
      <c r="J376" s="106">
        <v>0</v>
      </c>
      <c r="K376" s="106">
        <v>0</v>
      </c>
      <c r="L376" s="106">
        <v>0.03</v>
      </c>
      <c r="M376" s="106">
        <v>0</v>
      </c>
      <c r="N376" s="106">
        <v>0.24051295294202735</v>
      </c>
      <c r="O376" s="106">
        <v>2.9000000000000001E-2</v>
      </c>
      <c r="P376" s="106">
        <v>0</v>
      </c>
      <c r="Q376" s="106">
        <v>0</v>
      </c>
      <c r="R376" s="106">
        <v>0</v>
      </c>
      <c r="S376" s="106">
        <v>4.4999999999999998E-2</v>
      </c>
      <c r="T376" s="106">
        <v>0</v>
      </c>
      <c r="U376" s="106">
        <v>65.215999999999994</v>
      </c>
      <c r="V376" s="106">
        <v>1.4258746038668919</v>
      </c>
      <c r="W376" s="106">
        <v>0</v>
      </c>
      <c r="X376" s="106">
        <v>3.9255353164062992E-2</v>
      </c>
      <c r="Y376" s="106">
        <v>0</v>
      </c>
      <c r="Z376" s="106">
        <v>0</v>
      </c>
      <c r="AA376" s="106">
        <v>0</v>
      </c>
      <c r="AB376" s="106">
        <v>3.2000000000000001E-2</v>
      </c>
      <c r="AC376" s="106">
        <v>0</v>
      </c>
      <c r="AD376" s="106">
        <v>0</v>
      </c>
      <c r="AE376" s="106">
        <v>0</v>
      </c>
      <c r="AF376" s="106">
        <v>0</v>
      </c>
      <c r="AG376" s="106">
        <v>0</v>
      </c>
      <c r="AH376" s="106">
        <v>1.7000000000000001E-2</v>
      </c>
      <c r="AI376" s="106"/>
      <c r="AJ376" s="106">
        <v>100.76664290997297</v>
      </c>
      <c r="AK376" s="100"/>
      <c r="AL376" s="106">
        <v>15.622195213163797</v>
      </c>
      <c r="AM376" s="106">
        <v>0</v>
      </c>
      <c r="AN376" s="106">
        <v>0.14448266737232074</v>
      </c>
      <c r="AO376" s="106">
        <v>0</v>
      </c>
      <c r="AP376" s="106">
        <v>0</v>
      </c>
      <c r="AQ376" s="106">
        <v>2.3319082782743878E-2</v>
      </c>
      <c r="AR376" s="106">
        <v>0</v>
      </c>
      <c r="AS376" s="106">
        <v>0.19966208944216118</v>
      </c>
      <c r="AT376" s="106">
        <v>2.0726129216695255E-2</v>
      </c>
      <c r="AU376" s="106">
        <v>0</v>
      </c>
      <c r="AV376" s="106">
        <v>0</v>
      </c>
      <c r="AW376" s="106">
        <v>0</v>
      </c>
      <c r="AX376" s="106">
        <v>3.1457532331352671E-2</v>
      </c>
      <c r="AY376" s="106">
        <v>0</v>
      </c>
      <c r="AZ376" s="106">
        <v>48.279538051525016</v>
      </c>
      <c r="BA376" s="106">
        <v>1.209085562509024</v>
      </c>
      <c r="BB376" s="106">
        <v>0</v>
      </c>
      <c r="BC376" s="106">
        <v>3.4604507373116176E-2</v>
      </c>
      <c r="BD376" s="106">
        <v>0</v>
      </c>
      <c r="BE376" s="106">
        <v>0</v>
      </c>
      <c r="BF376" s="106">
        <v>0</v>
      </c>
      <c r="BG376" s="106">
        <v>2.7343416218063746E-2</v>
      </c>
      <c r="BH376" s="106">
        <v>0</v>
      </c>
      <c r="BI376" s="106">
        <v>0</v>
      </c>
      <c r="BJ376" s="106">
        <v>0</v>
      </c>
      <c r="BK376" s="106">
        <v>0</v>
      </c>
      <c r="BL376" s="106">
        <v>0</v>
      </c>
      <c r="BM376" s="106">
        <v>1.4929305348204093E-2</v>
      </c>
      <c r="BN376" s="106"/>
      <c r="BO376" s="106"/>
      <c r="BP376" s="106"/>
      <c r="BQ376" s="106">
        <v>2.9734880000000005E-2</v>
      </c>
      <c r="BR376" s="106">
        <v>1.4846089999999998E-2</v>
      </c>
      <c r="BS376" s="106">
        <v>1.001435E-2</v>
      </c>
      <c r="BT376" s="106">
        <v>8.7884599999999997E-3</v>
      </c>
      <c r="BU376" s="106">
        <v>1.03296E-2</v>
      </c>
      <c r="BV376" s="106">
        <v>9.5201000000000001E-3</v>
      </c>
      <c r="BW376" s="106">
        <v>1.30756E-2</v>
      </c>
      <c r="BX376" s="106">
        <v>3.2524200000000002E-3</v>
      </c>
      <c r="BY376" s="106">
        <v>8.5351200000000002E-3</v>
      </c>
      <c r="BZ376" s="106">
        <v>2.8186679999999995E-2</v>
      </c>
      <c r="CA376" s="106">
        <v>1.5100000000000001E-2</v>
      </c>
      <c r="CB376" s="106">
        <v>1.15E-2</v>
      </c>
      <c r="CC376" s="106">
        <v>1.37328E-2</v>
      </c>
      <c r="CD376" s="106">
        <v>1.7828060000000003E-2</v>
      </c>
      <c r="CE376" s="106">
        <v>3.2959519999999999E-2</v>
      </c>
      <c r="CF376" s="106">
        <v>7.7833799999999995E-3</v>
      </c>
      <c r="CG376" s="106">
        <v>6.2001999999999995E-3</v>
      </c>
      <c r="CH376" s="106">
        <v>6.8064000000000006E-3</v>
      </c>
      <c r="CI376" s="106">
        <v>1.2318030000000001E-2</v>
      </c>
      <c r="CJ376" s="106">
        <v>2.1227680000000002E-2</v>
      </c>
      <c r="CK376" s="106">
        <v>2.2371829999999999E-2</v>
      </c>
      <c r="CL376" s="106">
        <v>2.2586789999999999E-2</v>
      </c>
      <c r="CM376" s="106">
        <v>2.9276640000000003E-2</v>
      </c>
      <c r="CN376" s="106">
        <v>2.2612199999999999E-2</v>
      </c>
      <c r="CO376" s="106">
        <v>3.1696500000000002E-2</v>
      </c>
      <c r="CP376" s="106">
        <v>2.5019860000000001E-2</v>
      </c>
      <c r="CQ376" s="106">
        <v>1.315025E-2</v>
      </c>
      <c r="CR376" s="106">
        <v>1.36644E-2</v>
      </c>
      <c r="CS376" s="106"/>
      <c r="CT376" s="106"/>
      <c r="CU376" s="106"/>
      <c r="CV376" s="106">
        <f t="shared" si="112"/>
        <v>1.3900000000000001E-2</v>
      </c>
      <c r="CW376" s="106">
        <f t="shared" si="113"/>
        <v>8.8999999999999982E-3</v>
      </c>
      <c r="CX376" s="106">
        <f t="shared" si="114"/>
        <v>5.3E-3</v>
      </c>
      <c r="CY376" s="106">
        <f t="shared" si="115"/>
        <v>5.3E-3</v>
      </c>
      <c r="CZ376" s="106">
        <f t="shared" si="116"/>
        <v>8.0000000000000002E-3</v>
      </c>
      <c r="DA376" s="106">
        <f t="shared" si="117"/>
        <v>7.4000000000000003E-3</v>
      </c>
      <c r="DB376" s="106">
        <f t="shared" si="118"/>
        <v>9.6999999999999986E-3</v>
      </c>
      <c r="DC376" s="106">
        <f t="shared" si="119"/>
        <v>2.7000000000000006E-3</v>
      </c>
      <c r="DD376" s="106">
        <f t="shared" si="120"/>
        <v>6.1000000000000004E-3</v>
      </c>
      <c r="DE376" s="106">
        <f t="shared" si="121"/>
        <v>1.2299999999999998E-2</v>
      </c>
      <c r="DF376" s="106">
        <f t="shared" si="122"/>
        <v>1.5100000000000001E-2</v>
      </c>
      <c r="DG376" s="106">
        <f t="shared" si="123"/>
        <v>1.15E-2</v>
      </c>
      <c r="DH376" s="106">
        <f t="shared" si="124"/>
        <v>9.5999999999999992E-3</v>
      </c>
      <c r="DI376" s="106">
        <f t="shared" si="125"/>
        <v>1.4600000000000002E-2</v>
      </c>
      <c r="DJ376" s="106">
        <f t="shared" si="126"/>
        <v>2.4399999999999998E-2</v>
      </c>
      <c r="DK376" s="106">
        <f t="shared" si="127"/>
        <v>6.5999999999999991E-3</v>
      </c>
      <c r="DL376" s="106">
        <f t="shared" si="128"/>
        <v>5.7999999999999996E-3</v>
      </c>
      <c r="DM376" s="106">
        <f t="shared" si="129"/>
        <v>6.0000000000000001E-3</v>
      </c>
      <c r="DN376" s="106">
        <f t="shared" si="130"/>
        <v>9.7000000000000003E-3</v>
      </c>
      <c r="DO376" s="106">
        <f t="shared" si="131"/>
        <v>1.8100000000000002E-2</v>
      </c>
      <c r="DP376" s="106">
        <f t="shared" si="132"/>
        <v>1.9099999999999999E-2</v>
      </c>
      <c r="DQ376" s="106">
        <f t="shared" si="133"/>
        <v>1.9300000000000001E-2</v>
      </c>
      <c r="DR376" s="106">
        <f t="shared" si="134"/>
        <v>2.5100000000000001E-2</v>
      </c>
      <c r="DS376" s="106">
        <f t="shared" si="135"/>
        <v>1.95E-2</v>
      </c>
      <c r="DT376" s="106">
        <f t="shared" si="136"/>
        <v>2.75E-2</v>
      </c>
      <c r="DU376" s="106">
        <f t="shared" si="137"/>
        <v>2.1800000000000003E-2</v>
      </c>
      <c r="DV376" s="106">
        <f t="shared" si="138"/>
        <v>1.1500000000000002E-2</v>
      </c>
      <c r="DW376" s="106">
        <f t="shared" si="139"/>
        <v>1.2E-2</v>
      </c>
      <c r="DX376" s="106"/>
      <c r="DY376" s="106"/>
      <c r="DZ376" s="106"/>
      <c r="EA376" s="100">
        <v>0.32</v>
      </c>
      <c r="EB376" s="100">
        <v>100</v>
      </c>
      <c r="EC376" s="100">
        <v>2.02</v>
      </c>
      <c r="ED376" s="100">
        <v>100</v>
      </c>
      <c r="EE376" s="100">
        <v>100</v>
      </c>
      <c r="EF376" s="100">
        <v>22.64</v>
      </c>
      <c r="EG376" s="100">
        <v>4539.67</v>
      </c>
      <c r="EH376" s="100">
        <v>2.21</v>
      </c>
      <c r="EI376" s="100">
        <v>20.47</v>
      </c>
      <c r="EJ376" s="100">
        <v>115.15</v>
      </c>
      <c r="EK376" s="100">
        <v>100</v>
      </c>
      <c r="EL376" s="100">
        <v>99.77</v>
      </c>
      <c r="EM376" s="100">
        <v>23.51</v>
      </c>
      <c r="EN376" s="100">
        <v>114.87</v>
      </c>
      <c r="EO376" s="100">
        <v>0.21</v>
      </c>
      <c r="EP376" s="100">
        <v>0.73</v>
      </c>
      <c r="EQ376" s="100">
        <v>100</v>
      </c>
      <c r="ER376" s="100">
        <v>7.5</v>
      </c>
      <c r="ES376" s="100">
        <v>100</v>
      </c>
      <c r="ET376" s="100">
        <v>170.31</v>
      </c>
      <c r="EU376" s="100">
        <v>298.97000000000003</v>
      </c>
      <c r="EV376" s="100">
        <v>60.97</v>
      </c>
      <c r="EW376" s="100">
        <v>172.57</v>
      </c>
      <c r="EX376" s="100">
        <v>100</v>
      </c>
      <c r="EY376" s="100">
        <v>100</v>
      </c>
      <c r="EZ376" s="100">
        <v>100</v>
      </c>
      <c r="FA376" s="100">
        <v>174.01</v>
      </c>
      <c r="FB376" s="100">
        <v>71.98</v>
      </c>
      <c r="FC376" s="100"/>
      <c r="FD376" s="100"/>
      <c r="FE376" s="100"/>
      <c r="FF376" s="106">
        <v>4.9991024682124151E-2</v>
      </c>
      <c r="FG376" s="106">
        <v>0</v>
      </c>
      <c r="FH376" s="106">
        <v>2.9185498809208787E-3</v>
      </c>
      <c r="FI376" s="106">
        <v>0</v>
      </c>
      <c r="FJ376" s="106">
        <v>0</v>
      </c>
      <c r="FK376" s="106">
        <v>5.2794403420132145E-3</v>
      </c>
      <c r="FL376" s="106">
        <v>0</v>
      </c>
      <c r="FM376" s="106">
        <v>4.4125321766717617E-3</v>
      </c>
      <c r="FN376" s="106">
        <v>4.2426386506575183E-3</v>
      </c>
      <c r="FO376" s="106">
        <v>0</v>
      </c>
      <c r="FP376" s="106">
        <v>0</v>
      </c>
      <c r="FQ376" s="106">
        <v>0</v>
      </c>
      <c r="FR376" s="106">
        <v>7.3956658511010126E-3</v>
      </c>
      <c r="FS376" s="106">
        <v>0</v>
      </c>
      <c r="FT376" s="106">
        <v>0.10138702990820253</v>
      </c>
      <c r="FU376" s="106">
        <v>8.826324606315876E-3</v>
      </c>
      <c r="FV376" s="106">
        <v>0</v>
      </c>
      <c r="FW376" s="106">
        <v>2.5953380529837133E-3</v>
      </c>
      <c r="FX376" s="106">
        <v>0</v>
      </c>
      <c r="FY376" s="106">
        <v>0</v>
      </c>
      <c r="FZ376" s="106">
        <v>0</v>
      </c>
      <c r="GA376" s="106">
        <v>1.6671280868153466E-2</v>
      </c>
      <c r="GB376" s="106">
        <v>0</v>
      </c>
      <c r="GC376" s="106">
        <v>0</v>
      </c>
      <c r="GD376" s="106">
        <v>0</v>
      </c>
      <c r="GE376" s="106">
        <v>0</v>
      </c>
      <c r="GF376" s="106">
        <v>0</v>
      </c>
      <c r="GG376" s="106">
        <v>1.0746113989637306E-2</v>
      </c>
      <c r="GH376" s="100"/>
      <c r="GI376" s="100"/>
      <c r="GJ376" s="100"/>
      <c r="GK376" s="100"/>
    </row>
    <row r="377" spans="1:193" x14ac:dyDescent="0.25">
      <c r="A377" s="98" t="s">
        <v>1073</v>
      </c>
      <c r="B377" s="99" t="s">
        <v>17</v>
      </c>
      <c r="C377" s="99" t="s">
        <v>319</v>
      </c>
      <c r="D377" s="100" t="s">
        <v>18</v>
      </c>
      <c r="E377" s="99" t="s">
        <v>559</v>
      </c>
      <c r="F377" s="99" t="s">
        <v>539</v>
      </c>
      <c r="G377" s="106">
        <v>33.53</v>
      </c>
      <c r="H377" s="106">
        <v>0.14854313099566702</v>
      </c>
      <c r="I377" s="106">
        <v>0.53200000000000003</v>
      </c>
      <c r="J377" s="106">
        <v>8.1000000000000003E-2</v>
      </c>
      <c r="K377" s="106">
        <v>0</v>
      </c>
      <c r="L377" s="106">
        <v>0.19900000000000001</v>
      </c>
      <c r="M377" s="106">
        <v>0.188</v>
      </c>
      <c r="N377" s="106">
        <v>0.11183077178494172</v>
      </c>
      <c r="O377" s="106">
        <v>0.155</v>
      </c>
      <c r="P377" s="106">
        <v>7.4999999999999997E-2</v>
      </c>
      <c r="Q377" s="106">
        <v>0.48937679963899366</v>
      </c>
      <c r="R377" s="106">
        <v>0.06</v>
      </c>
      <c r="S377" s="106">
        <v>0.20299999999999999</v>
      </c>
      <c r="T377" s="106">
        <v>1.7854575666709036E-2</v>
      </c>
      <c r="U377" s="106">
        <v>61.164000000000001</v>
      </c>
      <c r="V377" s="106">
        <v>1.2792390798269857</v>
      </c>
      <c r="W377" s="106">
        <v>1.7999999999999999E-2</v>
      </c>
      <c r="X377" s="106">
        <v>0</v>
      </c>
      <c r="Y377" s="106">
        <v>0.41150431364082085</v>
      </c>
      <c r="Z377" s="106">
        <v>0</v>
      </c>
      <c r="AA377" s="106">
        <v>2.990252124122645E-2</v>
      </c>
      <c r="AB377" s="106">
        <v>4.7000000000000007E-2</v>
      </c>
      <c r="AC377" s="106">
        <v>0</v>
      </c>
      <c r="AD377" s="106">
        <v>0</v>
      </c>
      <c r="AE377" s="106">
        <v>5.8000000000000003E-2</v>
      </c>
      <c r="AF377" s="106">
        <v>0</v>
      </c>
      <c r="AG377" s="106">
        <v>0.18867205966560244</v>
      </c>
      <c r="AH377" s="106">
        <v>1.1180000000000001</v>
      </c>
      <c r="AI377" s="106"/>
      <c r="AJ377" s="106">
        <v>99.885310682132996</v>
      </c>
      <c r="AK377" s="100"/>
      <c r="AL377" s="106">
        <v>15.674083769633507</v>
      </c>
      <c r="AM377" s="106">
        <v>8.9049296202665926E-2</v>
      </c>
      <c r="AN377" s="106">
        <v>0.28155596718708653</v>
      </c>
      <c r="AO377" s="106">
        <v>4.8848148594861904E-2</v>
      </c>
      <c r="AP377" s="106">
        <v>0</v>
      </c>
      <c r="AQ377" s="106">
        <v>0.15468324912553441</v>
      </c>
      <c r="AR377" s="106">
        <v>0.13946587537091987</v>
      </c>
      <c r="AS377" s="106">
        <v>9.2836436813001605E-2</v>
      </c>
      <c r="AT377" s="106">
        <v>0.11077758719268153</v>
      </c>
      <c r="AU377" s="106">
        <v>3.2728224821085707E-2</v>
      </c>
      <c r="AV377" s="106">
        <v>0.48937679963899366</v>
      </c>
      <c r="AW377" s="106">
        <v>0.06</v>
      </c>
      <c r="AX377" s="106">
        <v>0.14190842362810205</v>
      </c>
      <c r="AY377" s="106">
        <v>1.4621714574325637E-2</v>
      </c>
      <c r="AZ377" s="106">
        <v>45.279834172342319</v>
      </c>
      <c r="BA377" s="106">
        <v>1.0847444075527735</v>
      </c>
      <c r="BB377" s="106">
        <v>1.6838166510757716E-2</v>
      </c>
      <c r="BC377" s="106">
        <v>0</v>
      </c>
      <c r="BD377" s="106">
        <v>0.32404465992662479</v>
      </c>
      <c r="BE377" s="106">
        <v>0</v>
      </c>
      <c r="BF377" s="106">
        <v>2.5529344524226456E-2</v>
      </c>
      <c r="BG377" s="106">
        <v>4.0160642570281131E-2</v>
      </c>
      <c r="BH377" s="106">
        <v>0</v>
      </c>
      <c r="BI377" s="106">
        <v>0</v>
      </c>
      <c r="BJ377" s="106">
        <v>5.032101336109665E-2</v>
      </c>
      <c r="BK377" s="106">
        <v>0</v>
      </c>
      <c r="BL377" s="106">
        <v>0.16499524238356139</v>
      </c>
      <c r="BM377" s="106">
        <v>0.98182137525248092</v>
      </c>
      <c r="BN377" s="106"/>
      <c r="BO377" s="106"/>
      <c r="BP377" s="106"/>
      <c r="BQ377" s="106">
        <v>2.8879200000000004E-2</v>
      </c>
      <c r="BR377" s="106">
        <v>1.451247E-2</v>
      </c>
      <c r="BS377" s="106">
        <v>1.02033E-2</v>
      </c>
      <c r="BT377" s="106">
        <v>8.6226399999999991E-3</v>
      </c>
      <c r="BU377" s="106">
        <v>1.0716959999999999E-2</v>
      </c>
      <c r="BV377" s="106">
        <v>9.5201000000000001E-3</v>
      </c>
      <c r="BW377" s="106">
        <v>1.2940800000000002E-2</v>
      </c>
      <c r="BX377" s="106">
        <v>3.37288E-3</v>
      </c>
      <c r="BY377" s="106">
        <v>8.5351200000000002E-3</v>
      </c>
      <c r="BZ377" s="106">
        <v>2.7270039999999999E-2</v>
      </c>
      <c r="CA377" s="106">
        <v>1.47E-2</v>
      </c>
      <c r="CB377" s="106">
        <v>1.14E-2</v>
      </c>
      <c r="CC377" s="106">
        <v>1.3017549999999999E-2</v>
      </c>
      <c r="CD377" s="106">
        <v>1.7705950000000002E-2</v>
      </c>
      <c r="CE377" s="106">
        <v>3.1878879999999998E-2</v>
      </c>
      <c r="CF377" s="106">
        <v>7.7833799999999995E-3</v>
      </c>
      <c r="CG377" s="106">
        <v>6.0933000000000003E-3</v>
      </c>
      <c r="CH377" s="106">
        <v>6.8064000000000006E-3</v>
      </c>
      <c r="CI377" s="106">
        <v>1.219104E-2</v>
      </c>
      <c r="CJ377" s="106">
        <v>2.0875840000000003E-2</v>
      </c>
      <c r="CK377" s="106">
        <v>2.2371829999999999E-2</v>
      </c>
      <c r="CL377" s="106">
        <v>2.2586789999999999E-2</v>
      </c>
      <c r="CM377" s="106">
        <v>2.9276640000000003E-2</v>
      </c>
      <c r="CN377" s="106">
        <v>2.2380279999999999E-2</v>
      </c>
      <c r="CO377" s="106">
        <v>3.123546E-2</v>
      </c>
      <c r="CP377" s="106">
        <v>2.5134629999999998E-2</v>
      </c>
      <c r="CQ377" s="106">
        <v>1.3035900000000001E-2</v>
      </c>
      <c r="CR377" s="106">
        <v>1.355053E-2</v>
      </c>
      <c r="CS377" s="106"/>
      <c r="CT377" s="106"/>
      <c r="CU377" s="106"/>
      <c r="CV377" s="106">
        <f t="shared" si="112"/>
        <v>1.35E-2</v>
      </c>
      <c r="CW377" s="106">
        <f t="shared" si="113"/>
        <v>8.6999999999999994E-3</v>
      </c>
      <c r="CX377" s="106">
        <f t="shared" si="114"/>
        <v>5.4000000000000003E-3</v>
      </c>
      <c r="CY377" s="106">
        <f t="shared" si="115"/>
        <v>5.1999999999999998E-3</v>
      </c>
      <c r="CZ377" s="106">
        <f t="shared" si="116"/>
        <v>8.3000000000000001E-3</v>
      </c>
      <c r="DA377" s="106">
        <f t="shared" si="117"/>
        <v>7.4000000000000003E-3</v>
      </c>
      <c r="DB377" s="106">
        <f t="shared" si="118"/>
        <v>9.6000000000000009E-3</v>
      </c>
      <c r="DC377" s="106">
        <f t="shared" si="119"/>
        <v>2.8000000000000004E-3</v>
      </c>
      <c r="DD377" s="106">
        <f t="shared" si="120"/>
        <v>6.1000000000000004E-3</v>
      </c>
      <c r="DE377" s="106">
        <f t="shared" si="121"/>
        <v>1.1900000000000001E-2</v>
      </c>
      <c r="DF377" s="106">
        <f t="shared" si="122"/>
        <v>1.47E-2</v>
      </c>
      <c r="DG377" s="106">
        <f t="shared" si="123"/>
        <v>1.14E-2</v>
      </c>
      <c r="DH377" s="106">
        <f t="shared" si="124"/>
        <v>9.0999999999999987E-3</v>
      </c>
      <c r="DI377" s="106">
        <f t="shared" si="125"/>
        <v>1.4500000000000001E-2</v>
      </c>
      <c r="DJ377" s="106">
        <f t="shared" si="126"/>
        <v>2.3599999999999999E-2</v>
      </c>
      <c r="DK377" s="106">
        <f t="shared" si="127"/>
        <v>6.5999999999999991E-3</v>
      </c>
      <c r="DL377" s="106">
        <f t="shared" si="128"/>
        <v>5.7000000000000002E-3</v>
      </c>
      <c r="DM377" s="106">
        <f t="shared" si="129"/>
        <v>6.0000000000000001E-3</v>
      </c>
      <c r="DN377" s="106">
        <f t="shared" si="130"/>
        <v>9.5999999999999992E-3</v>
      </c>
      <c r="DO377" s="106">
        <f t="shared" si="131"/>
        <v>1.7800000000000003E-2</v>
      </c>
      <c r="DP377" s="106">
        <f t="shared" si="132"/>
        <v>1.9099999999999999E-2</v>
      </c>
      <c r="DQ377" s="106">
        <f t="shared" si="133"/>
        <v>1.9300000000000001E-2</v>
      </c>
      <c r="DR377" s="106">
        <f t="shared" si="134"/>
        <v>2.5100000000000001E-2</v>
      </c>
      <c r="DS377" s="106">
        <f t="shared" si="135"/>
        <v>1.9300000000000001E-2</v>
      </c>
      <c r="DT377" s="106">
        <f t="shared" si="136"/>
        <v>2.7099999999999999E-2</v>
      </c>
      <c r="DU377" s="106">
        <f t="shared" si="137"/>
        <v>2.1899999999999999E-2</v>
      </c>
      <c r="DV377" s="106">
        <f t="shared" si="138"/>
        <v>1.1400000000000002E-2</v>
      </c>
      <c r="DW377" s="106">
        <f t="shared" si="139"/>
        <v>1.1899999999999999E-2</v>
      </c>
      <c r="DX377" s="106"/>
      <c r="DY377" s="106"/>
      <c r="DZ377" s="106"/>
      <c r="EA377" s="100">
        <v>0.32</v>
      </c>
      <c r="EB377" s="100">
        <v>6.05</v>
      </c>
      <c r="EC377" s="100">
        <v>1.18</v>
      </c>
      <c r="ED377" s="100">
        <v>6.02</v>
      </c>
      <c r="EE377" s="100">
        <v>100</v>
      </c>
      <c r="EF377" s="100">
        <v>3.67</v>
      </c>
      <c r="EG377" s="100">
        <v>7.07</v>
      </c>
      <c r="EH377" s="100">
        <v>3.59</v>
      </c>
      <c r="EI377" s="100">
        <v>4.24</v>
      </c>
      <c r="EJ377" s="100">
        <v>13.32</v>
      </c>
      <c r="EK377" s="100">
        <v>4.45</v>
      </c>
      <c r="EL377" s="100">
        <v>5.67</v>
      </c>
      <c r="EM377" s="100">
        <v>5.4</v>
      </c>
      <c r="EN377" s="100">
        <v>50.4</v>
      </c>
      <c r="EO377" s="100">
        <v>0.22</v>
      </c>
      <c r="EP377" s="100">
        <v>0.8</v>
      </c>
      <c r="EQ377" s="100">
        <v>44.11</v>
      </c>
      <c r="ER377" s="100">
        <v>21.16</v>
      </c>
      <c r="ES377" s="100">
        <v>2.97</v>
      </c>
      <c r="ET377" s="100">
        <v>100</v>
      </c>
      <c r="EU377" s="100">
        <v>64.5</v>
      </c>
      <c r="EV377" s="100">
        <v>41.72</v>
      </c>
      <c r="EW377" s="100">
        <v>100</v>
      </c>
      <c r="EX377" s="100">
        <v>100</v>
      </c>
      <c r="EY377" s="100">
        <v>40.729999999999997</v>
      </c>
      <c r="EZ377" s="100">
        <v>100</v>
      </c>
      <c r="FA377" s="100">
        <v>5.37</v>
      </c>
      <c r="FB377" s="100">
        <v>1.26</v>
      </c>
      <c r="FC377" s="100"/>
      <c r="FD377" s="100"/>
      <c r="FE377" s="100"/>
      <c r="FF377" s="106">
        <v>5.0157068062827222E-2</v>
      </c>
      <c r="FG377" s="106">
        <v>5.3874824202612883E-3</v>
      </c>
      <c r="FH377" s="106">
        <v>3.3223604128076209E-3</v>
      </c>
      <c r="FI377" s="106">
        <v>2.9406585454106863E-3</v>
      </c>
      <c r="FJ377" s="106">
        <v>0</v>
      </c>
      <c r="FK377" s="106">
        <v>5.6768752429071125E-3</v>
      </c>
      <c r="FL377" s="106">
        <v>9.8602373887240347E-3</v>
      </c>
      <c r="FM377" s="106">
        <v>3.3328280815867577E-3</v>
      </c>
      <c r="FN377" s="106">
        <v>4.6969696969696969E-3</v>
      </c>
      <c r="FO377" s="106">
        <v>4.3593995461686163E-3</v>
      </c>
      <c r="FP377" s="106">
        <v>2.1777267583935219E-2</v>
      </c>
      <c r="FQ377" s="106">
        <v>3.4020000000000001E-3</v>
      </c>
      <c r="FR377" s="106">
        <v>7.6630548759175111E-3</v>
      </c>
      <c r="FS377" s="106">
        <v>7.3693441454601213E-3</v>
      </c>
      <c r="FT377" s="106">
        <v>9.9615635179153103E-2</v>
      </c>
      <c r="FU377" s="106">
        <v>8.6779552604221884E-3</v>
      </c>
      <c r="FV377" s="106">
        <v>7.4273152478952281E-3</v>
      </c>
      <c r="FW377" s="106">
        <v>0</v>
      </c>
      <c r="FX377" s="106">
        <v>9.6241263998207566E-3</v>
      </c>
      <c r="FY377" s="106">
        <v>0</v>
      </c>
      <c r="FZ377" s="106">
        <v>1.6466427218126065E-2</v>
      </c>
      <c r="GA377" s="106">
        <v>1.675502008032129E-2</v>
      </c>
      <c r="GB377" s="106">
        <v>0</v>
      </c>
      <c r="GC377" s="106">
        <v>0</v>
      </c>
      <c r="GD377" s="106">
        <v>2.0495748741974667E-2</v>
      </c>
      <c r="GE377" s="106">
        <v>0</v>
      </c>
      <c r="GF377" s="106">
        <v>8.8602445159972464E-3</v>
      </c>
      <c r="GG377" s="106">
        <v>1.2370949328181259E-2</v>
      </c>
      <c r="GH377" s="100"/>
      <c r="GI377" s="100"/>
      <c r="GJ377" s="100"/>
      <c r="GK377" s="100"/>
    </row>
    <row r="378" spans="1:193" x14ac:dyDescent="0.25">
      <c r="A378" s="98" t="s">
        <v>1073</v>
      </c>
      <c r="B378" s="99" t="s">
        <v>17</v>
      </c>
      <c r="C378" s="99" t="s">
        <v>319</v>
      </c>
      <c r="D378" s="100" t="s">
        <v>18</v>
      </c>
      <c r="E378" s="99" t="s">
        <v>560</v>
      </c>
      <c r="F378" s="99" t="s">
        <v>543</v>
      </c>
      <c r="G378" s="106">
        <v>33.159999999999997</v>
      </c>
      <c r="H378" s="106">
        <v>0</v>
      </c>
      <c r="I378" s="106">
        <v>0</v>
      </c>
      <c r="J378" s="106">
        <v>0</v>
      </c>
      <c r="K378" s="106">
        <v>1.4E-2</v>
      </c>
      <c r="L378" s="106">
        <v>4.3999999999999991E-2</v>
      </c>
      <c r="M378" s="106">
        <v>1.4999999999999999E-2</v>
      </c>
      <c r="N378" s="106">
        <v>7.6896812063988865E-2</v>
      </c>
      <c r="O378" s="106">
        <v>0.13700000000000001</v>
      </c>
      <c r="P378" s="106">
        <v>5.1999999999999998E-2</v>
      </c>
      <c r="Q378" s="106">
        <v>0</v>
      </c>
      <c r="R378" s="106">
        <v>0</v>
      </c>
      <c r="S378" s="106">
        <v>6.4000000000000001E-2</v>
      </c>
      <c r="T378" s="106">
        <v>0</v>
      </c>
      <c r="U378" s="106">
        <v>65.33</v>
      </c>
      <c r="V378" s="106">
        <v>1.4255795808115013</v>
      </c>
      <c r="W378" s="106">
        <v>1.2999999999999999E-2</v>
      </c>
      <c r="X378" s="106">
        <v>0</v>
      </c>
      <c r="Y378" s="106">
        <v>0</v>
      </c>
      <c r="Z378" s="106">
        <v>0</v>
      </c>
      <c r="AA378" s="106">
        <v>0</v>
      </c>
      <c r="AB378" s="106">
        <v>0</v>
      </c>
      <c r="AC378" s="106">
        <v>0</v>
      </c>
      <c r="AD378" s="106">
        <v>0</v>
      </c>
      <c r="AE378" s="106">
        <v>0</v>
      </c>
      <c r="AF378" s="106">
        <v>0</v>
      </c>
      <c r="AG378" s="106">
        <v>0</v>
      </c>
      <c r="AH378" s="106">
        <v>5.099999999999999E-2</v>
      </c>
      <c r="AI378" s="106"/>
      <c r="AJ378" s="106">
        <v>100.38247639287549</v>
      </c>
      <c r="AK378" s="100"/>
      <c r="AL378" s="106">
        <v>15.501121914734478</v>
      </c>
      <c r="AM378" s="106">
        <v>0</v>
      </c>
      <c r="AN378" s="106">
        <v>0</v>
      </c>
      <c r="AO378" s="106">
        <v>0</v>
      </c>
      <c r="AP378" s="106">
        <v>1.0842627013630732E-2</v>
      </c>
      <c r="AQ378" s="106">
        <v>3.4201321414691017E-2</v>
      </c>
      <c r="AR378" s="106">
        <v>1.1127596439169139E-2</v>
      </c>
      <c r="AS378" s="106">
        <v>6.3835972160043886E-2</v>
      </c>
      <c r="AT378" s="106">
        <v>9.7913093196112078E-2</v>
      </c>
      <c r="AU378" s="106">
        <v>2.269156920928609E-2</v>
      </c>
      <c r="AV378" s="106">
        <v>0</v>
      </c>
      <c r="AW378" s="106">
        <v>0</v>
      </c>
      <c r="AX378" s="106">
        <v>4.47396015379238E-2</v>
      </c>
      <c r="AY378" s="106">
        <v>0</v>
      </c>
      <c r="AZ378" s="106">
        <v>48.363932484453656</v>
      </c>
      <c r="BA378" s="106">
        <v>1.2088353945658452</v>
      </c>
      <c r="BB378" s="106">
        <v>1.216089803554724E-2</v>
      </c>
      <c r="BC378" s="106">
        <v>0</v>
      </c>
      <c r="BD378" s="106">
        <v>0</v>
      </c>
      <c r="BE378" s="106">
        <v>0</v>
      </c>
      <c r="BF378" s="106">
        <v>0</v>
      </c>
      <c r="BG378" s="106">
        <v>0</v>
      </c>
      <c r="BH378" s="106">
        <v>0</v>
      </c>
      <c r="BI378" s="106">
        <v>0</v>
      </c>
      <c r="BJ378" s="106">
        <v>0</v>
      </c>
      <c r="BK378" s="106">
        <v>0</v>
      </c>
      <c r="BL378" s="106">
        <v>0</v>
      </c>
      <c r="BM378" s="106">
        <v>4.4787916044612269E-2</v>
      </c>
      <c r="BN378" s="106"/>
      <c r="BO378" s="106"/>
      <c r="BP378" s="106"/>
      <c r="BQ378" s="106">
        <v>2.5884320000000002E-2</v>
      </c>
      <c r="BR378" s="106">
        <v>1.451247E-2</v>
      </c>
      <c r="BS378" s="106">
        <v>1.02033E-2</v>
      </c>
      <c r="BT378" s="106">
        <v>8.9542800000000002E-3</v>
      </c>
      <c r="BU378" s="106">
        <v>1.03296E-2</v>
      </c>
      <c r="BV378" s="106">
        <v>9.3914500000000008E-3</v>
      </c>
      <c r="BW378" s="106">
        <v>1.3210400000000001E-2</v>
      </c>
      <c r="BX378" s="106">
        <v>3.37288E-3</v>
      </c>
      <c r="BY378" s="106">
        <v>8.3952000000000002E-3</v>
      </c>
      <c r="BZ378" s="106">
        <v>2.6582560000000002E-2</v>
      </c>
      <c r="CA378" s="106">
        <v>1.5299999999999999E-2</v>
      </c>
      <c r="CB378" s="106">
        <v>1.14E-2</v>
      </c>
      <c r="CC378" s="106">
        <v>1.3446700000000001E-2</v>
      </c>
      <c r="CD378" s="106">
        <v>1.7828060000000003E-2</v>
      </c>
      <c r="CE378" s="106">
        <v>3.2554279999999998E-2</v>
      </c>
      <c r="CF378" s="106">
        <v>7.9013099999999999E-3</v>
      </c>
      <c r="CG378" s="106">
        <v>6.0933000000000003E-3</v>
      </c>
      <c r="CH378" s="106">
        <v>6.8064000000000006E-3</v>
      </c>
      <c r="CI378" s="106">
        <v>1.219104E-2</v>
      </c>
      <c r="CJ378" s="106">
        <v>2.1579520000000001E-2</v>
      </c>
      <c r="CK378" s="106">
        <v>2.2020439999999999E-2</v>
      </c>
      <c r="CL378" s="106">
        <v>2.3640059999999997E-2</v>
      </c>
      <c r="CM378" s="106">
        <v>2.9043360000000001E-2</v>
      </c>
      <c r="CN378" s="106">
        <v>2.2728160000000001E-2</v>
      </c>
      <c r="CO378" s="106">
        <v>3.1465980000000005E-2</v>
      </c>
      <c r="CP378" s="106">
        <v>2.4905089999999998E-2</v>
      </c>
      <c r="CQ378" s="106">
        <v>1.3035900000000001E-2</v>
      </c>
      <c r="CR378" s="106">
        <v>1.36644E-2</v>
      </c>
      <c r="CS378" s="106"/>
      <c r="CT378" s="106"/>
      <c r="CU378" s="106"/>
      <c r="CV378" s="106">
        <f t="shared" si="112"/>
        <v>1.21E-2</v>
      </c>
      <c r="CW378" s="106">
        <f t="shared" si="113"/>
        <v>8.6999999999999994E-3</v>
      </c>
      <c r="CX378" s="106">
        <f t="shared" si="114"/>
        <v>5.4000000000000003E-3</v>
      </c>
      <c r="CY378" s="106">
        <f t="shared" si="115"/>
        <v>5.4000000000000003E-3</v>
      </c>
      <c r="CZ378" s="106">
        <f t="shared" si="116"/>
        <v>8.0000000000000002E-3</v>
      </c>
      <c r="DA378" s="106">
        <f t="shared" si="117"/>
        <v>7.3000000000000009E-3</v>
      </c>
      <c r="DB378" s="106">
        <f t="shared" si="118"/>
        <v>9.7999999999999997E-3</v>
      </c>
      <c r="DC378" s="106">
        <f t="shared" si="119"/>
        <v>2.8000000000000004E-3</v>
      </c>
      <c r="DD378" s="106">
        <f t="shared" si="120"/>
        <v>6.0000000000000001E-3</v>
      </c>
      <c r="DE378" s="106">
        <f t="shared" si="121"/>
        <v>1.1600000000000001E-2</v>
      </c>
      <c r="DF378" s="106">
        <f t="shared" si="122"/>
        <v>1.5299999999999999E-2</v>
      </c>
      <c r="DG378" s="106">
        <f t="shared" si="123"/>
        <v>1.14E-2</v>
      </c>
      <c r="DH378" s="106">
        <f t="shared" si="124"/>
        <v>9.4000000000000004E-3</v>
      </c>
      <c r="DI378" s="106">
        <f t="shared" si="125"/>
        <v>1.4600000000000002E-2</v>
      </c>
      <c r="DJ378" s="106">
        <f t="shared" si="126"/>
        <v>2.41E-2</v>
      </c>
      <c r="DK378" s="106">
        <f t="shared" si="127"/>
        <v>6.7000000000000002E-3</v>
      </c>
      <c r="DL378" s="106">
        <f t="shared" si="128"/>
        <v>5.7000000000000002E-3</v>
      </c>
      <c r="DM378" s="106">
        <f t="shared" si="129"/>
        <v>6.0000000000000001E-3</v>
      </c>
      <c r="DN378" s="106">
        <f t="shared" si="130"/>
        <v>9.5999999999999992E-3</v>
      </c>
      <c r="DO378" s="106">
        <f t="shared" si="131"/>
        <v>1.84E-2</v>
      </c>
      <c r="DP378" s="106">
        <f t="shared" si="132"/>
        <v>1.8799999999999997E-2</v>
      </c>
      <c r="DQ378" s="106">
        <f t="shared" si="133"/>
        <v>2.0199999999999999E-2</v>
      </c>
      <c r="DR378" s="106">
        <f t="shared" si="134"/>
        <v>2.4899999999999999E-2</v>
      </c>
      <c r="DS378" s="106">
        <f t="shared" si="135"/>
        <v>1.9600000000000003E-2</v>
      </c>
      <c r="DT378" s="106">
        <f t="shared" si="136"/>
        <v>2.7300000000000001E-2</v>
      </c>
      <c r="DU378" s="106">
        <f t="shared" si="137"/>
        <v>2.1700000000000001E-2</v>
      </c>
      <c r="DV378" s="106">
        <f t="shared" si="138"/>
        <v>1.1400000000000002E-2</v>
      </c>
      <c r="DW378" s="106">
        <f t="shared" si="139"/>
        <v>1.2E-2</v>
      </c>
      <c r="DX378" s="106"/>
      <c r="DY378" s="106"/>
      <c r="DZ378" s="106"/>
      <c r="EA378" s="100">
        <v>0.32</v>
      </c>
      <c r="EB378" s="100">
        <v>100</v>
      </c>
      <c r="EC378" s="100">
        <v>100</v>
      </c>
      <c r="ED378" s="100">
        <v>100</v>
      </c>
      <c r="EE378" s="100">
        <v>55.05</v>
      </c>
      <c r="EF378" s="100">
        <v>15.49</v>
      </c>
      <c r="EG378" s="100">
        <v>73.11</v>
      </c>
      <c r="EH378" s="100">
        <v>4.6100000000000003</v>
      </c>
      <c r="EI378" s="100">
        <v>4.67</v>
      </c>
      <c r="EJ378" s="100">
        <v>17.95</v>
      </c>
      <c r="EK378" s="100">
        <v>100</v>
      </c>
      <c r="EL378" s="100">
        <v>100</v>
      </c>
      <c r="EM378" s="100">
        <v>16.690000000000001</v>
      </c>
      <c r="EN378" s="100">
        <v>106.52</v>
      </c>
      <c r="EO378" s="100">
        <v>0.21</v>
      </c>
      <c r="EP378" s="100">
        <v>0.73</v>
      </c>
      <c r="EQ378" s="100">
        <v>63.66</v>
      </c>
      <c r="ER378" s="100">
        <v>35.28</v>
      </c>
      <c r="ES378" s="100">
        <v>100</v>
      </c>
      <c r="ET378" s="100">
        <v>100</v>
      </c>
      <c r="EU378" s="100">
        <v>281.68</v>
      </c>
      <c r="EV378" s="100">
        <v>100</v>
      </c>
      <c r="EW378" s="100">
        <v>100</v>
      </c>
      <c r="EX378" s="100">
        <v>100</v>
      </c>
      <c r="EY378" s="100">
        <v>598.54999999999995</v>
      </c>
      <c r="EZ378" s="100">
        <v>100</v>
      </c>
      <c r="FA378" s="100">
        <v>43.41</v>
      </c>
      <c r="FB378" s="100">
        <v>24.32</v>
      </c>
      <c r="FC378" s="100"/>
      <c r="FD378" s="100"/>
      <c r="FE378" s="100"/>
      <c r="FF378" s="106">
        <v>4.9603590127150335E-2</v>
      </c>
      <c r="FG378" s="106">
        <v>0</v>
      </c>
      <c r="FH378" s="106">
        <v>0</v>
      </c>
      <c r="FI378" s="106">
        <v>0</v>
      </c>
      <c r="FJ378" s="106">
        <v>5.9688661710037179E-3</v>
      </c>
      <c r="FK378" s="106">
        <v>5.297784687135639E-3</v>
      </c>
      <c r="FL378" s="106">
        <v>8.1353857566765567E-3</v>
      </c>
      <c r="FM378" s="106">
        <v>2.942838316578023E-3</v>
      </c>
      <c r="FN378" s="106">
        <v>4.5725414522584341E-3</v>
      </c>
      <c r="FO378" s="106">
        <v>4.0731366730668529E-3</v>
      </c>
      <c r="FP378" s="106">
        <v>0</v>
      </c>
      <c r="FQ378" s="106">
        <v>0</v>
      </c>
      <c r="FR378" s="106">
        <v>7.4670394966794831E-3</v>
      </c>
      <c r="FS378" s="106">
        <v>0</v>
      </c>
      <c r="FT378" s="106">
        <v>0.10156425821735267</v>
      </c>
      <c r="FU378" s="106">
        <v>8.8244983803306698E-3</v>
      </c>
      <c r="FV378" s="106">
        <v>7.7416276894293722E-3</v>
      </c>
      <c r="FW378" s="106">
        <v>0</v>
      </c>
      <c r="FX378" s="106">
        <v>0</v>
      </c>
      <c r="FY378" s="106">
        <v>0</v>
      </c>
      <c r="FZ378" s="106">
        <v>0</v>
      </c>
      <c r="GA378" s="106">
        <v>0</v>
      </c>
      <c r="GB378" s="106">
        <v>0</v>
      </c>
      <c r="GC378" s="106">
        <v>0</v>
      </c>
      <c r="GD378" s="106">
        <v>0</v>
      </c>
      <c r="GE378" s="106">
        <v>0</v>
      </c>
      <c r="GF378" s="106">
        <v>0</v>
      </c>
      <c r="GG378" s="106">
        <v>1.0892421182049705E-2</v>
      </c>
      <c r="GH378" s="100"/>
      <c r="GI378" s="100"/>
      <c r="GJ378" s="100"/>
      <c r="GK378" s="100"/>
    </row>
    <row r="379" spans="1:193" x14ac:dyDescent="0.25">
      <c r="A379" s="98" t="s">
        <v>1073</v>
      </c>
      <c r="B379" s="99" t="s">
        <v>17</v>
      </c>
      <c r="C379" s="99" t="s">
        <v>319</v>
      </c>
      <c r="D379" s="100" t="s">
        <v>18</v>
      </c>
      <c r="E379" s="99" t="s">
        <v>561</v>
      </c>
      <c r="F379" s="99" t="s">
        <v>543</v>
      </c>
      <c r="G379" s="106">
        <v>33.42</v>
      </c>
      <c r="H379" s="106">
        <v>0</v>
      </c>
      <c r="I379" s="106">
        <v>0</v>
      </c>
      <c r="J379" s="106">
        <v>0</v>
      </c>
      <c r="K379" s="106">
        <v>0</v>
      </c>
      <c r="L379" s="106">
        <v>4.8000000000000001E-2</v>
      </c>
      <c r="M379" s="106">
        <v>0.02</v>
      </c>
      <c r="N379" s="106">
        <v>8.2863791924465302E-2</v>
      </c>
      <c r="O379" s="106">
        <v>0.17799999999999999</v>
      </c>
      <c r="P379" s="106">
        <v>0</v>
      </c>
      <c r="Q379" s="106">
        <v>0</v>
      </c>
      <c r="R379" s="106">
        <v>0</v>
      </c>
      <c r="S379" s="106">
        <v>3.4000000000000002E-2</v>
      </c>
      <c r="T379" s="106">
        <v>0</v>
      </c>
      <c r="U379" s="106">
        <v>64.355999999999995</v>
      </c>
      <c r="V379" s="106">
        <v>1.494803057110385</v>
      </c>
      <c r="W379" s="106">
        <v>0</v>
      </c>
      <c r="X379" s="106">
        <v>0</v>
      </c>
      <c r="Y379" s="106">
        <v>0</v>
      </c>
      <c r="Z379" s="106">
        <v>0</v>
      </c>
      <c r="AA379" s="106">
        <v>3.6964553178627797E-2</v>
      </c>
      <c r="AB379" s="106">
        <v>0</v>
      </c>
      <c r="AC379" s="106">
        <v>0</v>
      </c>
      <c r="AD379" s="106">
        <v>2.3E-2</v>
      </c>
      <c r="AE379" s="106">
        <v>0</v>
      </c>
      <c r="AF379" s="106">
        <v>0</v>
      </c>
      <c r="AG379" s="106">
        <v>0</v>
      </c>
      <c r="AH379" s="106">
        <v>4.7E-2</v>
      </c>
      <c r="AI379" s="106"/>
      <c r="AJ379" s="106">
        <v>99.740631402213481</v>
      </c>
      <c r="AK379" s="100"/>
      <c r="AL379" s="106">
        <v>15.622662677636498</v>
      </c>
      <c r="AM379" s="106">
        <v>0</v>
      </c>
      <c r="AN379" s="106">
        <v>0</v>
      </c>
      <c r="AO379" s="106">
        <v>0</v>
      </c>
      <c r="AP379" s="106">
        <v>0</v>
      </c>
      <c r="AQ379" s="106">
        <v>3.7310532452390209E-2</v>
      </c>
      <c r="AR379" s="106">
        <v>1.4836795252225518E-2</v>
      </c>
      <c r="AS379" s="106">
        <v>6.8789466980296615E-2</v>
      </c>
      <c r="AT379" s="106">
        <v>0.12721555174385363</v>
      </c>
      <c r="AU379" s="106">
        <v>0</v>
      </c>
      <c r="AV379" s="106">
        <v>0</v>
      </c>
      <c r="AW379" s="106">
        <v>0</v>
      </c>
      <c r="AX379" s="106">
        <v>2.3767913317022021E-2</v>
      </c>
      <c r="AY379" s="106">
        <v>0</v>
      </c>
      <c r="AZ379" s="106">
        <v>47.642878294344086</v>
      </c>
      <c r="BA379" s="106">
        <v>1.267534178843708</v>
      </c>
      <c r="BB379" s="106">
        <v>0</v>
      </c>
      <c r="BC379" s="106">
        <v>0</v>
      </c>
      <c r="BD379" s="106">
        <v>0</v>
      </c>
      <c r="BE379" s="106">
        <v>0</v>
      </c>
      <c r="BF379" s="106">
        <v>3.1558570117500039E-2</v>
      </c>
      <c r="BG379" s="106">
        <v>0</v>
      </c>
      <c r="BH379" s="106">
        <v>0</v>
      </c>
      <c r="BI379" s="106">
        <v>1.9834425664022076E-2</v>
      </c>
      <c r="BJ379" s="106">
        <v>0</v>
      </c>
      <c r="BK379" s="106">
        <v>0</v>
      </c>
      <c r="BL379" s="106">
        <v>0</v>
      </c>
      <c r="BM379" s="106">
        <v>4.1275138315623079E-2</v>
      </c>
      <c r="BN379" s="106"/>
      <c r="BO379" s="106"/>
      <c r="BP379" s="106"/>
      <c r="BQ379" s="106">
        <v>2.7381760000000002E-2</v>
      </c>
      <c r="BR379" s="106">
        <v>1.4846089999999998E-2</v>
      </c>
      <c r="BS379" s="106">
        <v>1.02033E-2</v>
      </c>
      <c r="BT379" s="106">
        <v>8.9542800000000002E-3</v>
      </c>
      <c r="BU379" s="106">
        <v>1.0458719999999999E-2</v>
      </c>
      <c r="BV379" s="106">
        <v>9.5201000000000001E-3</v>
      </c>
      <c r="BW379" s="106">
        <v>1.3210400000000001E-2</v>
      </c>
      <c r="BX379" s="106">
        <v>3.2524200000000002E-3</v>
      </c>
      <c r="BY379" s="106">
        <v>8.5351200000000002E-3</v>
      </c>
      <c r="BZ379" s="106">
        <v>2.7728359999999997E-2</v>
      </c>
      <c r="CA379" s="106">
        <v>1.4999999999999999E-2</v>
      </c>
      <c r="CB379" s="106">
        <v>1.15E-2</v>
      </c>
      <c r="CC379" s="106">
        <v>1.37328E-2</v>
      </c>
      <c r="CD379" s="106">
        <v>1.7950170000000001E-2</v>
      </c>
      <c r="CE379" s="106">
        <v>3.2689360000000001E-2</v>
      </c>
      <c r="CF379" s="106">
        <v>7.6654499999999999E-3</v>
      </c>
      <c r="CG379" s="106">
        <v>6.2001999999999995E-3</v>
      </c>
      <c r="CH379" s="106">
        <v>6.6929600000000004E-3</v>
      </c>
      <c r="CI379" s="106">
        <v>1.1937059999999999E-2</v>
      </c>
      <c r="CJ379" s="106">
        <v>2.1579520000000001E-2</v>
      </c>
      <c r="CK379" s="106">
        <v>2.1200530000000002E-2</v>
      </c>
      <c r="CL379" s="106">
        <v>2.3171939999999999E-2</v>
      </c>
      <c r="CM379" s="106">
        <v>2.9976480000000003E-2</v>
      </c>
      <c r="CN379" s="106">
        <v>2.2496240000000001E-2</v>
      </c>
      <c r="CO379" s="106">
        <v>3.1811760000000001E-2</v>
      </c>
      <c r="CP379" s="106">
        <v>2.5019860000000001E-2</v>
      </c>
      <c r="CQ379" s="106">
        <v>1.315025E-2</v>
      </c>
      <c r="CR379" s="106">
        <v>1.36644E-2</v>
      </c>
      <c r="CS379" s="106"/>
      <c r="CT379" s="106"/>
      <c r="CU379" s="106"/>
      <c r="CV379" s="106">
        <f t="shared" si="112"/>
        <v>1.2799999999999999E-2</v>
      </c>
      <c r="CW379" s="106">
        <f t="shared" si="113"/>
        <v>8.8999999999999982E-3</v>
      </c>
      <c r="CX379" s="106">
        <f t="shared" si="114"/>
        <v>5.4000000000000003E-3</v>
      </c>
      <c r="CY379" s="106">
        <f t="shared" si="115"/>
        <v>5.4000000000000003E-3</v>
      </c>
      <c r="CZ379" s="106">
        <f t="shared" si="116"/>
        <v>8.0999999999999996E-3</v>
      </c>
      <c r="DA379" s="106">
        <f t="shared" si="117"/>
        <v>7.4000000000000003E-3</v>
      </c>
      <c r="DB379" s="106">
        <f t="shared" si="118"/>
        <v>9.7999999999999997E-3</v>
      </c>
      <c r="DC379" s="106">
        <f t="shared" si="119"/>
        <v>2.7000000000000006E-3</v>
      </c>
      <c r="DD379" s="106">
        <f t="shared" si="120"/>
        <v>6.1000000000000004E-3</v>
      </c>
      <c r="DE379" s="106">
        <f t="shared" si="121"/>
        <v>1.21E-2</v>
      </c>
      <c r="DF379" s="106">
        <f t="shared" si="122"/>
        <v>1.4999999999999999E-2</v>
      </c>
      <c r="DG379" s="106">
        <f t="shared" si="123"/>
        <v>1.15E-2</v>
      </c>
      <c r="DH379" s="106">
        <f t="shared" si="124"/>
        <v>9.5999999999999992E-3</v>
      </c>
      <c r="DI379" s="106">
        <f t="shared" si="125"/>
        <v>1.47E-2</v>
      </c>
      <c r="DJ379" s="106">
        <f t="shared" si="126"/>
        <v>2.4199999999999999E-2</v>
      </c>
      <c r="DK379" s="106">
        <f t="shared" si="127"/>
        <v>6.4999999999999997E-3</v>
      </c>
      <c r="DL379" s="106">
        <f t="shared" si="128"/>
        <v>5.7999999999999996E-3</v>
      </c>
      <c r="DM379" s="106">
        <f t="shared" si="129"/>
        <v>5.8999999999999999E-3</v>
      </c>
      <c r="DN379" s="106">
        <f t="shared" si="130"/>
        <v>9.3999999999999986E-3</v>
      </c>
      <c r="DO379" s="106">
        <f t="shared" si="131"/>
        <v>1.84E-2</v>
      </c>
      <c r="DP379" s="106">
        <f t="shared" si="132"/>
        <v>1.8100000000000002E-2</v>
      </c>
      <c r="DQ379" s="106">
        <f t="shared" si="133"/>
        <v>1.9800000000000002E-2</v>
      </c>
      <c r="DR379" s="106">
        <f t="shared" si="134"/>
        <v>2.5700000000000001E-2</v>
      </c>
      <c r="DS379" s="106">
        <f t="shared" si="135"/>
        <v>1.9400000000000001E-2</v>
      </c>
      <c r="DT379" s="106">
        <f t="shared" si="136"/>
        <v>2.76E-2</v>
      </c>
      <c r="DU379" s="106">
        <f t="shared" si="137"/>
        <v>2.1800000000000003E-2</v>
      </c>
      <c r="DV379" s="106">
        <f t="shared" si="138"/>
        <v>1.1500000000000002E-2</v>
      </c>
      <c r="DW379" s="106">
        <f t="shared" si="139"/>
        <v>1.2E-2</v>
      </c>
      <c r="DX379" s="106"/>
      <c r="DY379" s="106"/>
      <c r="DZ379" s="106"/>
      <c r="EA379" s="100">
        <v>0.32</v>
      </c>
      <c r="EB379" s="100">
        <v>100</v>
      </c>
      <c r="EC379" s="100">
        <v>100</v>
      </c>
      <c r="ED379" s="100">
        <v>100</v>
      </c>
      <c r="EE379" s="100">
        <v>204.91</v>
      </c>
      <c r="EF379" s="100">
        <v>14.08</v>
      </c>
      <c r="EG379" s="100">
        <v>54.93</v>
      </c>
      <c r="EH379" s="100">
        <v>4.3</v>
      </c>
      <c r="EI379" s="100">
        <v>3.75</v>
      </c>
      <c r="EJ379" s="100">
        <v>40.520000000000003</v>
      </c>
      <c r="EK379" s="100">
        <v>100</v>
      </c>
      <c r="EL379" s="100">
        <v>144.11000000000001</v>
      </c>
      <c r="EM379" s="100">
        <v>31.28</v>
      </c>
      <c r="EN379" s="100">
        <v>140.88999999999999</v>
      </c>
      <c r="EO379" s="100">
        <v>0.22</v>
      </c>
      <c r="EP379" s="100">
        <v>0.71</v>
      </c>
      <c r="EQ379" s="100">
        <v>100</v>
      </c>
      <c r="ER379" s="100">
        <v>26.32</v>
      </c>
      <c r="ES379" s="100">
        <v>100</v>
      </c>
      <c r="ET379" s="100">
        <v>100</v>
      </c>
      <c r="EU379" s="100">
        <v>48.64</v>
      </c>
      <c r="EV379" s="100">
        <v>100</v>
      </c>
      <c r="EW379" s="100">
        <v>100</v>
      </c>
      <c r="EX379" s="100">
        <v>87.01</v>
      </c>
      <c r="EY379" s="100">
        <v>2888.01</v>
      </c>
      <c r="EZ379" s="100">
        <v>100</v>
      </c>
      <c r="FA379" s="100">
        <v>100.05</v>
      </c>
      <c r="FB379" s="100">
        <v>26.18</v>
      </c>
      <c r="FC379" s="100"/>
      <c r="FD379" s="100"/>
      <c r="FE379" s="100"/>
      <c r="FF379" s="106">
        <v>4.9992520568436796E-2</v>
      </c>
      <c r="FG379" s="106">
        <v>0</v>
      </c>
      <c r="FH379" s="106">
        <v>0</v>
      </c>
      <c r="FI379" s="106">
        <v>0</v>
      </c>
      <c r="FJ379" s="106">
        <v>0</v>
      </c>
      <c r="FK379" s="106">
        <v>5.2533229692965418E-3</v>
      </c>
      <c r="FL379" s="106">
        <v>8.1498516320474765E-3</v>
      </c>
      <c r="FM379" s="106">
        <v>2.9579470801527541E-3</v>
      </c>
      <c r="FN379" s="106">
        <v>4.770583190394511E-3</v>
      </c>
      <c r="FO379" s="106">
        <v>0</v>
      </c>
      <c r="FP379" s="106">
        <v>0</v>
      </c>
      <c r="FQ379" s="106">
        <v>0</v>
      </c>
      <c r="FR379" s="106">
        <v>7.4346032855644884E-3</v>
      </c>
      <c r="FS379" s="106">
        <v>0</v>
      </c>
      <c r="FT379" s="106">
        <v>0.104814332247557</v>
      </c>
      <c r="FU379" s="106">
        <v>8.9994926697903269E-3</v>
      </c>
      <c r="FV379" s="106">
        <v>0</v>
      </c>
      <c r="FW379" s="106">
        <v>0</v>
      </c>
      <c r="FX379" s="106">
        <v>0</v>
      </c>
      <c r="FY379" s="106">
        <v>0</v>
      </c>
      <c r="FZ379" s="106">
        <v>1.5350088505152019E-2</v>
      </c>
      <c r="GA379" s="106">
        <v>0</v>
      </c>
      <c r="GB379" s="106">
        <v>0</v>
      </c>
      <c r="GC379" s="106">
        <v>1.7257933770265611E-2</v>
      </c>
      <c r="GD379" s="106">
        <v>0</v>
      </c>
      <c r="GE379" s="106">
        <v>0</v>
      </c>
      <c r="GF379" s="106">
        <v>0</v>
      </c>
      <c r="GG379" s="106">
        <v>1.0805831211030121E-2</v>
      </c>
      <c r="GH379" s="100"/>
      <c r="GI379" s="100"/>
      <c r="GJ379" s="100"/>
      <c r="GK379" s="100"/>
    </row>
    <row r="380" spans="1:193" x14ac:dyDescent="0.25">
      <c r="A380" s="98" t="s">
        <v>1073</v>
      </c>
      <c r="B380" s="99" t="s">
        <v>17</v>
      </c>
      <c r="C380" s="99" t="s">
        <v>319</v>
      </c>
      <c r="D380" s="100" t="s">
        <v>18</v>
      </c>
      <c r="E380" s="99" t="s">
        <v>562</v>
      </c>
      <c r="F380" s="99" t="s">
        <v>539</v>
      </c>
      <c r="G380" s="106">
        <v>33.146999999999998</v>
      </c>
      <c r="H380" s="106">
        <v>9.0554274142114158E-2</v>
      </c>
      <c r="I380" s="106">
        <v>0.18099999999999999</v>
      </c>
      <c r="J380" s="106">
        <v>0</v>
      </c>
      <c r="K380" s="106">
        <v>2.1000000000000005E-2</v>
      </c>
      <c r="L380" s="106">
        <v>7.9000000000000001E-2</v>
      </c>
      <c r="M380" s="106">
        <v>8.3000000000000004E-2</v>
      </c>
      <c r="N380" s="106">
        <v>0.10283489930238215</v>
      </c>
      <c r="O380" s="106">
        <v>0.58199999999999996</v>
      </c>
      <c r="P380" s="106">
        <v>0.14099999999999999</v>
      </c>
      <c r="Q380" s="106">
        <v>0</v>
      </c>
      <c r="R380" s="106">
        <v>2.7E-2</v>
      </c>
      <c r="S380" s="106">
        <v>0.17383607449692148</v>
      </c>
      <c r="T380" s="106">
        <v>2.2402783937414267E-2</v>
      </c>
      <c r="U380" s="106">
        <v>62.995000000000005</v>
      </c>
      <c r="V380" s="106">
        <v>1.3430036266491636</v>
      </c>
      <c r="W380" s="106">
        <v>2.5999999999999999E-2</v>
      </c>
      <c r="X380" s="106">
        <v>0</v>
      </c>
      <c r="Y380" s="106">
        <v>0.26557512597784644</v>
      </c>
      <c r="Z380" s="106">
        <v>2.4E-2</v>
      </c>
      <c r="AA380" s="106">
        <v>4.3890705634102377E-2</v>
      </c>
      <c r="AB380" s="106">
        <v>0</v>
      </c>
      <c r="AC380" s="106">
        <v>0</v>
      </c>
      <c r="AD380" s="106">
        <v>0</v>
      </c>
      <c r="AE380" s="106">
        <v>0</v>
      </c>
      <c r="AF380" s="106">
        <v>0</v>
      </c>
      <c r="AG380" s="106">
        <v>0.1490099425013115</v>
      </c>
      <c r="AH380" s="106">
        <v>0.75600000000000001</v>
      </c>
      <c r="AI380" s="106"/>
      <c r="AJ380" s="106">
        <v>100.24701623264124</v>
      </c>
      <c r="AK380" s="100"/>
      <c r="AL380" s="106">
        <v>15.495044876589377</v>
      </c>
      <c r="AM380" s="106">
        <v>5.4285878629647004E-2</v>
      </c>
      <c r="AN380" s="106">
        <v>9.5792537708388456E-2</v>
      </c>
      <c r="AO380" s="106">
        <v>0</v>
      </c>
      <c r="AP380" s="106">
        <v>1.62639405204461E-2</v>
      </c>
      <c r="AQ380" s="106">
        <v>6.1406917994558885E-2</v>
      </c>
      <c r="AR380" s="106">
        <v>6.1572700296735908E-2</v>
      </c>
      <c r="AS380" s="106">
        <v>8.5368503488612121E-2</v>
      </c>
      <c r="AT380" s="106">
        <v>0.41595197255574612</v>
      </c>
      <c r="AU380" s="106">
        <v>6.1529062663641124E-2</v>
      </c>
      <c r="AV380" s="106">
        <v>0</v>
      </c>
      <c r="AW380" s="106">
        <v>2.7E-2</v>
      </c>
      <c r="AX380" s="106">
        <v>0.12152119852982976</v>
      </c>
      <c r="AY380" s="106">
        <v>1.834639582132034E-2</v>
      </c>
      <c r="AZ380" s="106">
        <v>46.63532721350311</v>
      </c>
      <c r="BA380" s="106">
        <v>1.1388142344180137</v>
      </c>
      <c r="BB380" s="106">
        <v>2.4321796071094481E-2</v>
      </c>
      <c r="BC380" s="106">
        <v>0</v>
      </c>
      <c r="BD380" s="106">
        <v>0.2091307394108563</v>
      </c>
      <c r="BE380" s="106">
        <v>2.0463847203274214E-2</v>
      </c>
      <c r="BF380" s="106">
        <v>3.747178829855919E-2</v>
      </c>
      <c r="BG380" s="106">
        <v>0</v>
      </c>
      <c r="BH380" s="106">
        <v>0</v>
      </c>
      <c r="BI380" s="106">
        <v>0</v>
      </c>
      <c r="BJ380" s="106">
        <v>0</v>
      </c>
      <c r="BK380" s="106">
        <v>0</v>
      </c>
      <c r="BL380" s="106">
        <v>0.13031040008859773</v>
      </c>
      <c r="BM380" s="106">
        <v>0.66391499077895844</v>
      </c>
      <c r="BN380" s="106"/>
      <c r="BO380" s="106"/>
      <c r="BP380" s="106"/>
      <c r="BQ380" s="106">
        <v>2.5884320000000002E-2</v>
      </c>
      <c r="BR380" s="106">
        <v>1.451247E-2</v>
      </c>
      <c r="BS380" s="106">
        <v>1.02033E-2</v>
      </c>
      <c r="BT380" s="106">
        <v>8.7884599999999997E-3</v>
      </c>
      <c r="BU380" s="106">
        <v>1.03296E-2</v>
      </c>
      <c r="BV380" s="106">
        <v>9.6487499999999993E-3</v>
      </c>
      <c r="BW380" s="106">
        <v>1.2940800000000002E-2</v>
      </c>
      <c r="BX380" s="106">
        <v>3.1319599999999996E-3</v>
      </c>
      <c r="BY380" s="106">
        <v>8.3952000000000002E-3</v>
      </c>
      <c r="BZ380" s="106">
        <v>2.7499199999999994E-2</v>
      </c>
      <c r="CA380" s="106">
        <v>1.4800000000000001E-2</v>
      </c>
      <c r="CB380" s="106">
        <v>1.15E-2</v>
      </c>
      <c r="CC380" s="106">
        <v>1.3303650000000002E-2</v>
      </c>
      <c r="CD380" s="106">
        <v>1.7828060000000003E-2</v>
      </c>
      <c r="CE380" s="106">
        <v>3.1338560000000001E-2</v>
      </c>
      <c r="CF380" s="106">
        <v>7.6654499999999999E-3</v>
      </c>
      <c r="CG380" s="106">
        <v>6.0933000000000003E-3</v>
      </c>
      <c r="CH380" s="106">
        <v>6.9198400000000009E-3</v>
      </c>
      <c r="CI380" s="106">
        <v>1.219104E-2</v>
      </c>
      <c r="CJ380" s="106">
        <v>2.0289440000000002E-2</v>
      </c>
      <c r="CK380" s="106">
        <v>2.1903309999999999E-2</v>
      </c>
      <c r="CL380" s="106">
        <v>2.3171939999999999E-2</v>
      </c>
      <c r="CM380" s="106">
        <v>2.9276640000000003E-2</v>
      </c>
      <c r="CN380" s="106">
        <v>2.2844119999999999E-2</v>
      </c>
      <c r="CO380" s="106">
        <v>3.2042279999999999E-2</v>
      </c>
      <c r="CP380" s="106">
        <v>2.5019860000000001E-2</v>
      </c>
      <c r="CQ380" s="106">
        <v>1.315025E-2</v>
      </c>
      <c r="CR380" s="106">
        <v>1.36644E-2</v>
      </c>
      <c r="CS380" s="106"/>
      <c r="CT380" s="106"/>
      <c r="CU380" s="106"/>
      <c r="CV380" s="106">
        <f t="shared" si="112"/>
        <v>1.21E-2</v>
      </c>
      <c r="CW380" s="106">
        <f t="shared" si="113"/>
        <v>8.6999999999999994E-3</v>
      </c>
      <c r="CX380" s="106">
        <f t="shared" si="114"/>
        <v>5.4000000000000003E-3</v>
      </c>
      <c r="CY380" s="106">
        <f t="shared" si="115"/>
        <v>5.3E-3</v>
      </c>
      <c r="CZ380" s="106">
        <f t="shared" si="116"/>
        <v>8.0000000000000002E-3</v>
      </c>
      <c r="DA380" s="106">
        <f t="shared" si="117"/>
        <v>7.4999999999999997E-3</v>
      </c>
      <c r="DB380" s="106">
        <f t="shared" si="118"/>
        <v>9.6000000000000009E-3</v>
      </c>
      <c r="DC380" s="106">
        <f t="shared" si="119"/>
        <v>2.5999999999999999E-3</v>
      </c>
      <c r="DD380" s="106">
        <f t="shared" si="120"/>
        <v>6.0000000000000001E-3</v>
      </c>
      <c r="DE380" s="106">
        <f t="shared" si="121"/>
        <v>1.1999999999999999E-2</v>
      </c>
      <c r="DF380" s="106">
        <f t="shared" si="122"/>
        <v>1.4800000000000001E-2</v>
      </c>
      <c r="DG380" s="106">
        <f t="shared" si="123"/>
        <v>1.15E-2</v>
      </c>
      <c r="DH380" s="106">
        <f t="shared" si="124"/>
        <v>9.300000000000001E-3</v>
      </c>
      <c r="DI380" s="106">
        <f t="shared" si="125"/>
        <v>1.4600000000000002E-2</v>
      </c>
      <c r="DJ380" s="106">
        <f t="shared" si="126"/>
        <v>2.3200000000000002E-2</v>
      </c>
      <c r="DK380" s="106">
        <f t="shared" si="127"/>
        <v>6.4999999999999997E-3</v>
      </c>
      <c r="DL380" s="106">
        <f t="shared" si="128"/>
        <v>5.7000000000000002E-3</v>
      </c>
      <c r="DM380" s="106">
        <f t="shared" si="129"/>
        <v>6.1000000000000004E-3</v>
      </c>
      <c r="DN380" s="106">
        <f t="shared" si="130"/>
        <v>9.5999999999999992E-3</v>
      </c>
      <c r="DO380" s="106">
        <f t="shared" si="131"/>
        <v>1.7299999999999999E-2</v>
      </c>
      <c r="DP380" s="106">
        <f t="shared" si="132"/>
        <v>1.8699999999999998E-2</v>
      </c>
      <c r="DQ380" s="106">
        <f t="shared" si="133"/>
        <v>1.9800000000000002E-2</v>
      </c>
      <c r="DR380" s="106">
        <f t="shared" si="134"/>
        <v>2.5100000000000001E-2</v>
      </c>
      <c r="DS380" s="106">
        <f t="shared" si="135"/>
        <v>1.9699999999999999E-2</v>
      </c>
      <c r="DT380" s="106">
        <f t="shared" si="136"/>
        <v>2.7799999999999998E-2</v>
      </c>
      <c r="DU380" s="106">
        <f t="shared" si="137"/>
        <v>2.1800000000000003E-2</v>
      </c>
      <c r="DV380" s="106">
        <f t="shared" si="138"/>
        <v>1.1500000000000002E-2</v>
      </c>
      <c r="DW380" s="106">
        <f t="shared" si="139"/>
        <v>1.2E-2</v>
      </c>
      <c r="DX380" s="106"/>
      <c r="DY380" s="106"/>
      <c r="DZ380" s="106"/>
      <c r="EA380" s="100">
        <v>0.32</v>
      </c>
      <c r="EB380" s="100">
        <v>9.67</v>
      </c>
      <c r="EC380" s="100">
        <v>2.94</v>
      </c>
      <c r="ED380" s="100">
        <v>100</v>
      </c>
      <c r="EE380" s="100">
        <v>35.89</v>
      </c>
      <c r="EF380" s="100">
        <v>8.86</v>
      </c>
      <c r="EG380" s="100">
        <v>14.27</v>
      </c>
      <c r="EH380" s="100">
        <v>3.71</v>
      </c>
      <c r="EI380" s="100">
        <v>1.42</v>
      </c>
      <c r="EJ380" s="100">
        <v>7.45</v>
      </c>
      <c r="EK380" s="100">
        <v>100</v>
      </c>
      <c r="EL380" s="100">
        <v>11.89</v>
      </c>
      <c r="EM380" s="100">
        <v>6.28</v>
      </c>
      <c r="EN380" s="100">
        <v>45.47</v>
      </c>
      <c r="EO380" s="100">
        <v>0.22</v>
      </c>
      <c r="EP380" s="100">
        <v>0.76</v>
      </c>
      <c r="EQ380" s="100">
        <v>31.16</v>
      </c>
      <c r="ER380" s="100">
        <v>21.88</v>
      </c>
      <c r="ES380" s="100">
        <v>4.34</v>
      </c>
      <c r="ET380" s="100">
        <v>70.739999999999995</v>
      </c>
      <c r="EU380" s="100">
        <v>42.98</v>
      </c>
      <c r="EV380" s="100">
        <v>100</v>
      </c>
      <c r="EW380" s="100">
        <v>199.55</v>
      </c>
      <c r="EX380" s="100">
        <v>100</v>
      </c>
      <c r="EY380" s="100">
        <v>118.43</v>
      </c>
      <c r="EZ380" s="100">
        <v>248.2</v>
      </c>
      <c r="FA380" s="100">
        <v>6.6</v>
      </c>
      <c r="FB380" s="100">
        <v>1.8</v>
      </c>
      <c r="FC380" s="100"/>
      <c r="FD380" s="100"/>
      <c r="FE380" s="100"/>
      <c r="FF380" s="106">
        <v>4.9584143605086006E-2</v>
      </c>
      <c r="FG380" s="106">
        <v>5.249444463486865E-3</v>
      </c>
      <c r="FH380" s="106">
        <v>2.8163006086266203E-3</v>
      </c>
      <c r="FI380" s="106">
        <v>0</v>
      </c>
      <c r="FJ380" s="106">
        <v>5.8371282527881051E-3</v>
      </c>
      <c r="FK380" s="106">
        <v>5.4406529343179171E-3</v>
      </c>
      <c r="FL380" s="106">
        <v>8.7864243323442139E-3</v>
      </c>
      <c r="FM380" s="106">
        <v>3.1671714794275097E-3</v>
      </c>
      <c r="FN380" s="106">
        <v>5.9065180102915943E-3</v>
      </c>
      <c r="FO380" s="106">
        <v>4.5839151684412636E-3</v>
      </c>
      <c r="FP380" s="106">
        <v>0</v>
      </c>
      <c r="FQ380" s="106">
        <v>3.2103000000000001E-3</v>
      </c>
      <c r="FR380" s="106">
        <v>7.6315312676733102E-3</v>
      </c>
      <c r="FS380" s="106">
        <v>8.3421061799543589E-3</v>
      </c>
      <c r="FT380" s="106">
        <v>0.10259771986970685</v>
      </c>
      <c r="FU380" s="106">
        <v>8.6549881815769034E-3</v>
      </c>
      <c r="FV380" s="106">
        <v>7.5786716557530399E-3</v>
      </c>
      <c r="FW380" s="106">
        <v>0</v>
      </c>
      <c r="FX380" s="106">
        <v>9.0762740904311631E-3</v>
      </c>
      <c r="FY380" s="106">
        <v>1.4476125511596176E-2</v>
      </c>
      <c r="FZ380" s="106">
        <v>1.610537461072074E-2</v>
      </c>
      <c r="GA380" s="106">
        <v>0</v>
      </c>
      <c r="GB380" s="106">
        <v>0</v>
      </c>
      <c r="GC380" s="106">
        <v>0</v>
      </c>
      <c r="GD380" s="106">
        <v>0</v>
      </c>
      <c r="GE380" s="106">
        <v>0</v>
      </c>
      <c r="GF380" s="106">
        <v>8.6004864058474503E-3</v>
      </c>
      <c r="GG380" s="106">
        <v>1.1950469834021253E-2</v>
      </c>
      <c r="GH380" s="100"/>
      <c r="GI380" s="100"/>
      <c r="GJ380" s="100"/>
      <c r="GK380" s="100"/>
    </row>
    <row r="381" spans="1:193" x14ac:dyDescent="0.25">
      <c r="A381" s="98" t="s">
        <v>1073</v>
      </c>
      <c r="B381" s="99" t="s">
        <v>17</v>
      </c>
      <c r="C381" s="99" t="s">
        <v>319</v>
      </c>
      <c r="D381" s="100" t="s">
        <v>18</v>
      </c>
      <c r="E381" s="99" t="s">
        <v>563</v>
      </c>
      <c r="F381" s="99" t="s">
        <v>539</v>
      </c>
      <c r="G381" s="106">
        <v>33.484000000000002</v>
      </c>
      <c r="H381" s="106">
        <v>0.10754313099566701</v>
      </c>
      <c r="I381" s="106">
        <v>0.36699999999999999</v>
      </c>
      <c r="J381" s="106">
        <v>0</v>
      </c>
      <c r="K381" s="106">
        <v>2.1000000000000005E-2</v>
      </c>
      <c r="L381" s="106">
        <v>0.14399999999999999</v>
      </c>
      <c r="M381" s="106">
        <v>0.15</v>
      </c>
      <c r="N381" s="106">
        <v>0.11883077178494171</v>
      </c>
      <c r="O381" s="106">
        <v>0.66400000000000003</v>
      </c>
      <c r="P381" s="106">
        <v>8.8999999999999996E-2</v>
      </c>
      <c r="Q381" s="106">
        <v>0</v>
      </c>
      <c r="R381" s="106">
        <v>3.5000000000000003E-2</v>
      </c>
      <c r="S381" s="106">
        <v>0.1999817860552135</v>
      </c>
      <c r="T381" s="106">
        <v>0</v>
      </c>
      <c r="U381" s="106">
        <v>61.085000000000001</v>
      </c>
      <c r="V381" s="106">
        <v>1.2871602884644715</v>
      </c>
      <c r="W381" s="106">
        <v>0</v>
      </c>
      <c r="X381" s="106">
        <v>0</v>
      </c>
      <c r="Y381" s="106">
        <v>0.30451163905499584</v>
      </c>
      <c r="Z381" s="106">
        <v>2.5999999999999999E-2</v>
      </c>
      <c r="AA381" s="106">
        <v>0</v>
      </c>
      <c r="AB381" s="106">
        <v>0</v>
      </c>
      <c r="AC381" s="106">
        <v>3.2000000000000001E-2</v>
      </c>
      <c r="AD381" s="106">
        <v>0</v>
      </c>
      <c r="AE381" s="106">
        <v>0</v>
      </c>
      <c r="AF381" s="106">
        <v>0</v>
      </c>
      <c r="AG381" s="106">
        <v>0.14173792401432794</v>
      </c>
      <c r="AH381" s="106">
        <v>0.99</v>
      </c>
      <c r="AI381" s="106"/>
      <c r="AJ381" s="106">
        <v>99.238869540369592</v>
      </c>
      <c r="AK381" s="100"/>
      <c r="AL381" s="106">
        <v>15.652580403889303</v>
      </c>
      <c r="AM381" s="106">
        <v>6.4470434024139447E-2</v>
      </c>
      <c r="AN381" s="106">
        <v>0.19423127811590368</v>
      </c>
      <c r="AO381" s="106">
        <v>0</v>
      </c>
      <c r="AP381" s="106">
        <v>1.62639405204461E-2</v>
      </c>
      <c r="AQ381" s="106">
        <v>0.11193159735717061</v>
      </c>
      <c r="AR381" s="106">
        <v>0.11127596439169138</v>
      </c>
      <c r="AS381" s="106">
        <v>9.8647494425487064E-2</v>
      </c>
      <c r="AT381" s="106">
        <v>0.47455688965122927</v>
      </c>
      <c r="AU381" s="106">
        <v>3.8837493454355033E-2</v>
      </c>
      <c r="AV381" s="106">
        <v>0</v>
      </c>
      <c r="AW381" s="106">
        <v>3.5000000000000003E-2</v>
      </c>
      <c r="AX381" s="106">
        <v>0.13979852223363404</v>
      </c>
      <c r="AY381" s="106">
        <v>0</v>
      </c>
      <c r="AZ381" s="106">
        <v>45.221350310926859</v>
      </c>
      <c r="BA381" s="106">
        <v>1.0914612808144419</v>
      </c>
      <c r="BB381" s="106">
        <v>0</v>
      </c>
      <c r="BC381" s="106">
        <v>0</v>
      </c>
      <c r="BD381" s="106">
        <v>0.23979182538388522</v>
      </c>
      <c r="BE381" s="106">
        <v>2.2169167803547066E-2</v>
      </c>
      <c r="BF381" s="106">
        <v>0</v>
      </c>
      <c r="BG381" s="106">
        <v>0</v>
      </c>
      <c r="BH381" s="106">
        <v>2.7434842249657063E-2</v>
      </c>
      <c r="BI381" s="106">
        <v>0</v>
      </c>
      <c r="BJ381" s="106">
        <v>0</v>
      </c>
      <c r="BK381" s="106">
        <v>0</v>
      </c>
      <c r="BL381" s="106">
        <v>0.12395096109691994</v>
      </c>
      <c r="BM381" s="106">
        <v>0.8694124879248265</v>
      </c>
      <c r="BN381" s="106"/>
      <c r="BO381" s="106"/>
      <c r="BP381" s="106"/>
      <c r="BQ381" s="106">
        <v>2.8023520000000003E-2</v>
      </c>
      <c r="BR381" s="106">
        <v>1.4679279999999999E-2</v>
      </c>
      <c r="BS381" s="106">
        <v>1.039225E-2</v>
      </c>
      <c r="BT381" s="106">
        <v>8.7884599999999997E-3</v>
      </c>
      <c r="BU381" s="106">
        <v>1.03296E-2</v>
      </c>
      <c r="BV381" s="106">
        <v>9.6487499999999993E-3</v>
      </c>
      <c r="BW381" s="106">
        <v>1.2266800000000001E-2</v>
      </c>
      <c r="BX381" s="106">
        <v>3.1319599999999996E-3</v>
      </c>
      <c r="BY381" s="106">
        <v>8.6750400000000002E-3</v>
      </c>
      <c r="BZ381" s="106">
        <v>2.6811719999999997E-2</v>
      </c>
      <c r="CA381" s="106">
        <v>1.4800000000000001E-2</v>
      </c>
      <c r="CB381" s="106">
        <v>1.1599999999999999E-2</v>
      </c>
      <c r="CC381" s="106">
        <v>1.3017549999999999E-2</v>
      </c>
      <c r="CD381" s="106">
        <v>1.807228E-2</v>
      </c>
      <c r="CE381" s="106">
        <v>3.2689360000000001E-2</v>
      </c>
      <c r="CF381" s="106">
        <v>7.7833799999999995E-3</v>
      </c>
      <c r="CG381" s="106">
        <v>6.2001999999999995E-3</v>
      </c>
      <c r="CH381" s="106">
        <v>6.8064000000000006E-3</v>
      </c>
      <c r="CI381" s="106">
        <v>1.2318030000000001E-2</v>
      </c>
      <c r="CJ381" s="106">
        <v>2.0641280000000001E-2</v>
      </c>
      <c r="CK381" s="106">
        <v>2.2371829999999999E-2</v>
      </c>
      <c r="CL381" s="106">
        <v>2.3054909999999998E-2</v>
      </c>
      <c r="CM381" s="106">
        <v>2.8460160000000002E-2</v>
      </c>
      <c r="CN381" s="106">
        <v>2.2496240000000001E-2</v>
      </c>
      <c r="CO381" s="106">
        <v>3.123546E-2</v>
      </c>
      <c r="CP381" s="106">
        <v>2.4905089999999998E-2</v>
      </c>
      <c r="CQ381" s="106">
        <v>1.3264599999999998E-2</v>
      </c>
      <c r="CR381" s="106">
        <v>1.377827E-2</v>
      </c>
      <c r="CS381" s="106"/>
      <c r="CT381" s="106"/>
      <c r="CU381" s="106"/>
      <c r="CV381" s="106">
        <f t="shared" si="112"/>
        <v>1.3100000000000001E-2</v>
      </c>
      <c r="CW381" s="106">
        <f t="shared" si="113"/>
        <v>8.8000000000000005E-3</v>
      </c>
      <c r="CX381" s="106">
        <f t="shared" si="114"/>
        <v>5.5000000000000005E-3</v>
      </c>
      <c r="CY381" s="106">
        <f t="shared" si="115"/>
        <v>5.3E-3</v>
      </c>
      <c r="CZ381" s="106">
        <f t="shared" si="116"/>
        <v>8.0000000000000002E-3</v>
      </c>
      <c r="DA381" s="106">
        <f t="shared" si="117"/>
        <v>7.4999999999999997E-3</v>
      </c>
      <c r="DB381" s="106">
        <f t="shared" si="118"/>
        <v>9.1000000000000004E-3</v>
      </c>
      <c r="DC381" s="106">
        <f t="shared" si="119"/>
        <v>2.5999999999999999E-3</v>
      </c>
      <c r="DD381" s="106">
        <f t="shared" si="120"/>
        <v>6.1999999999999998E-3</v>
      </c>
      <c r="DE381" s="106">
        <f t="shared" si="121"/>
        <v>1.17E-2</v>
      </c>
      <c r="DF381" s="106">
        <f t="shared" si="122"/>
        <v>1.4800000000000001E-2</v>
      </c>
      <c r="DG381" s="106">
        <f t="shared" si="123"/>
        <v>1.1599999999999999E-2</v>
      </c>
      <c r="DH381" s="106">
        <f t="shared" si="124"/>
        <v>9.0999999999999987E-3</v>
      </c>
      <c r="DI381" s="106">
        <f t="shared" si="125"/>
        <v>1.4799999999999999E-2</v>
      </c>
      <c r="DJ381" s="106">
        <f t="shared" si="126"/>
        <v>2.4199999999999999E-2</v>
      </c>
      <c r="DK381" s="106">
        <f t="shared" si="127"/>
        <v>6.5999999999999991E-3</v>
      </c>
      <c r="DL381" s="106">
        <f t="shared" si="128"/>
        <v>5.7999999999999996E-3</v>
      </c>
      <c r="DM381" s="106">
        <f t="shared" si="129"/>
        <v>6.0000000000000001E-3</v>
      </c>
      <c r="DN381" s="106">
        <f t="shared" si="130"/>
        <v>9.7000000000000003E-3</v>
      </c>
      <c r="DO381" s="106">
        <f t="shared" si="131"/>
        <v>1.7600000000000001E-2</v>
      </c>
      <c r="DP381" s="106">
        <f t="shared" si="132"/>
        <v>1.9099999999999999E-2</v>
      </c>
      <c r="DQ381" s="106">
        <f t="shared" si="133"/>
        <v>1.9699999999999999E-2</v>
      </c>
      <c r="DR381" s="106">
        <f t="shared" si="134"/>
        <v>2.4399999999999998E-2</v>
      </c>
      <c r="DS381" s="106">
        <f t="shared" si="135"/>
        <v>1.9400000000000001E-2</v>
      </c>
      <c r="DT381" s="106">
        <f t="shared" si="136"/>
        <v>2.7099999999999999E-2</v>
      </c>
      <c r="DU381" s="106">
        <f t="shared" si="137"/>
        <v>2.1700000000000001E-2</v>
      </c>
      <c r="DV381" s="106">
        <f t="shared" si="138"/>
        <v>1.1599999999999999E-2</v>
      </c>
      <c r="DW381" s="106">
        <f t="shared" si="139"/>
        <v>1.21E-2</v>
      </c>
      <c r="DX381" s="106"/>
      <c r="DY381" s="106"/>
      <c r="DZ381" s="106"/>
      <c r="EA381" s="100">
        <v>0.32</v>
      </c>
      <c r="EB381" s="100">
        <v>8.23</v>
      </c>
      <c r="EC381" s="100">
        <v>1.61</v>
      </c>
      <c r="ED381" s="100">
        <v>260.77</v>
      </c>
      <c r="EE381" s="100">
        <v>35.28</v>
      </c>
      <c r="EF381" s="100">
        <v>4.99</v>
      </c>
      <c r="EG381" s="100">
        <v>8.23</v>
      </c>
      <c r="EH381" s="100">
        <v>3.38</v>
      </c>
      <c r="EI381" s="100">
        <v>1.31</v>
      </c>
      <c r="EJ381" s="100">
        <v>11.14</v>
      </c>
      <c r="EK381" s="100">
        <v>100</v>
      </c>
      <c r="EL381" s="100">
        <v>9.31</v>
      </c>
      <c r="EM381" s="100">
        <v>5.42</v>
      </c>
      <c r="EN381" s="100">
        <v>1574.98</v>
      </c>
      <c r="EO381" s="100">
        <v>0.22</v>
      </c>
      <c r="EP381" s="100">
        <v>0.8</v>
      </c>
      <c r="EQ381" s="100">
        <v>280.2</v>
      </c>
      <c r="ER381" s="100">
        <v>21.43</v>
      </c>
      <c r="ES381" s="100">
        <v>3.92</v>
      </c>
      <c r="ET381" s="100">
        <v>67.88</v>
      </c>
      <c r="EU381" s="100">
        <v>102.44</v>
      </c>
      <c r="EV381" s="100">
        <v>100</v>
      </c>
      <c r="EW381" s="100">
        <v>79.099999999999994</v>
      </c>
      <c r="EX381" s="100">
        <v>100</v>
      </c>
      <c r="EY381" s="100">
        <v>86.94</v>
      </c>
      <c r="EZ381" s="100">
        <v>3028.29</v>
      </c>
      <c r="FA381" s="100">
        <v>6.97</v>
      </c>
      <c r="FB381" s="100">
        <v>1.42</v>
      </c>
      <c r="FC381" s="100"/>
      <c r="FD381" s="100"/>
      <c r="FE381" s="100"/>
      <c r="FF381" s="106">
        <v>5.0088257292445773E-2</v>
      </c>
      <c r="FG381" s="106">
        <v>5.3059167201866767E-3</v>
      </c>
      <c r="FH381" s="106">
        <v>3.1271235776660494E-3</v>
      </c>
      <c r="FI381" s="106">
        <v>0</v>
      </c>
      <c r="FJ381" s="106">
        <v>5.7379182156133846E-3</v>
      </c>
      <c r="FK381" s="106">
        <v>5.5853867081228133E-3</v>
      </c>
      <c r="FL381" s="106">
        <v>9.1580118694362007E-3</v>
      </c>
      <c r="FM381" s="106">
        <v>3.3342853115814627E-3</v>
      </c>
      <c r="FN381" s="106">
        <v>6.2166952544311042E-3</v>
      </c>
      <c r="FO381" s="106">
        <v>4.3264967708151504E-3</v>
      </c>
      <c r="FP381" s="106">
        <v>0</v>
      </c>
      <c r="FQ381" s="106">
        <v>3.2585000000000005E-3</v>
      </c>
      <c r="FR381" s="106">
        <v>7.5770799050629643E-3</v>
      </c>
      <c r="FS381" s="106">
        <v>0</v>
      </c>
      <c r="FT381" s="106">
        <v>9.9486970684039097E-2</v>
      </c>
      <c r="FU381" s="106">
        <v>8.7316902465155357E-3</v>
      </c>
      <c r="FV381" s="106">
        <v>0</v>
      </c>
      <c r="FW381" s="106">
        <v>0</v>
      </c>
      <c r="FX381" s="106">
        <v>9.3998395550483008E-3</v>
      </c>
      <c r="FY381" s="106">
        <v>1.5048431105047748E-2</v>
      </c>
      <c r="FZ381" s="106">
        <v>0</v>
      </c>
      <c r="GA381" s="106">
        <v>0</v>
      </c>
      <c r="GB381" s="106">
        <v>2.1700960219478736E-2</v>
      </c>
      <c r="GC381" s="106">
        <v>0</v>
      </c>
      <c r="GD381" s="106">
        <v>0</v>
      </c>
      <c r="GE381" s="106">
        <v>0</v>
      </c>
      <c r="GF381" s="106">
        <v>8.6393819884553191E-3</v>
      </c>
      <c r="GG381" s="106">
        <v>1.2345657328532536E-2</v>
      </c>
      <c r="GH381" s="100"/>
      <c r="GI381" s="100"/>
      <c r="GJ381" s="100"/>
      <c r="GK381" s="100"/>
    </row>
    <row r="382" spans="1:193" x14ac:dyDescent="0.25">
      <c r="A382" s="98" t="s">
        <v>1073</v>
      </c>
      <c r="B382" s="99" t="s">
        <v>17</v>
      </c>
      <c r="C382" s="99" t="s">
        <v>319</v>
      </c>
      <c r="D382" s="100" t="s">
        <v>18</v>
      </c>
      <c r="E382" s="99" t="s">
        <v>564</v>
      </c>
      <c r="F382" s="99" t="s">
        <v>543</v>
      </c>
      <c r="G382" s="106">
        <v>34.057000000000002</v>
      </c>
      <c r="H382" s="106">
        <v>0</v>
      </c>
      <c r="I382" s="106">
        <v>0</v>
      </c>
      <c r="J382" s="106">
        <v>0</v>
      </c>
      <c r="K382" s="106">
        <v>0.02</v>
      </c>
      <c r="L382" s="106">
        <v>7.6999999999999999E-2</v>
      </c>
      <c r="M382" s="106">
        <v>0</v>
      </c>
      <c r="N382" s="106">
        <v>0.10100000000000001</v>
      </c>
      <c r="O382" s="106">
        <v>0.19400000000000001</v>
      </c>
      <c r="P382" s="106">
        <v>3.7999999999999999E-2</v>
      </c>
      <c r="Q382" s="106">
        <v>0</v>
      </c>
      <c r="R382" s="106">
        <v>0</v>
      </c>
      <c r="S382" s="106">
        <v>5.2999999999999999E-2</v>
      </c>
      <c r="T382" s="106">
        <v>0</v>
      </c>
      <c r="U382" s="106">
        <v>67.06</v>
      </c>
      <c r="V382" s="106">
        <v>1.4058006461332324</v>
      </c>
      <c r="W382" s="106">
        <v>0</v>
      </c>
      <c r="X382" s="106">
        <v>0</v>
      </c>
      <c r="Y382" s="106">
        <v>0</v>
      </c>
      <c r="Z382" s="106">
        <v>0</v>
      </c>
      <c r="AA382" s="106">
        <v>2.4961599276846786E-2</v>
      </c>
      <c r="AB382" s="106">
        <v>0</v>
      </c>
      <c r="AC382" s="106">
        <v>0</v>
      </c>
      <c r="AD382" s="106">
        <v>0</v>
      </c>
      <c r="AE382" s="106">
        <v>0</v>
      </c>
      <c r="AF382" s="106">
        <v>0</v>
      </c>
      <c r="AG382" s="106">
        <v>0</v>
      </c>
      <c r="AH382" s="106">
        <v>0</v>
      </c>
      <c r="AI382" s="106"/>
      <c r="AJ382" s="106">
        <v>103.03076224541007</v>
      </c>
      <c r="AK382" s="100"/>
      <c r="AL382" s="106">
        <v>15.920437546746447</v>
      </c>
      <c r="AM382" s="106">
        <v>0</v>
      </c>
      <c r="AN382" s="106">
        <v>0</v>
      </c>
      <c r="AO382" s="106">
        <v>0</v>
      </c>
      <c r="AP382" s="106">
        <v>1.5489467162329617E-2</v>
      </c>
      <c r="AQ382" s="106">
        <v>5.9852312475709289E-2</v>
      </c>
      <c r="AR382" s="106">
        <v>0</v>
      </c>
      <c r="AS382" s="106">
        <v>8.3845259837290395E-2</v>
      </c>
      <c r="AT382" s="106">
        <v>0.13865065751858205</v>
      </c>
      <c r="AU382" s="106">
        <v>1.6582300576016756E-2</v>
      </c>
      <c r="AV382" s="106">
        <v>0</v>
      </c>
      <c r="AW382" s="106">
        <v>0</v>
      </c>
      <c r="AX382" s="106">
        <v>3.7049982523593143E-2</v>
      </c>
      <c r="AY382" s="106">
        <v>0</v>
      </c>
      <c r="AZ382" s="106">
        <v>49.644655019247857</v>
      </c>
      <c r="BA382" s="106">
        <v>1.1920636361682628</v>
      </c>
      <c r="BB382" s="106">
        <v>0</v>
      </c>
      <c r="BC382" s="106">
        <v>0</v>
      </c>
      <c r="BD382" s="106">
        <v>0</v>
      </c>
      <c r="BE382" s="106">
        <v>0</v>
      </c>
      <c r="BF382" s="106">
        <v>2.131102132403892E-2</v>
      </c>
      <c r="BG382" s="106">
        <v>0</v>
      </c>
      <c r="BH382" s="106">
        <v>0</v>
      </c>
      <c r="BI382" s="106">
        <v>0</v>
      </c>
      <c r="BJ382" s="106">
        <v>0</v>
      </c>
      <c r="BK382" s="106">
        <v>0</v>
      </c>
      <c r="BL382" s="106">
        <v>0</v>
      </c>
      <c r="BM382" s="106">
        <v>0</v>
      </c>
      <c r="BN382" s="106"/>
      <c r="BO382" s="106"/>
      <c r="BP382" s="106"/>
      <c r="BQ382" s="106">
        <v>2.8237440000000003E-2</v>
      </c>
      <c r="BR382" s="106">
        <v>1.451247E-2</v>
      </c>
      <c r="BS382" s="106">
        <v>1.001435E-2</v>
      </c>
      <c r="BT382" s="106">
        <v>8.6226399999999991E-3</v>
      </c>
      <c r="BU382" s="106">
        <v>1.020048E-2</v>
      </c>
      <c r="BV382" s="106">
        <v>9.6487499999999993E-3</v>
      </c>
      <c r="BW382" s="106">
        <v>1.33452E-2</v>
      </c>
      <c r="BX382" s="106">
        <v>3.37288E-3</v>
      </c>
      <c r="BY382" s="106">
        <v>8.5351200000000002E-3</v>
      </c>
      <c r="BZ382" s="106">
        <v>2.795752E-2</v>
      </c>
      <c r="CA382" s="106">
        <v>1.4500000000000001E-2</v>
      </c>
      <c r="CB382" s="106">
        <v>1.14E-2</v>
      </c>
      <c r="CC382" s="106">
        <v>1.3303650000000002E-2</v>
      </c>
      <c r="CD382" s="106">
        <v>1.807228E-2</v>
      </c>
      <c r="CE382" s="106">
        <v>3.3634919999999999E-2</v>
      </c>
      <c r="CF382" s="106">
        <v>7.6654499999999999E-3</v>
      </c>
      <c r="CG382" s="106">
        <v>6.0933000000000003E-3</v>
      </c>
      <c r="CH382" s="106">
        <v>6.8064000000000006E-3</v>
      </c>
      <c r="CI382" s="106">
        <v>1.2318030000000001E-2</v>
      </c>
      <c r="CJ382" s="106">
        <v>2.134496E-2</v>
      </c>
      <c r="CK382" s="106">
        <v>2.1669050000000002E-2</v>
      </c>
      <c r="CL382" s="106">
        <v>2.3405999999999996E-2</v>
      </c>
      <c r="CM382" s="106">
        <v>2.962656E-2</v>
      </c>
      <c r="CN382" s="106">
        <v>2.3076039999999999E-2</v>
      </c>
      <c r="CO382" s="106">
        <v>3.1350719999999999E-2</v>
      </c>
      <c r="CP382" s="106">
        <v>2.5019860000000001E-2</v>
      </c>
      <c r="CQ382" s="106">
        <v>1.3035900000000001E-2</v>
      </c>
      <c r="CR382" s="106">
        <v>1.377827E-2</v>
      </c>
      <c r="CS382" s="106"/>
      <c r="CT382" s="106"/>
      <c r="CU382" s="106"/>
      <c r="CV382" s="106">
        <f t="shared" si="112"/>
        <v>1.32E-2</v>
      </c>
      <c r="CW382" s="106">
        <f t="shared" si="113"/>
        <v>8.6999999999999994E-3</v>
      </c>
      <c r="CX382" s="106">
        <f t="shared" si="114"/>
        <v>5.3E-3</v>
      </c>
      <c r="CY382" s="106">
        <f t="shared" si="115"/>
        <v>5.1999999999999998E-3</v>
      </c>
      <c r="CZ382" s="106">
        <f t="shared" si="116"/>
        <v>7.9000000000000008E-3</v>
      </c>
      <c r="DA382" s="106">
        <f t="shared" si="117"/>
        <v>7.4999999999999997E-3</v>
      </c>
      <c r="DB382" s="106">
        <f t="shared" si="118"/>
        <v>9.8999999999999991E-3</v>
      </c>
      <c r="DC382" s="106">
        <f t="shared" si="119"/>
        <v>2.8000000000000004E-3</v>
      </c>
      <c r="DD382" s="106">
        <f t="shared" si="120"/>
        <v>6.1000000000000004E-3</v>
      </c>
      <c r="DE382" s="106">
        <f t="shared" si="121"/>
        <v>1.2200000000000001E-2</v>
      </c>
      <c r="DF382" s="106">
        <f t="shared" si="122"/>
        <v>1.4500000000000001E-2</v>
      </c>
      <c r="DG382" s="106">
        <f t="shared" si="123"/>
        <v>1.14E-2</v>
      </c>
      <c r="DH382" s="106">
        <f t="shared" si="124"/>
        <v>9.300000000000001E-3</v>
      </c>
      <c r="DI382" s="106">
        <f t="shared" si="125"/>
        <v>1.4799999999999999E-2</v>
      </c>
      <c r="DJ382" s="106">
        <f t="shared" si="126"/>
        <v>2.4899999999999999E-2</v>
      </c>
      <c r="DK382" s="106">
        <f t="shared" si="127"/>
        <v>6.4999999999999997E-3</v>
      </c>
      <c r="DL382" s="106">
        <f t="shared" si="128"/>
        <v>5.7000000000000002E-3</v>
      </c>
      <c r="DM382" s="106">
        <f t="shared" si="129"/>
        <v>6.0000000000000001E-3</v>
      </c>
      <c r="DN382" s="106">
        <f t="shared" si="130"/>
        <v>9.7000000000000003E-3</v>
      </c>
      <c r="DO382" s="106">
        <f t="shared" si="131"/>
        <v>1.8199999999999997E-2</v>
      </c>
      <c r="DP382" s="106">
        <f t="shared" si="132"/>
        <v>1.8500000000000003E-2</v>
      </c>
      <c r="DQ382" s="106">
        <f t="shared" si="133"/>
        <v>1.9999999999999997E-2</v>
      </c>
      <c r="DR382" s="106">
        <f t="shared" si="134"/>
        <v>2.5399999999999999E-2</v>
      </c>
      <c r="DS382" s="106">
        <f t="shared" si="135"/>
        <v>1.9900000000000001E-2</v>
      </c>
      <c r="DT382" s="106">
        <f t="shared" si="136"/>
        <v>2.7199999999999998E-2</v>
      </c>
      <c r="DU382" s="106">
        <f t="shared" si="137"/>
        <v>2.1800000000000003E-2</v>
      </c>
      <c r="DV382" s="106">
        <f t="shared" si="138"/>
        <v>1.1400000000000002E-2</v>
      </c>
      <c r="DW382" s="106">
        <f t="shared" si="139"/>
        <v>1.21E-2</v>
      </c>
      <c r="DX382" s="106"/>
      <c r="DY382" s="106"/>
      <c r="DZ382" s="106"/>
      <c r="EA382" s="100">
        <v>0.32</v>
      </c>
      <c r="EB382" s="100">
        <v>100</v>
      </c>
      <c r="EC382" s="100">
        <v>100</v>
      </c>
      <c r="ED382" s="100">
        <v>100</v>
      </c>
      <c r="EE382" s="100">
        <v>37.520000000000003</v>
      </c>
      <c r="EF382" s="100">
        <v>9.1300000000000008</v>
      </c>
      <c r="EG382" s="100">
        <v>100</v>
      </c>
      <c r="EH382" s="100">
        <v>3.85</v>
      </c>
      <c r="EI382" s="100">
        <v>3.47</v>
      </c>
      <c r="EJ382" s="100">
        <v>25.66</v>
      </c>
      <c r="EK382" s="100">
        <v>100</v>
      </c>
      <c r="EL382" s="100">
        <v>100</v>
      </c>
      <c r="EM382" s="100">
        <v>19.559999999999999</v>
      </c>
      <c r="EN382" s="100">
        <v>130.58000000000001</v>
      </c>
      <c r="EO382" s="100">
        <v>0.21</v>
      </c>
      <c r="EP382" s="100">
        <v>0.74</v>
      </c>
      <c r="EQ382" s="100">
        <v>100</v>
      </c>
      <c r="ER382" s="100">
        <v>100</v>
      </c>
      <c r="ES382" s="100">
        <v>100</v>
      </c>
      <c r="ET382" s="100">
        <v>428.45</v>
      </c>
      <c r="EU382" s="100">
        <v>72.959999999999994</v>
      </c>
      <c r="EV382" s="100">
        <v>100</v>
      </c>
      <c r="EW382" s="100">
        <v>100</v>
      </c>
      <c r="EX382" s="100">
        <v>100</v>
      </c>
      <c r="EY382" s="100">
        <v>100</v>
      </c>
      <c r="EZ382" s="100">
        <v>100</v>
      </c>
      <c r="FA382" s="100">
        <v>96.39</v>
      </c>
      <c r="FB382" s="100">
        <v>122</v>
      </c>
      <c r="FC382" s="100"/>
      <c r="FD382" s="100"/>
      <c r="FE382" s="100"/>
      <c r="FF382" s="106">
        <v>5.0945400149588635E-2</v>
      </c>
      <c r="FG382" s="106">
        <v>0</v>
      </c>
      <c r="FH382" s="106">
        <v>0</v>
      </c>
      <c r="FI382" s="106">
        <v>0</v>
      </c>
      <c r="FJ382" s="106">
        <v>5.811648079306073E-3</v>
      </c>
      <c r="FK382" s="106">
        <v>5.4645161290322588E-3</v>
      </c>
      <c r="FL382" s="106">
        <v>0</v>
      </c>
      <c r="FM382" s="106">
        <v>3.2280425037356803E-3</v>
      </c>
      <c r="FN382" s="106">
        <v>4.8111778158947977E-3</v>
      </c>
      <c r="FO382" s="106">
        <v>4.2550183278058998E-3</v>
      </c>
      <c r="FP382" s="106">
        <v>0</v>
      </c>
      <c r="FQ382" s="106">
        <v>0</v>
      </c>
      <c r="FR382" s="106">
        <v>7.2469765816148184E-3</v>
      </c>
      <c r="FS382" s="106">
        <v>0</v>
      </c>
      <c r="FT382" s="106">
        <v>0.10425377554042049</v>
      </c>
      <c r="FU382" s="106">
        <v>8.8212709076451457E-3</v>
      </c>
      <c r="FV382" s="106">
        <v>0</v>
      </c>
      <c r="FW382" s="106">
        <v>0</v>
      </c>
      <c r="FX382" s="106">
        <v>0</v>
      </c>
      <c r="FY382" s="106">
        <v>0</v>
      </c>
      <c r="FZ382" s="106">
        <v>1.5548521158018795E-2</v>
      </c>
      <c r="GA382" s="106">
        <v>0</v>
      </c>
      <c r="GB382" s="106">
        <v>0</v>
      </c>
      <c r="GC382" s="106">
        <v>0</v>
      </c>
      <c r="GD382" s="106">
        <v>0</v>
      </c>
      <c r="GE382" s="106">
        <v>0</v>
      </c>
      <c r="GF382" s="106">
        <v>0</v>
      </c>
      <c r="GG382" s="106">
        <v>0</v>
      </c>
      <c r="GH382" s="100"/>
      <c r="GI382" s="100"/>
      <c r="GJ382" s="100"/>
      <c r="GK382" s="100"/>
    </row>
    <row r="383" spans="1:193" x14ac:dyDescent="0.25">
      <c r="A383" s="98" t="s">
        <v>1073</v>
      </c>
      <c r="B383" s="99" t="s">
        <v>17</v>
      </c>
      <c r="C383" s="99" t="s">
        <v>319</v>
      </c>
      <c r="D383" s="100" t="s">
        <v>18</v>
      </c>
      <c r="E383" s="99" t="s">
        <v>565</v>
      </c>
      <c r="F383" s="99" t="s">
        <v>539</v>
      </c>
      <c r="G383" s="106">
        <v>32.326000000000001</v>
      </c>
      <c r="H383" s="106">
        <v>0.30762113302079702</v>
      </c>
      <c r="I383" s="106">
        <v>6.7000000000000004E-2</v>
      </c>
      <c r="J383" s="106">
        <v>0.30599999999999999</v>
      </c>
      <c r="K383" s="106">
        <v>0</v>
      </c>
      <c r="L383" s="106">
        <v>0.124</v>
      </c>
      <c r="M383" s="106">
        <v>8.3000000000000004E-2</v>
      </c>
      <c r="N383" s="106">
        <v>8.0859664407024842E-2</v>
      </c>
      <c r="O383" s="106">
        <v>7.9000000000000001E-2</v>
      </c>
      <c r="P383" s="106">
        <v>0.03</v>
      </c>
      <c r="Q383" s="106">
        <v>0.55832350562202937</v>
      </c>
      <c r="R383" s="106">
        <v>0</v>
      </c>
      <c r="S383" s="106">
        <v>0.15897471820218328</v>
      </c>
      <c r="T383" s="106">
        <v>0</v>
      </c>
      <c r="U383" s="106">
        <v>62.707999999999998</v>
      </c>
      <c r="V383" s="106">
        <v>1.312150795623485</v>
      </c>
      <c r="W383" s="106">
        <v>2.3E-2</v>
      </c>
      <c r="X383" s="106">
        <v>7.3776096378723524E-3</v>
      </c>
      <c r="Y383" s="106">
        <v>1.9116019858298217</v>
      </c>
      <c r="Z383" s="106">
        <v>0</v>
      </c>
      <c r="AA383" s="106">
        <v>4.7973414883970854E-2</v>
      </c>
      <c r="AB383" s="106">
        <v>0</v>
      </c>
      <c r="AC383" s="106">
        <v>6.5000000000000002E-2</v>
      </c>
      <c r="AD383" s="106">
        <v>0</v>
      </c>
      <c r="AE383" s="106">
        <v>0.217</v>
      </c>
      <c r="AF383" s="106">
        <v>0.221</v>
      </c>
      <c r="AG383" s="106">
        <v>0.23134898725377642</v>
      </c>
      <c r="AH383" s="106">
        <v>0.378</v>
      </c>
      <c r="AI383" s="106"/>
      <c r="AJ383" s="106">
        <v>101.0081217862635</v>
      </c>
      <c r="AK383" s="100"/>
      <c r="AL383" s="106">
        <v>15.111256544502616</v>
      </c>
      <c r="AM383" s="106">
        <v>0.18441408370049581</v>
      </c>
      <c r="AN383" s="106">
        <v>3.5459116168298492E-2</v>
      </c>
      <c r="AO383" s="106">
        <v>0.18453745024725607</v>
      </c>
      <c r="AP383" s="106">
        <v>0</v>
      </c>
      <c r="AQ383" s="106">
        <v>9.6385542168674704E-2</v>
      </c>
      <c r="AR383" s="106">
        <v>6.1572700296735908E-2</v>
      </c>
      <c r="AS383" s="106">
        <v>6.7125738342208904E-2</v>
      </c>
      <c r="AT383" s="106">
        <v>5.6460834762721554E-2</v>
      </c>
      <c r="AU383" s="106">
        <v>1.3091289928434282E-2</v>
      </c>
      <c r="AV383" s="106">
        <v>0.55832350562202937</v>
      </c>
      <c r="AW383" s="106">
        <v>0</v>
      </c>
      <c r="AX383" s="106">
        <v>0.1111322741713969</v>
      </c>
      <c r="AY383" s="106">
        <v>0</v>
      </c>
      <c r="AZ383" s="106">
        <v>46.422860527095054</v>
      </c>
      <c r="BA383" s="106">
        <v>1.1126522476244256</v>
      </c>
      <c r="BB383" s="106">
        <v>2.1515434985968196E-2</v>
      </c>
      <c r="BC383" s="106">
        <v>6.5035345890976301E-3</v>
      </c>
      <c r="BD383" s="106">
        <v>1.5053169429323738</v>
      </c>
      <c r="BE383" s="106">
        <v>0</v>
      </c>
      <c r="BF383" s="106">
        <v>4.09574104703926E-2</v>
      </c>
      <c r="BG383" s="106">
        <v>0</v>
      </c>
      <c r="BH383" s="106">
        <v>5.5727023319615911E-2</v>
      </c>
      <c r="BI383" s="106">
        <v>0</v>
      </c>
      <c r="BJ383" s="106">
        <v>0.18826999826479263</v>
      </c>
      <c r="BK383" s="106">
        <v>0.19255903110568964</v>
      </c>
      <c r="BL383" s="106">
        <v>0.20231656078161472</v>
      </c>
      <c r="BM383" s="106">
        <v>0.33195749538947922</v>
      </c>
      <c r="BN383" s="106"/>
      <c r="BO383" s="106"/>
      <c r="BP383" s="106"/>
      <c r="BQ383" s="106">
        <v>2.652608E-2</v>
      </c>
      <c r="BR383" s="106">
        <v>1.451247E-2</v>
      </c>
      <c r="BS383" s="106">
        <v>1.001435E-2</v>
      </c>
      <c r="BT383" s="106">
        <v>8.9542800000000002E-3</v>
      </c>
      <c r="BU383" s="106">
        <v>1.0716959999999999E-2</v>
      </c>
      <c r="BV383" s="106">
        <v>9.5201000000000001E-3</v>
      </c>
      <c r="BW383" s="106">
        <v>1.2671200000000001E-2</v>
      </c>
      <c r="BX383" s="106">
        <v>3.37288E-3</v>
      </c>
      <c r="BY383" s="106">
        <v>8.6750400000000002E-3</v>
      </c>
      <c r="BZ383" s="106">
        <v>2.8645E-2</v>
      </c>
      <c r="CA383" s="106">
        <v>1.49E-2</v>
      </c>
      <c r="CB383" s="106">
        <v>1.15E-2</v>
      </c>
      <c r="CC383" s="106">
        <v>1.3160600000000001E-2</v>
      </c>
      <c r="CD383" s="106">
        <v>1.7950170000000001E-2</v>
      </c>
      <c r="CE383" s="106">
        <v>3.2149040000000004E-2</v>
      </c>
      <c r="CF383" s="106">
        <v>7.6654499999999999E-3</v>
      </c>
      <c r="CG383" s="106">
        <v>6.0933000000000003E-3</v>
      </c>
      <c r="CH383" s="106">
        <v>7.0332800000000003E-3</v>
      </c>
      <c r="CI383" s="106">
        <v>1.2318030000000001E-2</v>
      </c>
      <c r="CJ383" s="106">
        <v>2.181408E-2</v>
      </c>
      <c r="CK383" s="106">
        <v>2.1669050000000002E-2</v>
      </c>
      <c r="CL383" s="106">
        <v>2.3288969999999999E-2</v>
      </c>
      <c r="CM383" s="106">
        <v>2.8110240000000005E-2</v>
      </c>
      <c r="CN383" s="106">
        <v>2.2844119999999999E-2</v>
      </c>
      <c r="CO383" s="106">
        <v>3.1811760000000001E-2</v>
      </c>
      <c r="CP383" s="106">
        <v>2.4905089999999998E-2</v>
      </c>
      <c r="CQ383" s="106">
        <v>1.315025E-2</v>
      </c>
      <c r="CR383" s="106">
        <v>1.36644E-2</v>
      </c>
      <c r="CS383" s="106"/>
      <c r="CT383" s="106"/>
      <c r="CU383" s="106"/>
      <c r="CV383" s="106">
        <f t="shared" si="112"/>
        <v>1.24E-2</v>
      </c>
      <c r="CW383" s="106">
        <f t="shared" si="113"/>
        <v>8.6999999999999994E-3</v>
      </c>
      <c r="CX383" s="106">
        <f t="shared" si="114"/>
        <v>5.3E-3</v>
      </c>
      <c r="CY383" s="106">
        <f t="shared" si="115"/>
        <v>5.4000000000000003E-3</v>
      </c>
      <c r="CZ383" s="106">
        <f t="shared" si="116"/>
        <v>8.3000000000000001E-3</v>
      </c>
      <c r="DA383" s="106">
        <f t="shared" si="117"/>
        <v>7.4000000000000003E-3</v>
      </c>
      <c r="DB383" s="106">
        <f t="shared" si="118"/>
        <v>9.4000000000000004E-3</v>
      </c>
      <c r="DC383" s="106">
        <f t="shared" si="119"/>
        <v>2.8000000000000004E-3</v>
      </c>
      <c r="DD383" s="106">
        <f t="shared" si="120"/>
        <v>6.1999999999999998E-3</v>
      </c>
      <c r="DE383" s="106">
        <f t="shared" si="121"/>
        <v>1.2500000000000001E-2</v>
      </c>
      <c r="DF383" s="106">
        <f t="shared" si="122"/>
        <v>1.49E-2</v>
      </c>
      <c r="DG383" s="106">
        <f t="shared" si="123"/>
        <v>1.15E-2</v>
      </c>
      <c r="DH383" s="106">
        <f t="shared" si="124"/>
        <v>9.1999999999999998E-3</v>
      </c>
      <c r="DI383" s="106">
        <f t="shared" si="125"/>
        <v>1.47E-2</v>
      </c>
      <c r="DJ383" s="106">
        <f t="shared" si="126"/>
        <v>2.3800000000000002E-2</v>
      </c>
      <c r="DK383" s="106">
        <f t="shared" si="127"/>
        <v>6.4999999999999997E-3</v>
      </c>
      <c r="DL383" s="106">
        <f t="shared" si="128"/>
        <v>5.7000000000000002E-3</v>
      </c>
      <c r="DM383" s="106">
        <f t="shared" si="129"/>
        <v>6.1999999999999998E-3</v>
      </c>
      <c r="DN383" s="106">
        <f t="shared" si="130"/>
        <v>9.7000000000000003E-3</v>
      </c>
      <c r="DO383" s="106">
        <f t="shared" si="131"/>
        <v>1.8599999999999998E-2</v>
      </c>
      <c r="DP383" s="106">
        <f t="shared" si="132"/>
        <v>1.8500000000000003E-2</v>
      </c>
      <c r="DQ383" s="106">
        <f t="shared" si="133"/>
        <v>1.9900000000000001E-2</v>
      </c>
      <c r="DR383" s="106">
        <f t="shared" si="134"/>
        <v>2.4100000000000003E-2</v>
      </c>
      <c r="DS383" s="106">
        <f t="shared" si="135"/>
        <v>1.9699999999999999E-2</v>
      </c>
      <c r="DT383" s="106">
        <f t="shared" si="136"/>
        <v>2.76E-2</v>
      </c>
      <c r="DU383" s="106">
        <f t="shared" si="137"/>
        <v>2.1700000000000001E-2</v>
      </c>
      <c r="DV383" s="106">
        <f t="shared" si="138"/>
        <v>1.1500000000000002E-2</v>
      </c>
      <c r="DW383" s="106">
        <f t="shared" si="139"/>
        <v>1.2E-2</v>
      </c>
      <c r="DX383" s="106"/>
      <c r="DY383" s="106"/>
      <c r="DZ383" s="106"/>
      <c r="EA383" s="100">
        <v>0.33</v>
      </c>
      <c r="EB383" s="100">
        <v>3.08</v>
      </c>
      <c r="EC383" s="100">
        <v>7.36</v>
      </c>
      <c r="ED383" s="100">
        <v>1.95</v>
      </c>
      <c r="EE383" s="100">
        <v>914.25</v>
      </c>
      <c r="EF383" s="100">
        <v>5.74</v>
      </c>
      <c r="EG383" s="100">
        <v>14.1</v>
      </c>
      <c r="EH383" s="100">
        <v>4.46</v>
      </c>
      <c r="EI383" s="100">
        <v>7.9</v>
      </c>
      <c r="EJ383" s="100">
        <v>32.6</v>
      </c>
      <c r="EK383" s="100">
        <v>3.96</v>
      </c>
      <c r="EL383" s="100">
        <v>55.84</v>
      </c>
      <c r="EM383" s="100">
        <v>6.71</v>
      </c>
      <c r="EN383" s="100">
        <v>186.41</v>
      </c>
      <c r="EO383" s="100">
        <v>0.22</v>
      </c>
      <c r="EP383" s="100">
        <v>0.77</v>
      </c>
      <c r="EQ383" s="100">
        <v>35.18</v>
      </c>
      <c r="ER383" s="100">
        <v>26.37</v>
      </c>
      <c r="ES383" s="100">
        <v>0.92</v>
      </c>
      <c r="ET383" s="100">
        <v>100</v>
      </c>
      <c r="EU383" s="100">
        <v>38.630000000000003</v>
      </c>
      <c r="EV383" s="100">
        <v>100</v>
      </c>
      <c r="EW383" s="100">
        <v>39.08</v>
      </c>
      <c r="EX383" s="100">
        <v>178.59</v>
      </c>
      <c r="EY383" s="100">
        <v>11.37</v>
      </c>
      <c r="EZ383" s="100">
        <v>9.85</v>
      </c>
      <c r="FA383" s="100">
        <v>4.54</v>
      </c>
      <c r="FB383" s="100">
        <v>3.42</v>
      </c>
      <c r="FC383" s="100"/>
      <c r="FD383" s="100"/>
      <c r="FE383" s="100"/>
      <c r="FF383" s="106">
        <v>4.9867146596858633E-2</v>
      </c>
      <c r="FG383" s="106">
        <v>5.6799537779752707E-3</v>
      </c>
      <c r="FH383" s="106">
        <v>2.6097909499867688E-3</v>
      </c>
      <c r="FI383" s="106">
        <v>3.5984802798214935E-3</v>
      </c>
      <c r="FJ383" s="106">
        <v>0</v>
      </c>
      <c r="FK383" s="106">
        <v>5.5325301204819282E-3</v>
      </c>
      <c r="FL383" s="106">
        <v>8.6817507418397617E-3</v>
      </c>
      <c r="FM383" s="106">
        <v>2.9938079300625173E-3</v>
      </c>
      <c r="FN383" s="106">
        <v>4.4604059462550029E-3</v>
      </c>
      <c r="FO383" s="106">
        <v>4.2677605166695758E-3</v>
      </c>
      <c r="FP383" s="106">
        <v>2.210961082263236E-2</v>
      </c>
      <c r="FQ383" s="106">
        <v>0</v>
      </c>
      <c r="FR383" s="106">
        <v>7.4569755969007313E-3</v>
      </c>
      <c r="FS383" s="106">
        <v>0</v>
      </c>
      <c r="FT383" s="106">
        <v>0.10213029315960913</v>
      </c>
      <c r="FU383" s="106">
        <v>8.5674223067080772E-3</v>
      </c>
      <c r="FV383" s="106">
        <v>7.5691300280636116E-3</v>
      </c>
      <c r="FW383" s="106">
        <v>1.714982071145045E-3</v>
      </c>
      <c r="FX383" s="106">
        <v>1.3848915874977838E-2</v>
      </c>
      <c r="FY383" s="106">
        <v>0</v>
      </c>
      <c r="FZ383" s="106">
        <v>1.5821847664712663E-2</v>
      </c>
      <c r="GA383" s="106">
        <v>0</v>
      </c>
      <c r="GB383" s="106">
        <v>2.1778120713305898E-2</v>
      </c>
      <c r="GC383" s="106">
        <v>0</v>
      </c>
      <c r="GD383" s="106">
        <v>2.1406298802706922E-2</v>
      </c>
      <c r="GE383" s="106">
        <v>1.8967064563910428E-2</v>
      </c>
      <c r="GF383" s="106">
        <v>9.1851718594853082E-3</v>
      </c>
      <c r="GG383" s="106">
        <v>1.135294634232019E-2</v>
      </c>
      <c r="GH383" s="100"/>
      <c r="GI383" s="100"/>
      <c r="GJ383" s="100"/>
      <c r="GK383" s="100"/>
    </row>
    <row r="384" spans="1:193" x14ac:dyDescent="0.25">
      <c r="A384" s="98" t="s">
        <v>1073</v>
      </c>
      <c r="B384" s="99" t="s">
        <v>17</v>
      </c>
      <c r="C384" s="99" t="s">
        <v>319</v>
      </c>
      <c r="D384" s="100" t="s">
        <v>18</v>
      </c>
      <c r="E384" s="99" t="s">
        <v>566</v>
      </c>
      <c r="F384" s="99" t="s">
        <v>539</v>
      </c>
      <c r="G384" s="106">
        <v>32.170999999999999</v>
      </c>
      <c r="H384" s="106">
        <v>0.25482170965684564</v>
      </c>
      <c r="I384" s="106">
        <v>4.8000000000000001E-2</v>
      </c>
      <c r="J384" s="106">
        <v>0.23699999999999999</v>
      </c>
      <c r="K384" s="106">
        <v>1.2E-2</v>
      </c>
      <c r="L384" s="106">
        <v>0.13200000000000001</v>
      </c>
      <c r="M384" s="106">
        <v>6.8000000000000005E-2</v>
      </c>
      <c r="N384" s="106">
        <v>8.6933959720952858E-2</v>
      </c>
      <c r="O384" s="106">
        <v>0.21000000000000002</v>
      </c>
      <c r="P384" s="106">
        <v>3.4000000000000002E-2</v>
      </c>
      <c r="Q384" s="106">
        <v>0.73079938793315646</v>
      </c>
      <c r="R384" s="106">
        <v>0</v>
      </c>
      <c r="S384" s="106">
        <v>0.24557401141688026</v>
      </c>
      <c r="T384" s="106">
        <v>4.6694012196839572E-2</v>
      </c>
      <c r="U384" s="106">
        <v>62.216999999999999</v>
      </c>
      <c r="V384" s="106">
        <v>1.1777255161731088</v>
      </c>
      <c r="W384" s="106">
        <v>2.5000000000000001E-2</v>
      </c>
      <c r="X384" s="106">
        <v>0</v>
      </c>
      <c r="Y384" s="106">
        <v>2.0203895488187449</v>
      </c>
      <c r="Z384" s="106">
        <v>0</v>
      </c>
      <c r="AA384" s="106">
        <v>0</v>
      </c>
      <c r="AB384" s="106">
        <v>0</v>
      </c>
      <c r="AC384" s="106">
        <v>0</v>
      </c>
      <c r="AD384" s="106">
        <v>3.3000000000000002E-2</v>
      </c>
      <c r="AE384" s="106">
        <v>0.24099999999999999</v>
      </c>
      <c r="AF384" s="106">
        <v>0.24299999999999999</v>
      </c>
      <c r="AG384" s="106">
        <v>0.26358465507677525</v>
      </c>
      <c r="AH384" s="106">
        <v>0.42199999999999993</v>
      </c>
      <c r="AI384" s="106"/>
      <c r="AJ384" s="106">
        <v>100.61178317873464</v>
      </c>
      <c r="AK384" s="100"/>
      <c r="AL384" s="106">
        <v>15.038799551234105</v>
      </c>
      <c r="AM384" s="106">
        <v>0.15276165077444137</v>
      </c>
      <c r="AN384" s="106">
        <v>2.540354591161683E-2</v>
      </c>
      <c r="AO384" s="106">
        <v>0.14292606440718852</v>
      </c>
      <c r="AP384" s="106">
        <v>9.2936802973977699E-3</v>
      </c>
      <c r="AQ384" s="106">
        <v>0.10260396424407307</v>
      </c>
      <c r="AR384" s="106">
        <v>5.0445103857566766E-2</v>
      </c>
      <c r="AS384" s="106">
        <v>7.21683212028498E-2</v>
      </c>
      <c r="AT384" s="106">
        <v>0.15008576329331047</v>
      </c>
      <c r="AU384" s="106">
        <v>1.4836795252225522E-2</v>
      </c>
      <c r="AV384" s="106">
        <v>0.73079938793315646</v>
      </c>
      <c r="AW384" s="106">
        <v>0</v>
      </c>
      <c r="AX384" s="106">
        <v>0.17167005341969957</v>
      </c>
      <c r="AY384" s="106">
        <v>3.8239302429645051E-2</v>
      </c>
      <c r="AZ384" s="106">
        <v>46.059372223867335</v>
      </c>
      <c r="BA384" s="106">
        <v>0.99866489966345184</v>
      </c>
      <c r="BB384" s="106">
        <v>2.3386342376052388E-2</v>
      </c>
      <c r="BC384" s="106">
        <v>0</v>
      </c>
      <c r="BD384" s="106">
        <v>1.5909831867223756</v>
      </c>
      <c r="BE384" s="106">
        <v>0</v>
      </c>
      <c r="BF384" s="106">
        <v>0</v>
      </c>
      <c r="BG384" s="106">
        <v>0</v>
      </c>
      <c r="BH384" s="106">
        <v>0</v>
      </c>
      <c r="BI384" s="106">
        <v>2.845808899620559E-2</v>
      </c>
      <c r="BJ384" s="106">
        <v>0.20909248655214296</v>
      </c>
      <c r="BK384" s="106">
        <v>0.21172780343295286</v>
      </c>
      <c r="BL384" s="106">
        <v>0.23050691305358573</v>
      </c>
      <c r="BM384" s="106">
        <v>0.37059805040836036</v>
      </c>
      <c r="BN384" s="106"/>
      <c r="BO384" s="106"/>
      <c r="BP384" s="106"/>
      <c r="BQ384" s="106">
        <v>2.6953920000000006E-2</v>
      </c>
      <c r="BR384" s="106">
        <v>1.4846089999999998E-2</v>
      </c>
      <c r="BS384" s="106">
        <v>1.001435E-2</v>
      </c>
      <c r="BT384" s="106">
        <v>8.6226399999999991E-3</v>
      </c>
      <c r="BU384" s="106">
        <v>1.0458719999999999E-2</v>
      </c>
      <c r="BV384" s="106">
        <v>9.6487499999999993E-3</v>
      </c>
      <c r="BW384" s="106">
        <v>1.2671200000000001E-2</v>
      </c>
      <c r="BX384" s="106">
        <v>3.2524200000000002E-3</v>
      </c>
      <c r="BY384" s="106">
        <v>8.5351200000000002E-3</v>
      </c>
      <c r="BZ384" s="106">
        <v>2.7728359999999997E-2</v>
      </c>
      <c r="CA384" s="106">
        <v>1.4999999999999999E-2</v>
      </c>
      <c r="CB384" s="106">
        <v>1.1599999999999999E-2</v>
      </c>
      <c r="CC384" s="106">
        <v>1.3017549999999999E-2</v>
      </c>
      <c r="CD384" s="106">
        <v>1.7705950000000002E-2</v>
      </c>
      <c r="CE384" s="106">
        <v>3.2689360000000001E-2</v>
      </c>
      <c r="CF384" s="106">
        <v>7.6654499999999999E-3</v>
      </c>
      <c r="CG384" s="106">
        <v>6.0933000000000003E-3</v>
      </c>
      <c r="CH384" s="106">
        <v>7.0332800000000003E-3</v>
      </c>
      <c r="CI384" s="106">
        <v>1.2445020000000001E-2</v>
      </c>
      <c r="CJ384" s="106">
        <v>2.1227680000000002E-2</v>
      </c>
      <c r="CK384" s="106">
        <v>2.2957480000000002E-2</v>
      </c>
      <c r="CL384" s="106">
        <v>2.3054909999999998E-2</v>
      </c>
      <c r="CM384" s="106">
        <v>2.962656E-2</v>
      </c>
      <c r="CN384" s="106">
        <v>2.2496240000000001E-2</v>
      </c>
      <c r="CO384" s="106">
        <v>3.1696500000000002E-2</v>
      </c>
      <c r="CP384" s="106">
        <v>2.4790320000000001E-2</v>
      </c>
      <c r="CQ384" s="106">
        <v>1.3264599999999998E-2</v>
      </c>
      <c r="CR384" s="106">
        <v>1.377827E-2</v>
      </c>
      <c r="CS384" s="106"/>
      <c r="CT384" s="106"/>
      <c r="CU384" s="106"/>
      <c r="CV384" s="106">
        <f t="shared" si="112"/>
        <v>1.2600000000000002E-2</v>
      </c>
      <c r="CW384" s="106">
        <f t="shared" si="113"/>
        <v>8.8999999999999982E-3</v>
      </c>
      <c r="CX384" s="106">
        <f t="shared" si="114"/>
        <v>5.3E-3</v>
      </c>
      <c r="CY384" s="106">
        <f t="shared" si="115"/>
        <v>5.1999999999999998E-3</v>
      </c>
      <c r="CZ384" s="106">
        <f t="shared" si="116"/>
        <v>8.0999999999999996E-3</v>
      </c>
      <c r="DA384" s="106">
        <f t="shared" si="117"/>
        <v>7.4999999999999997E-3</v>
      </c>
      <c r="DB384" s="106">
        <f t="shared" si="118"/>
        <v>9.4000000000000004E-3</v>
      </c>
      <c r="DC384" s="106">
        <f t="shared" si="119"/>
        <v>2.7000000000000006E-3</v>
      </c>
      <c r="DD384" s="106">
        <f t="shared" si="120"/>
        <v>6.1000000000000004E-3</v>
      </c>
      <c r="DE384" s="106">
        <f t="shared" si="121"/>
        <v>1.21E-2</v>
      </c>
      <c r="DF384" s="106">
        <f t="shared" si="122"/>
        <v>1.4999999999999999E-2</v>
      </c>
      <c r="DG384" s="106">
        <f t="shared" si="123"/>
        <v>1.1599999999999999E-2</v>
      </c>
      <c r="DH384" s="106">
        <f t="shared" si="124"/>
        <v>9.0999999999999987E-3</v>
      </c>
      <c r="DI384" s="106">
        <f t="shared" si="125"/>
        <v>1.4500000000000001E-2</v>
      </c>
      <c r="DJ384" s="106">
        <f t="shared" si="126"/>
        <v>2.4199999999999999E-2</v>
      </c>
      <c r="DK384" s="106">
        <f t="shared" si="127"/>
        <v>6.4999999999999997E-3</v>
      </c>
      <c r="DL384" s="106">
        <f t="shared" si="128"/>
        <v>5.7000000000000002E-3</v>
      </c>
      <c r="DM384" s="106">
        <f t="shared" si="129"/>
        <v>6.1999999999999998E-3</v>
      </c>
      <c r="DN384" s="106">
        <f t="shared" si="130"/>
        <v>9.8000000000000014E-3</v>
      </c>
      <c r="DO384" s="106">
        <f t="shared" si="131"/>
        <v>1.8100000000000002E-2</v>
      </c>
      <c r="DP384" s="106">
        <f t="shared" si="132"/>
        <v>1.9600000000000003E-2</v>
      </c>
      <c r="DQ384" s="106">
        <f t="shared" si="133"/>
        <v>1.9699999999999999E-2</v>
      </c>
      <c r="DR384" s="106">
        <f t="shared" si="134"/>
        <v>2.5399999999999999E-2</v>
      </c>
      <c r="DS384" s="106">
        <f t="shared" si="135"/>
        <v>1.9400000000000001E-2</v>
      </c>
      <c r="DT384" s="106">
        <f t="shared" si="136"/>
        <v>2.75E-2</v>
      </c>
      <c r="DU384" s="106">
        <f t="shared" si="137"/>
        <v>2.1600000000000001E-2</v>
      </c>
      <c r="DV384" s="106">
        <f t="shared" si="138"/>
        <v>1.1599999999999999E-2</v>
      </c>
      <c r="DW384" s="106">
        <f t="shared" si="139"/>
        <v>1.21E-2</v>
      </c>
      <c r="DX384" s="106"/>
      <c r="DY384" s="106"/>
      <c r="DZ384" s="106"/>
      <c r="EA384" s="100">
        <v>0.33</v>
      </c>
      <c r="EB384" s="100">
        <v>3.7</v>
      </c>
      <c r="EC384" s="100">
        <v>10.15</v>
      </c>
      <c r="ED384" s="100">
        <v>2.35</v>
      </c>
      <c r="EE384" s="100">
        <v>64.48</v>
      </c>
      <c r="EF384" s="100">
        <v>5.46</v>
      </c>
      <c r="EG384" s="100">
        <v>16.95</v>
      </c>
      <c r="EH384" s="100">
        <v>4.16</v>
      </c>
      <c r="EI384" s="100">
        <v>3.26</v>
      </c>
      <c r="EJ384" s="100">
        <v>28.25</v>
      </c>
      <c r="EK384" s="100">
        <v>3.12</v>
      </c>
      <c r="EL384" s="100">
        <v>85.22</v>
      </c>
      <c r="EM384" s="100">
        <v>4.43</v>
      </c>
      <c r="EN384" s="100">
        <v>26.43</v>
      </c>
      <c r="EO384" s="100">
        <v>0.22</v>
      </c>
      <c r="EP384" s="100">
        <v>0.83</v>
      </c>
      <c r="EQ384" s="100">
        <v>32.74</v>
      </c>
      <c r="ER384" s="100">
        <v>55.5</v>
      </c>
      <c r="ES384" s="100">
        <v>0.89</v>
      </c>
      <c r="ET384" s="100">
        <v>1062.8699999999999</v>
      </c>
      <c r="EU384" s="100">
        <v>92.32</v>
      </c>
      <c r="EV384" s="100">
        <v>100</v>
      </c>
      <c r="EW384" s="100">
        <v>140.84</v>
      </c>
      <c r="EX384" s="100">
        <v>61.15</v>
      </c>
      <c r="EY384" s="100">
        <v>10.25</v>
      </c>
      <c r="EZ384" s="100">
        <v>8.94</v>
      </c>
      <c r="FA384" s="100">
        <v>4.09</v>
      </c>
      <c r="FB384" s="100">
        <v>3.11</v>
      </c>
      <c r="FC384" s="100"/>
      <c r="FD384" s="100"/>
      <c r="FE384" s="100"/>
      <c r="FF384" s="106">
        <v>4.9628038519072548E-2</v>
      </c>
      <c r="FG384" s="106">
        <v>5.6521810786543314E-3</v>
      </c>
      <c r="FH384" s="106">
        <v>2.5784599100291085E-3</v>
      </c>
      <c r="FI384" s="106">
        <v>3.3587625135689304E-3</v>
      </c>
      <c r="FJ384" s="106">
        <v>5.9925650557620825E-3</v>
      </c>
      <c r="FK384" s="106">
        <v>5.6021764477263902E-3</v>
      </c>
      <c r="FL384" s="106">
        <v>8.5504451038575652E-3</v>
      </c>
      <c r="FM384" s="106">
        <v>3.0022021620385517E-3</v>
      </c>
      <c r="FN384" s="106">
        <v>4.8927958833619211E-3</v>
      </c>
      <c r="FO384" s="106">
        <v>4.1913946587537098E-3</v>
      </c>
      <c r="FP384" s="106">
        <v>2.2800940903514484E-2</v>
      </c>
      <c r="FQ384" s="106">
        <v>0</v>
      </c>
      <c r="FR384" s="106">
        <v>7.6049833664926904E-3</v>
      </c>
      <c r="FS384" s="106">
        <v>1.0106647632155186E-2</v>
      </c>
      <c r="FT384" s="106">
        <v>0.10133061889250815</v>
      </c>
      <c r="FU384" s="106">
        <v>8.2889186672066503E-3</v>
      </c>
      <c r="FV384" s="106">
        <v>7.656688493919552E-3</v>
      </c>
      <c r="FW384" s="106">
        <v>0</v>
      </c>
      <c r="FX384" s="106">
        <v>1.4159750361829143E-2</v>
      </c>
      <c r="FY384" s="106">
        <v>0</v>
      </c>
      <c r="FZ384" s="106">
        <v>0</v>
      </c>
      <c r="GA384" s="106">
        <v>0</v>
      </c>
      <c r="GB384" s="106">
        <v>0</v>
      </c>
      <c r="GC384" s="106">
        <v>1.7402121421179716E-2</v>
      </c>
      <c r="GD384" s="106">
        <v>2.1431979871594651E-2</v>
      </c>
      <c r="GE384" s="106">
        <v>1.8928465626905984E-2</v>
      </c>
      <c r="GF384" s="106">
        <v>9.427732743891656E-3</v>
      </c>
      <c r="GG384" s="106">
        <v>1.1525599367700007E-2</v>
      </c>
      <c r="GH384" s="100"/>
      <c r="GI384" s="100"/>
      <c r="GJ384" s="100"/>
      <c r="GK384" s="100"/>
    </row>
    <row r="385" spans="1:193" x14ac:dyDescent="0.25">
      <c r="A385" s="98" t="s">
        <v>1073</v>
      </c>
      <c r="B385" s="99" t="s">
        <v>17</v>
      </c>
      <c r="C385" s="99" t="s">
        <v>319</v>
      </c>
      <c r="D385" s="100" t="s">
        <v>18</v>
      </c>
      <c r="E385" s="99" t="s">
        <v>567</v>
      </c>
      <c r="F385" s="99" t="s">
        <v>539</v>
      </c>
      <c r="G385" s="106">
        <v>32.912999999999997</v>
      </c>
      <c r="H385" s="106">
        <v>0.23960998987434984</v>
      </c>
      <c r="I385" s="106">
        <v>2.1000000000000001E-2</v>
      </c>
      <c r="J385" s="106">
        <v>0.19</v>
      </c>
      <c r="K385" s="106">
        <v>0</v>
      </c>
      <c r="L385" s="106">
        <v>0.21099999999999999</v>
      </c>
      <c r="M385" s="106">
        <v>4.3999999999999997E-2</v>
      </c>
      <c r="N385" s="106">
        <v>0.10185553688958437</v>
      </c>
      <c r="O385" s="106">
        <v>5.000000000000001E-2</v>
      </c>
      <c r="P385" s="106">
        <v>6.0999999999999999E-2</v>
      </c>
      <c r="Q385" s="106">
        <v>0</v>
      </c>
      <c r="R385" s="106">
        <v>0</v>
      </c>
      <c r="S385" s="106">
        <v>0.155</v>
      </c>
      <c r="T385" s="106">
        <v>4.7166906150238455E-2</v>
      </c>
      <c r="U385" s="106">
        <v>65.253</v>
      </c>
      <c r="V385" s="106">
        <v>1.4646303107238319</v>
      </c>
      <c r="W385" s="106">
        <v>0</v>
      </c>
      <c r="X385" s="106">
        <v>0</v>
      </c>
      <c r="Y385" s="106">
        <v>0.35962152026762179</v>
      </c>
      <c r="Z385" s="106">
        <v>3.1E-2</v>
      </c>
      <c r="AA385" s="106">
        <v>7.3825719794920017E-2</v>
      </c>
      <c r="AB385" s="106">
        <v>0</v>
      </c>
      <c r="AC385" s="106">
        <v>0</v>
      </c>
      <c r="AD385" s="106">
        <v>0</v>
      </c>
      <c r="AE385" s="106">
        <v>0</v>
      </c>
      <c r="AF385" s="106">
        <v>0</v>
      </c>
      <c r="AG385" s="106">
        <v>0</v>
      </c>
      <c r="AH385" s="106">
        <v>4.4999999999999991E-2</v>
      </c>
      <c r="AI385" s="106"/>
      <c r="AJ385" s="106">
        <v>101.26070998370055</v>
      </c>
      <c r="AK385" s="100"/>
      <c r="AL385" s="106">
        <v>15.385658189977558</v>
      </c>
      <c r="AM385" s="106">
        <v>0.14364246140779921</v>
      </c>
      <c r="AN385" s="106">
        <v>1.1114051336332365E-2</v>
      </c>
      <c r="AO385" s="106">
        <v>0.11458207695091063</v>
      </c>
      <c r="AP385" s="106">
        <v>0</v>
      </c>
      <c r="AQ385" s="106">
        <v>0.16401088223863194</v>
      </c>
      <c r="AR385" s="106">
        <v>3.2640949554896138E-2</v>
      </c>
      <c r="AS385" s="106">
        <v>8.4555484716573454E-2</v>
      </c>
      <c r="AT385" s="106">
        <v>3.5734705546026306E-2</v>
      </c>
      <c r="AU385" s="106">
        <v>2.6618956187816373E-2</v>
      </c>
      <c r="AV385" s="106">
        <v>0</v>
      </c>
      <c r="AW385" s="106">
        <v>0</v>
      </c>
      <c r="AX385" s="106">
        <v>0.1083537224746592</v>
      </c>
      <c r="AY385" s="106">
        <v>3.8626571247431372E-2</v>
      </c>
      <c r="AZ385" s="106">
        <v>48.30692922712467</v>
      </c>
      <c r="BA385" s="106">
        <v>1.2419488770659135</v>
      </c>
      <c r="BB385" s="106">
        <v>0</v>
      </c>
      <c r="BC385" s="106">
        <v>0</v>
      </c>
      <c r="BD385" s="106">
        <v>0.28318884972645231</v>
      </c>
      <c r="BE385" s="106">
        <v>2.6432469304229194E-2</v>
      </c>
      <c r="BF385" s="106">
        <v>6.3028873725706494E-2</v>
      </c>
      <c r="BG385" s="106">
        <v>0</v>
      </c>
      <c r="BH385" s="106">
        <v>0</v>
      </c>
      <c r="BI385" s="106">
        <v>0</v>
      </c>
      <c r="BJ385" s="106">
        <v>0</v>
      </c>
      <c r="BK385" s="106">
        <v>0</v>
      </c>
      <c r="BL385" s="106">
        <v>0</v>
      </c>
      <c r="BM385" s="106">
        <v>3.9518749451128474E-2</v>
      </c>
      <c r="BN385" s="106"/>
      <c r="BO385" s="106"/>
      <c r="BP385" s="106"/>
      <c r="BQ385" s="106">
        <v>2.9093120000000004E-2</v>
      </c>
      <c r="BR385" s="106">
        <v>1.4846089999999998E-2</v>
      </c>
      <c r="BS385" s="106">
        <v>9.8253999999999998E-3</v>
      </c>
      <c r="BT385" s="106">
        <v>8.6226399999999991E-3</v>
      </c>
      <c r="BU385" s="106">
        <v>1.020048E-2</v>
      </c>
      <c r="BV385" s="106">
        <v>9.5201000000000001E-3</v>
      </c>
      <c r="BW385" s="106">
        <v>1.2671200000000001E-2</v>
      </c>
      <c r="BX385" s="106">
        <v>3.1319599999999996E-3</v>
      </c>
      <c r="BY385" s="106">
        <v>8.2552800000000003E-3</v>
      </c>
      <c r="BZ385" s="106">
        <v>2.8645E-2</v>
      </c>
      <c r="CA385" s="106">
        <v>1.4800000000000001E-2</v>
      </c>
      <c r="CB385" s="106">
        <v>1.15E-2</v>
      </c>
      <c r="CC385" s="106">
        <v>1.3303650000000002E-2</v>
      </c>
      <c r="CD385" s="106">
        <v>1.7705950000000002E-2</v>
      </c>
      <c r="CE385" s="106">
        <v>3.2689360000000001E-2</v>
      </c>
      <c r="CF385" s="106">
        <v>7.5475200000000003E-3</v>
      </c>
      <c r="CG385" s="106">
        <v>6.2001999999999995E-3</v>
      </c>
      <c r="CH385" s="106">
        <v>6.9198400000000009E-3</v>
      </c>
      <c r="CI385" s="106">
        <v>1.206405E-2</v>
      </c>
      <c r="CJ385" s="106">
        <v>2.0524000000000001E-2</v>
      </c>
      <c r="CK385" s="106">
        <v>2.1669050000000002E-2</v>
      </c>
      <c r="CL385" s="106">
        <v>2.2937879999999997E-2</v>
      </c>
      <c r="CM385" s="106">
        <v>2.9276640000000003E-2</v>
      </c>
      <c r="CN385" s="106">
        <v>2.2380279999999999E-2</v>
      </c>
      <c r="CO385" s="106">
        <v>3.2042279999999999E-2</v>
      </c>
      <c r="CP385" s="106">
        <v>2.4905089999999998E-2</v>
      </c>
      <c r="CQ385" s="106">
        <v>1.315025E-2</v>
      </c>
      <c r="CR385" s="106">
        <v>1.36644E-2</v>
      </c>
      <c r="CS385" s="106"/>
      <c r="CT385" s="106"/>
      <c r="CU385" s="106"/>
      <c r="CV385" s="106">
        <f t="shared" si="112"/>
        <v>1.3600000000000001E-2</v>
      </c>
      <c r="CW385" s="106">
        <f t="shared" si="113"/>
        <v>8.8999999999999982E-3</v>
      </c>
      <c r="CX385" s="106">
        <f t="shared" si="114"/>
        <v>5.1999999999999998E-3</v>
      </c>
      <c r="CY385" s="106">
        <f t="shared" si="115"/>
        <v>5.1999999999999998E-3</v>
      </c>
      <c r="CZ385" s="106">
        <f t="shared" si="116"/>
        <v>7.9000000000000008E-3</v>
      </c>
      <c r="DA385" s="106">
        <f t="shared" si="117"/>
        <v>7.4000000000000003E-3</v>
      </c>
      <c r="DB385" s="106">
        <f t="shared" si="118"/>
        <v>9.4000000000000004E-3</v>
      </c>
      <c r="DC385" s="106">
        <f t="shared" si="119"/>
        <v>2.5999999999999999E-3</v>
      </c>
      <c r="DD385" s="106">
        <f t="shared" si="120"/>
        <v>5.8999999999999999E-3</v>
      </c>
      <c r="DE385" s="106">
        <f t="shared" si="121"/>
        <v>1.2500000000000001E-2</v>
      </c>
      <c r="DF385" s="106">
        <f t="shared" si="122"/>
        <v>1.4800000000000001E-2</v>
      </c>
      <c r="DG385" s="106">
        <f t="shared" si="123"/>
        <v>1.15E-2</v>
      </c>
      <c r="DH385" s="106">
        <f t="shared" si="124"/>
        <v>9.300000000000001E-3</v>
      </c>
      <c r="DI385" s="106">
        <f t="shared" si="125"/>
        <v>1.4500000000000001E-2</v>
      </c>
      <c r="DJ385" s="106">
        <f t="shared" si="126"/>
        <v>2.4199999999999999E-2</v>
      </c>
      <c r="DK385" s="106">
        <f t="shared" si="127"/>
        <v>6.4000000000000003E-3</v>
      </c>
      <c r="DL385" s="106">
        <f t="shared" si="128"/>
        <v>5.7999999999999996E-3</v>
      </c>
      <c r="DM385" s="106">
        <f t="shared" si="129"/>
        <v>6.1000000000000004E-3</v>
      </c>
      <c r="DN385" s="106">
        <f t="shared" si="130"/>
        <v>9.4999999999999998E-3</v>
      </c>
      <c r="DO385" s="106">
        <f t="shared" si="131"/>
        <v>1.7499999999999998E-2</v>
      </c>
      <c r="DP385" s="106">
        <f t="shared" si="132"/>
        <v>1.8500000000000003E-2</v>
      </c>
      <c r="DQ385" s="106">
        <f t="shared" si="133"/>
        <v>1.9599999999999999E-2</v>
      </c>
      <c r="DR385" s="106">
        <f t="shared" si="134"/>
        <v>2.5100000000000001E-2</v>
      </c>
      <c r="DS385" s="106">
        <f t="shared" si="135"/>
        <v>1.9300000000000001E-2</v>
      </c>
      <c r="DT385" s="106">
        <f t="shared" si="136"/>
        <v>2.7799999999999998E-2</v>
      </c>
      <c r="DU385" s="106">
        <f t="shared" si="137"/>
        <v>2.1700000000000001E-2</v>
      </c>
      <c r="DV385" s="106">
        <f t="shared" si="138"/>
        <v>1.1500000000000002E-2</v>
      </c>
      <c r="DW385" s="106">
        <f t="shared" si="139"/>
        <v>1.2E-2</v>
      </c>
      <c r="DX385" s="106"/>
      <c r="DY385" s="106"/>
      <c r="DZ385" s="106"/>
      <c r="EA385" s="100">
        <v>0.32</v>
      </c>
      <c r="EB385" s="100">
        <v>3.91</v>
      </c>
      <c r="EC385" s="100">
        <v>22.15</v>
      </c>
      <c r="ED385" s="100">
        <v>2.83</v>
      </c>
      <c r="EE385" s="100">
        <v>188.39</v>
      </c>
      <c r="EF385" s="100">
        <v>3.48</v>
      </c>
      <c r="EG385" s="100">
        <v>25.24</v>
      </c>
      <c r="EH385" s="100">
        <v>3.7</v>
      </c>
      <c r="EI385" s="100">
        <v>11.7</v>
      </c>
      <c r="EJ385" s="100">
        <v>16.63</v>
      </c>
      <c r="EK385" s="100">
        <v>100</v>
      </c>
      <c r="EL385" s="100">
        <v>50.74</v>
      </c>
      <c r="EM385" s="100">
        <v>7</v>
      </c>
      <c r="EN385" s="100">
        <v>27.94</v>
      </c>
      <c r="EO385" s="100">
        <v>0.21</v>
      </c>
      <c r="EP385" s="100">
        <v>0.71</v>
      </c>
      <c r="EQ385" s="100">
        <v>100</v>
      </c>
      <c r="ER385" s="100">
        <v>25.53</v>
      </c>
      <c r="ES385" s="100">
        <v>3.28</v>
      </c>
      <c r="ET385" s="100">
        <v>56.02</v>
      </c>
      <c r="EU385" s="100">
        <v>25.38</v>
      </c>
      <c r="EV385" s="100">
        <v>304.38</v>
      </c>
      <c r="EW385" s="100">
        <v>100</v>
      </c>
      <c r="EX385" s="100">
        <v>100</v>
      </c>
      <c r="EY385" s="100">
        <v>2875.48</v>
      </c>
      <c r="EZ385" s="100">
        <v>100</v>
      </c>
      <c r="FA385" s="100">
        <v>34.340000000000003</v>
      </c>
      <c r="FB385" s="100">
        <v>27.21</v>
      </c>
      <c r="FC385" s="100"/>
      <c r="FD385" s="100"/>
      <c r="FE385" s="100"/>
      <c r="FF385" s="106">
        <v>4.9234106207928188E-2</v>
      </c>
      <c r="FG385" s="106">
        <v>5.6164202410449492E-3</v>
      </c>
      <c r="FH385" s="106">
        <v>2.4617623709976186E-3</v>
      </c>
      <c r="FI385" s="106">
        <v>3.242672777710771E-3</v>
      </c>
      <c r="FJ385" s="106">
        <v>0</v>
      </c>
      <c r="FK385" s="106">
        <v>5.707578701904391E-3</v>
      </c>
      <c r="FL385" s="106">
        <v>8.2385756676557845E-3</v>
      </c>
      <c r="FM385" s="106">
        <v>3.1285529345132183E-3</v>
      </c>
      <c r="FN385" s="106">
        <v>4.1809605488850772E-3</v>
      </c>
      <c r="FO385" s="106">
        <v>4.4267324140338628E-3</v>
      </c>
      <c r="FP385" s="106">
        <v>0</v>
      </c>
      <c r="FQ385" s="106">
        <v>0</v>
      </c>
      <c r="FR385" s="106">
        <v>7.5847605732261448E-3</v>
      </c>
      <c r="FS385" s="106">
        <v>1.0792264006532326E-2</v>
      </c>
      <c r="FT385" s="106">
        <v>0.1014445513769618</v>
      </c>
      <c r="FU385" s="106">
        <v>8.8178370271679851E-3</v>
      </c>
      <c r="FV385" s="106">
        <v>0</v>
      </c>
      <c r="FW385" s="106">
        <v>0</v>
      </c>
      <c r="FX385" s="106">
        <v>9.2885942710276351E-3</v>
      </c>
      <c r="FY385" s="106">
        <v>1.4807469304229196E-2</v>
      </c>
      <c r="FZ385" s="106">
        <v>1.5996728151584306E-2</v>
      </c>
      <c r="GA385" s="106">
        <v>0</v>
      </c>
      <c r="GB385" s="106">
        <v>0</v>
      </c>
      <c r="GC385" s="106">
        <v>0</v>
      </c>
      <c r="GD385" s="106">
        <v>0</v>
      </c>
      <c r="GE385" s="106">
        <v>0</v>
      </c>
      <c r="GF385" s="106">
        <v>0</v>
      </c>
      <c r="GG385" s="106">
        <v>1.0753051725652059E-2</v>
      </c>
      <c r="GH385" s="100"/>
      <c r="GI385" s="100"/>
      <c r="GJ385" s="100"/>
      <c r="GK385" s="100"/>
    </row>
    <row r="386" spans="1:193" x14ac:dyDescent="0.25">
      <c r="A386" s="98" t="s">
        <v>1073</v>
      </c>
      <c r="B386" s="99" t="s">
        <v>17</v>
      </c>
      <c r="C386" s="99" t="s">
        <v>319</v>
      </c>
      <c r="D386" s="100" t="s">
        <v>18</v>
      </c>
      <c r="E386" s="99" t="s">
        <v>568</v>
      </c>
      <c r="F386" s="99" t="s">
        <v>539</v>
      </c>
      <c r="G386" s="106">
        <v>33.545000000000002</v>
      </c>
      <c r="H386" s="106">
        <v>0</v>
      </c>
      <c r="I386" s="106">
        <v>7.3999999999999996E-2</v>
      </c>
      <c r="J386" s="106">
        <v>0</v>
      </c>
      <c r="K386" s="106">
        <v>1.4999999999999999E-2</v>
      </c>
      <c r="L386" s="106">
        <v>0.15</v>
      </c>
      <c r="M386" s="106">
        <v>0.108</v>
      </c>
      <c r="N386" s="106">
        <v>0.12658724825595541</v>
      </c>
      <c r="O386" s="106">
        <v>8.7999999999999995E-2</v>
      </c>
      <c r="P386" s="106">
        <v>0.17499999999999999</v>
      </c>
      <c r="Q386" s="106">
        <v>0</v>
      </c>
      <c r="R386" s="106">
        <v>0</v>
      </c>
      <c r="S386" s="106">
        <v>0.11899999999999999</v>
      </c>
      <c r="T386" s="106">
        <v>2.2815512863647226E-2</v>
      </c>
      <c r="U386" s="106">
        <v>64.887</v>
      </c>
      <c r="V386" s="106">
        <v>1.4459679507495897</v>
      </c>
      <c r="W386" s="106">
        <v>0</v>
      </c>
      <c r="X386" s="106">
        <v>5.8490262894660701E-2</v>
      </c>
      <c r="Y386" s="106">
        <v>0.9427094252377225</v>
      </c>
      <c r="Z386" s="106">
        <v>0</v>
      </c>
      <c r="AA386" s="106">
        <v>0</v>
      </c>
      <c r="AB386" s="106">
        <v>0</v>
      </c>
      <c r="AC386" s="106">
        <v>0</v>
      </c>
      <c r="AD386" s="106">
        <v>0</v>
      </c>
      <c r="AE386" s="106">
        <v>0</v>
      </c>
      <c r="AF386" s="106">
        <v>0</v>
      </c>
      <c r="AG386" s="106">
        <v>0.10205019378414057</v>
      </c>
      <c r="AH386" s="106">
        <v>0.26700000000000002</v>
      </c>
      <c r="AI386" s="106"/>
      <c r="AJ386" s="106">
        <v>102.12662059378572</v>
      </c>
      <c r="AK386" s="100"/>
      <c r="AL386" s="106">
        <v>15.681095736724009</v>
      </c>
      <c r="AM386" s="106">
        <v>0</v>
      </c>
      <c r="AN386" s="106">
        <v>3.9163799947075945E-2</v>
      </c>
      <c r="AO386" s="106">
        <v>0</v>
      </c>
      <c r="AP386" s="106">
        <v>1.1617100371747213E-2</v>
      </c>
      <c r="AQ386" s="106">
        <v>0.11659541391371939</v>
      </c>
      <c r="AR386" s="106">
        <v>8.0118694362017795E-2</v>
      </c>
      <c r="AS386" s="106">
        <v>0.10508654180305116</v>
      </c>
      <c r="AT386" s="106">
        <v>6.2893081761006289E-2</v>
      </c>
      <c r="AU386" s="106">
        <v>7.6365857915866642E-2</v>
      </c>
      <c r="AV386" s="106">
        <v>0</v>
      </c>
      <c r="AW386" s="106">
        <v>0</v>
      </c>
      <c r="AX386" s="106">
        <v>8.3187696609577061E-2</v>
      </c>
      <c r="AY386" s="106">
        <v>1.8684393467895525E-2</v>
      </c>
      <c r="AZ386" s="106">
        <v>48.035978679301152</v>
      </c>
      <c r="BA386" s="106">
        <v>1.2261239300852962</v>
      </c>
      <c r="BB386" s="106">
        <v>0</v>
      </c>
      <c r="BC386" s="106">
        <v>5.1560527939581012E-2</v>
      </c>
      <c r="BD386" s="106">
        <v>0.74234933871779074</v>
      </c>
      <c r="BE386" s="106">
        <v>0</v>
      </c>
      <c r="BF386" s="106">
        <v>0</v>
      </c>
      <c r="BG386" s="106">
        <v>0</v>
      </c>
      <c r="BH386" s="106">
        <v>0</v>
      </c>
      <c r="BI386" s="106">
        <v>0</v>
      </c>
      <c r="BJ386" s="106">
        <v>0</v>
      </c>
      <c r="BK386" s="106">
        <v>0</v>
      </c>
      <c r="BL386" s="106">
        <v>8.9243719968640639E-2</v>
      </c>
      <c r="BM386" s="106">
        <v>0.23447791341002899</v>
      </c>
      <c r="BN386" s="106"/>
      <c r="BO386" s="106"/>
      <c r="BP386" s="106"/>
      <c r="BQ386" s="106">
        <v>2.8023520000000003E-2</v>
      </c>
      <c r="BR386" s="106">
        <v>1.4345659999999998E-2</v>
      </c>
      <c r="BS386" s="106">
        <v>1.001435E-2</v>
      </c>
      <c r="BT386" s="106">
        <v>8.6226399999999991E-3</v>
      </c>
      <c r="BU386" s="106">
        <v>1.0071359999999998E-2</v>
      </c>
      <c r="BV386" s="106">
        <v>9.3914500000000008E-3</v>
      </c>
      <c r="BW386" s="106">
        <v>1.2806E-2</v>
      </c>
      <c r="BX386" s="106">
        <v>3.2524200000000002E-3</v>
      </c>
      <c r="BY386" s="106">
        <v>8.5351200000000002E-3</v>
      </c>
      <c r="BZ386" s="106">
        <v>2.8415839999999998E-2</v>
      </c>
      <c r="CA386" s="106">
        <v>1.4999999999999999E-2</v>
      </c>
      <c r="CB386" s="106">
        <v>1.14E-2</v>
      </c>
      <c r="CC386" s="106">
        <v>1.3303650000000002E-2</v>
      </c>
      <c r="CD386" s="106">
        <v>1.7705950000000002E-2</v>
      </c>
      <c r="CE386" s="106">
        <v>3.1743799999999996E-2</v>
      </c>
      <c r="CF386" s="106">
        <v>7.6654499999999999E-3</v>
      </c>
      <c r="CG386" s="106">
        <v>6.2001999999999995E-3</v>
      </c>
      <c r="CH386" s="106">
        <v>6.8064000000000006E-3</v>
      </c>
      <c r="CI386" s="106">
        <v>1.2445020000000001E-2</v>
      </c>
      <c r="CJ386" s="106">
        <v>2.0641280000000001E-2</v>
      </c>
      <c r="CK386" s="106">
        <v>2.2371829999999999E-2</v>
      </c>
      <c r="CL386" s="106">
        <v>2.3288969999999999E-2</v>
      </c>
      <c r="CM386" s="106">
        <v>2.8693440000000004E-2</v>
      </c>
      <c r="CN386" s="106">
        <v>2.2496240000000001E-2</v>
      </c>
      <c r="CO386" s="106">
        <v>3.2157539999999998E-2</v>
      </c>
      <c r="CP386" s="106">
        <v>2.5134629999999998E-2</v>
      </c>
      <c r="CQ386" s="106">
        <v>1.3035900000000001E-2</v>
      </c>
      <c r="CR386" s="106">
        <v>1.36644E-2</v>
      </c>
      <c r="CS386" s="106"/>
      <c r="CT386" s="106"/>
      <c r="CU386" s="106"/>
      <c r="CV386" s="106">
        <f t="shared" si="112"/>
        <v>1.3100000000000001E-2</v>
      </c>
      <c r="CW386" s="106">
        <f t="shared" si="113"/>
        <v>8.6E-3</v>
      </c>
      <c r="CX386" s="106">
        <f t="shared" si="114"/>
        <v>5.3E-3</v>
      </c>
      <c r="CY386" s="106">
        <f t="shared" si="115"/>
        <v>5.1999999999999998E-3</v>
      </c>
      <c r="CZ386" s="106">
        <f t="shared" si="116"/>
        <v>7.7999999999999988E-3</v>
      </c>
      <c r="DA386" s="106">
        <f t="shared" si="117"/>
        <v>7.3000000000000009E-3</v>
      </c>
      <c r="DB386" s="106">
        <f t="shared" si="118"/>
        <v>9.4999999999999998E-3</v>
      </c>
      <c r="DC386" s="106">
        <f t="shared" si="119"/>
        <v>2.7000000000000006E-3</v>
      </c>
      <c r="DD386" s="106">
        <f t="shared" si="120"/>
        <v>6.1000000000000004E-3</v>
      </c>
      <c r="DE386" s="106">
        <f t="shared" si="121"/>
        <v>1.24E-2</v>
      </c>
      <c r="DF386" s="106">
        <f t="shared" si="122"/>
        <v>1.4999999999999999E-2</v>
      </c>
      <c r="DG386" s="106">
        <f t="shared" si="123"/>
        <v>1.14E-2</v>
      </c>
      <c r="DH386" s="106">
        <f t="shared" si="124"/>
        <v>9.300000000000001E-3</v>
      </c>
      <c r="DI386" s="106">
        <f t="shared" si="125"/>
        <v>1.4500000000000001E-2</v>
      </c>
      <c r="DJ386" s="106">
        <f t="shared" si="126"/>
        <v>2.3499999999999997E-2</v>
      </c>
      <c r="DK386" s="106">
        <f t="shared" si="127"/>
        <v>6.4999999999999997E-3</v>
      </c>
      <c r="DL386" s="106">
        <f t="shared" si="128"/>
        <v>5.7999999999999996E-3</v>
      </c>
      <c r="DM386" s="106">
        <f t="shared" si="129"/>
        <v>6.0000000000000001E-3</v>
      </c>
      <c r="DN386" s="106">
        <f t="shared" si="130"/>
        <v>9.8000000000000014E-3</v>
      </c>
      <c r="DO386" s="106">
        <f t="shared" si="131"/>
        <v>1.7600000000000001E-2</v>
      </c>
      <c r="DP386" s="106">
        <f t="shared" si="132"/>
        <v>1.9099999999999999E-2</v>
      </c>
      <c r="DQ386" s="106">
        <f t="shared" si="133"/>
        <v>1.9900000000000001E-2</v>
      </c>
      <c r="DR386" s="106">
        <f t="shared" si="134"/>
        <v>2.46E-2</v>
      </c>
      <c r="DS386" s="106">
        <f t="shared" si="135"/>
        <v>1.9400000000000001E-2</v>
      </c>
      <c r="DT386" s="106">
        <f t="shared" si="136"/>
        <v>2.7899999999999998E-2</v>
      </c>
      <c r="DU386" s="106">
        <f t="shared" si="137"/>
        <v>2.1899999999999999E-2</v>
      </c>
      <c r="DV386" s="106">
        <f t="shared" si="138"/>
        <v>1.1400000000000002E-2</v>
      </c>
      <c r="DW386" s="106">
        <f t="shared" si="139"/>
        <v>1.2E-2</v>
      </c>
      <c r="DX386" s="106"/>
      <c r="DY386" s="106"/>
      <c r="DZ386" s="106"/>
      <c r="EA386" s="100">
        <v>0.32</v>
      </c>
      <c r="EB386" s="100">
        <v>580.79</v>
      </c>
      <c r="EC386" s="100">
        <v>6.6</v>
      </c>
      <c r="ED386" s="100">
        <v>100</v>
      </c>
      <c r="EE386" s="100">
        <v>48.74</v>
      </c>
      <c r="EF386" s="100">
        <v>4.75</v>
      </c>
      <c r="EG386" s="100">
        <v>11.23</v>
      </c>
      <c r="EH386" s="100">
        <v>3.26</v>
      </c>
      <c r="EI386" s="100">
        <v>7.06</v>
      </c>
      <c r="EJ386" s="100">
        <v>6.16</v>
      </c>
      <c r="EK386" s="100">
        <v>100</v>
      </c>
      <c r="EL386" s="100">
        <v>27.39</v>
      </c>
      <c r="EM386" s="100">
        <v>9.0299999999999994</v>
      </c>
      <c r="EN386" s="100">
        <v>44.78</v>
      </c>
      <c r="EO386" s="100">
        <v>0.21</v>
      </c>
      <c r="EP386" s="100">
        <v>0.72</v>
      </c>
      <c r="EQ386" s="100">
        <v>492.24</v>
      </c>
      <c r="ER386" s="100">
        <v>8.81</v>
      </c>
      <c r="ES386" s="100">
        <v>1.52</v>
      </c>
      <c r="ET386" s="100">
        <v>127.61</v>
      </c>
      <c r="EU386" s="100">
        <v>217.46</v>
      </c>
      <c r="EV386" s="100">
        <v>100</v>
      </c>
      <c r="EW386" s="100">
        <v>104.95</v>
      </c>
      <c r="EX386" s="100">
        <v>100</v>
      </c>
      <c r="EY386" s="100">
        <v>100</v>
      </c>
      <c r="EZ386" s="100">
        <v>100</v>
      </c>
      <c r="FA386" s="100">
        <v>8.74</v>
      </c>
      <c r="FB386" s="100">
        <v>4.75</v>
      </c>
      <c r="FC386" s="100"/>
      <c r="FD386" s="100"/>
      <c r="FE386" s="100"/>
      <c r="FF386" s="106">
        <v>5.0179506357516834E-2</v>
      </c>
      <c r="FG386" s="106">
        <v>0</v>
      </c>
      <c r="FH386" s="106">
        <v>2.5848107965070126E-3</v>
      </c>
      <c r="FI386" s="106">
        <v>0</v>
      </c>
      <c r="FJ386" s="106">
        <v>5.6621747211895914E-3</v>
      </c>
      <c r="FK386" s="106">
        <v>5.5382821609016707E-3</v>
      </c>
      <c r="FL386" s="106">
        <v>8.9973293768545997E-3</v>
      </c>
      <c r="FM386" s="106">
        <v>3.4258212627794674E-3</v>
      </c>
      <c r="FN386" s="106">
        <v>4.4402515723270435E-3</v>
      </c>
      <c r="FO386" s="106">
        <v>4.7041368476173854E-3</v>
      </c>
      <c r="FP386" s="106">
        <v>0</v>
      </c>
      <c r="FQ386" s="106">
        <v>0</v>
      </c>
      <c r="FR386" s="106">
        <v>7.5118490038448083E-3</v>
      </c>
      <c r="FS386" s="106">
        <v>8.3668713949236161E-3</v>
      </c>
      <c r="FT386" s="106">
        <v>0.10087555522653241</v>
      </c>
      <c r="FU386" s="106">
        <v>8.8280922966141318E-3</v>
      </c>
      <c r="FV386" s="106">
        <v>0</v>
      </c>
      <c r="FW386" s="106">
        <v>4.5424825114770877E-3</v>
      </c>
      <c r="FX386" s="106">
        <v>1.1283709948510419E-2</v>
      </c>
      <c r="FY386" s="106">
        <v>0</v>
      </c>
      <c r="FZ386" s="106">
        <v>0</v>
      </c>
      <c r="GA386" s="106">
        <v>0</v>
      </c>
      <c r="GB386" s="106">
        <v>0</v>
      </c>
      <c r="GC386" s="106">
        <v>0</v>
      </c>
      <c r="GD386" s="106">
        <v>0</v>
      </c>
      <c r="GE386" s="106">
        <v>0</v>
      </c>
      <c r="GF386" s="106">
        <v>7.7999011252591925E-3</v>
      </c>
      <c r="GG386" s="106">
        <v>1.1137700886976378E-2</v>
      </c>
      <c r="GH386" s="100"/>
      <c r="GI386" s="100"/>
      <c r="GJ386" s="100"/>
      <c r="GK386" s="100"/>
    </row>
    <row r="387" spans="1:193" x14ac:dyDescent="0.25">
      <c r="A387" s="98" t="s">
        <v>1073</v>
      </c>
      <c r="B387" s="99" t="s">
        <v>17</v>
      </c>
      <c r="C387" s="99" t="s">
        <v>319</v>
      </c>
      <c r="D387" s="100" t="s">
        <v>18</v>
      </c>
      <c r="E387" s="99" t="s">
        <v>569</v>
      </c>
      <c r="F387" s="99" t="s">
        <v>539</v>
      </c>
      <c r="G387" s="106">
        <v>32.067999999999998</v>
      </c>
      <c r="H387" s="106">
        <v>0</v>
      </c>
      <c r="I387" s="106">
        <v>0</v>
      </c>
      <c r="J387" s="106">
        <v>0</v>
      </c>
      <c r="K387" s="106">
        <v>0</v>
      </c>
      <c r="L387" s="106">
        <v>2.2599999999999998</v>
      </c>
      <c r="M387" s="106">
        <v>2.3E-2</v>
      </c>
      <c r="N387" s="106">
        <v>8.3892684546548413E-2</v>
      </c>
      <c r="O387" s="106">
        <v>1.716</v>
      </c>
      <c r="P387" s="106">
        <v>5.8999999999999997E-2</v>
      </c>
      <c r="Q387" s="106">
        <v>2.4854878811154593</v>
      </c>
      <c r="R387" s="106">
        <v>0</v>
      </c>
      <c r="S387" s="106">
        <v>0.18</v>
      </c>
      <c r="T387" s="106">
        <v>5.083124160939214E-2</v>
      </c>
      <c r="U387" s="106">
        <v>62.817</v>
      </c>
      <c r="V387" s="106">
        <v>1.3522548434722179</v>
      </c>
      <c r="W387" s="106">
        <v>0</v>
      </c>
      <c r="X387" s="106">
        <v>0</v>
      </c>
      <c r="Y387" s="106">
        <v>9.6560475149496283E-2</v>
      </c>
      <c r="Z387" s="106">
        <v>0</v>
      </c>
      <c r="AA387" s="106">
        <v>3.6816858089576972E-2</v>
      </c>
      <c r="AB387" s="106">
        <v>0</v>
      </c>
      <c r="AC387" s="106">
        <v>0</v>
      </c>
      <c r="AD387" s="106">
        <v>0</v>
      </c>
      <c r="AE387" s="106">
        <v>0</v>
      </c>
      <c r="AF387" s="106">
        <v>0</v>
      </c>
      <c r="AG387" s="106">
        <v>0</v>
      </c>
      <c r="AH387" s="106">
        <v>0</v>
      </c>
      <c r="AI387" s="106"/>
      <c r="AJ387" s="106">
        <v>102.18220503724498</v>
      </c>
      <c r="AK387" s="100"/>
      <c r="AL387" s="106">
        <v>14.990650710545996</v>
      </c>
      <c r="AM387" s="106">
        <v>0</v>
      </c>
      <c r="AN387" s="106">
        <v>0</v>
      </c>
      <c r="AO387" s="106">
        <v>0</v>
      </c>
      <c r="AP387" s="106">
        <v>0</v>
      </c>
      <c r="AQ387" s="106">
        <v>1.7567042363000387</v>
      </c>
      <c r="AR387" s="106">
        <v>1.7062314540059347E-2</v>
      </c>
      <c r="AS387" s="106">
        <v>6.9643603309437502E-2</v>
      </c>
      <c r="AT387" s="106">
        <v>1.2264150943396226</v>
      </c>
      <c r="AU387" s="106">
        <v>2.5746203525920754E-2</v>
      </c>
      <c r="AV387" s="106">
        <v>2.4854878811154593</v>
      </c>
      <c r="AW387" s="106">
        <v>0</v>
      </c>
      <c r="AX387" s="106">
        <v>0.12583012932541068</v>
      </c>
      <c r="AY387" s="106">
        <v>4.1627419219877275E-2</v>
      </c>
      <c r="AZ387" s="106">
        <v>46.503553449807519</v>
      </c>
      <c r="BA387" s="106">
        <v>1.1466589022913745</v>
      </c>
      <c r="BB387" s="106">
        <v>0</v>
      </c>
      <c r="BC387" s="106">
        <v>0</v>
      </c>
      <c r="BD387" s="106">
        <v>7.6037857429322217E-2</v>
      </c>
      <c r="BE387" s="106">
        <v>0</v>
      </c>
      <c r="BF387" s="106">
        <v>3.1432475104223485E-2</v>
      </c>
      <c r="BG387" s="106">
        <v>0</v>
      </c>
      <c r="BH387" s="106">
        <v>0</v>
      </c>
      <c r="BI387" s="106">
        <v>0</v>
      </c>
      <c r="BJ387" s="106">
        <v>0</v>
      </c>
      <c r="BK387" s="106">
        <v>0</v>
      </c>
      <c r="BL387" s="106">
        <v>0</v>
      </c>
      <c r="BM387" s="106">
        <v>0</v>
      </c>
      <c r="BN387" s="106"/>
      <c r="BO387" s="106"/>
      <c r="BP387" s="106"/>
      <c r="BQ387" s="106">
        <v>2.5028640000000001E-2</v>
      </c>
      <c r="BR387" s="106">
        <v>1.451247E-2</v>
      </c>
      <c r="BS387" s="106">
        <v>9.6364499999999995E-3</v>
      </c>
      <c r="BT387" s="106">
        <v>8.6226399999999991E-3</v>
      </c>
      <c r="BU387" s="106">
        <v>1.0458719999999999E-2</v>
      </c>
      <c r="BV387" s="106">
        <v>9.6487499999999993E-3</v>
      </c>
      <c r="BW387" s="106">
        <v>1.24016E-2</v>
      </c>
      <c r="BX387" s="106">
        <v>3.2524200000000002E-3</v>
      </c>
      <c r="BY387" s="106">
        <v>8.5351200000000002E-3</v>
      </c>
      <c r="BZ387" s="106">
        <v>2.7499199999999994E-2</v>
      </c>
      <c r="CA387" s="106">
        <v>1.4800000000000001E-2</v>
      </c>
      <c r="CB387" s="106">
        <v>1.1299999999999999E-2</v>
      </c>
      <c r="CC387" s="106">
        <v>1.387585E-2</v>
      </c>
      <c r="CD387" s="106">
        <v>1.758384E-2</v>
      </c>
      <c r="CE387" s="106">
        <v>3.1743799999999996E-2</v>
      </c>
      <c r="CF387" s="106">
        <v>7.5475200000000003E-3</v>
      </c>
      <c r="CG387" s="106">
        <v>6.4140000000000004E-3</v>
      </c>
      <c r="CH387" s="106">
        <v>7.0332800000000003E-3</v>
      </c>
      <c r="CI387" s="106">
        <v>1.2445020000000001E-2</v>
      </c>
      <c r="CJ387" s="106">
        <v>2.146224E-2</v>
      </c>
      <c r="CK387" s="106">
        <v>2.1669050000000002E-2</v>
      </c>
      <c r="CL387" s="106">
        <v>2.3171939999999999E-2</v>
      </c>
      <c r="CM387" s="106">
        <v>2.8810080000000005E-2</v>
      </c>
      <c r="CN387" s="106">
        <v>2.2264319999999997E-2</v>
      </c>
      <c r="CO387" s="106">
        <v>3.1927020000000007E-2</v>
      </c>
      <c r="CP387" s="106">
        <v>2.4790320000000001E-2</v>
      </c>
      <c r="CQ387" s="106">
        <v>1.2921549999999999E-2</v>
      </c>
      <c r="CR387" s="106">
        <v>1.355053E-2</v>
      </c>
      <c r="CS387" s="106"/>
      <c r="CT387" s="106"/>
      <c r="CU387" s="106"/>
      <c r="CV387" s="106">
        <f t="shared" si="112"/>
        <v>1.1699999999999999E-2</v>
      </c>
      <c r="CW387" s="106">
        <f t="shared" si="113"/>
        <v>8.6999999999999994E-3</v>
      </c>
      <c r="CX387" s="106">
        <f t="shared" si="114"/>
        <v>5.0999999999999995E-3</v>
      </c>
      <c r="CY387" s="106">
        <f t="shared" si="115"/>
        <v>5.1999999999999998E-3</v>
      </c>
      <c r="CZ387" s="106">
        <f t="shared" si="116"/>
        <v>8.0999999999999996E-3</v>
      </c>
      <c r="DA387" s="106">
        <f t="shared" si="117"/>
        <v>7.4999999999999997E-3</v>
      </c>
      <c r="DB387" s="106">
        <f t="shared" si="118"/>
        <v>9.1999999999999998E-3</v>
      </c>
      <c r="DC387" s="106">
        <f t="shared" si="119"/>
        <v>2.7000000000000006E-3</v>
      </c>
      <c r="DD387" s="106">
        <f t="shared" si="120"/>
        <v>6.1000000000000004E-3</v>
      </c>
      <c r="DE387" s="106">
        <f t="shared" si="121"/>
        <v>1.1999999999999999E-2</v>
      </c>
      <c r="DF387" s="106">
        <f t="shared" si="122"/>
        <v>1.4800000000000001E-2</v>
      </c>
      <c r="DG387" s="106">
        <f t="shared" si="123"/>
        <v>1.1299999999999999E-2</v>
      </c>
      <c r="DH387" s="106">
        <f t="shared" si="124"/>
        <v>9.7000000000000003E-3</v>
      </c>
      <c r="DI387" s="106">
        <f t="shared" si="125"/>
        <v>1.44E-2</v>
      </c>
      <c r="DJ387" s="106">
        <f t="shared" si="126"/>
        <v>2.3499999999999997E-2</v>
      </c>
      <c r="DK387" s="106">
        <f t="shared" si="127"/>
        <v>6.4000000000000003E-3</v>
      </c>
      <c r="DL387" s="106">
        <f t="shared" si="128"/>
        <v>6.000000000000001E-3</v>
      </c>
      <c r="DM387" s="106">
        <f t="shared" si="129"/>
        <v>6.1999999999999998E-3</v>
      </c>
      <c r="DN387" s="106">
        <f t="shared" si="130"/>
        <v>9.8000000000000014E-3</v>
      </c>
      <c r="DO387" s="106">
        <f t="shared" si="131"/>
        <v>1.83E-2</v>
      </c>
      <c r="DP387" s="106">
        <f t="shared" si="132"/>
        <v>1.8500000000000003E-2</v>
      </c>
      <c r="DQ387" s="106">
        <f t="shared" si="133"/>
        <v>1.9800000000000002E-2</v>
      </c>
      <c r="DR387" s="106">
        <f t="shared" si="134"/>
        <v>2.4700000000000003E-2</v>
      </c>
      <c r="DS387" s="106">
        <f t="shared" si="135"/>
        <v>1.9199999999999998E-2</v>
      </c>
      <c r="DT387" s="106">
        <f t="shared" si="136"/>
        <v>2.7700000000000006E-2</v>
      </c>
      <c r="DU387" s="106">
        <f t="shared" si="137"/>
        <v>2.1600000000000001E-2</v>
      </c>
      <c r="DV387" s="106">
        <f t="shared" si="138"/>
        <v>1.1299999999999999E-2</v>
      </c>
      <c r="DW387" s="106">
        <f t="shared" si="139"/>
        <v>1.1899999999999999E-2</v>
      </c>
      <c r="DX387" s="106"/>
      <c r="DY387" s="106"/>
      <c r="DZ387" s="106"/>
      <c r="EA387" s="100">
        <v>0.33</v>
      </c>
      <c r="EB387" s="100">
        <v>100</v>
      </c>
      <c r="EC387" s="100">
        <v>100</v>
      </c>
      <c r="ED387" s="100">
        <v>100</v>
      </c>
      <c r="EE387" s="100">
        <v>82.11</v>
      </c>
      <c r="EF387" s="100">
        <v>0.54</v>
      </c>
      <c r="EG387" s="100">
        <v>46.84</v>
      </c>
      <c r="EH387" s="100">
        <v>4.25</v>
      </c>
      <c r="EI387" s="100">
        <v>0.69</v>
      </c>
      <c r="EJ387" s="100">
        <v>16.48</v>
      </c>
      <c r="EK387" s="100">
        <v>1.0900000000000001</v>
      </c>
      <c r="EL387" s="100">
        <v>82.67</v>
      </c>
      <c r="EM387" s="100">
        <v>6.26</v>
      </c>
      <c r="EN387" s="100">
        <v>26.77</v>
      </c>
      <c r="EO387" s="100">
        <v>0.22</v>
      </c>
      <c r="EP387" s="100">
        <v>0.75</v>
      </c>
      <c r="EQ387" s="100">
        <v>100</v>
      </c>
      <c r="ER387" s="100">
        <v>34.14</v>
      </c>
      <c r="ES387" s="100">
        <v>11.17</v>
      </c>
      <c r="ET387" s="100">
        <v>100</v>
      </c>
      <c r="EU387" s="100">
        <v>49.83</v>
      </c>
      <c r="EV387" s="100">
        <v>100</v>
      </c>
      <c r="EW387" s="100">
        <v>100</v>
      </c>
      <c r="EX387" s="100">
        <v>181.52</v>
      </c>
      <c r="EY387" s="100">
        <v>265.26</v>
      </c>
      <c r="EZ387" s="100">
        <v>100</v>
      </c>
      <c r="FA387" s="100">
        <v>27.88</v>
      </c>
      <c r="FB387" s="100">
        <v>100</v>
      </c>
      <c r="FC387" s="100"/>
      <c r="FD387" s="100"/>
      <c r="FE387" s="100"/>
      <c r="FF387" s="106">
        <v>4.9469147344801789E-2</v>
      </c>
      <c r="FG387" s="106">
        <v>0</v>
      </c>
      <c r="FH387" s="106">
        <v>0</v>
      </c>
      <c r="FI387" s="106">
        <v>0</v>
      </c>
      <c r="FJ387" s="106">
        <v>0</v>
      </c>
      <c r="FK387" s="106">
        <v>9.4862028760202086E-3</v>
      </c>
      <c r="FL387" s="106">
        <v>7.9919881305637978E-3</v>
      </c>
      <c r="FM387" s="106">
        <v>2.9598531406510942E-3</v>
      </c>
      <c r="FN387" s="106">
        <v>8.4622641509433955E-3</v>
      </c>
      <c r="FO387" s="106">
        <v>4.2429743410717403E-3</v>
      </c>
      <c r="FP387" s="106">
        <v>2.7091817904158506E-2</v>
      </c>
      <c r="FQ387" s="106">
        <v>0</v>
      </c>
      <c r="FR387" s="106">
        <v>7.8769660957707099E-3</v>
      </c>
      <c r="FS387" s="106">
        <v>1.1143660125161147E-2</v>
      </c>
      <c r="FT387" s="106">
        <v>0.10230781758957655</v>
      </c>
      <c r="FU387" s="106">
        <v>8.5999417671853082E-3</v>
      </c>
      <c r="FV387" s="106">
        <v>0</v>
      </c>
      <c r="FW387" s="106">
        <v>0</v>
      </c>
      <c r="FX387" s="106">
        <v>8.4934286748552905E-3</v>
      </c>
      <c r="FY387" s="106">
        <v>0</v>
      </c>
      <c r="FZ387" s="106">
        <v>1.5662802344434561E-2</v>
      </c>
      <c r="GA387" s="106">
        <v>0</v>
      </c>
      <c r="GB387" s="106">
        <v>0</v>
      </c>
      <c r="GC387" s="106">
        <v>0</v>
      </c>
      <c r="GD387" s="106">
        <v>0</v>
      </c>
      <c r="GE387" s="106">
        <v>0</v>
      </c>
      <c r="GF387" s="106">
        <v>0</v>
      </c>
      <c r="GG387" s="106">
        <v>0</v>
      </c>
      <c r="GH387" s="100"/>
      <c r="GI387" s="100"/>
      <c r="GJ387" s="100"/>
      <c r="GK387" s="100"/>
    </row>
    <row r="388" spans="1:193" x14ac:dyDescent="0.25">
      <c r="A388" s="98" t="s">
        <v>1073</v>
      </c>
      <c r="B388" s="99" t="s">
        <v>17</v>
      </c>
      <c r="C388" s="99" t="s">
        <v>319</v>
      </c>
      <c r="D388" s="100" t="s">
        <v>18</v>
      </c>
      <c r="E388" s="99" t="s">
        <v>570</v>
      </c>
      <c r="F388" s="99" t="s">
        <v>543</v>
      </c>
      <c r="G388" s="106">
        <v>33.481000000000002</v>
      </c>
      <c r="H388" s="106">
        <v>0</v>
      </c>
      <c r="I388" s="106">
        <v>0</v>
      </c>
      <c r="J388" s="106">
        <v>0</v>
      </c>
      <c r="K388" s="106">
        <v>0</v>
      </c>
      <c r="L388" s="106">
        <v>7.8E-2</v>
      </c>
      <c r="M388" s="106">
        <v>0</v>
      </c>
      <c r="N388" s="106">
        <v>8.1987617447678671E-2</v>
      </c>
      <c r="O388" s="106">
        <v>0.29799999999999999</v>
      </c>
      <c r="P388" s="106">
        <v>4.5999999999999999E-2</v>
      </c>
      <c r="Q388" s="106">
        <v>0</v>
      </c>
      <c r="R388" s="106">
        <v>0</v>
      </c>
      <c r="S388" s="106">
        <v>4.8854288441707992E-2</v>
      </c>
      <c r="T388" s="106">
        <v>3.1825050932790325E-2</v>
      </c>
      <c r="U388" s="106">
        <v>66.709000000000003</v>
      </c>
      <c r="V388" s="106">
        <v>1.4617741380451481</v>
      </c>
      <c r="W388" s="106">
        <v>0</v>
      </c>
      <c r="X388" s="106">
        <v>0</v>
      </c>
      <c r="Y388" s="106">
        <v>0</v>
      </c>
      <c r="Z388" s="106">
        <v>0</v>
      </c>
      <c r="AA388" s="106">
        <v>0</v>
      </c>
      <c r="AB388" s="106">
        <v>6.1999999999999993E-2</v>
      </c>
      <c r="AC388" s="106">
        <v>0</v>
      </c>
      <c r="AD388" s="106">
        <v>0</v>
      </c>
      <c r="AE388" s="106">
        <v>0</v>
      </c>
      <c r="AF388" s="106">
        <v>0</v>
      </c>
      <c r="AG388" s="106">
        <v>0</v>
      </c>
      <c r="AH388" s="106">
        <v>0</v>
      </c>
      <c r="AI388" s="106"/>
      <c r="AJ388" s="106">
        <v>102.29844109486733</v>
      </c>
      <c r="AK388" s="100"/>
      <c r="AL388" s="106">
        <v>15.651178010471204</v>
      </c>
      <c r="AM388" s="106">
        <v>0</v>
      </c>
      <c r="AN388" s="106">
        <v>0</v>
      </c>
      <c r="AO388" s="106">
        <v>0</v>
      </c>
      <c r="AP388" s="106">
        <v>0</v>
      </c>
      <c r="AQ388" s="106">
        <v>6.0629615235134084E-2</v>
      </c>
      <c r="AR388" s="106">
        <v>0</v>
      </c>
      <c r="AS388" s="106">
        <v>6.806210978555427E-2</v>
      </c>
      <c r="AT388" s="106">
        <v>0.21297884505431675</v>
      </c>
      <c r="AU388" s="106">
        <v>2.0073311223599233E-2</v>
      </c>
      <c r="AV388" s="106">
        <v>0</v>
      </c>
      <c r="AW388" s="106">
        <v>0</v>
      </c>
      <c r="AX388" s="106">
        <v>3.4151896848450186E-2</v>
      </c>
      <c r="AY388" s="106">
        <v>2.6062608248947936E-2</v>
      </c>
      <c r="AZ388" s="106">
        <v>49.384809002072849</v>
      </c>
      <c r="BA388" s="106">
        <v>1.2395269550115731</v>
      </c>
      <c r="BB388" s="106">
        <v>0</v>
      </c>
      <c r="BC388" s="106">
        <v>0</v>
      </c>
      <c r="BD388" s="106">
        <v>0</v>
      </c>
      <c r="BE388" s="106">
        <v>0</v>
      </c>
      <c r="BF388" s="106">
        <v>0</v>
      </c>
      <c r="BG388" s="106">
        <v>5.2977868922498506E-2</v>
      </c>
      <c r="BH388" s="106">
        <v>0</v>
      </c>
      <c r="BI388" s="106">
        <v>0</v>
      </c>
      <c r="BJ388" s="106">
        <v>0</v>
      </c>
      <c r="BK388" s="106">
        <v>0</v>
      </c>
      <c r="BL388" s="106">
        <v>0</v>
      </c>
      <c r="BM388" s="106">
        <v>0</v>
      </c>
      <c r="BN388" s="106"/>
      <c r="BO388" s="106"/>
      <c r="BP388" s="106"/>
      <c r="BQ388" s="106">
        <v>2.4600800000000003E-2</v>
      </c>
      <c r="BR388" s="106">
        <v>1.4679279999999999E-2</v>
      </c>
      <c r="BS388" s="106">
        <v>1.001435E-2</v>
      </c>
      <c r="BT388" s="106">
        <v>8.4568199999999986E-3</v>
      </c>
      <c r="BU388" s="106">
        <v>1.03296E-2</v>
      </c>
      <c r="BV388" s="106">
        <v>9.5201000000000001E-3</v>
      </c>
      <c r="BW388" s="106">
        <v>1.2806E-2</v>
      </c>
      <c r="BX388" s="106">
        <v>3.1319599999999996E-3</v>
      </c>
      <c r="BY388" s="106">
        <v>8.6750400000000002E-3</v>
      </c>
      <c r="BZ388" s="106">
        <v>2.6582560000000002E-2</v>
      </c>
      <c r="CA388" s="106">
        <v>1.4800000000000001E-2</v>
      </c>
      <c r="CB388" s="106">
        <v>1.15E-2</v>
      </c>
      <c r="CC388" s="106">
        <v>1.3589750000000001E-2</v>
      </c>
      <c r="CD388" s="106">
        <v>1.7828060000000003E-2</v>
      </c>
      <c r="CE388" s="106">
        <v>3.1473639999999997E-2</v>
      </c>
      <c r="CF388" s="106">
        <v>7.5475200000000003E-3</v>
      </c>
      <c r="CG388" s="106">
        <v>6.0933000000000003E-3</v>
      </c>
      <c r="CH388" s="106">
        <v>6.8064000000000006E-3</v>
      </c>
      <c r="CI388" s="106">
        <v>1.2318030000000001E-2</v>
      </c>
      <c r="CJ388" s="106">
        <v>2.0875840000000003E-2</v>
      </c>
      <c r="CK388" s="106">
        <v>2.2137569999999999E-2</v>
      </c>
      <c r="CL388" s="106">
        <v>2.2352729999999998E-2</v>
      </c>
      <c r="CM388" s="106">
        <v>2.9859840000000002E-2</v>
      </c>
      <c r="CN388" s="106">
        <v>2.2380279999999999E-2</v>
      </c>
      <c r="CO388" s="106">
        <v>3.1811760000000001E-2</v>
      </c>
      <c r="CP388" s="106">
        <v>2.4675549999999997E-2</v>
      </c>
      <c r="CQ388" s="106">
        <v>1.315025E-2</v>
      </c>
      <c r="CR388" s="106">
        <v>1.355053E-2</v>
      </c>
      <c r="CS388" s="106"/>
      <c r="CT388" s="106"/>
      <c r="CU388" s="106"/>
      <c r="CV388" s="106">
        <f t="shared" si="112"/>
        <v>1.15E-2</v>
      </c>
      <c r="CW388" s="106">
        <f t="shared" si="113"/>
        <v>8.8000000000000005E-3</v>
      </c>
      <c r="CX388" s="106">
        <f t="shared" si="114"/>
        <v>5.3E-3</v>
      </c>
      <c r="CY388" s="106">
        <f t="shared" si="115"/>
        <v>5.0999999999999995E-3</v>
      </c>
      <c r="CZ388" s="106">
        <f t="shared" si="116"/>
        <v>8.0000000000000002E-3</v>
      </c>
      <c r="DA388" s="106">
        <f t="shared" si="117"/>
        <v>7.4000000000000003E-3</v>
      </c>
      <c r="DB388" s="106">
        <f t="shared" si="118"/>
        <v>9.4999999999999998E-3</v>
      </c>
      <c r="DC388" s="106">
        <f t="shared" si="119"/>
        <v>2.5999999999999999E-3</v>
      </c>
      <c r="DD388" s="106">
        <f t="shared" si="120"/>
        <v>6.1999999999999998E-3</v>
      </c>
      <c r="DE388" s="106">
        <f t="shared" si="121"/>
        <v>1.1600000000000001E-2</v>
      </c>
      <c r="DF388" s="106">
        <f t="shared" si="122"/>
        <v>1.4800000000000001E-2</v>
      </c>
      <c r="DG388" s="106">
        <f t="shared" si="123"/>
        <v>1.15E-2</v>
      </c>
      <c r="DH388" s="106">
        <f t="shared" si="124"/>
        <v>9.4999999999999998E-3</v>
      </c>
      <c r="DI388" s="106">
        <f t="shared" si="125"/>
        <v>1.4600000000000002E-2</v>
      </c>
      <c r="DJ388" s="106">
        <f t="shared" si="126"/>
        <v>2.3299999999999998E-2</v>
      </c>
      <c r="DK388" s="106">
        <f t="shared" si="127"/>
        <v>6.4000000000000003E-3</v>
      </c>
      <c r="DL388" s="106">
        <f t="shared" si="128"/>
        <v>5.7000000000000002E-3</v>
      </c>
      <c r="DM388" s="106">
        <f t="shared" si="129"/>
        <v>6.0000000000000001E-3</v>
      </c>
      <c r="DN388" s="106">
        <f t="shared" si="130"/>
        <v>9.7000000000000003E-3</v>
      </c>
      <c r="DO388" s="106">
        <f t="shared" si="131"/>
        <v>1.7800000000000003E-2</v>
      </c>
      <c r="DP388" s="106">
        <f t="shared" si="132"/>
        <v>1.89E-2</v>
      </c>
      <c r="DQ388" s="106">
        <f t="shared" si="133"/>
        <v>1.9099999999999999E-2</v>
      </c>
      <c r="DR388" s="106">
        <f t="shared" si="134"/>
        <v>2.5600000000000001E-2</v>
      </c>
      <c r="DS388" s="106">
        <f t="shared" si="135"/>
        <v>1.9300000000000001E-2</v>
      </c>
      <c r="DT388" s="106">
        <f t="shared" si="136"/>
        <v>2.76E-2</v>
      </c>
      <c r="DU388" s="106">
        <f t="shared" si="137"/>
        <v>2.1499999999999998E-2</v>
      </c>
      <c r="DV388" s="106">
        <f t="shared" si="138"/>
        <v>1.1500000000000002E-2</v>
      </c>
      <c r="DW388" s="106">
        <f t="shared" si="139"/>
        <v>1.1899999999999999E-2</v>
      </c>
      <c r="DX388" s="106"/>
      <c r="DY388" s="106"/>
      <c r="DZ388" s="106"/>
      <c r="EA388" s="100">
        <v>0.32</v>
      </c>
      <c r="EB388" s="100">
        <v>100</v>
      </c>
      <c r="EC388" s="100">
        <v>100</v>
      </c>
      <c r="ED388" s="100">
        <v>641.22</v>
      </c>
      <c r="EE388" s="100">
        <v>78.39</v>
      </c>
      <c r="EF388" s="100">
        <v>8.8800000000000008</v>
      </c>
      <c r="EG388" s="100">
        <v>100</v>
      </c>
      <c r="EH388" s="100">
        <v>4.28</v>
      </c>
      <c r="EI388" s="100">
        <v>2.4300000000000002</v>
      </c>
      <c r="EJ388" s="100">
        <v>19.98</v>
      </c>
      <c r="EK388" s="100">
        <v>100</v>
      </c>
      <c r="EL388" s="100">
        <v>100</v>
      </c>
      <c r="EM388" s="100">
        <v>21.85</v>
      </c>
      <c r="EN388" s="100">
        <v>38.979999999999997</v>
      </c>
      <c r="EO388" s="100">
        <v>0.21</v>
      </c>
      <c r="EP388" s="100">
        <v>0.71</v>
      </c>
      <c r="EQ388" s="100">
        <v>100</v>
      </c>
      <c r="ER388" s="100">
        <v>278.89999999999998</v>
      </c>
      <c r="ES388" s="100">
        <v>100</v>
      </c>
      <c r="ET388" s="100">
        <v>649.72</v>
      </c>
      <c r="EU388" s="100">
        <v>312.63</v>
      </c>
      <c r="EV388" s="100">
        <v>30.96</v>
      </c>
      <c r="EW388" s="100">
        <v>100</v>
      </c>
      <c r="EX388" s="100">
        <v>375.29</v>
      </c>
      <c r="EY388" s="100">
        <v>100</v>
      </c>
      <c r="EZ388" s="100">
        <v>251.02</v>
      </c>
      <c r="FA388" s="100">
        <v>130.66999999999999</v>
      </c>
      <c r="FB388" s="100">
        <v>117.77</v>
      </c>
      <c r="FC388" s="100"/>
      <c r="FD388" s="100"/>
      <c r="FE388" s="100"/>
      <c r="FF388" s="106">
        <v>5.0083769633507857E-2</v>
      </c>
      <c r="FG388" s="106">
        <v>0</v>
      </c>
      <c r="FH388" s="106">
        <v>0</v>
      </c>
      <c r="FI388" s="106">
        <v>0</v>
      </c>
      <c r="FJ388" s="106">
        <v>0</v>
      </c>
      <c r="FK388" s="106">
        <v>5.3839098328799066E-3</v>
      </c>
      <c r="FL388" s="106">
        <v>0</v>
      </c>
      <c r="FM388" s="106">
        <v>2.9130582988217231E-3</v>
      </c>
      <c r="FN388" s="106">
        <v>5.1753859348198971E-3</v>
      </c>
      <c r="FO388" s="106">
        <v>4.0106475824751272E-3</v>
      </c>
      <c r="FP388" s="106">
        <v>0</v>
      </c>
      <c r="FQ388" s="106">
        <v>0</v>
      </c>
      <c r="FR388" s="106">
        <v>7.4621894613863668E-3</v>
      </c>
      <c r="FS388" s="106">
        <v>1.0159204695439905E-2</v>
      </c>
      <c r="FT388" s="106">
        <v>0.10370809890435298</v>
      </c>
      <c r="FU388" s="106">
        <v>8.8006413805821679E-3</v>
      </c>
      <c r="FV388" s="106">
        <v>0</v>
      </c>
      <c r="FW388" s="106">
        <v>0</v>
      </c>
      <c r="FX388" s="106">
        <v>0</v>
      </c>
      <c r="FY388" s="106">
        <v>0</v>
      </c>
      <c r="FZ388" s="106">
        <v>0</v>
      </c>
      <c r="GA388" s="106">
        <v>1.6401948218405536E-2</v>
      </c>
      <c r="GB388" s="106">
        <v>0</v>
      </c>
      <c r="GC388" s="106">
        <v>0</v>
      </c>
      <c r="GD388" s="106">
        <v>0</v>
      </c>
      <c r="GE388" s="106">
        <v>0</v>
      </c>
      <c r="GF388" s="106">
        <v>0</v>
      </c>
      <c r="GG388" s="106">
        <v>0</v>
      </c>
      <c r="GH388" s="100"/>
      <c r="GI388" s="100"/>
      <c r="GJ388" s="100"/>
      <c r="GK388" s="100"/>
    </row>
    <row r="389" spans="1:193" x14ac:dyDescent="0.25">
      <c r="A389" s="98" t="s">
        <v>1073</v>
      </c>
      <c r="B389" s="99" t="s">
        <v>17</v>
      </c>
      <c r="C389" s="99" t="s">
        <v>319</v>
      </c>
      <c r="D389" s="100" t="s">
        <v>18</v>
      </c>
      <c r="E389" s="99" t="s">
        <v>571</v>
      </c>
      <c r="F389" s="99" t="s">
        <v>539</v>
      </c>
      <c r="G389" s="106">
        <v>32.143999999999998</v>
      </c>
      <c r="H389" s="106">
        <v>0</v>
      </c>
      <c r="I389" s="106">
        <v>0</v>
      </c>
      <c r="J389" s="106">
        <v>0</v>
      </c>
      <c r="K389" s="106">
        <v>1.1000000000000001E-2</v>
      </c>
      <c r="L389" s="106">
        <v>0.98199999999999998</v>
      </c>
      <c r="M389" s="106">
        <v>1.2999999999999998E-2</v>
      </c>
      <c r="N389" s="106">
        <v>8.0859664407024842E-2</v>
      </c>
      <c r="O389" s="106">
        <v>8.5999999999999993E-2</v>
      </c>
      <c r="P389" s="106">
        <v>4.2999999999999997E-2</v>
      </c>
      <c r="Q389" s="106">
        <v>0</v>
      </c>
      <c r="R389" s="106">
        <v>0</v>
      </c>
      <c r="S389" s="106">
        <v>1.2463078700981132</v>
      </c>
      <c r="T389" s="106">
        <v>6.2668316382409356E-2</v>
      </c>
      <c r="U389" s="106">
        <v>62.420000000000009</v>
      </c>
      <c r="V389" s="106">
        <v>1.3565544184916705</v>
      </c>
      <c r="W389" s="106">
        <v>5.2999999999999999E-2</v>
      </c>
      <c r="X389" s="106">
        <v>7.173678462181211E-3</v>
      </c>
      <c r="Y389" s="106">
        <v>0.6779550695078993</v>
      </c>
      <c r="Z389" s="106">
        <v>0</v>
      </c>
      <c r="AA389" s="106">
        <v>0.10577845736642374</v>
      </c>
      <c r="AB389" s="106">
        <v>0</v>
      </c>
      <c r="AC389" s="106">
        <v>3.9000000000000007E-2</v>
      </c>
      <c r="AD389" s="106">
        <v>0</v>
      </c>
      <c r="AE389" s="106">
        <v>9.9000000000000005E-2</v>
      </c>
      <c r="AF389" s="106">
        <v>3.7999999999999999E-2</v>
      </c>
      <c r="AG389" s="106">
        <v>5.578554573151194E-2</v>
      </c>
      <c r="AH389" s="106">
        <v>4.8000000000000001E-2</v>
      </c>
      <c r="AI389" s="106"/>
      <c r="AJ389" s="106">
        <v>99.569083020447238</v>
      </c>
      <c r="AK389" s="100"/>
      <c r="AL389" s="106">
        <v>15.026178010471202</v>
      </c>
      <c r="AM389" s="106">
        <v>0</v>
      </c>
      <c r="AN389" s="106">
        <v>0</v>
      </c>
      <c r="AO389" s="106">
        <v>0</v>
      </c>
      <c r="AP389" s="106">
        <v>8.5192069392812896E-3</v>
      </c>
      <c r="AQ389" s="106">
        <v>0.7633113097551496</v>
      </c>
      <c r="AR389" s="106">
        <v>9.6439169139465857E-3</v>
      </c>
      <c r="AS389" s="106">
        <v>6.7125738342208904E-2</v>
      </c>
      <c r="AT389" s="106">
        <v>6.1463693539165233E-2</v>
      </c>
      <c r="AU389" s="106">
        <v>1.8764182230755804E-2</v>
      </c>
      <c r="AV389" s="106">
        <v>0</v>
      </c>
      <c r="AW389" s="106">
        <v>0</v>
      </c>
      <c r="AX389" s="106">
        <v>0.87123933596512626</v>
      </c>
      <c r="AY389" s="106">
        <v>5.1321199232175374E-2</v>
      </c>
      <c r="AZ389" s="106">
        <v>46.209653538643771</v>
      </c>
      <c r="BA389" s="106">
        <v>1.1503047727394815</v>
      </c>
      <c r="BB389" s="106">
        <v>4.9579045837231057E-2</v>
      </c>
      <c r="BC389" s="106">
        <v>6.3237645117958487E-3</v>
      </c>
      <c r="BD389" s="106">
        <v>0.53386492598464386</v>
      </c>
      <c r="BE389" s="106">
        <v>0</v>
      </c>
      <c r="BF389" s="106">
        <v>9.0308595036646247E-2</v>
      </c>
      <c r="BG389" s="106">
        <v>0</v>
      </c>
      <c r="BH389" s="106">
        <v>3.3436213991769548E-2</v>
      </c>
      <c r="BI389" s="106">
        <v>0</v>
      </c>
      <c r="BJ389" s="106">
        <v>8.5892764185320145E-2</v>
      </c>
      <c r="BK389" s="106">
        <v>3.3109697656181929E-2</v>
      </c>
      <c r="BL389" s="106">
        <v>4.878491100263397E-2</v>
      </c>
      <c r="BM389" s="106">
        <v>4.2153332747870378E-2</v>
      </c>
      <c r="BN389" s="106"/>
      <c r="BO389" s="106"/>
      <c r="BP389" s="106"/>
      <c r="BQ389" s="106">
        <v>2.8879200000000004E-2</v>
      </c>
      <c r="BR389" s="106">
        <v>1.4679279999999999E-2</v>
      </c>
      <c r="BS389" s="106">
        <v>9.6364499999999995E-3</v>
      </c>
      <c r="BT389" s="106">
        <v>8.4568199999999986E-3</v>
      </c>
      <c r="BU389" s="106">
        <v>1.03296E-2</v>
      </c>
      <c r="BV389" s="106">
        <v>9.6487499999999993E-3</v>
      </c>
      <c r="BW389" s="106">
        <v>1.2940800000000002E-2</v>
      </c>
      <c r="BX389" s="106">
        <v>3.37288E-3</v>
      </c>
      <c r="BY389" s="106">
        <v>8.5351200000000002E-3</v>
      </c>
      <c r="BZ389" s="106">
        <v>2.8415839999999998E-2</v>
      </c>
      <c r="CA389" s="106">
        <v>1.49E-2</v>
      </c>
      <c r="CB389" s="106">
        <v>1.15E-2</v>
      </c>
      <c r="CC389" s="106">
        <v>1.3303650000000002E-2</v>
      </c>
      <c r="CD389" s="106">
        <v>1.7705950000000002E-2</v>
      </c>
      <c r="CE389" s="106">
        <v>3.3094600000000002E-2</v>
      </c>
      <c r="CF389" s="106">
        <v>7.3116600000000002E-3</v>
      </c>
      <c r="CG389" s="106">
        <v>6.2001999999999995E-3</v>
      </c>
      <c r="CH389" s="106">
        <v>6.8064000000000006E-3</v>
      </c>
      <c r="CI389" s="106">
        <v>1.219104E-2</v>
      </c>
      <c r="CJ389" s="106">
        <v>2.1579520000000001E-2</v>
      </c>
      <c r="CK389" s="106">
        <v>2.1317660000000002E-2</v>
      </c>
      <c r="CL389" s="106">
        <v>2.3171939999999999E-2</v>
      </c>
      <c r="CM389" s="106">
        <v>2.9976480000000003E-2</v>
      </c>
      <c r="CN389" s="106">
        <v>2.2612199999999999E-2</v>
      </c>
      <c r="CO389" s="106">
        <v>3.1350719999999999E-2</v>
      </c>
      <c r="CP389" s="106">
        <v>2.5019860000000001E-2</v>
      </c>
      <c r="CQ389" s="106">
        <v>1.315025E-2</v>
      </c>
      <c r="CR389" s="106">
        <v>1.377827E-2</v>
      </c>
      <c r="CS389" s="106"/>
      <c r="CT389" s="106"/>
      <c r="CU389" s="106"/>
      <c r="CV389" s="106">
        <f t="shared" si="112"/>
        <v>1.35E-2</v>
      </c>
      <c r="CW389" s="106">
        <f t="shared" si="113"/>
        <v>8.8000000000000005E-3</v>
      </c>
      <c r="CX389" s="106">
        <f t="shared" si="114"/>
        <v>5.0999999999999995E-3</v>
      </c>
      <c r="CY389" s="106">
        <f t="shared" si="115"/>
        <v>5.0999999999999995E-3</v>
      </c>
      <c r="CZ389" s="106">
        <f t="shared" si="116"/>
        <v>8.0000000000000002E-3</v>
      </c>
      <c r="DA389" s="106">
        <f t="shared" si="117"/>
        <v>7.4999999999999997E-3</v>
      </c>
      <c r="DB389" s="106">
        <f t="shared" si="118"/>
        <v>9.6000000000000009E-3</v>
      </c>
      <c r="DC389" s="106">
        <f t="shared" si="119"/>
        <v>2.8000000000000004E-3</v>
      </c>
      <c r="DD389" s="106">
        <f t="shared" si="120"/>
        <v>6.1000000000000004E-3</v>
      </c>
      <c r="DE389" s="106">
        <f t="shared" si="121"/>
        <v>1.24E-2</v>
      </c>
      <c r="DF389" s="106">
        <f t="shared" si="122"/>
        <v>1.49E-2</v>
      </c>
      <c r="DG389" s="106">
        <f t="shared" si="123"/>
        <v>1.15E-2</v>
      </c>
      <c r="DH389" s="106">
        <f t="shared" si="124"/>
        <v>9.300000000000001E-3</v>
      </c>
      <c r="DI389" s="106">
        <f t="shared" si="125"/>
        <v>1.4500000000000001E-2</v>
      </c>
      <c r="DJ389" s="106">
        <f t="shared" si="126"/>
        <v>2.4500000000000001E-2</v>
      </c>
      <c r="DK389" s="106">
        <f t="shared" si="127"/>
        <v>6.1999999999999998E-3</v>
      </c>
      <c r="DL389" s="106">
        <f t="shared" si="128"/>
        <v>5.7999999999999996E-3</v>
      </c>
      <c r="DM389" s="106">
        <f t="shared" si="129"/>
        <v>6.0000000000000001E-3</v>
      </c>
      <c r="DN389" s="106">
        <f t="shared" si="130"/>
        <v>9.5999999999999992E-3</v>
      </c>
      <c r="DO389" s="106">
        <f t="shared" si="131"/>
        <v>1.84E-2</v>
      </c>
      <c r="DP389" s="106">
        <f t="shared" si="132"/>
        <v>1.8200000000000001E-2</v>
      </c>
      <c r="DQ389" s="106">
        <f t="shared" si="133"/>
        <v>1.9800000000000002E-2</v>
      </c>
      <c r="DR389" s="106">
        <f t="shared" si="134"/>
        <v>2.5700000000000001E-2</v>
      </c>
      <c r="DS389" s="106">
        <f t="shared" si="135"/>
        <v>1.95E-2</v>
      </c>
      <c r="DT389" s="106">
        <f t="shared" si="136"/>
        <v>2.7199999999999998E-2</v>
      </c>
      <c r="DU389" s="106">
        <f t="shared" si="137"/>
        <v>2.1800000000000003E-2</v>
      </c>
      <c r="DV389" s="106">
        <f t="shared" si="138"/>
        <v>1.1500000000000002E-2</v>
      </c>
      <c r="DW389" s="106">
        <f t="shared" si="139"/>
        <v>1.21E-2</v>
      </c>
      <c r="DX389" s="106"/>
      <c r="DY389" s="106"/>
      <c r="DZ389" s="106"/>
      <c r="EA389" s="100">
        <v>0.33</v>
      </c>
      <c r="EB389" s="100">
        <v>200.44</v>
      </c>
      <c r="EC389" s="100">
        <v>100</v>
      </c>
      <c r="ED389" s="100">
        <v>100</v>
      </c>
      <c r="EE389" s="100">
        <v>69.39</v>
      </c>
      <c r="EF389" s="100">
        <v>0.97</v>
      </c>
      <c r="EG389" s="100">
        <v>86.72</v>
      </c>
      <c r="EH389" s="100">
        <v>4.4400000000000004</v>
      </c>
      <c r="EI389" s="100">
        <v>7.2</v>
      </c>
      <c r="EJ389" s="100">
        <v>23.01</v>
      </c>
      <c r="EK389" s="100">
        <v>100</v>
      </c>
      <c r="EL389" s="100">
        <v>44.01</v>
      </c>
      <c r="EM389" s="100">
        <v>1.1299999999999999</v>
      </c>
      <c r="EN389" s="100">
        <v>22.28</v>
      </c>
      <c r="EO389" s="100">
        <v>0.22</v>
      </c>
      <c r="EP389" s="100">
        <v>0.74</v>
      </c>
      <c r="EQ389" s="100">
        <v>15.47</v>
      </c>
      <c r="ER389" s="100">
        <v>25.61</v>
      </c>
      <c r="ES389" s="100">
        <v>1.95</v>
      </c>
      <c r="ET389" s="100">
        <v>109.73</v>
      </c>
      <c r="EU389" s="100">
        <v>17.72</v>
      </c>
      <c r="EV389" s="100">
        <v>1448.39</v>
      </c>
      <c r="EW389" s="100">
        <v>68.62</v>
      </c>
      <c r="EX389" s="100">
        <v>515.83000000000004</v>
      </c>
      <c r="EY389" s="100">
        <v>24.27</v>
      </c>
      <c r="EZ389" s="100">
        <v>56.22</v>
      </c>
      <c r="FA389" s="100">
        <v>13.53</v>
      </c>
      <c r="FB389" s="100">
        <v>25.65</v>
      </c>
      <c r="FC389" s="100"/>
      <c r="FD389" s="100"/>
      <c r="FE389" s="100"/>
      <c r="FF389" s="106">
        <v>4.9586387434554971E-2</v>
      </c>
      <c r="FG389" s="106">
        <v>0</v>
      </c>
      <c r="FH389" s="106">
        <v>0</v>
      </c>
      <c r="FI389" s="106">
        <v>0</v>
      </c>
      <c r="FJ389" s="106">
        <v>5.9114776951672866E-3</v>
      </c>
      <c r="FK389" s="106">
        <v>7.4041197046249511E-3</v>
      </c>
      <c r="FL389" s="106">
        <v>8.3632047477744786E-3</v>
      </c>
      <c r="FM389" s="106">
        <v>2.9803827823940755E-3</v>
      </c>
      <c r="FN389" s="106">
        <v>4.4253859348198973E-3</v>
      </c>
      <c r="FO389" s="106">
        <v>4.3176383312969113E-3</v>
      </c>
      <c r="FP389" s="106">
        <v>0</v>
      </c>
      <c r="FQ389" s="106">
        <v>0</v>
      </c>
      <c r="FR389" s="106">
        <v>9.845004496405926E-3</v>
      </c>
      <c r="FS389" s="106">
        <v>1.1434363188928673E-2</v>
      </c>
      <c r="FT389" s="106">
        <v>0.1016612377850163</v>
      </c>
      <c r="FU389" s="106">
        <v>8.5122553182721637E-3</v>
      </c>
      <c r="FV389" s="106">
        <v>7.6698783910196444E-3</v>
      </c>
      <c r="FW389" s="106">
        <v>1.6195160914709169E-3</v>
      </c>
      <c r="FX389" s="106">
        <v>1.0410366056700555E-2</v>
      </c>
      <c r="FY389" s="106">
        <v>0</v>
      </c>
      <c r="FZ389" s="106">
        <v>1.6002683040493716E-2</v>
      </c>
      <c r="GA389" s="106">
        <v>0</v>
      </c>
      <c r="GB389" s="106">
        <v>2.2943930041152263E-2</v>
      </c>
      <c r="GC389" s="106">
        <v>0</v>
      </c>
      <c r="GD389" s="106">
        <v>2.08461738677772E-2</v>
      </c>
      <c r="GE389" s="106">
        <v>1.8614272022305482E-2</v>
      </c>
      <c r="GF389" s="106">
        <v>6.600598458656376E-3</v>
      </c>
      <c r="GG389" s="106">
        <v>1.0812329849828752E-2</v>
      </c>
      <c r="GH389" s="100"/>
      <c r="GI389" s="100"/>
      <c r="GJ389" s="100"/>
      <c r="GK389" s="100"/>
    </row>
    <row r="390" spans="1:193" x14ac:dyDescent="0.25">
      <c r="A390" s="98" t="s">
        <v>1073</v>
      </c>
      <c r="B390" s="99" t="s">
        <v>17</v>
      </c>
      <c r="C390" s="99" t="s">
        <v>319</v>
      </c>
      <c r="D390" s="100" t="s">
        <v>18</v>
      </c>
      <c r="E390" s="99" t="s">
        <v>572</v>
      </c>
      <c r="F390" s="99" t="s">
        <v>543</v>
      </c>
      <c r="G390" s="106">
        <v>33.579000000000001</v>
      </c>
      <c r="H390" s="106">
        <v>9.6866282242634244E-2</v>
      </c>
      <c r="I390" s="106">
        <v>0</v>
      </c>
      <c r="J390" s="106">
        <v>0</v>
      </c>
      <c r="K390" s="106">
        <v>0</v>
      </c>
      <c r="L390" s="106">
        <v>0.17299999999999999</v>
      </c>
      <c r="M390" s="106">
        <v>0.02</v>
      </c>
      <c r="N390" s="106">
        <v>0.13295046979071465</v>
      </c>
      <c r="O390" s="106">
        <v>1.0999999999999999E-2</v>
      </c>
      <c r="P390" s="106">
        <v>5.1999999999999998E-2</v>
      </c>
      <c r="Q390" s="106">
        <v>0</v>
      </c>
      <c r="R390" s="106">
        <v>0</v>
      </c>
      <c r="S390" s="106">
        <v>5.8000000000000003E-2</v>
      </c>
      <c r="T390" s="106">
        <v>2.8779418799876898E-2</v>
      </c>
      <c r="U390" s="106">
        <v>66.367999999999995</v>
      </c>
      <c r="V390" s="106">
        <v>1.4956050103227667</v>
      </c>
      <c r="W390" s="106">
        <v>0</v>
      </c>
      <c r="X390" s="106">
        <v>0</v>
      </c>
      <c r="Y390" s="106">
        <v>0</v>
      </c>
      <c r="Z390" s="106">
        <v>0</v>
      </c>
      <c r="AA390" s="106">
        <v>0</v>
      </c>
      <c r="AB390" s="106">
        <v>0</v>
      </c>
      <c r="AC390" s="106">
        <v>0</v>
      </c>
      <c r="AD390" s="106">
        <v>0</v>
      </c>
      <c r="AE390" s="106">
        <v>0</v>
      </c>
      <c r="AF390" s="106">
        <v>0</v>
      </c>
      <c r="AG390" s="106">
        <v>0</v>
      </c>
      <c r="AH390" s="106">
        <v>0</v>
      </c>
      <c r="AI390" s="106"/>
      <c r="AJ390" s="106">
        <v>102.015201181156</v>
      </c>
      <c r="AK390" s="100"/>
      <c r="AL390" s="106">
        <v>15.696989528795811</v>
      </c>
      <c r="AM390" s="106">
        <v>5.8069829292389095E-2</v>
      </c>
      <c r="AN390" s="106">
        <v>0</v>
      </c>
      <c r="AO390" s="106">
        <v>0</v>
      </c>
      <c r="AP390" s="106">
        <v>0</v>
      </c>
      <c r="AQ390" s="106">
        <v>0.1344733773804897</v>
      </c>
      <c r="AR390" s="106">
        <v>1.4836795252225518E-2</v>
      </c>
      <c r="AS390" s="106">
        <v>0.11036897708012175</v>
      </c>
      <c r="AT390" s="106">
        <v>7.8616352201257862E-3</v>
      </c>
      <c r="AU390" s="106">
        <v>2.269156920928609E-2</v>
      </c>
      <c r="AV390" s="106">
        <v>0</v>
      </c>
      <c r="AW390" s="106">
        <v>0</v>
      </c>
      <c r="AX390" s="106">
        <v>4.0545263893743445E-2</v>
      </c>
      <c r="AY390" s="106">
        <v>2.3568437310520756E-2</v>
      </c>
      <c r="AZ390" s="106">
        <v>49.132366005330169</v>
      </c>
      <c r="BA390" s="106">
        <v>1.2682142036146584</v>
      </c>
      <c r="BB390" s="106">
        <v>0</v>
      </c>
      <c r="BC390" s="106">
        <v>0</v>
      </c>
      <c r="BD390" s="106">
        <v>0</v>
      </c>
      <c r="BE390" s="106">
        <v>0</v>
      </c>
      <c r="BF390" s="106">
        <v>0</v>
      </c>
      <c r="BG390" s="106">
        <v>0</v>
      </c>
      <c r="BH390" s="106">
        <v>0</v>
      </c>
      <c r="BI390" s="106">
        <v>0</v>
      </c>
      <c r="BJ390" s="106">
        <v>0</v>
      </c>
      <c r="BK390" s="106">
        <v>0</v>
      </c>
      <c r="BL390" s="106">
        <v>0</v>
      </c>
      <c r="BM390" s="106">
        <v>0</v>
      </c>
      <c r="BN390" s="106"/>
      <c r="BO390" s="106"/>
      <c r="BP390" s="106"/>
      <c r="BQ390" s="106">
        <v>2.8237440000000003E-2</v>
      </c>
      <c r="BR390" s="106">
        <v>1.451247E-2</v>
      </c>
      <c r="BS390" s="106">
        <v>1.001435E-2</v>
      </c>
      <c r="BT390" s="106">
        <v>8.6226399999999991E-3</v>
      </c>
      <c r="BU390" s="106">
        <v>1.03296E-2</v>
      </c>
      <c r="BV390" s="106">
        <v>9.5201000000000001E-3</v>
      </c>
      <c r="BW390" s="106">
        <v>1.25364E-2</v>
      </c>
      <c r="BX390" s="106">
        <v>3.37288E-3</v>
      </c>
      <c r="BY390" s="106">
        <v>8.3952000000000002E-3</v>
      </c>
      <c r="BZ390" s="106">
        <v>2.7499199999999994E-2</v>
      </c>
      <c r="CA390" s="106">
        <v>1.46E-2</v>
      </c>
      <c r="CB390" s="106">
        <v>1.1599999999999999E-2</v>
      </c>
      <c r="CC390" s="106">
        <v>1.3303650000000002E-2</v>
      </c>
      <c r="CD390" s="106">
        <v>1.7828060000000003E-2</v>
      </c>
      <c r="CE390" s="106">
        <v>3.1743799999999996E-2</v>
      </c>
      <c r="CF390" s="106">
        <v>7.5475200000000003E-3</v>
      </c>
      <c r="CG390" s="106">
        <v>6.0933000000000003E-3</v>
      </c>
      <c r="CH390" s="106">
        <v>6.6929600000000004E-3</v>
      </c>
      <c r="CI390" s="106">
        <v>1.2318030000000001E-2</v>
      </c>
      <c r="CJ390" s="106">
        <v>2.0758559999999999E-2</v>
      </c>
      <c r="CK390" s="106">
        <v>2.1551920000000002E-2</v>
      </c>
      <c r="CL390" s="106">
        <v>2.282085E-2</v>
      </c>
      <c r="CM390" s="106">
        <v>2.9043360000000001E-2</v>
      </c>
      <c r="CN390" s="106">
        <v>2.2496240000000001E-2</v>
      </c>
      <c r="CO390" s="106">
        <v>3.123546E-2</v>
      </c>
      <c r="CP390" s="106">
        <v>2.5019860000000001E-2</v>
      </c>
      <c r="CQ390" s="106">
        <v>1.3264599999999998E-2</v>
      </c>
      <c r="CR390" s="106">
        <v>1.377827E-2</v>
      </c>
      <c r="CS390" s="106"/>
      <c r="CT390" s="106"/>
      <c r="CU390" s="106"/>
      <c r="CV390" s="106">
        <f t="shared" ref="CV390:CV421" si="140">BQ390/2.1392</f>
        <v>1.32E-2</v>
      </c>
      <c r="CW390" s="106">
        <f t="shared" ref="CW390:CW421" si="141">BR390/1.6681</f>
        <v>8.6999999999999994E-3</v>
      </c>
      <c r="CX390" s="106">
        <f t="shared" ref="CX390:CX421" si="142">BS390/1.8895</f>
        <v>5.3E-3</v>
      </c>
      <c r="CY390" s="106">
        <f t="shared" ref="CY390:CY421" si="143">BT390/1.6582</f>
        <v>5.1999999999999998E-3</v>
      </c>
      <c r="CZ390" s="106">
        <f t="shared" ref="CZ390:CZ421" si="144">BU390/1.2912</f>
        <v>8.0000000000000002E-3</v>
      </c>
      <c r="DA390" s="106">
        <f t="shared" ref="DA390:DA421" si="145">BV390/1.2865</f>
        <v>7.4000000000000003E-3</v>
      </c>
      <c r="DB390" s="106">
        <f t="shared" ref="DB390:DB421" si="146">BW390/1.348</f>
        <v>9.2999999999999992E-3</v>
      </c>
      <c r="DC390" s="106">
        <f t="shared" ref="DC390:DC421" si="147">BX390/1.2046</f>
        <v>2.8000000000000004E-3</v>
      </c>
      <c r="DD390" s="106">
        <f t="shared" ref="DD390:DD421" si="148">BY390/1.3992</f>
        <v>6.0000000000000001E-3</v>
      </c>
      <c r="DE390" s="106">
        <f t="shared" ref="DE390:DE421" si="149">BZ390/2.2916</f>
        <v>1.1999999999999999E-2</v>
      </c>
      <c r="DF390" s="106">
        <f t="shared" ref="DF390:DF421" si="150">CA390</f>
        <v>1.46E-2</v>
      </c>
      <c r="DG390" s="106">
        <f t="shared" ref="DG390:DG421" si="151">CB390</f>
        <v>1.1599999999999999E-2</v>
      </c>
      <c r="DH390" s="106">
        <f t="shared" ref="DH390:DH421" si="152">CC390/1.4305</f>
        <v>9.300000000000001E-3</v>
      </c>
      <c r="DI390" s="106">
        <f t="shared" ref="DI390:DI421" si="153">CD390/1.2211</f>
        <v>1.4600000000000002E-2</v>
      </c>
      <c r="DJ390" s="106">
        <f t="shared" ref="DJ390:DJ421" si="154">CE390/1.3508</f>
        <v>2.3499999999999997E-2</v>
      </c>
      <c r="DK390" s="106">
        <f t="shared" ref="DK390:DK421" si="155">CF390/1.1793</f>
        <v>6.4000000000000003E-3</v>
      </c>
      <c r="DL390" s="106">
        <f t="shared" ref="DL390:DL421" si="156">CG390/1.069</f>
        <v>5.7000000000000002E-3</v>
      </c>
      <c r="DM390" s="106">
        <f t="shared" ref="DM390:DM421" si="157">CH390/1.1344</f>
        <v>5.8999999999999999E-3</v>
      </c>
      <c r="DN390" s="106">
        <f t="shared" ref="DN390:DN421" si="158">CI390/1.2699</f>
        <v>9.7000000000000003E-3</v>
      </c>
      <c r="DO390" s="106">
        <f t="shared" ref="DO390:DO421" si="159">CJ390/1.1728</f>
        <v>1.7699999999999997E-2</v>
      </c>
      <c r="DP390" s="106">
        <f t="shared" ref="DP390:DP421" si="160">CK390/1.1713</f>
        <v>1.8400000000000003E-2</v>
      </c>
      <c r="DQ390" s="106">
        <f t="shared" ref="DQ390:DQ421" si="161">CL390/1.1703</f>
        <v>1.9500000000000003E-2</v>
      </c>
      <c r="DR390" s="106">
        <f t="shared" ref="DR390:DR421" si="162">CM390/1.1664</f>
        <v>2.4899999999999999E-2</v>
      </c>
      <c r="DS390" s="106">
        <f t="shared" ref="DS390:DS421" si="163">CN390/1.1596</f>
        <v>1.9400000000000001E-2</v>
      </c>
      <c r="DT390" s="106">
        <f t="shared" ref="DT390:DT421" si="164">CO390/1.1526</f>
        <v>2.7099999999999999E-2</v>
      </c>
      <c r="DU390" s="106">
        <f t="shared" ref="DU390:DU421" si="165">CP390/1.1477</f>
        <v>2.1800000000000003E-2</v>
      </c>
      <c r="DV390" s="106">
        <f t="shared" ref="DV390:DV421" si="166">CQ390/1.1435</f>
        <v>1.1599999999999999E-2</v>
      </c>
      <c r="DW390" s="106">
        <f t="shared" ref="DW390:DW421" si="167">CR390/1.1387</f>
        <v>1.21E-2</v>
      </c>
      <c r="DX390" s="106"/>
      <c r="DY390" s="106"/>
      <c r="DZ390" s="106"/>
      <c r="EA390" s="100">
        <v>0.32</v>
      </c>
      <c r="EB390" s="100">
        <v>9.06</v>
      </c>
      <c r="EC390" s="100">
        <v>100</v>
      </c>
      <c r="ED390" s="100">
        <v>100</v>
      </c>
      <c r="EE390" s="100">
        <v>1729.23</v>
      </c>
      <c r="EF390" s="100">
        <v>4.2</v>
      </c>
      <c r="EG390" s="100">
        <v>51.8</v>
      </c>
      <c r="EH390" s="100">
        <v>3.19</v>
      </c>
      <c r="EI390" s="100">
        <v>51.61</v>
      </c>
      <c r="EJ390" s="100">
        <v>18.52</v>
      </c>
      <c r="EK390" s="100">
        <v>100</v>
      </c>
      <c r="EL390" s="100">
        <v>169.97</v>
      </c>
      <c r="EM390" s="100">
        <v>18.03</v>
      </c>
      <c r="EN390" s="100">
        <v>41.33</v>
      </c>
      <c r="EO390" s="100">
        <v>0.21</v>
      </c>
      <c r="EP390" s="100">
        <v>0.7</v>
      </c>
      <c r="EQ390" s="100">
        <v>100</v>
      </c>
      <c r="ER390" s="100">
        <v>73.86</v>
      </c>
      <c r="ES390" s="100">
        <v>356.5</v>
      </c>
      <c r="ET390" s="100">
        <v>240.77</v>
      </c>
      <c r="EU390" s="100">
        <v>142.63</v>
      </c>
      <c r="EV390" s="100">
        <v>100</v>
      </c>
      <c r="EW390" s="100">
        <v>100</v>
      </c>
      <c r="EX390" s="100">
        <v>1416.23</v>
      </c>
      <c r="EY390" s="100">
        <v>116.46</v>
      </c>
      <c r="EZ390" s="100">
        <v>100</v>
      </c>
      <c r="FA390" s="100">
        <v>100</v>
      </c>
      <c r="FB390" s="100">
        <v>312.25</v>
      </c>
      <c r="FC390" s="100"/>
      <c r="FD390" s="100"/>
      <c r="FE390" s="100"/>
      <c r="FF390" s="106">
        <v>5.02303664921466E-2</v>
      </c>
      <c r="FG390" s="106">
        <v>5.2611265338904523E-3</v>
      </c>
      <c r="FH390" s="106">
        <v>0</v>
      </c>
      <c r="FI390" s="106">
        <v>0</v>
      </c>
      <c r="FJ390" s="106">
        <v>0</v>
      </c>
      <c r="FK390" s="106">
        <v>5.6478818499805681E-3</v>
      </c>
      <c r="FL390" s="106">
        <v>7.6854599406528182E-3</v>
      </c>
      <c r="FM390" s="106">
        <v>3.5207703688558837E-3</v>
      </c>
      <c r="FN390" s="106">
        <v>4.0573899371069179E-3</v>
      </c>
      <c r="FO390" s="106">
        <v>4.2024786175597836E-3</v>
      </c>
      <c r="FP390" s="106">
        <v>0</v>
      </c>
      <c r="FQ390" s="106">
        <v>0</v>
      </c>
      <c r="FR390" s="106">
        <v>7.3103110800419435E-3</v>
      </c>
      <c r="FS390" s="106">
        <v>9.7408351404382285E-3</v>
      </c>
      <c r="FT390" s="106">
        <v>0.10317796861119335</v>
      </c>
      <c r="FU390" s="106">
        <v>8.8774994253026079E-3</v>
      </c>
      <c r="FV390" s="106">
        <v>0</v>
      </c>
      <c r="FW390" s="106">
        <v>0</v>
      </c>
      <c r="FX390" s="106">
        <v>0</v>
      </c>
      <c r="FY390" s="106">
        <v>0</v>
      </c>
      <c r="FZ390" s="106">
        <v>0</v>
      </c>
      <c r="GA390" s="106">
        <v>0</v>
      </c>
      <c r="GB390" s="106">
        <v>0</v>
      </c>
      <c r="GC390" s="106">
        <v>0</v>
      </c>
      <c r="GD390" s="106">
        <v>0</v>
      </c>
      <c r="GE390" s="106">
        <v>0</v>
      </c>
      <c r="GF390" s="106">
        <v>0</v>
      </c>
      <c r="GG390" s="106">
        <v>0</v>
      </c>
      <c r="GH390" s="100"/>
      <c r="GI390" s="100"/>
      <c r="GJ390" s="100"/>
      <c r="GK390" s="100"/>
    </row>
    <row r="391" spans="1:193" x14ac:dyDescent="0.25">
      <c r="A391" s="98" t="s">
        <v>1073</v>
      </c>
      <c r="B391" s="99" t="s">
        <v>17</v>
      </c>
      <c r="C391" s="99" t="s">
        <v>319</v>
      </c>
      <c r="D391" s="100" t="s">
        <v>18</v>
      </c>
      <c r="E391" s="99" t="s">
        <v>573</v>
      </c>
      <c r="F391" s="99" t="s">
        <v>539</v>
      </c>
      <c r="G391" s="106">
        <v>32.694000000000003</v>
      </c>
      <c r="H391" s="106">
        <v>0.24152084470277271</v>
      </c>
      <c r="I391" s="106">
        <v>0</v>
      </c>
      <c r="J391" s="106">
        <v>0</v>
      </c>
      <c r="K391" s="106">
        <v>0.13800000000000001</v>
      </c>
      <c r="L391" s="106">
        <v>9.3999999999999986E-2</v>
      </c>
      <c r="M391" s="106">
        <v>2.4999999999999998E-2</v>
      </c>
      <c r="N391" s="106">
        <v>7.4822516750060811E-2</v>
      </c>
      <c r="O391" s="106">
        <v>7.1999999999999995E-2</v>
      </c>
      <c r="P391" s="106">
        <v>0.38400000000000001</v>
      </c>
      <c r="Q391" s="106">
        <v>0</v>
      </c>
      <c r="R391" s="106">
        <v>0</v>
      </c>
      <c r="S391" s="106">
        <v>0.63145358165640497</v>
      </c>
      <c r="T391" s="106">
        <v>0.11077672644824912</v>
      </c>
      <c r="U391" s="106">
        <v>64.397000000000006</v>
      </c>
      <c r="V391" s="106">
        <v>1.1305381804038945</v>
      </c>
      <c r="W391" s="106">
        <v>0</v>
      </c>
      <c r="X391" s="106">
        <v>1.8460415982356003E-2</v>
      </c>
      <c r="Y391" s="106">
        <v>0.49445677941378696</v>
      </c>
      <c r="Z391" s="106">
        <v>2.1000000000000001E-2</v>
      </c>
      <c r="AA391" s="106">
        <v>0.25964553178627803</v>
      </c>
      <c r="AB391" s="106">
        <v>4.8000000000000001E-2</v>
      </c>
      <c r="AC391" s="106">
        <v>0.27900000000000003</v>
      </c>
      <c r="AD391" s="106">
        <v>3.2000000000000001E-2</v>
      </c>
      <c r="AE391" s="106">
        <v>7.0000000000000007E-2</v>
      </c>
      <c r="AF391" s="106">
        <v>0.03</v>
      </c>
      <c r="AG391" s="106">
        <v>0</v>
      </c>
      <c r="AH391" s="106">
        <v>0.05</v>
      </c>
      <c r="AI391" s="106"/>
      <c r="AJ391" s="106">
        <v>101.29567457714379</v>
      </c>
      <c r="AK391" s="100"/>
      <c r="AL391" s="106">
        <v>15.283283470456245</v>
      </c>
      <c r="AM391" s="106">
        <v>0.14478798915099378</v>
      </c>
      <c r="AN391" s="106">
        <v>0</v>
      </c>
      <c r="AO391" s="106">
        <v>0</v>
      </c>
      <c r="AP391" s="106">
        <v>0.10687732342007436</v>
      </c>
      <c r="AQ391" s="106">
        <v>7.3066459385930815E-2</v>
      </c>
      <c r="AR391" s="106">
        <v>1.8545994065281898E-2</v>
      </c>
      <c r="AS391" s="106">
        <v>6.2113993649394669E-2</v>
      </c>
      <c r="AT391" s="106">
        <v>5.1457975986277868E-2</v>
      </c>
      <c r="AU391" s="106">
        <v>0.16756851108395882</v>
      </c>
      <c r="AV391" s="106">
        <v>0</v>
      </c>
      <c r="AW391" s="106">
        <v>0</v>
      </c>
      <c r="AX391" s="106">
        <v>0.44142158801566228</v>
      </c>
      <c r="AY391" s="106">
        <v>9.0718799810211387E-2</v>
      </c>
      <c r="AZ391" s="106">
        <v>47.673230678116674</v>
      </c>
      <c r="BA391" s="106">
        <v>0.95865189553454977</v>
      </c>
      <c r="BB391" s="106">
        <v>0</v>
      </c>
      <c r="BC391" s="106">
        <v>1.6273286303205219E-2</v>
      </c>
      <c r="BD391" s="106">
        <v>0.38936670557822423</v>
      </c>
      <c r="BE391" s="106">
        <v>1.7905866302864937E-2</v>
      </c>
      <c r="BF391" s="106">
        <v>0.22167295465404083</v>
      </c>
      <c r="BG391" s="106">
        <v>4.1015124327095621E-2</v>
      </c>
      <c r="BH391" s="106">
        <v>0.23919753086419754</v>
      </c>
      <c r="BI391" s="106">
        <v>2.7595722662987238E-2</v>
      </c>
      <c r="BJ391" s="106">
        <v>6.0732257504771819E-2</v>
      </c>
      <c r="BK391" s="106">
        <v>2.6139234991722576E-2</v>
      </c>
      <c r="BL391" s="106">
        <v>0</v>
      </c>
      <c r="BM391" s="106">
        <v>4.3909721612364977E-2</v>
      </c>
      <c r="BN391" s="106"/>
      <c r="BO391" s="106"/>
      <c r="BP391" s="106"/>
      <c r="BQ391" s="106">
        <v>2.9093120000000004E-2</v>
      </c>
      <c r="BR391" s="106">
        <v>1.4846089999999998E-2</v>
      </c>
      <c r="BS391" s="106">
        <v>1.001435E-2</v>
      </c>
      <c r="BT391" s="106">
        <v>8.7884599999999997E-3</v>
      </c>
      <c r="BU391" s="106">
        <v>9.9422399999999998E-3</v>
      </c>
      <c r="BV391" s="106">
        <v>9.6487499999999993E-3</v>
      </c>
      <c r="BW391" s="106">
        <v>1.30756E-2</v>
      </c>
      <c r="BX391" s="106">
        <v>3.37288E-3</v>
      </c>
      <c r="BY391" s="106">
        <v>8.5351200000000002E-3</v>
      </c>
      <c r="BZ391" s="106">
        <v>2.6811719999999997E-2</v>
      </c>
      <c r="CA391" s="106">
        <v>1.49E-2</v>
      </c>
      <c r="CB391" s="106">
        <v>1.15E-2</v>
      </c>
      <c r="CC391" s="106">
        <v>1.3303650000000002E-2</v>
      </c>
      <c r="CD391" s="106">
        <v>1.7461730000000002E-2</v>
      </c>
      <c r="CE391" s="106">
        <v>3.2689360000000001E-2</v>
      </c>
      <c r="CF391" s="106">
        <v>7.6654499999999999E-3</v>
      </c>
      <c r="CG391" s="106">
        <v>6.0933000000000003E-3</v>
      </c>
      <c r="CH391" s="106">
        <v>7.1467200000000005E-3</v>
      </c>
      <c r="CI391" s="106">
        <v>1.219104E-2</v>
      </c>
      <c r="CJ391" s="106">
        <v>2.0993120000000001E-2</v>
      </c>
      <c r="CK391" s="106">
        <v>2.1786179999999999E-2</v>
      </c>
      <c r="CL391" s="106">
        <v>2.3054909999999998E-2</v>
      </c>
      <c r="CM391" s="106">
        <v>2.9160000000000002E-2</v>
      </c>
      <c r="CN391" s="106">
        <v>2.2496240000000001E-2</v>
      </c>
      <c r="CO391" s="106">
        <v>3.1465980000000005E-2</v>
      </c>
      <c r="CP391" s="106">
        <v>2.4790320000000001E-2</v>
      </c>
      <c r="CQ391" s="106">
        <v>1.315025E-2</v>
      </c>
      <c r="CR391" s="106">
        <v>1.355053E-2</v>
      </c>
      <c r="CS391" s="106"/>
      <c r="CT391" s="106"/>
      <c r="CU391" s="106"/>
      <c r="CV391" s="106">
        <f t="shared" si="140"/>
        <v>1.3600000000000001E-2</v>
      </c>
      <c r="CW391" s="106">
        <f t="shared" si="141"/>
        <v>8.8999999999999982E-3</v>
      </c>
      <c r="CX391" s="106">
        <f t="shared" si="142"/>
        <v>5.3E-3</v>
      </c>
      <c r="CY391" s="106">
        <f t="shared" si="143"/>
        <v>5.3E-3</v>
      </c>
      <c r="CZ391" s="106">
        <f t="shared" si="144"/>
        <v>7.7000000000000002E-3</v>
      </c>
      <c r="DA391" s="106">
        <f t="shared" si="145"/>
        <v>7.4999999999999997E-3</v>
      </c>
      <c r="DB391" s="106">
        <f t="shared" si="146"/>
        <v>9.6999999999999986E-3</v>
      </c>
      <c r="DC391" s="106">
        <f t="shared" si="147"/>
        <v>2.8000000000000004E-3</v>
      </c>
      <c r="DD391" s="106">
        <f t="shared" si="148"/>
        <v>6.1000000000000004E-3</v>
      </c>
      <c r="DE391" s="106">
        <f t="shared" si="149"/>
        <v>1.17E-2</v>
      </c>
      <c r="DF391" s="106">
        <f t="shared" si="150"/>
        <v>1.49E-2</v>
      </c>
      <c r="DG391" s="106">
        <f t="shared" si="151"/>
        <v>1.15E-2</v>
      </c>
      <c r="DH391" s="106">
        <f t="shared" si="152"/>
        <v>9.300000000000001E-3</v>
      </c>
      <c r="DI391" s="106">
        <f t="shared" si="153"/>
        <v>1.43E-2</v>
      </c>
      <c r="DJ391" s="106">
        <f t="shared" si="154"/>
        <v>2.4199999999999999E-2</v>
      </c>
      <c r="DK391" s="106">
        <f t="shared" si="155"/>
        <v>6.4999999999999997E-3</v>
      </c>
      <c r="DL391" s="106">
        <f t="shared" si="156"/>
        <v>5.7000000000000002E-3</v>
      </c>
      <c r="DM391" s="106">
        <f t="shared" si="157"/>
        <v>6.3E-3</v>
      </c>
      <c r="DN391" s="106">
        <f t="shared" si="158"/>
        <v>9.5999999999999992E-3</v>
      </c>
      <c r="DO391" s="106">
        <f t="shared" si="159"/>
        <v>1.7899999999999999E-2</v>
      </c>
      <c r="DP391" s="106">
        <f t="shared" si="160"/>
        <v>1.8599999999999998E-2</v>
      </c>
      <c r="DQ391" s="106">
        <f t="shared" si="161"/>
        <v>1.9699999999999999E-2</v>
      </c>
      <c r="DR391" s="106">
        <f t="shared" si="162"/>
        <v>2.4999999999999998E-2</v>
      </c>
      <c r="DS391" s="106">
        <f t="shared" si="163"/>
        <v>1.9400000000000001E-2</v>
      </c>
      <c r="DT391" s="106">
        <f t="shared" si="164"/>
        <v>2.7300000000000001E-2</v>
      </c>
      <c r="DU391" s="106">
        <f t="shared" si="165"/>
        <v>2.1600000000000001E-2</v>
      </c>
      <c r="DV391" s="106">
        <f t="shared" si="166"/>
        <v>1.1500000000000002E-2</v>
      </c>
      <c r="DW391" s="106">
        <f t="shared" si="167"/>
        <v>1.1899999999999999E-2</v>
      </c>
      <c r="DX391" s="106"/>
      <c r="DY391" s="106"/>
      <c r="DZ391" s="106"/>
      <c r="EA391" s="100">
        <v>0.32</v>
      </c>
      <c r="EB391" s="100">
        <v>3.89</v>
      </c>
      <c r="EC391" s="100">
        <v>100</v>
      </c>
      <c r="ED391" s="100">
        <v>100</v>
      </c>
      <c r="EE391" s="100">
        <v>5.8</v>
      </c>
      <c r="EF391" s="100">
        <v>7.48</v>
      </c>
      <c r="EG391" s="100">
        <v>44.08</v>
      </c>
      <c r="EH391" s="100">
        <v>4.67</v>
      </c>
      <c r="EI391" s="100">
        <v>8.5399999999999991</v>
      </c>
      <c r="EJ391" s="100">
        <v>3.07</v>
      </c>
      <c r="EK391" s="100">
        <v>100</v>
      </c>
      <c r="EL391" s="100">
        <v>73.56</v>
      </c>
      <c r="EM391" s="100">
        <v>1.96</v>
      </c>
      <c r="EN391" s="100">
        <v>13.82</v>
      </c>
      <c r="EO391" s="100">
        <v>0.21</v>
      </c>
      <c r="EP391" s="100">
        <v>0.85</v>
      </c>
      <c r="EQ391" s="100">
        <v>150.12</v>
      </c>
      <c r="ER391" s="100">
        <v>21.32</v>
      </c>
      <c r="ES391" s="100">
        <v>2.5099999999999998</v>
      </c>
      <c r="ET391" s="100">
        <v>82.93</v>
      </c>
      <c r="EU391" s="100">
        <v>7.77</v>
      </c>
      <c r="EV391" s="100">
        <v>41.82</v>
      </c>
      <c r="EW391" s="100">
        <v>9.85</v>
      </c>
      <c r="EX391" s="100">
        <v>65.27</v>
      </c>
      <c r="EY391" s="100">
        <v>33.97</v>
      </c>
      <c r="EZ391" s="100">
        <v>71.540000000000006</v>
      </c>
      <c r="FA391" s="100">
        <v>39.590000000000003</v>
      </c>
      <c r="FB391" s="100">
        <v>24.46</v>
      </c>
      <c r="FC391" s="100"/>
      <c r="FD391" s="100"/>
      <c r="FE391" s="100"/>
      <c r="FF391" s="106">
        <v>4.890650710545999E-2</v>
      </c>
      <c r="FG391" s="106">
        <v>5.6322527779736585E-3</v>
      </c>
      <c r="FH391" s="106">
        <v>0</v>
      </c>
      <c r="FI391" s="106">
        <v>0</v>
      </c>
      <c r="FJ391" s="106">
        <v>6.1988847583643123E-3</v>
      </c>
      <c r="FK391" s="106">
        <v>5.4653711620676251E-3</v>
      </c>
      <c r="FL391" s="106">
        <v>8.1750741839762605E-3</v>
      </c>
      <c r="FM391" s="106">
        <v>2.9007235034267309E-3</v>
      </c>
      <c r="FN391" s="106">
        <v>4.3945111492281292E-3</v>
      </c>
      <c r="FO391" s="106">
        <v>5.1443532902775355E-3</v>
      </c>
      <c r="FP391" s="106">
        <v>0</v>
      </c>
      <c r="FQ391" s="106">
        <v>0</v>
      </c>
      <c r="FR391" s="106">
        <v>8.6518631251069813E-3</v>
      </c>
      <c r="FS391" s="106">
        <v>1.2537338133771213E-2</v>
      </c>
      <c r="FT391" s="106">
        <v>0.100113784424045</v>
      </c>
      <c r="FU391" s="106">
        <v>8.1485411120436734E-3</v>
      </c>
      <c r="FV391" s="106">
        <v>0</v>
      </c>
      <c r="FW391" s="106">
        <v>3.4694646398433526E-3</v>
      </c>
      <c r="FX391" s="106">
        <v>9.7731043100134276E-3</v>
      </c>
      <c r="FY391" s="106">
        <v>1.4849334924965893E-2</v>
      </c>
      <c r="FZ391" s="106">
        <v>1.722398857661897E-2</v>
      </c>
      <c r="GA391" s="106">
        <v>1.7152524993591389E-2</v>
      </c>
      <c r="GB391" s="106">
        <v>2.3560956790123454E-2</v>
      </c>
      <c r="GC391" s="106">
        <v>1.8011728182131769E-2</v>
      </c>
      <c r="GD391" s="106">
        <v>2.0630747874370987E-2</v>
      </c>
      <c r="GE391" s="106">
        <v>1.8700008713078333E-2</v>
      </c>
      <c r="GF391" s="106">
        <v>0</v>
      </c>
      <c r="GG391" s="106">
        <v>1.0740317906384474E-2</v>
      </c>
      <c r="GH391" s="100"/>
      <c r="GI391" s="100"/>
      <c r="GJ391" s="100"/>
      <c r="GK391" s="100"/>
    </row>
    <row r="392" spans="1:193" x14ac:dyDescent="0.25">
      <c r="A392" s="98" t="s">
        <v>1073</v>
      </c>
      <c r="B392" s="99" t="s">
        <v>17</v>
      </c>
      <c r="C392" s="99" t="s">
        <v>319</v>
      </c>
      <c r="D392" s="100" t="s">
        <v>18</v>
      </c>
      <c r="E392" s="99" t="s">
        <v>574</v>
      </c>
      <c r="F392" s="99" t="s">
        <v>539</v>
      </c>
      <c r="G392" s="106">
        <v>31.504999999999999</v>
      </c>
      <c r="H392" s="106">
        <v>3.7665705606585616E-2</v>
      </c>
      <c r="I392" s="106">
        <v>0.04</v>
      </c>
      <c r="J392" s="106">
        <v>0</v>
      </c>
      <c r="K392" s="106">
        <v>1.6E-2</v>
      </c>
      <c r="L392" s="106">
        <v>4.1120000000000001</v>
      </c>
      <c r="M392" s="106">
        <v>5.8000000000000003E-2</v>
      </c>
      <c r="N392" s="106">
        <v>8.6876174476786611E-2</v>
      </c>
      <c r="O392" s="106">
        <v>0.56699999999999995</v>
      </c>
      <c r="P392" s="106">
        <v>0.504</v>
      </c>
      <c r="Q392" s="106">
        <v>0</v>
      </c>
      <c r="R392" s="106">
        <v>0</v>
      </c>
      <c r="S392" s="106">
        <v>0.26963572110426998</v>
      </c>
      <c r="T392" s="106">
        <v>2.991657999145847E-2</v>
      </c>
      <c r="U392" s="106">
        <v>61.133000000000003</v>
      </c>
      <c r="V392" s="106">
        <v>1.2146386613110327</v>
      </c>
      <c r="W392" s="106">
        <v>0</v>
      </c>
      <c r="X392" s="106">
        <v>0</v>
      </c>
      <c r="Y392" s="106">
        <v>0.51434071272424442</v>
      </c>
      <c r="Z392" s="106">
        <v>0</v>
      </c>
      <c r="AA392" s="106">
        <v>2.5878890026978317E-2</v>
      </c>
      <c r="AB392" s="106">
        <v>0</v>
      </c>
      <c r="AC392" s="106">
        <v>0</v>
      </c>
      <c r="AD392" s="106">
        <v>0</v>
      </c>
      <c r="AE392" s="106">
        <v>0</v>
      </c>
      <c r="AF392" s="106">
        <v>0</v>
      </c>
      <c r="AG392" s="106">
        <v>4.0708854516502919E-2</v>
      </c>
      <c r="AH392" s="106">
        <v>0.156</v>
      </c>
      <c r="AI392" s="106"/>
      <c r="AJ392" s="106">
        <v>100.31066129975787</v>
      </c>
      <c r="AK392" s="100"/>
      <c r="AL392" s="106">
        <v>14.727468212415854</v>
      </c>
      <c r="AM392" s="106">
        <v>2.2580004560029746E-2</v>
      </c>
      <c r="AN392" s="106">
        <v>2.1169621593014026E-2</v>
      </c>
      <c r="AO392" s="106">
        <v>0</v>
      </c>
      <c r="AP392" s="106">
        <v>1.2391573729863693E-2</v>
      </c>
      <c r="AQ392" s="106">
        <v>3.1962689467547611</v>
      </c>
      <c r="AR392" s="106">
        <v>4.3026706231454007E-2</v>
      </c>
      <c r="AS392" s="106">
        <v>7.2120350719563853E-2</v>
      </c>
      <c r="AT392" s="106">
        <v>0.40523156089193824</v>
      </c>
      <c r="AU392" s="106">
        <v>0.21993367079769593</v>
      </c>
      <c r="AV392" s="106">
        <v>0</v>
      </c>
      <c r="AW392" s="106">
        <v>0</v>
      </c>
      <c r="AX392" s="106">
        <v>0.18849054254055922</v>
      </c>
      <c r="AY392" s="106">
        <v>2.4499696987518194E-2</v>
      </c>
      <c r="AZ392" s="106">
        <v>45.256884809002074</v>
      </c>
      <c r="BA392" s="106">
        <v>1.0299657943788965</v>
      </c>
      <c r="BB392" s="106">
        <v>0</v>
      </c>
      <c r="BC392" s="106">
        <v>0</v>
      </c>
      <c r="BD392" s="106">
        <v>0.40502457888356913</v>
      </c>
      <c r="BE392" s="106">
        <v>0</v>
      </c>
      <c r="BF392" s="106">
        <v>2.2094160357703677E-2</v>
      </c>
      <c r="BG392" s="106">
        <v>0</v>
      </c>
      <c r="BH392" s="106">
        <v>0</v>
      </c>
      <c r="BI392" s="106">
        <v>0</v>
      </c>
      <c r="BJ392" s="106">
        <v>0</v>
      </c>
      <c r="BK392" s="106">
        <v>0</v>
      </c>
      <c r="BL392" s="106">
        <v>3.5600222576740642E-2</v>
      </c>
      <c r="BM392" s="106">
        <v>0.13699833143057871</v>
      </c>
      <c r="BN392" s="106"/>
      <c r="BO392" s="106"/>
      <c r="BP392" s="106"/>
      <c r="BQ392" s="106">
        <v>2.8879200000000004E-2</v>
      </c>
      <c r="BR392" s="106">
        <v>1.4679279999999999E-2</v>
      </c>
      <c r="BS392" s="106">
        <v>9.8253999999999998E-3</v>
      </c>
      <c r="BT392" s="106">
        <v>8.4568199999999986E-3</v>
      </c>
      <c r="BU392" s="106">
        <v>1.0458719999999999E-2</v>
      </c>
      <c r="BV392" s="106">
        <v>9.6487499999999993E-3</v>
      </c>
      <c r="BW392" s="106">
        <v>1.2671200000000001E-2</v>
      </c>
      <c r="BX392" s="106">
        <v>3.37288E-3</v>
      </c>
      <c r="BY392" s="106">
        <v>8.3952000000000002E-3</v>
      </c>
      <c r="BZ392" s="106">
        <v>2.704088E-2</v>
      </c>
      <c r="CA392" s="106">
        <v>1.47E-2</v>
      </c>
      <c r="CB392" s="106">
        <v>1.15E-2</v>
      </c>
      <c r="CC392" s="106">
        <v>1.3303650000000002E-2</v>
      </c>
      <c r="CD392" s="106">
        <v>1.7828060000000003E-2</v>
      </c>
      <c r="CE392" s="106">
        <v>3.2013959999999994E-2</v>
      </c>
      <c r="CF392" s="106">
        <v>7.4295900000000007E-3</v>
      </c>
      <c r="CG392" s="106">
        <v>6.0933000000000003E-3</v>
      </c>
      <c r="CH392" s="106">
        <v>6.8064000000000006E-3</v>
      </c>
      <c r="CI392" s="106">
        <v>1.1937059999999999E-2</v>
      </c>
      <c r="CJ392" s="106">
        <v>2.0993120000000001E-2</v>
      </c>
      <c r="CK392" s="106">
        <v>2.2020439999999999E-2</v>
      </c>
      <c r="CL392" s="106">
        <v>2.3054909999999998E-2</v>
      </c>
      <c r="CM392" s="106">
        <v>2.9743200000000001E-2</v>
      </c>
      <c r="CN392" s="106">
        <v>2.2496240000000001E-2</v>
      </c>
      <c r="CO392" s="106">
        <v>3.1696500000000002E-2</v>
      </c>
      <c r="CP392" s="106">
        <v>2.4790320000000001E-2</v>
      </c>
      <c r="CQ392" s="106">
        <v>1.315025E-2</v>
      </c>
      <c r="CR392" s="106">
        <v>1.3436660000000001E-2</v>
      </c>
      <c r="CS392" s="106"/>
      <c r="CT392" s="106"/>
      <c r="CU392" s="106"/>
      <c r="CV392" s="106">
        <f t="shared" si="140"/>
        <v>1.35E-2</v>
      </c>
      <c r="CW392" s="106">
        <f t="shared" si="141"/>
        <v>8.8000000000000005E-3</v>
      </c>
      <c r="CX392" s="106">
        <f t="shared" si="142"/>
        <v>5.1999999999999998E-3</v>
      </c>
      <c r="CY392" s="106">
        <f t="shared" si="143"/>
        <v>5.0999999999999995E-3</v>
      </c>
      <c r="CZ392" s="106">
        <f t="shared" si="144"/>
        <v>8.0999999999999996E-3</v>
      </c>
      <c r="DA392" s="106">
        <f t="shared" si="145"/>
        <v>7.4999999999999997E-3</v>
      </c>
      <c r="DB392" s="106">
        <f t="shared" si="146"/>
        <v>9.4000000000000004E-3</v>
      </c>
      <c r="DC392" s="106">
        <f t="shared" si="147"/>
        <v>2.8000000000000004E-3</v>
      </c>
      <c r="DD392" s="106">
        <f t="shared" si="148"/>
        <v>6.0000000000000001E-3</v>
      </c>
      <c r="DE392" s="106">
        <f t="shared" si="149"/>
        <v>1.1800000000000001E-2</v>
      </c>
      <c r="DF392" s="106">
        <f t="shared" si="150"/>
        <v>1.47E-2</v>
      </c>
      <c r="DG392" s="106">
        <f t="shared" si="151"/>
        <v>1.15E-2</v>
      </c>
      <c r="DH392" s="106">
        <f t="shared" si="152"/>
        <v>9.300000000000001E-3</v>
      </c>
      <c r="DI392" s="106">
        <f t="shared" si="153"/>
        <v>1.4600000000000002E-2</v>
      </c>
      <c r="DJ392" s="106">
        <f t="shared" si="154"/>
        <v>2.3699999999999995E-2</v>
      </c>
      <c r="DK392" s="106">
        <f t="shared" si="155"/>
        <v>6.3000000000000009E-3</v>
      </c>
      <c r="DL392" s="106">
        <f t="shared" si="156"/>
        <v>5.7000000000000002E-3</v>
      </c>
      <c r="DM392" s="106">
        <f t="shared" si="157"/>
        <v>6.0000000000000001E-3</v>
      </c>
      <c r="DN392" s="106">
        <f t="shared" si="158"/>
        <v>9.3999999999999986E-3</v>
      </c>
      <c r="DO392" s="106">
        <f t="shared" si="159"/>
        <v>1.7899999999999999E-2</v>
      </c>
      <c r="DP392" s="106">
        <f t="shared" si="160"/>
        <v>1.8799999999999997E-2</v>
      </c>
      <c r="DQ392" s="106">
        <f t="shared" si="161"/>
        <v>1.9699999999999999E-2</v>
      </c>
      <c r="DR392" s="106">
        <f t="shared" si="162"/>
        <v>2.5499999999999998E-2</v>
      </c>
      <c r="DS392" s="106">
        <f t="shared" si="163"/>
        <v>1.9400000000000001E-2</v>
      </c>
      <c r="DT392" s="106">
        <f t="shared" si="164"/>
        <v>2.75E-2</v>
      </c>
      <c r="DU392" s="106">
        <f t="shared" si="165"/>
        <v>2.1600000000000001E-2</v>
      </c>
      <c r="DV392" s="106">
        <f t="shared" si="166"/>
        <v>1.1500000000000002E-2</v>
      </c>
      <c r="DW392" s="106">
        <f t="shared" si="167"/>
        <v>1.1800000000000001E-2</v>
      </c>
      <c r="DX392" s="106"/>
      <c r="DY392" s="106"/>
      <c r="DZ392" s="106"/>
      <c r="EA392" s="100">
        <v>0.33</v>
      </c>
      <c r="EB392" s="100">
        <v>22.34</v>
      </c>
      <c r="EC392" s="100">
        <v>12.01</v>
      </c>
      <c r="ED392" s="100">
        <v>562.28</v>
      </c>
      <c r="EE392" s="100">
        <v>47.06</v>
      </c>
      <c r="EF392" s="100">
        <v>0.37</v>
      </c>
      <c r="EG392" s="100">
        <v>20.079999999999998</v>
      </c>
      <c r="EH392" s="100">
        <v>4.16</v>
      </c>
      <c r="EI392" s="100">
        <v>1.44</v>
      </c>
      <c r="EJ392" s="100">
        <v>2.52</v>
      </c>
      <c r="EK392" s="100">
        <v>100</v>
      </c>
      <c r="EL392" s="100">
        <v>1737.86</v>
      </c>
      <c r="EM392" s="100">
        <v>4.17</v>
      </c>
      <c r="EN392" s="100">
        <v>40.57</v>
      </c>
      <c r="EO392" s="100">
        <v>0.22</v>
      </c>
      <c r="EP392" s="100">
        <v>0.81</v>
      </c>
      <c r="EQ392" s="100">
        <v>168.9</v>
      </c>
      <c r="ER392" s="100">
        <v>29.01</v>
      </c>
      <c r="ES392" s="100">
        <v>2.41</v>
      </c>
      <c r="ET392" s="100">
        <v>834.78</v>
      </c>
      <c r="EU392" s="100">
        <v>70.69</v>
      </c>
      <c r="EV392" s="100">
        <v>100</v>
      </c>
      <c r="EW392" s="100">
        <v>100</v>
      </c>
      <c r="EX392" s="100">
        <v>189.91</v>
      </c>
      <c r="EY392" s="100">
        <v>81.069999999999993</v>
      </c>
      <c r="EZ392" s="100">
        <v>106.56</v>
      </c>
      <c r="FA392" s="100">
        <v>14.87</v>
      </c>
      <c r="FB392" s="100">
        <v>7.91</v>
      </c>
      <c r="FC392" s="100"/>
      <c r="FD392" s="100"/>
      <c r="FE392" s="100"/>
      <c r="FF392" s="106">
        <v>4.8600645100972319E-2</v>
      </c>
      <c r="FG392" s="106">
        <v>5.0443730187106446E-3</v>
      </c>
      <c r="FH392" s="106">
        <v>2.5424715533209847E-3</v>
      </c>
      <c r="FI392" s="106">
        <v>0</v>
      </c>
      <c r="FJ392" s="106">
        <v>5.8314745972738542E-3</v>
      </c>
      <c r="FK392" s="106">
        <v>1.1826195102992617E-2</v>
      </c>
      <c r="FL392" s="106">
        <v>8.6397626112759644E-3</v>
      </c>
      <c r="FM392" s="106">
        <v>3.0002065899338562E-3</v>
      </c>
      <c r="FN392" s="106">
        <v>5.83533447684391E-3</v>
      </c>
      <c r="FO392" s="106">
        <v>5.5423285041019373E-3</v>
      </c>
      <c r="FP392" s="106">
        <v>0</v>
      </c>
      <c r="FQ392" s="106">
        <v>0</v>
      </c>
      <c r="FR392" s="106">
        <v>7.86005562394132E-3</v>
      </c>
      <c r="FS392" s="106">
        <v>9.9395270678361309E-3</v>
      </c>
      <c r="FT392" s="106">
        <v>9.9565146579804573E-2</v>
      </c>
      <c r="FU392" s="106">
        <v>8.3427229344690632E-3</v>
      </c>
      <c r="FV392" s="106">
        <v>0</v>
      </c>
      <c r="FW392" s="106">
        <v>0</v>
      </c>
      <c r="FX392" s="106">
        <v>9.7610923510940157E-3</v>
      </c>
      <c r="FY392" s="106">
        <v>0</v>
      </c>
      <c r="FZ392" s="106">
        <v>1.5618361956860729E-2</v>
      </c>
      <c r="GA392" s="106">
        <v>0</v>
      </c>
      <c r="GB392" s="106">
        <v>0</v>
      </c>
      <c r="GC392" s="106">
        <v>0</v>
      </c>
      <c r="GD392" s="106">
        <v>0</v>
      </c>
      <c r="GE392" s="106">
        <v>0</v>
      </c>
      <c r="GF392" s="106">
        <v>5.2937530971613337E-3</v>
      </c>
      <c r="GG392" s="106">
        <v>1.0836568016158777E-2</v>
      </c>
      <c r="GH392" s="100"/>
      <c r="GI392" s="100"/>
      <c r="GJ392" s="100"/>
      <c r="GK392" s="100"/>
    </row>
    <row r="393" spans="1:193" x14ac:dyDescent="0.25">
      <c r="A393" s="98" t="s">
        <v>1073</v>
      </c>
      <c r="B393" s="99" t="s">
        <v>17</v>
      </c>
      <c r="C393" s="99" t="s">
        <v>319</v>
      </c>
      <c r="D393" s="100" t="s">
        <v>18</v>
      </c>
      <c r="E393" s="99" t="s">
        <v>575</v>
      </c>
      <c r="F393" s="99" t="s">
        <v>539</v>
      </c>
      <c r="G393" s="106">
        <v>32.741999999999997</v>
      </c>
      <c r="H393" s="106">
        <v>0.11297483052686257</v>
      </c>
      <c r="I393" s="106">
        <v>0</v>
      </c>
      <c r="J393" s="106">
        <v>0</v>
      </c>
      <c r="K393" s="106">
        <v>0</v>
      </c>
      <c r="L393" s="106">
        <v>8.8999999999999996E-2</v>
      </c>
      <c r="M393" s="106">
        <v>2.4000000000000004E-2</v>
      </c>
      <c r="N393" s="106">
        <v>8.3620268395478967E-2</v>
      </c>
      <c r="O393" s="106">
        <v>7.2999999999999995E-2</v>
      </c>
      <c r="P393" s="106">
        <v>0.58099999999999996</v>
      </c>
      <c r="Q393" s="106">
        <v>0</v>
      </c>
      <c r="R393" s="106">
        <v>0</v>
      </c>
      <c r="S393" s="106">
        <v>0.41945004772988986</v>
      </c>
      <c r="T393" s="106">
        <v>4.3601342471567141E-2</v>
      </c>
      <c r="U393" s="106">
        <v>62.918999999999997</v>
      </c>
      <c r="V393" s="106">
        <v>1.0077037428309672</v>
      </c>
      <c r="W393" s="106">
        <v>2.1000000000000001E-2</v>
      </c>
      <c r="X393" s="106">
        <v>6.441098123005061E-2</v>
      </c>
      <c r="Y393" s="106">
        <v>1.4509695584060411</v>
      </c>
      <c r="Z393" s="106">
        <v>0</v>
      </c>
      <c r="AA393" s="106">
        <v>0.16683458150026306</v>
      </c>
      <c r="AB393" s="106">
        <v>0</v>
      </c>
      <c r="AC393" s="106">
        <v>9.6000000000000002E-2</v>
      </c>
      <c r="AD393" s="106">
        <v>0.03</v>
      </c>
      <c r="AE393" s="106">
        <v>0.186</v>
      </c>
      <c r="AF393" s="106">
        <v>0.14000000000000001</v>
      </c>
      <c r="AG393" s="106">
        <v>0.16663257596021716</v>
      </c>
      <c r="AH393" s="106">
        <v>0.308</v>
      </c>
      <c r="AI393" s="106"/>
      <c r="AJ393" s="106">
        <v>100.72519792905136</v>
      </c>
      <c r="AK393" s="100"/>
      <c r="AL393" s="106">
        <v>15.305721765145845</v>
      </c>
      <c r="AM393" s="106">
        <v>6.7726653394198533E-2</v>
      </c>
      <c r="AN393" s="106">
        <v>0</v>
      </c>
      <c r="AO393" s="106">
        <v>0</v>
      </c>
      <c r="AP393" s="106">
        <v>0</v>
      </c>
      <c r="AQ393" s="106">
        <v>6.9179945588806843E-2</v>
      </c>
      <c r="AR393" s="106">
        <v>1.7804154302670624E-2</v>
      </c>
      <c r="AS393" s="106">
        <v>6.9417456745375208E-2</v>
      </c>
      <c r="AT393" s="106">
        <v>5.2172670097198393E-2</v>
      </c>
      <c r="AU393" s="106">
        <v>0.25353464828067723</v>
      </c>
      <c r="AV393" s="106">
        <v>0</v>
      </c>
      <c r="AW393" s="106">
        <v>0</v>
      </c>
      <c r="AX393" s="106">
        <v>0.29321918750778736</v>
      </c>
      <c r="AY393" s="106">
        <v>3.5706610819398195E-2</v>
      </c>
      <c r="AZ393" s="106">
        <v>46.57906425821735</v>
      </c>
      <c r="BA393" s="106">
        <v>0.85449312543963973</v>
      </c>
      <c r="BB393" s="106">
        <v>1.9644527595884007E-2</v>
      </c>
      <c r="BC393" s="106">
        <v>5.6779778940453635E-2</v>
      </c>
      <c r="BD393" s="106">
        <v>1.1425856826569345</v>
      </c>
      <c r="BE393" s="106">
        <v>0</v>
      </c>
      <c r="BF393" s="106">
        <v>0.14243539784876894</v>
      </c>
      <c r="BG393" s="106">
        <v>0</v>
      </c>
      <c r="BH393" s="106">
        <v>8.2304526748971193E-2</v>
      </c>
      <c r="BI393" s="106">
        <v>2.5870989996550534E-2</v>
      </c>
      <c r="BJ393" s="106">
        <v>0.16137428422696512</v>
      </c>
      <c r="BK393" s="106">
        <v>0.1219830966280387</v>
      </c>
      <c r="BL393" s="106">
        <v>0.14572153560141424</v>
      </c>
      <c r="BM393" s="106">
        <v>0.27048388513216826</v>
      </c>
      <c r="BN393" s="106"/>
      <c r="BO393" s="106"/>
      <c r="BP393" s="106"/>
      <c r="BQ393" s="106">
        <v>2.7167840000000002E-2</v>
      </c>
      <c r="BR393" s="106">
        <v>1.4679279999999999E-2</v>
      </c>
      <c r="BS393" s="106">
        <v>1.02033E-2</v>
      </c>
      <c r="BT393" s="106">
        <v>8.9542800000000002E-3</v>
      </c>
      <c r="BU393" s="106">
        <v>1.0458719999999999E-2</v>
      </c>
      <c r="BV393" s="106">
        <v>9.5201000000000001E-3</v>
      </c>
      <c r="BW393" s="106">
        <v>1.2671200000000001E-2</v>
      </c>
      <c r="BX393" s="106">
        <v>3.37288E-3</v>
      </c>
      <c r="BY393" s="106">
        <v>8.5351200000000002E-3</v>
      </c>
      <c r="BZ393" s="106">
        <v>2.795752E-2</v>
      </c>
      <c r="CA393" s="106">
        <v>1.49E-2</v>
      </c>
      <c r="CB393" s="106">
        <v>1.14E-2</v>
      </c>
      <c r="CC393" s="106">
        <v>1.3160600000000001E-2</v>
      </c>
      <c r="CD393" s="106">
        <v>1.7828060000000003E-2</v>
      </c>
      <c r="CE393" s="106">
        <v>3.2284119999999999E-2</v>
      </c>
      <c r="CF393" s="106">
        <v>7.6654499999999999E-3</v>
      </c>
      <c r="CG393" s="106">
        <v>6.0933000000000003E-3</v>
      </c>
      <c r="CH393" s="106">
        <v>6.9198400000000009E-3</v>
      </c>
      <c r="CI393" s="106">
        <v>1.2445020000000001E-2</v>
      </c>
      <c r="CJ393" s="106">
        <v>2.040672E-2</v>
      </c>
      <c r="CK393" s="106">
        <v>2.1903309999999999E-2</v>
      </c>
      <c r="CL393" s="106">
        <v>2.3054909999999998E-2</v>
      </c>
      <c r="CM393" s="106">
        <v>2.9276640000000003E-2</v>
      </c>
      <c r="CN393" s="106">
        <v>2.2728160000000001E-2</v>
      </c>
      <c r="CO393" s="106">
        <v>3.1004939999999998E-2</v>
      </c>
      <c r="CP393" s="106">
        <v>2.4675549999999997E-2</v>
      </c>
      <c r="CQ393" s="106">
        <v>1.3035900000000001E-2</v>
      </c>
      <c r="CR393" s="106">
        <v>1.355053E-2</v>
      </c>
      <c r="CS393" s="106"/>
      <c r="CT393" s="106"/>
      <c r="CU393" s="106"/>
      <c r="CV393" s="106">
        <f t="shared" si="140"/>
        <v>1.2699999999999999E-2</v>
      </c>
      <c r="CW393" s="106">
        <f t="shared" si="141"/>
        <v>8.8000000000000005E-3</v>
      </c>
      <c r="CX393" s="106">
        <f t="shared" si="142"/>
        <v>5.4000000000000003E-3</v>
      </c>
      <c r="CY393" s="106">
        <f t="shared" si="143"/>
        <v>5.4000000000000003E-3</v>
      </c>
      <c r="CZ393" s="106">
        <f t="shared" si="144"/>
        <v>8.0999999999999996E-3</v>
      </c>
      <c r="DA393" s="106">
        <f t="shared" si="145"/>
        <v>7.4000000000000003E-3</v>
      </c>
      <c r="DB393" s="106">
        <f t="shared" si="146"/>
        <v>9.4000000000000004E-3</v>
      </c>
      <c r="DC393" s="106">
        <f t="shared" si="147"/>
        <v>2.8000000000000004E-3</v>
      </c>
      <c r="DD393" s="106">
        <f t="shared" si="148"/>
        <v>6.1000000000000004E-3</v>
      </c>
      <c r="DE393" s="106">
        <f t="shared" si="149"/>
        <v>1.2200000000000001E-2</v>
      </c>
      <c r="DF393" s="106">
        <f t="shared" si="150"/>
        <v>1.49E-2</v>
      </c>
      <c r="DG393" s="106">
        <f t="shared" si="151"/>
        <v>1.14E-2</v>
      </c>
      <c r="DH393" s="106">
        <f t="shared" si="152"/>
        <v>9.1999999999999998E-3</v>
      </c>
      <c r="DI393" s="106">
        <f t="shared" si="153"/>
        <v>1.4600000000000002E-2</v>
      </c>
      <c r="DJ393" s="106">
        <f t="shared" si="154"/>
        <v>2.3900000000000001E-2</v>
      </c>
      <c r="DK393" s="106">
        <f t="shared" si="155"/>
        <v>6.4999999999999997E-3</v>
      </c>
      <c r="DL393" s="106">
        <f t="shared" si="156"/>
        <v>5.7000000000000002E-3</v>
      </c>
      <c r="DM393" s="106">
        <f t="shared" si="157"/>
        <v>6.1000000000000004E-3</v>
      </c>
      <c r="DN393" s="106">
        <f t="shared" si="158"/>
        <v>9.8000000000000014E-3</v>
      </c>
      <c r="DO393" s="106">
        <f t="shared" si="159"/>
        <v>1.7399999999999999E-2</v>
      </c>
      <c r="DP393" s="106">
        <f t="shared" si="160"/>
        <v>1.8699999999999998E-2</v>
      </c>
      <c r="DQ393" s="106">
        <f t="shared" si="161"/>
        <v>1.9699999999999999E-2</v>
      </c>
      <c r="DR393" s="106">
        <f t="shared" si="162"/>
        <v>2.5100000000000001E-2</v>
      </c>
      <c r="DS393" s="106">
        <f t="shared" si="163"/>
        <v>1.9600000000000003E-2</v>
      </c>
      <c r="DT393" s="106">
        <f t="shared" si="164"/>
        <v>2.6899999999999997E-2</v>
      </c>
      <c r="DU393" s="106">
        <f t="shared" si="165"/>
        <v>2.1499999999999998E-2</v>
      </c>
      <c r="DV393" s="106">
        <f t="shared" si="166"/>
        <v>1.1400000000000002E-2</v>
      </c>
      <c r="DW393" s="106">
        <f t="shared" si="167"/>
        <v>1.1899999999999999E-2</v>
      </c>
      <c r="DX393" s="106"/>
      <c r="DY393" s="106"/>
      <c r="DZ393" s="106"/>
      <c r="EA393" s="100">
        <v>0.32</v>
      </c>
      <c r="EB393" s="100">
        <v>7.85</v>
      </c>
      <c r="EC393" s="100">
        <v>100</v>
      </c>
      <c r="ED393" s="100">
        <v>100</v>
      </c>
      <c r="EE393" s="100">
        <v>200.79</v>
      </c>
      <c r="EF393" s="100">
        <v>7.84</v>
      </c>
      <c r="EG393" s="100">
        <v>45.36</v>
      </c>
      <c r="EH393" s="100">
        <v>4.3099999999999996</v>
      </c>
      <c r="EI393" s="100">
        <v>8.36</v>
      </c>
      <c r="EJ393" s="100">
        <v>2.2999999999999998</v>
      </c>
      <c r="EK393" s="100">
        <v>100</v>
      </c>
      <c r="EL393" s="100">
        <v>46.64</v>
      </c>
      <c r="EM393" s="100">
        <v>2.77</v>
      </c>
      <c r="EN393" s="100">
        <v>29.74</v>
      </c>
      <c r="EO393" s="100">
        <v>0.22</v>
      </c>
      <c r="EP393" s="100">
        <v>0.93</v>
      </c>
      <c r="EQ393" s="100">
        <v>38.229999999999997</v>
      </c>
      <c r="ER393" s="100">
        <v>9.7100000000000009</v>
      </c>
      <c r="ES393" s="100">
        <v>1.1100000000000001</v>
      </c>
      <c r="ET393" s="100">
        <v>97.76</v>
      </c>
      <c r="EU393" s="100">
        <v>11.75</v>
      </c>
      <c r="EV393" s="100">
        <v>143.94</v>
      </c>
      <c r="EW393" s="100">
        <v>27.81</v>
      </c>
      <c r="EX393" s="100">
        <v>68.91</v>
      </c>
      <c r="EY393" s="100">
        <v>12.92</v>
      </c>
      <c r="EZ393" s="100">
        <v>15.25</v>
      </c>
      <c r="FA393" s="100">
        <v>6.15</v>
      </c>
      <c r="FB393" s="100">
        <v>4.1399999999999997</v>
      </c>
      <c r="FC393" s="100"/>
      <c r="FD393" s="100"/>
      <c r="FE393" s="100"/>
      <c r="FF393" s="106">
        <v>4.8978309648466709E-2</v>
      </c>
      <c r="FG393" s="106">
        <v>5.3165422914445851E-3</v>
      </c>
      <c r="FH393" s="106">
        <v>0</v>
      </c>
      <c r="FI393" s="106">
        <v>0</v>
      </c>
      <c r="FJ393" s="106">
        <v>0</v>
      </c>
      <c r="FK393" s="106">
        <v>5.4237077341624564E-3</v>
      </c>
      <c r="FL393" s="106">
        <v>8.0759643916913943E-3</v>
      </c>
      <c r="FM393" s="106">
        <v>2.9918923857256714E-3</v>
      </c>
      <c r="FN393" s="106">
        <v>4.3616352201257856E-3</v>
      </c>
      <c r="FO393" s="106">
        <v>5.8312969104555761E-3</v>
      </c>
      <c r="FP393" s="106">
        <v>0</v>
      </c>
      <c r="FQ393" s="106">
        <v>0</v>
      </c>
      <c r="FR393" s="106">
        <v>8.1221714939657096E-3</v>
      </c>
      <c r="FS393" s="106">
        <v>1.0619146057689023E-2</v>
      </c>
      <c r="FT393" s="106">
        <v>0.10247394136807818</v>
      </c>
      <c r="FU393" s="106">
        <v>7.9467860665886503E-3</v>
      </c>
      <c r="FV393" s="106">
        <v>7.5101028999064552E-3</v>
      </c>
      <c r="FW393" s="106">
        <v>5.5133165351180478E-3</v>
      </c>
      <c r="FX393" s="106">
        <v>1.2682701077491974E-2</v>
      </c>
      <c r="FY393" s="106">
        <v>0</v>
      </c>
      <c r="FZ393" s="106">
        <v>1.6736159247230348E-2</v>
      </c>
      <c r="GA393" s="106">
        <v>0</v>
      </c>
      <c r="GB393" s="106">
        <v>2.2888888888888889E-2</v>
      </c>
      <c r="GC393" s="106">
        <v>1.7827699206622971E-2</v>
      </c>
      <c r="GD393" s="106">
        <v>2.0849557522123894E-2</v>
      </c>
      <c r="GE393" s="106">
        <v>1.8602422235775903E-2</v>
      </c>
      <c r="GF393" s="106">
        <v>8.9618744394869762E-3</v>
      </c>
      <c r="GG393" s="106">
        <v>1.1198032844471765E-2</v>
      </c>
      <c r="GH393" s="100"/>
      <c r="GI393" s="100"/>
      <c r="GJ393" s="100"/>
      <c r="GK393" s="100"/>
    </row>
    <row r="394" spans="1:193" x14ac:dyDescent="0.25">
      <c r="A394" s="98" t="s">
        <v>1073</v>
      </c>
      <c r="B394" s="99" t="s">
        <v>17</v>
      </c>
      <c r="C394" s="99" t="s">
        <v>319</v>
      </c>
      <c r="D394" s="100" t="s">
        <v>18</v>
      </c>
      <c r="E394" s="99" t="s">
        <v>576</v>
      </c>
      <c r="F394" s="99" t="s">
        <v>543</v>
      </c>
      <c r="G394" s="106">
        <v>34.012999999999998</v>
      </c>
      <c r="H394" s="106">
        <v>0</v>
      </c>
      <c r="I394" s="106">
        <v>0</v>
      </c>
      <c r="J394" s="106">
        <v>0</v>
      </c>
      <c r="K394" s="106">
        <v>0</v>
      </c>
      <c r="L394" s="106">
        <v>0.04</v>
      </c>
      <c r="M394" s="106">
        <v>0</v>
      </c>
      <c r="N394" s="106">
        <v>8.5793624127977697E-2</v>
      </c>
      <c r="O394" s="106">
        <v>9.4000000000000014E-2</v>
      </c>
      <c r="P394" s="106">
        <v>4.5999999999999999E-2</v>
      </c>
      <c r="Q394" s="106">
        <v>0</v>
      </c>
      <c r="R394" s="106">
        <v>0</v>
      </c>
      <c r="S394" s="106">
        <v>4.5999999999999999E-2</v>
      </c>
      <c r="T394" s="106">
        <v>0</v>
      </c>
      <c r="U394" s="106">
        <v>67.186000000000007</v>
      </c>
      <c r="V394" s="106">
        <v>1.2337500029524404</v>
      </c>
      <c r="W394" s="106">
        <v>0</v>
      </c>
      <c r="X394" s="106">
        <v>2.1900250506678088E-2</v>
      </c>
      <c r="Y394" s="106">
        <v>0</v>
      </c>
      <c r="Z394" s="106">
        <v>0</v>
      </c>
      <c r="AA394" s="106">
        <v>0</v>
      </c>
      <c r="AB394" s="106">
        <v>0</v>
      </c>
      <c r="AC394" s="106">
        <v>0</v>
      </c>
      <c r="AD394" s="106">
        <v>0</v>
      </c>
      <c r="AE394" s="106">
        <v>0</v>
      </c>
      <c r="AF394" s="106">
        <v>0</v>
      </c>
      <c r="AG394" s="106">
        <v>0</v>
      </c>
      <c r="AH394" s="106">
        <v>1.6E-2</v>
      </c>
      <c r="AI394" s="106"/>
      <c r="AJ394" s="106">
        <v>102.7824438775871</v>
      </c>
      <c r="AK394" s="100"/>
      <c r="AL394" s="106">
        <v>15.899869109947641</v>
      </c>
      <c r="AM394" s="106">
        <v>0</v>
      </c>
      <c r="AN394" s="106">
        <v>0</v>
      </c>
      <c r="AO394" s="106">
        <v>0</v>
      </c>
      <c r="AP394" s="106">
        <v>0</v>
      </c>
      <c r="AQ394" s="106">
        <v>3.109211037699184E-2</v>
      </c>
      <c r="AR394" s="106">
        <v>0</v>
      </c>
      <c r="AS394" s="106">
        <v>7.1221670370228876E-2</v>
      </c>
      <c r="AT394" s="106">
        <v>6.7181246426529451E-2</v>
      </c>
      <c r="AU394" s="106">
        <v>2.0073311223599233E-2</v>
      </c>
      <c r="AV394" s="106">
        <v>0</v>
      </c>
      <c r="AW394" s="106">
        <v>0</v>
      </c>
      <c r="AX394" s="106">
        <v>3.215658860538273E-2</v>
      </c>
      <c r="AY394" s="106">
        <v>0</v>
      </c>
      <c r="AZ394" s="106">
        <v>49.737933076695299</v>
      </c>
      <c r="BA394" s="106">
        <v>1.0461714601479186</v>
      </c>
      <c r="BB394" s="106">
        <v>0</v>
      </c>
      <c r="BC394" s="106">
        <v>1.9305580488961641E-2</v>
      </c>
      <c r="BD394" s="106">
        <v>0</v>
      </c>
      <c r="BE394" s="106">
        <v>0</v>
      </c>
      <c r="BF394" s="106">
        <v>0</v>
      </c>
      <c r="BG394" s="106">
        <v>0</v>
      </c>
      <c r="BH394" s="106">
        <v>0</v>
      </c>
      <c r="BI394" s="106">
        <v>0</v>
      </c>
      <c r="BJ394" s="106">
        <v>0</v>
      </c>
      <c r="BK394" s="106">
        <v>0</v>
      </c>
      <c r="BL394" s="106">
        <v>0</v>
      </c>
      <c r="BM394" s="106">
        <v>1.4051110915956793E-2</v>
      </c>
      <c r="BN394" s="106"/>
      <c r="BO394" s="106"/>
      <c r="BP394" s="106"/>
      <c r="BQ394" s="106">
        <v>2.8023520000000003E-2</v>
      </c>
      <c r="BR394" s="106">
        <v>1.451247E-2</v>
      </c>
      <c r="BS394" s="106">
        <v>9.6364499999999995E-3</v>
      </c>
      <c r="BT394" s="106">
        <v>8.6226399999999991E-3</v>
      </c>
      <c r="BU394" s="106">
        <v>1.0071359999999998E-2</v>
      </c>
      <c r="BV394" s="106">
        <v>9.6487499999999993E-3</v>
      </c>
      <c r="BW394" s="106">
        <v>1.30756E-2</v>
      </c>
      <c r="BX394" s="106">
        <v>3.2524200000000002E-3</v>
      </c>
      <c r="BY394" s="106">
        <v>8.5351200000000002E-3</v>
      </c>
      <c r="BZ394" s="106">
        <v>2.6811719999999997E-2</v>
      </c>
      <c r="CA394" s="106">
        <v>1.4500000000000001E-2</v>
      </c>
      <c r="CB394" s="106">
        <v>1.14E-2</v>
      </c>
      <c r="CC394" s="106">
        <v>1.3303650000000002E-2</v>
      </c>
      <c r="CD394" s="106">
        <v>1.7950170000000001E-2</v>
      </c>
      <c r="CE394" s="106">
        <v>3.3499840000000003E-2</v>
      </c>
      <c r="CF394" s="106">
        <v>7.5475200000000003E-3</v>
      </c>
      <c r="CG394" s="106">
        <v>6.0933000000000003E-3</v>
      </c>
      <c r="CH394" s="106">
        <v>6.6929600000000004E-3</v>
      </c>
      <c r="CI394" s="106">
        <v>1.2318030000000001E-2</v>
      </c>
      <c r="CJ394" s="106">
        <v>2.0875840000000003E-2</v>
      </c>
      <c r="CK394" s="106">
        <v>2.1669050000000002E-2</v>
      </c>
      <c r="CL394" s="106">
        <v>2.3054909999999998E-2</v>
      </c>
      <c r="CM394" s="106">
        <v>2.9043360000000001E-2</v>
      </c>
      <c r="CN394" s="106">
        <v>2.2496240000000001E-2</v>
      </c>
      <c r="CO394" s="106">
        <v>3.1120200000000001E-2</v>
      </c>
      <c r="CP394" s="106">
        <v>2.4905089999999998E-2</v>
      </c>
      <c r="CQ394" s="106">
        <v>1.3035900000000001E-2</v>
      </c>
      <c r="CR394" s="106">
        <v>1.36644E-2</v>
      </c>
      <c r="CS394" s="106"/>
      <c r="CT394" s="106"/>
      <c r="CU394" s="106"/>
      <c r="CV394" s="106">
        <f t="shared" si="140"/>
        <v>1.3100000000000001E-2</v>
      </c>
      <c r="CW394" s="106">
        <f t="shared" si="141"/>
        <v>8.6999999999999994E-3</v>
      </c>
      <c r="CX394" s="106">
        <f t="shared" si="142"/>
        <v>5.0999999999999995E-3</v>
      </c>
      <c r="CY394" s="106">
        <f t="shared" si="143"/>
        <v>5.1999999999999998E-3</v>
      </c>
      <c r="CZ394" s="106">
        <f t="shared" si="144"/>
        <v>7.7999999999999988E-3</v>
      </c>
      <c r="DA394" s="106">
        <f t="shared" si="145"/>
        <v>7.4999999999999997E-3</v>
      </c>
      <c r="DB394" s="106">
        <f t="shared" si="146"/>
        <v>9.6999999999999986E-3</v>
      </c>
      <c r="DC394" s="106">
        <f t="shared" si="147"/>
        <v>2.7000000000000006E-3</v>
      </c>
      <c r="DD394" s="106">
        <f t="shared" si="148"/>
        <v>6.1000000000000004E-3</v>
      </c>
      <c r="DE394" s="106">
        <f t="shared" si="149"/>
        <v>1.17E-2</v>
      </c>
      <c r="DF394" s="106">
        <f t="shared" si="150"/>
        <v>1.4500000000000001E-2</v>
      </c>
      <c r="DG394" s="106">
        <f t="shared" si="151"/>
        <v>1.14E-2</v>
      </c>
      <c r="DH394" s="106">
        <f t="shared" si="152"/>
        <v>9.300000000000001E-3</v>
      </c>
      <c r="DI394" s="106">
        <f t="shared" si="153"/>
        <v>1.47E-2</v>
      </c>
      <c r="DJ394" s="106">
        <f t="shared" si="154"/>
        <v>2.4800000000000003E-2</v>
      </c>
      <c r="DK394" s="106">
        <f t="shared" si="155"/>
        <v>6.4000000000000003E-3</v>
      </c>
      <c r="DL394" s="106">
        <f t="shared" si="156"/>
        <v>5.7000000000000002E-3</v>
      </c>
      <c r="DM394" s="106">
        <f t="shared" si="157"/>
        <v>5.8999999999999999E-3</v>
      </c>
      <c r="DN394" s="106">
        <f t="shared" si="158"/>
        <v>9.7000000000000003E-3</v>
      </c>
      <c r="DO394" s="106">
        <f t="shared" si="159"/>
        <v>1.7800000000000003E-2</v>
      </c>
      <c r="DP394" s="106">
        <f t="shared" si="160"/>
        <v>1.8500000000000003E-2</v>
      </c>
      <c r="DQ394" s="106">
        <f t="shared" si="161"/>
        <v>1.9699999999999999E-2</v>
      </c>
      <c r="DR394" s="106">
        <f t="shared" si="162"/>
        <v>2.4899999999999999E-2</v>
      </c>
      <c r="DS394" s="106">
        <f t="shared" si="163"/>
        <v>1.9400000000000001E-2</v>
      </c>
      <c r="DT394" s="106">
        <f t="shared" si="164"/>
        <v>2.7E-2</v>
      </c>
      <c r="DU394" s="106">
        <f t="shared" si="165"/>
        <v>2.1700000000000001E-2</v>
      </c>
      <c r="DV394" s="106">
        <f t="shared" si="166"/>
        <v>1.1400000000000002E-2</v>
      </c>
      <c r="DW394" s="106">
        <f t="shared" si="167"/>
        <v>1.2E-2</v>
      </c>
      <c r="DX394" s="106"/>
      <c r="DY394" s="106"/>
      <c r="DZ394" s="106"/>
      <c r="EA394" s="100">
        <v>0.32</v>
      </c>
      <c r="EB394" s="100">
        <v>100</v>
      </c>
      <c r="EC394" s="100">
        <v>100</v>
      </c>
      <c r="ED394" s="100">
        <v>100</v>
      </c>
      <c r="EE394" s="100">
        <v>75.58</v>
      </c>
      <c r="EF394" s="100">
        <v>17.100000000000001</v>
      </c>
      <c r="EG394" s="100">
        <v>100</v>
      </c>
      <c r="EH394" s="100">
        <v>4.2</v>
      </c>
      <c r="EI394" s="100">
        <v>6.74</v>
      </c>
      <c r="EJ394" s="100">
        <v>20.440000000000001</v>
      </c>
      <c r="EK394" s="100">
        <v>100</v>
      </c>
      <c r="EL394" s="100">
        <v>100</v>
      </c>
      <c r="EM394" s="100">
        <v>22.41</v>
      </c>
      <c r="EN394" s="100">
        <v>109.83</v>
      </c>
      <c r="EO394" s="100">
        <v>0.21</v>
      </c>
      <c r="EP394" s="100">
        <v>0.8</v>
      </c>
      <c r="EQ394" s="100">
        <v>100</v>
      </c>
      <c r="ER394" s="100">
        <v>17.47</v>
      </c>
      <c r="ES394" s="100">
        <v>48493.73</v>
      </c>
      <c r="ET394" s="100">
        <v>217.51</v>
      </c>
      <c r="EU394" s="100">
        <v>268.49</v>
      </c>
      <c r="EV394" s="100">
        <v>100</v>
      </c>
      <c r="EW394" s="100">
        <v>197.33</v>
      </c>
      <c r="EX394" s="100">
        <v>100</v>
      </c>
      <c r="EY394" s="100">
        <v>88.21</v>
      </c>
      <c r="EZ394" s="100">
        <v>100</v>
      </c>
      <c r="FA394" s="100">
        <v>79.760000000000005</v>
      </c>
      <c r="FB394" s="100">
        <v>75.94</v>
      </c>
      <c r="FC394" s="100"/>
      <c r="FD394" s="100"/>
      <c r="FE394" s="100"/>
      <c r="FF394" s="106">
        <v>5.0879581151832456E-2</v>
      </c>
      <c r="FG394" s="106">
        <v>0</v>
      </c>
      <c r="FH394" s="106">
        <v>0</v>
      </c>
      <c r="FI394" s="106">
        <v>0</v>
      </c>
      <c r="FJ394" s="106">
        <v>0</v>
      </c>
      <c r="FK394" s="106">
        <v>5.3167508744656053E-3</v>
      </c>
      <c r="FL394" s="106">
        <v>0</v>
      </c>
      <c r="FM394" s="106">
        <v>2.9913101555496132E-3</v>
      </c>
      <c r="FN394" s="106">
        <v>4.5280160091480852E-3</v>
      </c>
      <c r="FO394" s="106">
        <v>4.1029848141036834E-3</v>
      </c>
      <c r="FP394" s="106">
        <v>0</v>
      </c>
      <c r="FQ394" s="106">
        <v>0</v>
      </c>
      <c r="FR394" s="106">
        <v>7.2062915064662692E-3</v>
      </c>
      <c r="FS394" s="106">
        <v>0</v>
      </c>
      <c r="FT394" s="106">
        <v>0.10444965946106012</v>
      </c>
      <c r="FU394" s="106">
        <v>8.3693716811833498E-3</v>
      </c>
      <c r="FV394" s="106">
        <v>0</v>
      </c>
      <c r="FW394" s="106">
        <v>3.3726849114215987E-3</v>
      </c>
      <c r="FX394" s="106">
        <v>0</v>
      </c>
      <c r="FY394" s="106">
        <v>0</v>
      </c>
      <c r="FZ394" s="106">
        <v>0</v>
      </c>
      <c r="GA394" s="106">
        <v>0</v>
      </c>
      <c r="GB394" s="106">
        <v>0</v>
      </c>
      <c r="GC394" s="106">
        <v>0</v>
      </c>
      <c r="GD394" s="106">
        <v>0</v>
      </c>
      <c r="GE394" s="106">
        <v>0</v>
      </c>
      <c r="GF394" s="106">
        <v>0</v>
      </c>
      <c r="GG394" s="106">
        <v>1.0670413629577588E-2</v>
      </c>
      <c r="GH394" s="100"/>
      <c r="GI394" s="100"/>
      <c r="GJ394" s="100"/>
      <c r="GK394" s="100"/>
    </row>
    <row r="395" spans="1:193" x14ac:dyDescent="0.25">
      <c r="A395" s="98" t="s">
        <v>1073</v>
      </c>
      <c r="B395" s="99" t="s">
        <v>17</v>
      </c>
      <c r="C395" s="99" t="s">
        <v>319</v>
      </c>
      <c r="D395" s="100" t="s">
        <v>18</v>
      </c>
      <c r="E395" s="99" t="s">
        <v>577</v>
      </c>
      <c r="F395" s="99" t="s">
        <v>539</v>
      </c>
      <c r="G395" s="106">
        <v>32.734999999999999</v>
      </c>
      <c r="H395" s="106">
        <v>0</v>
      </c>
      <c r="I395" s="106">
        <v>2.9000000000000001E-2</v>
      </c>
      <c r="J395" s="106">
        <v>0</v>
      </c>
      <c r="K395" s="106">
        <v>0</v>
      </c>
      <c r="L395" s="106">
        <v>0.14299999999999999</v>
      </c>
      <c r="M395" s="106">
        <v>5.2999999999999999E-2</v>
      </c>
      <c r="N395" s="106">
        <v>8.5731711366371005E-2</v>
      </c>
      <c r="O395" s="106">
        <v>0.161</v>
      </c>
      <c r="P395" s="106">
        <v>0.52600000000000002</v>
      </c>
      <c r="Q395" s="106">
        <v>0</v>
      </c>
      <c r="R395" s="106">
        <v>0</v>
      </c>
      <c r="S395" s="106">
        <v>0.11583607449692149</v>
      </c>
      <c r="T395" s="106">
        <v>0</v>
      </c>
      <c r="U395" s="106">
        <v>64.81</v>
      </c>
      <c r="V395" s="106">
        <v>0.89218242468267317</v>
      </c>
      <c r="W395" s="106">
        <v>0</v>
      </c>
      <c r="X395" s="106">
        <v>3.6873059683252593E-2</v>
      </c>
      <c r="Y395" s="106">
        <v>0.95771675065189743</v>
      </c>
      <c r="Z395" s="106">
        <v>0</v>
      </c>
      <c r="AA395" s="106">
        <v>0.05</v>
      </c>
      <c r="AB395" s="106">
        <v>0</v>
      </c>
      <c r="AC395" s="106">
        <v>0</v>
      </c>
      <c r="AD395" s="106">
        <v>0</v>
      </c>
      <c r="AE395" s="106">
        <v>5.8000000000000003E-2</v>
      </c>
      <c r="AF395" s="106">
        <v>0</v>
      </c>
      <c r="AG395" s="106">
        <v>0.1034272840005417</v>
      </c>
      <c r="AH395" s="106">
        <v>0.254</v>
      </c>
      <c r="AI395" s="106"/>
      <c r="AJ395" s="106">
        <v>101.01076730488168</v>
      </c>
      <c r="AK395" s="100"/>
      <c r="AL395" s="106">
        <v>15.302449513836947</v>
      </c>
      <c r="AM395" s="106">
        <v>0</v>
      </c>
      <c r="AN395" s="106">
        <v>1.5347975654935168E-2</v>
      </c>
      <c r="AO395" s="106">
        <v>0</v>
      </c>
      <c r="AP395" s="106">
        <v>0</v>
      </c>
      <c r="AQ395" s="106">
        <v>0.11115429459774581</v>
      </c>
      <c r="AR395" s="106">
        <v>3.9317507418397624E-2</v>
      </c>
      <c r="AS395" s="106">
        <v>7.1170273423851085E-2</v>
      </c>
      <c r="AT395" s="106">
        <v>0.1150657518582047</v>
      </c>
      <c r="AU395" s="106">
        <v>0.22953395007854777</v>
      </c>
      <c r="AV395" s="106">
        <v>0</v>
      </c>
      <c r="AW395" s="106">
        <v>0</v>
      </c>
      <c r="AX395" s="106">
        <v>8.0975934636086322E-2</v>
      </c>
      <c r="AY395" s="106">
        <v>0</v>
      </c>
      <c r="AZ395" s="106">
        <v>47.978975421972166</v>
      </c>
      <c r="BA395" s="106">
        <v>0.7565355928793972</v>
      </c>
      <c r="BB395" s="106">
        <v>0</v>
      </c>
      <c r="BC395" s="106">
        <v>3.2504460228537195E-2</v>
      </c>
      <c r="BD395" s="106">
        <v>0.75416706091180208</v>
      </c>
      <c r="BE395" s="106">
        <v>0</v>
      </c>
      <c r="BF395" s="106">
        <v>4.2687612054981644E-2</v>
      </c>
      <c r="BG395" s="106">
        <v>0</v>
      </c>
      <c r="BH395" s="106">
        <v>0</v>
      </c>
      <c r="BI395" s="106">
        <v>0</v>
      </c>
      <c r="BJ395" s="106">
        <v>5.032101336109665E-2</v>
      </c>
      <c r="BK395" s="106">
        <v>0</v>
      </c>
      <c r="BL395" s="106">
        <v>9.0447996502441369E-2</v>
      </c>
      <c r="BM395" s="106">
        <v>0.22306138579081408</v>
      </c>
      <c r="BN395" s="106"/>
      <c r="BO395" s="106"/>
      <c r="BP395" s="106"/>
      <c r="BQ395" s="106">
        <v>2.7595680000000004E-2</v>
      </c>
      <c r="BR395" s="106">
        <v>1.451247E-2</v>
      </c>
      <c r="BS395" s="106">
        <v>1.001435E-2</v>
      </c>
      <c r="BT395" s="106">
        <v>8.9542800000000002E-3</v>
      </c>
      <c r="BU395" s="106">
        <v>1.0458719999999999E-2</v>
      </c>
      <c r="BV395" s="106">
        <v>9.3914500000000008E-3</v>
      </c>
      <c r="BW395" s="106">
        <v>1.2266800000000001E-2</v>
      </c>
      <c r="BX395" s="106">
        <v>3.2524200000000002E-3</v>
      </c>
      <c r="BY395" s="106">
        <v>8.2552800000000003E-3</v>
      </c>
      <c r="BZ395" s="106">
        <v>2.704088E-2</v>
      </c>
      <c r="CA395" s="106">
        <v>1.46E-2</v>
      </c>
      <c r="CB395" s="106">
        <v>1.15E-2</v>
      </c>
      <c r="CC395" s="106">
        <v>1.3303650000000002E-2</v>
      </c>
      <c r="CD395" s="106">
        <v>1.7828060000000003E-2</v>
      </c>
      <c r="CE395" s="106">
        <v>3.2554279999999998E-2</v>
      </c>
      <c r="CF395" s="106">
        <v>7.6654499999999999E-3</v>
      </c>
      <c r="CG395" s="106">
        <v>6.0933000000000003E-3</v>
      </c>
      <c r="CH395" s="106">
        <v>6.6929600000000004E-3</v>
      </c>
      <c r="CI395" s="106">
        <v>1.2318030000000001E-2</v>
      </c>
      <c r="CJ395" s="106">
        <v>2.1110400000000001E-2</v>
      </c>
      <c r="CK395" s="106">
        <v>2.1669050000000002E-2</v>
      </c>
      <c r="CL395" s="106">
        <v>2.3054909999999998E-2</v>
      </c>
      <c r="CM395" s="106">
        <v>2.892672E-2</v>
      </c>
      <c r="CN395" s="106">
        <v>2.2380279999999999E-2</v>
      </c>
      <c r="CO395" s="106">
        <v>3.1581240000000003E-2</v>
      </c>
      <c r="CP395" s="106">
        <v>2.5134629999999998E-2</v>
      </c>
      <c r="CQ395" s="106">
        <v>1.315025E-2</v>
      </c>
      <c r="CR395" s="106">
        <v>1.355053E-2</v>
      </c>
      <c r="CS395" s="106"/>
      <c r="CT395" s="106"/>
      <c r="CU395" s="106"/>
      <c r="CV395" s="106">
        <f t="shared" si="140"/>
        <v>1.29E-2</v>
      </c>
      <c r="CW395" s="106">
        <f t="shared" si="141"/>
        <v>8.6999999999999994E-3</v>
      </c>
      <c r="CX395" s="106">
        <f t="shared" si="142"/>
        <v>5.3E-3</v>
      </c>
      <c r="CY395" s="106">
        <f t="shared" si="143"/>
        <v>5.4000000000000003E-3</v>
      </c>
      <c r="CZ395" s="106">
        <f t="shared" si="144"/>
        <v>8.0999999999999996E-3</v>
      </c>
      <c r="DA395" s="106">
        <f t="shared" si="145"/>
        <v>7.3000000000000009E-3</v>
      </c>
      <c r="DB395" s="106">
        <f t="shared" si="146"/>
        <v>9.1000000000000004E-3</v>
      </c>
      <c r="DC395" s="106">
        <f t="shared" si="147"/>
        <v>2.7000000000000006E-3</v>
      </c>
      <c r="DD395" s="106">
        <f t="shared" si="148"/>
        <v>5.8999999999999999E-3</v>
      </c>
      <c r="DE395" s="106">
        <f t="shared" si="149"/>
        <v>1.1800000000000001E-2</v>
      </c>
      <c r="DF395" s="106">
        <f t="shared" si="150"/>
        <v>1.46E-2</v>
      </c>
      <c r="DG395" s="106">
        <f t="shared" si="151"/>
        <v>1.15E-2</v>
      </c>
      <c r="DH395" s="106">
        <f t="shared" si="152"/>
        <v>9.300000000000001E-3</v>
      </c>
      <c r="DI395" s="106">
        <f t="shared" si="153"/>
        <v>1.4600000000000002E-2</v>
      </c>
      <c r="DJ395" s="106">
        <f t="shared" si="154"/>
        <v>2.41E-2</v>
      </c>
      <c r="DK395" s="106">
        <f t="shared" si="155"/>
        <v>6.4999999999999997E-3</v>
      </c>
      <c r="DL395" s="106">
        <f t="shared" si="156"/>
        <v>5.7000000000000002E-3</v>
      </c>
      <c r="DM395" s="106">
        <f t="shared" si="157"/>
        <v>5.8999999999999999E-3</v>
      </c>
      <c r="DN395" s="106">
        <f t="shared" si="158"/>
        <v>9.7000000000000003E-3</v>
      </c>
      <c r="DO395" s="106">
        <f t="shared" si="159"/>
        <v>1.7999999999999999E-2</v>
      </c>
      <c r="DP395" s="106">
        <f t="shared" si="160"/>
        <v>1.8500000000000003E-2</v>
      </c>
      <c r="DQ395" s="106">
        <f t="shared" si="161"/>
        <v>1.9699999999999999E-2</v>
      </c>
      <c r="DR395" s="106">
        <f t="shared" si="162"/>
        <v>2.4799999999999996E-2</v>
      </c>
      <c r="DS395" s="106">
        <f t="shared" si="163"/>
        <v>1.9300000000000001E-2</v>
      </c>
      <c r="DT395" s="106">
        <f t="shared" si="164"/>
        <v>2.7400000000000001E-2</v>
      </c>
      <c r="DU395" s="106">
        <f t="shared" si="165"/>
        <v>2.1899999999999999E-2</v>
      </c>
      <c r="DV395" s="106">
        <f t="shared" si="166"/>
        <v>1.1500000000000002E-2</v>
      </c>
      <c r="DW395" s="106">
        <f t="shared" si="167"/>
        <v>1.1899999999999999E-2</v>
      </c>
      <c r="DX395" s="106"/>
      <c r="DY395" s="106"/>
      <c r="DZ395" s="106"/>
      <c r="EA395" s="100">
        <v>0.32</v>
      </c>
      <c r="EB395" s="100">
        <v>100</v>
      </c>
      <c r="EC395" s="100">
        <v>16.559999999999999</v>
      </c>
      <c r="ED395" s="100">
        <v>100</v>
      </c>
      <c r="EE395" s="100">
        <v>100</v>
      </c>
      <c r="EF395" s="100">
        <v>4.95</v>
      </c>
      <c r="EG395" s="100">
        <v>20.51</v>
      </c>
      <c r="EH395" s="100">
        <v>4.1900000000000004</v>
      </c>
      <c r="EI395" s="100">
        <v>3.97</v>
      </c>
      <c r="EJ395" s="100">
        <v>2.4300000000000002</v>
      </c>
      <c r="EK395" s="100">
        <v>100</v>
      </c>
      <c r="EL395" s="100">
        <v>46.17</v>
      </c>
      <c r="EM395" s="100">
        <v>9.17</v>
      </c>
      <c r="EN395" s="100">
        <v>100</v>
      </c>
      <c r="EO395" s="100">
        <v>0.21</v>
      </c>
      <c r="EP395" s="100">
        <v>1.01</v>
      </c>
      <c r="EQ395" s="100">
        <v>185.44</v>
      </c>
      <c r="ER395" s="100">
        <v>13.31</v>
      </c>
      <c r="ES395" s="100">
        <v>1.49</v>
      </c>
      <c r="ET395" s="100">
        <v>139.66999999999999</v>
      </c>
      <c r="EU395" s="100">
        <v>36.61</v>
      </c>
      <c r="EV395" s="100">
        <v>100</v>
      </c>
      <c r="EW395" s="100">
        <v>1008.83</v>
      </c>
      <c r="EX395" s="100">
        <v>221.71</v>
      </c>
      <c r="EY395" s="100">
        <v>41.15</v>
      </c>
      <c r="EZ395" s="100">
        <v>250.44</v>
      </c>
      <c r="FA395" s="100">
        <v>9.4700000000000006</v>
      </c>
      <c r="FB395" s="100">
        <v>4.97</v>
      </c>
      <c r="FC395" s="100"/>
      <c r="FD395" s="100"/>
      <c r="FE395" s="100"/>
      <c r="FF395" s="106">
        <v>4.8967838444278232E-2</v>
      </c>
      <c r="FG395" s="106">
        <v>0</v>
      </c>
      <c r="FH395" s="106">
        <v>2.5416247684572637E-3</v>
      </c>
      <c r="FI395" s="106">
        <v>0</v>
      </c>
      <c r="FJ395" s="106">
        <v>0</v>
      </c>
      <c r="FK395" s="106">
        <v>5.5021375825884183E-3</v>
      </c>
      <c r="FL395" s="106">
        <v>8.0640207715133531E-3</v>
      </c>
      <c r="FM395" s="106">
        <v>2.9820344564593609E-3</v>
      </c>
      <c r="FN395" s="106">
        <v>4.5681103487707261E-3</v>
      </c>
      <c r="FO395" s="106">
        <v>5.5776749869087114E-3</v>
      </c>
      <c r="FP395" s="106">
        <v>0</v>
      </c>
      <c r="FQ395" s="106">
        <v>0</v>
      </c>
      <c r="FR395" s="106">
        <v>7.4254932061291164E-3</v>
      </c>
      <c r="FS395" s="106">
        <v>0</v>
      </c>
      <c r="FT395" s="106">
        <v>0.10075584838614154</v>
      </c>
      <c r="FU395" s="106">
        <v>7.6410094880819115E-3</v>
      </c>
      <c r="FV395" s="106">
        <v>0</v>
      </c>
      <c r="FW395" s="106">
        <v>4.3263436564183006E-3</v>
      </c>
      <c r="FX395" s="106">
        <v>1.1237089207585852E-2</v>
      </c>
      <c r="FY395" s="106">
        <v>0</v>
      </c>
      <c r="FZ395" s="106">
        <v>1.5627934773328779E-2</v>
      </c>
      <c r="GA395" s="106">
        <v>0</v>
      </c>
      <c r="GB395" s="106">
        <v>0</v>
      </c>
      <c r="GC395" s="106">
        <v>0</v>
      </c>
      <c r="GD395" s="106">
        <v>2.0707096998091271E-2</v>
      </c>
      <c r="GE395" s="106">
        <v>0</v>
      </c>
      <c r="GF395" s="106">
        <v>8.5654252687811985E-3</v>
      </c>
      <c r="GG395" s="106">
        <v>1.1086150873803458E-2</v>
      </c>
      <c r="GH395" s="100"/>
      <c r="GI395" s="100"/>
      <c r="GJ395" s="100"/>
      <c r="GK395" s="100"/>
    </row>
    <row r="396" spans="1:193" x14ac:dyDescent="0.25">
      <c r="A396" s="98" t="s">
        <v>1073</v>
      </c>
      <c r="B396" s="99" t="s">
        <v>17</v>
      </c>
      <c r="C396" s="99" t="s">
        <v>319</v>
      </c>
      <c r="D396" s="100" t="s">
        <v>18</v>
      </c>
      <c r="E396" s="99" t="s">
        <v>578</v>
      </c>
      <c r="F396" s="99" t="s">
        <v>539</v>
      </c>
      <c r="G396" s="106">
        <v>32.783000000000001</v>
      </c>
      <c r="H396" s="106">
        <v>0.44036484065251269</v>
      </c>
      <c r="I396" s="106">
        <v>0</v>
      </c>
      <c r="J396" s="106">
        <v>0</v>
      </c>
      <c r="K396" s="106">
        <v>0.20399999999999999</v>
      </c>
      <c r="L396" s="106">
        <v>0.245</v>
      </c>
      <c r="M396" s="106">
        <v>2.3E-2</v>
      </c>
      <c r="N396" s="106">
        <v>0.10476473150589456</v>
      </c>
      <c r="O396" s="106">
        <v>7.5999999999999998E-2</v>
      </c>
      <c r="P396" s="106">
        <v>5.5E-2</v>
      </c>
      <c r="Q396" s="106">
        <v>0</v>
      </c>
      <c r="R396" s="106">
        <v>0</v>
      </c>
      <c r="S396" s="106">
        <v>0.40000000000000008</v>
      </c>
      <c r="T396" s="106">
        <v>3.9586733992005622E-2</v>
      </c>
      <c r="U396" s="106">
        <v>64.847999999999999</v>
      </c>
      <c r="V396" s="106">
        <v>1.3413235645489936</v>
      </c>
      <c r="W396" s="106">
        <v>8.0000000000000002E-3</v>
      </c>
      <c r="X396" s="106">
        <v>2.2637784669442041E-2</v>
      </c>
      <c r="Y396" s="106">
        <v>0</v>
      </c>
      <c r="Z396" s="106">
        <v>0</v>
      </c>
      <c r="AA396" s="106">
        <v>0.33485230491094919</v>
      </c>
      <c r="AB396" s="106">
        <v>3.6999999999999998E-2</v>
      </c>
      <c r="AC396" s="106">
        <v>7.8000000000000014E-2</v>
      </c>
      <c r="AD396" s="106">
        <v>0</v>
      </c>
      <c r="AE396" s="106">
        <v>0</v>
      </c>
      <c r="AF396" s="106">
        <v>0</v>
      </c>
      <c r="AG396" s="106">
        <v>0</v>
      </c>
      <c r="AH396" s="106">
        <v>0</v>
      </c>
      <c r="AI396" s="106"/>
      <c r="AJ396" s="106">
        <v>101.04052996027981</v>
      </c>
      <c r="AK396" s="100"/>
      <c r="AL396" s="106">
        <v>15.324887808526551</v>
      </c>
      <c r="AM396" s="106">
        <v>0.26399187138211899</v>
      </c>
      <c r="AN396" s="106">
        <v>0</v>
      </c>
      <c r="AO396" s="106">
        <v>0</v>
      </c>
      <c r="AP396" s="106">
        <v>0.15799256505576209</v>
      </c>
      <c r="AQ396" s="106">
        <v>0.19043917605907501</v>
      </c>
      <c r="AR396" s="106">
        <v>1.7062314540059347E-2</v>
      </c>
      <c r="AS396" s="106">
        <v>8.6970555791046469E-2</v>
      </c>
      <c r="AT396" s="106">
        <v>5.4316752429959973E-2</v>
      </c>
      <c r="AU396" s="106">
        <v>2.4000698202129519E-2</v>
      </c>
      <c r="AV396" s="106">
        <v>0</v>
      </c>
      <c r="AW396" s="106">
        <v>0</v>
      </c>
      <c r="AX396" s="106">
        <v>0.27962250961202378</v>
      </c>
      <c r="AY396" s="106">
        <v>3.2418912449435441E-2</v>
      </c>
      <c r="AZ396" s="106">
        <v>48.007106899615039</v>
      </c>
      <c r="BA396" s="106">
        <v>1.1373896078597419</v>
      </c>
      <c r="BB396" s="106">
        <v>7.4836295603367634E-3</v>
      </c>
      <c r="BC396" s="106">
        <v>1.995573401749122E-2</v>
      </c>
      <c r="BD396" s="106">
        <v>0</v>
      </c>
      <c r="BE396" s="106">
        <v>0</v>
      </c>
      <c r="BF396" s="106">
        <v>0.2858809057551005</v>
      </c>
      <c r="BG396" s="106">
        <v>3.1615825002136208E-2</v>
      </c>
      <c r="BH396" s="106">
        <v>6.6872427983539096E-2</v>
      </c>
      <c r="BI396" s="106">
        <v>0</v>
      </c>
      <c r="BJ396" s="106">
        <v>0</v>
      </c>
      <c r="BK396" s="106">
        <v>0</v>
      </c>
      <c r="BL396" s="106">
        <v>0</v>
      </c>
      <c r="BM396" s="106">
        <v>0</v>
      </c>
      <c r="BN396" s="106"/>
      <c r="BO396" s="106"/>
      <c r="BP396" s="106"/>
      <c r="BQ396" s="106">
        <v>2.7381760000000002E-2</v>
      </c>
      <c r="BR396" s="106">
        <v>1.451247E-2</v>
      </c>
      <c r="BS396" s="106">
        <v>1.001435E-2</v>
      </c>
      <c r="BT396" s="106">
        <v>8.7884599999999997E-3</v>
      </c>
      <c r="BU396" s="106">
        <v>1.0587839999999999E-2</v>
      </c>
      <c r="BV396" s="106">
        <v>9.5201000000000001E-3</v>
      </c>
      <c r="BW396" s="106">
        <v>1.3210400000000001E-2</v>
      </c>
      <c r="BX396" s="106">
        <v>3.1319599999999996E-3</v>
      </c>
      <c r="BY396" s="106">
        <v>8.5351200000000002E-3</v>
      </c>
      <c r="BZ396" s="106">
        <v>2.8415839999999998E-2</v>
      </c>
      <c r="CA396" s="106">
        <v>1.49E-2</v>
      </c>
      <c r="CB396" s="106">
        <v>1.12E-2</v>
      </c>
      <c r="CC396" s="106">
        <v>1.3160600000000001E-2</v>
      </c>
      <c r="CD396" s="106">
        <v>1.7950170000000001E-2</v>
      </c>
      <c r="CE396" s="106">
        <v>3.2824439999999996E-2</v>
      </c>
      <c r="CF396" s="106">
        <v>7.6654499999999999E-3</v>
      </c>
      <c r="CG396" s="106">
        <v>6.0933000000000003E-3</v>
      </c>
      <c r="CH396" s="106">
        <v>7.0332800000000003E-3</v>
      </c>
      <c r="CI396" s="106">
        <v>1.219104E-2</v>
      </c>
      <c r="CJ396" s="106">
        <v>2.0993120000000001E-2</v>
      </c>
      <c r="CK396" s="106">
        <v>2.1903309999999999E-2</v>
      </c>
      <c r="CL396" s="106">
        <v>2.282085E-2</v>
      </c>
      <c r="CM396" s="106">
        <v>2.8110240000000005E-2</v>
      </c>
      <c r="CN396" s="106">
        <v>2.2496240000000001E-2</v>
      </c>
      <c r="CO396" s="106">
        <v>3.2042279999999999E-2</v>
      </c>
      <c r="CP396" s="106">
        <v>2.4905089999999998E-2</v>
      </c>
      <c r="CQ396" s="106">
        <v>1.2807199999999999E-2</v>
      </c>
      <c r="CR396" s="106">
        <v>1.3436660000000001E-2</v>
      </c>
      <c r="CS396" s="106"/>
      <c r="CT396" s="106"/>
      <c r="CU396" s="106"/>
      <c r="CV396" s="106">
        <f t="shared" si="140"/>
        <v>1.2799999999999999E-2</v>
      </c>
      <c r="CW396" s="106">
        <f t="shared" si="141"/>
        <v>8.6999999999999994E-3</v>
      </c>
      <c r="CX396" s="106">
        <f t="shared" si="142"/>
        <v>5.3E-3</v>
      </c>
      <c r="CY396" s="106">
        <f t="shared" si="143"/>
        <v>5.3E-3</v>
      </c>
      <c r="CZ396" s="106">
        <f t="shared" si="144"/>
        <v>8.2000000000000007E-3</v>
      </c>
      <c r="DA396" s="106">
        <f t="shared" si="145"/>
        <v>7.4000000000000003E-3</v>
      </c>
      <c r="DB396" s="106">
        <f t="shared" si="146"/>
        <v>9.7999999999999997E-3</v>
      </c>
      <c r="DC396" s="106">
        <f t="shared" si="147"/>
        <v>2.5999999999999999E-3</v>
      </c>
      <c r="DD396" s="106">
        <f t="shared" si="148"/>
        <v>6.1000000000000004E-3</v>
      </c>
      <c r="DE396" s="106">
        <f t="shared" si="149"/>
        <v>1.24E-2</v>
      </c>
      <c r="DF396" s="106">
        <f t="shared" si="150"/>
        <v>1.49E-2</v>
      </c>
      <c r="DG396" s="106">
        <f t="shared" si="151"/>
        <v>1.12E-2</v>
      </c>
      <c r="DH396" s="106">
        <f t="shared" si="152"/>
        <v>9.1999999999999998E-3</v>
      </c>
      <c r="DI396" s="106">
        <f t="shared" si="153"/>
        <v>1.47E-2</v>
      </c>
      <c r="DJ396" s="106">
        <f t="shared" si="154"/>
        <v>2.4299999999999999E-2</v>
      </c>
      <c r="DK396" s="106">
        <f t="shared" si="155"/>
        <v>6.4999999999999997E-3</v>
      </c>
      <c r="DL396" s="106">
        <f t="shared" si="156"/>
        <v>5.7000000000000002E-3</v>
      </c>
      <c r="DM396" s="106">
        <f t="shared" si="157"/>
        <v>6.1999999999999998E-3</v>
      </c>
      <c r="DN396" s="106">
        <f t="shared" si="158"/>
        <v>9.5999999999999992E-3</v>
      </c>
      <c r="DO396" s="106">
        <f t="shared" si="159"/>
        <v>1.7899999999999999E-2</v>
      </c>
      <c r="DP396" s="106">
        <f t="shared" si="160"/>
        <v>1.8699999999999998E-2</v>
      </c>
      <c r="DQ396" s="106">
        <f t="shared" si="161"/>
        <v>1.9500000000000003E-2</v>
      </c>
      <c r="DR396" s="106">
        <f t="shared" si="162"/>
        <v>2.4100000000000003E-2</v>
      </c>
      <c r="DS396" s="106">
        <f t="shared" si="163"/>
        <v>1.9400000000000001E-2</v>
      </c>
      <c r="DT396" s="106">
        <f t="shared" si="164"/>
        <v>2.7799999999999998E-2</v>
      </c>
      <c r="DU396" s="106">
        <f t="shared" si="165"/>
        <v>2.1700000000000001E-2</v>
      </c>
      <c r="DV396" s="106">
        <f t="shared" si="166"/>
        <v>1.12E-2</v>
      </c>
      <c r="DW396" s="106">
        <f t="shared" si="167"/>
        <v>1.1800000000000001E-2</v>
      </c>
      <c r="DX396" s="106"/>
      <c r="DY396" s="106"/>
      <c r="DZ396" s="106"/>
      <c r="EA396" s="100">
        <v>0.32</v>
      </c>
      <c r="EB396" s="100">
        <v>2.2400000000000002</v>
      </c>
      <c r="EC396" s="100">
        <v>100</v>
      </c>
      <c r="ED396" s="100">
        <v>100</v>
      </c>
      <c r="EE396" s="100">
        <v>4.3099999999999996</v>
      </c>
      <c r="EF396" s="100">
        <v>3.03</v>
      </c>
      <c r="EG396" s="100">
        <v>48.72</v>
      </c>
      <c r="EH396" s="100">
        <v>3.66</v>
      </c>
      <c r="EI396" s="100">
        <v>8.1199999999999992</v>
      </c>
      <c r="EJ396" s="100">
        <v>17.88</v>
      </c>
      <c r="EK396" s="100">
        <v>100</v>
      </c>
      <c r="EL396" s="100">
        <v>100</v>
      </c>
      <c r="EM396" s="100">
        <v>2.88</v>
      </c>
      <c r="EN396" s="100">
        <v>33.299999999999997</v>
      </c>
      <c r="EO396" s="100">
        <v>0.21</v>
      </c>
      <c r="EP396" s="100">
        <v>0.76</v>
      </c>
      <c r="EQ396" s="100">
        <v>99.61</v>
      </c>
      <c r="ER396" s="100">
        <v>15.8</v>
      </c>
      <c r="ES396" s="100">
        <v>100</v>
      </c>
      <c r="ET396" s="100">
        <v>102.75</v>
      </c>
      <c r="EU396" s="100">
        <v>6.22</v>
      </c>
      <c r="EV396" s="100">
        <v>52.69</v>
      </c>
      <c r="EW396" s="100">
        <v>32.71</v>
      </c>
      <c r="EX396" s="100">
        <v>100</v>
      </c>
      <c r="EY396" s="100">
        <v>100</v>
      </c>
      <c r="EZ396" s="100">
        <v>100</v>
      </c>
      <c r="FA396" s="100">
        <v>82.92</v>
      </c>
      <c r="FB396" s="100">
        <v>10091.11</v>
      </c>
      <c r="FC396" s="100"/>
      <c r="FD396" s="100"/>
      <c r="FE396" s="100"/>
      <c r="FF396" s="106">
        <v>4.9039640987284965E-2</v>
      </c>
      <c r="FG396" s="106">
        <v>5.9134179189594665E-3</v>
      </c>
      <c r="FH396" s="106">
        <v>0</v>
      </c>
      <c r="FI396" s="106">
        <v>0</v>
      </c>
      <c r="FJ396" s="106">
        <v>6.8094795539033462E-3</v>
      </c>
      <c r="FK396" s="106">
        <v>5.7703070345899721E-3</v>
      </c>
      <c r="FL396" s="106">
        <v>8.3127596439169123E-3</v>
      </c>
      <c r="FM396" s="106">
        <v>3.1831223419523007E-3</v>
      </c>
      <c r="FN396" s="106">
        <v>4.4105202973127493E-3</v>
      </c>
      <c r="FO396" s="106">
        <v>4.2913248385407577E-3</v>
      </c>
      <c r="FP396" s="106">
        <v>0</v>
      </c>
      <c r="FQ396" s="106">
        <v>0</v>
      </c>
      <c r="FR396" s="106">
        <v>8.0531282768262855E-3</v>
      </c>
      <c r="FS396" s="106">
        <v>1.0795497845662002E-2</v>
      </c>
      <c r="FT396" s="106">
        <v>0.10081492448919158</v>
      </c>
      <c r="FU396" s="106">
        <v>8.6441610197340382E-3</v>
      </c>
      <c r="FV396" s="106">
        <v>7.4544434050514497E-3</v>
      </c>
      <c r="FW396" s="106">
        <v>3.1530059747636127E-3</v>
      </c>
      <c r="FX396" s="106">
        <v>0</v>
      </c>
      <c r="FY396" s="106">
        <v>0</v>
      </c>
      <c r="FZ396" s="106">
        <v>1.7781792337967249E-2</v>
      </c>
      <c r="GA396" s="106">
        <v>1.6658378193625565E-2</v>
      </c>
      <c r="GB396" s="106">
        <v>2.1873971193415637E-2</v>
      </c>
      <c r="GC396" s="106">
        <v>0</v>
      </c>
      <c r="GD396" s="106">
        <v>0</v>
      </c>
      <c r="GE396" s="106">
        <v>0</v>
      </c>
      <c r="GF396" s="106">
        <v>0</v>
      </c>
      <c r="GG396" s="106">
        <v>0</v>
      </c>
      <c r="GH396" s="100"/>
      <c r="GI396" s="100"/>
      <c r="GJ396" s="100"/>
      <c r="GK396" s="100"/>
    </row>
    <row r="397" spans="1:193" x14ac:dyDescent="0.25">
      <c r="A397" s="98" t="s">
        <v>1073</v>
      </c>
      <c r="B397" s="99" t="s">
        <v>17</v>
      </c>
      <c r="C397" s="99" t="s">
        <v>319</v>
      </c>
      <c r="D397" s="100" t="s">
        <v>18</v>
      </c>
      <c r="E397" s="99" t="s">
        <v>579</v>
      </c>
      <c r="F397" s="99" t="s">
        <v>539</v>
      </c>
      <c r="G397" s="106">
        <v>32.950000000000003</v>
      </c>
      <c r="H397" s="106">
        <v>0.35235369750606549</v>
      </c>
      <c r="I397" s="106">
        <v>1.9E-2</v>
      </c>
      <c r="J397" s="106">
        <v>1.3999999999999999E-2</v>
      </c>
      <c r="K397" s="106">
        <v>0</v>
      </c>
      <c r="L397" s="106">
        <v>9.9999999999999992E-2</v>
      </c>
      <c r="M397" s="106">
        <v>2.5999999999999995E-2</v>
      </c>
      <c r="N397" s="106">
        <v>8.0760603988454138E-2</v>
      </c>
      <c r="O397" s="106">
        <v>5.2999999999999999E-2</v>
      </c>
      <c r="P397" s="106">
        <v>8.2000000000000017E-2</v>
      </c>
      <c r="Q397" s="106">
        <v>0</v>
      </c>
      <c r="R397" s="106">
        <v>0</v>
      </c>
      <c r="S397" s="106">
        <v>0.32852467047229345</v>
      </c>
      <c r="T397" s="106">
        <v>5.7507572642346932E-2</v>
      </c>
      <c r="U397" s="106">
        <v>63.000999999999998</v>
      </c>
      <c r="V397" s="106">
        <v>1.2786474552163418</v>
      </c>
      <c r="W397" s="106">
        <v>0</v>
      </c>
      <c r="X397" s="106">
        <v>3.1486372931574295E-2</v>
      </c>
      <c r="Y397" s="106">
        <v>1.1731942044407431</v>
      </c>
      <c r="Z397" s="106">
        <v>2.3E-2</v>
      </c>
      <c r="AA397" s="106">
        <v>0.22279618077710989</v>
      </c>
      <c r="AB397" s="106">
        <v>6.9000000000000006E-2</v>
      </c>
      <c r="AC397" s="106">
        <v>0.11600000000000001</v>
      </c>
      <c r="AD397" s="106">
        <v>3.9E-2</v>
      </c>
      <c r="AE397" s="106">
        <v>0.08</v>
      </c>
      <c r="AF397" s="106">
        <v>8.0999999999999989E-2</v>
      </c>
      <c r="AG397" s="106">
        <v>5.0037120034981716E-2</v>
      </c>
      <c r="AH397" s="106">
        <v>9.0999999999999998E-2</v>
      </c>
      <c r="AI397" s="106"/>
      <c r="AJ397" s="106">
        <v>100.31930787800991</v>
      </c>
      <c r="AK397" s="100"/>
      <c r="AL397" s="106">
        <v>15.402954375467464</v>
      </c>
      <c r="AM397" s="106">
        <v>0.21123056022184852</v>
      </c>
      <c r="AN397" s="106">
        <v>1.0055570256681662E-2</v>
      </c>
      <c r="AO397" s="106">
        <v>8.4428898805934145E-3</v>
      </c>
      <c r="AP397" s="106">
        <v>0</v>
      </c>
      <c r="AQ397" s="106">
        <v>7.7730275942479596E-2</v>
      </c>
      <c r="AR397" s="106">
        <v>1.9287833827893171E-2</v>
      </c>
      <c r="AS397" s="106">
        <v>6.7043503228004439E-2</v>
      </c>
      <c r="AT397" s="106">
        <v>3.787878787878788E-2</v>
      </c>
      <c r="AU397" s="106">
        <v>3.5782859137720377E-2</v>
      </c>
      <c r="AV397" s="106">
        <v>0</v>
      </c>
      <c r="AW397" s="106">
        <v>0</v>
      </c>
      <c r="AX397" s="106">
        <v>0.22965723206731453</v>
      </c>
      <c r="AY397" s="106">
        <v>4.7094892017317931E-2</v>
      </c>
      <c r="AZ397" s="106">
        <v>46.639769025762511</v>
      </c>
      <c r="BA397" s="106">
        <v>1.0842427331606392</v>
      </c>
      <c r="BB397" s="106">
        <v>0</v>
      </c>
      <c r="BC397" s="106">
        <v>2.7755970496803856E-2</v>
      </c>
      <c r="BD397" s="106">
        <v>0.92384770804058824</v>
      </c>
      <c r="BE397" s="106">
        <v>1.9611186903137789E-2</v>
      </c>
      <c r="BF397" s="106">
        <v>0.1902127386468965</v>
      </c>
      <c r="BG397" s="106">
        <v>5.8959241220199958E-2</v>
      </c>
      <c r="BH397" s="106">
        <v>9.9451303155006859E-2</v>
      </c>
      <c r="BI397" s="106">
        <v>3.3632286995515695E-2</v>
      </c>
      <c r="BJ397" s="106">
        <v>6.9408294291167794E-2</v>
      </c>
      <c r="BK397" s="106">
        <v>7.0575934477650953E-2</v>
      </c>
      <c r="BL397" s="106">
        <v>4.3757866230854148E-2</v>
      </c>
      <c r="BM397" s="106">
        <v>7.9915693334504254E-2</v>
      </c>
      <c r="BN397" s="106"/>
      <c r="BO397" s="106"/>
      <c r="BP397" s="106"/>
      <c r="BQ397" s="106">
        <v>2.8237440000000003E-2</v>
      </c>
      <c r="BR397" s="106">
        <v>1.4679279999999999E-2</v>
      </c>
      <c r="BS397" s="106">
        <v>1.02033E-2</v>
      </c>
      <c r="BT397" s="106">
        <v>8.7884599999999997E-3</v>
      </c>
      <c r="BU397" s="106">
        <v>1.0587839999999999E-2</v>
      </c>
      <c r="BV397" s="106">
        <v>9.5201000000000001E-3</v>
      </c>
      <c r="BW397" s="106">
        <v>1.2806E-2</v>
      </c>
      <c r="BX397" s="106">
        <v>3.4933399999999997E-3</v>
      </c>
      <c r="BY397" s="106">
        <v>8.5351200000000002E-3</v>
      </c>
      <c r="BZ397" s="106">
        <v>2.7270039999999999E-2</v>
      </c>
      <c r="CA397" s="106">
        <v>1.49E-2</v>
      </c>
      <c r="CB397" s="106">
        <v>1.14E-2</v>
      </c>
      <c r="CC397" s="106">
        <v>1.3017549999999999E-2</v>
      </c>
      <c r="CD397" s="106">
        <v>1.7705950000000002E-2</v>
      </c>
      <c r="CE397" s="106">
        <v>3.2419200000000002E-2</v>
      </c>
      <c r="CF397" s="106">
        <v>7.5475200000000003E-3</v>
      </c>
      <c r="CG397" s="106">
        <v>6.2001999999999995E-3</v>
      </c>
      <c r="CH397" s="106">
        <v>6.9198400000000009E-3</v>
      </c>
      <c r="CI397" s="106">
        <v>1.2318030000000001E-2</v>
      </c>
      <c r="CJ397" s="106">
        <v>2.1110400000000001E-2</v>
      </c>
      <c r="CK397" s="106">
        <v>2.2020439999999999E-2</v>
      </c>
      <c r="CL397" s="106">
        <v>2.282085E-2</v>
      </c>
      <c r="CM397" s="106">
        <v>2.9393280000000004E-2</v>
      </c>
      <c r="CN397" s="106">
        <v>2.2380279999999999E-2</v>
      </c>
      <c r="CO397" s="106">
        <v>3.1927020000000007E-2</v>
      </c>
      <c r="CP397" s="106">
        <v>2.4675549999999997E-2</v>
      </c>
      <c r="CQ397" s="106">
        <v>1.3035900000000001E-2</v>
      </c>
      <c r="CR397" s="106">
        <v>1.355053E-2</v>
      </c>
      <c r="CS397" s="106"/>
      <c r="CT397" s="106"/>
      <c r="CU397" s="106"/>
      <c r="CV397" s="106">
        <f t="shared" si="140"/>
        <v>1.32E-2</v>
      </c>
      <c r="CW397" s="106">
        <f t="shared" si="141"/>
        <v>8.8000000000000005E-3</v>
      </c>
      <c r="CX397" s="106">
        <f t="shared" si="142"/>
        <v>5.4000000000000003E-3</v>
      </c>
      <c r="CY397" s="106">
        <f t="shared" si="143"/>
        <v>5.3E-3</v>
      </c>
      <c r="CZ397" s="106">
        <f t="shared" si="144"/>
        <v>8.2000000000000007E-3</v>
      </c>
      <c r="DA397" s="106">
        <f t="shared" si="145"/>
        <v>7.4000000000000003E-3</v>
      </c>
      <c r="DB397" s="106">
        <f t="shared" si="146"/>
        <v>9.4999999999999998E-3</v>
      </c>
      <c r="DC397" s="106">
        <f t="shared" si="147"/>
        <v>2.9000000000000002E-3</v>
      </c>
      <c r="DD397" s="106">
        <f t="shared" si="148"/>
        <v>6.1000000000000004E-3</v>
      </c>
      <c r="DE397" s="106">
        <f t="shared" si="149"/>
        <v>1.1900000000000001E-2</v>
      </c>
      <c r="DF397" s="106">
        <f t="shared" si="150"/>
        <v>1.49E-2</v>
      </c>
      <c r="DG397" s="106">
        <f t="shared" si="151"/>
        <v>1.14E-2</v>
      </c>
      <c r="DH397" s="106">
        <f t="shared" si="152"/>
        <v>9.0999999999999987E-3</v>
      </c>
      <c r="DI397" s="106">
        <f t="shared" si="153"/>
        <v>1.4500000000000001E-2</v>
      </c>
      <c r="DJ397" s="106">
        <f t="shared" si="154"/>
        <v>2.4E-2</v>
      </c>
      <c r="DK397" s="106">
        <f t="shared" si="155"/>
        <v>6.4000000000000003E-3</v>
      </c>
      <c r="DL397" s="106">
        <f t="shared" si="156"/>
        <v>5.7999999999999996E-3</v>
      </c>
      <c r="DM397" s="106">
        <f t="shared" si="157"/>
        <v>6.1000000000000004E-3</v>
      </c>
      <c r="DN397" s="106">
        <f t="shared" si="158"/>
        <v>9.7000000000000003E-3</v>
      </c>
      <c r="DO397" s="106">
        <f t="shared" si="159"/>
        <v>1.7999999999999999E-2</v>
      </c>
      <c r="DP397" s="106">
        <f t="shared" si="160"/>
        <v>1.8799999999999997E-2</v>
      </c>
      <c r="DQ397" s="106">
        <f t="shared" si="161"/>
        <v>1.9500000000000003E-2</v>
      </c>
      <c r="DR397" s="106">
        <f t="shared" si="162"/>
        <v>2.52E-2</v>
      </c>
      <c r="DS397" s="106">
        <f t="shared" si="163"/>
        <v>1.9300000000000001E-2</v>
      </c>
      <c r="DT397" s="106">
        <f t="shared" si="164"/>
        <v>2.7700000000000006E-2</v>
      </c>
      <c r="DU397" s="106">
        <f t="shared" si="165"/>
        <v>2.1499999999999998E-2</v>
      </c>
      <c r="DV397" s="106">
        <f t="shared" si="166"/>
        <v>1.1400000000000002E-2</v>
      </c>
      <c r="DW397" s="106">
        <f t="shared" si="167"/>
        <v>1.1899999999999999E-2</v>
      </c>
      <c r="DX397" s="106"/>
      <c r="DY397" s="106"/>
      <c r="DZ397" s="106"/>
      <c r="EA397" s="100">
        <v>0.32</v>
      </c>
      <c r="EB397" s="100">
        <v>2.73</v>
      </c>
      <c r="EC397" s="100">
        <v>25.17</v>
      </c>
      <c r="ED397" s="100">
        <v>33.270000000000003</v>
      </c>
      <c r="EE397" s="100">
        <v>100</v>
      </c>
      <c r="EF397" s="100">
        <v>7.02</v>
      </c>
      <c r="EG397" s="100">
        <v>41.96</v>
      </c>
      <c r="EH397" s="100">
        <v>4.4800000000000004</v>
      </c>
      <c r="EI397" s="100">
        <v>11.36</v>
      </c>
      <c r="EJ397" s="100">
        <v>11.96</v>
      </c>
      <c r="EK397" s="100">
        <v>100</v>
      </c>
      <c r="EL397" s="100">
        <v>203.72</v>
      </c>
      <c r="EM397" s="100">
        <v>3.43</v>
      </c>
      <c r="EN397" s="100">
        <v>24.25</v>
      </c>
      <c r="EO397" s="100">
        <v>0.22</v>
      </c>
      <c r="EP397" s="100">
        <v>0.78</v>
      </c>
      <c r="EQ397" s="100">
        <v>120.34</v>
      </c>
      <c r="ER397" s="100">
        <v>15.46</v>
      </c>
      <c r="ES397" s="100">
        <v>1.29</v>
      </c>
      <c r="ET397" s="100">
        <v>75.930000000000007</v>
      </c>
      <c r="EU397" s="100">
        <v>8.98</v>
      </c>
      <c r="EV397" s="100">
        <v>28.63</v>
      </c>
      <c r="EW397" s="100">
        <v>23.19</v>
      </c>
      <c r="EX397" s="100">
        <v>52.56</v>
      </c>
      <c r="EY397" s="100">
        <v>30.3</v>
      </c>
      <c r="EZ397" s="100">
        <v>26.16</v>
      </c>
      <c r="FA397" s="100">
        <v>15.37</v>
      </c>
      <c r="FB397" s="100">
        <v>13.5</v>
      </c>
      <c r="FC397" s="100"/>
      <c r="FD397" s="100"/>
      <c r="FE397" s="100"/>
      <c r="FF397" s="106">
        <v>4.928945400149589E-2</v>
      </c>
      <c r="FG397" s="106">
        <v>5.7665942940564648E-3</v>
      </c>
      <c r="FH397" s="106">
        <v>2.5309870336067746E-3</v>
      </c>
      <c r="FI397" s="106">
        <v>2.8089494632734294E-3</v>
      </c>
      <c r="FJ397" s="106">
        <v>0</v>
      </c>
      <c r="FK397" s="106">
        <v>5.4566653711620675E-3</v>
      </c>
      <c r="FL397" s="106">
        <v>8.093175074183976E-3</v>
      </c>
      <c r="FM397" s="106">
        <v>3.0035489446145992E-3</v>
      </c>
      <c r="FN397" s="106">
        <v>4.3030303030303025E-3</v>
      </c>
      <c r="FO397" s="106">
        <v>4.2796299528713574E-3</v>
      </c>
      <c r="FP397" s="106">
        <v>0</v>
      </c>
      <c r="FQ397" s="106">
        <v>0</v>
      </c>
      <c r="FR397" s="106">
        <v>7.8772430599088894E-3</v>
      </c>
      <c r="FS397" s="106">
        <v>1.1420511314199598E-2</v>
      </c>
      <c r="FT397" s="106">
        <v>0.10260749185667753</v>
      </c>
      <c r="FU397" s="106">
        <v>8.4570933186529865E-3</v>
      </c>
      <c r="FV397" s="106">
        <v>7.8800748362956047E-3</v>
      </c>
      <c r="FW397" s="106">
        <v>4.2910730388058763E-3</v>
      </c>
      <c r="FX397" s="106">
        <v>1.1917635433723588E-2</v>
      </c>
      <c r="FY397" s="106">
        <v>1.4890774215552524E-2</v>
      </c>
      <c r="FZ397" s="106">
        <v>1.7081103930491306E-2</v>
      </c>
      <c r="GA397" s="106">
        <v>1.688003076134325E-2</v>
      </c>
      <c r="GB397" s="106">
        <v>2.3062757201646092E-2</v>
      </c>
      <c r="GC397" s="106">
        <v>1.7677130044843052E-2</v>
      </c>
      <c r="GD397" s="106">
        <v>2.1030713170223841E-2</v>
      </c>
      <c r="GE397" s="106">
        <v>1.8462664459353489E-2</v>
      </c>
      <c r="GF397" s="106">
        <v>6.7255840396822824E-3</v>
      </c>
      <c r="GG397" s="106">
        <v>1.0788618600158074E-2</v>
      </c>
      <c r="GH397" s="100"/>
      <c r="GI397" s="100"/>
      <c r="GJ397" s="100"/>
      <c r="GK397" s="100"/>
    </row>
    <row r="398" spans="1:193" x14ac:dyDescent="0.25">
      <c r="A398" s="98" t="s">
        <v>1073</v>
      </c>
      <c r="B398" s="99" t="s">
        <v>17</v>
      </c>
      <c r="C398" s="99" t="s">
        <v>319</v>
      </c>
      <c r="D398" s="100" t="s">
        <v>18</v>
      </c>
      <c r="E398" s="99" t="s">
        <v>580</v>
      </c>
      <c r="F398" s="99" t="s">
        <v>539</v>
      </c>
      <c r="G398" s="106">
        <v>33.259</v>
      </c>
      <c r="H398" s="106">
        <v>0.44015312087001696</v>
      </c>
      <c r="I398" s="106">
        <v>0</v>
      </c>
      <c r="J398" s="106">
        <v>0</v>
      </c>
      <c r="K398" s="106">
        <v>0</v>
      </c>
      <c r="L398" s="106">
        <v>0.13200000000000001</v>
      </c>
      <c r="M398" s="106">
        <v>4.7E-2</v>
      </c>
      <c r="N398" s="106">
        <v>7.3686308674526094E-2</v>
      </c>
      <c r="O398" s="106">
        <v>7.4999999999999997E-2</v>
      </c>
      <c r="P398" s="106">
        <v>4.4999999999999998E-2</v>
      </c>
      <c r="Q398" s="106">
        <v>0</v>
      </c>
      <c r="R398" s="106">
        <v>0</v>
      </c>
      <c r="S398" s="106">
        <v>0.33600000000000002</v>
      </c>
      <c r="T398" s="106">
        <v>6.2041058573082133E-2</v>
      </c>
      <c r="U398" s="106">
        <v>65.028999999999996</v>
      </c>
      <c r="V398" s="106">
        <v>1.2561636068565041</v>
      </c>
      <c r="W398" s="106">
        <v>0</v>
      </c>
      <c r="X398" s="106">
        <v>5.1780359549677794E-2</v>
      </c>
      <c r="Y398" s="106">
        <v>0.35117955361239306</v>
      </c>
      <c r="Z398" s="106">
        <v>0.03</v>
      </c>
      <c r="AA398" s="106">
        <v>0.2837873190717668</v>
      </c>
      <c r="AB398" s="106">
        <v>0</v>
      </c>
      <c r="AC398" s="106">
        <v>0.129</v>
      </c>
      <c r="AD398" s="106">
        <v>0</v>
      </c>
      <c r="AE398" s="106">
        <v>0</v>
      </c>
      <c r="AF398" s="106">
        <v>0</v>
      </c>
      <c r="AG398" s="106">
        <v>0</v>
      </c>
      <c r="AH398" s="106">
        <v>2.4E-2</v>
      </c>
      <c r="AI398" s="106"/>
      <c r="AJ398" s="106">
        <v>101.62479132720796</v>
      </c>
      <c r="AK398" s="100"/>
      <c r="AL398" s="106">
        <v>15.547400897531785</v>
      </c>
      <c r="AM398" s="106">
        <v>0.26386494866615728</v>
      </c>
      <c r="AN398" s="106">
        <v>0</v>
      </c>
      <c r="AO398" s="106">
        <v>0</v>
      </c>
      <c r="AP398" s="106">
        <v>0</v>
      </c>
      <c r="AQ398" s="106">
        <v>0.10260396424407307</v>
      </c>
      <c r="AR398" s="106">
        <v>3.4866468842729967E-2</v>
      </c>
      <c r="AS398" s="106">
        <v>6.1170769279865596E-2</v>
      </c>
      <c r="AT398" s="106">
        <v>5.3602058319039449E-2</v>
      </c>
      <c r="AU398" s="106">
        <v>1.9636934892651423E-2</v>
      </c>
      <c r="AV398" s="106">
        <v>0</v>
      </c>
      <c r="AW398" s="106">
        <v>0</v>
      </c>
      <c r="AX398" s="106">
        <v>0.23488290807409995</v>
      </c>
      <c r="AY398" s="106">
        <v>5.0807516643257826E-2</v>
      </c>
      <c r="AZ398" s="106">
        <v>48.14110156944033</v>
      </c>
      <c r="BA398" s="106">
        <v>1.0651773143869279</v>
      </c>
      <c r="BB398" s="106">
        <v>0</v>
      </c>
      <c r="BC398" s="106">
        <v>4.5645591986669419E-2</v>
      </c>
      <c r="BD398" s="106">
        <v>0.276541108443494</v>
      </c>
      <c r="BE398" s="106">
        <v>2.5579809004092766E-2</v>
      </c>
      <c r="BF398" s="106">
        <v>0.24228405965317748</v>
      </c>
      <c r="BG398" s="106">
        <v>0</v>
      </c>
      <c r="BH398" s="106">
        <v>0.11059670781893004</v>
      </c>
      <c r="BI398" s="106">
        <v>0</v>
      </c>
      <c r="BJ398" s="106">
        <v>0</v>
      </c>
      <c r="BK398" s="106">
        <v>0</v>
      </c>
      <c r="BL398" s="106">
        <v>0</v>
      </c>
      <c r="BM398" s="106">
        <v>2.1076666373935189E-2</v>
      </c>
      <c r="BN398" s="106"/>
      <c r="BO398" s="106"/>
      <c r="BP398" s="106"/>
      <c r="BQ398" s="106">
        <v>2.5884320000000002E-2</v>
      </c>
      <c r="BR398" s="106">
        <v>1.451247E-2</v>
      </c>
      <c r="BS398" s="106">
        <v>1.001435E-2</v>
      </c>
      <c r="BT398" s="106">
        <v>8.9542800000000002E-3</v>
      </c>
      <c r="BU398" s="106">
        <v>1.020048E-2</v>
      </c>
      <c r="BV398" s="106">
        <v>9.5201000000000001E-3</v>
      </c>
      <c r="BW398" s="106">
        <v>1.30756E-2</v>
      </c>
      <c r="BX398" s="106">
        <v>3.4933399999999997E-3</v>
      </c>
      <c r="BY398" s="106">
        <v>8.5351200000000002E-3</v>
      </c>
      <c r="BZ398" s="106">
        <v>2.8415839999999998E-2</v>
      </c>
      <c r="CA398" s="106">
        <v>1.4800000000000001E-2</v>
      </c>
      <c r="CB398" s="106">
        <v>1.14E-2</v>
      </c>
      <c r="CC398" s="106">
        <v>1.3303650000000002E-2</v>
      </c>
      <c r="CD398" s="106">
        <v>1.7705950000000002E-2</v>
      </c>
      <c r="CE398" s="106">
        <v>3.1878879999999998E-2</v>
      </c>
      <c r="CF398" s="106">
        <v>7.6654499999999999E-3</v>
      </c>
      <c r="CG398" s="106">
        <v>6.0933000000000003E-3</v>
      </c>
      <c r="CH398" s="106">
        <v>6.9198400000000009E-3</v>
      </c>
      <c r="CI398" s="106">
        <v>1.219104E-2</v>
      </c>
      <c r="CJ398" s="106">
        <v>2.1110400000000001E-2</v>
      </c>
      <c r="CK398" s="106">
        <v>2.1669050000000002E-2</v>
      </c>
      <c r="CL398" s="106">
        <v>2.3171939999999999E-2</v>
      </c>
      <c r="CM398" s="106">
        <v>2.8810080000000005E-2</v>
      </c>
      <c r="CN398" s="106">
        <v>2.2264319999999997E-2</v>
      </c>
      <c r="CO398" s="106">
        <v>3.1811760000000001E-2</v>
      </c>
      <c r="CP398" s="106">
        <v>2.4905089999999998E-2</v>
      </c>
      <c r="CQ398" s="106">
        <v>1.3035900000000001E-2</v>
      </c>
      <c r="CR398" s="106">
        <v>1.355053E-2</v>
      </c>
      <c r="CS398" s="106"/>
      <c r="CT398" s="106"/>
      <c r="CU398" s="106"/>
      <c r="CV398" s="106">
        <f t="shared" si="140"/>
        <v>1.21E-2</v>
      </c>
      <c r="CW398" s="106">
        <f t="shared" si="141"/>
        <v>8.6999999999999994E-3</v>
      </c>
      <c r="CX398" s="106">
        <f t="shared" si="142"/>
        <v>5.3E-3</v>
      </c>
      <c r="CY398" s="106">
        <f t="shared" si="143"/>
        <v>5.4000000000000003E-3</v>
      </c>
      <c r="CZ398" s="106">
        <f t="shared" si="144"/>
        <v>7.9000000000000008E-3</v>
      </c>
      <c r="DA398" s="106">
        <f t="shared" si="145"/>
        <v>7.4000000000000003E-3</v>
      </c>
      <c r="DB398" s="106">
        <f t="shared" si="146"/>
        <v>9.6999999999999986E-3</v>
      </c>
      <c r="DC398" s="106">
        <f t="shared" si="147"/>
        <v>2.9000000000000002E-3</v>
      </c>
      <c r="DD398" s="106">
        <f t="shared" si="148"/>
        <v>6.1000000000000004E-3</v>
      </c>
      <c r="DE398" s="106">
        <f t="shared" si="149"/>
        <v>1.24E-2</v>
      </c>
      <c r="DF398" s="106">
        <f t="shared" si="150"/>
        <v>1.4800000000000001E-2</v>
      </c>
      <c r="DG398" s="106">
        <f t="shared" si="151"/>
        <v>1.14E-2</v>
      </c>
      <c r="DH398" s="106">
        <f t="shared" si="152"/>
        <v>9.300000000000001E-3</v>
      </c>
      <c r="DI398" s="106">
        <f t="shared" si="153"/>
        <v>1.4500000000000001E-2</v>
      </c>
      <c r="DJ398" s="106">
        <f t="shared" si="154"/>
        <v>2.3599999999999999E-2</v>
      </c>
      <c r="DK398" s="106">
        <f t="shared" si="155"/>
        <v>6.4999999999999997E-3</v>
      </c>
      <c r="DL398" s="106">
        <f t="shared" si="156"/>
        <v>5.7000000000000002E-3</v>
      </c>
      <c r="DM398" s="106">
        <f t="shared" si="157"/>
        <v>6.1000000000000004E-3</v>
      </c>
      <c r="DN398" s="106">
        <f t="shared" si="158"/>
        <v>9.5999999999999992E-3</v>
      </c>
      <c r="DO398" s="106">
        <f t="shared" si="159"/>
        <v>1.7999999999999999E-2</v>
      </c>
      <c r="DP398" s="106">
        <f t="shared" si="160"/>
        <v>1.8500000000000003E-2</v>
      </c>
      <c r="DQ398" s="106">
        <f t="shared" si="161"/>
        <v>1.9800000000000002E-2</v>
      </c>
      <c r="DR398" s="106">
        <f t="shared" si="162"/>
        <v>2.4700000000000003E-2</v>
      </c>
      <c r="DS398" s="106">
        <f t="shared" si="163"/>
        <v>1.9199999999999998E-2</v>
      </c>
      <c r="DT398" s="106">
        <f t="shared" si="164"/>
        <v>2.76E-2</v>
      </c>
      <c r="DU398" s="106">
        <f t="shared" si="165"/>
        <v>2.1700000000000001E-2</v>
      </c>
      <c r="DV398" s="106">
        <f t="shared" si="166"/>
        <v>1.1400000000000002E-2</v>
      </c>
      <c r="DW398" s="106">
        <f t="shared" si="167"/>
        <v>1.1899999999999999E-2</v>
      </c>
      <c r="DX398" s="106"/>
      <c r="DY398" s="106"/>
      <c r="DZ398" s="106"/>
      <c r="EA398" s="100">
        <v>0.32</v>
      </c>
      <c r="EB398" s="100">
        <v>2.23</v>
      </c>
      <c r="EC398" s="100">
        <v>100</v>
      </c>
      <c r="ED398" s="100">
        <v>100</v>
      </c>
      <c r="EE398" s="100">
        <v>4875.2700000000004</v>
      </c>
      <c r="EF398" s="100">
        <v>5.37</v>
      </c>
      <c r="EG398" s="100">
        <v>24.37</v>
      </c>
      <c r="EH398" s="100">
        <v>4.7699999999999996</v>
      </c>
      <c r="EI398" s="100">
        <v>8.23</v>
      </c>
      <c r="EJ398" s="100">
        <v>22.07</v>
      </c>
      <c r="EK398" s="100">
        <v>100</v>
      </c>
      <c r="EL398" s="100">
        <v>100</v>
      </c>
      <c r="EM398" s="100">
        <v>3.4</v>
      </c>
      <c r="EN398" s="100">
        <v>23.12</v>
      </c>
      <c r="EO398" s="100">
        <v>0.21</v>
      </c>
      <c r="EP398" s="100">
        <v>0.79</v>
      </c>
      <c r="EQ398" s="100">
        <v>140.25</v>
      </c>
      <c r="ER398" s="100">
        <v>11.74</v>
      </c>
      <c r="ES398" s="100">
        <v>3.35</v>
      </c>
      <c r="ET398" s="100">
        <v>57.98</v>
      </c>
      <c r="EU398" s="100">
        <v>7.11</v>
      </c>
      <c r="EV398" s="100">
        <v>242.18</v>
      </c>
      <c r="EW398" s="100">
        <v>20.56</v>
      </c>
      <c r="EX398" s="100">
        <v>108.64</v>
      </c>
      <c r="EY398" s="100">
        <v>97.28</v>
      </c>
      <c r="EZ398" s="100">
        <v>100</v>
      </c>
      <c r="FA398" s="100">
        <v>53.67</v>
      </c>
      <c r="FB398" s="100">
        <v>49.76</v>
      </c>
      <c r="FC398" s="100"/>
      <c r="FD398" s="100"/>
      <c r="FE398" s="100"/>
      <c r="FF398" s="106">
        <v>4.9751682872101716E-2</v>
      </c>
      <c r="FG398" s="106">
        <v>5.8841883552553072E-3</v>
      </c>
      <c r="FH398" s="106">
        <v>0</v>
      </c>
      <c r="FI398" s="106">
        <v>0</v>
      </c>
      <c r="FJ398" s="106">
        <v>0</v>
      </c>
      <c r="FK398" s="106">
        <v>5.509832879906724E-3</v>
      </c>
      <c r="FL398" s="106">
        <v>8.4969584569732932E-3</v>
      </c>
      <c r="FM398" s="106">
        <v>2.9178456946495884E-3</v>
      </c>
      <c r="FN398" s="106">
        <v>4.4114493996569469E-3</v>
      </c>
      <c r="FO398" s="106">
        <v>4.3338715308081695E-3</v>
      </c>
      <c r="FP398" s="106">
        <v>0</v>
      </c>
      <c r="FQ398" s="106">
        <v>0</v>
      </c>
      <c r="FR398" s="106">
        <v>7.9860188745193988E-3</v>
      </c>
      <c r="FS398" s="106">
        <v>1.1746697847921211E-2</v>
      </c>
      <c r="FT398" s="106">
        <v>0.10109631329582469</v>
      </c>
      <c r="FU398" s="106">
        <v>8.414900783656731E-3</v>
      </c>
      <c r="FV398" s="106">
        <v>0</v>
      </c>
      <c r="FW398" s="106">
        <v>5.3587924992349904E-3</v>
      </c>
      <c r="FX398" s="106">
        <v>9.2641271328570488E-3</v>
      </c>
      <c r="FY398" s="106">
        <v>1.4831173260572985E-2</v>
      </c>
      <c r="FZ398" s="106">
        <v>1.7226396641340919E-2</v>
      </c>
      <c r="GA398" s="106">
        <v>0</v>
      </c>
      <c r="GB398" s="106">
        <v>2.2738683127572015E-2</v>
      </c>
      <c r="GC398" s="106">
        <v>0</v>
      </c>
      <c r="GD398" s="106">
        <v>0</v>
      </c>
      <c r="GE398" s="106">
        <v>0</v>
      </c>
      <c r="GF398" s="106">
        <v>0</v>
      </c>
      <c r="GG398" s="106">
        <v>1.048774918767015E-2</v>
      </c>
      <c r="GH398" s="100"/>
      <c r="GI398" s="100"/>
      <c r="GJ398" s="100"/>
      <c r="GK398" s="100"/>
    </row>
    <row r="399" spans="1:193" x14ac:dyDescent="0.25">
      <c r="A399" s="98" t="s">
        <v>1073</v>
      </c>
      <c r="B399" s="99" t="s">
        <v>17</v>
      </c>
      <c r="C399" s="99" t="s">
        <v>319</v>
      </c>
      <c r="D399" s="100" t="s">
        <v>18</v>
      </c>
      <c r="E399" s="99" t="s">
        <v>581</v>
      </c>
      <c r="F399" s="99" t="s">
        <v>543</v>
      </c>
      <c r="G399" s="106">
        <v>33.581000000000003</v>
      </c>
      <c r="H399" s="106">
        <v>0</v>
      </c>
      <c r="I399" s="106">
        <v>0</v>
      </c>
      <c r="J399" s="106">
        <v>0</v>
      </c>
      <c r="K399" s="106">
        <v>0</v>
      </c>
      <c r="L399" s="106">
        <v>9.2999999999999999E-2</v>
      </c>
      <c r="M399" s="106">
        <v>0</v>
      </c>
      <c r="N399" s="106">
        <v>8.1818389232620373E-2</v>
      </c>
      <c r="O399" s="106">
        <v>3.2000000000000001E-2</v>
      </c>
      <c r="P399" s="106">
        <v>0.05</v>
      </c>
      <c r="Q399" s="106">
        <v>0</v>
      </c>
      <c r="R399" s="106">
        <v>0</v>
      </c>
      <c r="S399" s="106">
        <v>4.579964660734849E-2</v>
      </c>
      <c r="T399" s="106">
        <v>7.1519825882836549E-2</v>
      </c>
      <c r="U399" s="106">
        <v>66.02</v>
      </c>
      <c r="V399" s="106">
        <v>1.6426966019427878</v>
      </c>
      <c r="W399" s="106">
        <v>0</v>
      </c>
      <c r="X399" s="106">
        <v>1.7200417893534353E-2</v>
      </c>
      <c r="Y399" s="106">
        <v>4.6887676982649049E-2</v>
      </c>
      <c r="Z399" s="106">
        <v>0</v>
      </c>
      <c r="AA399" s="106">
        <v>6.6751872250394598E-2</v>
      </c>
      <c r="AB399" s="106">
        <v>2.7E-2</v>
      </c>
      <c r="AC399" s="106">
        <v>0</v>
      </c>
      <c r="AD399" s="106">
        <v>0</v>
      </c>
      <c r="AE399" s="106">
        <v>0</v>
      </c>
      <c r="AF399" s="106">
        <v>0</v>
      </c>
      <c r="AG399" s="106">
        <v>0</v>
      </c>
      <c r="AH399" s="106">
        <v>2.1000000000000001E-2</v>
      </c>
      <c r="AI399" s="106"/>
      <c r="AJ399" s="106">
        <v>101.79667443079217</v>
      </c>
      <c r="AK399" s="100"/>
      <c r="AL399" s="106">
        <v>15.697924457741211</v>
      </c>
      <c r="AM399" s="106">
        <v>0</v>
      </c>
      <c r="AN399" s="106">
        <v>0</v>
      </c>
      <c r="AO399" s="106">
        <v>0</v>
      </c>
      <c r="AP399" s="106">
        <v>0</v>
      </c>
      <c r="AQ399" s="106">
        <v>7.2289156626506021E-2</v>
      </c>
      <c r="AR399" s="106">
        <v>0</v>
      </c>
      <c r="AS399" s="106">
        <v>6.7921624798788299E-2</v>
      </c>
      <c r="AT399" s="106">
        <v>2.2870211549456832E-2</v>
      </c>
      <c r="AU399" s="106">
        <v>2.1818816547390471E-2</v>
      </c>
      <c r="AV399" s="106">
        <v>0</v>
      </c>
      <c r="AW399" s="106">
        <v>0</v>
      </c>
      <c r="AX399" s="106">
        <v>3.2016530309226486E-2</v>
      </c>
      <c r="AY399" s="106">
        <v>5.8569999085117147E-2</v>
      </c>
      <c r="AZ399" s="106">
        <v>48.874740894284862</v>
      </c>
      <c r="BA399" s="106">
        <v>1.3929420859346966</v>
      </c>
      <c r="BB399" s="106">
        <v>0</v>
      </c>
      <c r="BC399" s="106">
        <v>1.5162568664963287E-2</v>
      </c>
      <c r="BD399" s="106">
        <v>3.692233796570521E-2</v>
      </c>
      <c r="BE399" s="106">
        <v>0</v>
      </c>
      <c r="BF399" s="106">
        <v>5.6989560531370782E-2</v>
      </c>
      <c r="BG399" s="106">
        <v>2.3071007433991285E-2</v>
      </c>
      <c r="BH399" s="106">
        <v>0</v>
      </c>
      <c r="BI399" s="106">
        <v>0</v>
      </c>
      <c r="BJ399" s="106">
        <v>0</v>
      </c>
      <c r="BK399" s="106">
        <v>0</v>
      </c>
      <c r="BL399" s="106">
        <v>0</v>
      </c>
      <c r="BM399" s="106">
        <v>1.8442083077193291E-2</v>
      </c>
      <c r="BN399" s="106"/>
      <c r="BO399" s="106"/>
      <c r="BP399" s="106"/>
      <c r="BQ399" s="106">
        <v>2.8665280000000001E-2</v>
      </c>
      <c r="BR399" s="106">
        <v>1.4345659999999998E-2</v>
      </c>
      <c r="BS399" s="106">
        <v>9.8253999999999998E-3</v>
      </c>
      <c r="BT399" s="106">
        <v>8.7884599999999997E-3</v>
      </c>
      <c r="BU399" s="106">
        <v>1.020048E-2</v>
      </c>
      <c r="BV399" s="106">
        <v>9.7774000000000003E-3</v>
      </c>
      <c r="BW399" s="106">
        <v>1.2671200000000001E-2</v>
      </c>
      <c r="BX399" s="106">
        <v>3.37288E-3</v>
      </c>
      <c r="BY399" s="106">
        <v>8.2552800000000003E-3</v>
      </c>
      <c r="BZ399" s="106">
        <v>2.704088E-2</v>
      </c>
      <c r="CA399" s="106">
        <v>1.4999999999999999E-2</v>
      </c>
      <c r="CB399" s="106">
        <v>1.1599999999999999E-2</v>
      </c>
      <c r="CC399" s="106">
        <v>1.3446700000000001E-2</v>
      </c>
      <c r="CD399" s="106">
        <v>1.7828060000000003E-2</v>
      </c>
      <c r="CE399" s="106">
        <v>3.2149040000000004E-2</v>
      </c>
      <c r="CF399" s="106">
        <v>7.5475200000000003E-3</v>
      </c>
      <c r="CG399" s="106">
        <v>6.0933000000000003E-3</v>
      </c>
      <c r="CH399" s="106">
        <v>6.6929600000000004E-3</v>
      </c>
      <c r="CI399" s="106">
        <v>1.206405E-2</v>
      </c>
      <c r="CJ399" s="106">
        <v>2.146224E-2</v>
      </c>
      <c r="CK399" s="106">
        <v>2.2020439999999999E-2</v>
      </c>
      <c r="CL399" s="106">
        <v>2.282085E-2</v>
      </c>
      <c r="CM399" s="106">
        <v>2.9043360000000001E-2</v>
      </c>
      <c r="CN399" s="106">
        <v>2.2496240000000001E-2</v>
      </c>
      <c r="CO399" s="106">
        <v>3.1927020000000007E-2</v>
      </c>
      <c r="CP399" s="106">
        <v>2.4675549999999997E-2</v>
      </c>
      <c r="CQ399" s="106">
        <v>1.3264599999999998E-2</v>
      </c>
      <c r="CR399" s="106">
        <v>1.36644E-2</v>
      </c>
      <c r="CS399" s="106"/>
      <c r="CT399" s="106"/>
      <c r="CU399" s="106"/>
      <c r="CV399" s="106">
        <f t="shared" si="140"/>
        <v>1.3399999999999999E-2</v>
      </c>
      <c r="CW399" s="106">
        <f t="shared" si="141"/>
        <v>8.6E-3</v>
      </c>
      <c r="CX399" s="106">
        <f t="shared" si="142"/>
        <v>5.1999999999999998E-3</v>
      </c>
      <c r="CY399" s="106">
        <f t="shared" si="143"/>
        <v>5.3E-3</v>
      </c>
      <c r="CZ399" s="106">
        <f t="shared" si="144"/>
        <v>7.9000000000000008E-3</v>
      </c>
      <c r="DA399" s="106">
        <f t="shared" si="145"/>
        <v>7.6E-3</v>
      </c>
      <c r="DB399" s="106">
        <f t="shared" si="146"/>
        <v>9.4000000000000004E-3</v>
      </c>
      <c r="DC399" s="106">
        <f t="shared" si="147"/>
        <v>2.8000000000000004E-3</v>
      </c>
      <c r="DD399" s="106">
        <f t="shared" si="148"/>
        <v>5.8999999999999999E-3</v>
      </c>
      <c r="DE399" s="106">
        <f t="shared" si="149"/>
        <v>1.1800000000000001E-2</v>
      </c>
      <c r="DF399" s="106">
        <f t="shared" si="150"/>
        <v>1.4999999999999999E-2</v>
      </c>
      <c r="DG399" s="106">
        <f t="shared" si="151"/>
        <v>1.1599999999999999E-2</v>
      </c>
      <c r="DH399" s="106">
        <f t="shared" si="152"/>
        <v>9.4000000000000004E-3</v>
      </c>
      <c r="DI399" s="106">
        <f t="shared" si="153"/>
        <v>1.4600000000000002E-2</v>
      </c>
      <c r="DJ399" s="106">
        <f t="shared" si="154"/>
        <v>2.3800000000000002E-2</v>
      </c>
      <c r="DK399" s="106">
        <f t="shared" si="155"/>
        <v>6.4000000000000003E-3</v>
      </c>
      <c r="DL399" s="106">
        <f t="shared" si="156"/>
        <v>5.7000000000000002E-3</v>
      </c>
      <c r="DM399" s="106">
        <f t="shared" si="157"/>
        <v>5.8999999999999999E-3</v>
      </c>
      <c r="DN399" s="106">
        <f t="shared" si="158"/>
        <v>9.4999999999999998E-3</v>
      </c>
      <c r="DO399" s="106">
        <f t="shared" si="159"/>
        <v>1.83E-2</v>
      </c>
      <c r="DP399" s="106">
        <f t="shared" si="160"/>
        <v>1.8799999999999997E-2</v>
      </c>
      <c r="DQ399" s="106">
        <f t="shared" si="161"/>
        <v>1.9500000000000003E-2</v>
      </c>
      <c r="DR399" s="106">
        <f t="shared" si="162"/>
        <v>2.4899999999999999E-2</v>
      </c>
      <c r="DS399" s="106">
        <f t="shared" si="163"/>
        <v>1.9400000000000001E-2</v>
      </c>
      <c r="DT399" s="106">
        <f t="shared" si="164"/>
        <v>2.7700000000000006E-2</v>
      </c>
      <c r="DU399" s="106">
        <f t="shared" si="165"/>
        <v>2.1499999999999998E-2</v>
      </c>
      <c r="DV399" s="106">
        <f t="shared" si="166"/>
        <v>1.1599999999999999E-2</v>
      </c>
      <c r="DW399" s="106">
        <f t="shared" si="167"/>
        <v>1.2E-2</v>
      </c>
      <c r="DX399" s="106"/>
      <c r="DY399" s="106"/>
      <c r="DZ399" s="106"/>
      <c r="EA399" s="100">
        <v>0.32</v>
      </c>
      <c r="EB399" s="100">
        <v>246.1</v>
      </c>
      <c r="EC399" s="100">
        <v>100</v>
      </c>
      <c r="ED399" s="100">
        <v>100</v>
      </c>
      <c r="EE399" s="100">
        <v>96.29</v>
      </c>
      <c r="EF399" s="100">
        <v>7.6</v>
      </c>
      <c r="EG399" s="100">
        <v>111.58</v>
      </c>
      <c r="EH399" s="100">
        <v>4.3899999999999997</v>
      </c>
      <c r="EI399" s="100">
        <v>17.899999999999999</v>
      </c>
      <c r="EJ399" s="100">
        <v>18.98</v>
      </c>
      <c r="EK399" s="100">
        <v>100</v>
      </c>
      <c r="EL399" s="100">
        <v>54.38</v>
      </c>
      <c r="EM399" s="100">
        <v>22.68</v>
      </c>
      <c r="EN399" s="100">
        <v>19.940000000000001</v>
      </c>
      <c r="EO399" s="100">
        <v>0.21</v>
      </c>
      <c r="EP399" s="100">
        <v>0.66</v>
      </c>
      <c r="EQ399" s="100">
        <v>545.91999999999996</v>
      </c>
      <c r="ER399" s="100">
        <v>19.78</v>
      </c>
      <c r="ES399" s="100">
        <v>21.92</v>
      </c>
      <c r="ET399" s="100">
        <v>2497.91</v>
      </c>
      <c r="EU399" s="100">
        <v>28.41</v>
      </c>
      <c r="EV399" s="100">
        <v>73.459999999999994</v>
      </c>
      <c r="EW399" s="100">
        <v>1064.68</v>
      </c>
      <c r="EX399" s="100">
        <v>558.98</v>
      </c>
      <c r="EY399" s="100">
        <v>561.23</v>
      </c>
      <c r="EZ399" s="100">
        <v>197.5</v>
      </c>
      <c r="FA399" s="100">
        <v>183.58</v>
      </c>
      <c r="FB399" s="100">
        <v>57.18</v>
      </c>
      <c r="FC399" s="100"/>
      <c r="FD399" s="100"/>
      <c r="FE399" s="100"/>
      <c r="FF399" s="106">
        <v>5.0233358264771877E-2</v>
      </c>
      <c r="FG399" s="106">
        <v>0</v>
      </c>
      <c r="FH399" s="106">
        <v>0</v>
      </c>
      <c r="FI399" s="106">
        <v>0</v>
      </c>
      <c r="FJ399" s="106">
        <v>0</v>
      </c>
      <c r="FK399" s="106">
        <v>5.4939759036144575E-3</v>
      </c>
      <c r="FL399" s="106">
        <v>0</v>
      </c>
      <c r="FM399" s="106">
        <v>2.9817593286668061E-3</v>
      </c>
      <c r="FN399" s="106">
        <v>4.0937678673527728E-3</v>
      </c>
      <c r="FO399" s="106">
        <v>4.1412113806947115E-3</v>
      </c>
      <c r="FP399" s="106">
        <v>0</v>
      </c>
      <c r="FQ399" s="106">
        <v>0</v>
      </c>
      <c r="FR399" s="106">
        <v>7.2613490741325667E-3</v>
      </c>
      <c r="FS399" s="106">
        <v>1.167885781757236E-2</v>
      </c>
      <c r="FT399" s="106">
        <v>0.1026369558779982</v>
      </c>
      <c r="FU399" s="106">
        <v>9.1934177671689973E-3</v>
      </c>
      <c r="FV399" s="106">
        <v>0</v>
      </c>
      <c r="FW399" s="106">
        <v>2.9991560819297384E-3</v>
      </c>
      <c r="FX399" s="106">
        <v>8.0933764820825815E-3</v>
      </c>
      <c r="FY399" s="106">
        <v>0</v>
      </c>
      <c r="FZ399" s="106">
        <v>1.6190734146962441E-2</v>
      </c>
      <c r="GA399" s="106">
        <v>1.6947962061009996E-2</v>
      </c>
      <c r="GB399" s="106">
        <v>0</v>
      </c>
      <c r="GC399" s="106">
        <v>0</v>
      </c>
      <c r="GD399" s="106">
        <v>0</v>
      </c>
      <c r="GE399" s="106">
        <v>0</v>
      </c>
      <c r="GF399" s="106">
        <v>0</v>
      </c>
      <c r="GG399" s="106">
        <v>1.0545183103539123E-2</v>
      </c>
      <c r="GH399" s="100"/>
      <c r="GI399" s="100"/>
      <c r="GJ399" s="100"/>
      <c r="GK399" s="100"/>
    </row>
    <row r="400" spans="1:193" x14ac:dyDescent="0.25">
      <c r="A400" s="98" t="s">
        <v>1073</v>
      </c>
      <c r="B400" s="99" t="s">
        <v>17</v>
      </c>
      <c r="C400" s="99" t="s">
        <v>319</v>
      </c>
      <c r="D400" s="100" t="s">
        <v>18</v>
      </c>
      <c r="E400" s="99" t="s">
        <v>582</v>
      </c>
      <c r="F400" s="99" t="s">
        <v>543</v>
      </c>
      <c r="G400" s="106">
        <v>33.71</v>
      </c>
      <c r="H400" s="106">
        <v>0</v>
      </c>
      <c r="I400" s="106">
        <v>0</v>
      </c>
      <c r="J400" s="106">
        <v>0</v>
      </c>
      <c r="K400" s="106">
        <v>0</v>
      </c>
      <c r="L400" s="106">
        <v>2.4999999999999998E-2</v>
      </c>
      <c r="M400" s="106">
        <v>0</v>
      </c>
      <c r="N400" s="106">
        <v>8.8888557029107945E-2</v>
      </c>
      <c r="O400" s="106">
        <v>1.6E-2</v>
      </c>
      <c r="P400" s="106">
        <v>5.1999999999999998E-2</v>
      </c>
      <c r="Q400" s="106">
        <v>0</v>
      </c>
      <c r="R400" s="106">
        <v>0</v>
      </c>
      <c r="S400" s="106">
        <v>3.4000000000000002E-2</v>
      </c>
      <c r="T400" s="106">
        <v>3.3804719659379999E-2</v>
      </c>
      <c r="U400" s="106">
        <v>66.2</v>
      </c>
      <c r="V400" s="106">
        <v>1.6855474684415528</v>
      </c>
      <c r="W400" s="106">
        <v>0</v>
      </c>
      <c r="X400" s="106">
        <v>0</v>
      </c>
      <c r="Y400" s="106">
        <v>3.3916978639349303E-2</v>
      </c>
      <c r="Z400" s="106">
        <v>0</v>
      </c>
      <c r="AA400" s="106">
        <v>2.7861166616292215E-2</v>
      </c>
      <c r="AB400" s="106">
        <v>0</v>
      </c>
      <c r="AC400" s="106">
        <v>0</v>
      </c>
      <c r="AD400" s="106">
        <v>0</v>
      </c>
      <c r="AE400" s="106">
        <v>0</v>
      </c>
      <c r="AF400" s="106">
        <v>0</v>
      </c>
      <c r="AG400" s="106">
        <v>0</v>
      </c>
      <c r="AH400" s="106">
        <v>0</v>
      </c>
      <c r="AI400" s="106"/>
      <c r="AJ400" s="106">
        <v>101.90701889038569</v>
      </c>
      <c r="AK400" s="100"/>
      <c r="AL400" s="106">
        <v>15.758227374719521</v>
      </c>
      <c r="AM400" s="106">
        <v>0</v>
      </c>
      <c r="AN400" s="106">
        <v>0</v>
      </c>
      <c r="AO400" s="106">
        <v>0</v>
      </c>
      <c r="AP400" s="106">
        <v>0</v>
      </c>
      <c r="AQ400" s="106">
        <v>1.9432568985619899E-2</v>
      </c>
      <c r="AR400" s="106">
        <v>0</v>
      </c>
      <c r="AS400" s="106">
        <v>7.3790932283835264E-2</v>
      </c>
      <c r="AT400" s="106">
        <v>1.1435105774728416E-2</v>
      </c>
      <c r="AU400" s="106">
        <v>2.269156920928609E-2</v>
      </c>
      <c r="AV400" s="106">
        <v>0</v>
      </c>
      <c r="AW400" s="106">
        <v>0</v>
      </c>
      <c r="AX400" s="106">
        <v>2.3767913317022021E-2</v>
      </c>
      <c r="AY400" s="106">
        <v>2.7683825779526654E-2</v>
      </c>
      <c r="AZ400" s="106">
        <v>49.007995262066927</v>
      </c>
      <c r="BA400" s="106">
        <v>1.4292779347422646</v>
      </c>
      <c r="BB400" s="106">
        <v>0</v>
      </c>
      <c r="BC400" s="106">
        <v>0</v>
      </c>
      <c r="BD400" s="106">
        <v>2.67083854156621E-2</v>
      </c>
      <c r="BE400" s="106">
        <v>0</v>
      </c>
      <c r="BF400" s="106">
        <v>2.3786533438309755E-2</v>
      </c>
      <c r="BG400" s="106">
        <v>0</v>
      </c>
      <c r="BH400" s="106">
        <v>0</v>
      </c>
      <c r="BI400" s="106">
        <v>0</v>
      </c>
      <c r="BJ400" s="106">
        <v>0</v>
      </c>
      <c r="BK400" s="106">
        <v>0</v>
      </c>
      <c r="BL400" s="106">
        <v>0</v>
      </c>
      <c r="BM400" s="106">
        <v>0</v>
      </c>
      <c r="BN400" s="106"/>
      <c r="BO400" s="106"/>
      <c r="BP400" s="106"/>
      <c r="BQ400" s="106">
        <v>2.8237440000000003E-2</v>
      </c>
      <c r="BR400" s="106">
        <v>1.451247E-2</v>
      </c>
      <c r="BS400" s="106">
        <v>1.001435E-2</v>
      </c>
      <c r="BT400" s="106">
        <v>8.6226399999999991E-3</v>
      </c>
      <c r="BU400" s="106">
        <v>1.0458719999999999E-2</v>
      </c>
      <c r="BV400" s="106">
        <v>9.6487499999999993E-3</v>
      </c>
      <c r="BW400" s="106">
        <v>1.3210400000000001E-2</v>
      </c>
      <c r="BX400" s="106">
        <v>3.1319599999999996E-3</v>
      </c>
      <c r="BY400" s="106">
        <v>8.2552800000000003E-3</v>
      </c>
      <c r="BZ400" s="106">
        <v>2.8415839999999998E-2</v>
      </c>
      <c r="CA400" s="106">
        <v>1.47E-2</v>
      </c>
      <c r="CB400" s="106">
        <v>1.14E-2</v>
      </c>
      <c r="CC400" s="106">
        <v>1.3446700000000001E-2</v>
      </c>
      <c r="CD400" s="106">
        <v>1.7828060000000003E-2</v>
      </c>
      <c r="CE400" s="106">
        <v>3.2554279999999998E-2</v>
      </c>
      <c r="CF400" s="106">
        <v>7.5475200000000003E-3</v>
      </c>
      <c r="CG400" s="106">
        <v>6.2001999999999995E-3</v>
      </c>
      <c r="CH400" s="106">
        <v>6.8064000000000006E-3</v>
      </c>
      <c r="CI400" s="106">
        <v>1.2318030000000001E-2</v>
      </c>
      <c r="CJ400" s="106">
        <v>2.1579520000000001E-2</v>
      </c>
      <c r="CK400" s="106">
        <v>2.1434790000000002E-2</v>
      </c>
      <c r="CL400" s="106">
        <v>2.2937879999999997E-2</v>
      </c>
      <c r="CM400" s="106">
        <v>3.0209759999999999E-2</v>
      </c>
      <c r="CN400" s="106">
        <v>2.2496240000000001E-2</v>
      </c>
      <c r="CO400" s="106">
        <v>3.2157539999999998E-2</v>
      </c>
      <c r="CP400" s="106">
        <v>2.4905089999999998E-2</v>
      </c>
      <c r="CQ400" s="106">
        <v>1.3035900000000001E-2</v>
      </c>
      <c r="CR400" s="106">
        <v>1.36644E-2</v>
      </c>
      <c r="CS400" s="106"/>
      <c r="CT400" s="106"/>
      <c r="CU400" s="106"/>
      <c r="CV400" s="106">
        <f t="shared" si="140"/>
        <v>1.32E-2</v>
      </c>
      <c r="CW400" s="106">
        <f t="shared" si="141"/>
        <v>8.6999999999999994E-3</v>
      </c>
      <c r="CX400" s="106">
        <f t="shared" si="142"/>
        <v>5.3E-3</v>
      </c>
      <c r="CY400" s="106">
        <f t="shared" si="143"/>
        <v>5.1999999999999998E-3</v>
      </c>
      <c r="CZ400" s="106">
        <f t="shared" si="144"/>
        <v>8.0999999999999996E-3</v>
      </c>
      <c r="DA400" s="106">
        <f t="shared" si="145"/>
        <v>7.4999999999999997E-3</v>
      </c>
      <c r="DB400" s="106">
        <f t="shared" si="146"/>
        <v>9.7999999999999997E-3</v>
      </c>
      <c r="DC400" s="106">
        <f t="shared" si="147"/>
        <v>2.5999999999999999E-3</v>
      </c>
      <c r="DD400" s="106">
        <f t="shared" si="148"/>
        <v>5.8999999999999999E-3</v>
      </c>
      <c r="DE400" s="106">
        <f t="shared" si="149"/>
        <v>1.24E-2</v>
      </c>
      <c r="DF400" s="106">
        <f t="shared" si="150"/>
        <v>1.47E-2</v>
      </c>
      <c r="DG400" s="106">
        <f t="shared" si="151"/>
        <v>1.14E-2</v>
      </c>
      <c r="DH400" s="106">
        <f t="shared" si="152"/>
        <v>9.4000000000000004E-3</v>
      </c>
      <c r="DI400" s="106">
        <f t="shared" si="153"/>
        <v>1.4600000000000002E-2</v>
      </c>
      <c r="DJ400" s="106">
        <f t="shared" si="154"/>
        <v>2.41E-2</v>
      </c>
      <c r="DK400" s="106">
        <f t="shared" si="155"/>
        <v>6.4000000000000003E-3</v>
      </c>
      <c r="DL400" s="106">
        <f t="shared" si="156"/>
        <v>5.7999999999999996E-3</v>
      </c>
      <c r="DM400" s="106">
        <f t="shared" si="157"/>
        <v>6.0000000000000001E-3</v>
      </c>
      <c r="DN400" s="106">
        <f t="shared" si="158"/>
        <v>9.7000000000000003E-3</v>
      </c>
      <c r="DO400" s="106">
        <f t="shared" si="159"/>
        <v>1.84E-2</v>
      </c>
      <c r="DP400" s="106">
        <f t="shared" si="160"/>
        <v>1.83E-2</v>
      </c>
      <c r="DQ400" s="106">
        <f t="shared" si="161"/>
        <v>1.9599999999999999E-2</v>
      </c>
      <c r="DR400" s="106">
        <f t="shared" si="162"/>
        <v>2.5899999999999996E-2</v>
      </c>
      <c r="DS400" s="106">
        <f t="shared" si="163"/>
        <v>1.9400000000000001E-2</v>
      </c>
      <c r="DT400" s="106">
        <f t="shared" si="164"/>
        <v>2.7899999999999998E-2</v>
      </c>
      <c r="DU400" s="106">
        <f t="shared" si="165"/>
        <v>2.1700000000000001E-2</v>
      </c>
      <c r="DV400" s="106">
        <f t="shared" si="166"/>
        <v>1.1400000000000002E-2</v>
      </c>
      <c r="DW400" s="106">
        <f t="shared" si="167"/>
        <v>1.2E-2</v>
      </c>
      <c r="DX400" s="106"/>
      <c r="DY400" s="106"/>
      <c r="DZ400" s="106"/>
      <c r="EA400" s="100">
        <v>0.32</v>
      </c>
      <c r="EB400" s="100">
        <v>131.03</v>
      </c>
      <c r="EC400" s="100">
        <v>100</v>
      </c>
      <c r="ED400" s="100">
        <v>100</v>
      </c>
      <c r="EE400" s="100">
        <v>91.39</v>
      </c>
      <c r="EF400" s="100">
        <v>27.83</v>
      </c>
      <c r="EG400" s="100">
        <v>193.04</v>
      </c>
      <c r="EH400" s="100">
        <v>4.0599999999999996</v>
      </c>
      <c r="EI400" s="100">
        <v>35.11</v>
      </c>
      <c r="EJ400" s="100">
        <v>19.28</v>
      </c>
      <c r="EK400" s="100">
        <v>100</v>
      </c>
      <c r="EL400" s="100">
        <v>71.23</v>
      </c>
      <c r="EM400" s="100">
        <v>30.66</v>
      </c>
      <c r="EN400" s="100">
        <v>35.799999999999997</v>
      </c>
      <c r="EO400" s="100">
        <v>0.21</v>
      </c>
      <c r="EP400" s="100">
        <v>0.65</v>
      </c>
      <c r="EQ400" s="100">
        <v>100</v>
      </c>
      <c r="ER400" s="100">
        <v>32.130000000000003</v>
      </c>
      <c r="ES400" s="100">
        <v>30.29</v>
      </c>
      <c r="ET400" s="100">
        <v>100</v>
      </c>
      <c r="EU400" s="100">
        <v>66.010000000000005</v>
      </c>
      <c r="EV400" s="100">
        <v>134.58000000000001</v>
      </c>
      <c r="EW400" s="100">
        <v>100</v>
      </c>
      <c r="EX400" s="100">
        <v>274.8</v>
      </c>
      <c r="EY400" s="100">
        <v>100</v>
      </c>
      <c r="EZ400" s="100">
        <v>100</v>
      </c>
      <c r="FA400" s="100">
        <v>51.98</v>
      </c>
      <c r="FB400" s="100">
        <v>166.79</v>
      </c>
      <c r="FC400" s="100"/>
      <c r="FD400" s="100"/>
      <c r="FE400" s="100"/>
      <c r="FF400" s="106">
        <v>5.0426327599102469E-2</v>
      </c>
      <c r="FG400" s="106">
        <v>0</v>
      </c>
      <c r="FH400" s="106">
        <v>0</v>
      </c>
      <c r="FI400" s="106">
        <v>0</v>
      </c>
      <c r="FJ400" s="106">
        <v>0</v>
      </c>
      <c r="FK400" s="106">
        <v>5.4080839486980179E-3</v>
      </c>
      <c r="FL400" s="106">
        <v>0</v>
      </c>
      <c r="FM400" s="106">
        <v>2.9959118507237115E-3</v>
      </c>
      <c r="FN400" s="106">
        <v>4.0148656375071463E-3</v>
      </c>
      <c r="FO400" s="106">
        <v>4.374934543550358E-3</v>
      </c>
      <c r="FP400" s="106">
        <v>0</v>
      </c>
      <c r="FQ400" s="106">
        <v>0</v>
      </c>
      <c r="FR400" s="106">
        <v>7.2872422229989511E-3</v>
      </c>
      <c r="FS400" s="106">
        <v>9.9108096290705418E-3</v>
      </c>
      <c r="FT400" s="106">
        <v>0.10291679005034055</v>
      </c>
      <c r="FU400" s="106">
        <v>9.2903065758247211E-3</v>
      </c>
      <c r="FV400" s="106">
        <v>0</v>
      </c>
      <c r="FW400" s="106">
        <v>0</v>
      </c>
      <c r="FX400" s="106">
        <v>8.0899699424040496E-3</v>
      </c>
      <c r="FY400" s="106">
        <v>0</v>
      </c>
      <c r="FZ400" s="106">
        <v>1.5701490722628268E-2</v>
      </c>
      <c r="GA400" s="106">
        <v>0</v>
      </c>
      <c r="GB400" s="106">
        <v>0</v>
      </c>
      <c r="GC400" s="106">
        <v>0</v>
      </c>
      <c r="GD400" s="106">
        <v>0</v>
      </c>
      <c r="GE400" s="106">
        <v>0</v>
      </c>
      <c r="GF400" s="106">
        <v>0</v>
      </c>
      <c r="GG400" s="106">
        <v>0</v>
      </c>
      <c r="GH400" s="100"/>
      <c r="GI400" s="100"/>
      <c r="GJ400" s="100"/>
      <c r="GK400" s="100"/>
    </row>
    <row r="401" spans="1:193" x14ac:dyDescent="0.25">
      <c r="A401" s="98" t="s">
        <v>1073</v>
      </c>
      <c r="B401" s="99" t="s">
        <v>17</v>
      </c>
      <c r="C401" s="99" t="s">
        <v>319</v>
      </c>
      <c r="D401" s="100" t="s">
        <v>18</v>
      </c>
      <c r="E401" s="99" t="s">
        <v>583</v>
      </c>
      <c r="F401" s="99" t="s">
        <v>539</v>
      </c>
      <c r="G401" s="106">
        <v>32.433</v>
      </c>
      <c r="H401" s="106">
        <v>0</v>
      </c>
      <c r="I401" s="106">
        <v>0</v>
      </c>
      <c r="J401" s="106">
        <v>0</v>
      </c>
      <c r="K401" s="106">
        <v>1.1000000000000001E-2</v>
      </c>
      <c r="L401" s="106">
        <v>2.5999999999999999E-2</v>
      </c>
      <c r="M401" s="106">
        <v>6.8000000000000005E-2</v>
      </c>
      <c r="N401" s="106">
        <v>8.6661543569883412E-2</v>
      </c>
      <c r="O401" s="106">
        <v>0.37600000000000006</v>
      </c>
      <c r="P401" s="106">
        <v>0.871</v>
      </c>
      <c r="Q401" s="106">
        <v>0</v>
      </c>
      <c r="R401" s="106">
        <v>0</v>
      </c>
      <c r="S401" s="106">
        <v>6.278143266256199E-2</v>
      </c>
      <c r="T401" s="106">
        <v>5.3793762486597126E-2</v>
      </c>
      <c r="U401" s="106">
        <v>64.207999999999998</v>
      </c>
      <c r="V401" s="106">
        <v>1.3399963819478635</v>
      </c>
      <c r="W401" s="106">
        <v>0</v>
      </c>
      <c r="X401" s="106">
        <v>5.3573509233499919E-2</v>
      </c>
      <c r="Y401" s="106">
        <v>0.70384616630232366</v>
      </c>
      <c r="Z401" s="106">
        <v>0</v>
      </c>
      <c r="AA401" s="106">
        <v>4.5802088580671883E-2</v>
      </c>
      <c r="AB401" s="106">
        <v>0</v>
      </c>
      <c r="AC401" s="106">
        <v>0</v>
      </c>
      <c r="AD401" s="106">
        <v>0</v>
      </c>
      <c r="AE401" s="106">
        <v>0.05</v>
      </c>
      <c r="AF401" s="106">
        <v>0</v>
      </c>
      <c r="AG401" s="106">
        <v>9.7254836669646211E-2</v>
      </c>
      <c r="AH401" s="106">
        <v>0.17100000000000001</v>
      </c>
      <c r="AI401" s="106"/>
      <c r="AJ401" s="106">
        <v>100.65770972145307</v>
      </c>
      <c r="AK401" s="100"/>
      <c r="AL401" s="106">
        <v>15.161275243081525</v>
      </c>
      <c r="AM401" s="106">
        <v>0</v>
      </c>
      <c r="AN401" s="106">
        <v>0</v>
      </c>
      <c r="AO401" s="106">
        <v>0</v>
      </c>
      <c r="AP401" s="106">
        <v>8.5192069392812896E-3</v>
      </c>
      <c r="AQ401" s="106">
        <v>2.0209871745044693E-2</v>
      </c>
      <c r="AR401" s="106">
        <v>5.0445103857566766E-2</v>
      </c>
      <c r="AS401" s="106">
        <v>7.1942174638787493E-2</v>
      </c>
      <c r="AT401" s="106">
        <v>0.2687249857061178</v>
      </c>
      <c r="AU401" s="106">
        <v>0.38008378425554201</v>
      </c>
      <c r="AV401" s="106">
        <v>0</v>
      </c>
      <c r="AW401" s="106">
        <v>0</v>
      </c>
      <c r="AX401" s="106">
        <v>4.3887754395359656E-2</v>
      </c>
      <c r="AY401" s="106">
        <v>4.4053527546144562E-2</v>
      </c>
      <c r="AZ401" s="106">
        <v>47.533313591945515</v>
      </c>
      <c r="BA401" s="106">
        <v>1.1362642092324799</v>
      </c>
      <c r="BB401" s="106">
        <v>0</v>
      </c>
      <c r="BC401" s="106">
        <v>4.7226295163522496E-2</v>
      </c>
      <c r="BD401" s="106">
        <v>0.55425322175157388</v>
      </c>
      <c r="BE401" s="106">
        <v>0</v>
      </c>
      <c r="BF401" s="106">
        <v>3.9103635772792522E-2</v>
      </c>
      <c r="BG401" s="106">
        <v>0</v>
      </c>
      <c r="BH401" s="106">
        <v>0</v>
      </c>
      <c r="BI401" s="106">
        <v>0</v>
      </c>
      <c r="BJ401" s="106">
        <v>4.3380183931979871E-2</v>
      </c>
      <c r="BK401" s="106">
        <v>0</v>
      </c>
      <c r="BL401" s="106">
        <v>8.5050141381413397E-2</v>
      </c>
      <c r="BM401" s="106">
        <v>0.15017124791428824</v>
      </c>
      <c r="BN401" s="106"/>
      <c r="BO401" s="106"/>
      <c r="BP401" s="106"/>
      <c r="BQ401" s="106">
        <v>2.8023520000000003E-2</v>
      </c>
      <c r="BR401" s="106">
        <v>1.4345659999999998E-2</v>
      </c>
      <c r="BS401" s="106">
        <v>9.8253999999999998E-3</v>
      </c>
      <c r="BT401" s="106">
        <v>8.6226399999999991E-3</v>
      </c>
      <c r="BU401" s="106">
        <v>1.020048E-2</v>
      </c>
      <c r="BV401" s="106">
        <v>9.6487499999999993E-3</v>
      </c>
      <c r="BW401" s="106">
        <v>1.2266800000000001E-2</v>
      </c>
      <c r="BX401" s="106">
        <v>3.4933399999999997E-3</v>
      </c>
      <c r="BY401" s="106">
        <v>8.2552800000000003E-3</v>
      </c>
      <c r="BZ401" s="106">
        <v>2.795752E-2</v>
      </c>
      <c r="CA401" s="106">
        <v>1.4800000000000001E-2</v>
      </c>
      <c r="CB401" s="106">
        <v>1.14E-2</v>
      </c>
      <c r="CC401" s="106">
        <v>1.3017549999999999E-2</v>
      </c>
      <c r="CD401" s="106">
        <v>1.7705950000000002E-2</v>
      </c>
      <c r="CE401" s="106">
        <v>3.4175240000000003E-2</v>
      </c>
      <c r="CF401" s="106">
        <v>7.5475200000000003E-3</v>
      </c>
      <c r="CG401" s="106">
        <v>6.0933000000000003E-3</v>
      </c>
      <c r="CH401" s="106">
        <v>6.6929600000000004E-3</v>
      </c>
      <c r="CI401" s="106">
        <v>1.2318030000000001E-2</v>
      </c>
      <c r="CJ401" s="106">
        <v>2.0993120000000001E-2</v>
      </c>
      <c r="CK401" s="106">
        <v>2.1317660000000002E-2</v>
      </c>
      <c r="CL401" s="106">
        <v>2.282085E-2</v>
      </c>
      <c r="CM401" s="106">
        <v>2.9276640000000003E-2</v>
      </c>
      <c r="CN401" s="106">
        <v>2.2612199999999999E-2</v>
      </c>
      <c r="CO401" s="106">
        <v>3.1465980000000005E-2</v>
      </c>
      <c r="CP401" s="106">
        <v>2.4790320000000001E-2</v>
      </c>
      <c r="CQ401" s="106">
        <v>1.3035900000000001E-2</v>
      </c>
      <c r="CR401" s="106">
        <v>1.355053E-2</v>
      </c>
      <c r="CS401" s="106"/>
      <c r="CT401" s="106"/>
      <c r="CU401" s="106"/>
      <c r="CV401" s="106">
        <f t="shared" si="140"/>
        <v>1.3100000000000001E-2</v>
      </c>
      <c r="CW401" s="106">
        <f t="shared" si="141"/>
        <v>8.6E-3</v>
      </c>
      <c r="CX401" s="106">
        <f t="shared" si="142"/>
        <v>5.1999999999999998E-3</v>
      </c>
      <c r="CY401" s="106">
        <f t="shared" si="143"/>
        <v>5.1999999999999998E-3</v>
      </c>
      <c r="CZ401" s="106">
        <f t="shared" si="144"/>
        <v>7.9000000000000008E-3</v>
      </c>
      <c r="DA401" s="106">
        <f t="shared" si="145"/>
        <v>7.4999999999999997E-3</v>
      </c>
      <c r="DB401" s="106">
        <f t="shared" si="146"/>
        <v>9.1000000000000004E-3</v>
      </c>
      <c r="DC401" s="106">
        <f t="shared" si="147"/>
        <v>2.9000000000000002E-3</v>
      </c>
      <c r="DD401" s="106">
        <f t="shared" si="148"/>
        <v>5.8999999999999999E-3</v>
      </c>
      <c r="DE401" s="106">
        <f t="shared" si="149"/>
        <v>1.2200000000000001E-2</v>
      </c>
      <c r="DF401" s="106">
        <f t="shared" si="150"/>
        <v>1.4800000000000001E-2</v>
      </c>
      <c r="DG401" s="106">
        <f t="shared" si="151"/>
        <v>1.14E-2</v>
      </c>
      <c r="DH401" s="106">
        <f t="shared" si="152"/>
        <v>9.0999999999999987E-3</v>
      </c>
      <c r="DI401" s="106">
        <f t="shared" si="153"/>
        <v>1.4500000000000001E-2</v>
      </c>
      <c r="DJ401" s="106">
        <f t="shared" si="154"/>
        <v>2.5300000000000003E-2</v>
      </c>
      <c r="DK401" s="106">
        <f t="shared" si="155"/>
        <v>6.4000000000000003E-3</v>
      </c>
      <c r="DL401" s="106">
        <f t="shared" si="156"/>
        <v>5.7000000000000002E-3</v>
      </c>
      <c r="DM401" s="106">
        <f t="shared" si="157"/>
        <v>5.8999999999999999E-3</v>
      </c>
      <c r="DN401" s="106">
        <f t="shared" si="158"/>
        <v>9.7000000000000003E-3</v>
      </c>
      <c r="DO401" s="106">
        <f t="shared" si="159"/>
        <v>1.7899999999999999E-2</v>
      </c>
      <c r="DP401" s="106">
        <f t="shared" si="160"/>
        <v>1.8200000000000001E-2</v>
      </c>
      <c r="DQ401" s="106">
        <f t="shared" si="161"/>
        <v>1.9500000000000003E-2</v>
      </c>
      <c r="DR401" s="106">
        <f t="shared" si="162"/>
        <v>2.5100000000000001E-2</v>
      </c>
      <c r="DS401" s="106">
        <f t="shared" si="163"/>
        <v>1.95E-2</v>
      </c>
      <c r="DT401" s="106">
        <f t="shared" si="164"/>
        <v>2.7300000000000001E-2</v>
      </c>
      <c r="DU401" s="106">
        <f t="shared" si="165"/>
        <v>2.1600000000000001E-2</v>
      </c>
      <c r="DV401" s="106">
        <f t="shared" si="166"/>
        <v>1.1400000000000002E-2</v>
      </c>
      <c r="DW401" s="106">
        <f t="shared" si="167"/>
        <v>1.1899999999999999E-2</v>
      </c>
      <c r="DX401" s="106"/>
      <c r="DY401" s="106"/>
      <c r="DZ401" s="106"/>
      <c r="EA401" s="100">
        <v>0.32</v>
      </c>
      <c r="EB401" s="100">
        <v>296.17</v>
      </c>
      <c r="EC401" s="100">
        <v>100</v>
      </c>
      <c r="ED401" s="100">
        <v>100</v>
      </c>
      <c r="EE401" s="100">
        <v>69.62</v>
      </c>
      <c r="EF401" s="100">
        <v>26.4</v>
      </c>
      <c r="EG401" s="100">
        <v>16.510000000000002</v>
      </c>
      <c r="EH401" s="100">
        <v>4.28</v>
      </c>
      <c r="EI401" s="100">
        <v>1.97</v>
      </c>
      <c r="EJ401" s="100">
        <v>1.71</v>
      </c>
      <c r="EK401" s="100">
        <v>100</v>
      </c>
      <c r="EL401" s="100">
        <v>84.86</v>
      </c>
      <c r="EM401" s="100">
        <v>16.329999999999998</v>
      </c>
      <c r="EN401" s="100">
        <v>24.91</v>
      </c>
      <c r="EO401" s="100">
        <v>0.22</v>
      </c>
      <c r="EP401" s="100">
        <v>0.75</v>
      </c>
      <c r="EQ401" s="100">
        <v>1670.8</v>
      </c>
      <c r="ER401" s="100">
        <v>10.54</v>
      </c>
      <c r="ES401" s="100">
        <v>1.89</v>
      </c>
      <c r="ET401" s="100">
        <v>252.59</v>
      </c>
      <c r="EU401" s="100">
        <v>39.26</v>
      </c>
      <c r="EV401" s="100">
        <v>775.17</v>
      </c>
      <c r="EW401" s="100">
        <v>277.44</v>
      </c>
      <c r="EX401" s="100">
        <v>100</v>
      </c>
      <c r="EY401" s="100">
        <v>48.09</v>
      </c>
      <c r="EZ401" s="100">
        <v>175.39</v>
      </c>
      <c r="FA401" s="100">
        <v>9.26</v>
      </c>
      <c r="FB401" s="100">
        <v>7.32</v>
      </c>
      <c r="FC401" s="100"/>
      <c r="FD401" s="100"/>
      <c r="FE401" s="100"/>
      <c r="FF401" s="106">
        <v>4.8516080777860883E-2</v>
      </c>
      <c r="FG401" s="106">
        <v>0</v>
      </c>
      <c r="FH401" s="106">
        <v>0</v>
      </c>
      <c r="FI401" s="106">
        <v>0</v>
      </c>
      <c r="FJ401" s="106">
        <v>5.931071871127634E-3</v>
      </c>
      <c r="FK401" s="106">
        <v>5.3354061406917994E-3</v>
      </c>
      <c r="FL401" s="106">
        <v>8.3284866468842748E-3</v>
      </c>
      <c r="FM401" s="106">
        <v>3.0791250745401048E-3</v>
      </c>
      <c r="FN401" s="106">
        <v>5.2938822184105203E-3</v>
      </c>
      <c r="FO401" s="106">
        <v>6.4994327107697689E-3</v>
      </c>
      <c r="FP401" s="106">
        <v>0</v>
      </c>
      <c r="FQ401" s="106">
        <v>0</v>
      </c>
      <c r="FR401" s="106">
        <v>7.1668702927622308E-3</v>
      </c>
      <c r="FS401" s="106">
        <v>1.0973733711744611E-2</v>
      </c>
      <c r="FT401" s="106">
        <v>0.10457328990228014</v>
      </c>
      <c r="FU401" s="106">
        <v>8.5219815692435998E-3</v>
      </c>
      <c r="FV401" s="106">
        <v>0</v>
      </c>
      <c r="FW401" s="106">
        <v>4.9776515102352712E-3</v>
      </c>
      <c r="FX401" s="106">
        <v>1.0475385891104746E-2</v>
      </c>
      <c r="FY401" s="106">
        <v>0</v>
      </c>
      <c r="FZ401" s="106">
        <v>1.5352087404398345E-2</v>
      </c>
      <c r="GA401" s="106">
        <v>0</v>
      </c>
      <c r="GB401" s="106">
        <v>0</v>
      </c>
      <c r="GC401" s="106">
        <v>0</v>
      </c>
      <c r="GD401" s="106">
        <v>2.0861530452889122E-2</v>
      </c>
      <c r="GE401" s="106">
        <v>0</v>
      </c>
      <c r="GF401" s="106">
        <v>7.8756430919188804E-3</v>
      </c>
      <c r="GG401" s="106">
        <v>1.0992535347325898E-2</v>
      </c>
      <c r="GH401" s="100"/>
      <c r="GI401" s="100"/>
      <c r="GJ401" s="100"/>
      <c r="GK401" s="100"/>
    </row>
    <row r="402" spans="1:193" x14ac:dyDescent="0.25">
      <c r="A402" s="98" t="s">
        <v>1073</v>
      </c>
      <c r="B402" s="99" t="s">
        <v>17</v>
      </c>
      <c r="C402" s="99" t="s">
        <v>319</v>
      </c>
      <c r="D402" s="100" t="s">
        <v>18</v>
      </c>
      <c r="E402" s="99" t="s">
        <v>584</v>
      </c>
      <c r="F402" s="99" t="s">
        <v>543</v>
      </c>
      <c r="G402" s="106">
        <v>34.073999999999998</v>
      </c>
      <c r="H402" s="106">
        <v>0</v>
      </c>
      <c r="I402" s="106">
        <v>0</v>
      </c>
      <c r="J402" s="106">
        <v>0</v>
      </c>
      <c r="K402" s="106">
        <v>0</v>
      </c>
      <c r="L402" s="106">
        <v>4.8000000000000001E-2</v>
      </c>
      <c r="M402" s="106">
        <v>0</v>
      </c>
      <c r="N402" s="106">
        <v>8.0785369093096804E-2</v>
      </c>
      <c r="O402" s="106">
        <v>1.2999999999999998E-2</v>
      </c>
      <c r="P402" s="106">
        <v>3.9999999999999994E-2</v>
      </c>
      <c r="Q402" s="106">
        <v>0</v>
      </c>
      <c r="R402" s="106">
        <v>0</v>
      </c>
      <c r="S402" s="106">
        <v>5.385428844170799E-2</v>
      </c>
      <c r="T402" s="106">
        <v>0</v>
      </c>
      <c r="U402" s="106">
        <v>67.055999999999997</v>
      </c>
      <c r="V402" s="106">
        <v>1.3827363323081823</v>
      </c>
      <c r="W402" s="106">
        <v>0.01</v>
      </c>
      <c r="X402" s="106">
        <v>2.5465979814005175E-2</v>
      </c>
      <c r="Y402" s="106">
        <v>1.9868142544848883E-2</v>
      </c>
      <c r="Z402" s="106">
        <v>0</v>
      </c>
      <c r="AA402" s="106">
        <v>0</v>
      </c>
      <c r="AB402" s="106">
        <v>0</v>
      </c>
      <c r="AC402" s="106">
        <v>3.7000000000000005E-2</v>
      </c>
      <c r="AD402" s="106">
        <v>0</v>
      </c>
      <c r="AE402" s="106">
        <v>0</v>
      </c>
      <c r="AF402" s="106">
        <v>0</v>
      </c>
      <c r="AG402" s="106">
        <v>0</v>
      </c>
      <c r="AH402" s="106">
        <v>0</v>
      </c>
      <c r="AI402" s="106"/>
      <c r="AJ402" s="106">
        <v>102.84071011220185</v>
      </c>
      <c r="AK402" s="100"/>
      <c r="AL402" s="106">
        <v>15.928384442782345</v>
      </c>
      <c r="AM402" s="106">
        <v>0</v>
      </c>
      <c r="AN402" s="106">
        <v>0</v>
      </c>
      <c r="AO402" s="106">
        <v>0</v>
      </c>
      <c r="AP402" s="106">
        <v>0</v>
      </c>
      <c r="AQ402" s="106">
        <v>3.7310532452390209E-2</v>
      </c>
      <c r="AR402" s="106">
        <v>0</v>
      </c>
      <c r="AS402" s="106">
        <v>6.7064062006555542E-2</v>
      </c>
      <c r="AT402" s="106">
        <v>9.2910234419668371E-3</v>
      </c>
      <c r="AU402" s="106">
        <v>1.7455053237912375E-2</v>
      </c>
      <c r="AV402" s="106">
        <v>0</v>
      </c>
      <c r="AW402" s="106">
        <v>0</v>
      </c>
      <c r="AX402" s="106">
        <v>3.7647178218600481E-2</v>
      </c>
      <c r="AY402" s="106">
        <v>0</v>
      </c>
      <c r="AZ402" s="106">
        <v>49.641693811074916</v>
      </c>
      <c r="BA402" s="106">
        <v>1.1725060055186824</v>
      </c>
      <c r="BB402" s="106">
        <v>9.3545369504209556E-3</v>
      </c>
      <c r="BC402" s="106">
        <v>2.2448853855787352E-2</v>
      </c>
      <c r="BD402" s="106">
        <v>1.5645438652530815E-2</v>
      </c>
      <c r="BE402" s="106">
        <v>0</v>
      </c>
      <c r="BF402" s="106">
        <v>0</v>
      </c>
      <c r="BG402" s="106">
        <v>0</v>
      </c>
      <c r="BH402" s="106">
        <v>3.172153635116598E-2</v>
      </c>
      <c r="BI402" s="106">
        <v>0</v>
      </c>
      <c r="BJ402" s="106">
        <v>0</v>
      </c>
      <c r="BK402" s="106">
        <v>0</v>
      </c>
      <c r="BL402" s="106">
        <v>0</v>
      </c>
      <c r="BM402" s="106">
        <v>0</v>
      </c>
      <c r="BN402" s="106"/>
      <c r="BO402" s="106"/>
      <c r="BP402" s="106"/>
      <c r="BQ402" s="106">
        <v>2.8023520000000003E-2</v>
      </c>
      <c r="BR402" s="106">
        <v>1.4846089999999998E-2</v>
      </c>
      <c r="BS402" s="106">
        <v>9.8253999999999998E-3</v>
      </c>
      <c r="BT402" s="106">
        <v>8.6226399999999991E-3</v>
      </c>
      <c r="BU402" s="106">
        <v>1.020048E-2</v>
      </c>
      <c r="BV402" s="106">
        <v>9.5201000000000001E-3</v>
      </c>
      <c r="BW402" s="106">
        <v>1.25364E-2</v>
      </c>
      <c r="BX402" s="106">
        <v>3.2524200000000002E-3</v>
      </c>
      <c r="BY402" s="106">
        <v>8.3952000000000002E-3</v>
      </c>
      <c r="BZ402" s="106">
        <v>2.704088E-2</v>
      </c>
      <c r="CA402" s="106">
        <v>1.4800000000000001E-2</v>
      </c>
      <c r="CB402" s="106">
        <v>1.15E-2</v>
      </c>
      <c r="CC402" s="106">
        <v>1.3446700000000001E-2</v>
      </c>
      <c r="CD402" s="106">
        <v>1.7828060000000003E-2</v>
      </c>
      <c r="CE402" s="106">
        <v>3.2419200000000002E-2</v>
      </c>
      <c r="CF402" s="106">
        <v>7.5475200000000003E-3</v>
      </c>
      <c r="CG402" s="106">
        <v>6.0933000000000003E-3</v>
      </c>
      <c r="CH402" s="106">
        <v>6.6929600000000004E-3</v>
      </c>
      <c r="CI402" s="106">
        <v>1.206405E-2</v>
      </c>
      <c r="CJ402" s="106">
        <v>2.0758559999999999E-2</v>
      </c>
      <c r="CK402" s="106">
        <v>2.1786179999999999E-2</v>
      </c>
      <c r="CL402" s="106">
        <v>2.2937879999999997E-2</v>
      </c>
      <c r="CM402" s="106">
        <v>2.8693440000000004E-2</v>
      </c>
      <c r="CN402" s="106">
        <v>2.2496240000000001E-2</v>
      </c>
      <c r="CO402" s="106">
        <v>3.1927020000000007E-2</v>
      </c>
      <c r="CP402" s="106">
        <v>2.4790320000000001E-2</v>
      </c>
      <c r="CQ402" s="106">
        <v>1.315025E-2</v>
      </c>
      <c r="CR402" s="106">
        <v>1.36644E-2</v>
      </c>
      <c r="CS402" s="106"/>
      <c r="CT402" s="106"/>
      <c r="CU402" s="106"/>
      <c r="CV402" s="106">
        <f t="shared" si="140"/>
        <v>1.3100000000000001E-2</v>
      </c>
      <c r="CW402" s="106">
        <f t="shared" si="141"/>
        <v>8.8999999999999982E-3</v>
      </c>
      <c r="CX402" s="106">
        <f t="shared" si="142"/>
        <v>5.1999999999999998E-3</v>
      </c>
      <c r="CY402" s="106">
        <f t="shared" si="143"/>
        <v>5.1999999999999998E-3</v>
      </c>
      <c r="CZ402" s="106">
        <f t="shared" si="144"/>
        <v>7.9000000000000008E-3</v>
      </c>
      <c r="DA402" s="106">
        <f t="shared" si="145"/>
        <v>7.4000000000000003E-3</v>
      </c>
      <c r="DB402" s="106">
        <f t="shared" si="146"/>
        <v>9.2999999999999992E-3</v>
      </c>
      <c r="DC402" s="106">
        <f t="shared" si="147"/>
        <v>2.7000000000000006E-3</v>
      </c>
      <c r="DD402" s="106">
        <f t="shared" si="148"/>
        <v>6.0000000000000001E-3</v>
      </c>
      <c r="DE402" s="106">
        <f t="shared" si="149"/>
        <v>1.1800000000000001E-2</v>
      </c>
      <c r="DF402" s="106">
        <f t="shared" si="150"/>
        <v>1.4800000000000001E-2</v>
      </c>
      <c r="DG402" s="106">
        <f t="shared" si="151"/>
        <v>1.15E-2</v>
      </c>
      <c r="DH402" s="106">
        <f t="shared" si="152"/>
        <v>9.4000000000000004E-3</v>
      </c>
      <c r="DI402" s="106">
        <f t="shared" si="153"/>
        <v>1.4600000000000002E-2</v>
      </c>
      <c r="DJ402" s="106">
        <f t="shared" si="154"/>
        <v>2.4E-2</v>
      </c>
      <c r="DK402" s="106">
        <f t="shared" si="155"/>
        <v>6.4000000000000003E-3</v>
      </c>
      <c r="DL402" s="106">
        <f t="shared" si="156"/>
        <v>5.7000000000000002E-3</v>
      </c>
      <c r="DM402" s="106">
        <f t="shared" si="157"/>
        <v>5.8999999999999999E-3</v>
      </c>
      <c r="DN402" s="106">
        <f t="shared" si="158"/>
        <v>9.4999999999999998E-3</v>
      </c>
      <c r="DO402" s="106">
        <f t="shared" si="159"/>
        <v>1.7699999999999997E-2</v>
      </c>
      <c r="DP402" s="106">
        <f t="shared" si="160"/>
        <v>1.8599999999999998E-2</v>
      </c>
      <c r="DQ402" s="106">
        <f t="shared" si="161"/>
        <v>1.9599999999999999E-2</v>
      </c>
      <c r="DR402" s="106">
        <f t="shared" si="162"/>
        <v>2.46E-2</v>
      </c>
      <c r="DS402" s="106">
        <f t="shared" si="163"/>
        <v>1.9400000000000001E-2</v>
      </c>
      <c r="DT402" s="106">
        <f t="shared" si="164"/>
        <v>2.7700000000000006E-2</v>
      </c>
      <c r="DU402" s="106">
        <f t="shared" si="165"/>
        <v>2.1600000000000001E-2</v>
      </c>
      <c r="DV402" s="106">
        <f t="shared" si="166"/>
        <v>1.1500000000000002E-2</v>
      </c>
      <c r="DW402" s="106">
        <f t="shared" si="167"/>
        <v>1.2E-2</v>
      </c>
      <c r="DX402" s="106"/>
      <c r="DY402" s="106"/>
      <c r="DZ402" s="106"/>
      <c r="EA402" s="100">
        <v>0.32</v>
      </c>
      <c r="EB402" s="100">
        <v>100</v>
      </c>
      <c r="EC402" s="100">
        <v>100</v>
      </c>
      <c r="ED402" s="100">
        <v>100</v>
      </c>
      <c r="EE402" s="100">
        <v>157.01</v>
      </c>
      <c r="EF402" s="100">
        <v>14.17</v>
      </c>
      <c r="EG402" s="100">
        <v>174.75</v>
      </c>
      <c r="EH402" s="100">
        <v>4.37</v>
      </c>
      <c r="EI402" s="100">
        <v>45.7</v>
      </c>
      <c r="EJ402" s="100">
        <v>23.3</v>
      </c>
      <c r="EK402" s="100">
        <v>100</v>
      </c>
      <c r="EL402" s="100">
        <v>100</v>
      </c>
      <c r="EM402" s="100">
        <v>19.36</v>
      </c>
      <c r="EN402" s="100">
        <v>211.51</v>
      </c>
      <c r="EO402" s="100">
        <v>0.21</v>
      </c>
      <c r="EP402" s="100">
        <v>0.74</v>
      </c>
      <c r="EQ402" s="100">
        <v>77.19</v>
      </c>
      <c r="ER402" s="100">
        <v>16.47</v>
      </c>
      <c r="ES402" s="100">
        <v>51.7</v>
      </c>
      <c r="ET402" s="100">
        <v>100</v>
      </c>
      <c r="EU402" s="100">
        <v>122.05</v>
      </c>
      <c r="EV402" s="100">
        <v>47337.02</v>
      </c>
      <c r="EW402" s="100">
        <v>68.92</v>
      </c>
      <c r="EX402" s="100">
        <v>100</v>
      </c>
      <c r="EY402" s="100">
        <v>157.62</v>
      </c>
      <c r="EZ402" s="100">
        <v>262.77999999999997</v>
      </c>
      <c r="FA402" s="100">
        <v>68.67</v>
      </c>
      <c r="FB402" s="100">
        <v>100</v>
      </c>
      <c r="FC402" s="100"/>
      <c r="FD402" s="100"/>
      <c r="FE402" s="100"/>
      <c r="FF402" s="106">
        <v>5.0970830216903511E-2</v>
      </c>
      <c r="FG402" s="106">
        <v>0</v>
      </c>
      <c r="FH402" s="106">
        <v>0</v>
      </c>
      <c r="FI402" s="106">
        <v>0</v>
      </c>
      <c r="FJ402" s="106">
        <v>0</v>
      </c>
      <c r="FK402" s="106">
        <v>5.2869024485036921E-3</v>
      </c>
      <c r="FL402" s="106">
        <v>0</v>
      </c>
      <c r="FM402" s="106">
        <v>2.9306995096864772E-3</v>
      </c>
      <c r="FN402" s="106">
        <v>4.2459977129788449E-3</v>
      </c>
      <c r="FO402" s="106">
        <v>4.0670274044335838E-3</v>
      </c>
      <c r="FP402" s="106">
        <v>0</v>
      </c>
      <c r="FQ402" s="106">
        <v>0</v>
      </c>
      <c r="FR402" s="106">
        <v>7.2884937031210528E-3</v>
      </c>
      <c r="FS402" s="106">
        <v>0</v>
      </c>
      <c r="FT402" s="106">
        <v>0.10424755700325732</v>
      </c>
      <c r="FU402" s="106">
        <v>8.6765444408382509E-3</v>
      </c>
      <c r="FV402" s="106">
        <v>7.2207670720299362E-3</v>
      </c>
      <c r="FW402" s="106">
        <v>3.6973262300481766E-3</v>
      </c>
      <c r="FX402" s="106">
        <v>8.0886917833584322E-3</v>
      </c>
      <c r="FY402" s="106">
        <v>0</v>
      </c>
      <c r="FZ402" s="106">
        <v>0</v>
      </c>
      <c r="GA402" s="106">
        <v>0</v>
      </c>
      <c r="GB402" s="106">
        <v>2.1862482853223595E-2</v>
      </c>
      <c r="GC402" s="106">
        <v>0</v>
      </c>
      <c r="GD402" s="106">
        <v>0</v>
      </c>
      <c r="GE402" s="106">
        <v>0</v>
      </c>
      <c r="GF402" s="106">
        <v>0</v>
      </c>
      <c r="GG402" s="106">
        <v>0</v>
      </c>
      <c r="GH402" s="100"/>
      <c r="GI402" s="100"/>
      <c r="GJ402" s="100"/>
      <c r="GK402" s="100"/>
    </row>
    <row r="403" spans="1:193" x14ac:dyDescent="0.25">
      <c r="A403" s="98" t="s">
        <v>1073</v>
      </c>
      <c r="B403" s="99" t="s">
        <v>17</v>
      </c>
      <c r="C403" s="99" t="s">
        <v>319</v>
      </c>
      <c r="D403" s="100" t="s">
        <v>18</v>
      </c>
      <c r="E403" s="99" t="s">
        <v>585</v>
      </c>
      <c r="F403" s="99" t="s">
        <v>539</v>
      </c>
      <c r="G403" s="106">
        <v>33.536000000000001</v>
      </c>
      <c r="H403" s="106">
        <v>0</v>
      </c>
      <c r="I403" s="106">
        <v>0</v>
      </c>
      <c r="J403" s="106">
        <v>0</v>
      </c>
      <c r="K403" s="106">
        <v>0</v>
      </c>
      <c r="L403" s="106">
        <v>0.11799999999999999</v>
      </c>
      <c r="M403" s="106">
        <v>4.9999999999999996E-2</v>
      </c>
      <c r="N403" s="106">
        <v>7.6739966401251913E-2</v>
      </c>
      <c r="O403" s="106">
        <v>2.5000000000000005E-2</v>
      </c>
      <c r="P403" s="106">
        <v>0.14499999999999999</v>
      </c>
      <c r="Q403" s="106">
        <v>0</v>
      </c>
      <c r="R403" s="106">
        <v>0</v>
      </c>
      <c r="S403" s="106">
        <v>5.6000000000000001E-2</v>
      </c>
      <c r="T403" s="106">
        <v>2.4149578030660777E-2</v>
      </c>
      <c r="U403" s="106">
        <v>65.959999999999994</v>
      </c>
      <c r="V403" s="106">
        <v>1.2536583731600579</v>
      </c>
      <c r="W403" s="106">
        <v>0</v>
      </c>
      <c r="X403" s="106">
        <v>3.7806933435999682E-2</v>
      </c>
      <c r="Y403" s="106">
        <v>0.19386325893539882</v>
      </c>
      <c r="Z403" s="106">
        <v>0</v>
      </c>
      <c r="AA403" s="106">
        <v>0</v>
      </c>
      <c r="AB403" s="106">
        <v>3.6999999999999998E-2</v>
      </c>
      <c r="AC403" s="106">
        <v>0</v>
      </c>
      <c r="AD403" s="106">
        <v>0</v>
      </c>
      <c r="AE403" s="106">
        <v>0</v>
      </c>
      <c r="AF403" s="106">
        <v>0</v>
      </c>
      <c r="AG403" s="106">
        <v>0</v>
      </c>
      <c r="AH403" s="106">
        <v>3.4000000000000002E-2</v>
      </c>
      <c r="AI403" s="106"/>
      <c r="AJ403" s="106">
        <v>101.54721810996337</v>
      </c>
      <c r="AK403" s="100"/>
      <c r="AL403" s="106">
        <v>15.676888556469708</v>
      </c>
      <c r="AM403" s="106">
        <v>0</v>
      </c>
      <c r="AN403" s="106">
        <v>0</v>
      </c>
      <c r="AO403" s="106">
        <v>0</v>
      </c>
      <c r="AP403" s="106">
        <v>0</v>
      </c>
      <c r="AQ403" s="106">
        <v>9.1721725612125923E-2</v>
      </c>
      <c r="AR403" s="106">
        <v>3.7091988130563795E-2</v>
      </c>
      <c r="AS403" s="106">
        <v>6.3705766562553473E-2</v>
      </c>
      <c r="AT403" s="106">
        <v>1.7867352773013153E-2</v>
      </c>
      <c r="AU403" s="106">
        <v>6.3274567987432362E-2</v>
      </c>
      <c r="AV403" s="106">
        <v>0</v>
      </c>
      <c r="AW403" s="106">
        <v>0</v>
      </c>
      <c r="AX403" s="106">
        <v>3.9147151345683327E-2</v>
      </c>
      <c r="AY403" s="106">
        <v>1.9776904455540721E-2</v>
      </c>
      <c r="AZ403" s="106">
        <v>48.830322771690845</v>
      </c>
      <c r="BA403" s="106">
        <v>1.0630529747816992</v>
      </c>
      <c r="BB403" s="106">
        <v>0</v>
      </c>
      <c r="BC403" s="106">
        <v>3.3327691674893932E-2</v>
      </c>
      <c r="BD403" s="106">
        <v>0.15266025587479237</v>
      </c>
      <c r="BE403" s="106">
        <v>0</v>
      </c>
      <c r="BF403" s="106">
        <v>0</v>
      </c>
      <c r="BG403" s="106">
        <v>3.1615825002136208E-2</v>
      </c>
      <c r="BH403" s="106">
        <v>0</v>
      </c>
      <c r="BI403" s="106">
        <v>0</v>
      </c>
      <c r="BJ403" s="106">
        <v>0</v>
      </c>
      <c r="BK403" s="106">
        <v>0</v>
      </c>
      <c r="BL403" s="106">
        <v>0</v>
      </c>
      <c r="BM403" s="106">
        <v>2.9858610696408185E-2</v>
      </c>
      <c r="BN403" s="106"/>
      <c r="BO403" s="106"/>
      <c r="BP403" s="106"/>
      <c r="BQ403" s="106">
        <v>2.8023520000000003E-2</v>
      </c>
      <c r="BR403" s="106">
        <v>1.4679279999999999E-2</v>
      </c>
      <c r="BS403" s="106">
        <v>1.001435E-2</v>
      </c>
      <c r="BT403" s="106">
        <v>8.9542800000000002E-3</v>
      </c>
      <c r="BU403" s="106">
        <v>1.0458719999999999E-2</v>
      </c>
      <c r="BV403" s="106">
        <v>9.5201000000000001E-3</v>
      </c>
      <c r="BW403" s="106">
        <v>1.24016E-2</v>
      </c>
      <c r="BX403" s="106">
        <v>3.37288E-3</v>
      </c>
      <c r="BY403" s="106">
        <v>8.3952000000000002E-3</v>
      </c>
      <c r="BZ403" s="106">
        <v>2.704088E-2</v>
      </c>
      <c r="CA403" s="106">
        <v>1.4999999999999999E-2</v>
      </c>
      <c r="CB403" s="106">
        <v>1.15E-2</v>
      </c>
      <c r="CC403" s="106">
        <v>1.3446700000000001E-2</v>
      </c>
      <c r="CD403" s="106">
        <v>1.7705950000000002E-2</v>
      </c>
      <c r="CE403" s="106">
        <v>3.2689360000000001E-2</v>
      </c>
      <c r="CF403" s="106">
        <v>7.6654499999999999E-3</v>
      </c>
      <c r="CG403" s="106">
        <v>6.0933000000000003E-3</v>
      </c>
      <c r="CH403" s="106">
        <v>6.8064000000000006E-3</v>
      </c>
      <c r="CI403" s="106">
        <v>1.2318030000000001E-2</v>
      </c>
      <c r="CJ403" s="106">
        <v>2.0875840000000003E-2</v>
      </c>
      <c r="CK403" s="106">
        <v>2.1903309999999999E-2</v>
      </c>
      <c r="CL403" s="106">
        <v>2.2586789999999999E-2</v>
      </c>
      <c r="CM403" s="106">
        <v>2.8693440000000004E-2</v>
      </c>
      <c r="CN403" s="106">
        <v>2.2496240000000001E-2</v>
      </c>
      <c r="CO403" s="106">
        <v>3.1350719999999999E-2</v>
      </c>
      <c r="CP403" s="106">
        <v>2.4905089999999998E-2</v>
      </c>
      <c r="CQ403" s="106">
        <v>1.315025E-2</v>
      </c>
      <c r="CR403" s="106">
        <v>1.377827E-2</v>
      </c>
      <c r="CS403" s="106"/>
      <c r="CT403" s="106"/>
      <c r="CU403" s="106"/>
      <c r="CV403" s="106">
        <f t="shared" si="140"/>
        <v>1.3100000000000001E-2</v>
      </c>
      <c r="CW403" s="106">
        <f t="shared" si="141"/>
        <v>8.8000000000000005E-3</v>
      </c>
      <c r="CX403" s="106">
        <f t="shared" si="142"/>
        <v>5.3E-3</v>
      </c>
      <c r="CY403" s="106">
        <f t="shared" si="143"/>
        <v>5.4000000000000003E-3</v>
      </c>
      <c r="CZ403" s="106">
        <f t="shared" si="144"/>
        <v>8.0999999999999996E-3</v>
      </c>
      <c r="DA403" s="106">
        <f t="shared" si="145"/>
        <v>7.4000000000000003E-3</v>
      </c>
      <c r="DB403" s="106">
        <f t="shared" si="146"/>
        <v>9.1999999999999998E-3</v>
      </c>
      <c r="DC403" s="106">
        <f t="shared" si="147"/>
        <v>2.8000000000000004E-3</v>
      </c>
      <c r="DD403" s="106">
        <f t="shared" si="148"/>
        <v>6.0000000000000001E-3</v>
      </c>
      <c r="DE403" s="106">
        <f t="shared" si="149"/>
        <v>1.1800000000000001E-2</v>
      </c>
      <c r="DF403" s="106">
        <f t="shared" si="150"/>
        <v>1.4999999999999999E-2</v>
      </c>
      <c r="DG403" s="106">
        <f t="shared" si="151"/>
        <v>1.15E-2</v>
      </c>
      <c r="DH403" s="106">
        <f t="shared" si="152"/>
        <v>9.4000000000000004E-3</v>
      </c>
      <c r="DI403" s="106">
        <f t="shared" si="153"/>
        <v>1.4500000000000001E-2</v>
      </c>
      <c r="DJ403" s="106">
        <f t="shared" si="154"/>
        <v>2.4199999999999999E-2</v>
      </c>
      <c r="DK403" s="106">
        <f t="shared" si="155"/>
        <v>6.4999999999999997E-3</v>
      </c>
      <c r="DL403" s="106">
        <f t="shared" si="156"/>
        <v>5.7000000000000002E-3</v>
      </c>
      <c r="DM403" s="106">
        <f t="shared" si="157"/>
        <v>6.0000000000000001E-3</v>
      </c>
      <c r="DN403" s="106">
        <f t="shared" si="158"/>
        <v>9.7000000000000003E-3</v>
      </c>
      <c r="DO403" s="106">
        <f t="shared" si="159"/>
        <v>1.7800000000000003E-2</v>
      </c>
      <c r="DP403" s="106">
        <f t="shared" si="160"/>
        <v>1.8699999999999998E-2</v>
      </c>
      <c r="DQ403" s="106">
        <f t="shared" si="161"/>
        <v>1.9300000000000001E-2</v>
      </c>
      <c r="DR403" s="106">
        <f t="shared" si="162"/>
        <v>2.46E-2</v>
      </c>
      <c r="DS403" s="106">
        <f t="shared" si="163"/>
        <v>1.9400000000000001E-2</v>
      </c>
      <c r="DT403" s="106">
        <f t="shared" si="164"/>
        <v>2.7199999999999998E-2</v>
      </c>
      <c r="DU403" s="106">
        <f t="shared" si="165"/>
        <v>2.1700000000000001E-2</v>
      </c>
      <c r="DV403" s="106">
        <f t="shared" si="166"/>
        <v>1.1500000000000002E-2</v>
      </c>
      <c r="DW403" s="106">
        <f t="shared" si="167"/>
        <v>1.21E-2</v>
      </c>
      <c r="DX403" s="106"/>
      <c r="DY403" s="106"/>
      <c r="DZ403" s="106"/>
      <c r="EA403" s="100">
        <v>0.32</v>
      </c>
      <c r="EB403" s="100">
        <v>100</v>
      </c>
      <c r="EC403" s="100">
        <v>100</v>
      </c>
      <c r="ED403" s="100">
        <v>100</v>
      </c>
      <c r="EE403" s="100">
        <v>100</v>
      </c>
      <c r="EF403" s="100">
        <v>5.97</v>
      </c>
      <c r="EG403" s="100">
        <v>21.82</v>
      </c>
      <c r="EH403" s="100">
        <v>4.5999999999999996</v>
      </c>
      <c r="EI403" s="100">
        <v>23.36</v>
      </c>
      <c r="EJ403" s="100">
        <v>7.05</v>
      </c>
      <c r="EK403" s="100">
        <v>100</v>
      </c>
      <c r="EL403" s="100">
        <v>100</v>
      </c>
      <c r="EM403" s="100">
        <v>18.64</v>
      </c>
      <c r="EN403" s="100">
        <v>48.73</v>
      </c>
      <c r="EO403" s="100">
        <v>0.21</v>
      </c>
      <c r="EP403" s="100">
        <v>0.79</v>
      </c>
      <c r="EQ403" s="100">
        <v>145.19</v>
      </c>
      <c r="ER403" s="100">
        <v>13.74</v>
      </c>
      <c r="ES403" s="100">
        <v>5.78</v>
      </c>
      <c r="ET403" s="100">
        <v>111.54</v>
      </c>
      <c r="EU403" s="100">
        <v>122.45</v>
      </c>
      <c r="EV403" s="100">
        <v>53.13</v>
      </c>
      <c r="EW403" s="100">
        <v>90.79</v>
      </c>
      <c r="EX403" s="100">
        <v>100</v>
      </c>
      <c r="EY403" s="100">
        <v>220.58</v>
      </c>
      <c r="EZ403" s="100">
        <v>100</v>
      </c>
      <c r="FA403" s="100">
        <v>64.22</v>
      </c>
      <c r="FB403" s="100">
        <v>36.76</v>
      </c>
      <c r="FC403" s="100"/>
      <c r="FD403" s="100"/>
      <c r="FE403" s="100"/>
      <c r="FF403" s="106">
        <v>5.0166043380703067E-2</v>
      </c>
      <c r="FG403" s="106">
        <v>0</v>
      </c>
      <c r="FH403" s="106">
        <v>0</v>
      </c>
      <c r="FI403" s="106">
        <v>0</v>
      </c>
      <c r="FJ403" s="106">
        <v>0</v>
      </c>
      <c r="FK403" s="106">
        <v>5.4757870190439177E-3</v>
      </c>
      <c r="FL403" s="106">
        <v>8.0934718100890198E-3</v>
      </c>
      <c r="FM403" s="106">
        <v>2.9304652618774595E-3</v>
      </c>
      <c r="FN403" s="106">
        <v>4.1738136077758723E-3</v>
      </c>
      <c r="FO403" s="106">
        <v>4.4608570431139815E-3</v>
      </c>
      <c r="FP403" s="106">
        <v>0</v>
      </c>
      <c r="FQ403" s="106">
        <v>0</v>
      </c>
      <c r="FR403" s="106">
        <v>7.2970290108353725E-3</v>
      </c>
      <c r="FS403" s="106">
        <v>9.6372855411849933E-3</v>
      </c>
      <c r="FT403" s="106">
        <v>0.10254367782055077</v>
      </c>
      <c r="FU403" s="106">
        <v>8.3981185007754242E-3</v>
      </c>
      <c r="FV403" s="106">
        <v>0</v>
      </c>
      <c r="FW403" s="106">
        <v>4.579224836130426E-3</v>
      </c>
      <c r="FX403" s="106">
        <v>8.8237627895629989E-3</v>
      </c>
      <c r="FY403" s="106">
        <v>0</v>
      </c>
      <c r="FZ403" s="106">
        <v>0</v>
      </c>
      <c r="GA403" s="106">
        <v>1.6797487823634966E-2</v>
      </c>
      <c r="GB403" s="106">
        <v>0</v>
      </c>
      <c r="GC403" s="106">
        <v>0</v>
      </c>
      <c r="GD403" s="106">
        <v>0</v>
      </c>
      <c r="GE403" s="106">
        <v>0</v>
      </c>
      <c r="GF403" s="106">
        <v>0</v>
      </c>
      <c r="GG403" s="106">
        <v>1.0976025291999649E-2</v>
      </c>
      <c r="GH403" s="100"/>
      <c r="GI403" s="100"/>
      <c r="GJ403" s="100"/>
      <c r="GK403" s="100"/>
    </row>
    <row r="404" spans="1:193" x14ac:dyDescent="0.25">
      <c r="A404" s="98" t="s">
        <v>1073</v>
      </c>
      <c r="B404" s="99" t="s">
        <v>17</v>
      </c>
      <c r="C404" s="99" t="s">
        <v>319</v>
      </c>
      <c r="D404" s="100" t="s">
        <v>18</v>
      </c>
      <c r="E404" s="99" t="s">
        <v>586</v>
      </c>
      <c r="F404" s="99" t="s">
        <v>539</v>
      </c>
      <c r="G404" s="106">
        <v>33.423000000000002</v>
      </c>
      <c r="H404" s="106">
        <v>0</v>
      </c>
      <c r="I404" s="106">
        <v>0</v>
      </c>
      <c r="J404" s="106">
        <v>0</v>
      </c>
      <c r="K404" s="106">
        <v>1.2999999999999999E-2</v>
      </c>
      <c r="L404" s="106">
        <v>0.113</v>
      </c>
      <c r="M404" s="106">
        <v>0</v>
      </c>
      <c r="N404" s="106">
        <v>9.3822516750060814E-2</v>
      </c>
      <c r="O404" s="106">
        <v>2.5000000000000005E-2</v>
      </c>
      <c r="P404" s="106">
        <v>7.0999999999999994E-2</v>
      </c>
      <c r="Q404" s="106">
        <v>0</v>
      </c>
      <c r="R404" s="106">
        <v>0</v>
      </c>
      <c r="S404" s="106">
        <v>6.3E-2</v>
      </c>
      <c r="T404" s="106">
        <v>0</v>
      </c>
      <c r="U404" s="106">
        <v>67.045000000000002</v>
      </c>
      <c r="V404" s="106">
        <v>0.99358038869074961</v>
      </c>
      <c r="W404" s="106">
        <v>1.2999999999999999E-2</v>
      </c>
      <c r="X404" s="106">
        <v>1.2197950145119957E-2</v>
      </c>
      <c r="Y404" s="106">
        <v>4.6846166302323702E-2</v>
      </c>
      <c r="Z404" s="106">
        <v>0</v>
      </c>
      <c r="AA404" s="106">
        <v>0</v>
      </c>
      <c r="AB404" s="106">
        <v>0</v>
      </c>
      <c r="AC404" s="106">
        <v>0</v>
      </c>
      <c r="AD404" s="106">
        <v>0</v>
      </c>
      <c r="AE404" s="106">
        <v>6.8000000000000005E-2</v>
      </c>
      <c r="AF404" s="106">
        <v>0</v>
      </c>
      <c r="AG404" s="106">
        <v>0</v>
      </c>
      <c r="AH404" s="106">
        <v>0</v>
      </c>
      <c r="AI404" s="106"/>
      <c r="AJ404" s="106">
        <v>101.98044702188825</v>
      </c>
      <c r="AK404" s="100"/>
      <c r="AL404" s="106">
        <v>15.624065071054599</v>
      </c>
      <c r="AM404" s="106">
        <v>0</v>
      </c>
      <c r="AN404" s="106">
        <v>0</v>
      </c>
      <c r="AO404" s="106">
        <v>0</v>
      </c>
      <c r="AP404" s="106">
        <v>1.006815365551425E-2</v>
      </c>
      <c r="AQ404" s="106">
        <v>8.7835211815001951E-2</v>
      </c>
      <c r="AR404" s="106">
        <v>0</v>
      </c>
      <c r="AS404" s="106">
        <v>7.7886864311855236E-2</v>
      </c>
      <c r="AT404" s="106">
        <v>1.7867352773013153E-2</v>
      </c>
      <c r="AU404" s="106">
        <v>3.0982719497294465E-2</v>
      </c>
      <c r="AV404" s="106">
        <v>0</v>
      </c>
      <c r="AW404" s="106">
        <v>0</v>
      </c>
      <c r="AX404" s="106">
        <v>4.4040545263893741E-2</v>
      </c>
      <c r="AY404" s="106">
        <v>0</v>
      </c>
      <c r="AZ404" s="106">
        <v>49.633550488599347</v>
      </c>
      <c r="BA404" s="106">
        <v>0.8425170768173913</v>
      </c>
      <c r="BB404" s="106">
        <v>1.216089803554724E-2</v>
      </c>
      <c r="BC404" s="106">
        <v>1.0752776926234093E-2</v>
      </c>
      <c r="BD404" s="106">
        <v>3.6889649816775887E-2</v>
      </c>
      <c r="BE404" s="106">
        <v>0</v>
      </c>
      <c r="BF404" s="106">
        <v>0</v>
      </c>
      <c r="BG404" s="106">
        <v>0</v>
      </c>
      <c r="BH404" s="106">
        <v>0</v>
      </c>
      <c r="BI404" s="106">
        <v>0</v>
      </c>
      <c r="BJ404" s="106">
        <v>5.8997050147492625E-2</v>
      </c>
      <c r="BK404" s="106">
        <v>0</v>
      </c>
      <c r="BL404" s="106">
        <v>0</v>
      </c>
      <c r="BM404" s="106">
        <v>0</v>
      </c>
      <c r="BN404" s="106"/>
      <c r="BO404" s="106"/>
      <c r="BP404" s="106"/>
      <c r="BQ404" s="106">
        <v>2.5670399999999999E-2</v>
      </c>
      <c r="BR404" s="106">
        <v>1.4679279999999999E-2</v>
      </c>
      <c r="BS404" s="106">
        <v>9.8253999999999998E-3</v>
      </c>
      <c r="BT404" s="106">
        <v>8.7884599999999997E-3</v>
      </c>
      <c r="BU404" s="106">
        <v>1.020048E-2</v>
      </c>
      <c r="BV404" s="106">
        <v>9.5201000000000001E-3</v>
      </c>
      <c r="BW404" s="106">
        <v>1.30756E-2</v>
      </c>
      <c r="BX404" s="106">
        <v>3.1319599999999996E-3</v>
      </c>
      <c r="BY404" s="106">
        <v>8.3952000000000002E-3</v>
      </c>
      <c r="BZ404" s="106">
        <v>2.7728359999999997E-2</v>
      </c>
      <c r="CA404" s="106">
        <v>1.4800000000000001E-2</v>
      </c>
      <c r="CB404" s="106">
        <v>1.1299999999999999E-2</v>
      </c>
      <c r="CC404" s="106">
        <v>1.3160600000000001E-2</v>
      </c>
      <c r="CD404" s="106">
        <v>1.7705950000000002E-2</v>
      </c>
      <c r="CE404" s="106">
        <v>3.2419200000000002E-2</v>
      </c>
      <c r="CF404" s="106">
        <v>7.5475200000000003E-3</v>
      </c>
      <c r="CG404" s="106">
        <v>5.9863999999999994E-3</v>
      </c>
      <c r="CH404" s="106">
        <v>6.6929600000000004E-3</v>
      </c>
      <c r="CI404" s="106">
        <v>1.2445020000000001E-2</v>
      </c>
      <c r="CJ404" s="106">
        <v>2.0993120000000001E-2</v>
      </c>
      <c r="CK404" s="106">
        <v>2.1786179999999999E-2</v>
      </c>
      <c r="CL404" s="106">
        <v>2.3054909999999998E-2</v>
      </c>
      <c r="CM404" s="106">
        <v>2.8810080000000005E-2</v>
      </c>
      <c r="CN404" s="106">
        <v>2.2380279999999999E-2</v>
      </c>
      <c r="CO404" s="106">
        <v>3.1465980000000005E-2</v>
      </c>
      <c r="CP404" s="106">
        <v>2.4905089999999998E-2</v>
      </c>
      <c r="CQ404" s="106">
        <v>1.2921549999999999E-2</v>
      </c>
      <c r="CR404" s="106">
        <v>1.355053E-2</v>
      </c>
      <c r="CS404" s="106"/>
      <c r="CT404" s="106"/>
      <c r="CU404" s="106"/>
      <c r="CV404" s="106">
        <f t="shared" si="140"/>
        <v>1.1999999999999999E-2</v>
      </c>
      <c r="CW404" s="106">
        <f t="shared" si="141"/>
        <v>8.8000000000000005E-3</v>
      </c>
      <c r="CX404" s="106">
        <f t="shared" si="142"/>
        <v>5.1999999999999998E-3</v>
      </c>
      <c r="CY404" s="106">
        <f t="shared" si="143"/>
        <v>5.3E-3</v>
      </c>
      <c r="CZ404" s="106">
        <f t="shared" si="144"/>
        <v>7.9000000000000008E-3</v>
      </c>
      <c r="DA404" s="106">
        <f t="shared" si="145"/>
        <v>7.4000000000000003E-3</v>
      </c>
      <c r="DB404" s="106">
        <f t="shared" si="146"/>
        <v>9.6999999999999986E-3</v>
      </c>
      <c r="DC404" s="106">
        <f t="shared" si="147"/>
        <v>2.5999999999999999E-3</v>
      </c>
      <c r="DD404" s="106">
        <f t="shared" si="148"/>
        <v>6.0000000000000001E-3</v>
      </c>
      <c r="DE404" s="106">
        <f t="shared" si="149"/>
        <v>1.21E-2</v>
      </c>
      <c r="DF404" s="106">
        <f t="shared" si="150"/>
        <v>1.4800000000000001E-2</v>
      </c>
      <c r="DG404" s="106">
        <f t="shared" si="151"/>
        <v>1.1299999999999999E-2</v>
      </c>
      <c r="DH404" s="106">
        <f t="shared" si="152"/>
        <v>9.1999999999999998E-3</v>
      </c>
      <c r="DI404" s="106">
        <f t="shared" si="153"/>
        <v>1.4500000000000001E-2</v>
      </c>
      <c r="DJ404" s="106">
        <f t="shared" si="154"/>
        <v>2.4E-2</v>
      </c>
      <c r="DK404" s="106">
        <f t="shared" si="155"/>
        <v>6.4000000000000003E-3</v>
      </c>
      <c r="DL404" s="106">
        <f t="shared" si="156"/>
        <v>5.5999999999999999E-3</v>
      </c>
      <c r="DM404" s="106">
        <f t="shared" si="157"/>
        <v>5.8999999999999999E-3</v>
      </c>
      <c r="DN404" s="106">
        <f t="shared" si="158"/>
        <v>9.8000000000000014E-3</v>
      </c>
      <c r="DO404" s="106">
        <f t="shared" si="159"/>
        <v>1.7899999999999999E-2</v>
      </c>
      <c r="DP404" s="106">
        <f t="shared" si="160"/>
        <v>1.8599999999999998E-2</v>
      </c>
      <c r="DQ404" s="106">
        <f t="shared" si="161"/>
        <v>1.9699999999999999E-2</v>
      </c>
      <c r="DR404" s="106">
        <f t="shared" si="162"/>
        <v>2.4700000000000003E-2</v>
      </c>
      <c r="DS404" s="106">
        <f t="shared" si="163"/>
        <v>1.9300000000000001E-2</v>
      </c>
      <c r="DT404" s="106">
        <f t="shared" si="164"/>
        <v>2.7300000000000001E-2</v>
      </c>
      <c r="DU404" s="106">
        <f t="shared" si="165"/>
        <v>2.1700000000000001E-2</v>
      </c>
      <c r="DV404" s="106">
        <f t="shared" si="166"/>
        <v>1.1299999999999999E-2</v>
      </c>
      <c r="DW404" s="106">
        <f t="shared" si="167"/>
        <v>1.1899999999999999E-2</v>
      </c>
      <c r="DX404" s="106"/>
      <c r="DY404" s="106"/>
      <c r="DZ404" s="106"/>
      <c r="EA404" s="100">
        <v>0.32</v>
      </c>
      <c r="EB404" s="100">
        <v>100</v>
      </c>
      <c r="EC404" s="100">
        <v>100</v>
      </c>
      <c r="ED404" s="100">
        <v>100</v>
      </c>
      <c r="EE404" s="100">
        <v>59.26</v>
      </c>
      <c r="EF404" s="100">
        <v>6.2</v>
      </c>
      <c r="EG404" s="100">
        <v>162.1</v>
      </c>
      <c r="EH404" s="100">
        <v>3.9</v>
      </c>
      <c r="EI404" s="100">
        <v>23.4</v>
      </c>
      <c r="EJ404" s="100">
        <v>13.81</v>
      </c>
      <c r="EK404" s="100">
        <v>100</v>
      </c>
      <c r="EL404" s="100">
        <v>37.659999999999997</v>
      </c>
      <c r="EM404" s="100">
        <v>16.329999999999998</v>
      </c>
      <c r="EN404" s="100">
        <v>74.040000000000006</v>
      </c>
      <c r="EO404" s="100">
        <v>0.21</v>
      </c>
      <c r="EP404" s="100">
        <v>0.93</v>
      </c>
      <c r="EQ404" s="100">
        <v>59.71</v>
      </c>
      <c r="ER404" s="100">
        <v>19.87</v>
      </c>
      <c r="ES404" s="100">
        <v>22.28</v>
      </c>
      <c r="ET404" s="100">
        <v>100</v>
      </c>
      <c r="EU404" s="100">
        <v>92.48</v>
      </c>
      <c r="EV404" s="100">
        <v>100</v>
      </c>
      <c r="EW404" s="100">
        <v>100</v>
      </c>
      <c r="EX404" s="100">
        <v>100</v>
      </c>
      <c r="EY404" s="100">
        <v>35.409999999999997</v>
      </c>
      <c r="EZ404" s="100">
        <v>100</v>
      </c>
      <c r="FA404" s="100">
        <v>44.95</v>
      </c>
      <c r="FB404" s="100">
        <v>101.16</v>
      </c>
      <c r="FC404" s="100"/>
      <c r="FD404" s="100"/>
      <c r="FE404" s="100"/>
      <c r="FF404" s="106">
        <v>4.9997008227374719E-2</v>
      </c>
      <c r="FG404" s="106">
        <v>0</v>
      </c>
      <c r="FH404" s="106">
        <v>0</v>
      </c>
      <c r="FI404" s="106">
        <v>0</v>
      </c>
      <c r="FJ404" s="106">
        <v>5.9663878562577453E-3</v>
      </c>
      <c r="FK404" s="106">
        <v>5.4457831325301206E-3</v>
      </c>
      <c r="FL404" s="106">
        <v>0</v>
      </c>
      <c r="FM404" s="106">
        <v>3.0375877081623543E-3</v>
      </c>
      <c r="FN404" s="106">
        <v>4.1809605488850772E-3</v>
      </c>
      <c r="FO404" s="106">
        <v>4.2787135625763657E-3</v>
      </c>
      <c r="FP404" s="106">
        <v>0</v>
      </c>
      <c r="FQ404" s="106">
        <v>0</v>
      </c>
      <c r="FR404" s="106">
        <v>7.1918210415938466E-3</v>
      </c>
      <c r="FS404" s="106">
        <v>0</v>
      </c>
      <c r="FT404" s="106">
        <v>0.10423045602605863</v>
      </c>
      <c r="FU404" s="106">
        <v>7.8354088144017391E-3</v>
      </c>
      <c r="FV404" s="106">
        <v>7.2612722170252572E-3</v>
      </c>
      <c r="FW404" s="106">
        <v>2.1365767752427145E-3</v>
      </c>
      <c r="FX404" s="106">
        <v>8.2190139791776667E-3</v>
      </c>
      <c r="FY404" s="106">
        <v>0</v>
      </c>
      <c r="FZ404" s="106">
        <v>0</v>
      </c>
      <c r="GA404" s="106">
        <v>0</v>
      </c>
      <c r="GB404" s="106">
        <v>0</v>
      </c>
      <c r="GC404" s="106">
        <v>0</v>
      </c>
      <c r="GD404" s="106">
        <v>2.0890855457227138E-2</v>
      </c>
      <c r="GE404" s="106">
        <v>0</v>
      </c>
      <c r="GF404" s="106">
        <v>0</v>
      </c>
      <c r="GG404" s="106">
        <v>0</v>
      </c>
      <c r="GH404" s="100"/>
      <c r="GI404" s="100"/>
      <c r="GJ404" s="100"/>
      <c r="GK404" s="100"/>
    </row>
    <row r="405" spans="1:193" x14ac:dyDescent="0.25">
      <c r="A405" s="98" t="s">
        <v>1073</v>
      </c>
      <c r="B405" s="99" t="s">
        <v>17</v>
      </c>
      <c r="C405" s="99" t="s">
        <v>319</v>
      </c>
      <c r="D405" s="100" t="s">
        <v>18</v>
      </c>
      <c r="E405" s="99" t="s">
        <v>587</v>
      </c>
      <c r="F405" s="99" t="s">
        <v>539</v>
      </c>
      <c r="G405" s="106">
        <v>33.585999999999999</v>
      </c>
      <c r="H405" s="106">
        <v>0</v>
      </c>
      <c r="I405" s="106">
        <v>0</v>
      </c>
      <c r="J405" s="106">
        <v>0</v>
      </c>
      <c r="K405" s="106">
        <v>1.2E-2</v>
      </c>
      <c r="L405" s="106">
        <v>5.8000000000000003E-2</v>
      </c>
      <c r="M405" s="106">
        <v>2.9000000000000001E-2</v>
      </c>
      <c r="N405" s="106">
        <v>8.0764731505894569E-2</v>
      </c>
      <c r="O405" s="106">
        <v>0.01</v>
      </c>
      <c r="P405" s="106">
        <v>0.11499999999999999</v>
      </c>
      <c r="Q405" s="106">
        <v>0</v>
      </c>
      <c r="R405" s="106">
        <v>0</v>
      </c>
      <c r="S405" s="106">
        <v>8.7999999999999995E-2</v>
      </c>
      <c r="T405" s="106">
        <v>2.2621824069298913E-2</v>
      </c>
      <c r="U405" s="106">
        <v>67.316000000000003</v>
      </c>
      <c r="V405" s="106">
        <v>1.2784622254890987</v>
      </c>
      <c r="W405" s="106">
        <v>0</v>
      </c>
      <c r="X405" s="106">
        <v>3.0533956872568893E-2</v>
      </c>
      <c r="Y405" s="106">
        <v>0.17678512118419817</v>
      </c>
      <c r="Z405" s="106">
        <v>0</v>
      </c>
      <c r="AA405" s="106">
        <v>0</v>
      </c>
      <c r="AB405" s="106">
        <v>3.0999999999999996E-2</v>
      </c>
      <c r="AC405" s="106">
        <v>0</v>
      </c>
      <c r="AD405" s="106">
        <v>0</v>
      </c>
      <c r="AE405" s="106">
        <v>0</v>
      </c>
      <c r="AF405" s="106">
        <v>0</v>
      </c>
      <c r="AG405" s="106">
        <v>0</v>
      </c>
      <c r="AH405" s="106">
        <v>4.1000000000000002E-2</v>
      </c>
      <c r="AI405" s="106"/>
      <c r="AJ405" s="106">
        <v>102.87516785912106</v>
      </c>
      <c r="AK405" s="100"/>
      <c r="AL405" s="106">
        <v>15.700261780104709</v>
      </c>
      <c r="AM405" s="106">
        <v>0</v>
      </c>
      <c r="AN405" s="106">
        <v>0</v>
      </c>
      <c r="AO405" s="106">
        <v>0</v>
      </c>
      <c r="AP405" s="106">
        <v>9.2936802973977699E-3</v>
      </c>
      <c r="AQ405" s="106">
        <v>4.5083560046638167E-2</v>
      </c>
      <c r="AR405" s="106">
        <v>2.1513353115727003E-2</v>
      </c>
      <c r="AS405" s="106">
        <v>6.7046929691096283E-2</v>
      </c>
      <c r="AT405" s="106">
        <v>7.1469411092052607E-3</v>
      </c>
      <c r="AU405" s="106">
        <v>5.0183278058998082E-2</v>
      </c>
      <c r="AV405" s="106">
        <v>0</v>
      </c>
      <c r="AW405" s="106">
        <v>0</v>
      </c>
      <c r="AX405" s="106">
        <v>6.1516952114645224E-2</v>
      </c>
      <c r="AY405" s="106">
        <v>1.8525775177543946E-2</v>
      </c>
      <c r="AZ405" s="106">
        <v>49.834172342315668</v>
      </c>
      <c r="BA405" s="106">
        <v>1.0840856656398701</v>
      </c>
      <c r="BB405" s="106">
        <v>0</v>
      </c>
      <c r="BC405" s="106">
        <v>2.6916393575959884E-2</v>
      </c>
      <c r="BD405" s="106">
        <v>0.13921184438475326</v>
      </c>
      <c r="BE405" s="106">
        <v>0</v>
      </c>
      <c r="BF405" s="106">
        <v>0</v>
      </c>
      <c r="BG405" s="106">
        <v>2.6488934461249253E-2</v>
      </c>
      <c r="BH405" s="106">
        <v>0</v>
      </c>
      <c r="BI405" s="106">
        <v>0</v>
      </c>
      <c r="BJ405" s="106">
        <v>0</v>
      </c>
      <c r="BK405" s="106">
        <v>0</v>
      </c>
      <c r="BL405" s="106">
        <v>0</v>
      </c>
      <c r="BM405" s="106">
        <v>3.6005971722139284E-2</v>
      </c>
      <c r="BN405" s="106"/>
      <c r="BO405" s="106"/>
      <c r="BP405" s="106"/>
      <c r="BQ405" s="106">
        <v>2.6953920000000006E-2</v>
      </c>
      <c r="BR405" s="106">
        <v>1.4679279999999999E-2</v>
      </c>
      <c r="BS405" s="106">
        <v>1.001435E-2</v>
      </c>
      <c r="BT405" s="106">
        <v>8.6226399999999991E-3</v>
      </c>
      <c r="BU405" s="106">
        <v>1.0071359999999998E-2</v>
      </c>
      <c r="BV405" s="106">
        <v>9.3914500000000008E-3</v>
      </c>
      <c r="BW405" s="106">
        <v>1.2266800000000001E-2</v>
      </c>
      <c r="BX405" s="106">
        <v>3.4933399999999997E-3</v>
      </c>
      <c r="BY405" s="106">
        <v>8.5351200000000002E-3</v>
      </c>
      <c r="BZ405" s="106">
        <v>2.795752E-2</v>
      </c>
      <c r="CA405" s="106">
        <v>1.4800000000000001E-2</v>
      </c>
      <c r="CB405" s="106">
        <v>1.14E-2</v>
      </c>
      <c r="CC405" s="106">
        <v>1.3160600000000001E-2</v>
      </c>
      <c r="CD405" s="106">
        <v>1.7705950000000002E-2</v>
      </c>
      <c r="CE405" s="106">
        <v>3.2554279999999998E-2</v>
      </c>
      <c r="CF405" s="106">
        <v>7.5475200000000003E-3</v>
      </c>
      <c r="CG405" s="106">
        <v>6.0933000000000003E-3</v>
      </c>
      <c r="CH405" s="106">
        <v>6.8064000000000006E-3</v>
      </c>
      <c r="CI405" s="106">
        <v>1.2445020000000001E-2</v>
      </c>
      <c r="CJ405" s="106">
        <v>2.2048640000000001E-2</v>
      </c>
      <c r="CK405" s="106">
        <v>2.2137569999999999E-2</v>
      </c>
      <c r="CL405" s="106">
        <v>2.2469759999999995E-2</v>
      </c>
      <c r="CM405" s="106">
        <v>2.892672E-2</v>
      </c>
      <c r="CN405" s="106">
        <v>2.2496240000000001E-2</v>
      </c>
      <c r="CO405" s="106">
        <v>3.1581240000000003E-2</v>
      </c>
      <c r="CP405" s="106">
        <v>2.4905089999999998E-2</v>
      </c>
      <c r="CQ405" s="106">
        <v>1.3035900000000001E-2</v>
      </c>
      <c r="CR405" s="106">
        <v>1.36644E-2</v>
      </c>
      <c r="CS405" s="106"/>
      <c r="CT405" s="106"/>
      <c r="CU405" s="106"/>
      <c r="CV405" s="106">
        <f t="shared" si="140"/>
        <v>1.2600000000000002E-2</v>
      </c>
      <c r="CW405" s="106">
        <f t="shared" si="141"/>
        <v>8.8000000000000005E-3</v>
      </c>
      <c r="CX405" s="106">
        <f t="shared" si="142"/>
        <v>5.3E-3</v>
      </c>
      <c r="CY405" s="106">
        <f t="shared" si="143"/>
        <v>5.1999999999999998E-3</v>
      </c>
      <c r="CZ405" s="106">
        <f t="shared" si="144"/>
        <v>7.7999999999999988E-3</v>
      </c>
      <c r="DA405" s="106">
        <f t="shared" si="145"/>
        <v>7.3000000000000009E-3</v>
      </c>
      <c r="DB405" s="106">
        <f t="shared" si="146"/>
        <v>9.1000000000000004E-3</v>
      </c>
      <c r="DC405" s="106">
        <f t="shared" si="147"/>
        <v>2.9000000000000002E-3</v>
      </c>
      <c r="DD405" s="106">
        <f t="shared" si="148"/>
        <v>6.1000000000000004E-3</v>
      </c>
      <c r="DE405" s="106">
        <f t="shared" si="149"/>
        <v>1.2200000000000001E-2</v>
      </c>
      <c r="DF405" s="106">
        <f t="shared" si="150"/>
        <v>1.4800000000000001E-2</v>
      </c>
      <c r="DG405" s="106">
        <f t="shared" si="151"/>
        <v>1.14E-2</v>
      </c>
      <c r="DH405" s="106">
        <f t="shared" si="152"/>
        <v>9.1999999999999998E-3</v>
      </c>
      <c r="DI405" s="106">
        <f t="shared" si="153"/>
        <v>1.4500000000000001E-2</v>
      </c>
      <c r="DJ405" s="106">
        <f t="shared" si="154"/>
        <v>2.41E-2</v>
      </c>
      <c r="DK405" s="106">
        <f t="shared" si="155"/>
        <v>6.4000000000000003E-3</v>
      </c>
      <c r="DL405" s="106">
        <f t="shared" si="156"/>
        <v>5.7000000000000002E-3</v>
      </c>
      <c r="DM405" s="106">
        <f t="shared" si="157"/>
        <v>6.0000000000000001E-3</v>
      </c>
      <c r="DN405" s="106">
        <f t="shared" si="158"/>
        <v>9.8000000000000014E-3</v>
      </c>
      <c r="DO405" s="106">
        <f t="shared" si="159"/>
        <v>1.8800000000000001E-2</v>
      </c>
      <c r="DP405" s="106">
        <f t="shared" si="160"/>
        <v>1.89E-2</v>
      </c>
      <c r="DQ405" s="106">
        <f t="shared" si="161"/>
        <v>1.9199999999999998E-2</v>
      </c>
      <c r="DR405" s="106">
        <f t="shared" si="162"/>
        <v>2.4799999999999996E-2</v>
      </c>
      <c r="DS405" s="106">
        <f t="shared" si="163"/>
        <v>1.9400000000000001E-2</v>
      </c>
      <c r="DT405" s="106">
        <f t="shared" si="164"/>
        <v>2.7400000000000001E-2</v>
      </c>
      <c r="DU405" s="106">
        <f t="shared" si="165"/>
        <v>2.1700000000000001E-2</v>
      </c>
      <c r="DV405" s="106">
        <f t="shared" si="166"/>
        <v>1.1400000000000002E-2</v>
      </c>
      <c r="DW405" s="106">
        <f t="shared" si="167"/>
        <v>1.2E-2</v>
      </c>
      <c r="DX405" s="106"/>
      <c r="DY405" s="106"/>
      <c r="DZ405" s="106"/>
      <c r="EA405" s="100">
        <v>0.32</v>
      </c>
      <c r="EB405" s="100">
        <v>100</v>
      </c>
      <c r="EC405" s="100">
        <v>100</v>
      </c>
      <c r="ED405" s="100">
        <v>100</v>
      </c>
      <c r="EE405" s="100">
        <v>60.44</v>
      </c>
      <c r="EF405" s="100">
        <v>11.7</v>
      </c>
      <c r="EG405" s="100">
        <v>36.840000000000003</v>
      </c>
      <c r="EH405" s="100">
        <v>4.47</v>
      </c>
      <c r="EI405" s="100">
        <v>56.9</v>
      </c>
      <c r="EJ405" s="100">
        <v>8.86</v>
      </c>
      <c r="EK405" s="100">
        <v>100</v>
      </c>
      <c r="EL405" s="100">
        <v>103.97</v>
      </c>
      <c r="EM405" s="100">
        <v>11.86</v>
      </c>
      <c r="EN405" s="100">
        <v>50.52</v>
      </c>
      <c r="EO405" s="100">
        <v>0.21</v>
      </c>
      <c r="EP405" s="100">
        <v>0.78</v>
      </c>
      <c r="EQ405" s="100">
        <v>100</v>
      </c>
      <c r="ER405" s="100">
        <v>15.21</v>
      </c>
      <c r="ES405" s="100">
        <v>6.34</v>
      </c>
      <c r="ET405" s="100">
        <v>100</v>
      </c>
      <c r="EU405" s="100">
        <v>262.52999999999997</v>
      </c>
      <c r="EV405" s="100">
        <v>63.11</v>
      </c>
      <c r="EW405" s="100">
        <v>151.04</v>
      </c>
      <c r="EX405" s="100">
        <v>100</v>
      </c>
      <c r="EY405" s="100">
        <v>599.45000000000005</v>
      </c>
      <c r="EZ405" s="100">
        <v>100</v>
      </c>
      <c r="FA405" s="100">
        <v>36.92</v>
      </c>
      <c r="FB405" s="100">
        <v>30.19</v>
      </c>
      <c r="FC405" s="100"/>
      <c r="FD405" s="100"/>
      <c r="FE405" s="100"/>
      <c r="FF405" s="106">
        <v>5.0240837696335069E-2</v>
      </c>
      <c r="FG405" s="106">
        <v>0</v>
      </c>
      <c r="FH405" s="106">
        <v>0</v>
      </c>
      <c r="FI405" s="106">
        <v>0</v>
      </c>
      <c r="FJ405" s="106">
        <v>5.6171003717472119E-3</v>
      </c>
      <c r="FK405" s="106">
        <v>5.2747765254566653E-3</v>
      </c>
      <c r="FL405" s="106">
        <v>7.9255192878338286E-3</v>
      </c>
      <c r="FM405" s="106">
        <v>2.9969977571920035E-3</v>
      </c>
      <c r="FN405" s="106">
        <v>4.0666094911377933E-3</v>
      </c>
      <c r="FO405" s="106">
        <v>4.4462384360272299E-3</v>
      </c>
      <c r="FP405" s="106">
        <v>0</v>
      </c>
      <c r="FQ405" s="106">
        <v>0</v>
      </c>
      <c r="FR405" s="106">
        <v>7.295910520796923E-3</v>
      </c>
      <c r="FS405" s="106">
        <v>9.3592216196952006E-3</v>
      </c>
      <c r="FT405" s="106">
        <v>0.1046517619188629</v>
      </c>
      <c r="FU405" s="106">
        <v>8.4558681919909874E-3</v>
      </c>
      <c r="FV405" s="106">
        <v>0</v>
      </c>
      <c r="FW405" s="106">
        <v>4.0939834629034983E-3</v>
      </c>
      <c r="FX405" s="106">
        <v>8.8260309339933569E-3</v>
      </c>
      <c r="FY405" s="106">
        <v>0</v>
      </c>
      <c r="FZ405" s="106">
        <v>0</v>
      </c>
      <c r="GA405" s="106">
        <v>1.6717166538494404E-2</v>
      </c>
      <c r="GB405" s="106">
        <v>0</v>
      </c>
      <c r="GC405" s="106">
        <v>0</v>
      </c>
      <c r="GD405" s="106">
        <v>0</v>
      </c>
      <c r="GE405" s="106">
        <v>0</v>
      </c>
      <c r="GF405" s="106">
        <v>0</v>
      </c>
      <c r="GG405" s="106">
        <v>1.087020286291385E-2</v>
      </c>
      <c r="GH405" s="100"/>
      <c r="GI405" s="100"/>
      <c r="GJ405" s="100"/>
      <c r="GK405" s="100"/>
    </row>
    <row r="406" spans="1:193" x14ac:dyDescent="0.25">
      <c r="A406" s="98" t="s">
        <v>1073</v>
      </c>
      <c r="B406" s="99" t="s">
        <v>17</v>
      </c>
      <c r="C406" s="99" t="s">
        <v>319</v>
      </c>
      <c r="D406" s="100" t="s">
        <v>18</v>
      </c>
      <c r="E406" s="99" t="s">
        <v>588</v>
      </c>
      <c r="F406" s="99" t="s">
        <v>539</v>
      </c>
      <c r="G406" s="106">
        <v>32.462000000000003</v>
      </c>
      <c r="H406" s="106">
        <v>0</v>
      </c>
      <c r="I406" s="106">
        <v>6.1000000000000006E-2</v>
      </c>
      <c r="J406" s="106">
        <v>0</v>
      </c>
      <c r="K406" s="106">
        <v>0</v>
      </c>
      <c r="L406" s="106">
        <v>0.10100000000000002</v>
      </c>
      <c r="M406" s="106">
        <v>0.10199999999999999</v>
      </c>
      <c r="N406" s="106">
        <v>8.3756476471013683E-2</v>
      </c>
      <c r="O406" s="106">
        <v>0.18599999999999997</v>
      </c>
      <c r="P406" s="106">
        <v>4.2000000000000003E-2</v>
      </c>
      <c r="Q406" s="106">
        <v>0</v>
      </c>
      <c r="R406" s="106">
        <v>0</v>
      </c>
      <c r="S406" s="106">
        <v>8.3398939822045465E-2</v>
      </c>
      <c r="T406" s="106">
        <v>0</v>
      </c>
      <c r="U406" s="106">
        <v>63.465000000000011</v>
      </c>
      <c r="V406" s="106">
        <v>1.2859300428299751</v>
      </c>
      <c r="W406" s="106">
        <v>0</v>
      </c>
      <c r="X406" s="106">
        <v>3.1512946817896174E-2</v>
      </c>
      <c r="Y406" s="106">
        <v>0.4207948884030982</v>
      </c>
      <c r="Z406" s="106">
        <v>0.433</v>
      </c>
      <c r="AA406" s="106">
        <v>0.84796159927684678</v>
      </c>
      <c r="AB406" s="106">
        <v>7.3999999999999996E-2</v>
      </c>
      <c r="AC406" s="106">
        <v>0.313</v>
      </c>
      <c r="AD406" s="106">
        <v>0</v>
      </c>
      <c r="AE406" s="106">
        <v>5.3999999999999999E-2</v>
      </c>
      <c r="AF406" s="106">
        <v>3.3000000000000002E-2</v>
      </c>
      <c r="AG406" s="106">
        <v>4.5932470408536728E-2</v>
      </c>
      <c r="AH406" s="106">
        <v>6.9000000000000006E-2</v>
      </c>
      <c r="AI406" s="106"/>
      <c r="AJ406" s="106">
        <v>100.19428736402944</v>
      </c>
      <c r="AK406" s="100"/>
      <c r="AL406" s="106">
        <v>15.174831712789828</v>
      </c>
      <c r="AM406" s="106">
        <v>0</v>
      </c>
      <c r="AN406" s="106">
        <v>3.2283672929346391E-2</v>
      </c>
      <c r="AO406" s="106">
        <v>0</v>
      </c>
      <c r="AP406" s="106">
        <v>0</v>
      </c>
      <c r="AQ406" s="106">
        <v>7.8507578701904404E-2</v>
      </c>
      <c r="AR406" s="106">
        <v>7.5667655786350138E-2</v>
      </c>
      <c r="AS406" s="106">
        <v>6.9530530027406348E-2</v>
      </c>
      <c r="AT406" s="106">
        <v>0.13293310463121782</v>
      </c>
      <c r="AU406" s="106">
        <v>1.8327805899807998E-2</v>
      </c>
      <c r="AV406" s="106">
        <v>0</v>
      </c>
      <c r="AW406" s="106">
        <v>0</v>
      </c>
      <c r="AX406" s="106">
        <v>5.8300552130056242E-2</v>
      </c>
      <c r="AY406" s="106">
        <v>0</v>
      </c>
      <c r="AZ406" s="106">
        <v>46.983269173822926</v>
      </c>
      <c r="BA406" s="106">
        <v>1.0904180809208641</v>
      </c>
      <c r="BB406" s="106">
        <v>0</v>
      </c>
      <c r="BC406" s="106">
        <v>2.7779395996029771E-2</v>
      </c>
      <c r="BD406" s="106">
        <v>0.33136064918741492</v>
      </c>
      <c r="BE406" s="106">
        <v>0.36920190995907226</v>
      </c>
      <c r="BF406" s="106">
        <v>0.72394911574903675</v>
      </c>
      <c r="BG406" s="106">
        <v>6.3231650004272416E-2</v>
      </c>
      <c r="BH406" s="106">
        <v>0.26834705075445814</v>
      </c>
      <c r="BI406" s="106">
        <v>0</v>
      </c>
      <c r="BJ406" s="106">
        <v>4.6850598646538261E-2</v>
      </c>
      <c r="BK406" s="106">
        <v>2.8753158490894836E-2</v>
      </c>
      <c r="BL406" s="106">
        <v>4.0168316929196965E-2</v>
      </c>
      <c r="BM406" s="106">
        <v>6.059541582506367E-2</v>
      </c>
      <c r="BN406" s="106"/>
      <c r="BO406" s="106"/>
      <c r="BP406" s="106"/>
      <c r="BQ406" s="106">
        <v>2.9093120000000004E-2</v>
      </c>
      <c r="BR406" s="106">
        <v>1.4679279999999999E-2</v>
      </c>
      <c r="BS406" s="106">
        <v>9.8253999999999998E-3</v>
      </c>
      <c r="BT406" s="106">
        <v>8.4568199999999986E-3</v>
      </c>
      <c r="BU406" s="106">
        <v>1.0587839999999999E-2</v>
      </c>
      <c r="BV406" s="106">
        <v>9.5201000000000001E-3</v>
      </c>
      <c r="BW406" s="106">
        <v>1.2132E-2</v>
      </c>
      <c r="BX406" s="106">
        <v>3.37288E-3</v>
      </c>
      <c r="BY406" s="106">
        <v>8.1153600000000003E-3</v>
      </c>
      <c r="BZ406" s="106">
        <v>2.7728359999999997E-2</v>
      </c>
      <c r="CA406" s="106">
        <v>1.44E-2</v>
      </c>
      <c r="CB406" s="106">
        <v>1.14E-2</v>
      </c>
      <c r="CC406" s="106">
        <v>1.3303650000000002E-2</v>
      </c>
      <c r="CD406" s="106">
        <v>1.7828060000000003E-2</v>
      </c>
      <c r="CE406" s="106">
        <v>3.0933319999999997E-2</v>
      </c>
      <c r="CF406" s="106">
        <v>7.5475200000000003E-3</v>
      </c>
      <c r="CG406" s="106">
        <v>6.2001999999999995E-3</v>
      </c>
      <c r="CH406" s="106">
        <v>6.8064000000000006E-3</v>
      </c>
      <c r="CI406" s="106">
        <v>1.206405E-2</v>
      </c>
      <c r="CJ406" s="106">
        <v>2.1110400000000001E-2</v>
      </c>
      <c r="CK406" s="106">
        <v>2.2840350000000002E-2</v>
      </c>
      <c r="CL406" s="106">
        <v>2.3054909999999998E-2</v>
      </c>
      <c r="CM406" s="106">
        <v>2.8576800000000003E-2</v>
      </c>
      <c r="CN406" s="106">
        <v>2.2728160000000001E-2</v>
      </c>
      <c r="CO406" s="106">
        <v>3.1465980000000005E-2</v>
      </c>
      <c r="CP406" s="106">
        <v>2.4675549999999997E-2</v>
      </c>
      <c r="CQ406" s="106">
        <v>1.3035900000000001E-2</v>
      </c>
      <c r="CR406" s="106">
        <v>1.36644E-2</v>
      </c>
      <c r="CS406" s="106"/>
      <c r="CT406" s="106"/>
      <c r="CU406" s="106"/>
      <c r="CV406" s="106">
        <f t="shared" si="140"/>
        <v>1.3600000000000001E-2</v>
      </c>
      <c r="CW406" s="106">
        <f t="shared" si="141"/>
        <v>8.8000000000000005E-3</v>
      </c>
      <c r="CX406" s="106">
        <f t="shared" si="142"/>
        <v>5.1999999999999998E-3</v>
      </c>
      <c r="CY406" s="106">
        <f t="shared" si="143"/>
        <v>5.0999999999999995E-3</v>
      </c>
      <c r="CZ406" s="106">
        <f t="shared" si="144"/>
        <v>8.2000000000000007E-3</v>
      </c>
      <c r="DA406" s="106">
        <f t="shared" si="145"/>
        <v>7.4000000000000003E-3</v>
      </c>
      <c r="DB406" s="106">
        <f t="shared" si="146"/>
        <v>8.9999999999999993E-3</v>
      </c>
      <c r="DC406" s="106">
        <f t="shared" si="147"/>
        <v>2.8000000000000004E-3</v>
      </c>
      <c r="DD406" s="106">
        <f t="shared" si="148"/>
        <v>5.8000000000000005E-3</v>
      </c>
      <c r="DE406" s="106">
        <f t="shared" si="149"/>
        <v>1.21E-2</v>
      </c>
      <c r="DF406" s="106">
        <f t="shared" si="150"/>
        <v>1.44E-2</v>
      </c>
      <c r="DG406" s="106">
        <f t="shared" si="151"/>
        <v>1.14E-2</v>
      </c>
      <c r="DH406" s="106">
        <f t="shared" si="152"/>
        <v>9.300000000000001E-3</v>
      </c>
      <c r="DI406" s="106">
        <f t="shared" si="153"/>
        <v>1.4600000000000002E-2</v>
      </c>
      <c r="DJ406" s="106">
        <f t="shared" si="154"/>
        <v>2.2899999999999997E-2</v>
      </c>
      <c r="DK406" s="106">
        <f t="shared" si="155"/>
        <v>6.4000000000000003E-3</v>
      </c>
      <c r="DL406" s="106">
        <f t="shared" si="156"/>
        <v>5.7999999999999996E-3</v>
      </c>
      <c r="DM406" s="106">
        <f t="shared" si="157"/>
        <v>6.0000000000000001E-3</v>
      </c>
      <c r="DN406" s="106">
        <f t="shared" si="158"/>
        <v>9.4999999999999998E-3</v>
      </c>
      <c r="DO406" s="106">
        <f t="shared" si="159"/>
        <v>1.7999999999999999E-2</v>
      </c>
      <c r="DP406" s="106">
        <f t="shared" si="160"/>
        <v>1.9500000000000003E-2</v>
      </c>
      <c r="DQ406" s="106">
        <f t="shared" si="161"/>
        <v>1.9699999999999999E-2</v>
      </c>
      <c r="DR406" s="106">
        <f t="shared" si="162"/>
        <v>2.4500000000000001E-2</v>
      </c>
      <c r="DS406" s="106">
        <f t="shared" si="163"/>
        <v>1.9600000000000003E-2</v>
      </c>
      <c r="DT406" s="106">
        <f t="shared" si="164"/>
        <v>2.7300000000000001E-2</v>
      </c>
      <c r="DU406" s="106">
        <f t="shared" si="165"/>
        <v>2.1499999999999998E-2</v>
      </c>
      <c r="DV406" s="106">
        <f t="shared" si="166"/>
        <v>1.1400000000000002E-2</v>
      </c>
      <c r="DW406" s="106">
        <f t="shared" si="167"/>
        <v>1.2E-2</v>
      </c>
      <c r="DX406" s="106"/>
      <c r="DY406" s="106"/>
      <c r="DZ406" s="106"/>
      <c r="EA406" s="100">
        <v>0.33</v>
      </c>
      <c r="EB406" s="100">
        <v>100</v>
      </c>
      <c r="EC406" s="100">
        <v>7.93</v>
      </c>
      <c r="ED406" s="100">
        <v>258.01</v>
      </c>
      <c r="EE406" s="100">
        <v>260.52999999999997</v>
      </c>
      <c r="EF406" s="100">
        <v>6.92</v>
      </c>
      <c r="EG406" s="100">
        <v>11.53</v>
      </c>
      <c r="EH406" s="100">
        <v>4.32</v>
      </c>
      <c r="EI406" s="100">
        <v>3.47</v>
      </c>
      <c r="EJ406" s="100">
        <v>22.9</v>
      </c>
      <c r="EK406" s="100">
        <v>100</v>
      </c>
      <c r="EL406" s="100">
        <v>140.11000000000001</v>
      </c>
      <c r="EM406" s="100">
        <v>12.53</v>
      </c>
      <c r="EN406" s="100">
        <v>128.38999999999999</v>
      </c>
      <c r="EO406" s="100">
        <v>0.22</v>
      </c>
      <c r="EP406" s="100">
        <v>0.78</v>
      </c>
      <c r="EQ406" s="100">
        <v>128.44999999999999</v>
      </c>
      <c r="ER406" s="100">
        <v>14.64</v>
      </c>
      <c r="ES406" s="100">
        <v>2.88</v>
      </c>
      <c r="ET406" s="100">
        <v>4.78</v>
      </c>
      <c r="EU406" s="100">
        <v>2.91</v>
      </c>
      <c r="EV406" s="100">
        <v>27.05</v>
      </c>
      <c r="EW406" s="100">
        <v>8.6300000000000008</v>
      </c>
      <c r="EX406" s="100">
        <v>170.19</v>
      </c>
      <c r="EY406" s="100">
        <v>44.54</v>
      </c>
      <c r="EZ406" s="100">
        <v>63.53</v>
      </c>
      <c r="FA406" s="100">
        <v>16.100000000000001</v>
      </c>
      <c r="FB406" s="100">
        <v>17.78</v>
      </c>
      <c r="FC406" s="100"/>
      <c r="FD406" s="100"/>
      <c r="FE406" s="100"/>
      <c r="FF406" s="106">
        <v>5.0076944652206433E-2</v>
      </c>
      <c r="FG406" s="106">
        <v>0</v>
      </c>
      <c r="FH406" s="106">
        <v>2.5600952632971684E-3</v>
      </c>
      <c r="FI406" s="106">
        <v>0</v>
      </c>
      <c r="FJ406" s="106">
        <v>0</v>
      </c>
      <c r="FK406" s="106">
        <v>5.4327244461717843E-3</v>
      </c>
      <c r="FL406" s="106">
        <v>8.7244807121661713E-3</v>
      </c>
      <c r="FM406" s="106">
        <v>3.0037188971839546E-3</v>
      </c>
      <c r="FN406" s="106">
        <v>4.6127787307032589E-3</v>
      </c>
      <c r="FO406" s="106">
        <v>4.1970675510560312E-3</v>
      </c>
      <c r="FP406" s="106">
        <v>0</v>
      </c>
      <c r="FQ406" s="106">
        <v>0</v>
      </c>
      <c r="FR406" s="106">
        <v>7.3050591818960469E-3</v>
      </c>
      <c r="FS406" s="106">
        <v>0</v>
      </c>
      <c r="FT406" s="106">
        <v>0.10336319218241044</v>
      </c>
      <c r="FU406" s="106">
        <v>8.5052610311827405E-3</v>
      </c>
      <c r="FV406" s="106">
        <v>0</v>
      </c>
      <c r="FW406" s="106">
        <v>4.0669035738187583E-3</v>
      </c>
      <c r="FX406" s="106">
        <v>9.5431866965975491E-3</v>
      </c>
      <c r="FY406" s="106">
        <v>1.7647851296043654E-2</v>
      </c>
      <c r="FZ406" s="106">
        <v>2.1066919268296971E-2</v>
      </c>
      <c r="GA406" s="106">
        <v>1.7104161326155689E-2</v>
      </c>
      <c r="GB406" s="106">
        <v>2.3158350480109738E-2</v>
      </c>
      <c r="GC406" s="106">
        <v>0</v>
      </c>
      <c r="GD406" s="106">
        <v>2.0867256637168142E-2</v>
      </c>
      <c r="GE406" s="106">
        <v>1.8266881589265489E-2</v>
      </c>
      <c r="GF406" s="106">
        <v>6.4670990256007112E-3</v>
      </c>
      <c r="GG406" s="106">
        <v>1.0773864933696321E-2</v>
      </c>
      <c r="GH406" s="100"/>
      <c r="GI406" s="100"/>
      <c r="GJ406" s="100"/>
      <c r="GK406" s="100"/>
    </row>
    <row r="407" spans="1:193" x14ac:dyDescent="0.25">
      <c r="A407" s="98" t="s">
        <v>1073</v>
      </c>
      <c r="B407" s="99" t="s">
        <v>17</v>
      </c>
      <c r="C407" s="99" t="s">
        <v>319</v>
      </c>
      <c r="D407" s="100" t="s">
        <v>18</v>
      </c>
      <c r="E407" s="99" t="s">
        <v>589</v>
      </c>
      <c r="F407" s="99" t="s">
        <v>539</v>
      </c>
      <c r="G407" s="106">
        <v>32.094000000000001</v>
      </c>
      <c r="H407" s="106">
        <v>0.1978774253890814</v>
      </c>
      <c r="I407" s="106">
        <v>0.108</v>
      </c>
      <c r="J407" s="106">
        <v>2.7999999999999997E-2</v>
      </c>
      <c r="K407" s="106">
        <v>1.2E-2</v>
      </c>
      <c r="L407" s="106">
        <v>0.42299999999999999</v>
      </c>
      <c r="M407" s="106">
        <v>4.5999999999999999E-2</v>
      </c>
      <c r="N407" s="106">
        <v>8.4954597308155119E-2</v>
      </c>
      <c r="O407" s="106">
        <v>5.000000000000001E-2</v>
      </c>
      <c r="P407" s="106">
        <v>0.17499999999999999</v>
      </c>
      <c r="Q407" s="106">
        <v>2.6736063193308134E-2</v>
      </c>
      <c r="R407" s="106">
        <v>0</v>
      </c>
      <c r="S407" s="106">
        <v>0.61848824258272039</v>
      </c>
      <c r="T407" s="106">
        <v>3.4673598820078803E-2</v>
      </c>
      <c r="U407" s="106">
        <v>61.585999999999999</v>
      </c>
      <c r="V407" s="106">
        <v>1.3624725589746622</v>
      </c>
      <c r="W407" s="106">
        <v>0.14699999999999999</v>
      </c>
      <c r="X407" s="106">
        <v>0</v>
      </c>
      <c r="Y407" s="106">
        <v>0.9934860810704873</v>
      </c>
      <c r="Z407" s="106">
        <v>0</v>
      </c>
      <c r="AA407" s="106">
        <v>0.3118582127145112</v>
      </c>
      <c r="AB407" s="106">
        <v>4.9000000000000002E-2</v>
      </c>
      <c r="AC407" s="106">
        <v>0.66300000000000003</v>
      </c>
      <c r="AD407" s="106">
        <v>0.32300000000000006</v>
      </c>
      <c r="AE407" s="106">
        <v>0.253</v>
      </c>
      <c r="AF407" s="106">
        <v>8.3000000000000004E-2</v>
      </c>
      <c r="AG407" s="106">
        <v>9.3537990711227925E-2</v>
      </c>
      <c r="AH407" s="106">
        <v>0.158</v>
      </c>
      <c r="AI407" s="106"/>
      <c r="AJ407" s="106">
        <v>99.910826214553509</v>
      </c>
      <c r="AK407" s="100"/>
      <c r="AL407" s="106">
        <v>15.002804786836199</v>
      </c>
      <c r="AM407" s="106">
        <v>0.11862443821658258</v>
      </c>
      <c r="AN407" s="106">
        <v>5.715797830113787E-2</v>
      </c>
      <c r="AO407" s="106">
        <v>1.6885779761186829E-2</v>
      </c>
      <c r="AP407" s="106">
        <v>9.2936802973977699E-3</v>
      </c>
      <c r="AQ407" s="106">
        <v>0.32879906723668867</v>
      </c>
      <c r="AR407" s="106">
        <v>3.4124629080118693E-2</v>
      </c>
      <c r="AS407" s="106">
        <v>7.0525151343313233E-2</v>
      </c>
      <c r="AT407" s="106">
        <v>3.5734705546026306E-2</v>
      </c>
      <c r="AU407" s="106">
        <v>7.6365857915866642E-2</v>
      </c>
      <c r="AV407" s="106">
        <v>2.6736063193308134E-2</v>
      </c>
      <c r="AW407" s="106">
        <v>0</v>
      </c>
      <c r="AX407" s="106">
        <v>0.43235808639127604</v>
      </c>
      <c r="AY407" s="106">
        <v>2.8395380247382526E-2</v>
      </c>
      <c r="AZ407" s="106">
        <v>45.592241634586912</v>
      </c>
      <c r="BA407" s="106">
        <v>1.1553231230176055</v>
      </c>
      <c r="BB407" s="106">
        <v>0.13751169317118803</v>
      </c>
      <c r="BC407" s="106">
        <v>0</v>
      </c>
      <c r="BD407" s="106">
        <v>0.78233410589061125</v>
      </c>
      <c r="BE407" s="106">
        <v>0</v>
      </c>
      <c r="BF407" s="106">
        <v>0.26624964801033996</v>
      </c>
      <c r="BG407" s="106">
        <v>4.1869606083910112E-2</v>
      </c>
      <c r="BH407" s="106">
        <v>0.56841563786008231</v>
      </c>
      <c r="BI407" s="106">
        <v>0.27854432562952747</v>
      </c>
      <c r="BJ407" s="106">
        <v>0.21950373069581813</v>
      </c>
      <c r="BK407" s="106">
        <v>7.23185501437658E-2</v>
      </c>
      <c r="BL407" s="106">
        <v>8.179972952446693E-2</v>
      </c>
      <c r="BM407" s="106">
        <v>0.13875472029507332</v>
      </c>
      <c r="BN407" s="106"/>
      <c r="BO407" s="106"/>
      <c r="BP407" s="106"/>
      <c r="BQ407" s="106">
        <v>2.6312160000000001E-2</v>
      </c>
      <c r="BR407" s="106">
        <v>1.4846089999999998E-2</v>
      </c>
      <c r="BS407" s="106">
        <v>1.001435E-2</v>
      </c>
      <c r="BT407" s="106">
        <v>8.6226399999999991E-3</v>
      </c>
      <c r="BU407" s="106">
        <v>1.0458719999999999E-2</v>
      </c>
      <c r="BV407" s="106">
        <v>9.5201000000000001E-3</v>
      </c>
      <c r="BW407" s="106">
        <v>1.2671200000000001E-2</v>
      </c>
      <c r="BX407" s="106">
        <v>3.2524200000000002E-3</v>
      </c>
      <c r="BY407" s="106">
        <v>8.5351200000000002E-3</v>
      </c>
      <c r="BZ407" s="106">
        <v>2.7270039999999999E-2</v>
      </c>
      <c r="CA407" s="106">
        <v>1.5100000000000001E-2</v>
      </c>
      <c r="CB407" s="106">
        <v>1.1599999999999999E-2</v>
      </c>
      <c r="CC407" s="106">
        <v>1.3160600000000001E-2</v>
      </c>
      <c r="CD407" s="106">
        <v>1.7828060000000003E-2</v>
      </c>
      <c r="CE407" s="106">
        <v>3.2554279999999998E-2</v>
      </c>
      <c r="CF407" s="106">
        <v>7.6654499999999999E-3</v>
      </c>
      <c r="CG407" s="106">
        <v>6.2001999999999995E-3</v>
      </c>
      <c r="CH407" s="106">
        <v>6.9198400000000009E-3</v>
      </c>
      <c r="CI407" s="106">
        <v>1.2445020000000001E-2</v>
      </c>
      <c r="CJ407" s="106">
        <v>2.1696800000000002E-2</v>
      </c>
      <c r="CK407" s="106">
        <v>2.1903309999999999E-2</v>
      </c>
      <c r="CL407" s="106">
        <v>2.3171939999999999E-2</v>
      </c>
      <c r="CM407" s="106">
        <v>2.9276640000000003E-2</v>
      </c>
      <c r="CN407" s="106">
        <v>2.2380279999999999E-2</v>
      </c>
      <c r="CO407" s="106">
        <v>3.2042279999999999E-2</v>
      </c>
      <c r="CP407" s="106">
        <v>2.5134629999999998E-2</v>
      </c>
      <c r="CQ407" s="106">
        <v>1.3264599999999998E-2</v>
      </c>
      <c r="CR407" s="106">
        <v>1.377827E-2</v>
      </c>
      <c r="CS407" s="106"/>
      <c r="CT407" s="106"/>
      <c r="CU407" s="106"/>
      <c r="CV407" s="106">
        <f t="shared" si="140"/>
        <v>1.2299999999999998E-2</v>
      </c>
      <c r="CW407" s="106">
        <f t="shared" si="141"/>
        <v>8.8999999999999982E-3</v>
      </c>
      <c r="CX407" s="106">
        <f t="shared" si="142"/>
        <v>5.3E-3</v>
      </c>
      <c r="CY407" s="106">
        <f t="shared" si="143"/>
        <v>5.1999999999999998E-3</v>
      </c>
      <c r="CZ407" s="106">
        <f t="shared" si="144"/>
        <v>8.0999999999999996E-3</v>
      </c>
      <c r="DA407" s="106">
        <f t="shared" si="145"/>
        <v>7.4000000000000003E-3</v>
      </c>
      <c r="DB407" s="106">
        <f t="shared" si="146"/>
        <v>9.4000000000000004E-3</v>
      </c>
      <c r="DC407" s="106">
        <f t="shared" si="147"/>
        <v>2.7000000000000006E-3</v>
      </c>
      <c r="DD407" s="106">
        <f t="shared" si="148"/>
        <v>6.1000000000000004E-3</v>
      </c>
      <c r="DE407" s="106">
        <f t="shared" si="149"/>
        <v>1.1900000000000001E-2</v>
      </c>
      <c r="DF407" s="106">
        <f t="shared" si="150"/>
        <v>1.5100000000000001E-2</v>
      </c>
      <c r="DG407" s="106">
        <f t="shared" si="151"/>
        <v>1.1599999999999999E-2</v>
      </c>
      <c r="DH407" s="106">
        <f t="shared" si="152"/>
        <v>9.1999999999999998E-3</v>
      </c>
      <c r="DI407" s="106">
        <f t="shared" si="153"/>
        <v>1.4600000000000002E-2</v>
      </c>
      <c r="DJ407" s="106">
        <f t="shared" si="154"/>
        <v>2.41E-2</v>
      </c>
      <c r="DK407" s="106">
        <f t="shared" si="155"/>
        <v>6.4999999999999997E-3</v>
      </c>
      <c r="DL407" s="106">
        <f t="shared" si="156"/>
        <v>5.7999999999999996E-3</v>
      </c>
      <c r="DM407" s="106">
        <f t="shared" si="157"/>
        <v>6.1000000000000004E-3</v>
      </c>
      <c r="DN407" s="106">
        <f t="shared" si="158"/>
        <v>9.8000000000000014E-3</v>
      </c>
      <c r="DO407" s="106">
        <f t="shared" si="159"/>
        <v>1.8500000000000003E-2</v>
      </c>
      <c r="DP407" s="106">
        <f t="shared" si="160"/>
        <v>1.8699999999999998E-2</v>
      </c>
      <c r="DQ407" s="106">
        <f t="shared" si="161"/>
        <v>1.9800000000000002E-2</v>
      </c>
      <c r="DR407" s="106">
        <f t="shared" si="162"/>
        <v>2.5100000000000001E-2</v>
      </c>
      <c r="DS407" s="106">
        <f t="shared" si="163"/>
        <v>1.9300000000000001E-2</v>
      </c>
      <c r="DT407" s="106">
        <f t="shared" si="164"/>
        <v>2.7799999999999998E-2</v>
      </c>
      <c r="DU407" s="106">
        <f t="shared" si="165"/>
        <v>2.1899999999999999E-2</v>
      </c>
      <c r="DV407" s="106">
        <f t="shared" si="166"/>
        <v>1.1599999999999999E-2</v>
      </c>
      <c r="DW407" s="106">
        <f t="shared" si="167"/>
        <v>1.21E-2</v>
      </c>
      <c r="DX407" s="106"/>
      <c r="DY407" s="106"/>
      <c r="DZ407" s="106"/>
      <c r="EA407" s="100">
        <v>0.33</v>
      </c>
      <c r="EB407" s="100">
        <v>4.6500000000000004</v>
      </c>
      <c r="EC407" s="100">
        <v>4.74</v>
      </c>
      <c r="ED407" s="100">
        <v>16.920000000000002</v>
      </c>
      <c r="EE407" s="100">
        <v>60.95</v>
      </c>
      <c r="EF407" s="100">
        <v>1.88</v>
      </c>
      <c r="EG407" s="100">
        <v>24.25</v>
      </c>
      <c r="EH407" s="100">
        <v>4.1900000000000004</v>
      </c>
      <c r="EI407" s="100">
        <v>12.06</v>
      </c>
      <c r="EJ407" s="100">
        <v>6</v>
      </c>
      <c r="EK407" s="100">
        <v>56.97</v>
      </c>
      <c r="EL407" s="100">
        <v>100</v>
      </c>
      <c r="EM407" s="100">
        <v>1.99</v>
      </c>
      <c r="EN407" s="100">
        <v>34.93</v>
      </c>
      <c r="EO407" s="100">
        <v>0.22</v>
      </c>
      <c r="EP407" s="100">
        <v>0.76</v>
      </c>
      <c r="EQ407" s="100">
        <v>5.76</v>
      </c>
      <c r="ER407" s="100">
        <v>83.52</v>
      </c>
      <c r="ES407" s="100">
        <v>1.47</v>
      </c>
      <c r="ET407" s="100">
        <v>100</v>
      </c>
      <c r="EU407" s="100">
        <v>6.59</v>
      </c>
      <c r="EV407" s="100">
        <v>40.520000000000003</v>
      </c>
      <c r="EW407" s="100">
        <v>4.41</v>
      </c>
      <c r="EX407" s="100">
        <v>6.49</v>
      </c>
      <c r="EY407" s="100">
        <v>9.89</v>
      </c>
      <c r="EZ407" s="100">
        <v>26.33</v>
      </c>
      <c r="FA407" s="100">
        <v>9.67</v>
      </c>
      <c r="FB407" s="100">
        <v>7.98</v>
      </c>
      <c r="FC407" s="100"/>
      <c r="FD407" s="100"/>
      <c r="FE407" s="100"/>
      <c r="FF407" s="106">
        <v>4.9509255796559459E-2</v>
      </c>
      <c r="FG407" s="106">
        <v>5.5160363770710907E-3</v>
      </c>
      <c r="FH407" s="106">
        <v>2.7092881714739351E-3</v>
      </c>
      <c r="FI407" s="106">
        <v>2.8570739355928119E-3</v>
      </c>
      <c r="FJ407" s="106">
        <v>5.6644981412639411E-3</v>
      </c>
      <c r="FK407" s="106">
        <v>6.1814224640497463E-3</v>
      </c>
      <c r="FL407" s="106">
        <v>8.2752225519287827E-3</v>
      </c>
      <c r="FM407" s="106">
        <v>2.9550038412848251E-3</v>
      </c>
      <c r="FN407" s="106">
        <v>4.3096054888507726E-3</v>
      </c>
      <c r="FO407" s="106">
        <v>4.5819514749519986E-3</v>
      </c>
      <c r="FP407" s="106">
        <v>1.5231535201227643E-2</v>
      </c>
      <c r="FQ407" s="106">
        <v>0</v>
      </c>
      <c r="FR407" s="106">
        <v>8.6039259191863938E-3</v>
      </c>
      <c r="FS407" s="106">
        <v>9.9185063204107159E-3</v>
      </c>
      <c r="FT407" s="106">
        <v>0.10030293159609122</v>
      </c>
      <c r="FU407" s="106">
        <v>8.7804557349338026E-3</v>
      </c>
      <c r="FV407" s="106">
        <v>7.9206735266604301E-3</v>
      </c>
      <c r="FW407" s="106">
        <v>0</v>
      </c>
      <c r="FX407" s="106">
        <v>1.1500311356591984E-2</v>
      </c>
      <c r="FY407" s="106">
        <v>0</v>
      </c>
      <c r="FZ407" s="106">
        <v>1.7545851803881404E-2</v>
      </c>
      <c r="GA407" s="106">
        <v>1.6965564385200377E-2</v>
      </c>
      <c r="GB407" s="106">
        <v>2.506712962962963E-2</v>
      </c>
      <c r="GC407" s="106">
        <v>1.8077526733356334E-2</v>
      </c>
      <c r="GD407" s="106">
        <v>2.1708918965816414E-2</v>
      </c>
      <c r="GE407" s="106">
        <v>1.9041474252853532E-2</v>
      </c>
      <c r="GF407" s="106">
        <v>7.9100338450159517E-3</v>
      </c>
      <c r="GG407" s="106">
        <v>1.1072626679546853E-2</v>
      </c>
      <c r="GH407" s="100"/>
      <c r="GI407" s="100"/>
      <c r="GJ407" s="100"/>
      <c r="GK407" s="100"/>
    </row>
    <row r="408" spans="1:193" x14ac:dyDescent="0.25">
      <c r="A408" s="98" t="s">
        <v>1073</v>
      </c>
      <c r="B408" s="99" t="s">
        <v>17</v>
      </c>
      <c r="C408" s="99" t="s">
        <v>319</v>
      </c>
      <c r="D408" s="100" t="s">
        <v>18</v>
      </c>
      <c r="E408" s="99" t="s">
        <v>590</v>
      </c>
      <c r="F408" s="99" t="s">
        <v>539</v>
      </c>
      <c r="G408" s="106">
        <v>32.709000000000003</v>
      </c>
      <c r="H408" s="106">
        <v>0.13958770358145561</v>
      </c>
      <c r="I408" s="106">
        <v>3.1000000000000003E-2</v>
      </c>
      <c r="J408" s="106">
        <v>0</v>
      </c>
      <c r="K408" s="106">
        <v>0</v>
      </c>
      <c r="L408" s="106">
        <v>0.152</v>
      </c>
      <c r="M408" s="106">
        <v>3.7999999999999999E-2</v>
      </c>
      <c r="N408" s="106">
        <v>8.184728185470351E-2</v>
      </c>
      <c r="O408" s="106">
        <v>4.9000000000000002E-2</v>
      </c>
      <c r="P408" s="106">
        <v>0.18</v>
      </c>
      <c r="Q408" s="106">
        <v>0</v>
      </c>
      <c r="R408" s="106">
        <v>0</v>
      </c>
      <c r="S408" s="106">
        <v>0.37939717285878793</v>
      </c>
      <c r="T408" s="106">
        <v>3.7521457621838686E-2</v>
      </c>
      <c r="U408" s="106">
        <v>62.600999999999999</v>
      </c>
      <c r="V408" s="106">
        <v>1.2355851568381617</v>
      </c>
      <c r="W408" s="106">
        <v>0.13900000000000001</v>
      </c>
      <c r="X408" s="106">
        <v>9.2623344853551056E-3</v>
      </c>
      <c r="Y408" s="106">
        <v>0.87106967239976718</v>
      </c>
      <c r="Z408" s="106">
        <v>0</v>
      </c>
      <c r="AA408" s="106">
        <v>0.21585230491094917</v>
      </c>
      <c r="AB408" s="106">
        <v>4.9000000000000002E-2</v>
      </c>
      <c r="AC408" s="106">
        <v>0.48299999999999998</v>
      </c>
      <c r="AD408" s="106">
        <v>0.21</v>
      </c>
      <c r="AE408" s="106">
        <v>0.20899999999999999</v>
      </c>
      <c r="AF408" s="106">
        <v>8.7999999999999995E-2</v>
      </c>
      <c r="AG408" s="106">
        <v>0.10058911427450359</v>
      </c>
      <c r="AH408" s="106">
        <v>0.14600000000000002</v>
      </c>
      <c r="AI408" s="106"/>
      <c r="AJ408" s="106">
        <v>100.15471219882552</v>
      </c>
      <c r="AK408" s="100"/>
      <c r="AL408" s="106">
        <v>15.290295437546746</v>
      </c>
      <c r="AM408" s="106">
        <v>8.3680656784039104E-2</v>
      </c>
      <c r="AN408" s="106">
        <v>1.6406456734585871E-2</v>
      </c>
      <c r="AO408" s="106">
        <v>0</v>
      </c>
      <c r="AP408" s="106">
        <v>0</v>
      </c>
      <c r="AQ408" s="106">
        <v>0.11815001943256899</v>
      </c>
      <c r="AR408" s="106">
        <v>2.8189910979228485E-2</v>
      </c>
      <c r="AS408" s="106">
        <v>6.7945610040431273E-2</v>
      </c>
      <c r="AT408" s="106">
        <v>3.5020011435105775E-2</v>
      </c>
      <c r="AU408" s="106">
        <v>7.8547739570605693E-2</v>
      </c>
      <c r="AV408" s="106">
        <v>0</v>
      </c>
      <c r="AW408" s="106">
        <v>0</v>
      </c>
      <c r="AX408" s="106">
        <v>0.26521997403620268</v>
      </c>
      <c r="AY408" s="106">
        <v>3.0727587930422309E-2</v>
      </c>
      <c r="AZ408" s="106">
        <v>46.343648208469055</v>
      </c>
      <c r="BA408" s="106">
        <v>1.0477275984381935</v>
      </c>
      <c r="BB408" s="106">
        <v>0.13002806361085129</v>
      </c>
      <c r="BC408" s="106">
        <v>8.1649634038743878E-3</v>
      </c>
      <c r="BD408" s="106">
        <v>0.68593564249135142</v>
      </c>
      <c r="BE408" s="106">
        <v>0</v>
      </c>
      <c r="BF408" s="106">
        <v>0.18428438906424416</v>
      </c>
      <c r="BG408" s="106">
        <v>4.1869606083910112E-2</v>
      </c>
      <c r="BH408" s="106">
        <v>0.41409465020576125</v>
      </c>
      <c r="BI408" s="106">
        <v>0.18109692997585375</v>
      </c>
      <c r="BJ408" s="106">
        <v>0.18132916883567585</v>
      </c>
      <c r="BK408" s="106">
        <v>7.6675089309052882E-2</v>
      </c>
      <c r="BL408" s="106">
        <v>8.7965994118498994E-2</v>
      </c>
      <c r="BM408" s="106">
        <v>0.12821638710810573</v>
      </c>
      <c r="BN408" s="106"/>
      <c r="BO408" s="106"/>
      <c r="BP408" s="106"/>
      <c r="BQ408" s="106">
        <v>2.78096E-2</v>
      </c>
      <c r="BR408" s="106">
        <v>1.4679279999999999E-2</v>
      </c>
      <c r="BS408" s="106">
        <v>1.001435E-2</v>
      </c>
      <c r="BT408" s="106">
        <v>8.7884599999999997E-3</v>
      </c>
      <c r="BU408" s="106">
        <v>1.0716959999999999E-2</v>
      </c>
      <c r="BV408" s="106">
        <v>9.5201000000000001E-3</v>
      </c>
      <c r="BW408" s="106">
        <v>1.30756E-2</v>
      </c>
      <c r="BX408" s="106">
        <v>3.1319599999999996E-3</v>
      </c>
      <c r="BY408" s="106">
        <v>8.5351200000000002E-3</v>
      </c>
      <c r="BZ408" s="106">
        <v>2.8874159999999999E-2</v>
      </c>
      <c r="CA408" s="106">
        <v>1.49E-2</v>
      </c>
      <c r="CB408" s="106">
        <v>1.15E-2</v>
      </c>
      <c r="CC408" s="106">
        <v>1.3160600000000001E-2</v>
      </c>
      <c r="CD408" s="106">
        <v>1.7705950000000002E-2</v>
      </c>
      <c r="CE408" s="106">
        <v>3.2284119999999999E-2</v>
      </c>
      <c r="CF408" s="106">
        <v>7.6654499999999999E-3</v>
      </c>
      <c r="CG408" s="106">
        <v>6.2001999999999995E-3</v>
      </c>
      <c r="CH408" s="106">
        <v>6.8064000000000006E-3</v>
      </c>
      <c r="CI408" s="106">
        <v>1.206405E-2</v>
      </c>
      <c r="CJ408" s="106">
        <v>2.1110400000000001E-2</v>
      </c>
      <c r="CK408" s="106">
        <v>2.1786179999999999E-2</v>
      </c>
      <c r="CL408" s="106">
        <v>2.2937879999999997E-2</v>
      </c>
      <c r="CM408" s="106">
        <v>2.892672E-2</v>
      </c>
      <c r="CN408" s="106">
        <v>2.2496240000000001E-2</v>
      </c>
      <c r="CO408" s="106">
        <v>3.1696500000000002E-2</v>
      </c>
      <c r="CP408" s="106">
        <v>2.5134629999999998E-2</v>
      </c>
      <c r="CQ408" s="106">
        <v>1.315025E-2</v>
      </c>
      <c r="CR408" s="106">
        <v>1.377827E-2</v>
      </c>
      <c r="CS408" s="106"/>
      <c r="CT408" s="106"/>
      <c r="CU408" s="106"/>
      <c r="CV408" s="106">
        <f t="shared" si="140"/>
        <v>1.2999999999999999E-2</v>
      </c>
      <c r="CW408" s="106">
        <f t="shared" si="141"/>
        <v>8.8000000000000005E-3</v>
      </c>
      <c r="CX408" s="106">
        <f t="shared" si="142"/>
        <v>5.3E-3</v>
      </c>
      <c r="CY408" s="106">
        <f t="shared" si="143"/>
        <v>5.3E-3</v>
      </c>
      <c r="CZ408" s="106">
        <f t="shared" si="144"/>
        <v>8.3000000000000001E-3</v>
      </c>
      <c r="DA408" s="106">
        <f t="shared" si="145"/>
        <v>7.4000000000000003E-3</v>
      </c>
      <c r="DB408" s="106">
        <f t="shared" si="146"/>
        <v>9.6999999999999986E-3</v>
      </c>
      <c r="DC408" s="106">
        <f t="shared" si="147"/>
        <v>2.5999999999999999E-3</v>
      </c>
      <c r="DD408" s="106">
        <f t="shared" si="148"/>
        <v>6.1000000000000004E-3</v>
      </c>
      <c r="DE408" s="106">
        <f t="shared" si="149"/>
        <v>1.26E-2</v>
      </c>
      <c r="DF408" s="106">
        <f t="shared" si="150"/>
        <v>1.49E-2</v>
      </c>
      <c r="DG408" s="106">
        <f t="shared" si="151"/>
        <v>1.15E-2</v>
      </c>
      <c r="DH408" s="106">
        <f t="shared" si="152"/>
        <v>9.1999999999999998E-3</v>
      </c>
      <c r="DI408" s="106">
        <f t="shared" si="153"/>
        <v>1.4500000000000001E-2</v>
      </c>
      <c r="DJ408" s="106">
        <f t="shared" si="154"/>
        <v>2.3900000000000001E-2</v>
      </c>
      <c r="DK408" s="106">
        <f t="shared" si="155"/>
        <v>6.4999999999999997E-3</v>
      </c>
      <c r="DL408" s="106">
        <f t="shared" si="156"/>
        <v>5.7999999999999996E-3</v>
      </c>
      <c r="DM408" s="106">
        <f t="shared" si="157"/>
        <v>6.0000000000000001E-3</v>
      </c>
      <c r="DN408" s="106">
        <f t="shared" si="158"/>
        <v>9.4999999999999998E-3</v>
      </c>
      <c r="DO408" s="106">
        <f t="shared" si="159"/>
        <v>1.7999999999999999E-2</v>
      </c>
      <c r="DP408" s="106">
        <f t="shared" si="160"/>
        <v>1.8599999999999998E-2</v>
      </c>
      <c r="DQ408" s="106">
        <f t="shared" si="161"/>
        <v>1.9599999999999999E-2</v>
      </c>
      <c r="DR408" s="106">
        <f t="shared" si="162"/>
        <v>2.4799999999999996E-2</v>
      </c>
      <c r="DS408" s="106">
        <f t="shared" si="163"/>
        <v>1.9400000000000001E-2</v>
      </c>
      <c r="DT408" s="106">
        <f t="shared" si="164"/>
        <v>2.75E-2</v>
      </c>
      <c r="DU408" s="106">
        <f t="shared" si="165"/>
        <v>2.1899999999999999E-2</v>
      </c>
      <c r="DV408" s="106">
        <f t="shared" si="166"/>
        <v>1.1500000000000002E-2</v>
      </c>
      <c r="DW408" s="106">
        <f t="shared" si="167"/>
        <v>1.21E-2</v>
      </c>
      <c r="DX408" s="106"/>
      <c r="DY408" s="106"/>
      <c r="DZ408" s="106"/>
      <c r="EA408" s="100">
        <v>0.32</v>
      </c>
      <c r="EB408" s="100">
        <v>6.4</v>
      </c>
      <c r="EC408" s="100">
        <v>15.68</v>
      </c>
      <c r="ED408" s="100">
        <v>100</v>
      </c>
      <c r="EE408" s="100">
        <v>123.7</v>
      </c>
      <c r="EF408" s="100">
        <v>4.71</v>
      </c>
      <c r="EG408" s="100">
        <v>29.69</v>
      </c>
      <c r="EH408" s="100">
        <v>4.3</v>
      </c>
      <c r="EI408" s="100">
        <v>12.44</v>
      </c>
      <c r="EJ408" s="100">
        <v>6.15</v>
      </c>
      <c r="EK408" s="100">
        <v>100</v>
      </c>
      <c r="EL408" s="100">
        <v>209.34</v>
      </c>
      <c r="EM408" s="100">
        <v>3.02</v>
      </c>
      <c r="EN408" s="100">
        <v>32.93</v>
      </c>
      <c r="EO408" s="100">
        <v>0.22</v>
      </c>
      <c r="EP408" s="100">
        <v>0.8</v>
      </c>
      <c r="EQ408" s="100">
        <v>6.03</v>
      </c>
      <c r="ER408" s="100">
        <v>23.84</v>
      </c>
      <c r="ES408" s="100">
        <v>1.6</v>
      </c>
      <c r="ET408" s="100">
        <v>207.43</v>
      </c>
      <c r="EU408" s="100">
        <v>9.17</v>
      </c>
      <c r="EV408" s="100">
        <v>40.68</v>
      </c>
      <c r="EW408" s="100">
        <v>5.8</v>
      </c>
      <c r="EX408" s="100">
        <v>9.92</v>
      </c>
      <c r="EY408" s="100">
        <v>11.78</v>
      </c>
      <c r="EZ408" s="100">
        <v>24.61</v>
      </c>
      <c r="FA408" s="100">
        <v>9.19</v>
      </c>
      <c r="FB408" s="100">
        <v>8.6300000000000008</v>
      </c>
      <c r="FC408" s="100"/>
      <c r="FD408" s="100"/>
      <c r="FE408" s="100"/>
      <c r="FF408" s="106">
        <v>4.8928945400149589E-2</v>
      </c>
      <c r="FG408" s="106">
        <v>5.3555620341785024E-3</v>
      </c>
      <c r="FH408" s="106">
        <v>2.5725324159830646E-3</v>
      </c>
      <c r="FI408" s="106">
        <v>0</v>
      </c>
      <c r="FJ408" s="106">
        <v>0</v>
      </c>
      <c r="FK408" s="106">
        <v>5.5648659152739994E-3</v>
      </c>
      <c r="FL408" s="106">
        <v>8.3695845697329373E-3</v>
      </c>
      <c r="FM408" s="106">
        <v>2.9216612317385445E-3</v>
      </c>
      <c r="FN408" s="106">
        <v>4.3564894225271581E-3</v>
      </c>
      <c r="FO408" s="106">
        <v>4.8306859835922505E-3</v>
      </c>
      <c r="FP408" s="106">
        <v>0</v>
      </c>
      <c r="FQ408" s="106">
        <v>0</v>
      </c>
      <c r="FR408" s="106">
        <v>8.0096432158933209E-3</v>
      </c>
      <c r="FS408" s="106">
        <v>1.0118594705488065E-2</v>
      </c>
      <c r="FT408" s="106">
        <v>0.10195602605863192</v>
      </c>
      <c r="FU408" s="106">
        <v>8.3818207875055485E-3</v>
      </c>
      <c r="FV408" s="106">
        <v>7.8406922357343329E-3</v>
      </c>
      <c r="FW408" s="106">
        <v>1.9465272754836541E-3</v>
      </c>
      <c r="FX408" s="106">
        <v>1.0974970279861622E-2</v>
      </c>
      <c r="FY408" s="106">
        <v>0</v>
      </c>
      <c r="FZ408" s="106">
        <v>1.6898878477191188E-2</v>
      </c>
      <c r="GA408" s="106">
        <v>1.7032555754934633E-2</v>
      </c>
      <c r="GB408" s="106">
        <v>2.401748971193415E-2</v>
      </c>
      <c r="GC408" s="106">
        <v>1.7964815453604691E-2</v>
      </c>
      <c r="GD408" s="106">
        <v>2.1360576088842613E-2</v>
      </c>
      <c r="GE408" s="106">
        <v>1.8869739478957915E-2</v>
      </c>
      <c r="GF408" s="106">
        <v>8.0840748594900574E-3</v>
      </c>
      <c r="GG408" s="106">
        <v>1.1065074207429524E-2</v>
      </c>
      <c r="GH408" s="100"/>
      <c r="GI408" s="100"/>
      <c r="GJ408" s="100"/>
      <c r="GK408" s="100"/>
    </row>
    <row r="409" spans="1:193" x14ac:dyDescent="0.25">
      <c r="A409" s="98" t="s">
        <v>1073</v>
      </c>
      <c r="B409" s="99" t="s">
        <v>17</v>
      </c>
      <c r="C409" s="99" t="s">
        <v>319</v>
      </c>
      <c r="D409" s="100" t="s">
        <v>18</v>
      </c>
      <c r="E409" s="99" t="s">
        <v>591</v>
      </c>
      <c r="F409" s="99" t="s">
        <v>539</v>
      </c>
      <c r="G409" s="106">
        <v>33.465000000000003</v>
      </c>
      <c r="H409" s="106">
        <v>0</v>
      </c>
      <c r="I409" s="106">
        <v>6.2000000000000006E-2</v>
      </c>
      <c r="J409" s="106">
        <v>0</v>
      </c>
      <c r="K409" s="106">
        <v>1.9E-2</v>
      </c>
      <c r="L409" s="106">
        <v>9.6000000000000002E-2</v>
      </c>
      <c r="M409" s="106">
        <v>4.5999999999999999E-2</v>
      </c>
      <c r="N409" s="106">
        <v>7.9834899302382162E-2</v>
      </c>
      <c r="O409" s="106">
        <v>8.3000000000000004E-2</v>
      </c>
      <c r="P409" s="106">
        <v>4.8000000000000001E-2</v>
      </c>
      <c r="Q409" s="106">
        <v>0</v>
      </c>
      <c r="R409" s="106">
        <v>0</v>
      </c>
      <c r="S409" s="106">
        <v>0.123</v>
      </c>
      <c r="T409" s="106">
        <v>0</v>
      </c>
      <c r="U409" s="106">
        <v>64.981999999999999</v>
      </c>
      <c r="V409" s="106">
        <v>1.5070254428791852</v>
      </c>
      <c r="W409" s="106">
        <v>1.8999999999999996E-2</v>
      </c>
      <c r="X409" s="106">
        <v>1.3731541734475999E-2</v>
      </c>
      <c r="Y409" s="106">
        <v>0.26769965801882245</v>
      </c>
      <c r="Z409" s="106">
        <v>0</v>
      </c>
      <c r="AA409" s="106">
        <v>7.0000000000000007E-2</v>
      </c>
      <c r="AB409" s="106">
        <v>0</v>
      </c>
      <c r="AC409" s="106">
        <v>0</v>
      </c>
      <c r="AD409" s="106">
        <v>0</v>
      </c>
      <c r="AE409" s="106">
        <v>4.3999999999999997E-2</v>
      </c>
      <c r="AF409" s="106">
        <v>0</v>
      </c>
      <c r="AG409" s="106">
        <v>3.7217866488705349E-2</v>
      </c>
      <c r="AH409" s="106">
        <v>4.5999999999999999E-2</v>
      </c>
      <c r="AI409" s="106"/>
      <c r="AJ409" s="106">
        <v>101.00850940842356</v>
      </c>
      <c r="AK409" s="100"/>
      <c r="AL409" s="106">
        <v>15.643698578908003</v>
      </c>
      <c r="AM409" s="106">
        <v>0</v>
      </c>
      <c r="AN409" s="106">
        <v>3.2812913469171742E-2</v>
      </c>
      <c r="AO409" s="106">
        <v>0</v>
      </c>
      <c r="AP409" s="106">
        <v>1.4714993804213136E-2</v>
      </c>
      <c r="AQ409" s="106">
        <v>7.4621064904780418E-2</v>
      </c>
      <c r="AR409" s="106">
        <v>3.4124629080118693E-2</v>
      </c>
      <c r="AS409" s="106">
        <v>6.6275028476159861E-2</v>
      </c>
      <c r="AT409" s="106">
        <v>5.9319611206403659E-2</v>
      </c>
      <c r="AU409" s="106">
        <v>2.0946063885494852E-2</v>
      </c>
      <c r="AV409" s="106">
        <v>0</v>
      </c>
      <c r="AW409" s="106">
        <v>0</v>
      </c>
      <c r="AX409" s="106">
        <v>8.5983921705697297E-2</v>
      </c>
      <c r="AY409" s="106">
        <v>0</v>
      </c>
      <c r="AZ409" s="106">
        <v>48.106307373408349</v>
      </c>
      <c r="BA409" s="106">
        <v>1.2778982810813069</v>
      </c>
      <c r="BB409" s="106">
        <v>1.7773620205799812E-2</v>
      </c>
      <c r="BC409" s="106">
        <v>1.2104673602323694E-2</v>
      </c>
      <c r="BD409" s="106">
        <v>0.21080373101726313</v>
      </c>
      <c r="BE409" s="106">
        <v>0</v>
      </c>
      <c r="BF409" s="106">
        <v>5.976265687697431E-2</v>
      </c>
      <c r="BG409" s="106">
        <v>0</v>
      </c>
      <c r="BH409" s="106">
        <v>0</v>
      </c>
      <c r="BI409" s="106">
        <v>0</v>
      </c>
      <c r="BJ409" s="106">
        <v>3.817456186014228E-2</v>
      </c>
      <c r="BK409" s="106">
        <v>0</v>
      </c>
      <c r="BL409" s="106">
        <v>3.2547325307131919E-2</v>
      </c>
      <c r="BM409" s="106">
        <v>4.039694388337578E-2</v>
      </c>
      <c r="BN409" s="106"/>
      <c r="BO409" s="106"/>
      <c r="BP409" s="106"/>
      <c r="BQ409" s="106">
        <v>2.7381760000000002E-2</v>
      </c>
      <c r="BR409" s="106">
        <v>1.451247E-2</v>
      </c>
      <c r="BS409" s="106">
        <v>9.8253999999999998E-3</v>
      </c>
      <c r="BT409" s="106">
        <v>8.9542800000000002E-3</v>
      </c>
      <c r="BU409" s="106">
        <v>1.03296E-2</v>
      </c>
      <c r="BV409" s="106">
        <v>9.5201000000000001E-3</v>
      </c>
      <c r="BW409" s="106">
        <v>1.2132E-2</v>
      </c>
      <c r="BX409" s="106">
        <v>3.2524200000000002E-3</v>
      </c>
      <c r="BY409" s="106">
        <v>8.2552800000000003E-3</v>
      </c>
      <c r="BZ409" s="106">
        <v>2.6811719999999997E-2</v>
      </c>
      <c r="CA409" s="106">
        <v>1.49E-2</v>
      </c>
      <c r="CB409" s="106">
        <v>1.1299999999999999E-2</v>
      </c>
      <c r="CC409" s="106">
        <v>1.3160600000000001E-2</v>
      </c>
      <c r="CD409" s="106">
        <v>1.7828060000000003E-2</v>
      </c>
      <c r="CE409" s="106">
        <v>3.1743799999999996E-2</v>
      </c>
      <c r="CF409" s="106">
        <v>7.5475200000000003E-3</v>
      </c>
      <c r="CG409" s="106">
        <v>6.0933000000000003E-3</v>
      </c>
      <c r="CH409" s="106">
        <v>6.6929600000000004E-3</v>
      </c>
      <c r="CI409" s="106">
        <v>1.2445020000000001E-2</v>
      </c>
      <c r="CJ409" s="106">
        <v>2.1579520000000001E-2</v>
      </c>
      <c r="CK409" s="106">
        <v>2.1551920000000002E-2</v>
      </c>
      <c r="CL409" s="106">
        <v>2.3171939999999999E-2</v>
      </c>
      <c r="CM409" s="106">
        <v>2.892672E-2</v>
      </c>
      <c r="CN409" s="106">
        <v>2.2264319999999997E-2</v>
      </c>
      <c r="CO409" s="106">
        <v>3.1696500000000002E-2</v>
      </c>
      <c r="CP409" s="106">
        <v>2.4790320000000001E-2</v>
      </c>
      <c r="CQ409" s="106">
        <v>1.2921549999999999E-2</v>
      </c>
      <c r="CR409" s="106">
        <v>1.355053E-2</v>
      </c>
      <c r="CS409" s="106"/>
      <c r="CT409" s="106"/>
      <c r="CU409" s="106"/>
      <c r="CV409" s="106">
        <f t="shared" si="140"/>
        <v>1.2799999999999999E-2</v>
      </c>
      <c r="CW409" s="106">
        <f t="shared" si="141"/>
        <v>8.6999999999999994E-3</v>
      </c>
      <c r="CX409" s="106">
        <f t="shared" si="142"/>
        <v>5.1999999999999998E-3</v>
      </c>
      <c r="CY409" s="106">
        <f t="shared" si="143"/>
        <v>5.4000000000000003E-3</v>
      </c>
      <c r="CZ409" s="106">
        <f t="shared" si="144"/>
        <v>8.0000000000000002E-3</v>
      </c>
      <c r="DA409" s="106">
        <f t="shared" si="145"/>
        <v>7.4000000000000003E-3</v>
      </c>
      <c r="DB409" s="106">
        <f t="shared" si="146"/>
        <v>8.9999999999999993E-3</v>
      </c>
      <c r="DC409" s="106">
        <f t="shared" si="147"/>
        <v>2.7000000000000006E-3</v>
      </c>
      <c r="DD409" s="106">
        <f t="shared" si="148"/>
        <v>5.8999999999999999E-3</v>
      </c>
      <c r="DE409" s="106">
        <f t="shared" si="149"/>
        <v>1.17E-2</v>
      </c>
      <c r="DF409" s="106">
        <f t="shared" si="150"/>
        <v>1.49E-2</v>
      </c>
      <c r="DG409" s="106">
        <f t="shared" si="151"/>
        <v>1.1299999999999999E-2</v>
      </c>
      <c r="DH409" s="106">
        <f t="shared" si="152"/>
        <v>9.1999999999999998E-3</v>
      </c>
      <c r="DI409" s="106">
        <f t="shared" si="153"/>
        <v>1.4600000000000002E-2</v>
      </c>
      <c r="DJ409" s="106">
        <f t="shared" si="154"/>
        <v>2.3499999999999997E-2</v>
      </c>
      <c r="DK409" s="106">
        <f t="shared" si="155"/>
        <v>6.4000000000000003E-3</v>
      </c>
      <c r="DL409" s="106">
        <f t="shared" si="156"/>
        <v>5.7000000000000002E-3</v>
      </c>
      <c r="DM409" s="106">
        <f t="shared" si="157"/>
        <v>5.8999999999999999E-3</v>
      </c>
      <c r="DN409" s="106">
        <f t="shared" si="158"/>
        <v>9.8000000000000014E-3</v>
      </c>
      <c r="DO409" s="106">
        <f t="shared" si="159"/>
        <v>1.84E-2</v>
      </c>
      <c r="DP409" s="106">
        <f t="shared" si="160"/>
        <v>1.8400000000000003E-2</v>
      </c>
      <c r="DQ409" s="106">
        <f t="shared" si="161"/>
        <v>1.9800000000000002E-2</v>
      </c>
      <c r="DR409" s="106">
        <f t="shared" si="162"/>
        <v>2.4799999999999996E-2</v>
      </c>
      <c r="DS409" s="106">
        <f t="shared" si="163"/>
        <v>1.9199999999999998E-2</v>
      </c>
      <c r="DT409" s="106">
        <f t="shared" si="164"/>
        <v>2.75E-2</v>
      </c>
      <c r="DU409" s="106">
        <f t="shared" si="165"/>
        <v>2.1600000000000001E-2</v>
      </c>
      <c r="DV409" s="106">
        <f t="shared" si="166"/>
        <v>1.1299999999999999E-2</v>
      </c>
      <c r="DW409" s="106">
        <f t="shared" si="167"/>
        <v>1.1899999999999999E-2</v>
      </c>
      <c r="DX409" s="106"/>
      <c r="DY409" s="106"/>
      <c r="DZ409" s="106"/>
      <c r="EA409" s="100">
        <v>0.32</v>
      </c>
      <c r="EB409" s="100">
        <v>230.29</v>
      </c>
      <c r="EC409" s="100">
        <v>7.78</v>
      </c>
      <c r="ED409" s="100">
        <v>65.72</v>
      </c>
      <c r="EE409" s="100">
        <v>40.58</v>
      </c>
      <c r="EF409" s="100">
        <v>7.35</v>
      </c>
      <c r="EG409" s="100">
        <v>23.33</v>
      </c>
      <c r="EH409" s="100">
        <v>4.41</v>
      </c>
      <c r="EI409" s="100">
        <v>7.27</v>
      </c>
      <c r="EJ409" s="100">
        <v>19.47</v>
      </c>
      <c r="EK409" s="100">
        <v>100</v>
      </c>
      <c r="EL409" s="100">
        <v>71.87</v>
      </c>
      <c r="EM409" s="100">
        <v>8.56</v>
      </c>
      <c r="EN409" s="100">
        <v>100</v>
      </c>
      <c r="EO409" s="100">
        <v>0.21</v>
      </c>
      <c r="EP409" s="100">
        <v>0.7</v>
      </c>
      <c r="EQ409" s="100">
        <v>41.02</v>
      </c>
      <c r="ER409" s="100">
        <v>21.74</v>
      </c>
      <c r="ES409" s="100">
        <v>4.3499999999999996</v>
      </c>
      <c r="ET409" s="100">
        <v>100</v>
      </c>
      <c r="EU409" s="100">
        <v>26.28</v>
      </c>
      <c r="EV409" s="100">
        <v>100</v>
      </c>
      <c r="EW409" s="100">
        <v>105.15</v>
      </c>
      <c r="EX409" s="100">
        <v>185.13</v>
      </c>
      <c r="EY409" s="100">
        <v>54.98</v>
      </c>
      <c r="EZ409" s="100">
        <v>100</v>
      </c>
      <c r="FA409" s="100">
        <v>17.399999999999999</v>
      </c>
      <c r="FB409" s="100">
        <v>26.98</v>
      </c>
      <c r="FC409" s="100"/>
      <c r="FD409" s="100"/>
      <c r="FE409" s="100"/>
      <c r="FF409" s="106">
        <v>5.0059835452505613E-2</v>
      </c>
      <c r="FG409" s="106">
        <v>0</v>
      </c>
      <c r="FH409" s="106">
        <v>2.5528446679015616E-3</v>
      </c>
      <c r="FI409" s="106">
        <v>0</v>
      </c>
      <c r="FJ409" s="106">
        <v>5.9713444857496904E-3</v>
      </c>
      <c r="FK409" s="106">
        <v>5.4846482705013608E-3</v>
      </c>
      <c r="FL409" s="106">
        <v>7.9612759643916901E-3</v>
      </c>
      <c r="FM409" s="106">
        <v>2.9227287557986501E-3</v>
      </c>
      <c r="FN409" s="106">
        <v>4.3125357347055457E-3</v>
      </c>
      <c r="FO409" s="106">
        <v>4.078198638505847E-3</v>
      </c>
      <c r="FP409" s="106">
        <v>0</v>
      </c>
      <c r="FQ409" s="106">
        <v>0</v>
      </c>
      <c r="FR409" s="106">
        <v>7.3602236980076898E-3</v>
      </c>
      <c r="FS409" s="106">
        <v>0</v>
      </c>
      <c r="FT409" s="106">
        <v>0.10102324548415753</v>
      </c>
      <c r="FU409" s="106">
        <v>8.9452879675691477E-3</v>
      </c>
      <c r="FV409" s="106">
        <v>7.2907390084190832E-3</v>
      </c>
      <c r="FW409" s="106">
        <v>2.6315560411451708E-3</v>
      </c>
      <c r="FX409" s="106">
        <v>9.1699622992509455E-3</v>
      </c>
      <c r="FY409" s="106">
        <v>0</v>
      </c>
      <c r="FZ409" s="106">
        <v>1.570562622726885E-2</v>
      </c>
      <c r="GA409" s="106">
        <v>0</v>
      </c>
      <c r="GB409" s="106">
        <v>0</v>
      </c>
      <c r="GC409" s="106">
        <v>0</v>
      </c>
      <c r="GD409" s="106">
        <v>2.0988374110706223E-2</v>
      </c>
      <c r="GE409" s="106">
        <v>0</v>
      </c>
      <c r="GF409" s="106">
        <v>5.663234603440954E-3</v>
      </c>
      <c r="GG409" s="106">
        <v>1.0899095459734784E-2</v>
      </c>
      <c r="GH409" s="100"/>
      <c r="GI409" s="100"/>
      <c r="GJ409" s="100"/>
      <c r="GK409" s="100"/>
    </row>
    <row r="410" spans="1:193" x14ac:dyDescent="0.25">
      <c r="A410" s="98" t="s">
        <v>1073</v>
      </c>
      <c r="B410" s="99" t="s">
        <v>17</v>
      </c>
      <c r="C410" s="99" t="s">
        <v>319</v>
      </c>
      <c r="D410" s="100" t="s">
        <v>18</v>
      </c>
      <c r="E410" s="99" t="s">
        <v>592</v>
      </c>
      <c r="F410" s="99" t="s">
        <v>539</v>
      </c>
      <c r="G410" s="106">
        <v>32.564999999999998</v>
      </c>
      <c r="H410" s="106">
        <v>0.1865877035814556</v>
      </c>
      <c r="I410" s="106">
        <v>0</v>
      </c>
      <c r="J410" s="106">
        <v>0</v>
      </c>
      <c r="K410" s="106">
        <v>1.7000000000000001E-2</v>
      </c>
      <c r="L410" s="106">
        <v>9.3999999999999986E-2</v>
      </c>
      <c r="M410" s="106">
        <v>3.5999999999999997E-2</v>
      </c>
      <c r="N410" s="106">
        <v>8.8847281854703489E-2</v>
      </c>
      <c r="O410" s="106">
        <v>4.2999999999999997E-2</v>
      </c>
      <c r="P410" s="106">
        <v>0.14499999999999999</v>
      </c>
      <c r="Q410" s="106">
        <v>0</v>
      </c>
      <c r="R410" s="106">
        <v>0</v>
      </c>
      <c r="S410" s="106">
        <v>0.52</v>
      </c>
      <c r="T410" s="106">
        <v>2.8839930723234569E-2</v>
      </c>
      <c r="U410" s="106">
        <v>63.828999999999994</v>
      </c>
      <c r="V410" s="106">
        <v>1.5399742975727613</v>
      </c>
      <c r="W410" s="106">
        <v>0.23400000000000001</v>
      </c>
      <c r="X410" s="106">
        <v>0</v>
      </c>
      <c r="Y410" s="106">
        <v>0.17373026154298923</v>
      </c>
      <c r="Z410" s="106">
        <v>0</v>
      </c>
      <c r="AA410" s="106">
        <v>0.41187889002697831</v>
      </c>
      <c r="AB410" s="106">
        <v>7.3999999999999996E-2</v>
      </c>
      <c r="AC410" s="106">
        <v>0.66399999999999992</v>
      </c>
      <c r="AD410" s="106">
        <v>0.19</v>
      </c>
      <c r="AE410" s="106">
        <v>0.14699999999999999</v>
      </c>
      <c r="AF410" s="106">
        <v>0</v>
      </c>
      <c r="AG410" s="106">
        <v>0</v>
      </c>
      <c r="AH410" s="106">
        <v>2.7E-2</v>
      </c>
      <c r="AI410" s="106"/>
      <c r="AJ410" s="106">
        <v>101.01485836530212</v>
      </c>
      <c r="AK410" s="100"/>
      <c r="AL410" s="106">
        <v>15.222980553477933</v>
      </c>
      <c r="AM410" s="106">
        <v>0.11185642562283772</v>
      </c>
      <c r="AN410" s="106">
        <v>0</v>
      </c>
      <c r="AO410" s="106">
        <v>0</v>
      </c>
      <c r="AP410" s="106">
        <v>1.3166047087980175E-2</v>
      </c>
      <c r="AQ410" s="106">
        <v>7.3066459385930815E-2</v>
      </c>
      <c r="AR410" s="106">
        <v>2.670623145400593E-2</v>
      </c>
      <c r="AS410" s="106">
        <v>7.3756667652916733E-2</v>
      </c>
      <c r="AT410" s="106">
        <v>3.0731846769582617E-2</v>
      </c>
      <c r="AU410" s="106">
        <v>6.3274567987432362E-2</v>
      </c>
      <c r="AV410" s="106">
        <v>0</v>
      </c>
      <c r="AW410" s="106">
        <v>0</v>
      </c>
      <c r="AX410" s="106">
        <v>0.36350926249563087</v>
      </c>
      <c r="AY410" s="106">
        <v>2.3617992566730462E-2</v>
      </c>
      <c r="AZ410" s="106">
        <v>47.252739117559962</v>
      </c>
      <c r="BA410" s="106">
        <v>1.3058376134764362</v>
      </c>
      <c r="BB410" s="106">
        <v>0.21889616463985034</v>
      </c>
      <c r="BC410" s="106">
        <v>0</v>
      </c>
      <c r="BD410" s="106">
        <v>0.13680625367587151</v>
      </c>
      <c r="BE410" s="106">
        <v>0</v>
      </c>
      <c r="BF410" s="106">
        <v>0.35164252542216196</v>
      </c>
      <c r="BG410" s="106">
        <v>6.3231650004272416E-2</v>
      </c>
      <c r="BH410" s="106">
        <v>0.56927297668038401</v>
      </c>
      <c r="BI410" s="106">
        <v>0.16384960331148674</v>
      </c>
      <c r="BJ410" s="106">
        <v>0.12753774076002081</v>
      </c>
      <c r="BK410" s="106">
        <v>0</v>
      </c>
      <c r="BL410" s="106">
        <v>0</v>
      </c>
      <c r="BM410" s="106">
        <v>2.3711249670677087E-2</v>
      </c>
      <c r="BN410" s="106"/>
      <c r="BO410" s="106"/>
      <c r="BP410" s="106"/>
      <c r="BQ410" s="106">
        <v>2.7595680000000004E-2</v>
      </c>
      <c r="BR410" s="106">
        <v>1.4846089999999998E-2</v>
      </c>
      <c r="BS410" s="106">
        <v>9.8253999999999998E-3</v>
      </c>
      <c r="BT410" s="106">
        <v>8.7884599999999997E-3</v>
      </c>
      <c r="BU410" s="106">
        <v>1.020048E-2</v>
      </c>
      <c r="BV410" s="106">
        <v>9.6487499999999993E-3</v>
      </c>
      <c r="BW410" s="106">
        <v>1.2671200000000001E-2</v>
      </c>
      <c r="BX410" s="106">
        <v>3.2524200000000002E-3</v>
      </c>
      <c r="BY410" s="106">
        <v>8.5351200000000002E-3</v>
      </c>
      <c r="BZ410" s="106">
        <v>2.795752E-2</v>
      </c>
      <c r="CA410" s="106">
        <v>1.4800000000000001E-2</v>
      </c>
      <c r="CB410" s="106">
        <v>1.14E-2</v>
      </c>
      <c r="CC410" s="106">
        <v>1.3303650000000002E-2</v>
      </c>
      <c r="CD410" s="106">
        <v>1.807228E-2</v>
      </c>
      <c r="CE410" s="106">
        <v>3.2284119999999999E-2</v>
      </c>
      <c r="CF410" s="106">
        <v>7.6654499999999999E-3</v>
      </c>
      <c r="CG410" s="106">
        <v>6.2001999999999995E-3</v>
      </c>
      <c r="CH410" s="106">
        <v>6.8064000000000006E-3</v>
      </c>
      <c r="CI410" s="106">
        <v>1.206405E-2</v>
      </c>
      <c r="CJ410" s="106">
        <v>2.0758559999999999E-2</v>
      </c>
      <c r="CK410" s="106">
        <v>2.2254699999999999E-2</v>
      </c>
      <c r="CL410" s="106">
        <v>2.3288969999999999E-2</v>
      </c>
      <c r="CM410" s="106">
        <v>2.9743200000000001E-2</v>
      </c>
      <c r="CN410" s="106">
        <v>2.2496240000000001E-2</v>
      </c>
      <c r="CO410" s="106">
        <v>3.1696500000000002E-2</v>
      </c>
      <c r="CP410" s="106">
        <v>2.4905089999999998E-2</v>
      </c>
      <c r="CQ410" s="106">
        <v>1.3035900000000001E-2</v>
      </c>
      <c r="CR410" s="106">
        <v>1.36644E-2</v>
      </c>
      <c r="CS410" s="106"/>
      <c r="CT410" s="106"/>
      <c r="CU410" s="106"/>
      <c r="CV410" s="106">
        <f t="shared" si="140"/>
        <v>1.29E-2</v>
      </c>
      <c r="CW410" s="106">
        <f t="shared" si="141"/>
        <v>8.8999999999999982E-3</v>
      </c>
      <c r="CX410" s="106">
        <f t="shared" si="142"/>
        <v>5.1999999999999998E-3</v>
      </c>
      <c r="CY410" s="106">
        <f t="shared" si="143"/>
        <v>5.3E-3</v>
      </c>
      <c r="CZ410" s="106">
        <f t="shared" si="144"/>
        <v>7.9000000000000008E-3</v>
      </c>
      <c r="DA410" s="106">
        <f t="shared" si="145"/>
        <v>7.4999999999999997E-3</v>
      </c>
      <c r="DB410" s="106">
        <f t="shared" si="146"/>
        <v>9.4000000000000004E-3</v>
      </c>
      <c r="DC410" s="106">
        <f t="shared" si="147"/>
        <v>2.7000000000000006E-3</v>
      </c>
      <c r="DD410" s="106">
        <f t="shared" si="148"/>
        <v>6.1000000000000004E-3</v>
      </c>
      <c r="DE410" s="106">
        <f t="shared" si="149"/>
        <v>1.2200000000000001E-2</v>
      </c>
      <c r="DF410" s="106">
        <f t="shared" si="150"/>
        <v>1.4800000000000001E-2</v>
      </c>
      <c r="DG410" s="106">
        <f t="shared" si="151"/>
        <v>1.14E-2</v>
      </c>
      <c r="DH410" s="106">
        <f t="shared" si="152"/>
        <v>9.300000000000001E-3</v>
      </c>
      <c r="DI410" s="106">
        <f t="shared" si="153"/>
        <v>1.4799999999999999E-2</v>
      </c>
      <c r="DJ410" s="106">
        <f t="shared" si="154"/>
        <v>2.3900000000000001E-2</v>
      </c>
      <c r="DK410" s="106">
        <f t="shared" si="155"/>
        <v>6.4999999999999997E-3</v>
      </c>
      <c r="DL410" s="106">
        <f t="shared" si="156"/>
        <v>5.7999999999999996E-3</v>
      </c>
      <c r="DM410" s="106">
        <f t="shared" si="157"/>
        <v>6.0000000000000001E-3</v>
      </c>
      <c r="DN410" s="106">
        <f t="shared" si="158"/>
        <v>9.4999999999999998E-3</v>
      </c>
      <c r="DO410" s="106">
        <f t="shared" si="159"/>
        <v>1.7699999999999997E-2</v>
      </c>
      <c r="DP410" s="106">
        <f t="shared" si="160"/>
        <v>1.9E-2</v>
      </c>
      <c r="DQ410" s="106">
        <f t="shared" si="161"/>
        <v>1.9900000000000001E-2</v>
      </c>
      <c r="DR410" s="106">
        <f t="shared" si="162"/>
        <v>2.5499999999999998E-2</v>
      </c>
      <c r="DS410" s="106">
        <f t="shared" si="163"/>
        <v>1.9400000000000001E-2</v>
      </c>
      <c r="DT410" s="106">
        <f t="shared" si="164"/>
        <v>2.75E-2</v>
      </c>
      <c r="DU410" s="106">
        <f t="shared" si="165"/>
        <v>2.1700000000000001E-2</v>
      </c>
      <c r="DV410" s="106">
        <f t="shared" si="166"/>
        <v>1.1400000000000002E-2</v>
      </c>
      <c r="DW410" s="106">
        <f t="shared" si="167"/>
        <v>1.2E-2</v>
      </c>
      <c r="DX410" s="106"/>
      <c r="DY410" s="106"/>
      <c r="DZ410" s="106"/>
      <c r="EA410" s="100">
        <v>0.33</v>
      </c>
      <c r="EB410" s="100">
        <v>4.92</v>
      </c>
      <c r="EC410" s="100">
        <v>100</v>
      </c>
      <c r="ED410" s="100">
        <v>100</v>
      </c>
      <c r="EE410" s="100">
        <v>44.42</v>
      </c>
      <c r="EF410" s="100">
        <v>7.47</v>
      </c>
      <c r="EG410" s="100">
        <v>31.25</v>
      </c>
      <c r="EH410" s="100">
        <v>4.08</v>
      </c>
      <c r="EI410" s="100">
        <v>14.01</v>
      </c>
      <c r="EJ410" s="100">
        <v>7.24</v>
      </c>
      <c r="EK410" s="100">
        <v>100</v>
      </c>
      <c r="EL410" s="100">
        <v>38.83</v>
      </c>
      <c r="EM410" s="100">
        <v>2.3199999999999998</v>
      </c>
      <c r="EN410" s="100">
        <v>41.22</v>
      </c>
      <c r="EO410" s="100">
        <v>0.22</v>
      </c>
      <c r="EP410" s="100">
        <v>0.69</v>
      </c>
      <c r="EQ410" s="100">
        <v>3.71</v>
      </c>
      <c r="ER410" s="100">
        <v>23.83</v>
      </c>
      <c r="ES410" s="100">
        <v>6.26</v>
      </c>
      <c r="ET410" s="100">
        <v>170.89</v>
      </c>
      <c r="EU410" s="100">
        <v>5.2</v>
      </c>
      <c r="EV410" s="100">
        <v>27.28</v>
      </c>
      <c r="EW410" s="100">
        <v>4.46</v>
      </c>
      <c r="EX410" s="100">
        <v>10.92</v>
      </c>
      <c r="EY410" s="100">
        <v>16.600000000000001</v>
      </c>
      <c r="EZ410" s="100">
        <v>100</v>
      </c>
      <c r="FA410" s="100">
        <v>48.58</v>
      </c>
      <c r="FB410" s="100">
        <v>45.55</v>
      </c>
      <c r="FC410" s="100"/>
      <c r="FD410" s="100"/>
      <c r="FE410" s="100"/>
      <c r="FF410" s="106">
        <v>5.0235835826477178E-2</v>
      </c>
      <c r="FG410" s="106">
        <v>5.5033361406436158E-3</v>
      </c>
      <c r="FH410" s="106">
        <v>0</v>
      </c>
      <c r="FI410" s="106">
        <v>0</v>
      </c>
      <c r="FJ410" s="106">
        <v>5.8483581164807943E-3</v>
      </c>
      <c r="FK410" s="106">
        <v>5.4580645161290322E-3</v>
      </c>
      <c r="FL410" s="106">
        <v>8.3456973293768531E-3</v>
      </c>
      <c r="FM410" s="106">
        <v>3.009272040239003E-3</v>
      </c>
      <c r="FN410" s="106">
        <v>4.3055317324185247E-3</v>
      </c>
      <c r="FO410" s="106">
        <v>4.5810787222901033E-3</v>
      </c>
      <c r="FP410" s="106">
        <v>0</v>
      </c>
      <c r="FQ410" s="106">
        <v>0</v>
      </c>
      <c r="FR410" s="106">
        <v>8.4334148898986359E-3</v>
      </c>
      <c r="FS410" s="106">
        <v>9.7353365360062973E-3</v>
      </c>
      <c r="FT410" s="106">
        <v>0.10395602605863193</v>
      </c>
      <c r="FU410" s="106">
        <v>9.0102795329874107E-3</v>
      </c>
      <c r="FV410" s="106">
        <v>8.1210477081384482E-3</v>
      </c>
      <c r="FW410" s="106">
        <v>0</v>
      </c>
      <c r="FX410" s="106">
        <v>8.5640714801095575E-3</v>
      </c>
      <c r="FY410" s="106">
        <v>0</v>
      </c>
      <c r="FZ410" s="106">
        <v>1.8285411321952424E-2</v>
      </c>
      <c r="GA410" s="106">
        <v>1.7249594121165515E-2</v>
      </c>
      <c r="GB410" s="106">
        <v>2.5389574759945126E-2</v>
      </c>
      <c r="GC410" s="106">
        <v>1.7892376681614353E-2</v>
      </c>
      <c r="GD410" s="106">
        <v>2.1171264966163453E-2</v>
      </c>
      <c r="GE410" s="106">
        <v>0</v>
      </c>
      <c r="GF410" s="106">
        <v>0</v>
      </c>
      <c r="GG410" s="106">
        <v>1.0800474224993412E-2</v>
      </c>
      <c r="GH410" s="100"/>
      <c r="GI410" s="100"/>
      <c r="GJ410" s="100"/>
      <c r="GK410" s="100"/>
    </row>
    <row r="411" spans="1:193" x14ac:dyDescent="0.25">
      <c r="A411" s="98" t="s">
        <v>1073</v>
      </c>
      <c r="B411" s="99" t="s">
        <v>17</v>
      </c>
      <c r="C411" s="99" t="s">
        <v>319</v>
      </c>
      <c r="D411" s="100" t="s">
        <v>18</v>
      </c>
      <c r="E411" s="99" t="s">
        <v>593</v>
      </c>
      <c r="F411" s="99" t="s">
        <v>539</v>
      </c>
      <c r="G411" s="106">
        <v>32.920999999999999</v>
      </c>
      <c r="H411" s="106">
        <v>0</v>
      </c>
      <c r="I411" s="106">
        <v>8.8999999999999996E-2</v>
      </c>
      <c r="J411" s="106">
        <v>6.6000000000000003E-2</v>
      </c>
      <c r="K411" s="106">
        <v>0</v>
      </c>
      <c r="L411" s="106">
        <v>0.22</v>
      </c>
      <c r="M411" s="106">
        <v>3.1E-2</v>
      </c>
      <c r="N411" s="106">
        <v>7.3834899302382156E-2</v>
      </c>
      <c r="O411" s="106">
        <v>0.10199999999999999</v>
      </c>
      <c r="P411" s="106">
        <v>3.4000000000000002E-2</v>
      </c>
      <c r="Q411" s="106">
        <v>0</v>
      </c>
      <c r="R411" s="106">
        <v>0</v>
      </c>
      <c r="S411" s="106">
        <v>0.11252643743555098</v>
      </c>
      <c r="T411" s="106">
        <v>3.1130034009621558E-2</v>
      </c>
      <c r="U411" s="106">
        <v>64.656999999999996</v>
      </c>
      <c r="V411" s="106">
        <v>1.442285378295951</v>
      </c>
      <c r="W411" s="106">
        <v>8.9999999999999993E-3</v>
      </c>
      <c r="X411" s="106">
        <v>1.5759966432108682E-2</v>
      </c>
      <c r="Y411" s="106">
        <v>0.33572407606607269</v>
      </c>
      <c r="Z411" s="106">
        <v>0</v>
      </c>
      <c r="AA411" s="106">
        <v>4.6872982223416279E-2</v>
      </c>
      <c r="AB411" s="106">
        <v>0</v>
      </c>
      <c r="AC411" s="106">
        <v>4.2999999999999997E-2</v>
      </c>
      <c r="AD411" s="106">
        <v>0</v>
      </c>
      <c r="AE411" s="106">
        <v>0</v>
      </c>
      <c r="AF411" s="106">
        <v>2.5999999999999999E-2</v>
      </c>
      <c r="AG411" s="106">
        <v>1.4900365837867569E-2</v>
      </c>
      <c r="AH411" s="106">
        <v>7.9000000000000001E-2</v>
      </c>
      <c r="AI411" s="106"/>
      <c r="AJ411" s="106">
        <v>100.35003413960297</v>
      </c>
      <c r="AK411" s="100"/>
      <c r="AL411" s="106">
        <v>15.389397905759161</v>
      </c>
      <c r="AM411" s="106">
        <v>0</v>
      </c>
      <c r="AN411" s="106">
        <v>4.7102408044456201E-2</v>
      </c>
      <c r="AO411" s="106">
        <v>3.9802195151368958E-2</v>
      </c>
      <c r="AP411" s="106">
        <v>0</v>
      </c>
      <c r="AQ411" s="106">
        <v>0.17100660707345511</v>
      </c>
      <c r="AR411" s="106">
        <v>2.2997032640949554E-2</v>
      </c>
      <c r="AS411" s="106">
        <v>6.1294121951172308E-2</v>
      </c>
      <c r="AT411" s="106">
        <v>7.2898799313893647E-2</v>
      </c>
      <c r="AU411" s="106">
        <v>1.4836795252225522E-2</v>
      </c>
      <c r="AV411" s="106">
        <v>0</v>
      </c>
      <c r="AW411" s="106">
        <v>0</v>
      </c>
      <c r="AX411" s="106">
        <v>7.8662312083572855E-2</v>
      </c>
      <c r="AY411" s="106">
        <v>2.5493435434953367E-2</v>
      </c>
      <c r="AZ411" s="106">
        <v>47.865709209357412</v>
      </c>
      <c r="BA411" s="106">
        <v>1.2230012535368024</v>
      </c>
      <c r="BB411" s="106">
        <v>8.4190832553788578E-3</v>
      </c>
      <c r="BC411" s="106">
        <v>1.3892777179221334E-2</v>
      </c>
      <c r="BD411" s="106">
        <v>0.26437048276720426</v>
      </c>
      <c r="BE411" s="106">
        <v>0</v>
      </c>
      <c r="BF411" s="106">
        <v>4.0017913620264904E-2</v>
      </c>
      <c r="BG411" s="106">
        <v>0</v>
      </c>
      <c r="BH411" s="106">
        <v>3.6865569272976677E-2</v>
      </c>
      <c r="BI411" s="106">
        <v>0</v>
      </c>
      <c r="BJ411" s="106">
        <v>0</v>
      </c>
      <c r="BK411" s="106">
        <v>2.26540036594929E-2</v>
      </c>
      <c r="BL411" s="106">
        <v>1.3030490457251919E-2</v>
      </c>
      <c r="BM411" s="106">
        <v>6.9377360147536662E-2</v>
      </c>
      <c r="BN411" s="106"/>
      <c r="BO411" s="106"/>
      <c r="BP411" s="106"/>
      <c r="BQ411" s="106">
        <v>2.6953920000000006E-2</v>
      </c>
      <c r="BR411" s="106">
        <v>1.451247E-2</v>
      </c>
      <c r="BS411" s="106">
        <v>1.001435E-2</v>
      </c>
      <c r="BT411" s="106">
        <v>8.6226399999999991E-3</v>
      </c>
      <c r="BU411" s="106">
        <v>1.0587839999999999E-2</v>
      </c>
      <c r="BV411" s="106">
        <v>9.5201000000000001E-3</v>
      </c>
      <c r="BW411" s="106">
        <v>1.30756E-2</v>
      </c>
      <c r="BX411" s="106">
        <v>3.4933399999999997E-3</v>
      </c>
      <c r="BY411" s="106">
        <v>8.2552800000000003E-3</v>
      </c>
      <c r="BZ411" s="106">
        <v>2.795752E-2</v>
      </c>
      <c r="CA411" s="106">
        <v>1.4800000000000001E-2</v>
      </c>
      <c r="CB411" s="106">
        <v>1.15E-2</v>
      </c>
      <c r="CC411" s="106">
        <v>1.3017549999999999E-2</v>
      </c>
      <c r="CD411" s="106">
        <v>1.7705950000000002E-2</v>
      </c>
      <c r="CE411" s="106">
        <v>3.2149040000000004E-2</v>
      </c>
      <c r="CF411" s="106">
        <v>7.6654499999999999E-3</v>
      </c>
      <c r="CG411" s="106">
        <v>6.0933000000000003E-3</v>
      </c>
      <c r="CH411" s="106">
        <v>6.6929600000000004E-3</v>
      </c>
      <c r="CI411" s="106">
        <v>1.2318030000000001E-2</v>
      </c>
      <c r="CJ411" s="106">
        <v>2.1110400000000001E-2</v>
      </c>
      <c r="CK411" s="106">
        <v>2.1551920000000002E-2</v>
      </c>
      <c r="CL411" s="106">
        <v>2.282085E-2</v>
      </c>
      <c r="CM411" s="106">
        <v>2.8693440000000004E-2</v>
      </c>
      <c r="CN411" s="106">
        <v>2.2612199999999999E-2</v>
      </c>
      <c r="CO411" s="106">
        <v>3.1696500000000002E-2</v>
      </c>
      <c r="CP411" s="106">
        <v>2.4675549999999997E-2</v>
      </c>
      <c r="CQ411" s="106">
        <v>1.315025E-2</v>
      </c>
      <c r="CR411" s="106">
        <v>1.355053E-2</v>
      </c>
      <c r="CS411" s="106"/>
      <c r="CT411" s="106"/>
      <c r="CU411" s="106"/>
      <c r="CV411" s="106">
        <f t="shared" si="140"/>
        <v>1.2600000000000002E-2</v>
      </c>
      <c r="CW411" s="106">
        <f t="shared" si="141"/>
        <v>8.6999999999999994E-3</v>
      </c>
      <c r="CX411" s="106">
        <f t="shared" si="142"/>
        <v>5.3E-3</v>
      </c>
      <c r="CY411" s="106">
        <f t="shared" si="143"/>
        <v>5.1999999999999998E-3</v>
      </c>
      <c r="CZ411" s="106">
        <f t="shared" si="144"/>
        <v>8.2000000000000007E-3</v>
      </c>
      <c r="DA411" s="106">
        <f t="shared" si="145"/>
        <v>7.4000000000000003E-3</v>
      </c>
      <c r="DB411" s="106">
        <f t="shared" si="146"/>
        <v>9.6999999999999986E-3</v>
      </c>
      <c r="DC411" s="106">
        <f t="shared" si="147"/>
        <v>2.9000000000000002E-3</v>
      </c>
      <c r="DD411" s="106">
        <f t="shared" si="148"/>
        <v>5.8999999999999999E-3</v>
      </c>
      <c r="DE411" s="106">
        <f t="shared" si="149"/>
        <v>1.2200000000000001E-2</v>
      </c>
      <c r="DF411" s="106">
        <f t="shared" si="150"/>
        <v>1.4800000000000001E-2</v>
      </c>
      <c r="DG411" s="106">
        <f t="shared" si="151"/>
        <v>1.15E-2</v>
      </c>
      <c r="DH411" s="106">
        <f t="shared" si="152"/>
        <v>9.0999999999999987E-3</v>
      </c>
      <c r="DI411" s="106">
        <f t="shared" si="153"/>
        <v>1.4500000000000001E-2</v>
      </c>
      <c r="DJ411" s="106">
        <f t="shared" si="154"/>
        <v>2.3800000000000002E-2</v>
      </c>
      <c r="DK411" s="106">
        <f t="shared" si="155"/>
        <v>6.4999999999999997E-3</v>
      </c>
      <c r="DL411" s="106">
        <f t="shared" si="156"/>
        <v>5.7000000000000002E-3</v>
      </c>
      <c r="DM411" s="106">
        <f t="shared" si="157"/>
        <v>5.8999999999999999E-3</v>
      </c>
      <c r="DN411" s="106">
        <f t="shared" si="158"/>
        <v>9.7000000000000003E-3</v>
      </c>
      <c r="DO411" s="106">
        <f t="shared" si="159"/>
        <v>1.7999999999999999E-2</v>
      </c>
      <c r="DP411" s="106">
        <f t="shared" si="160"/>
        <v>1.8400000000000003E-2</v>
      </c>
      <c r="DQ411" s="106">
        <f t="shared" si="161"/>
        <v>1.9500000000000003E-2</v>
      </c>
      <c r="DR411" s="106">
        <f t="shared" si="162"/>
        <v>2.46E-2</v>
      </c>
      <c r="DS411" s="106">
        <f t="shared" si="163"/>
        <v>1.95E-2</v>
      </c>
      <c r="DT411" s="106">
        <f t="shared" si="164"/>
        <v>2.75E-2</v>
      </c>
      <c r="DU411" s="106">
        <f t="shared" si="165"/>
        <v>2.1499999999999998E-2</v>
      </c>
      <c r="DV411" s="106">
        <f t="shared" si="166"/>
        <v>1.1500000000000002E-2</v>
      </c>
      <c r="DW411" s="106">
        <f t="shared" si="167"/>
        <v>1.1899999999999999E-2</v>
      </c>
      <c r="DX411" s="106"/>
      <c r="DY411" s="106"/>
      <c r="DZ411" s="106"/>
      <c r="EA411" s="100">
        <v>0.32</v>
      </c>
      <c r="EB411" s="100">
        <v>100</v>
      </c>
      <c r="EC411" s="100">
        <v>5.62</v>
      </c>
      <c r="ED411" s="100">
        <v>7.39</v>
      </c>
      <c r="EE411" s="100">
        <v>100</v>
      </c>
      <c r="EF411" s="100">
        <v>3.36</v>
      </c>
      <c r="EG411" s="100">
        <v>36.119999999999997</v>
      </c>
      <c r="EH411" s="100">
        <v>4.76</v>
      </c>
      <c r="EI411" s="100">
        <v>5.96</v>
      </c>
      <c r="EJ411" s="100">
        <v>27.86</v>
      </c>
      <c r="EK411" s="100">
        <v>100</v>
      </c>
      <c r="EL411" s="100">
        <v>56.32</v>
      </c>
      <c r="EM411" s="100">
        <v>9.1999999999999993</v>
      </c>
      <c r="EN411" s="100">
        <v>38.28</v>
      </c>
      <c r="EO411" s="100">
        <v>0.21</v>
      </c>
      <c r="EP411" s="100">
        <v>0.72</v>
      </c>
      <c r="EQ411" s="100">
        <v>91.7</v>
      </c>
      <c r="ER411" s="100">
        <v>21.83</v>
      </c>
      <c r="ES411" s="100">
        <v>3.52</v>
      </c>
      <c r="ET411" s="100">
        <v>100</v>
      </c>
      <c r="EU411" s="100">
        <v>39</v>
      </c>
      <c r="EV411" s="100">
        <v>178.96</v>
      </c>
      <c r="EW411" s="100">
        <v>59.96</v>
      </c>
      <c r="EX411" s="100">
        <v>100</v>
      </c>
      <c r="EY411" s="100">
        <v>190.61</v>
      </c>
      <c r="EZ411" s="100">
        <v>82.44</v>
      </c>
      <c r="FA411" s="100">
        <v>27.81</v>
      </c>
      <c r="FB411" s="100">
        <v>15.54</v>
      </c>
      <c r="FC411" s="100"/>
      <c r="FD411" s="100"/>
      <c r="FE411" s="100"/>
      <c r="FF411" s="106">
        <v>4.9246073298429317E-2</v>
      </c>
      <c r="FG411" s="106">
        <v>0</v>
      </c>
      <c r="FH411" s="106">
        <v>2.6471553320984386E-3</v>
      </c>
      <c r="FI411" s="106">
        <v>2.9413822216861657E-3</v>
      </c>
      <c r="FJ411" s="106">
        <v>0</v>
      </c>
      <c r="FK411" s="106">
        <v>5.7458219976680913E-3</v>
      </c>
      <c r="FL411" s="106">
        <v>8.3065281899109781E-3</v>
      </c>
      <c r="FM411" s="106">
        <v>2.9176002048758014E-3</v>
      </c>
      <c r="FN411" s="106">
        <v>4.3447684391080613E-3</v>
      </c>
      <c r="FO411" s="106">
        <v>4.1335311572700305E-3</v>
      </c>
      <c r="FP411" s="106">
        <v>0</v>
      </c>
      <c r="FQ411" s="106">
        <v>0</v>
      </c>
      <c r="FR411" s="106">
        <v>7.2369327116887025E-3</v>
      </c>
      <c r="FS411" s="106">
        <v>9.758887084500149E-3</v>
      </c>
      <c r="FT411" s="106">
        <v>0.10051798933965056</v>
      </c>
      <c r="FU411" s="106">
        <v>8.805609025464978E-3</v>
      </c>
      <c r="FV411" s="106">
        <v>7.7202993451824129E-3</v>
      </c>
      <c r="FW411" s="106">
        <v>3.032793258224017E-3</v>
      </c>
      <c r="FX411" s="106">
        <v>9.3058409934055914E-3</v>
      </c>
      <c r="FY411" s="106">
        <v>0</v>
      </c>
      <c r="FZ411" s="106">
        <v>1.5606986311903314E-2</v>
      </c>
      <c r="GA411" s="106">
        <v>0</v>
      </c>
      <c r="GB411" s="106">
        <v>2.2104595336076817E-2</v>
      </c>
      <c r="GC411" s="106">
        <v>0</v>
      </c>
      <c r="GD411" s="106">
        <v>0</v>
      </c>
      <c r="GE411" s="106">
        <v>1.8675960616885947E-2</v>
      </c>
      <c r="GF411" s="106">
        <v>3.6237793961617589E-3</v>
      </c>
      <c r="GG411" s="106">
        <v>1.0781241766927196E-2</v>
      </c>
      <c r="GH411" s="100"/>
      <c r="GI411" s="100"/>
      <c r="GJ411" s="100"/>
      <c r="GK411" s="100"/>
    </row>
    <row r="412" spans="1:193" x14ac:dyDescent="0.25">
      <c r="A412" s="98" t="s">
        <v>1073</v>
      </c>
      <c r="B412" s="99" t="s">
        <v>17</v>
      </c>
      <c r="C412" s="99" t="s">
        <v>319</v>
      </c>
      <c r="D412" s="100" t="s">
        <v>18</v>
      </c>
      <c r="E412" s="99" t="s">
        <v>594</v>
      </c>
      <c r="F412" s="99" t="s">
        <v>539</v>
      </c>
      <c r="G412" s="106">
        <v>32.186</v>
      </c>
      <c r="H412" s="106">
        <v>5.7320268066724099E-2</v>
      </c>
      <c r="I412" s="106">
        <v>4.7E-2</v>
      </c>
      <c r="J412" s="106">
        <v>0</v>
      </c>
      <c r="K412" s="106">
        <v>2.2000000000000002E-2</v>
      </c>
      <c r="L412" s="106">
        <v>0.16200000000000001</v>
      </c>
      <c r="M412" s="106">
        <v>5.8000000000000003E-2</v>
      </c>
      <c r="N412" s="106">
        <v>0.10374822143613277</v>
      </c>
      <c r="O412" s="106">
        <v>0.183</v>
      </c>
      <c r="P412" s="106">
        <v>0.14299999999999999</v>
      </c>
      <c r="Q412" s="106">
        <v>0</v>
      </c>
      <c r="R412" s="106">
        <v>1.6E-2</v>
      </c>
      <c r="S412" s="106">
        <v>0.50179787964409095</v>
      </c>
      <c r="T412" s="106">
        <v>6.3167850853083796E-2</v>
      </c>
      <c r="U412" s="106">
        <v>61.465000000000003</v>
      </c>
      <c r="V412" s="106">
        <v>1.4229686172719713</v>
      </c>
      <c r="W412" s="106">
        <v>0.46100000000000002</v>
      </c>
      <c r="X412" s="106">
        <v>2.3885165189683966E-2</v>
      </c>
      <c r="Y412" s="106">
        <v>0.4407717722233146</v>
      </c>
      <c r="Z412" s="106">
        <v>2.8000000000000001E-2</v>
      </c>
      <c r="AA412" s="106">
        <v>0.25177845736642374</v>
      </c>
      <c r="AB412" s="106">
        <v>0</v>
      </c>
      <c r="AC412" s="106">
        <v>0.48299999999999998</v>
      </c>
      <c r="AD412" s="106">
        <v>0.17599999999999999</v>
      </c>
      <c r="AE412" s="106">
        <v>0.17299999999999999</v>
      </c>
      <c r="AF412" s="106">
        <v>6.6000000000000003E-2</v>
      </c>
      <c r="AG412" s="106">
        <v>1.9415250047666869E-2</v>
      </c>
      <c r="AH412" s="106">
        <v>4.2000000000000003E-2</v>
      </c>
      <c r="AI412" s="106"/>
      <c r="AJ412" s="106">
        <v>98.592243882099126</v>
      </c>
      <c r="AK412" s="100"/>
      <c r="AL412" s="106">
        <v>15.045811518324605</v>
      </c>
      <c r="AM412" s="106">
        <v>3.4362608996297644E-2</v>
      </c>
      <c r="AN412" s="106">
        <v>2.4874305371791479E-2</v>
      </c>
      <c r="AO412" s="106">
        <v>0</v>
      </c>
      <c r="AP412" s="106">
        <v>1.7038413878562579E-2</v>
      </c>
      <c r="AQ412" s="106">
        <v>0.12592304702681695</v>
      </c>
      <c r="AR412" s="106">
        <v>4.3026706231454007E-2</v>
      </c>
      <c r="AS412" s="106">
        <v>8.6126698851181127E-2</v>
      </c>
      <c r="AT412" s="106">
        <v>0.13078902229845626</v>
      </c>
      <c r="AU412" s="106">
        <v>6.2401815325536743E-2</v>
      </c>
      <c r="AV412" s="106">
        <v>0</v>
      </c>
      <c r="AW412" s="106">
        <v>1.6E-2</v>
      </c>
      <c r="AX412" s="106">
        <v>0.3507849560601824</v>
      </c>
      <c r="AY412" s="106">
        <v>5.1730284868629753E-2</v>
      </c>
      <c r="AZ412" s="106">
        <v>45.502665087355645</v>
      </c>
      <c r="BA412" s="106">
        <v>1.2066214002136617</v>
      </c>
      <c r="BB412" s="106">
        <v>0.43124415341440603</v>
      </c>
      <c r="BC412" s="106">
        <v>2.1055328975391367E-2</v>
      </c>
      <c r="BD412" s="106">
        <v>0.34709171763391966</v>
      </c>
      <c r="BE412" s="106">
        <v>2.3874488403819918E-2</v>
      </c>
      <c r="BF412" s="106">
        <v>0.21495642223719263</v>
      </c>
      <c r="BG412" s="106">
        <v>0</v>
      </c>
      <c r="BH412" s="106">
        <v>0.41409465020576125</v>
      </c>
      <c r="BI412" s="106">
        <v>0.15177647464642979</v>
      </c>
      <c r="BJ412" s="106">
        <v>0.15009543640465034</v>
      </c>
      <c r="BK412" s="106">
        <v>5.7506316981789672E-2</v>
      </c>
      <c r="BL412" s="106">
        <v>1.6978793220521968E-2</v>
      </c>
      <c r="BM412" s="106">
        <v>3.6884166154386583E-2</v>
      </c>
      <c r="BN412" s="106"/>
      <c r="BO412" s="106"/>
      <c r="BP412" s="106"/>
      <c r="BQ412" s="106">
        <v>3.0162720000000001E-2</v>
      </c>
      <c r="BR412" s="106">
        <v>1.5012899999999999E-2</v>
      </c>
      <c r="BS412" s="106">
        <v>1.02033E-2</v>
      </c>
      <c r="BT412" s="106">
        <v>9.2859199999999979E-3</v>
      </c>
      <c r="BU412" s="106">
        <v>1.020048E-2</v>
      </c>
      <c r="BV412" s="106">
        <v>9.3914500000000008E-3</v>
      </c>
      <c r="BW412" s="106">
        <v>1.4154000000000002E-2</v>
      </c>
      <c r="BX412" s="106">
        <v>3.37288E-3</v>
      </c>
      <c r="BY412" s="106">
        <v>8.3952000000000002E-3</v>
      </c>
      <c r="BZ412" s="106">
        <v>2.9103319999999995E-2</v>
      </c>
      <c r="CA412" s="106">
        <v>1.5599999999999999E-2</v>
      </c>
      <c r="CB412" s="106">
        <v>1.1299999999999999E-2</v>
      </c>
      <c r="CC412" s="106">
        <v>1.3589750000000001E-2</v>
      </c>
      <c r="CD412" s="106">
        <v>1.6973289999999999E-2</v>
      </c>
      <c r="CE412" s="106">
        <v>3.4445400000000001E-2</v>
      </c>
      <c r="CF412" s="106">
        <v>7.7833799999999995E-3</v>
      </c>
      <c r="CG412" s="106">
        <v>6.2001999999999995E-3</v>
      </c>
      <c r="CH412" s="106">
        <v>6.8064000000000006E-3</v>
      </c>
      <c r="CI412" s="106">
        <v>1.2699E-2</v>
      </c>
      <c r="CJ412" s="106">
        <v>2.0875840000000003E-2</v>
      </c>
      <c r="CK412" s="106">
        <v>2.0849139999999999E-2</v>
      </c>
      <c r="CL412" s="106">
        <v>2.3054909999999998E-2</v>
      </c>
      <c r="CM412" s="106">
        <v>2.7876960000000003E-2</v>
      </c>
      <c r="CN412" s="106">
        <v>2.2264319999999997E-2</v>
      </c>
      <c r="CO412" s="106">
        <v>3.0889680000000003E-2</v>
      </c>
      <c r="CP412" s="106">
        <v>2.4216469999999997E-2</v>
      </c>
      <c r="CQ412" s="106">
        <v>1.2921549999999999E-2</v>
      </c>
      <c r="CR412" s="106">
        <v>1.3322790000000001E-2</v>
      </c>
      <c r="CS412" s="106"/>
      <c r="CT412" s="106"/>
      <c r="CU412" s="106"/>
      <c r="CV412" s="106">
        <f t="shared" si="140"/>
        <v>1.41E-2</v>
      </c>
      <c r="CW412" s="106">
        <f t="shared" si="141"/>
        <v>8.9999999999999993E-3</v>
      </c>
      <c r="CX412" s="106">
        <f t="shared" si="142"/>
        <v>5.4000000000000003E-3</v>
      </c>
      <c r="CY412" s="106">
        <f t="shared" si="143"/>
        <v>5.5999999999999991E-3</v>
      </c>
      <c r="CZ412" s="106">
        <f t="shared" si="144"/>
        <v>7.9000000000000008E-3</v>
      </c>
      <c r="DA412" s="106">
        <f t="shared" si="145"/>
        <v>7.3000000000000009E-3</v>
      </c>
      <c r="DB412" s="106">
        <f t="shared" si="146"/>
        <v>1.0500000000000001E-2</v>
      </c>
      <c r="DC412" s="106">
        <f t="shared" si="147"/>
        <v>2.8000000000000004E-3</v>
      </c>
      <c r="DD412" s="106">
        <f t="shared" si="148"/>
        <v>6.0000000000000001E-3</v>
      </c>
      <c r="DE412" s="106">
        <f t="shared" si="149"/>
        <v>1.2699999999999998E-2</v>
      </c>
      <c r="DF412" s="106">
        <f t="shared" si="150"/>
        <v>1.5599999999999999E-2</v>
      </c>
      <c r="DG412" s="106">
        <f t="shared" si="151"/>
        <v>1.1299999999999999E-2</v>
      </c>
      <c r="DH412" s="106">
        <f t="shared" si="152"/>
        <v>9.4999999999999998E-3</v>
      </c>
      <c r="DI412" s="106">
        <f t="shared" si="153"/>
        <v>1.3899999999999997E-2</v>
      </c>
      <c r="DJ412" s="106">
        <f t="shared" si="154"/>
        <v>2.5500000000000002E-2</v>
      </c>
      <c r="DK412" s="106">
        <f t="shared" si="155"/>
        <v>6.5999999999999991E-3</v>
      </c>
      <c r="DL412" s="106">
        <f t="shared" si="156"/>
        <v>5.7999999999999996E-3</v>
      </c>
      <c r="DM412" s="106">
        <f t="shared" si="157"/>
        <v>6.0000000000000001E-3</v>
      </c>
      <c r="DN412" s="106">
        <f t="shared" si="158"/>
        <v>0.01</v>
      </c>
      <c r="DO412" s="106">
        <f t="shared" si="159"/>
        <v>1.7800000000000003E-2</v>
      </c>
      <c r="DP412" s="106">
        <f t="shared" si="160"/>
        <v>1.78E-2</v>
      </c>
      <c r="DQ412" s="106">
        <f t="shared" si="161"/>
        <v>1.9699999999999999E-2</v>
      </c>
      <c r="DR412" s="106">
        <f t="shared" si="162"/>
        <v>2.3900000000000001E-2</v>
      </c>
      <c r="DS412" s="106">
        <f t="shared" si="163"/>
        <v>1.9199999999999998E-2</v>
      </c>
      <c r="DT412" s="106">
        <f t="shared" si="164"/>
        <v>2.6800000000000001E-2</v>
      </c>
      <c r="DU412" s="106">
        <f t="shared" si="165"/>
        <v>2.1099999999999997E-2</v>
      </c>
      <c r="DV412" s="106">
        <f t="shared" si="166"/>
        <v>1.1299999999999999E-2</v>
      </c>
      <c r="DW412" s="106">
        <f t="shared" si="167"/>
        <v>1.17E-2</v>
      </c>
      <c r="DX412" s="106"/>
      <c r="DY412" s="106"/>
      <c r="DZ412" s="106"/>
      <c r="EA412" s="100">
        <v>0.33</v>
      </c>
      <c r="EB412" s="100">
        <v>15.35</v>
      </c>
      <c r="EC412" s="100">
        <v>10.39</v>
      </c>
      <c r="ED412" s="100">
        <v>100</v>
      </c>
      <c r="EE412" s="100">
        <v>34.58</v>
      </c>
      <c r="EF412" s="100">
        <v>4.37</v>
      </c>
      <c r="EG412" s="100">
        <v>21.62</v>
      </c>
      <c r="EH412" s="100">
        <v>3.76</v>
      </c>
      <c r="EI412" s="100">
        <v>3.6</v>
      </c>
      <c r="EJ412" s="100">
        <v>7.66</v>
      </c>
      <c r="EK412" s="100">
        <v>100</v>
      </c>
      <c r="EL412" s="100">
        <v>20.27</v>
      </c>
      <c r="EM412" s="100">
        <v>2.4300000000000002</v>
      </c>
      <c r="EN412" s="100">
        <v>21.3</v>
      </c>
      <c r="EO412" s="100">
        <v>0.22</v>
      </c>
      <c r="EP412" s="100">
        <v>0.74</v>
      </c>
      <c r="EQ412" s="100">
        <v>1.98</v>
      </c>
      <c r="ER412" s="100">
        <v>14.29</v>
      </c>
      <c r="ES412" s="100">
        <v>2.88</v>
      </c>
      <c r="ET412" s="100">
        <v>62.07</v>
      </c>
      <c r="EU412" s="100">
        <v>7.7</v>
      </c>
      <c r="EV412" s="100">
        <v>965.46</v>
      </c>
      <c r="EW412" s="100">
        <v>5.65</v>
      </c>
      <c r="EX412" s="100">
        <v>11.7</v>
      </c>
      <c r="EY412" s="100">
        <v>13.83</v>
      </c>
      <c r="EZ412" s="100">
        <v>31.69</v>
      </c>
      <c r="FA412" s="100">
        <v>24.66</v>
      </c>
      <c r="FB412" s="100">
        <v>28.84</v>
      </c>
      <c r="FC412" s="100"/>
      <c r="FD412" s="100"/>
      <c r="FE412" s="100"/>
      <c r="FF412" s="106">
        <v>4.9651178010471197E-2</v>
      </c>
      <c r="FG412" s="106">
        <v>5.2746604809316882E-3</v>
      </c>
      <c r="FH412" s="106">
        <v>2.5844403281291349E-3</v>
      </c>
      <c r="FI412" s="106">
        <v>0</v>
      </c>
      <c r="FJ412" s="106">
        <v>5.8918835192069401E-3</v>
      </c>
      <c r="FK412" s="106">
        <v>5.5028371550719006E-3</v>
      </c>
      <c r="FL412" s="106">
        <v>9.3023738872403568E-3</v>
      </c>
      <c r="FM412" s="106">
        <v>3.2383638768044101E-3</v>
      </c>
      <c r="FN412" s="106">
        <v>4.7084048027444259E-3</v>
      </c>
      <c r="FO412" s="106">
        <v>4.7799790539361144E-3</v>
      </c>
      <c r="FP412" s="106">
        <v>0</v>
      </c>
      <c r="FQ412" s="106">
        <v>3.2431999999999999E-3</v>
      </c>
      <c r="FR412" s="106">
        <v>8.5240744322624337E-3</v>
      </c>
      <c r="FS412" s="106">
        <v>1.1018550677018138E-2</v>
      </c>
      <c r="FT412" s="106">
        <v>0.10010586319218243</v>
      </c>
      <c r="FU412" s="106">
        <v>8.9289983615810972E-3</v>
      </c>
      <c r="FV412" s="106">
        <v>8.5386342376052391E-3</v>
      </c>
      <c r="FW412" s="106">
        <v>3.0088065105834264E-3</v>
      </c>
      <c r="FX412" s="106">
        <v>9.9962414678568864E-3</v>
      </c>
      <c r="FY412" s="106">
        <v>1.4818894952251024E-2</v>
      </c>
      <c r="FZ412" s="106">
        <v>1.6551644512263833E-2</v>
      </c>
      <c r="GA412" s="106">
        <v>0</v>
      </c>
      <c r="GB412" s="106">
        <v>2.3396347736625512E-2</v>
      </c>
      <c r="GC412" s="106">
        <v>1.7757847533632284E-2</v>
      </c>
      <c r="GD412" s="106">
        <v>2.0758198854763144E-2</v>
      </c>
      <c r="GE412" s="106">
        <v>1.8223751851529149E-2</v>
      </c>
      <c r="GF412" s="106">
        <v>4.1869704081807175E-3</v>
      </c>
      <c r="GG412" s="106">
        <v>1.0637393518925091E-2</v>
      </c>
      <c r="GH412" s="100"/>
      <c r="GI412" s="100"/>
      <c r="GJ412" s="100"/>
      <c r="GK412" s="100"/>
    </row>
    <row r="413" spans="1:193" x14ac:dyDescent="0.25">
      <c r="A413" s="98" t="s">
        <v>1073</v>
      </c>
      <c r="B413" s="99" t="s">
        <v>17</v>
      </c>
      <c r="C413" s="99" t="s">
        <v>319</v>
      </c>
      <c r="D413" s="100" t="s">
        <v>18</v>
      </c>
      <c r="E413" s="99" t="s">
        <v>595</v>
      </c>
      <c r="F413" s="99" t="s">
        <v>539</v>
      </c>
      <c r="G413" s="106">
        <v>32.570999999999998</v>
      </c>
      <c r="H413" s="106">
        <v>0.17956541728856129</v>
      </c>
      <c r="I413" s="106">
        <v>5.1999999999999998E-2</v>
      </c>
      <c r="J413" s="106">
        <v>2.5000000000000001E-2</v>
      </c>
      <c r="K413" s="106">
        <v>0</v>
      </c>
      <c r="L413" s="106">
        <v>9.8000000000000004E-2</v>
      </c>
      <c r="M413" s="106">
        <v>0.06</v>
      </c>
      <c r="N413" s="106">
        <v>9.1839026819822603E-2</v>
      </c>
      <c r="O413" s="106">
        <v>7.0999999999999994E-2</v>
      </c>
      <c r="P413" s="106">
        <v>0.23100000000000001</v>
      </c>
      <c r="Q413" s="106">
        <v>0</v>
      </c>
      <c r="R413" s="106">
        <v>0</v>
      </c>
      <c r="S413" s="106">
        <v>0.3830328939630579</v>
      </c>
      <c r="T413" s="106">
        <v>2.4471827524140136E-2</v>
      </c>
      <c r="U413" s="106">
        <v>62.586000000000006</v>
      </c>
      <c r="V413" s="106">
        <v>1.5826436861677706</v>
      </c>
      <c r="W413" s="106">
        <v>0.54200000000000004</v>
      </c>
      <c r="X413" s="106">
        <v>0</v>
      </c>
      <c r="Y413" s="106">
        <v>1.064059905180867</v>
      </c>
      <c r="Z413" s="106">
        <v>0</v>
      </c>
      <c r="AA413" s="106">
        <v>0.13787889002697834</v>
      </c>
      <c r="AB413" s="106">
        <v>7.0000000000000007E-2</v>
      </c>
      <c r="AC413" s="106">
        <v>0.19</v>
      </c>
      <c r="AD413" s="106">
        <v>8.6999999999999994E-2</v>
      </c>
      <c r="AE413" s="106">
        <v>0.17</v>
      </c>
      <c r="AF413" s="106">
        <v>0.108</v>
      </c>
      <c r="AG413" s="106">
        <v>0.14989423163646987</v>
      </c>
      <c r="AH413" s="106">
        <v>0.28699999999999998</v>
      </c>
      <c r="AI413" s="106"/>
      <c r="AJ413" s="106">
        <v>100.76138587860768</v>
      </c>
      <c r="AK413" s="100"/>
      <c r="AL413" s="106">
        <v>15.225785340314134</v>
      </c>
      <c r="AM413" s="106">
        <v>0.10764667423329614</v>
      </c>
      <c r="AN413" s="106">
        <v>2.7520508070918232E-2</v>
      </c>
      <c r="AO413" s="106">
        <v>1.5076589072488242E-2</v>
      </c>
      <c r="AP413" s="106">
        <v>0</v>
      </c>
      <c r="AQ413" s="106">
        <v>7.6175670423630007E-2</v>
      </c>
      <c r="AR413" s="106">
        <v>4.4510385756676554E-2</v>
      </c>
      <c r="AS413" s="106">
        <v>7.6240267989226812E-2</v>
      </c>
      <c r="AT413" s="106">
        <v>5.0743281875357343E-2</v>
      </c>
      <c r="AU413" s="106">
        <v>0.10080293244894398</v>
      </c>
      <c r="AV413" s="106">
        <v>0</v>
      </c>
      <c r="AW413" s="106">
        <v>0</v>
      </c>
      <c r="AX413" s="106">
        <v>0.26776154768476607</v>
      </c>
      <c r="AY413" s="106">
        <v>2.0040805441110584E-2</v>
      </c>
      <c r="AZ413" s="106">
        <v>46.332543677820553</v>
      </c>
      <c r="BA413" s="106">
        <v>1.3420195761619356</v>
      </c>
      <c r="BB413" s="106">
        <v>0.50701590271281582</v>
      </c>
      <c r="BC413" s="106">
        <v>0</v>
      </c>
      <c r="BD413" s="106">
        <v>0.83790842206541227</v>
      </c>
      <c r="BE413" s="106">
        <v>0</v>
      </c>
      <c r="BF413" s="106">
        <v>0.11771441136086258</v>
      </c>
      <c r="BG413" s="106">
        <v>5.9813722977014455E-2</v>
      </c>
      <c r="BH413" s="106">
        <v>0.16289437585733882</v>
      </c>
      <c r="BI413" s="106">
        <v>7.5025870989996551E-2</v>
      </c>
      <c r="BJ413" s="106">
        <v>0.14749262536873156</v>
      </c>
      <c r="BK413" s="106">
        <v>9.410124597020128E-2</v>
      </c>
      <c r="BL413" s="106">
        <v>0.13108371809048525</v>
      </c>
      <c r="BM413" s="106">
        <v>0.25204180205497495</v>
      </c>
      <c r="BN413" s="106"/>
      <c r="BO413" s="106"/>
      <c r="BP413" s="106"/>
      <c r="BQ413" s="106">
        <v>2.652608E-2</v>
      </c>
      <c r="BR413" s="106">
        <v>1.4679279999999999E-2</v>
      </c>
      <c r="BS413" s="106">
        <v>1.001435E-2</v>
      </c>
      <c r="BT413" s="106">
        <v>8.7884599999999997E-3</v>
      </c>
      <c r="BU413" s="106">
        <v>1.0458719999999999E-2</v>
      </c>
      <c r="BV413" s="106">
        <v>9.7774000000000003E-3</v>
      </c>
      <c r="BW413" s="106">
        <v>1.25364E-2</v>
      </c>
      <c r="BX413" s="106">
        <v>3.2524200000000002E-3</v>
      </c>
      <c r="BY413" s="106">
        <v>8.6750400000000002E-3</v>
      </c>
      <c r="BZ413" s="106">
        <v>2.8186679999999995E-2</v>
      </c>
      <c r="CA413" s="106">
        <v>1.4800000000000001E-2</v>
      </c>
      <c r="CB413" s="106">
        <v>1.15E-2</v>
      </c>
      <c r="CC413" s="106">
        <v>1.3160600000000001E-2</v>
      </c>
      <c r="CD413" s="106">
        <v>1.807228E-2</v>
      </c>
      <c r="CE413" s="106">
        <v>3.2149040000000004E-2</v>
      </c>
      <c r="CF413" s="106">
        <v>7.5475200000000003E-3</v>
      </c>
      <c r="CG413" s="106">
        <v>6.0933000000000003E-3</v>
      </c>
      <c r="CH413" s="106">
        <v>6.8064000000000006E-3</v>
      </c>
      <c r="CI413" s="106">
        <v>1.2318030000000001E-2</v>
      </c>
      <c r="CJ413" s="106">
        <v>2.134496E-2</v>
      </c>
      <c r="CK413" s="106">
        <v>2.2254699999999999E-2</v>
      </c>
      <c r="CL413" s="106">
        <v>2.270382E-2</v>
      </c>
      <c r="CM413" s="106">
        <v>2.9976480000000003E-2</v>
      </c>
      <c r="CN413" s="106">
        <v>2.2728160000000001E-2</v>
      </c>
      <c r="CO413" s="106">
        <v>3.2042279999999999E-2</v>
      </c>
      <c r="CP413" s="106">
        <v>2.4905089999999998E-2</v>
      </c>
      <c r="CQ413" s="106">
        <v>1.315025E-2</v>
      </c>
      <c r="CR413" s="106">
        <v>1.36644E-2</v>
      </c>
      <c r="CS413" s="106"/>
      <c r="CT413" s="106"/>
      <c r="CU413" s="106"/>
      <c r="CV413" s="106">
        <f t="shared" si="140"/>
        <v>1.24E-2</v>
      </c>
      <c r="CW413" s="106">
        <f t="shared" si="141"/>
        <v>8.8000000000000005E-3</v>
      </c>
      <c r="CX413" s="106">
        <f t="shared" si="142"/>
        <v>5.3E-3</v>
      </c>
      <c r="CY413" s="106">
        <f t="shared" si="143"/>
        <v>5.3E-3</v>
      </c>
      <c r="CZ413" s="106">
        <f t="shared" si="144"/>
        <v>8.0999999999999996E-3</v>
      </c>
      <c r="DA413" s="106">
        <f t="shared" si="145"/>
        <v>7.6E-3</v>
      </c>
      <c r="DB413" s="106">
        <f t="shared" si="146"/>
        <v>9.2999999999999992E-3</v>
      </c>
      <c r="DC413" s="106">
        <f t="shared" si="147"/>
        <v>2.7000000000000006E-3</v>
      </c>
      <c r="DD413" s="106">
        <f t="shared" si="148"/>
        <v>6.1999999999999998E-3</v>
      </c>
      <c r="DE413" s="106">
        <f t="shared" si="149"/>
        <v>1.2299999999999998E-2</v>
      </c>
      <c r="DF413" s="106">
        <f t="shared" si="150"/>
        <v>1.4800000000000001E-2</v>
      </c>
      <c r="DG413" s="106">
        <f t="shared" si="151"/>
        <v>1.15E-2</v>
      </c>
      <c r="DH413" s="106">
        <f t="shared" si="152"/>
        <v>9.1999999999999998E-3</v>
      </c>
      <c r="DI413" s="106">
        <f t="shared" si="153"/>
        <v>1.4799999999999999E-2</v>
      </c>
      <c r="DJ413" s="106">
        <f t="shared" si="154"/>
        <v>2.3800000000000002E-2</v>
      </c>
      <c r="DK413" s="106">
        <f t="shared" si="155"/>
        <v>6.4000000000000003E-3</v>
      </c>
      <c r="DL413" s="106">
        <f t="shared" si="156"/>
        <v>5.7000000000000002E-3</v>
      </c>
      <c r="DM413" s="106">
        <f t="shared" si="157"/>
        <v>6.0000000000000001E-3</v>
      </c>
      <c r="DN413" s="106">
        <f t="shared" si="158"/>
        <v>9.7000000000000003E-3</v>
      </c>
      <c r="DO413" s="106">
        <f t="shared" si="159"/>
        <v>1.8199999999999997E-2</v>
      </c>
      <c r="DP413" s="106">
        <f t="shared" si="160"/>
        <v>1.9E-2</v>
      </c>
      <c r="DQ413" s="106">
        <f t="shared" si="161"/>
        <v>1.9400000000000001E-2</v>
      </c>
      <c r="DR413" s="106">
        <f t="shared" si="162"/>
        <v>2.5700000000000001E-2</v>
      </c>
      <c r="DS413" s="106">
        <f t="shared" si="163"/>
        <v>1.9600000000000003E-2</v>
      </c>
      <c r="DT413" s="106">
        <f t="shared" si="164"/>
        <v>2.7799999999999998E-2</v>
      </c>
      <c r="DU413" s="106">
        <f t="shared" si="165"/>
        <v>2.1700000000000001E-2</v>
      </c>
      <c r="DV413" s="106">
        <f t="shared" si="166"/>
        <v>1.1500000000000002E-2</v>
      </c>
      <c r="DW413" s="106">
        <f t="shared" si="167"/>
        <v>1.2E-2</v>
      </c>
      <c r="DX413" s="106"/>
      <c r="DY413" s="106"/>
      <c r="DZ413" s="106"/>
      <c r="EA413" s="100">
        <v>0.33</v>
      </c>
      <c r="EB413" s="100">
        <v>5.07</v>
      </c>
      <c r="EC413" s="100">
        <v>9.4700000000000006</v>
      </c>
      <c r="ED413" s="100">
        <v>18.84</v>
      </c>
      <c r="EE413" s="100">
        <v>140.74</v>
      </c>
      <c r="EF413" s="100">
        <v>7.28</v>
      </c>
      <c r="EG413" s="100">
        <v>18.850000000000001</v>
      </c>
      <c r="EH413" s="100">
        <v>4.03</v>
      </c>
      <c r="EI413" s="100">
        <v>8.77</v>
      </c>
      <c r="EJ413" s="100">
        <v>4.87</v>
      </c>
      <c r="EK413" s="100">
        <v>100</v>
      </c>
      <c r="EL413" s="100">
        <v>35.21</v>
      </c>
      <c r="EM413" s="100">
        <v>3.01</v>
      </c>
      <c r="EN413" s="100">
        <v>41.08</v>
      </c>
      <c r="EO413" s="100">
        <v>0.22</v>
      </c>
      <c r="EP413" s="100">
        <v>0.68</v>
      </c>
      <c r="EQ413" s="100">
        <v>1.7</v>
      </c>
      <c r="ER413" s="100">
        <v>22.35</v>
      </c>
      <c r="ES413" s="100">
        <v>1.39</v>
      </c>
      <c r="ET413" s="100">
        <v>1748.02</v>
      </c>
      <c r="EU413" s="100">
        <v>14.24</v>
      </c>
      <c r="EV413" s="100">
        <v>28.16</v>
      </c>
      <c r="EW413" s="100">
        <v>14.52</v>
      </c>
      <c r="EX413" s="100">
        <v>23.9</v>
      </c>
      <c r="EY413" s="100">
        <v>14.5</v>
      </c>
      <c r="EZ413" s="100">
        <v>19.91</v>
      </c>
      <c r="FA413" s="100">
        <v>6.39</v>
      </c>
      <c r="FB413" s="100">
        <v>4.45</v>
      </c>
      <c r="FC413" s="100"/>
      <c r="FD413" s="100"/>
      <c r="FE413" s="100"/>
      <c r="FF413" s="106">
        <v>5.0245091623036642E-2</v>
      </c>
      <c r="FG413" s="106">
        <v>5.4576863836281143E-3</v>
      </c>
      <c r="FH413" s="106">
        <v>2.6061921143159567E-3</v>
      </c>
      <c r="FI413" s="106">
        <v>2.840429381256785E-3</v>
      </c>
      <c r="FJ413" s="106">
        <v>0</v>
      </c>
      <c r="FK413" s="106">
        <v>5.5455888068402645E-3</v>
      </c>
      <c r="FL413" s="106">
        <v>8.3902077151335307E-3</v>
      </c>
      <c r="FM413" s="106">
        <v>3.0724827999658406E-3</v>
      </c>
      <c r="FN413" s="106">
        <v>4.4501858204688393E-3</v>
      </c>
      <c r="FO413" s="106">
        <v>4.9091028102635718E-3</v>
      </c>
      <c r="FP413" s="106">
        <v>0</v>
      </c>
      <c r="FQ413" s="106">
        <v>0</v>
      </c>
      <c r="FR413" s="106">
        <v>8.0596225853114579E-3</v>
      </c>
      <c r="FS413" s="106">
        <v>8.2327628752082282E-3</v>
      </c>
      <c r="FT413" s="106">
        <v>0.10193159609120522</v>
      </c>
      <c r="FU413" s="106">
        <v>9.1257331179011632E-3</v>
      </c>
      <c r="FV413" s="106">
        <v>8.6192703461178688E-3</v>
      </c>
      <c r="FW413" s="106">
        <v>0</v>
      </c>
      <c r="FX413" s="106">
        <v>1.164692706670923E-2</v>
      </c>
      <c r="FY413" s="106">
        <v>0</v>
      </c>
      <c r="FZ413" s="106">
        <v>1.6762532177786831E-2</v>
      </c>
      <c r="GA413" s="106">
        <v>1.6843544390327272E-2</v>
      </c>
      <c r="GB413" s="106">
        <v>2.3652263374485595E-2</v>
      </c>
      <c r="GC413" s="106">
        <v>1.7931183166609174E-2</v>
      </c>
      <c r="GD413" s="106">
        <v>2.1386430678466076E-2</v>
      </c>
      <c r="GE413" s="106">
        <v>1.8735558072667077E-2</v>
      </c>
      <c r="GF413" s="106">
        <v>8.3762495859820065E-3</v>
      </c>
      <c r="GG413" s="106">
        <v>1.1215860191446386E-2</v>
      </c>
      <c r="GH413" s="100"/>
      <c r="GI413" s="100"/>
      <c r="GJ413" s="100"/>
      <c r="GK413" s="100"/>
    </row>
    <row r="414" spans="1:193" x14ac:dyDescent="0.25">
      <c r="A414" s="98" t="s">
        <v>1073</v>
      </c>
      <c r="B414" s="99" t="s">
        <v>17</v>
      </c>
      <c r="C414" s="99" t="s">
        <v>319</v>
      </c>
      <c r="D414" s="100" t="s">
        <v>18</v>
      </c>
      <c r="E414" s="99" t="s">
        <v>596</v>
      </c>
      <c r="F414" s="99" t="s">
        <v>539</v>
      </c>
      <c r="G414" s="106">
        <v>33.093000000000004</v>
      </c>
      <c r="H414" s="106">
        <v>0.14040941323830125</v>
      </c>
      <c r="I414" s="106">
        <v>0</v>
      </c>
      <c r="J414" s="106">
        <v>0.13700000000000001</v>
      </c>
      <c r="K414" s="106">
        <v>0</v>
      </c>
      <c r="L414" s="106">
        <v>0.21299999999999999</v>
      </c>
      <c r="M414" s="106">
        <v>4.8000000000000008E-2</v>
      </c>
      <c r="N414" s="106">
        <v>8.2781241575656375E-2</v>
      </c>
      <c r="O414" s="106">
        <v>5.000000000000001E-2</v>
      </c>
      <c r="P414" s="106">
        <v>0</v>
      </c>
      <c r="Q414" s="106">
        <v>0.32511093362049187</v>
      </c>
      <c r="R414" s="106">
        <v>0</v>
      </c>
      <c r="S414" s="106">
        <v>0.38555933139860887</v>
      </c>
      <c r="T414" s="106">
        <v>2.581760982791928E-2</v>
      </c>
      <c r="U414" s="106">
        <v>62.951000000000001</v>
      </c>
      <c r="V414" s="106">
        <v>1.5188505686431382</v>
      </c>
      <c r="W414" s="106">
        <v>8.9999999999999993E-3</v>
      </c>
      <c r="X414" s="106">
        <v>2.5819294973505224E-2</v>
      </c>
      <c r="Y414" s="106">
        <v>1.868052579766692</v>
      </c>
      <c r="Z414" s="106">
        <v>0</v>
      </c>
      <c r="AA414" s="106">
        <v>0.16488184392875938</v>
      </c>
      <c r="AB414" s="106">
        <v>2.7E-2</v>
      </c>
      <c r="AC414" s="106">
        <v>0.25900000000000001</v>
      </c>
      <c r="AD414" s="106">
        <v>0.158</v>
      </c>
      <c r="AE414" s="106">
        <v>0.17699999999999999</v>
      </c>
      <c r="AF414" s="106">
        <v>0.13400000000000001</v>
      </c>
      <c r="AG414" s="106">
        <v>7.9606848496899793E-2</v>
      </c>
      <c r="AH414" s="106">
        <v>0.10899999999999999</v>
      </c>
      <c r="AI414" s="106"/>
      <c r="AJ414" s="106">
        <v>101.84498545132239</v>
      </c>
      <c r="AK414" s="100"/>
      <c r="AL414" s="106">
        <v>15.469801795063574</v>
      </c>
      <c r="AM414" s="106">
        <v>8.4173258940292109E-2</v>
      </c>
      <c r="AN414" s="106">
        <v>0</v>
      </c>
      <c r="AO414" s="106">
        <v>8.2619708117235569E-2</v>
      </c>
      <c r="AP414" s="106">
        <v>0</v>
      </c>
      <c r="AQ414" s="106">
        <v>0.16556548775748153</v>
      </c>
      <c r="AR414" s="106">
        <v>3.5608308605341248E-2</v>
      </c>
      <c r="AS414" s="106">
        <v>6.8720937718459552E-2</v>
      </c>
      <c r="AT414" s="106">
        <v>3.5734705546026306E-2</v>
      </c>
      <c r="AU414" s="106">
        <v>0</v>
      </c>
      <c r="AV414" s="106">
        <v>0.32511093362049187</v>
      </c>
      <c r="AW414" s="106">
        <v>0</v>
      </c>
      <c r="AX414" s="106">
        <v>0.26952766962503238</v>
      </c>
      <c r="AY414" s="106">
        <v>2.11429119874861E-2</v>
      </c>
      <c r="AZ414" s="106">
        <v>46.602753923600829</v>
      </c>
      <c r="BA414" s="106">
        <v>1.2879255224651387</v>
      </c>
      <c r="BB414" s="106">
        <v>8.4190832553788578E-3</v>
      </c>
      <c r="BC414" s="106">
        <v>2.2760309391312784E-2</v>
      </c>
      <c r="BD414" s="106">
        <v>1.4710233717353272</v>
      </c>
      <c r="BE414" s="106">
        <v>0</v>
      </c>
      <c r="BF414" s="106">
        <v>0.1407682437708182</v>
      </c>
      <c r="BG414" s="106">
        <v>2.3071007433991285E-2</v>
      </c>
      <c r="BH414" s="106">
        <v>0.22205075445816186</v>
      </c>
      <c r="BI414" s="106">
        <v>0.1362538806484995</v>
      </c>
      <c r="BJ414" s="106">
        <v>0.15356585111920873</v>
      </c>
      <c r="BK414" s="106">
        <v>0.11675524962969418</v>
      </c>
      <c r="BL414" s="106">
        <v>6.9616832966243811E-2</v>
      </c>
      <c r="BM414" s="106">
        <v>9.572319311495564E-2</v>
      </c>
      <c r="BN414" s="106"/>
      <c r="BO414" s="106"/>
      <c r="BP414" s="106"/>
      <c r="BQ414" s="106">
        <v>2.7167840000000002E-2</v>
      </c>
      <c r="BR414" s="106">
        <v>1.4679279999999999E-2</v>
      </c>
      <c r="BS414" s="106">
        <v>1.001435E-2</v>
      </c>
      <c r="BT414" s="106">
        <v>8.7884599999999997E-3</v>
      </c>
      <c r="BU414" s="106">
        <v>1.0587839999999999E-2</v>
      </c>
      <c r="BV414" s="106">
        <v>9.5201000000000001E-3</v>
      </c>
      <c r="BW414" s="106">
        <v>1.30756E-2</v>
      </c>
      <c r="BX414" s="106">
        <v>3.2524200000000002E-3</v>
      </c>
      <c r="BY414" s="106">
        <v>8.5351200000000002E-3</v>
      </c>
      <c r="BZ414" s="106">
        <v>2.8186679999999995E-2</v>
      </c>
      <c r="CA414" s="106">
        <v>1.5100000000000001E-2</v>
      </c>
      <c r="CB414" s="106">
        <v>1.15E-2</v>
      </c>
      <c r="CC414" s="106">
        <v>1.2874500000000001E-2</v>
      </c>
      <c r="CD414" s="106">
        <v>1.807228E-2</v>
      </c>
      <c r="CE414" s="106">
        <v>3.2689360000000001E-2</v>
      </c>
      <c r="CF414" s="106">
        <v>7.6654499999999999E-3</v>
      </c>
      <c r="CG414" s="106">
        <v>6.2001999999999995E-3</v>
      </c>
      <c r="CH414" s="106">
        <v>6.9198400000000009E-3</v>
      </c>
      <c r="CI414" s="106">
        <v>1.2699E-2</v>
      </c>
      <c r="CJ414" s="106">
        <v>2.0641280000000001E-2</v>
      </c>
      <c r="CK414" s="106">
        <v>2.2840350000000002E-2</v>
      </c>
      <c r="CL414" s="106">
        <v>2.3054909999999998E-2</v>
      </c>
      <c r="CM414" s="106">
        <v>2.9043360000000001E-2</v>
      </c>
      <c r="CN414" s="106">
        <v>2.2612199999999999E-2</v>
      </c>
      <c r="CO414" s="106">
        <v>3.1927020000000007E-2</v>
      </c>
      <c r="CP414" s="106">
        <v>2.5019860000000001E-2</v>
      </c>
      <c r="CQ414" s="106">
        <v>1.315025E-2</v>
      </c>
      <c r="CR414" s="106">
        <v>1.377827E-2</v>
      </c>
      <c r="CS414" s="106"/>
      <c r="CT414" s="106"/>
      <c r="CU414" s="106"/>
      <c r="CV414" s="106">
        <f t="shared" si="140"/>
        <v>1.2699999999999999E-2</v>
      </c>
      <c r="CW414" s="106">
        <f t="shared" si="141"/>
        <v>8.8000000000000005E-3</v>
      </c>
      <c r="CX414" s="106">
        <f t="shared" si="142"/>
        <v>5.3E-3</v>
      </c>
      <c r="CY414" s="106">
        <f t="shared" si="143"/>
        <v>5.3E-3</v>
      </c>
      <c r="CZ414" s="106">
        <f t="shared" si="144"/>
        <v>8.2000000000000007E-3</v>
      </c>
      <c r="DA414" s="106">
        <f t="shared" si="145"/>
        <v>7.4000000000000003E-3</v>
      </c>
      <c r="DB414" s="106">
        <f t="shared" si="146"/>
        <v>9.6999999999999986E-3</v>
      </c>
      <c r="DC414" s="106">
        <f t="shared" si="147"/>
        <v>2.7000000000000006E-3</v>
      </c>
      <c r="DD414" s="106">
        <f t="shared" si="148"/>
        <v>6.1000000000000004E-3</v>
      </c>
      <c r="DE414" s="106">
        <f t="shared" si="149"/>
        <v>1.2299999999999998E-2</v>
      </c>
      <c r="DF414" s="106">
        <f t="shared" si="150"/>
        <v>1.5100000000000001E-2</v>
      </c>
      <c r="DG414" s="106">
        <f t="shared" si="151"/>
        <v>1.15E-2</v>
      </c>
      <c r="DH414" s="106">
        <f t="shared" si="152"/>
        <v>8.9999999999999993E-3</v>
      </c>
      <c r="DI414" s="106">
        <f t="shared" si="153"/>
        <v>1.4799999999999999E-2</v>
      </c>
      <c r="DJ414" s="106">
        <f t="shared" si="154"/>
        <v>2.4199999999999999E-2</v>
      </c>
      <c r="DK414" s="106">
        <f t="shared" si="155"/>
        <v>6.4999999999999997E-3</v>
      </c>
      <c r="DL414" s="106">
        <f t="shared" si="156"/>
        <v>5.7999999999999996E-3</v>
      </c>
      <c r="DM414" s="106">
        <f t="shared" si="157"/>
        <v>6.1000000000000004E-3</v>
      </c>
      <c r="DN414" s="106">
        <f t="shared" si="158"/>
        <v>0.01</v>
      </c>
      <c r="DO414" s="106">
        <f t="shared" si="159"/>
        <v>1.7600000000000001E-2</v>
      </c>
      <c r="DP414" s="106">
        <f t="shared" si="160"/>
        <v>1.9500000000000003E-2</v>
      </c>
      <c r="DQ414" s="106">
        <f t="shared" si="161"/>
        <v>1.9699999999999999E-2</v>
      </c>
      <c r="DR414" s="106">
        <f t="shared" si="162"/>
        <v>2.4899999999999999E-2</v>
      </c>
      <c r="DS414" s="106">
        <f t="shared" si="163"/>
        <v>1.95E-2</v>
      </c>
      <c r="DT414" s="106">
        <f t="shared" si="164"/>
        <v>2.7700000000000006E-2</v>
      </c>
      <c r="DU414" s="106">
        <f t="shared" si="165"/>
        <v>2.1800000000000003E-2</v>
      </c>
      <c r="DV414" s="106">
        <f t="shared" si="166"/>
        <v>1.1500000000000002E-2</v>
      </c>
      <c r="DW414" s="106">
        <f t="shared" si="167"/>
        <v>1.21E-2</v>
      </c>
      <c r="DX414" s="106"/>
      <c r="DY414" s="106"/>
      <c r="DZ414" s="106"/>
      <c r="EA414" s="100">
        <v>0.32</v>
      </c>
      <c r="EB414" s="100">
        <v>6.35</v>
      </c>
      <c r="EC414" s="100">
        <v>64.89</v>
      </c>
      <c r="ED414" s="100">
        <v>3.85</v>
      </c>
      <c r="EE414" s="100">
        <v>100</v>
      </c>
      <c r="EF414" s="100">
        <v>3.46</v>
      </c>
      <c r="EG414" s="100">
        <v>24.13</v>
      </c>
      <c r="EH414" s="100">
        <v>4.3099999999999996</v>
      </c>
      <c r="EI414" s="100">
        <v>12.22</v>
      </c>
      <c r="EJ414" s="100">
        <v>42.26</v>
      </c>
      <c r="EK414" s="100">
        <v>6.61</v>
      </c>
      <c r="EL414" s="100">
        <v>194.91</v>
      </c>
      <c r="EM414" s="100">
        <v>2.96</v>
      </c>
      <c r="EN414" s="100">
        <v>41.92</v>
      </c>
      <c r="EO414" s="100">
        <v>0.22</v>
      </c>
      <c r="EP414" s="100">
        <v>0.7</v>
      </c>
      <c r="EQ414" s="100">
        <v>93.31</v>
      </c>
      <c r="ER414" s="100">
        <v>16.96</v>
      </c>
      <c r="ES414" s="100">
        <v>0.94</v>
      </c>
      <c r="ET414" s="100">
        <v>107.61</v>
      </c>
      <c r="EU414" s="100">
        <v>12.3</v>
      </c>
      <c r="EV414" s="100">
        <v>72.7</v>
      </c>
      <c r="EW414" s="100">
        <v>10.48</v>
      </c>
      <c r="EX414" s="100">
        <v>13.17</v>
      </c>
      <c r="EY414" s="100">
        <v>13.92</v>
      </c>
      <c r="EZ414" s="100">
        <v>16.13</v>
      </c>
      <c r="FA414" s="100">
        <v>10.56</v>
      </c>
      <c r="FB414" s="100">
        <v>11.48</v>
      </c>
      <c r="FC414" s="100"/>
      <c r="FD414" s="100"/>
      <c r="FE414" s="100"/>
      <c r="FF414" s="106">
        <v>4.9503365744203442E-2</v>
      </c>
      <c r="FG414" s="106">
        <v>5.3450019427085486E-3</v>
      </c>
      <c r="FH414" s="106">
        <v>0</v>
      </c>
      <c r="FI414" s="106">
        <v>3.1808587625135692E-3</v>
      </c>
      <c r="FJ414" s="106">
        <v>0</v>
      </c>
      <c r="FK414" s="106">
        <v>5.728565876408861E-3</v>
      </c>
      <c r="FL414" s="106">
        <v>8.5922848664688432E-3</v>
      </c>
      <c r="FM414" s="106">
        <v>2.9618724156656065E-3</v>
      </c>
      <c r="FN414" s="106">
        <v>4.366781017724415E-3</v>
      </c>
      <c r="FO414" s="106">
        <v>0</v>
      </c>
      <c r="FP414" s="106">
        <v>2.1489832712314513E-2</v>
      </c>
      <c r="FQ414" s="106">
        <v>0</v>
      </c>
      <c r="FR414" s="106">
        <v>7.9780190209009592E-3</v>
      </c>
      <c r="FS414" s="106">
        <v>8.8631087051541744E-3</v>
      </c>
      <c r="FT414" s="106">
        <v>0.10252605863192184</v>
      </c>
      <c r="FU414" s="106">
        <v>9.0154786572559705E-3</v>
      </c>
      <c r="FV414" s="106">
        <v>7.8558465855940122E-3</v>
      </c>
      <c r="FW414" s="106">
        <v>3.8601484727666482E-3</v>
      </c>
      <c r="FX414" s="106">
        <v>1.3827619694312072E-2</v>
      </c>
      <c r="FY414" s="106">
        <v>0</v>
      </c>
      <c r="FZ414" s="106">
        <v>1.7314493983810641E-2</v>
      </c>
      <c r="GA414" s="106">
        <v>1.6772622404511665E-2</v>
      </c>
      <c r="GB414" s="106">
        <v>2.3270919067215363E-2</v>
      </c>
      <c r="GC414" s="106">
        <v>1.7944636081407384E-2</v>
      </c>
      <c r="GD414" s="106">
        <v>2.1376366475793853E-2</v>
      </c>
      <c r="GE414" s="106">
        <v>1.8832621765269671E-2</v>
      </c>
      <c r="GF414" s="106">
        <v>7.3515375612353464E-3</v>
      </c>
      <c r="GG414" s="106">
        <v>1.0989022569596907E-2</v>
      </c>
      <c r="GH414" s="100"/>
      <c r="GI414" s="100"/>
      <c r="GJ414" s="100"/>
      <c r="GK414" s="100"/>
    </row>
    <row r="415" spans="1:193" x14ac:dyDescent="0.25">
      <c r="A415" s="98" t="s">
        <v>1073</v>
      </c>
      <c r="B415" s="99" t="s">
        <v>17</v>
      </c>
      <c r="C415" s="99" t="s">
        <v>319</v>
      </c>
      <c r="D415" s="100" t="s">
        <v>18</v>
      </c>
      <c r="E415" s="99" t="s">
        <v>597</v>
      </c>
      <c r="F415" s="99" t="s">
        <v>543</v>
      </c>
      <c r="G415" s="106">
        <v>33.484999999999999</v>
      </c>
      <c r="H415" s="106">
        <v>0</v>
      </c>
      <c r="I415" s="106">
        <v>0</v>
      </c>
      <c r="J415" s="106">
        <v>0</v>
      </c>
      <c r="K415" s="106">
        <v>0</v>
      </c>
      <c r="L415" s="106">
        <v>0.17299999999999999</v>
      </c>
      <c r="M415" s="106">
        <v>3.5000000000000003E-2</v>
      </c>
      <c r="N415" s="106">
        <v>7.8E-2</v>
      </c>
      <c r="O415" s="106">
        <v>2.1999999999999999E-2</v>
      </c>
      <c r="P415" s="106">
        <v>0.05</v>
      </c>
      <c r="Q415" s="106">
        <v>0</v>
      </c>
      <c r="R415" s="106">
        <v>0</v>
      </c>
      <c r="S415" s="106">
        <v>4.8000000000000001E-2</v>
      </c>
      <c r="T415" s="106">
        <v>0</v>
      </c>
      <c r="U415" s="106">
        <v>66.617000000000004</v>
      </c>
      <c r="V415" s="106">
        <v>1.1618794258211969</v>
      </c>
      <c r="W415" s="106">
        <v>0</v>
      </c>
      <c r="X415" s="106">
        <v>0</v>
      </c>
      <c r="Y415" s="106">
        <v>1.9882793373199009E-2</v>
      </c>
      <c r="Z415" s="106">
        <v>0</v>
      </c>
      <c r="AA415" s="106">
        <v>2.49645531786278E-2</v>
      </c>
      <c r="AB415" s="106">
        <v>0</v>
      </c>
      <c r="AC415" s="106">
        <v>0</v>
      </c>
      <c r="AD415" s="106">
        <v>0</v>
      </c>
      <c r="AE415" s="106">
        <v>0</v>
      </c>
      <c r="AF415" s="106">
        <v>0</v>
      </c>
      <c r="AG415" s="106">
        <v>0</v>
      </c>
      <c r="AH415" s="106">
        <v>0.02</v>
      </c>
      <c r="AI415" s="106"/>
      <c r="AJ415" s="106">
        <v>101.73472677237304</v>
      </c>
      <c r="AK415" s="100"/>
      <c r="AL415" s="106">
        <v>15.653047868362002</v>
      </c>
      <c r="AM415" s="106">
        <v>0</v>
      </c>
      <c r="AN415" s="106">
        <v>0</v>
      </c>
      <c r="AO415" s="106">
        <v>0</v>
      </c>
      <c r="AP415" s="106">
        <v>0</v>
      </c>
      <c r="AQ415" s="106">
        <v>0.1344733773804897</v>
      </c>
      <c r="AR415" s="106">
        <v>2.596439169139466E-2</v>
      </c>
      <c r="AS415" s="106">
        <v>6.4751784824838121E-2</v>
      </c>
      <c r="AT415" s="106">
        <v>1.5723270440251572E-2</v>
      </c>
      <c r="AU415" s="106">
        <v>2.1818816547390471E-2</v>
      </c>
      <c r="AV415" s="106">
        <v>0</v>
      </c>
      <c r="AW415" s="106">
        <v>0</v>
      </c>
      <c r="AX415" s="106">
        <v>3.3554701153442848E-2</v>
      </c>
      <c r="AY415" s="106">
        <v>0</v>
      </c>
      <c r="AZ415" s="106">
        <v>49.316701214095353</v>
      </c>
      <c r="BA415" s="106">
        <v>0.98522803851538776</v>
      </c>
      <c r="BB415" s="106">
        <v>0</v>
      </c>
      <c r="BC415" s="106">
        <v>0</v>
      </c>
      <c r="BD415" s="106">
        <v>1.5656975646270579E-2</v>
      </c>
      <c r="BE415" s="106">
        <v>0</v>
      </c>
      <c r="BF415" s="106">
        <v>2.1313543224304447E-2</v>
      </c>
      <c r="BG415" s="106">
        <v>0</v>
      </c>
      <c r="BH415" s="106">
        <v>0</v>
      </c>
      <c r="BI415" s="106">
        <v>0</v>
      </c>
      <c r="BJ415" s="106">
        <v>0</v>
      </c>
      <c r="BK415" s="106">
        <v>0</v>
      </c>
      <c r="BL415" s="106">
        <v>0</v>
      </c>
      <c r="BM415" s="106">
        <v>1.7563888644945992E-2</v>
      </c>
      <c r="BN415" s="106"/>
      <c r="BO415" s="106"/>
      <c r="BP415" s="106"/>
      <c r="BQ415" s="106">
        <v>2.7167840000000002E-2</v>
      </c>
      <c r="BR415" s="106">
        <v>1.4679279999999999E-2</v>
      </c>
      <c r="BS415" s="106">
        <v>9.8253999999999998E-3</v>
      </c>
      <c r="BT415" s="106">
        <v>8.6226399999999991E-3</v>
      </c>
      <c r="BU415" s="106">
        <v>1.03296E-2</v>
      </c>
      <c r="BV415" s="106">
        <v>9.5201000000000001E-3</v>
      </c>
      <c r="BW415" s="106">
        <v>1.25364E-2</v>
      </c>
      <c r="BX415" s="106">
        <v>3.1319599999999996E-3</v>
      </c>
      <c r="BY415" s="106">
        <v>8.3952000000000002E-3</v>
      </c>
      <c r="BZ415" s="106">
        <v>2.7270039999999999E-2</v>
      </c>
      <c r="CA415" s="106">
        <v>1.46E-2</v>
      </c>
      <c r="CB415" s="106">
        <v>1.14E-2</v>
      </c>
      <c r="CC415" s="106">
        <v>1.3303650000000002E-2</v>
      </c>
      <c r="CD415" s="106">
        <v>1.7950170000000001E-2</v>
      </c>
      <c r="CE415" s="106">
        <v>3.2149040000000004E-2</v>
      </c>
      <c r="CF415" s="106">
        <v>7.5475200000000003E-3</v>
      </c>
      <c r="CG415" s="106">
        <v>6.0933000000000003E-3</v>
      </c>
      <c r="CH415" s="106">
        <v>6.6929600000000004E-3</v>
      </c>
      <c r="CI415" s="106">
        <v>1.206405E-2</v>
      </c>
      <c r="CJ415" s="106">
        <v>2.181408E-2</v>
      </c>
      <c r="CK415" s="106">
        <v>2.2137569999999999E-2</v>
      </c>
      <c r="CL415" s="106">
        <v>2.282085E-2</v>
      </c>
      <c r="CM415" s="106">
        <v>2.8226879999999999E-2</v>
      </c>
      <c r="CN415" s="106">
        <v>2.2612199999999999E-2</v>
      </c>
      <c r="CO415" s="106">
        <v>3.1120200000000001E-2</v>
      </c>
      <c r="CP415" s="106">
        <v>2.4905089999999998E-2</v>
      </c>
      <c r="CQ415" s="106">
        <v>1.3035900000000001E-2</v>
      </c>
      <c r="CR415" s="106">
        <v>1.36644E-2</v>
      </c>
      <c r="CS415" s="106"/>
      <c r="CT415" s="106"/>
      <c r="CU415" s="106"/>
      <c r="CV415" s="106">
        <f t="shared" si="140"/>
        <v>1.2699999999999999E-2</v>
      </c>
      <c r="CW415" s="106">
        <f t="shared" si="141"/>
        <v>8.8000000000000005E-3</v>
      </c>
      <c r="CX415" s="106">
        <f t="shared" si="142"/>
        <v>5.1999999999999998E-3</v>
      </c>
      <c r="CY415" s="106">
        <f t="shared" si="143"/>
        <v>5.1999999999999998E-3</v>
      </c>
      <c r="CZ415" s="106">
        <f t="shared" si="144"/>
        <v>8.0000000000000002E-3</v>
      </c>
      <c r="DA415" s="106">
        <f t="shared" si="145"/>
        <v>7.4000000000000003E-3</v>
      </c>
      <c r="DB415" s="106">
        <f t="shared" si="146"/>
        <v>9.2999999999999992E-3</v>
      </c>
      <c r="DC415" s="106">
        <f t="shared" si="147"/>
        <v>2.5999999999999999E-3</v>
      </c>
      <c r="DD415" s="106">
        <f t="shared" si="148"/>
        <v>6.0000000000000001E-3</v>
      </c>
      <c r="DE415" s="106">
        <f t="shared" si="149"/>
        <v>1.1900000000000001E-2</v>
      </c>
      <c r="DF415" s="106">
        <f t="shared" si="150"/>
        <v>1.46E-2</v>
      </c>
      <c r="DG415" s="106">
        <f t="shared" si="151"/>
        <v>1.14E-2</v>
      </c>
      <c r="DH415" s="106">
        <f t="shared" si="152"/>
        <v>9.300000000000001E-3</v>
      </c>
      <c r="DI415" s="106">
        <f t="shared" si="153"/>
        <v>1.47E-2</v>
      </c>
      <c r="DJ415" s="106">
        <f t="shared" si="154"/>
        <v>2.3800000000000002E-2</v>
      </c>
      <c r="DK415" s="106">
        <f t="shared" si="155"/>
        <v>6.4000000000000003E-3</v>
      </c>
      <c r="DL415" s="106">
        <f t="shared" si="156"/>
        <v>5.7000000000000002E-3</v>
      </c>
      <c r="DM415" s="106">
        <f t="shared" si="157"/>
        <v>5.8999999999999999E-3</v>
      </c>
      <c r="DN415" s="106">
        <f t="shared" si="158"/>
        <v>9.4999999999999998E-3</v>
      </c>
      <c r="DO415" s="106">
        <f t="shared" si="159"/>
        <v>1.8599999999999998E-2</v>
      </c>
      <c r="DP415" s="106">
        <f t="shared" si="160"/>
        <v>1.89E-2</v>
      </c>
      <c r="DQ415" s="106">
        <f t="shared" si="161"/>
        <v>1.9500000000000003E-2</v>
      </c>
      <c r="DR415" s="106">
        <f t="shared" si="162"/>
        <v>2.4199999999999996E-2</v>
      </c>
      <c r="DS415" s="106">
        <f t="shared" si="163"/>
        <v>1.95E-2</v>
      </c>
      <c r="DT415" s="106">
        <f t="shared" si="164"/>
        <v>2.7E-2</v>
      </c>
      <c r="DU415" s="106">
        <f t="shared" si="165"/>
        <v>2.1700000000000001E-2</v>
      </c>
      <c r="DV415" s="106">
        <f t="shared" si="166"/>
        <v>1.1400000000000002E-2</v>
      </c>
      <c r="DW415" s="106">
        <f t="shared" si="167"/>
        <v>1.2E-2</v>
      </c>
      <c r="DX415" s="106"/>
      <c r="DY415" s="106"/>
      <c r="DZ415" s="106"/>
      <c r="EA415" s="100">
        <v>0.32</v>
      </c>
      <c r="EB415" s="100">
        <v>100</v>
      </c>
      <c r="EC415" s="100">
        <v>100</v>
      </c>
      <c r="ED415" s="100">
        <v>100</v>
      </c>
      <c r="EE415" s="100">
        <v>104.01</v>
      </c>
      <c r="EF415" s="100">
        <v>4.17</v>
      </c>
      <c r="EG415" s="100">
        <v>30.91</v>
      </c>
      <c r="EH415" s="100">
        <v>4.46</v>
      </c>
      <c r="EI415" s="100">
        <v>26.25</v>
      </c>
      <c r="EJ415" s="100">
        <v>18.78</v>
      </c>
      <c r="EK415" s="100">
        <v>100</v>
      </c>
      <c r="EL415" s="100">
        <v>95.29</v>
      </c>
      <c r="EM415" s="100">
        <v>21.68</v>
      </c>
      <c r="EN415" s="100">
        <v>137.04</v>
      </c>
      <c r="EO415" s="100">
        <v>0.21</v>
      </c>
      <c r="EP415" s="100">
        <v>0.83</v>
      </c>
      <c r="EQ415" s="100">
        <v>100</v>
      </c>
      <c r="ER415" s="100">
        <v>100</v>
      </c>
      <c r="ES415" s="100">
        <v>50.09</v>
      </c>
      <c r="ET415" s="100">
        <v>100</v>
      </c>
      <c r="EU415" s="100">
        <v>76.38</v>
      </c>
      <c r="EV415" s="100">
        <v>333.82</v>
      </c>
      <c r="EW415" s="100">
        <v>210.92</v>
      </c>
      <c r="EX415" s="100">
        <v>100</v>
      </c>
      <c r="EY415" s="100">
        <v>82.14</v>
      </c>
      <c r="EZ415" s="100">
        <v>100</v>
      </c>
      <c r="FA415" s="100">
        <v>170.93</v>
      </c>
      <c r="FB415" s="100">
        <v>62.39</v>
      </c>
      <c r="FC415" s="100"/>
      <c r="FD415" s="100"/>
      <c r="FE415" s="100"/>
      <c r="FF415" s="106">
        <v>5.0089753178758412E-2</v>
      </c>
      <c r="FG415" s="106">
        <v>0</v>
      </c>
      <c r="FH415" s="106">
        <v>0</v>
      </c>
      <c r="FI415" s="106">
        <v>0</v>
      </c>
      <c r="FJ415" s="106">
        <v>0</v>
      </c>
      <c r="FK415" s="106">
        <v>5.6075398367664208E-3</v>
      </c>
      <c r="FL415" s="106">
        <v>8.0255934718100885E-3</v>
      </c>
      <c r="FM415" s="106">
        <v>2.8879296031877801E-3</v>
      </c>
      <c r="FN415" s="106">
        <v>4.1273584905660377E-3</v>
      </c>
      <c r="FO415" s="106">
        <v>4.0975737475999309E-3</v>
      </c>
      <c r="FP415" s="106">
        <v>0</v>
      </c>
      <c r="FQ415" s="106">
        <v>0</v>
      </c>
      <c r="FR415" s="106">
        <v>7.2746592100664089E-3</v>
      </c>
      <c r="FS415" s="106">
        <v>0</v>
      </c>
      <c r="FT415" s="106">
        <v>0.10356507254960023</v>
      </c>
      <c r="FU415" s="106">
        <v>8.1773927196777188E-3</v>
      </c>
      <c r="FV415" s="106">
        <v>0</v>
      </c>
      <c r="FW415" s="106">
        <v>0</v>
      </c>
      <c r="FX415" s="106">
        <v>7.842579101216933E-3</v>
      </c>
      <c r="FY415" s="106">
        <v>0</v>
      </c>
      <c r="FZ415" s="106">
        <v>1.6279284314723735E-2</v>
      </c>
      <c r="GA415" s="106">
        <v>0</v>
      </c>
      <c r="GB415" s="106">
        <v>0</v>
      </c>
      <c r="GC415" s="106">
        <v>0</v>
      </c>
      <c r="GD415" s="106">
        <v>0</v>
      </c>
      <c r="GE415" s="106">
        <v>0</v>
      </c>
      <c r="GF415" s="106">
        <v>0</v>
      </c>
      <c r="GG415" s="106">
        <v>1.0958110125581805E-2</v>
      </c>
      <c r="GH415" s="100"/>
      <c r="GI415" s="100"/>
      <c r="GJ415" s="100"/>
      <c r="GK415" s="100"/>
    </row>
    <row r="416" spans="1:193" x14ac:dyDescent="0.25">
      <c r="A416" s="98" t="s">
        <v>1073</v>
      </c>
      <c r="B416" s="99" t="s">
        <v>17</v>
      </c>
      <c r="C416" s="99" t="s">
        <v>319</v>
      </c>
      <c r="D416" s="100" t="s">
        <v>18</v>
      </c>
      <c r="E416" s="99" t="s">
        <v>598</v>
      </c>
      <c r="F416" s="99" t="s">
        <v>543</v>
      </c>
      <c r="G416" s="106">
        <v>33.401000000000003</v>
      </c>
      <c r="H416" s="106">
        <v>0</v>
      </c>
      <c r="I416" s="106">
        <v>0</v>
      </c>
      <c r="J416" s="106">
        <v>0</v>
      </c>
      <c r="K416" s="106">
        <v>0</v>
      </c>
      <c r="L416" s="106">
        <v>0.218</v>
      </c>
      <c r="M416" s="106">
        <v>0</v>
      </c>
      <c r="N416" s="106">
        <v>7.697523489535732E-2</v>
      </c>
      <c r="O416" s="106">
        <v>3.4000000000000002E-2</v>
      </c>
      <c r="P416" s="106">
        <v>5.099999999999999E-2</v>
      </c>
      <c r="Q416" s="106">
        <v>0</v>
      </c>
      <c r="R416" s="106">
        <v>0</v>
      </c>
      <c r="S416" s="106">
        <v>4.1000000000000002E-2</v>
      </c>
      <c r="T416" s="106">
        <v>2.6712422069315921E-2</v>
      </c>
      <c r="U416" s="106">
        <v>66.772000000000006</v>
      </c>
      <c r="V416" s="106">
        <v>1.1645924562371035</v>
      </c>
      <c r="W416" s="106">
        <v>0</v>
      </c>
      <c r="X416" s="106">
        <v>0</v>
      </c>
      <c r="Y416" s="106">
        <v>3.5899886006274154E-2</v>
      </c>
      <c r="Z416" s="106">
        <v>0</v>
      </c>
      <c r="AA416" s="106">
        <v>0</v>
      </c>
      <c r="AB416" s="106">
        <v>0</v>
      </c>
      <c r="AC416" s="106">
        <v>0</v>
      </c>
      <c r="AD416" s="106">
        <v>0</v>
      </c>
      <c r="AE416" s="106">
        <v>0</v>
      </c>
      <c r="AF416" s="106">
        <v>0</v>
      </c>
      <c r="AG416" s="106">
        <v>0</v>
      </c>
      <c r="AH416" s="106">
        <v>5.3999999999999999E-2</v>
      </c>
      <c r="AI416" s="106"/>
      <c r="AJ416" s="106">
        <v>101.87517999920807</v>
      </c>
      <c r="AK416" s="100"/>
      <c r="AL416" s="106">
        <v>15.613780852655198</v>
      </c>
      <c r="AM416" s="106">
        <v>0</v>
      </c>
      <c r="AN416" s="106">
        <v>0</v>
      </c>
      <c r="AO416" s="106">
        <v>0</v>
      </c>
      <c r="AP416" s="106">
        <v>0</v>
      </c>
      <c r="AQ416" s="106">
        <v>0.16945200155460552</v>
      </c>
      <c r="AR416" s="106">
        <v>0</v>
      </c>
      <c r="AS416" s="106">
        <v>6.3901074958789078E-2</v>
      </c>
      <c r="AT416" s="106">
        <v>2.4299599771297885E-2</v>
      </c>
      <c r="AU416" s="106">
        <v>2.2255192878338277E-2</v>
      </c>
      <c r="AV416" s="106">
        <v>0</v>
      </c>
      <c r="AW416" s="106">
        <v>0</v>
      </c>
      <c r="AX416" s="106">
        <v>2.8661307235232435E-2</v>
      </c>
      <c r="AY416" s="106">
        <v>2.1875703930321774E-2</v>
      </c>
      <c r="AZ416" s="106">
        <v>49.431448030796567</v>
      </c>
      <c r="BA416" s="106">
        <v>0.98752858156287926</v>
      </c>
      <c r="BB416" s="106">
        <v>0</v>
      </c>
      <c r="BC416" s="106">
        <v>0</v>
      </c>
      <c r="BD416" s="106">
        <v>2.8269852749251242E-2</v>
      </c>
      <c r="BE416" s="106">
        <v>0</v>
      </c>
      <c r="BF416" s="106">
        <v>0</v>
      </c>
      <c r="BG416" s="106">
        <v>0</v>
      </c>
      <c r="BH416" s="106">
        <v>0</v>
      </c>
      <c r="BI416" s="106">
        <v>0</v>
      </c>
      <c r="BJ416" s="106">
        <v>0</v>
      </c>
      <c r="BK416" s="106">
        <v>0</v>
      </c>
      <c r="BL416" s="106">
        <v>0</v>
      </c>
      <c r="BM416" s="106">
        <v>4.7422499341354174E-2</v>
      </c>
      <c r="BN416" s="106"/>
      <c r="BO416" s="106"/>
      <c r="BP416" s="106"/>
      <c r="BQ416" s="106">
        <v>2.8237440000000003E-2</v>
      </c>
      <c r="BR416" s="106">
        <v>1.4679279999999999E-2</v>
      </c>
      <c r="BS416" s="106">
        <v>9.8253999999999998E-3</v>
      </c>
      <c r="BT416" s="106">
        <v>8.6226399999999991E-3</v>
      </c>
      <c r="BU416" s="106">
        <v>1.03296E-2</v>
      </c>
      <c r="BV416" s="106">
        <v>9.5201000000000001E-3</v>
      </c>
      <c r="BW416" s="106">
        <v>1.2806E-2</v>
      </c>
      <c r="BX416" s="106">
        <v>3.2524200000000002E-3</v>
      </c>
      <c r="BY416" s="106">
        <v>8.2552800000000003E-3</v>
      </c>
      <c r="BZ416" s="106">
        <v>2.7270039999999999E-2</v>
      </c>
      <c r="CA416" s="106">
        <v>1.4800000000000001E-2</v>
      </c>
      <c r="CB416" s="106">
        <v>1.14E-2</v>
      </c>
      <c r="CC416" s="106">
        <v>1.3446700000000001E-2</v>
      </c>
      <c r="CD416" s="106">
        <v>1.7461730000000002E-2</v>
      </c>
      <c r="CE416" s="106">
        <v>3.2554279999999998E-2</v>
      </c>
      <c r="CF416" s="106">
        <v>7.5475200000000003E-3</v>
      </c>
      <c r="CG416" s="106">
        <v>6.0933000000000003E-3</v>
      </c>
      <c r="CH416" s="106">
        <v>6.6929600000000004E-3</v>
      </c>
      <c r="CI416" s="106">
        <v>1.2318030000000001E-2</v>
      </c>
      <c r="CJ416" s="106">
        <v>2.1579520000000001E-2</v>
      </c>
      <c r="CK416" s="106">
        <v>2.2606089999999999E-2</v>
      </c>
      <c r="CL416" s="106">
        <v>2.3171939999999999E-2</v>
      </c>
      <c r="CM416" s="106">
        <v>2.9976480000000003E-2</v>
      </c>
      <c r="CN416" s="106">
        <v>2.2612199999999999E-2</v>
      </c>
      <c r="CO416" s="106">
        <v>3.1927020000000007E-2</v>
      </c>
      <c r="CP416" s="106">
        <v>2.5019860000000001E-2</v>
      </c>
      <c r="CQ416" s="106">
        <v>1.3035900000000001E-2</v>
      </c>
      <c r="CR416" s="106">
        <v>1.3436660000000001E-2</v>
      </c>
      <c r="CS416" s="106"/>
      <c r="CT416" s="106"/>
      <c r="CU416" s="106"/>
      <c r="CV416" s="106">
        <f t="shared" si="140"/>
        <v>1.32E-2</v>
      </c>
      <c r="CW416" s="106">
        <f t="shared" si="141"/>
        <v>8.8000000000000005E-3</v>
      </c>
      <c r="CX416" s="106">
        <f t="shared" si="142"/>
        <v>5.1999999999999998E-3</v>
      </c>
      <c r="CY416" s="106">
        <f t="shared" si="143"/>
        <v>5.1999999999999998E-3</v>
      </c>
      <c r="CZ416" s="106">
        <f t="shared" si="144"/>
        <v>8.0000000000000002E-3</v>
      </c>
      <c r="DA416" s="106">
        <f t="shared" si="145"/>
        <v>7.4000000000000003E-3</v>
      </c>
      <c r="DB416" s="106">
        <f t="shared" si="146"/>
        <v>9.4999999999999998E-3</v>
      </c>
      <c r="DC416" s="106">
        <f t="shared" si="147"/>
        <v>2.7000000000000006E-3</v>
      </c>
      <c r="DD416" s="106">
        <f t="shared" si="148"/>
        <v>5.8999999999999999E-3</v>
      </c>
      <c r="DE416" s="106">
        <f t="shared" si="149"/>
        <v>1.1900000000000001E-2</v>
      </c>
      <c r="DF416" s="106">
        <f t="shared" si="150"/>
        <v>1.4800000000000001E-2</v>
      </c>
      <c r="DG416" s="106">
        <f t="shared" si="151"/>
        <v>1.14E-2</v>
      </c>
      <c r="DH416" s="106">
        <f t="shared" si="152"/>
        <v>9.4000000000000004E-3</v>
      </c>
      <c r="DI416" s="106">
        <f t="shared" si="153"/>
        <v>1.43E-2</v>
      </c>
      <c r="DJ416" s="106">
        <f t="shared" si="154"/>
        <v>2.41E-2</v>
      </c>
      <c r="DK416" s="106">
        <f t="shared" si="155"/>
        <v>6.4000000000000003E-3</v>
      </c>
      <c r="DL416" s="106">
        <f t="shared" si="156"/>
        <v>5.7000000000000002E-3</v>
      </c>
      <c r="DM416" s="106">
        <f t="shared" si="157"/>
        <v>5.8999999999999999E-3</v>
      </c>
      <c r="DN416" s="106">
        <f t="shared" si="158"/>
        <v>9.7000000000000003E-3</v>
      </c>
      <c r="DO416" s="106">
        <f t="shared" si="159"/>
        <v>1.84E-2</v>
      </c>
      <c r="DP416" s="106">
        <f t="shared" si="160"/>
        <v>1.9299999999999998E-2</v>
      </c>
      <c r="DQ416" s="106">
        <f t="shared" si="161"/>
        <v>1.9800000000000002E-2</v>
      </c>
      <c r="DR416" s="106">
        <f t="shared" si="162"/>
        <v>2.5700000000000001E-2</v>
      </c>
      <c r="DS416" s="106">
        <f t="shared" si="163"/>
        <v>1.95E-2</v>
      </c>
      <c r="DT416" s="106">
        <f t="shared" si="164"/>
        <v>2.7700000000000006E-2</v>
      </c>
      <c r="DU416" s="106">
        <f t="shared" si="165"/>
        <v>2.1800000000000003E-2</v>
      </c>
      <c r="DV416" s="106">
        <f t="shared" si="166"/>
        <v>1.1400000000000002E-2</v>
      </c>
      <c r="DW416" s="106">
        <f t="shared" si="167"/>
        <v>1.1800000000000001E-2</v>
      </c>
      <c r="DX416" s="106"/>
      <c r="DY416" s="106"/>
      <c r="DZ416" s="106"/>
      <c r="EA416" s="100">
        <v>0.32</v>
      </c>
      <c r="EB416" s="100">
        <v>100</v>
      </c>
      <c r="EC416" s="100">
        <v>100</v>
      </c>
      <c r="ED416" s="100">
        <v>100</v>
      </c>
      <c r="EE416" s="100">
        <v>94.29</v>
      </c>
      <c r="EF416" s="100">
        <v>3.38</v>
      </c>
      <c r="EG416" s="100">
        <v>102.41</v>
      </c>
      <c r="EH416" s="100">
        <v>4.5199999999999996</v>
      </c>
      <c r="EI416" s="100">
        <v>16.95</v>
      </c>
      <c r="EJ416" s="100">
        <v>18.440000000000001</v>
      </c>
      <c r="EK416" s="100">
        <v>100</v>
      </c>
      <c r="EL416" s="100">
        <v>100</v>
      </c>
      <c r="EM416" s="100">
        <v>25.39</v>
      </c>
      <c r="EN416" s="100">
        <v>45.15</v>
      </c>
      <c r="EO416" s="100">
        <v>0.21</v>
      </c>
      <c r="EP416" s="100">
        <v>0.83</v>
      </c>
      <c r="EQ416" s="100">
        <v>100</v>
      </c>
      <c r="ER416" s="100">
        <v>141.66999999999999</v>
      </c>
      <c r="ES416" s="100">
        <v>28.93</v>
      </c>
      <c r="ET416" s="100">
        <v>100</v>
      </c>
      <c r="EU416" s="100">
        <v>100</v>
      </c>
      <c r="EV416" s="100">
        <v>100</v>
      </c>
      <c r="EW416" s="100">
        <v>100</v>
      </c>
      <c r="EX416" s="100">
        <v>100</v>
      </c>
      <c r="EY416" s="100">
        <v>100</v>
      </c>
      <c r="EZ416" s="100">
        <v>100</v>
      </c>
      <c r="FA416" s="100">
        <v>51.11</v>
      </c>
      <c r="FB416" s="100">
        <v>22.32</v>
      </c>
      <c r="FC416" s="100"/>
      <c r="FD416" s="100"/>
      <c r="FE416" s="100"/>
      <c r="FF416" s="106">
        <v>4.9964098728496636E-2</v>
      </c>
      <c r="FG416" s="106">
        <v>0</v>
      </c>
      <c r="FH416" s="106">
        <v>0</v>
      </c>
      <c r="FI416" s="106">
        <v>0</v>
      </c>
      <c r="FJ416" s="106">
        <v>0</v>
      </c>
      <c r="FK416" s="106">
        <v>5.7274776525456659E-3</v>
      </c>
      <c r="FL416" s="106">
        <v>0</v>
      </c>
      <c r="FM416" s="106">
        <v>2.8883285881372662E-3</v>
      </c>
      <c r="FN416" s="106">
        <v>4.1187821612349912E-3</v>
      </c>
      <c r="FO416" s="106">
        <v>4.1038575667655787E-3</v>
      </c>
      <c r="FP416" s="106">
        <v>0</v>
      </c>
      <c r="FQ416" s="106">
        <v>0</v>
      </c>
      <c r="FR416" s="106">
        <v>7.2771059070255153E-3</v>
      </c>
      <c r="FS416" s="106">
        <v>9.8768803245402811E-3</v>
      </c>
      <c r="FT416" s="106">
        <v>0.10380604086467278</v>
      </c>
      <c r="FU416" s="106">
        <v>8.1964872269718984E-3</v>
      </c>
      <c r="FV416" s="106">
        <v>0</v>
      </c>
      <c r="FW416" s="106">
        <v>0</v>
      </c>
      <c r="FX416" s="106">
        <v>8.1784684003583848E-3</v>
      </c>
      <c r="FY416" s="106">
        <v>0</v>
      </c>
      <c r="FZ416" s="106">
        <v>0</v>
      </c>
      <c r="GA416" s="106">
        <v>0</v>
      </c>
      <c r="GB416" s="106">
        <v>0</v>
      </c>
      <c r="GC416" s="106">
        <v>0</v>
      </c>
      <c r="GD416" s="106">
        <v>0</v>
      </c>
      <c r="GE416" s="106">
        <v>0</v>
      </c>
      <c r="GF416" s="106">
        <v>0</v>
      </c>
      <c r="GG416" s="106">
        <v>1.0584701852990252E-2</v>
      </c>
      <c r="GH416" s="100"/>
      <c r="GI416" s="100"/>
      <c r="GJ416" s="100"/>
      <c r="GK416" s="100"/>
    </row>
    <row r="417" spans="1:193" x14ac:dyDescent="0.25">
      <c r="A417" s="98" t="s">
        <v>1073</v>
      </c>
      <c r="B417" s="99" t="s">
        <v>17</v>
      </c>
      <c r="C417" s="99" t="s">
        <v>319</v>
      </c>
      <c r="D417" s="100" t="s">
        <v>18</v>
      </c>
      <c r="E417" s="99" t="s">
        <v>599</v>
      </c>
      <c r="F417" s="99" t="s">
        <v>543</v>
      </c>
      <c r="G417" s="106">
        <v>33.704000000000001</v>
      </c>
      <c r="H417" s="106">
        <v>0</v>
      </c>
      <c r="I417" s="106">
        <v>0.01</v>
      </c>
      <c r="J417" s="106">
        <v>0</v>
      </c>
      <c r="K417" s="106">
        <v>0</v>
      </c>
      <c r="L417" s="106">
        <v>5.0999999999999997E-2</v>
      </c>
      <c r="M417" s="106">
        <v>0</v>
      </c>
      <c r="N417" s="106">
        <v>0.14573583888381145</v>
      </c>
      <c r="O417" s="106">
        <v>0</v>
      </c>
      <c r="P417" s="106">
        <v>3.9999999999999994E-2</v>
      </c>
      <c r="Q417" s="106">
        <v>0</v>
      </c>
      <c r="R417" s="106">
        <v>0</v>
      </c>
      <c r="S417" s="106">
        <v>5.3999999999999992E-2</v>
      </c>
      <c r="T417" s="106">
        <v>0</v>
      </c>
      <c r="U417" s="106">
        <v>67.676000000000002</v>
      </c>
      <c r="V417" s="106">
        <v>1.3177315103538776</v>
      </c>
      <c r="W417" s="106">
        <v>0</v>
      </c>
      <c r="X417" s="106">
        <v>1.6261785586706521E-2</v>
      </c>
      <c r="Y417" s="106">
        <v>0</v>
      </c>
      <c r="Z417" s="106">
        <v>0</v>
      </c>
      <c r="AA417" s="106">
        <v>0</v>
      </c>
      <c r="AB417" s="106">
        <v>0</v>
      </c>
      <c r="AC417" s="106">
        <v>0</v>
      </c>
      <c r="AD417" s="106">
        <v>0</v>
      </c>
      <c r="AE417" s="106">
        <v>0</v>
      </c>
      <c r="AF417" s="106">
        <v>0</v>
      </c>
      <c r="AG417" s="106">
        <v>0</v>
      </c>
      <c r="AH417" s="106">
        <v>3.5999999999999997E-2</v>
      </c>
      <c r="AI417" s="106"/>
      <c r="AJ417" s="106">
        <v>103.05072913482439</v>
      </c>
      <c r="AK417" s="100"/>
      <c r="AL417" s="106">
        <v>15.75542258788332</v>
      </c>
      <c r="AM417" s="106">
        <v>0</v>
      </c>
      <c r="AN417" s="106">
        <v>5.2924053982535066E-3</v>
      </c>
      <c r="AO417" s="106">
        <v>0</v>
      </c>
      <c r="AP417" s="106">
        <v>0</v>
      </c>
      <c r="AQ417" s="106">
        <v>3.9642440730664592E-2</v>
      </c>
      <c r="AR417" s="106">
        <v>0</v>
      </c>
      <c r="AS417" s="106">
        <v>0.12098276513681841</v>
      </c>
      <c r="AT417" s="106">
        <v>0</v>
      </c>
      <c r="AU417" s="106">
        <v>1.7455053237912375E-2</v>
      </c>
      <c r="AV417" s="106">
        <v>0</v>
      </c>
      <c r="AW417" s="106">
        <v>0</v>
      </c>
      <c r="AX417" s="106">
        <v>3.7749038797623202E-2</v>
      </c>
      <c r="AY417" s="106">
        <v>0</v>
      </c>
      <c r="AZ417" s="106">
        <v>50.100681077879777</v>
      </c>
      <c r="BA417" s="106">
        <v>1.1173844741404881</v>
      </c>
      <c r="BB417" s="106">
        <v>0</v>
      </c>
      <c r="BC417" s="106">
        <v>1.4335142442442278E-2</v>
      </c>
      <c r="BD417" s="106">
        <v>0</v>
      </c>
      <c r="BE417" s="106">
        <v>0</v>
      </c>
      <c r="BF417" s="106">
        <v>0</v>
      </c>
      <c r="BG417" s="106">
        <v>0</v>
      </c>
      <c r="BH417" s="106">
        <v>0</v>
      </c>
      <c r="BI417" s="106">
        <v>0</v>
      </c>
      <c r="BJ417" s="106">
        <v>0</v>
      </c>
      <c r="BK417" s="106">
        <v>0</v>
      </c>
      <c r="BL417" s="106">
        <v>0</v>
      </c>
      <c r="BM417" s="106">
        <v>3.161499956090278E-2</v>
      </c>
      <c r="BN417" s="106"/>
      <c r="BO417" s="106"/>
      <c r="BP417" s="106"/>
      <c r="BQ417" s="106">
        <v>2.8665280000000001E-2</v>
      </c>
      <c r="BR417" s="106">
        <v>1.4679279999999999E-2</v>
      </c>
      <c r="BS417" s="106">
        <v>9.8253999999999998E-3</v>
      </c>
      <c r="BT417" s="106">
        <v>8.7884599999999997E-3</v>
      </c>
      <c r="BU417" s="106">
        <v>1.03296E-2</v>
      </c>
      <c r="BV417" s="106">
        <v>9.6487499999999993E-3</v>
      </c>
      <c r="BW417" s="106">
        <v>1.2671200000000001E-2</v>
      </c>
      <c r="BX417" s="106">
        <v>3.1319599999999996E-3</v>
      </c>
      <c r="BY417" s="106">
        <v>8.5351200000000002E-3</v>
      </c>
      <c r="BZ417" s="106">
        <v>2.7728359999999997E-2</v>
      </c>
      <c r="CA417" s="106">
        <v>1.4800000000000001E-2</v>
      </c>
      <c r="CB417" s="106">
        <v>1.14E-2</v>
      </c>
      <c r="CC417" s="106">
        <v>1.3303650000000002E-2</v>
      </c>
      <c r="CD417" s="106">
        <v>1.7705950000000002E-2</v>
      </c>
      <c r="CE417" s="106">
        <v>3.2824439999999996E-2</v>
      </c>
      <c r="CF417" s="106">
        <v>7.5475200000000003E-3</v>
      </c>
      <c r="CG417" s="106">
        <v>6.0933000000000003E-3</v>
      </c>
      <c r="CH417" s="106">
        <v>6.8064000000000006E-3</v>
      </c>
      <c r="CI417" s="106">
        <v>1.206405E-2</v>
      </c>
      <c r="CJ417" s="106">
        <v>2.0993120000000001E-2</v>
      </c>
      <c r="CK417" s="106">
        <v>2.2020439999999999E-2</v>
      </c>
      <c r="CL417" s="106">
        <v>2.2586789999999999E-2</v>
      </c>
      <c r="CM417" s="106">
        <v>2.8693440000000004E-2</v>
      </c>
      <c r="CN417" s="106">
        <v>2.2496240000000001E-2</v>
      </c>
      <c r="CO417" s="106">
        <v>3.1350719999999999E-2</v>
      </c>
      <c r="CP417" s="106">
        <v>2.4905089999999998E-2</v>
      </c>
      <c r="CQ417" s="106">
        <v>1.3035900000000001E-2</v>
      </c>
      <c r="CR417" s="106">
        <v>1.355053E-2</v>
      </c>
      <c r="CS417" s="106"/>
      <c r="CT417" s="106"/>
      <c r="CU417" s="106"/>
      <c r="CV417" s="106">
        <f t="shared" si="140"/>
        <v>1.3399999999999999E-2</v>
      </c>
      <c r="CW417" s="106">
        <f t="shared" si="141"/>
        <v>8.8000000000000005E-3</v>
      </c>
      <c r="CX417" s="106">
        <f t="shared" si="142"/>
        <v>5.1999999999999998E-3</v>
      </c>
      <c r="CY417" s="106">
        <f t="shared" si="143"/>
        <v>5.3E-3</v>
      </c>
      <c r="CZ417" s="106">
        <f t="shared" si="144"/>
        <v>8.0000000000000002E-3</v>
      </c>
      <c r="DA417" s="106">
        <f t="shared" si="145"/>
        <v>7.4999999999999997E-3</v>
      </c>
      <c r="DB417" s="106">
        <f t="shared" si="146"/>
        <v>9.4000000000000004E-3</v>
      </c>
      <c r="DC417" s="106">
        <f t="shared" si="147"/>
        <v>2.5999999999999999E-3</v>
      </c>
      <c r="DD417" s="106">
        <f t="shared" si="148"/>
        <v>6.1000000000000004E-3</v>
      </c>
      <c r="DE417" s="106">
        <f t="shared" si="149"/>
        <v>1.21E-2</v>
      </c>
      <c r="DF417" s="106">
        <f t="shared" si="150"/>
        <v>1.4800000000000001E-2</v>
      </c>
      <c r="DG417" s="106">
        <f t="shared" si="151"/>
        <v>1.14E-2</v>
      </c>
      <c r="DH417" s="106">
        <f t="shared" si="152"/>
        <v>9.300000000000001E-3</v>
      </c>
      <c r="DI417" s="106">
        <f t="shared" si="153"/>
        <v>1.4500000000000001E-2</v>
      </c>
      <c r="DJ417" s="106">
        <f t="shared" si="154"/>
        <v>2.4299999999999999E-2</v>
      </c>
      <c r="DK417" s="106">
        <f t="shared" si="155"/>
        <v>6.4000000000000003E-3</v>
      </c>
      <c r="DL417" s="106">
        <f t="shared" si="156"/>
        <v>5.7000000000000002E-3</v>
      </c>
      <c r="DM417" s="106">
        <f t="shared" si="157"/>
        <v>6.0000000000000001E-3</v>
      </c>
      <c r="DN417" s="106">
        <f t="shared" si="158"/>
        <v>9.4999999999999998E-3</v>
      </c>
      <c r="DO417" s="106">
        <f t="shared" si="159"/>
        <v>1.7899999999999999E-2</v>
      </c>
      <c r="DP417" s="106">
        <f t="shared" si="160"/>
        <v>1.8799999999999997E-2</v>
      </c>
      <c r="DQ417" s="106">
        <f t="shared" si="161"/>
        <v>1.9300000000000001E-2</v>
      </c>
      <c r="DR417" s="106">
        <f t="shared" si="162"/>
        <v>2.46E-2</v>
      </c>
      <c r="DS417" s="106">
        <f t="shared" si="163"/>
        <v>1.9400000000000001E-2</v>
      </c>
      <c r="DT417" s="106">
        <f t="shared" si="164"/>
        <v>2.7199999999999998E-2</v>
      </c>
      <c r="DU417" s="106">
        <f t="shared" si="165"/>
        <v>2.1700000000000001E-2</v>
      </c>
      <c r="DV417" s="106">
        <f t="shared" si="166"/>
        <v>1.1400000000000002E-2</v>
      </c>
      <c r="DW417" s="106">
        <f t="shared" si="167"/>
        <v>1.1899999999999999E-2</v>
      </c>
      <c r="DX417" s="106"/>
      <c r="DY417" s="106"/>
      <c r="DZ417" s="106"/>
      <c r="EA417" s="100">
        <v>0.32</v>
      </c>
      <c r="EB417" s="100">
        <v>100</v>
      </c>
      <c r="EC417" s="100">
        <v>43.97</v>
      </c>
      <c r="ED417" s="100">
        <v>100</v>
      </c>
      <c r="EE417" s="100">
        <v>100</v>
      </c>
      <c r="EF417" s="100">
        <v>13.68</v>
      </c>
      <c r="EG417" s="100">
        <v>109.5</v>
      </c>
      <c r="EH417" s="100">
        <v>2.96</v>
      </c>
      <c r="EI417" s="100">
        <v>88.99</v>
      </c>
      <c r="EJ417" s="100">
        <v>23.5</v>
      </c>
      <c r="EK417" s="100">
        <v>100</v>
      </c>
      <c r="EL417" s="100">
        <v>104.8</v>
      </c>
      <c r="EM417" s="100">
        <v>19.399999999999999</v>
      </c>
      <c r="EN417" s="100">
        <v>172.77</v>
      </c>
      <c r="EO417" s="100">
        <v>0.21</v>
      </c>
      <c r="EP417" s="100">
        <v>0.76</v>
      </c>
      <c r="EQ417" s="100">
        <v>161.91</v>
      </c>
      <c r="ER417" s="100">
        <v>13.73</v>
      </c>
      <c r="ES417" s="100">
        <v>100</v>
      </c>
      <c r="ET417" s="100">
        <v>314.70999999999998</v>
      </c>
      <c r="EU417" s="100">
        <v>100</v>
      </c>
      <c r="EV417" s="100">
        <v>88.12</v>
      </c>
      <c r="EW417" s="100">
        <v>714.11</v>
      </c>
      <c r="EX417" s="100">
        <v>100</v>
      </c>
      <c r="EY417" s="100">
        <v>859.26</v>
      </c>
      <c r="EZ417" s="100">
        <v>100</v>
      </c>
      <c r="FA417" s="100">
        <v>68.040000000000006</v>
      </c>
      <c r="FB417" s="100">
        <v>34.51</v>
      </c>
      <c r="FC417" s="100"/>
      <c r="FD417" s="100"/>
      <c r="FE417" s="100"/>
      <c r="FF417" s="106">
        <v>5.0417352281226624E-2</v>
      </c>
      <c r="FG417" s="106">
        <v>0</v>
      </c>
      <c r="FH417" s="106">
        <v>2.3270706536120669E-3</v>
      </c>
      <c r="FI417" s="106">
        <v>0</v>
      </c>
      <c r="FJ417" s="106">
        <v>0</v>
      </c>
      <c r="FK417" s="106">
        <v>5.4230858919549164E-3</v>
      </c>
      <c r="FL417" s="106">
        <v>0</v>
      </c>
      <c r="FM417" s="106">
        <v>3.5810898480498252E-3</v>
      </c>
      <c r="FN417" s="106">
        <v>0</v>
      </c>
      <c r="FO417" s="106">
        <v>4.1019375109094076E-3</v>
      </c>
      <c r="FP417" s="106">
        <v>0</v>
      </c>
      <c r="FQ417" s="106">
        <v>0</v>
      </c>
      <c r="FR417" s="106">
        <v>7.3233135267389005E-3</v>
      </c>
      <c r="FS417" s="106">
        <v>0</v>
      </c>
      <c r="FT417" s="106">
        <v>0.10521143026354753</v>
      </c>
      <c r="FU417" s="106">
        <v>8.49212200346771E-3</v>
      </c>
      <c r="FV417" s="106">
        <v>0</v>
      </c>
      <c r="FW417" s="106">
        <v>1.968215057347325E-3</v>
      </c>
      <c r="FX417" s="106">
        <v>0</v>
      </c>
      <c r="FY417" s="106">
        <v>0</v>
      </c>
      <c r="FZ417" s="106">
        <v>0</v>
      </c>
      <c r="GA417" s="106">
        <v>0</v>
      </c>
      <c r="GB417" s="106">
        <v>0</v>
      </c>
      <c r="GC417" s="106">
        <v>0</v>
      </c>
      <c r="GD417" s="106">
        <v>0</v>
      </c>
      <c r="GE417" s="106">
        <v>0</v>
      </c>
      <c r="GF417" s="106">
        <v>0</v>
      </c>
      <c r="GG417" s="106">
        <v>1.0910336348467548E-2</v>
      </c>
      <c r="GH417" s="100"/>
      <c r="GI417" s="100"/>
      <c r="GJ417" s="100"/>
      <c r="GK417" s="100"/>
    </row>
    <row r="418" spans="1:193" x14ac:dyDescent="0.25">
      <c r="A418" s="98" t="s">
        <v>1073</v>
      </c>
      <c r="B418" s="99" t="s">
        <v>17</v>
      </c>
      <c r="C418" s="99" t="s">
        <v>319</v>
      </c>
      <c r="D418" s="100" t="s">
        <v>18</v>
      </c>
      <c r="E418" s="99" t="s">
        <v>600</v>
      </c>
      <c r="F418" s="99" t="s">
        <v>539</v>
      </c>
      <c r="G418" s="106">
        <v>33.533000000000001</v>
      </c>
      <c r="H418" s="106">
        <v>0</v>
      </c>
      <c r="I418" s="106">
        <v>9.0999999999999998E-2</v>
      </c>
      <c r="J418" s="106">
        <v>0</v>
      </c>
      <c r="K418" s="106">
        <v>2.4E-2</v>
      </c>
      <c r="L418" s="106">
        <v>0.18300000000000002</v>
      </c>
      <c r="M418" s="106">
        <v>2.7E-2</v>
      </c>
      <c r="N418" s="106">
        <v>8.7772986540775463E-2</v>
      </c>
      <c r="O418" s="106">
        <v>0.16800000000000001</v>
      </c>
      <c r="P418" s="106">
        <v>7.4999999999999997E-2</v>
      </c>
      <c r="Q418" s="106">
        <v>0</v>
      </c>
      <c r="R418" s="106">
        <v>0</v>
      </c>
      <c r="S418" s="106">
        <v>8.8562865325123974E-2</v>
      </c>
      <c r="T418" s="106">
        <v>2.1774909970384365E-2</v>
      </c>
      <c r="U418" s="106">
        <v>65.278000000000006</v>
      </c>
      <c r="V418" s="106">
        <v>1.3633400355517997</v>
      </c>
      <c r="W418" s="106">
        <v>0</v>
      </c>
      <c r="X418" s="106">
        <v>2.624676796032176E-2</v>
      </c>
      <c r="Y418" s="106">
        <v>0.36778267937947318</v>
      </c>
      <c r="Z418" s="106">
        <v>0</v>
      </c>
      <c r="AA418" s="106">
        <v>2.7902521241226452E-2</v>
      </c>
      <c r="AB418" s="106">
        <v>0</v>
      </c>
      <c r="AC418" s="106">
        <v>3.3000000000000002E-2</v>
      </c>
      <c r="AD418" s="106">
        <v>0</v>
      </c>
      <c r="AE418" s="106">
        <v>0</v>
      </c>
      <c r="AF418" s="106">
        <v>0</v>
      </c>
      <c r="AG418" s="106">
        <v>1.435800821775028E-2</v>
      </c>
      <c r="AH418" s="106">
        <v>0.10899999999999999</v>
      </c>
      <c r="AI418" s="106"/>
      <c r="AJ418" s="106">
        <v>101.51874077418687</v>
      </c>
      <c r="AK418" s="100"/>
      <c r="AL418" s="106">
        <v>15.675486163051607</v>
      </c>
      <c r="AM418" s="106">
        <v>0</v>
      </c>
      <c r="AN418" s="106">
        <v>4.8160889124106904E-2</v>
      </c>
      <c r="AO418" s="106">
        <v>0</v>
      </c>
      <c r="AP418" s="106">
        <v>1.858736059479554E-2</v>
      </c>
      <c r="AQ418" s="106">
        <v>0.14224640497473767</v>
      </c>
      <c r="AR418" s="106">
        <v>2.0029673590504449E-2</v>
      </c>
      <c r="AS418" s="106">
        <v>7.2864840229765457E-2</v>
      </c>
      <c r="AT418" s="106">
        <v>0.12006861063464838</v>
      </c>
      <c r="AU418" s="106">
        <v>3.2728224821085707E-2</v>
      </c>
      <c r="AV418" s="106">
        <v>0</v>
      </c>
      <c r="AW418" s="106">
        <v>0</v>
      </c>
      <c r="AX418" s="106">
        <v>6.1910426651607106E-2</v>
      </c>
      <c r="AY418" s="106">
        <v>1.7832208640065812E-2</v>
      </c>
      <c r="AZ418" s="106">
        <v>48.325436778205514</v>
      </c>
      <c r="BA418" s="106">
        <v>1.1560587090238275</v>
      </c>
      <c r="BB418" s="106">
        <v>0</v>
      </c>
      <c r="BC418" s="106">
        <v>2.3137136777434553E-2</v>
      </c>
      <c r="BD418" s="106">
        <v>0.28961546529606519</v>
      </c>
      <c r="BE418" s="106">
        <v>0</v>
      </c>
      <c r="BF418" s="106">
        <v>2.3821840042027195E-2</v>
      </c>
      <c r="BG418" s="106">
        <v>0</v>
      </c>
      <c r="BH418" s="106">
        <v>2.8292181069958847E-2</v>
      </c>
      <c r="BI418" s="106">
        <v>0</v>
      </c>
      <c r="BJ418" s="106">
        <v>0</v>
      </c>
      <c r="BK418" s="106">
        <v>0</v>
      </c>
      <c r="BL418" s="106">
        <v>1.2556194331220185E-2</v>
      </c>
      <c r="BM418" s="106">
        <v>9.572319311495564E-2</v>
      </c>
      <c r="BN418" s="106"/>
      <c r="BO418" s="106"/>
      <c r="BP418" s="106"/>
      <c r="BQ418" s="106">
        <v>2.5884320000000002E-2</v>
      </c>
      <c r="BR418" s="106">
        <v>1.4679279999999999E-2</v>
      </c>
      <c r="BS418" s="106">
        <v>9.8253999999999998E-3</v>
      </c>
      <c r="BT418" s="106">
        <v>8.6226399999999991E-3</v>
      </c>
      <c r="BU418" s="106">
        <v>1.0071359999999998E-2</v>
      </c>
      <c r="BV418" s="106">
        <v>9.5201000000000001E-3</v>
      </c>
      <c r="BW418" s="106">
        <v>1.2940800000000002E-2</v>
      </c>
      <c r="BX418" s="106">
        <v>3.37288E-3</v>
      </c>
      <c r="BY418" s="106">
        <v>8.3952000000000002E-3</v>
      </c>
      <c r="BZ418" s="106">
        <v>2.704088E-2</v>
      </c>
      <c r="CA418" s="106">
        <v>1.4800000000000001E-2</v>
      </c>
      <c r="CB418" s="106">
        <v>1.15E-2</v>
      </c>
      <c r="CC418" s="106">
        <v>1.3160600000000001E-2</v>
      </c>
      <c r="CD418" s="106">
        <v>1.7828060000000003E-2</v>
      </c>
      <c r="CE418" s="106">
        <v>3.2824439999999996E-2</v>
      </c>
      <c r="CF418" s="106">
        <v>7.5475200000000003E-3</v>
      </c>
      <c r="CG418" s="106">
        <v>6.2001999999999995E-3</v>
      </c>
      <c r="CH418" s="106">
        <v>6.6929600000000004E-3</v>
      </c>
      <c r="CI418" s="106">
        <v>1.2318030000000001E-2</v>
      </c>
      <c r="CJ418" s="106">
        <v>2.1696800000000002E-2</v>
      </c>
      <c r="CK418" s="106">
        <v>2.1786179999999999E-2</v>
      </c>
      <c r="CL418" s="106">
        <v>2.2937879999999997E-2</v>
      </c>
      <c r="CM418" s="106">
        <v>2.8693440000000004E-2</v>
      </c>
      <c r="CN418" s="106">
        <v>2.2496240000000001E-2</v>
      </c>
      <c r="CO418" s="106">
        <v>3.1927020000000007E-2</v>
      </c>
      <c r="CP418" s="106">
        <v>2.4675549999999997E-2</v>
      </c>
      <c r="CQ418" s="106">
        <v>1.315025E-2</v>
      </c>
      <c r="CR418" s="106">
        <v>1.355053E-2</v>
      </c>
      <c r="CS418" s="106"/>
      <c r="CT418" s="106"/>
      <c r="CU418" s="106"/>
      <c r="CV418" s="106">
        <f t="shared" si="140"/>
        <v>1.21E-2</v>
      </c>
      <c r="CW418" s="106">
        <f t="shared" si="141"/>
        <v>8.8000000000000005E-3</v>
      </c>
      <c r="CX418" s="106">
        <f t="shared" si="142"/>
        <v>5.1999999999999998E-3</v>
      </c>
      <c r="CY418" s="106">
        <f t="shared" si="143"/>
        <v>5.1999999999999998E-3</v>
      </c>
      <c r="CZ418" s="106">
        <f t="shared" si="144"/>
        <v>7.7999999999999988E-3</v>
      </c>
      <c r="DA418" s="106">
        <f t="shared" si="145"/>
        <v>7.4000000000000003E-3</v>
      </c>
      <c r="DB418" s="106">
        <f t="shared" si="146"/>
        <v>9.6000000000000009E-3</v>
      </c>
      <c r="DC418" s="106">
        <f t="shared" si="147"/>
        <v>2.8000000000000004E-3</v>
      </c>
      <c r="DD418" s="106">
        <f t="shared" si="148"/>
        <v>6.0000000000000001E-3</v>
      </c>
      <c r="DE418" s="106">
        <f t="shared" si="149"/>
        <v>1.1800000000000001E-2</v>
      </c>
      <c r="DF418" s="106">
        <f t="shared" si="150"/>
        <v>1.4800000000000001E-2</v>
      </c>
      <c r="DG418" s="106">
        <f t="shared" si="151"/>
        <v>1.15E-2</v>
      </c>
      <c r="DH418" s="106">
        <f t="shared" si="152"/>
        <v>9.1999999999999998E-3</v>
      </c>
      <c r="DI418" s="106">
        <f t="shared" si="153"/>
        <v>1.4600000000000002E-2</v>
      </c>
      <c r="DJ418" s="106">
        <f t="shared" si="154"/>
        <v>2.4299999999999999E-2</v>
      </c>
      <c r="DK418" s="106">
        <f t="shared" si="155"/>
        <v>6.4000000000000003E-3</v>
      </c>
      <c r="DL418" s="106">
        <f t="shared" si="156"/>
        <v>5.7999999999999996E-3</v>
      </c>
      <c r="DM418" s="106">
        <f t="shared" si="157"/>
        <v>5.8999999999999999E-3</v>
      </c>
      <c r="DN418" s="106">
        <f t="shared" si="158"/>
        <v>9.7000000000000003E-3</v>
      </c>
      <c r="DO418" s="106">
        <f t="shared" si="159"/>
        <v>1.8500000000000003E-2</v>
      </c>
      <c r="DP418" s="106">
        <f t="shared" si="160"/>
        <v>1.8599999999999998E-2</v>
      </c>
      <c r="DQ418" s="106">
        <f t="shared" si="161"/>
        <v>1.9599999999999999E-2</v>
      </c>
      <c r="DR418" s="106">
        <f t="shared" si="162"/>
        <v>2.46E-2</v>
      </c>
      <c r="DS418" s="106">
        <f t="shared" si="163"/>
        <v>1.9400000000000001E-2</v>
      </c>
      <c r="DT418" s="106">
        <f t="shared" si="164"/>
        <v>2.7700000000000006E-2</v>
      </c>
      <c r="DU418" s="106">
        <f t="shared" si="165"/>
        <v>2.1499999999999998E-2</v>
      </c>
      <c r="DV418" s="106">
        <f t="shared" si="166"/>
        <v>1.1500000000000002E-2</v>
      </c>
      <c r="DW418" s="106">
        <f t="shared" si="167"/>
        <v>1.1899999999999999E-2</v>
      </c>
      <c r="DX418" s="106"/>
      <c r="DY418" s="106"/>
      <c r="DZ418" s="106"/>
      <c r="EA418" s="100">
        <v>0.32</v>
      </c>
      <c r="EB418" s="100">
        <v>100</v>
      </c>
      <c r="EC418" s="100">
        <v>5.31</v>
      </c>
      <c r="ED418" s="100">
        <v>100</v>
      </c>
      <c r="EE418" s="100">
        <v>31.56</v>
      </c>
      <c r="EF418" s="100">
        <v>3.97</v>
      </c>
      <c r="EG418" s="100">
        <v>40.840000000000003</v>
      </c>
      <c r="EH418" s="100">
        <v>4.2</v>
      </c>
      <c r="EI418" s="100">
        <v>3.9</v>
      </c>
      <c r="EJ418" s="100">
        <v>12.77</v>
      </c>
      <c r="EK418" s="100">
        <v>100</v>
      </c>
      <c r="EL418" s="100">
        <v>100</v>
      </c>
      <c r="EM418" s="100">
        <v>11.8</v>
      </c>
      <c r="EN418" s="100">
        <v>51.17</v>
      </c>
      <c r="EO418" s="100">
        <v>0.21</v>
      </c>
      <c r="EP418" s="100">
        <v>0.74</v>
      </c>
      <c r="EQ418" s="100">
        <v>100</v>
      </c>
      <c r="ER418" s="100">
        <v>15.72</v>
      </c>
      <c r="ES418" s="100">
        <v>3.26</v>
      </c>
      <c r="ET418" s="100">
        <v>100</v>
      </c>
      <c r="EU418" s="100">
        <v>65.760000000000005</v>
      </c>
      <c r="EV418" s="100">
        <v>100</v>
      </c>
      <c r="EW418" s="100">
        <v>77.709999999999994</v>
      </c>
      <c r="EX418" s="100">
        <v>100</v>
      </c>
      <c r="EY418" s="100">
        <v>100</v>
      </c>
      <c r="EZ418" s="100">
        <v>87.68</v>
      </c>
      <c r="FA418" s="100">
        <v>29.22</v>
      </c>
      <c r="FB418" s="100">
        <v>11.28</v>
      </c>
      <c r="FC418" s="100"/>
      <c r="FD418" s="100"/>
      <c r="FE418" s="100"/>
      <c r="FF418" s="106">
        <v>5.0161555721765144E-2</v>
      </c>
      <c r="FG418" s="106">
        <v>0</v>
      </c>
      <c r="FH418" s="106">
        <v>2.5573432124900764E-3</v>
      </c>
      <c r="FI418" s="106">
        <v>0</v>
      </c>
      <c r="FJ418" s="106">
        <v>5.8661710037174724E-3</v>
      </c>
      <c r="FK418" s="106">
        <v>5.6471822774970858E-3</v>
      </c>
      <c r="FL418" s="106">
        <v>8.1801186943620176E-3</v>
      </c>
      <c r="FM418" s="106">
        <v>3.0603232896501496E-3</v>
      </c>
      <c r="FN418" s="106">
        <v>4.6826758147512871E-3</v>
      </c>
      <c r="FO418" s="106">
        <v>4.179394309652645E-3</v>
      </c>
      <c r="FP418" s="106">
        <v>0</v>
      </c>
      <c r="FQ418" s="106">
        <v>0</v>
      </c>
      <c r="FR418" s="106">
        <v>7.3054303448896393E-3</v>
      </c>
      <c r="FS418" s="106">
        <v>9.1247411611216772E-3</v>
      </c>
      <c r="FT418" s="106">
        <v>0.10148341723423157</v>
      </c>
      <c r="FU418" s="106">
        <v>8.5548344467763233E-3</v>
      </c>
      <c r="FV418" s="106">
        <v>0</v>
      </c>
      <c r="FW418" s="106">
        <v>3.6371579014127121E-3</v>
      </c>
      <c r="FX418" s="106">
        <v>9.4414641686517246E-3</v>
      </c>
      <c r="FY418" s="106">
        <v>0</v>
      </c>
      <c r="FZ418" s="106">
        <v>1.5665242011637086E-2</v>
      </c>
      <c r="GA418" s="106">
        <v>0</v>
      </c>
      <c r="GB418" s="106">
        <v>2.1985853909465017E-2</v>
      </c>
      <c r="GC418" s="106">
        <v>0</v>
      </c>
      <c r="GD418" s="106">
        <v>0</v>
      </c>
      <c r="GE418" s="106">
        <v>0</v>
      </c>
      <c r="GF418" s="106">
        <v>3.668919983582538E-3</v>
      </c>
      <c r="GG418" s="106">
        <v>1.0797576183366997E-2</v>
      </c>
      <c r="GH418" s="100"/>
      <c r="GI418" s="100"/>
      <c r="GJ418" s="100"/>
      <c r="GK418" s="100"/>
    </row>
    <row r="419" spans="1:193" x14ac:dyDescent="0.25">
      <c r="A419" s="98" t="s">
        <v>1073</v>
      </c>
      <c r="B419" s="99" t="s">
        <v>17</v>
      </c>
      <c r="C419" s="99" t="s">
        <v>319</v>
      </c>
      <c r="D419" s="100" t="s">
        <v>18</v>
      </c>
      <c r="E419" s="99" t="s">
        <v>601</v>
      </c>
      <c r="F419" s="99" t="s">
        <v>543</v>
      </c>
      <c r="G419" s="106">
        <v>33.817999999999998</v>
      </c>
      <c r="H419" s="106">
        <v>0</v>
      </c>
      <c r="I419" s="106">
        <v>0</v>
      </c>
      <c r="J419" s="106">
        <v>0</v>
      </c>
      <c r="K419" s="106">
        <v>0</v>
      </c>
      <c r="L419" s="106">
        <v>0.128</v>
      </c>
      <c r="M419" s="106">
        <v>2.3E-2</v>
      </c>
      <c r="N419" s="106">
        <v>8.6640905982681177E-2</v>
      </c>
      <c r="O419" s="106">
        <v>3.1E-2</v>
      </c>
      <c r="P419" s="106">
        <v>3.7999999999999999E-2</v>
      </c>
      <c r="Q419" s="106">
        <v>0</v>
      </c>
      <c r="R419" s="106">
        <v>0</v>
      </c>
      <c r="S419" s="106">
        <v>6.3E-2</v>
      </c>
      <c r="T419" s="106">
        <v>0</v>
      </c>
      <c r="U419" s="106">
        <v>66.471999999999994</v>
      </c>
      <c r="V419" s="106">
        <v>1.2808625363205381</v>
      </c>
      <c r="W419" s="106">
        <v>0</v>
      </c>
      <c r="X419" s="106">
        <v>5.8553116115930802E-2</v>
      </c>
      <c r="Y419" s="106">
        <v>2.48461663023237E-2</v>
      </c>
      <c r="Z419" s="106">
        <v>0</v>
      </c>
      <c r="AA419" s="106">
        <v>0</v>
      </c>
      <c r="AB419" s="106">
        <v>0</v>
      </c>
      <c r="AC419" s="106">
        <v>0</v>
      </c>
      <c r="AD419" s="106">
        <v>0</v>
      </c>
      <c r="AE419" s="106">
        <v>0</v>
      </c>
      <c r="AF419" s="106">
        <v>0</v>
      </c>
      <c r="AG419" s="106">
        <v>0</v>
      </c>
      <c r="AH419" s="106">
        <v>6.0999999999999999E-2</v>
      </c>
      <c r="AI419" s="106"/>
      <c r="AJ419" s="106">
        <v>102.08490272472149</v>
      </c>
      <c r="AK419" s="100"/>
      <c r="AL419" s="106">
        <v>15.808713537771126</v>
      </c>
      <c r="AM419" s="106">
        <v>0</v>
      </c>
      <c r="AN419" s="106">
        <v>0</v>
      </c>
      <c r="AO419" s="106">
        <v>0</v>
      </c>
      <c r="AP419" s="106">
        <v>0</v>
      </c>
      <c r="AQ419" s="106">
        <v>9.9494753206373882E-2</v>
      </c>
      <c r="AR419" s="106">
        <v>1.7062314540059347E-2</v>
      </c>
      <c r="AS419" s="106">
        <v>7.1925042323328234E-2</v>
      </c>
      <c r="AT419" s="106">
        <v>2.2155517438536308E-2</v>
      </c>
      <c r="AU419" s="106">
        <v>1.6582300576016756E-2</v>
      </c>
      <c r="AV419" s="106">
        <v>0</v>
      </c>
      <c r="AW419" s="106">
        <v>0</v>
      </c>
      <c r="AX419" s="106">
        <v>4.4040545263893741E-2</v>
      </c>
      <c r="AY419" s="106">
        <v>0</v>
      </c>
      <c r="AZ419" s="106">
        <v>49.209357417826467</v>
      </c>
      <c r="BA419" s="106">
        <v>1.0861210347838024</v>
      </c>
      <c r="BB419" s="106">
        <v>0</v>
      </c>
      <c r="BC419" s="106">
        <v>5.1615934516864241E-2</v>
      </c>
      <c r="BD419" s="106">
        <v>1.9565451060968343E-2</v>
      </c>
      <c r="BE419" s="106">
        <v>0</v>
      </c>
      <c r="BF419" s="106">
        <v>0</v>
      </c>
      <c r="BG419" s="106">
        <v>0</v>
      </c>
      <c r="BH419" s="106">
        <v>0</v>
      </c>
      <c r="BI419" s="106">
        <v>0</v>
      </c>
      <c r="BJ419" s="106">
        <v>0</v>
      </c>
      <c r="BK419" s="106">
        <v>0</v>
      </c>
      <c r="BL419" s="106">
        <v>0</v>
      </c>
      <c r="BM419" s="106">
        <v>5.3569860367085269E-2</v>
      </c>
      <c r="BN419" s="106"/>
      <c r="BO419" s="106"/>
      <c r="BP419" s="106"/>
      <c r="BQ419" s="106">
        <v>2.7595680000000004E-2</v>
      </c>
      <c r="BR419" s="106">
        <v>1.4679279999999999E-2</v>
      </c>
      <c r="BS419" s="106">
        <v>9.8253999999999998E-3</v>
      </c>
      <c r="BT419" s="106">
        <v>8.4568199999999986E-3</v>
      </c>
      <c r="BU419" s="106">
        <v>1.0587839999999999E-2</v>
      </c>
      <c r="BV419" s="106">
        <v>9.5201000000000001E-3</v>
      </c>
      <c r="BW419" s="106">
        <v>1.2940800000000002E-2</v>
      </c>
      <c r="BX419" s="106">
        <v>3.2524200000000002E-3</v>
      </c>
      <c r="BY419" s="106">
        <v>8.2552800000000003E-3</v>
      </c>
      <c r="BZ419" s="106">
        <v>2.8645E-2</v>
      </c>
      <c r="CA419" s="106">
        <v>1.49E-2</v>
      </c>
      <c r="CB419" s="106">
        <v>1.14E-2</v>
      </c>
      <c r="CC419" s="106">
        <v>1.3160600000000001E-2</v>
      </c>
      <c r="CD419" s="106">
        <v>1.7950170000000001E-2</v>
      </c>
      <c r="CE419" s="106">
        <v>3.3770000000000001E-2</v>
      </c>
      <c r="CF419" s="106">
        <v>7.5475200000000003E-3</v>
      </c>
      <c r="CG419" s="106">
        <v>6.0933000000000003E-3</v>
      </c>
      <c r="CH419" s="106">
        <v>6.6929600000000004E-3</v>
      </c>
      <c r="CI419" s="106">
        <v>1.2318030000000001E-2</v>
      </c>
      <c r="CJ419" s="106">
        <v>2.134496E-2</v>
      </c>
      <c r="CK419" s="106">
        <v>2.2371829999999999E-2</v>
      </c>
      <c r="CL419" s="106">
        <v>2.282085E-2</v>
      </c>
      <c r="CM419" s="106">
        <v>2.892672E-2</v>
      </c>
      <c r="CN419" s="106">
        <v>2.2496240000000001E-2</v>
      </c>
      <c r="CO419" s="106">
        <v>3.1465980000000005E-2</v>
      </c>
      <c r="CP419" s="106">
        <v>2.4790320000000001E-2</v>
      </c>
      <c r="CQ419" s="106">
        <v>1.3035900000000001E-2</v>
      </c>
      <c r="CR419" s="106">
        <v>1.355053E-2</v>
      </c>
      <c r="CS419" s="106"/>
      <c r="CT419" s="106"/>
      <c r="CU419" s="106"/>
      <c r="CV419" s="106">
        <f t="shared" si="140"/>
        <v>1.29E-2</v>
      </c>
      <c r="CW419" s="106">
        <f t="shared" si="141"/>
        <v>8.8000000000000005E-3</v>
      </c>
      <c r="CX419" s="106">
        <f t="shared" si="142"/>
        <v>5.1999999999999998E-3</v>
      </c>
      <c r="CY419" s="106">
        <f t="shared" si="143"/>
        <v>5.0999999999999995E-3</v>
      </c>
      <c r="CZ419" s="106">
        <f t="shared" si="144"/>
        <v>8.2000000000000007E-3</v>
      </c>
      <c r="DA419" s="106">
        <f t="shared" si="145"/>
        <v>7.4000000000000003E-3</v>
      </c>
      <c r="DB419" s="106">
        <f t="shared" si="146"/>
        <v>9.6000000000000009E-3</v>
      </c>
      <c r="DC419" s="106">
        <f t="shared" si="147"/>
        <v>2.7000000000000006E-3</v>
      </c>
      <c r="DD419" s="106">
        <f t="shared" si="148"/>
        <v>5.8999999999999999E-3</v>
      </c>
      <c r="DE419" s="106">
        <f t="shared" si="149"/>
        <v>1.2500000000000001E-2</v>
      </c>
      <c r="DF419" s="106">
        <f t="shared" si="150"/>
        <v>1.49E-2</v>
      </c>
      <c r="DG419" s="106">
        <f t="shared" si="151"/>
        <v>1.14E-2</v>
      </c>
      <c r="DH419" s="106">
        <f t="shared" si="152"/>
        <v>9.1999999999999998E-3</v>
      </c>
      <c r="DI419" s="106">
        <f t="shared" si="153"/>
        <v>1.47E-2</v>
      </c>
      <c r="DJ419" s="106">
        <f t="shared" si="154"/>
        <v>2.5000000000000001E-2</v>
      </c>
      <c r="DK419" s="106">
        <f t="shared" si="155"/>
        <v>6.4000000000000003E-3</v>
      </c>
      <c r="DL419" s="106">
        <f t="shared" si="156"/>
        <v>5.7000000000000002E-3</v>
      </c>
      <c r="DM419" s="106">
        <f t="shared" si="157"/>
        <v>5.8999999999999999E-3</v>
      </c>
      <c r="DN419" s="106">
        <f t="shared" si="158"/>
        <v>9.7000000000000003E-3</v>
      </c>
      <c r="DO419" s="106">
        <f t="shared" si="159"/>
        <v>1.8199999999999997E-2</v>
      </c>
      <c r="DP419" s="106">
        <f t="shared" si="160"/>
        <v>1.9099999999999999E-2</v>
      </c>
      <c r="DQ419" s="106">
        <f t="shared" si="161"/>
        <v>1.9500000000000003E-2</v>
      </c>
      <c r="DR419" s="106">
        <f t="shared" si="162"/>
        <v>2.4799999999999996E-2</v>
      </c>
      <c r="DS419" s="106">
        <f t="shared" si="163"/>
        <v>1.9400000000000001E-2</v>
      </c>
      <c r="DT419" s="106">
        <f t="shared" si="164"/>
        <v>2.7300000000000001E-2</v>
      </c>
      <c r="DU419" s="106">
        <f t="shared" si="165"/>
        <v>2.1600000000000001E-2</v>
      </c>
      <c r="DV419" s="106">
        <f t="shared" si="166"/>
        <v>1.1400000000000002E-2</v>
      </c>
      <c r="DW419" s="106">
        <f t="shared" si="167"/>
        <v>1.1899999999999999E-2</v>
      </c>
      <c r="DX419" s="106"/>
      <c r="DY419" s="106"/>
      <c r="DZ419" s="106"/>
      <c r="EA419" s="100">
        <v>0.32</v>
      </c>
      <c r="EB419" s="100">
        <v>100</v>
      </c>
      <c r="EC419" s="100">
        <v>100</v>
      </c>
      <c r="ED419" s="100">
        <v>235.69</v>
      </c>
      <c r="EE419" s="100">
        <v>100</v>
      </c>
      <c r="EF419" s="100">
        <v>5.57</v>
      </c>
      <c r="EG419" s="100">
        <v>48.05</v>
      </c>
      <c r="EH419" s="100">
        <v>4.16</v>
      </c>
      <c r="EI419" s="100">
        <v>18.46</v>
      </c>
      <c r="EJ419" s="100">
        <v>25.85</v>
      </c>
      <c r="EK419" s="100">
        <v>100</v>
      </c>
      <c r="EL419" s="100">
        <v>100</v>
      </c>
      <c r="EM419" s="100">
        <v>16.53</v>
      </c>
      <c r="EN419" s="100">
        <v>100</v>
      </c>
      <c r="EO419" s="100">
        <v>0.21</v>
      </c>
      <c r="EP419" s="100">
        <v>0.77</v>
      </c>
      <c r="EQ419" s="100">
        <v>297.12</v>
      </c>
      <c r="ER419" s="100">
        <v>9.92</v>
      </c>
      <c r="ES419" s="100">
        <v>41.57</v>
      </c>
      <c r="ET419" s="100">
        <v>100</v>
      </c>
      <c r="EU419" s="100">
        <v>100</v>
      </c>
      <c r="EV419" s="100">
        <v>1013.58</v>
      </c>
      <c r="EW419" s="100">
        <v>100</v>
      </c>
      <c r="EX419" s="100">
        <v>100</v>
      </c>
      <c r="EY419" s="100">
        <v>221.02</v>
      </c>
      <c r="EZ419" s="100">
        <v>100</v>
      </c>
      <c r="FA419" s="100">
        <v>127.8</v>
      </c>
      <c r="FB419" s="100">
        <v>20.27</v>
      </c>
      <c r="FC419" s="100"/>
      <c r="FD419" s="100"/>
      <c r="FE419" s="100"/>
      <c r="FF419" s="106">
        <v>5.0587883320867603E-2</v>
      </c>
      <c r="FG419" s="106">
        <v>0</v>
      </c>
      <c r="FH419" s="106">
        <v>0</v>
      </c>
      <c r="FI419" s="106">
        <v>0</v>
      </c>
      <c r="FJ419" s="106">
        <v>0</v>
      </c>
      <c r="FK419" s="106">
        <v>5.5418577535950248E-3</v>
      </c>
      <c r="FL419" s="106">
        <v>8.1984421364985158E-3</v>
      </c>
      <c r="FM419" s="106">
        <v>2.9920817606504542E-3</v>
      </c>
      <c r="FN419" s="106">
        <v>4.089908519153803E-3</v>
      </c>
      <c r="FO419" s="106">
        <v>4.2865246989003316E-3</v>
      </c>
      <c r="FP419" s="106">
        <v>0</v>
      </c>
      <c r="FQ419" s="106">
        <v>0</v>
      </c>
      <c r="FR419" s="106">
        <v>7.2799021321216352E-3</v>
      </c>
      <c r="FS419" s="106">
        <v>0</v>
      </c>
      <c r="FT419" s="106">
        <v>0.10333965057743558</v>
      </c>
      <c r="FU419" s="106">
        <v>8.3631319678352783E-3</v>
      </c>
      <c r="FV419" s="106">
        <v>0</v>
      </c>
      <c r="FW419" s="106">
        <v>5.1203007040729323E-3</v>
      </c>
      <c r="FX419" s="106">
        <v>8.1333580060445401E-3</v>
      </c>
      <c r="FY419" s="106">
        <v>0</v>
      </c>
      <c r="FZ419" s="106">
        <v>0</v>
      </c>
      <c r="GA419" s="106">
        <v>0</v>
      </c>
      <c r="GB419" s="106">
        <v>0</v>
      </c>
      <c r="GC419" s="106">
        <v>0</v>
      </c>
      <c r="GD419" s="106">
        <v>0</v>
      </c>
      <c r="GE419" s="106">
        <v>0</v>
      </c>
      <c r="GF419" s="106">
        <v>0</v>
      </c>
      <c r="GG419" s="106">
        <v>1.0858610696408184E-2</v>
      </c>
      <c r="GH419" s="100"/>
      <c r="GI419" s="100"/>
      <c r="GJ419" s="100"/>
      <c r="GK419" s="100"/>
    </row>
    <row r="420" spans="1:193" x14ac:dyDescent="0.25">
      <c r="A420" s="98" t="s">
        <v>1073</v>
      </c>
      <c r="B420" s="99" t="s">
        <v>17</v>
      </c>
      <c r="C420" s="99" t="s">
        <v>319</v>
      </c>
      <c r="D420" s="100" t="s">
        <v>18</v>
      </c>
      <c r="E420" s="99" t="s">
        <v>602</v>
      </c>
      <c r="F420" s="99" t="s">
        <v>539</v>
      </c>
      <c r="G420" s="106">
        <v>33.134</v>
      </c>
      <c r="H420" s="106">
        <v>2.4141977723569755E-2</v>
      </c>
      <c r="I420" s="106">
        <v>0.01</v>
      </c>
      <c r="J420" s="106">
        <v>3.1E-2</v>
      </c>
      <c r="K420" s="106">
        <v>2.2999999999999996E-2</v>
      </c>
      <c r="L420" s="106">
        <v>0.26</v>
      </c>
      <c r="M420" s="106">
        <v>2.9000000000000001E-2</v>
      </c>
      <c r="N420" s="106">
        <v>9.8682181157085658E-2</v>
      </c>
      <c r="O420" s="106">
        <v>5.8000000000000003E-2</v>
      </c>
      <c r="P420" s="106">
        <v>3.1E-2</v>
      </c>
      <c r="Q420" s="106">
        <v>3.9118289138717441E-2</v>
      </c>
      <c r="R420" s="106">
        <v>0</v>
      </c>
      <c r="S420" s="106">
        <v>0.28710398277894633</v>
      </c>
      <c r="T420" s="106">
        <v>5.6192786703531304E-2</v>
      </c>
      <c r="U420" s="106">
        <v>63.447000000000003</v>
      </c>
      <c r="V420" s="106">
        <v>1.4621047214171485</v>
      </c>
      <c r="W420" s="106">
        <v>0.03</v>
      </c>
      <c r="X420" s="106">
        <v>4.4448682779670838E-2</v>
      </c>
      <c r="Y420" s="106">
        <v>1.7592918766297438</v>
      </c>
      <c r="Z420" s="106">
        <v>0</v>
      </c>
      <c r="AA420" s="106">
        <v>0.11079322687532882</v>
      </c>
      <c r="AB420" s="106">
        <v>0.04</v>
      </c>
      <c r="AC420" s="106">
        <v>0.19</v>
      </c>
      <c r="AD420" s="106">
        <v>0.17199999999999999</v>
      </c>
      <c r="AE420" s="106">
        <v>0.32</v>
      </c>
      <c r="AF420" s="106">
        <v>0.159</v>
      </c>
      <c r="AG420" s="106">
        <v>8.2411948905168925E-2</v>
      </c>
      <c r="AH420" s="106">
        <v>0.10100000000000001</v>
      </c>
      <c r="AI420" s="106"/>
      <c r="AJ420" s="106">
        <v>101.98281696255262</v>
      </c>
      <c r="AK420" s="100"/>
      <c r="AL420" s="106">
        <v>15.488967838444276</v>
      </c>
      <c r="AM420" s="106">
        <v>1.4472740077675053E-2</v>
      </c>
      <c r="AN420" s="106">
        <v>5.2924053982535066E-3</v>
      </c>
      <c r="AO420" s="106">
        <v>1.8694970449885419E-2</v>
      </c>
      <c r="AP420" s="106">
        <v>1.7812887236679058E-2</v>
      </c>
      <c r="AQ420" s="106">
        <v>0.20209871745044697</v>
      </c>
      <c r="AR420" s="106">
        <v>2.1513353115727003E-2</v>
      </c>
      <c r="AS420" s="106">
        <v>8.1921120004221873E-2</v>
      </c>
      <c r="AT420" s="106">
        <v>4.145225843339051E-2</v>
      </c>
      <c r="AU420" s="106">
        <v>1.3527666259382091E-2</v>
      </c>
      <c r="AV420" s="106">
        <v>3.9118289138717441E-2</v>
      </c>
      <c r="AW420" s="106">
        <v>0</v>
      </c>
      <c r="AX420" s="106">
        <v>0.20070184046064055</v>
      </c>
      <c r="AY420" s="106">
        <v>4.6018169440284418E-2</v>
      </c>
      <c r="AZ420" s="106">
        <v>46.969943737044716</v>
      </c>
      <c r="BA420" s="106">
        <v>1.2398072767041028</v>
      </c>
      <c r="BB420" s="106">
        <v>2.8063610851262862E-2</v>
      </c>
      <c r="BC420" s="106">
        <v>3.9182548289554683E-2</v>
      </c>
      <c r="BD420" s="106">
        <v>1.3853782791005149</v>
      </c>
      <c r="BE420" s="106">
        <v>0</v>
      </c>
      <c r="BF420" s="106">
        <v>9.458996574347206E-2</v>
      </c>
      <c r="BG420" s="106">
        <v>3.4179270272579686E-2</v>
      </c>
      <c r="BH420" s="106">
        <v>0.16289437585733882</v>
      </c>
      <c r="BI420" s="106">
        <v>0.14832700931355638</v>
      </c>
      <c r="BJ420" s="106">
        <v>0.27763317716467117</v>
      </c>
      <c r="BK420" s="106">
        <v>0.13853794545612966</v>
      </c>
      <c r="BL420" s="106">
        <v>7.2069915964292894E-2</v>
      </c>
      <c r="BM420" s="106">
        <v>8.869763765697726E-2</v>
      </c>
      <c r="BN420" s="106"/>
      <c r="BO420" s="106"/>
      <c r="BP420" s="106"/>
      <c r="BQ420" s="106">
        <v>2.6098240000000005E-2</v>
      </c>
      <c r="BR420" s="106">
        <v>1.4846089999999998E-2</v>
      </c>
      <c r="BS420" s="106">
        <v>9.8253999999999998E-3</v>
      </c>
      <c r="BT420" s="106">
        <v>8.7884599999999997E-3</v>
      </c>
      <c r="BU420" s="106">
        <v>1.020048E-2</v>
      </c>
      <c r="BV420" s="106">
        <v>9.5201000000000001E-3</v>
      </c>
      <c r="BW420" s="106">
        <v>1.25364E-2</v>
      </c>
      <c r="BX420" s="106">
        <v>3.37288E-3</v>
      </c>
      <c r="BY420" s="106">
        <v>8.3952000000000002E-3</v>
      </c>
      <c r="BZ420" s="106">
        <v>2.9103319999999995E-2</v>
      </c>
      <c r="CA420" s="106">
        <v>1.49E-2</v>
      </c>
      <c r="CB420" s="106">
        <v>1.15E-2</v>
      </c>
      <c r="CC420" s="106">
        <v>1.3160600000000001E-2</v>
      </c>
      <c r="CD420" s="106">
        <v>1.7705950000000002E-2</v>
      </c>
      <c r="CE420" s="106">
        <v>3.2554279999999998E-2</v>
      </c>
      <c r="CF420" s="106">
        <v>7.5475200000000003E-3</v>
      </c>
      <c r="CG420" s="106">
        <v>6.0933000000000003E-3</v>
      </c>
      <c r="CH420" s="106">
        <v>6.8064000000000006E-3</v>
      </c>
      <c r="CI420" s="106">
        <v>1.219104E-2</v>
      </c>
      <c r="CJ420" s="106">
        <v>2.0875840000000003E-2</v>
      </c>
      <c r="CK420" s="106">
        <v>2.2254699999999999E-2</v>
      </c>
      <c r="CL420" s="106">
        <v>2.2937879999999997E-2</v>
      </c>
      <c r="CM420" s="106">
        <v>2.9160000000000002E-2</v>
      </c>
      <c r="CN420" s="106">
        <v>2.2844119999999999E-2</v>
      </c>
      <c r="CO420" s="106">
        <v>3.1696500000000002E-2</v>
      </c>
      <c r="CP420" s="106">
        <v>2.4905089999999998E-2</v>
      </c>
      <c r="CQ420" s="106">
        <v>1.315025E-2</v>
      </c>
      <c r="CR420" s="106">
        <v>1.36644E-2</v>
      </c>
      <c r="CS420" s="106"/>
      <c r="CT420" s="106"/>
      <c r="CU420" s="106"/>
      <c r="CV420" s="106">
        <f t="shared" si="140"/>
        <v>1.2200000000000001E-2</v>
      </c>
      <c r="CW420" s="106">
        <f t="shared" si="141"/>
        <v>8.8999999999999982E-3</v>
      </c>
      <c r="CX420" s="106">
        <f t="shared" si="142"/>
        <v>5.1999999999999998E-3</v>
      </c>
      <c r="CY420" s="106">
        <f t="shared" si="143"/>
        <v>5.3E-3</v>
      </c>
      <c r="CZ420" s="106">
        <f t="shared" si="144"/>
        <v>7.9000000000000008E-3</v>
      </c>
      <c r="DA420" s="106">
        <f t="shared" si="145"/>
        <v>7.4000000000000003E-3</v>
      </c>
      <c r="DB420" s="106">
        <f t="shared" si="146"/>
        <v>9.2999999999999992E-3</v>
      </c>
      <c r="DC420" s="106">
        <f t="shared" si="147"/>
        <v>2.8000000000000004E-3</v>
      </c>
      <c r="DD420" s="106">
        <f t="shared" si="148"/>
        <v>6.0000000000000001E-3</v>
      </c>
      <c r="DE420" s="106">
        <f t="shared" si="149"/>
        <v>1.2699999999999998E-2</v>
      </c>
      <c r="DF420" s="106">
        <f t="shared" si="150"/>
        <v>1.49E-2</v>
      </c>
      <c r="DG420" s="106">
        <f t="shared" si="151"/>
        <v>1.15E-2</v>
      </c>
      <c r="DH420" s="106">
        <f t="shared" si="152"/>
        <v>9.1999999999999998E-3</v>
      </c>
      <c r="DI420" s="106">
        <f t="shared" si="153"/>
        <v>1.4500000000000001E-2</v>
      </c>
      <c r="DJ420" s="106">
        <f t="shared" si="154"/>
        <v>2.41E-2</v>
      </c>
      <c r="DK420" s="106">
        <f t="shared" si="155"/>
        <v>6.4000000000000003E-3</v>
      </c>
      <c r="DL420" s="106">
        <f t="shared" si="156"/>
        <v>5.7000000000000002E-3</v>
      </c>
      <c r="DM420" s="106">
        <f t="shared" si="157"/>
        <v>6.0000000000000001E-3</v>
      </c>
      <c r="DN420" s="106">
        <f t="shared" si="158"/>
        <v>9.5999999999999992E-3</v>
      </c>
      <c r="DO420" s="106">
        <f t="shared" si="159"/>
        <v>1.7800000000000003E-2</v>
      </c>
      <c r="DP420" s="106">
        <f t="shared" si="160"/>
        <v>1.9E-2</v>
      </c>
      <c r="DQ420" s="106">
        <f t="shared" si="161"/>
        <v>1.9599999999999999E-2</v>
      </c>
      <c r="DR420" s="106">
        <f t="shared" si="162"/>
        <v>2.4999999999999998E-2</v>
      </c>
      <c r="DS420" s="106">
        <f t="shared" si="163"/>
        <v>1.9699999999999999E-2</v>
      </c>
      <c r="DT420" s="106">
        <f t="shared" si="164"/>
        <v>2.75E-2</v>
      </c>
      <c r="DU420" s="106">
        <f t="shared" si="165"/>
        <v>2.1700000000000001E-2</v>
      </c>
      <c r="DV420" s="106">
        <f t="shared" si="166"/>
        <v>1.1500000000000002E-2</v>
      </c>
      <c r="DW420" s="106">
        <f t="shared" si="167"/>
        <v>1.2E-2</v>
      </c>
      <c r="DX420" s="106"/>
      <c r="DY420" s="106"/>
      <c r="DZ420" s="106"/>
      <c r="EA420" s="100">
        <v>0.32</v>
      </c>
      <c r="EB420" s="100">
        <v>34.270000000000003</v>
      </c>
      <c r="EC420" s="100">
        <v>46.81</v>
      </c>
      <c r="ED420" s="100">
        <v>15.49</v>
      </c>
      <c r="EE420" s="100">
        <v>32.24</v>
      </c>
      <c r="EF420" s="100">
        <v>2.87</v>
      </c>
      <c r="EG420" s="100">
        <v>37.31</v>
      </c>
      <c r="EH420" s="100">
        <v>3.84</v>
      </c>
      <c r="EI420" s="100">
        <v>10.42</v>
      </c>
      <c r="EJ420" s="100">
        <v>32.770000000000003</v>
      </c>
      <c r="EK420" s="100">
        <v>48.32</v>
      </c>
      <c r="EL420" s="100">
        <v>57.67</v>
      </c>
      <c r="EM420" s="100">
        <v>3.9</v>
      </c>
      <c r="EN420" s="100">
        <v>23.73</v>
      </c>
      <c r="EO420" s="100">
        <v>0.22</v>
      </c>
      <c r="EP420" s="100">
        <v>0.71</v>
      </c>
      <c r="EQ420" s="100">
        <v>27.08</v>
      </c>
      <c r="ER420" s="100">
        <v>11.4</v>
      </c>
      <c r="ES420" s="100">
        <v>0.97</v>
      </c>
      <c r="ET420" s="100">
        <v>191</v>
      </c>
      <c r="EU420" s="100">
        <v>17.489999999999998</v>
      </c>
      <c r="EV420" s="100">
        <v>49.64</v>
      </c>
      <c r="EW420" s="100">
        <v>14.11</v>
      </c>
      <c r="EX420" s="100">
        <v>12.23</v>
      </c>
      <c r="EY420" s="100">
        <v>7.82</v>
      </c>
      <c r="EZ420" s="100">
        <v>13.63</v>
      </c>
      <c r="FA420" s="100">
        <v>10.35</v>
      </c>
      <c r="FB420" s="100">
        <v>12.39</v>
      </c>
      <c r="FC420" s="100"/>
      <c r="FD420" s="100"/>
      <c r="FE420" s="100"/>
      <c r="FF420" s="106">
        <v>4.9564697083021685E-2</v>
      </c>
      <c r="FG420" s="106">
        <v>4.9598080246192411E-3</v>
      </c>
      <c r="FH420" s="106">
        <v>2.4773749669224666E-3</v>
      </c>
      <c r="FI420" s="106">
        <v>2.8958509226872514E-3</v>
      </c>
      <c r="FJ420" s="106">
        <v>5.7428748451053288E-3</v>
      </c>
      <c r="FK420" s="106">
        <v>5.8002331908278276E-3</v>
      </c>
      <c r="FL420" s="106">
        <v>8.0266320474777463E-3</v>
      </c>
      <c r="FM420" s="106">
        <v>3.1457710081621197E-3</v>
      </c>
      <c r="FN420" s="106">
        <v>4.3193253287592912E-3</v>
      </c>
      <c r="FO420" s="106">
        <v>4.4330162331995115E-3</v>
      </c>
      <c r="FP420" s="106">
        <v>1.8901957311828269E-2</v>
      </c>
      <c r="FQ420" s="106">
        <v>0</v>
      </c>
      <c r="FR420" s="106">
        <v>7.827371777964982E-3</v>
      </c>
      <c r="FS420" s="106">
        <v>1.0920111608179493E-2</v>
      </c>
      <c r="FT420" s="106">
        <v>0.10333387622149838</v>
      </c>
      <c r="FU420" s="106">
        <v>8.8026316645991292E-3</v>
      </c>
      <c r="FV420" s="106">
        <v>7.5996258185219824E-3</v>
      </c>
      <c r="FW420" s="106">
        <v>4.466810505009234E-3</v>
      </c>
      <c r="FX420" s="106">
        <v>1.3438169307274995E-2</v>
      </c>
      <c r="FY420" s="106">
        <v>0</v>
      </c>
      <c r="FZ420" s="106">
        <v>1.6543785008533259E-2</v>
      </c>
      <c r="GA420" s="106">
        <v>1.6966589763308556E-2</v>
      </c>
      <c r="GB420" s="106">
        <v>2.2984396433470507E-2</v>
      </c>
      <c r="GC420" s="106">
        <v>1.8140393239047946E-2</v>
      </c>
      <c r="GD420" s="106">
        <v>2.1710914454277287E-2</v>
      </c>
      <c r="GE420" s="106">
        <v>1.8882721965670472E-2</v>
      </c>
      <c r="GF420" s="106">
        <v>7.4592363023043146E-3</v>
      </c>
      <c r="GG420" s="106">
        <v>1.0989637305699483E-2</v>
      </c>
      <c r="GH420" s="100"/>
      <c r="GI420" s="100"/>
      <c r="GJ420" s="100"/>
      <c r="GK420" s="100"/>
    </row>
    <row r="421" spans="1:193" x14ac:dyDescent="0.25">
      <c r="A421" s="98" t="s">
        <v>1073</v>
      </c>
      <c r="B421" s="99" t="s">
        <v>17</v>
      </c>
      <c r="C421" s="99" t="s">
        <v>319</v>
      </c>
      <c r="D421" s="100" t="s">
        <v>18</v>
      </c>
      <c r="E421" s="99" t="s">
        <v>603</v>
      </c>
      <c r="F421" s="99" t="s">
        <v>539</v>
      </c>
      <c r="G421" s="106">
        <v>33.232999999999997</v>
      </c>
      <c r="H421" s="106">
        <v>0.14653198784921986</v>
      </c>
      <c r="I421" s="106">
        <v>0</v>
      </c>
      <c r="J421" s="106">
        <v>4.8000000000000001E-2</v>
      </c>
      <c r="K421" s="106">
        <v>2.1000000000000005E-2</v>
      </c>
      <c r="L421" s="106">
        <v>0.12199999999999998</v>
      </c>
      <c r="M421" s="106">
        <v>5.6000000000000001E-2</v>
      </c>
      <c r="N421" s="106">
        <v>8.9826644267501268E-2</v>
      </c>
      <c r="O421" s="106">
        <v>5.8000000000000003E-2</v>
      </c>
      <c r="P421" s="106">
        <v>0.35599999999999998</v>
      </c>
      <c r="Q421" s="106">
        <v>0.16114572883609127</v>
      </c>
      <c r="R421" s="106">
        <v>0</v>
      </c>
      <c r="S421" s="106">
        <v>0.42739717285878792</v>
      </c>
      <c r="T421" s="106">
        <v>6.1361551242254508E-2</v>
      </c>
      <c r="U421" s="106">
        <v>62.289000000000001</v>
      </c>
      <c r="V421" s="106">
        <v>1.2882260253572697</v>
      </c>
      <c r="W421" s="106">
        <v>7.5999999999999984E-2</v>
      </c>
      <c r="X421" s="106">
        <v>1.2076659768881217E-2</v>
      </c>
      <c r="Y421" s="106">
        <v>1.3159524657729662</v>
      </c>
      <c r="Z421" s="106">
        <v>0</v>
      </c>
      <c r="AA421" s="106">
        <v>0.26078436516998577</v>
      </c>
      <c r="AB421" s="106">
        <v>4.9000000000000002E-2</v>
      </c>
      <c r="AC421" s="106">
        <v>0.40699999999999997</v>
      </c>
      <c r="AD421" s="106">
        <v>0.17799999999999999</v>
      </c>
      <c r="AE421" s="106">
        <v>0.26100000000000001</v>
      </c>
      <c r="AF421" s="106">
        <v>8.7999999999999995E-2</v>
      </c>
      <c r="AG421" s="106">
        <v>5.2811544597426714E-2</v>
      </c>
      <c r="AH421" s="106">
        <v>2.5999999999999999E-2</v>
      </c>
      <c r="AI421" s="106"/>
      <c r="AJ421" s="106">
        <v>101.01625567930751</v>
      </c>
      <c r="AK421" s="100"/>
      <c r="AL421" s="106">
        <v>15.535246821241582</v>
      </c>
      <c r="AM421" s="106">
        <v>8.7843647172963168E-2</v>
      </c>
      <c r="AN421" s="106">
        <v>0</v>
      </c>
      <c r="AO421" s="106">
        <v>2.8947051019177425E-2</v>
      </c>
      <c r="AP421" s="106">
        <v>1.62639405204461E-2</v>
      </c>
      <c r="AQ421" s="106">
        <v>9.4830936649825101E-2</v>
      </c>
      <c r="AR421" s="106">
        <v>4.1543026706231452E-2</v>
      </c>
      <c r="AS421" s="106">
        <v>7.45696864249554E-2</v>
      </c>
      <c r="AT421" s="106">
        <v>4.145225843339051E-2</v>
      </c>
      <c r="AU421" s="106">
        <v>0.15534997381742013</v>
      </c>
      <c r="AV421" s="106">
        <v>0.16114572883609127</v>
      </c>
      <c r="AW421" s="106">
        <v>0</v>
      </c>
      <c r="AX421" s="106">
        <v>0.29877467518964551</v>
      </c>
      <c r="AY421" s="106">
        <v>5.0251045157853169E-2</v>
      </c>
      <c r="AZ421" s="106">
        <v>46.112673970980161</v>
      </c>
      <c r="BA421" s="106">
        <v>1.0923649837677178</v>
      </c>
      <c r="BB421" s="106">
        <v>7.1094480823199246E-2</v>
      </c>
      <c r="BC421" s="106">
        <v>1.0645856636884006E-2</v>
      </c>
      <c r="BD421" s="106">
        <v>1.0362646395566313</v>
      </c>
      <c r="BE421" s="106">
        <v>0</v>
      </c>
      <c r="BF421" s="106">
        <v>0.22264523620762039</v>
      </c>
      <c r="BG421" s="106">
        <v>4.1869606083910112E-2</v>
      </c>
      <c r="BH421" s="106">
        <v>0.34893689986282572</v>
      </c>
      <c r="BI421" s="106">
        <v>0.15350120731286651</v>
      </c>
      <c r="BJ421" s="106">
        <v>0.22644456012493491</v>
      </c>
      <c r="BK421" s="106">
        <v>7.6675089309052882E-2</v>
      </c>
      <c r="BL421" s="106">
        <v>4.6184122953586981E-2</v>
      </c>
      <c r="BM421" s="106">
        <v>2.2833055238429788E-2</v>
      </c>
      <c r="BN421" s="106"/>
      <c r="BO421" s="106"/>
      <c r="BP421" s="106"/>
      <c r="BQ421" s="106">
        <v>2.7595680000000004E-2</v>
      </c>
      <c r="BR421" s="106">
        <v>1.4846089999999998E-2</v>
      </c>
      <c r="BS421" s="106">
        <v>9.8253999999999998E-3</v>
      </c>
      <c r="BT421" s="106">
        <v>8.6226399999999991E-3</v>
      </c>
      <c r="BU421" s="106">
        <v>1.0071359999999998E-2</v>
      </c>
      <c r="BV421" s="106">
        <v>9.5201000000000001E-3</v>
      </c>
      <c r="BW421" s="106">
        <v>1.3210400000000001E-2</v>
      </c>
      <c r="BX421" s="106">
        <v>3.2524200000000002E-3</v>
      </c>
      <c r="BY421" s="106">
        <v>8.5351200000000002E-3</v>
      </c>
      <c r="BZ421" s="106">
        <v>2.7728359999999997E-2</v>
      </c>
      <c r="CA421" s="106">
        <v>1.4999999999999999E-2</v>
      </c>
      <c r="CB421" s="106">
        <v>1.15E-2</v>
      </c>
      <c r="CC421" s="106">
        <v>1.3160600000000001E-2</v>
      </c>
      <c r="CD421" s="106">
        <v>1.758384E-2</v>
      </c>
      <c r="CE421" s="106">
        <v>3.3634919999999999E-2</v>
      </c>
      <c r="CF421" s="106">
        <v>7.4295900000000007E-3</v>
      </c>
      <c r="CG421" s="106">
        <v>6.2001999999999995E-3</v>
      </c>
      <c r="CH421" s="106">
        <v>6.9198400000000009E-3</v>
      </c>
      <c r="CI421" s="106">
        <v>1.219104E-2</v>
      </c>
      <c r="CJ421" s="106">
        <v>2.1579520000000001E-2</v>
      </c>
      <c r="CK421" s="106">
        <v>2.2137569999999999E-2</v>
      </c>
      <c r="CL421" s="106">
        <v>2.3054909999999998E-2</v>
      </c>
      <c r="CM421" s="106">
        <v>2.9276640000000003E-2</v>
      </c>
      <c r="CN421" s="106">
        <v>2.2960080000000001E-2</v>
      </c>
      <c r="CO421" s="106">
        <v>3.123546E-2</v>
      </c>
      <c r="CP421" s="106">
        <v>2.5134629999999998E-2</v>
      </c>
      <c r="CQ421" s="106">
        <v>1.315025E-2</v>
      </c>
      <c r="CR421" s="106">
        <v>1.3892140000000001E-2</v>
      </c>
      <c r="CS421" s="106"/>
      <c r="CT421" s="106"/>
      <c r="CU421" s="106"/>
      <c r="CV421" s="106">
        <f t="shared" si="140"/>
        <v>1.29E-2</v>
      </c>
      <c r="CW421" s="106">
        <f t="shared" si="141"/>
        <v>8.8999999999999982E-3</v>
      </c>
      <c r="CX421" s="106">
        <f t="shared" si="142"/>
        <v>5.1999999999999998E-3</v>
      </c>
      <c r="CY421" s="106">
        <f t="shared" si="143"/>
        <v>5.1999999999999998E-3</v>
      </c>
      <c r="CZ421" s="106">
        <f t="shared" si="144"/>
        <v>7.7999999999999988E-3</v>
      </c>
      <c r="DA421" s="106">
        <f t="shared" si="145"/>
        <v>7.4000000000000003E-3</v>
      </c>
      <c r="DB421" s="106">
        <f t="shared" si="146"/>
        <v>9.7999999999999997E-3</v>
      </c>
      <c r="DC421" s="106">
        <f t="shared" si="147"/>
        <v>2.7000000000000006E-3</v>
      </c>
      <c r="DD421" s="106">
        <f t="shared" si="148"/>
        <v>6.1000000000000004E-3</v>
      </c>
      <c r="DE421" s="106">
        <f t="shared" si="149"/>
        <v>1.21E-2</v>
      </c>
      <c r="DF421" s="106">
        <f t="shared" si="150"/>
        <v>1.4999999999999999E-2</v>
      </c>
      <c r="DG421" s="106">
        <f t="shared" si="151"/>
        <v>1.15E-2</v>
      </c>
      <c r="DH421" s="106">
        <f t="shared" si="152"/>
        <v>9.1999999999999998E-3</v>
      </c>
      <c r="DI421" s="106">
        <f t="shared" si="153"/>
        <v>1.44E-2</v>
      </c>
      <c r="DJ421" s="106">
        <f t="shared" si="154"/>
        <v>2.4899999999999999E-2</v>
      </c>
      <c r="DK421" s="106">
        <f t="shared" si="155"/>
        <v>6.3000000000000009E-3</v>
      </c>
      <c r="DL421" s="106">
        <f t="shared" si="156"/>
        <v>5.7999999999999996E-3</v>
      </c>
      <c r="DM421" s="106">
        <f t="shared" si="157"/>
        <v>6.1000000000000004E-3</v>
      </c>
      <c r="DN421" s="106">
        <f t="shared" si="158"/>
        <v>9.5999999999999992E-3</v>
      </c>
      <c r="DO421" s="106">
        <f t="shared" si="159"/>
        <v>1.84E-2</v>
      </c>
      <c r="DP421" s="106">
        <f t="shared" si="160"/>
        <v>1.89E-2</v>
      </c>
      <c r="DQ421" s="106">
        <f t="shared" si="161"/>
        <v>1.9699999999999999E-2</v>
      </c>
      <c r="DR421" s="106">
        <f t="shared" si="162"/>
        <v>2.5100000000000001E-2</v>
      </c>
      <c r="DS421" s="106">
        <f t="shared" si="163"/>
        <v>1.9800000000000002E-2</v>
      </c>
      <c r="DT421" s="106">
        <f t="shared" si="164"/>
        <v>2.7099999999999999E-2</v>
      </c>
      <c r="DU421" s="106">
        <f t="shared" si="165"/>
        <v>2.1899999999999999E-2</v>
      </c>
      <c r="DV421" s="106">
        <f t="shared" si="166"/>
        <v>1.1500000000000002E-2</v>
      </c>
      <c r="DW421" s="106">
        <f t="shared" si="167"/>
        <v>1.2200000000000001E-2</v>
      </c>
      <c r="DX421" s="106"/>
      <c r="DY421" s="106"/>
      <c r="DZ421" s="106"/>
      <c r="EA421" s="100">
        <v>0.32</v>
      </c>
      <c r="EB421" s="100">
        <v>6.2</v>
      </c>
      <c r="EC421" s="100">
        <v>55.52</v>
      </c>
      <c r="ED421" s="100">
        <v>10.09</v>
      </c>
      <c r="EE421" s="100">
        <v>35.76</v>
      </c>
      <c r="EF421" s="100">
        <v>5.84</v>
      </c>
      <c r="EG421" s="100">
        <v>21.09</v>
      </c>
      <c r="EH421" s="100">
        <v>4.0599999999999996</v>
      </c>
      <c r="EI421" s="100">
        <v>10.53</v>
      </c>
      <c r="EJ421" s="100">
        <v>3.36</v>
      </c>
      <c r="EK421" s="100">
        <v>12.63</v>
      </c>
      <c r="EL421" s="100">
        <v>68.25</v>
      </c>
      <c r="EM421" s="100">
        <v>2.76</v>
      </c>
      <c r="EN421" s="100">
        <v>22.79</v>
      </c>
      <c r="EO421" s="100">
        <v>0.22</v>
      </c>
      <c r="EP421" s="100">
        <v>0.78</v>
      </c>
      <c r="EQ421" s="100">
        <v>10.86</v>
      </c>
      <c r="ER421" s="100">
        <v>21.39</v>
      </c>
      <c r="ES421" s="100">
        <v>1.19</v>
      </c>
      <c r="ET421" s="100">
        <v>515.61</v>
      </c>
      <c r="EU421" s="100">
        <v>7.88</v>
      </c>
      <c r="EV421" s="100">
        <v>40.549999999999997</v>
      </c>
      <c r="EW421" s="100">
        <v>6.91</v>
      </c>
      <c r="EX421" s="100">
        <v>11.94</v>
      </c>
      <c r="EY421" s="100">
        <v>9.3800000000000008</v>
      </c>
      <c r="EZ421" s="100">
        <v>24.67</v>
      </c>
      <c r="FA421" s="100">
        <v>14.79</v>
      </c>
      <c r="FB421" s="100">
        <v>47.11</v>
      </c>
      <c r="FC421" s="100"/>
      <c r="FD421" s="100"/>
      <c r="FE421" s="100"/>
      <c r="FF421" s="106">
        <v>4.9712789827973065E-2</v>
      </c>
      <c r="FG421" s="106">
        <v>5.4463061247237163E-3</v>
      </c>
      <c r="FH421" s="106">
        <v>0</v>
      </c>
      <c r="FI421" s="106">
        <v>2.9207574478350021E-3</v>
      </c>
      <c r="FJ421" s="106">
        <v>5.8159851301115249E-3</v>
      </c>
      <c r="FK421" s="106">
        <v>5.538126700349786E-3</v>
      </c>
      <c r="FL421" s="106">
        <v>8.7614243323442132E-3</v>
      </c>
      <c r="FM421" s="106">
        <v>3.027529268853189E-3</v>
      </c>
      <c r="FN421" s="106">
        <v>4.3649228130360207E-3</v>
      </c>
      <c r="FO421" s="106">
        <v>5.219759120265316E-3</v>
      </c>
      <c r="FP421" s="106">
        <v>2.0352705551998328E-2</v>
      </c>
      <c r="FQ421" s="106">
        <v>0</v>
      </c>
      <c r="FR421" s="106">
        <v>8.2461810352342166E-3</v>
      </c>
      <c r="FS421" s="106">
        <v>1.1452213191474736E-2</v>
      </c>
      <c r="FT421" s="106">
        <v>0.10144788273615636</v>
      </c>
      <c r="FU421" s="106">
        <v>8.5204468733881995E-3</v>
      </c>
      <c r="FV421" s="106">
        <v>7.7208606173994375E-3</v>
      </c>
      <c r="FW421" s="106">
        <v>2.2771487346294889E-3</v>
      </c>
      <c r="FX421" s="106">
        <v>1.2331549210723911E-2</v>
      </c>
      <c r="FY421" s="106">
        <v>0</v>
      </c>
      <c r="FZ421" s="106">
        <v>1.7544444613160487E-2</v>
      </c>
      <c r="GA421" s="106">
        <v>1.6978125267025548E-2</v>
      </c>
      <c r="GB421" s="106">
        <v>2.4111539780521257E-2</v>
      </c>
      <c r="GC421" s="106">
        <v>1.832804415315626E-2</v>
      </c>
      <c r="GD421" s="106">
        <v>2.1240499739718897E-2</v>
      </c>
      <c r="GE421" s="106">
        <v>1.8915744532543348E-2</v>
      </c>
      <c r="GF421" s="106">
        <v>6.8306317848355145E-3</v>
      </c>
      <c r="GG421" s="106">
        <v>1.0756652322824273E-2</v>
      </c>
      <c r="GH421" s="100"/>
      <c r="GI421" s="100"/>
      <c r="GJ421" s="100"/>
      <c r="GK421" s="100"/>
    </row>
    <row r="422" spans="1:193" x14ac:dyDescent="0.25">
      <c r="A422" s="98" t="s">
        <v>1073</v>
      </c>
      <c r="B422" s="99" t="s">
        <v>17</v>
      </c>
      <c r="C422" s="99" t="s">
        <v>319</v>
      </c>
      <c r="D422" s="100" t="s">
        <v>18</v>
      </c>
      <c r="E422" s="99" t="s">
        <v>604</v>
      </c>
      <c r="F422" s="99" t="s">
        <v>539</v>
      </c>
      <c r="G422" s="106">
        <v>33.429000000000002</v>
      </c>
      <c r="H422" s="106">
        <v>1.5498558409878425E-2</v>
      </c>
      <c r="I422" s="106">
        <v>0</v>
      </c>
      <c r="J422" s="106">
        <v>0</v>
      </c>
      <c r="K422" s="106">
        <v>0</v>
      </c>
      <c r="L422" s="106">
        <v>3.9E-2</v>
      </c>
      <c r="M422" s="106">
        <v>0</v>
      </c>
      <c r="N422" s="106">
        <v>7.281426171517992E-2</v>
      </c>
      <c r="O422" s="106">
        <v>0.11700000000000001</v>
      </c>
      <c r="P422" s="106">
        <v>0.159</v>
      </c>
      <c r="Q422" s="106">
        <v>0</v>
      </c>
      <c r="R422" s="106">
        <v>0</v>
      </c>
      <c r="S422" s="106">
        <v>0.10100000000000001</v>
      </c>
      <c r="T422" s="106">
        <v>4.0697457756223368E-2</v>
      </c>
      <c r="U422" s="106">
        <v>66.08</v>
      </c>
      <c r="V422" s="106">
        <v>1.2402473925047246</v>
      </c>
      <c r="W422" s="106">
        <v>2.3E-2</v>
      </c>
      <c r="X422" s="106">
        <v>2.0991539823297645E-2</v>
      </c>
      <c r="Y422" s="106">
        <v>0.27475337772277292</v>
      </c>
      <c r="Z422" s="106">
        <v>0</v>
      </c>
      <c r="AA422" s="106">
        <v>4.6849351009168143E-2</v>
      </c>
      <c r="AB422" s="106">
        <v>0</v>
      </c>
      <c r="AC422" s="106">
        <v>3.5000000000000003E-2</v>
      </c>
      <c r="AD422" s="106">
        <v>0</v>
      </c>
      <c r="AE422" s="106">
        <v>3.5999999999999997E-2</v>
      </c>
      <c r="AF422" s="106">
        <v>0</v>
      </c>
      <c r="AG422" s="106">
        <v>1.6916604742268054E-2</v>
      </c>
      <c r="AH422" s="106">
        <v>0.10899999999999999</v>
      </c>
      <c r="AI422" s="106"/>
      <c r="AJ422" s="106">
        <v>101.8567685436835</v>
      </c>
      <c r="AK422" s="100"/>
      <c r="AL422" s="106">
        <v>15.626869857890799</v>
      </c>
      <c r="AM422" s="106">
        <v>9.2911446615181505E-3</v>
      </c>
      <c r="AN422" s="106">
        <v>0</v>
      </c>
      <c r="AO422" s="106">
        <v>0</v>
      </c>
      <c r="AP422" s="106">
        <v>0</v>
      </c>
      <c r="AQ422" s="106">
        <v>3.0314807617567042E-2</v>
      </c>
      <c r="AR422" s="106">
        <v>0</v>
      </c>
      <c r="AS422" s="106">
        <v>6.0446838548215115E-2</v>
      </c>
      <c r="AT422" s="106">
        <v>8.3619210977701544E-2</v>
      </c>
      <c r="AU422" s="106">
        <v>6.9383836620701703E-2</v>
      </c>
      <c r="AV422" s="106">
        <v>0</v>
      </c>
      <c r="AW422" s="106">
        <v>0</v>
      </c>
      <c r="AX422" s="106">
        <v>7.0604683677035998E-2</v>
      </c>
      <c r="AY422" s="106">
        <v>3.3328521624947476E-2</v>
      </c>
      <c r="AZ422" s="106">
        <v>48.919159016878886</v>
      </c>
      <c r="BA422" s="106">
        <v>1.0516809908460312</v>
      </c>
      <c r="BB422" s="106">
        <v>2.1515434985968196E-2</v>
      </c>
      <c r="BC422" s="106">
        <v>1.8504530873851944E-2</v>
      </c>
      <c r="BD422" s="106">
        <v>0.21635827838630831</v>
      </c>
      <c r="BE422" s="106">
        <v>0</v>
      </c>
      <c r="BF422" s="106">
        <v>3.9997738418140652E-2</v>
      </c>
      <c r="BG422" s="106">
        <v>0</v>
      </c>
      <c r="BH422" s="106">
        <v>3.0006858710562415E-2</v>
      </c>
      <c r="BI422" s="106">
        <v>0</v>
      </c>
      <c r="BJ422" s="106">
        <v>3.1233732431025504E-2</v>
      </c>
      <c r="BK422" s="106">
        <v>0</v>
      </c>
      <c r="BL422" s="106">
        <v>1.4793707688909537E-2</v>
      </c>
      <c r="BM422" s="106">
        <v>9.572319311495564E-2</v>
      </c>
      <c r="BN422" s="106"/>
      <c r="BO422" s="106"/>
      <c r="BP422" s="106"/>
      <c r="BQ422" s="106">
        <v>2.9520960000000002E-2</v>
      </c>
      <c r="BR422" s="106">
        <v>1.451247E-2</v>
      </c>
      <c r="BS422" s="106">
        <v>1.001435E-2</v>
      </c>
      <c r="BT422" s="106">
        <v>8.6226399999999991E-3</v>
      </c>
      <c r="BU422" s="106">
        <v>1.0846079999999999E-2</v>
      </c>
      <c r="BV422" s="106">
        <v>9.3914500000000008E-3</v>
      </c>
      <c r="BW422" s="106">
        <v>1.2671200000000001E-2</v>
      </c>
      <c r="BX422" s="106">
        <v>3.4933399999999997E-3</v>
      </c>
      <c r="BY422" s="106">
        <v>8.2552800000000003E-3</v>
      </c>
      <c r="BZ422" s="106">
        <v>2.795752E-2</v>
      </c>
      <c r="CA422" s="106">
        <v>1.4800000000000001E-2</v>
      </c>
      <c r="CB422" s="106">
        <v>1.15E-2</v>
      </c>
      <c r="CC422" s="106">
        <v>1.3160600000000001E-2</v>
      </c>
      <c r="CD422" s="106">
        <v>1.7828060000000003E-2</v>
      </c>
      <c r="CE422" s="106">
        <v>3.2689360000000001E-2</v>
      </c>
      <c r="CF422" s="106">
        <v>7.5475200000000003E-3</v>
      </c>
      <c r="CG422" s="106">
        <v>5.9863999999999994E-3</v>
      </c>
      <c r="CH422" s="106">
        <v>6.8064000000000006E-3</v>
      </c>
      <c r="CI422" s="106">
        <v>1.219104E-2</v>
      </c>
      <c r="CJ422" s="106">
        <v>2.193136E-2</v>
      </c>
      <c r="CK422" s="106">
        <v>2.1786179999999999E-2</v>
      </c>
      <c r="CL422" s="106">
        <v>2.2586789999999999E-2</v>
      </c>
      <c r="CM422" s="106">
        <v>2.8343520000000001E-2</v>
      </c>
      <c r="CN422" s="106">
        <v>2.2612199999999999E-2</v>
      </c>
      <c r="CO422" s="106">
        <v>3.1696500000000002E-2</v>
      </c>
      <c r="CP422" s="106">
        <v>2.5019860000000001E-2</v>
      </c>
      <c r="CQ422" s="106">
        <v>1.315025E-2</v>
      </c>
      <c r="CR422" s="106">
        <v>1.3436660000000001E-2</v>
      </c>
      <c r="CS422" s="106"/>
      <c r="CT422" s="106"/>
      <c r="CU422" s="106"/>
      <c r="CV422" s="106">
        <f t="shared" ref="CV422:CV453" si="168">BQ422/2.1392</f>
        <v>1.38E-2</v>
      </c>
      <c r="CW422" s="106">
        <f t="shared" ref="CW422:CW453" si="169">BR422/1.6681</f>
        <v>8.6999999999999994E-3</v>
      </c>
      <c r="CX422" s="106">
        <f t="shared" ref="CX422:CX453" si="170">BS422/1.8895</f>
        <v>5.3E-3</v>
      </c>
      <c r="CY422" s="106">
        <f t="shared" ref="CY422:CY453" si="171">BT422/1.6582</f>
        <v>5.1999999999999998E-3</v>
      </c>
      <c r="CZ422" s="106">
        <f t="shared" ref="CZ422:CZ453" si="172">BU422/1.2912</f>
        <v>8.3999999999999995E-3</v>
      </c>
      <c r="DA422" s="106">
        <f t="shared" ref="DA422:DA453" si="173">BV422/1.2865</f>
        <v>7.3000000000000009E-3</v>
      </c>
      <c r="DB422" s="106">
        <f t="shared" ref="DB422:DB453" si="174">BW422/1.348</f>
        <v>9.4000000000000004E-3</v>
      </c>
      <c r="DC422" s="106">
        <f t="shared" ref="DC422:DC453" si="175">BX422/1.2046</f>
        <v>2.9000000000000002E-3</v>
      </c>
      <c r="DD422" s="106">
        <f t="shared" ref="DD422:DD453" si="176">BY422/1.3992</f>
        <v>5.8999999999999999E-3</v>
      </c>
      <c r="DE422" s="106">
        <f t="shared" ref="DE422:DE453" si="177">BZ422/2.2916</f>
        <v>1.2200000000000001E-2</v>
      </c>
      <c r="DF422" s="106">
        <f t="shared" ref="DF422:DF453" si="178">CA422</f>
        <v>1.4800000000000001E-2</v>
      </c>
      <c r="DG422" s="106">
        <f t="shared" ref="DG422:DG453" si="179">CB422</f>
        <v>1.15E-2</v>
      </c>
      <c r="DH422" s="106">
        <f t="shared" ref="DH422:DH453" si="180">CC422/1.4305</f>
        <v>9.1999999999999998E-3</v>
      </c>
      <c r="DI422" s="106">
        <f t="shared" ref="DI422:DI453" si="181">CD422/1.2211</f>
        <v>1.4600000000000002E-2</v>
      </c>
      <c r="DJ422" s="106">
        <f t="shared" ref="DJ422:DJ453" si="182">CE422/1.3508</f>
        <v>2.4199999999999999E-2</v>
      </c>
      <c r="DK422" s="106">
        <f t="shared" ref="DK422:DK453" si="183">CF422/1.1793</f>
        <v>6.4000000000000003E-3</v>
      </c>
      <c r="DL422" s="106">
        <f t="shared" ref="DL422:DL453" si="184">CG422/1.069</f>
        <v>5.5999999999999999E-3</v>
      </c>
      <c r="DM422" s="106">
        <f t="shared" ref="DM422:DM453" si="185">CH422/1.1344</f>
        <v>6.0000000000000001E-3</v>
      </c>
      <c r="DN422" s="106">
        <f t="shared" ref="DN422:DN453" si="186">CI422/1.2699</f>
        <v>9.5999999999999992E-3</v>
      </c>
      <c r="DO422" s="106">
        <f t="shared" ref="DO422:DO453" si="187">CJ422/1.1728</f>
        <v>1.8699999999999998E-2</v>
      </c>
      <c r="DP422" s="106">
        <f t="shared" ref="DP422:DP453" si="188">CK422/1.1713</f>
        <v>1.8599999999999998E-2</v>
      </c>
      <c r="DQ422" s="106">
        <f t="shared" ref="DQ422:DQ453" si="189">CL422/1.1703</f>
        <v>1.9300000000000001E-2</v>
      </c>
      <c r="DR422" s="106">
        <f t="shared" ref="DR422:DR453" si="190">CM422/1.1664</f>
        <v>2.4299999999999999E-2</v>
      </c>
      <c r="DS422" s="106">
        <f t="shared" ref="DS422:DS453" si="191">CN422/1.1596</f>
        <v>1.95E-2</v>
      </c>
      <c r="DT422" s="106">
        <f t="shared" ref="DT422:DT453" si="192">CO422/1.1526</f>
        <v>2.75E-2</v>
      </c>
      <c r="DU422" s="106">
        <f t="shared" ref="DU422:DU453" si="193">CP422/1.1477</f>
        <v>2.1800000000000003E-2</v>
      </c>
      <c r="DV422" s="106">
        <f t="shared" ref="DV422:DV453" si="194">CQ422/1.1435</f>
        <v>1.1500000000000002E-2</v>
      </c>
      <c r="DW422" s="106">
        <f t="shared" ref="DW422:DW453" si="195">CR422/1.1387</f>
        <v>1.1800000000000001E-2</v>
      </c>
      <c r="DX422" s="106"/>
      <c r="DY422" s="106"/>
      <c r="DZ422" s="106"/>
      <c r="EA422" s="100">
        <v>0.32</v>
      </c>
      <c r="EB422" s="100">
        <v>54.39</v>
      </c>
      <c r="EC422" s="100">
        <v>100</v>
      </c>
      <c r="ED422" s="100">
        <v>100</v>
      </c>
      <c r="EE422" s="100">
        <v>100</v>
      </c>
      <c r="EF422" s="100">
        <v>17.32</v>
      </c>
      <c r="EG422" s="100">
        <v>184</v>
      </c>
      <c r="EH422" s="100">
        <v>4.8499999999999996</v>
      </c>
      <c r="EI422" s="100">
        <v>5.31</v>
      </c>
      <c r="EJ422" s="100">
        <v>6.69</v>
      </c>
      <c r="EK422" s="100">
        <v>100</v>
      </c>
      <c r="EL422" s="100">
        <v>100</v>
      </c>
      <c r="EM422" s="100">
        <v>10.42</v>
      </c>
      <c r="EN422" s="100">
        <v>32.479999999999997</v>
      </c>
      <c r="EO422" s="100">
        <v>0.21</v>
      </c>
      <c r="EP422" s="100">
        <v>0.79</v>
      </c>
      <c r="EQ422" s="100">
        <v>35.270000000000003</v>
      </c>
      <c r="ER422" s="100">
        <v>19.399999999999999</v>
      </c>
      <c r="ES422" s="100">
        <v>4.18</v>
      </c>
      <c r="ET422" s="100">
        <v>100</v>
      </c>
      <c r="EU422" s="100">
        <v>39.69</v>
      </c>
      <c r="EV422" s="100">
        <v>92.32</v>
      </c>
      <c r="EW422" s="100">
        <v>71.64</v>
      </c>
      <c r="EX422" s="100">
        <v>100</v>
      </c>
      <c r="EY422" s="100">
        <v>65.78</v>
      </c>
      <c r="EZ422" s="100">
        <v>100</v>
      </c>
      <c r="FA422" s="100">
        <v>28.64</v>
      </c>
      <c r="FB422" s="100">
        <v>11.23</v>
      </c>
      <c r="FC422" s="100"/>
      <c r="FD422" s="100"/>
      <c r="FE422" s="100"/>
      <c r="FF422" s="106">
        <v>5.0005983545250564E-2</v>
      </c>
      <c r="FG422" s="106">
        <v>5.0534535813997229E-3</v>
      </c>
      <c r="FH422" s="106">
        <v>0</v>
      </c>
      <c r="FI422" s="106">
        <v>0</v>
      </c>
      <c r="FJ422" s="106">
        <v>0</v>
      </c>
      <c r="FK422" s="106">
        <v>5.2505246793626116E-3</v>
      </c>
      <c r="FL422" s="106">
        <v>0</v>
      </c>
      <c r="FM422" s="106">
        <v>2.9316716695884327E-3</v>
      </c>
      <c r="FN422" s="106">
        <v>4.4401801029159511E-3</v>
      </c>
      <c r="FO422" s="106">
        <v>4.6417786699249437E-3</v>
      </c>
      <c r="FP422" s="106">
        <v>0</v>
      </c>
      <c r="FQ422" s="106">
        <v>0</v>
      </c>
      <c r="FR422" s="106">
        <v>7.3570080391471507E-3</v>
      </c>
      <c r="FS422" s="106">
        <v>1.0825103823782939E-2</v>
      </c>
      <c r="FT422" s="106">
        <v>0.10273023393544566</v>
      </c>
      <c r="FU422" s="106">
        <v>8.3082798276836473E-3</v>
      </c>
      <c r="FV422" s="106">
        <v>7.5884939195509831E-3</v>
      </c>
      <c r="FW422" s="106">
        <v>3.5898789895272769E-3</v>
      </c>
      <c r="FX422" s="106">
        <v>9.0437760365476867E-3</v>
      </c>
      <c r="FY422" s="106">
        <v>0</v>
      </c>
      <c r="FZ422" s="106">
        <v>1.5875102378160023E-2</v>
      </c>
      <c r="GA422" s="106">
        <v>0</v>
      </c>
      <c r="GB422" s="106">
        <v>2.1496913580246916E-2</v>
      </c>
      <c r="GC422" s="106">
        <v>0</v>
      </c>
      <c r="GD422" s="106">
        <v>2.0545549193128579E-2</v>
      </c>
      <c r="GE422" s="106">
        <v>0</v>
      </c>
      <c r="GF422" s="106">
        <v>4.2369178821036911E-3</v>
      </c>
      <c r="GG422" s="106">
        <v>1.074971458680952E-2</v>
      </c>
      <c r="GH422" s="100"/>
      <c r="GI422" s="100"/>
      <c r="GJ422" s="100"/>
      <c r="GK422" s="100"/>
    </row>
    <row r="423" spans="1:193" x14ac:dyDescent="0.25">
      <c r="A423" s="98" t="s">
        <v>1073</v>
      </c>
      <c r="B423" s="99" t="s">
        <v>17</v>
      </c>
      <c r="C423" s="99" t="s">
        <v>319</v>
      </c>
      <c r="D423" s="100" t="s">
        <v>18</v>
      </c>
      <c r="E423" s="99" t="s">
        <v>605</v>
      </c>
      <c r="F423" s="99" t="s">
        <v>543</v>
      </c>
      <c r="G423" s="106">
        <v>33.500999999999998</v>
      </c>
      <c r="H423" s="106">
        <v>0</v>
      </c>
      <c r="I423" s="106">
        <v>0</v>
      </c>
      <c r="J423" s="106">
        <v>0</v>
      </c>
      <c r="K423" s="106">
        <v>0</v>
      </c>
      <c r="L423" s="106">
        <v>1.4000000000000002E-2</v>
      </c>
      <c r="M423" s="106">
        <v>0</v>
      </c>
      <c r="N423" s="106">
        <v>8.5517080459467806E-2</v>
      </c>
      <c r="O423" s="106">
        <v>0.31</v>
      </c>
      <c r="P423" s="106">
        <v>3.4000000000000002E-2</v>
      </c>
      <c r="Q423" s="106">
        <v>0</v>
      </c>
      <c r="R423" s="106">
        <v>0</v>
      </c>
      <c r="S423" s="106">
        <v>6.3E-2</v>
      </c>
      <c r="T423" s="106">
        <v>1.8484455319135971E-2</v>
      </c>
      <c r="U423" s="106">
        <v>66.069999999999993</v>
      </c>
      <c r="V423" s="106">
        <v>1.4019146924568515</v>
      </c>
      <c r="W423" s="106">
        <v>0</v>
      </c>
      <c r="X423" s="106">
        <v>8.8900250506678088E-2</v>
      </c>
      <c r="Y423" s="106">
        <v>3.4846166302323699E-2</v>
      </c>
      <c r="Z423" s="106">
        <v>2.1999999999999999E-2</v>
      </c>
      <c r="AA423" s="106">
        <v>2.8914336848350517E-2</v>
      </c>
      <c r="AB423" s="106">
        <v>0</v>
      </c>
      <c r="AC423" s="106">
        <v>0</v>
      </c>
      <c r="AD423" s="106">
        <v>0</v>
      </c>
      <c r="AE423" s="106">
        <v>0</v>
      </c>
      <c r="AF423" s="106">
        <v>0</v>
      </c>
      <c r="AG423" s="106">
        <v>0</v>
      </c>
      <c r="AH423" s="106">
        <v>0</v>
      </c>
      <c r="AI423" s="106"/>
      <c r="AJ423" s="106">
        <v>101.67257698189282</v>
      </c>
      <c r="AK423" s="100"/>
      <c r="AL423" s="106">
        <v>15.660527299925203</v>
      </c>
      <c r="AM423" s="106">
        <v>0</v>
      </c>
      <c r="AN423" s="106">
        <v>0</v>
      </c>
      <c r="AO423" s="106">
        <v>0</v>
      </c>
      <c r="AP423" s="106">
        <v>0</v>
      </c>
      <c r="AQ423" s="106">
        <v>1.0882238631947145E-2</v>
      </c>
      <c r="AR423" s="106">
        <v>0</v>
      </c>
      <c r="AS423" s="106">
        <v>7.0992097343074725E-2</v>
      </c>
      <c r="AT423" s="106">
        <v>0.22155517438536307</v>
      </c>
      <c r="AU423" s="106">
        <v>1.4836795252225522E-2</v>
      </c>
      <c r="AV423" s="106">
        <v>0</v>
      </c>
      <c r="AW423" s="106">
        <v>0</v>
      </c>
      <c r="AX423" s="106">
        <v>4.4040545263893741E-2</v>
      </c>
      <c r="AY423" s="106">
        <v>1.5137544279040186E-2</v>
      </c>
      <c r="AZ423" s="106">
        <v>48.911755996446544</v>
      </c>
      <c r="BA423" s="106">
        <v>1.1887685003449942</v>
      </c>
      <c r="BB423" s="106">
        <v>0</v>
      </c>
      <c r="BC423" s="106">
        <v>7.8367639727325536E-2</v>
      </c>
      <c r="BD423" s="106">
        <v>2.7440086859062681E-2</v>
      </c>
      <c r="BE423" s="106">
        <v>1.8758526603001362E-2</v>
      </c>
      <c r="BF423" s="106">
        <v>2.468567988418895E-2</v>
      </c>
      <c r="BG423" s="106">
        <v>0</v>
      </c>
      <c r="BH423" s="106">
        <v>0</v>
      </c>
      <c r="BI423" s="106">
        <v>0</v>
      </c>
      <c r="BJ423" s="106">
        <v>0</v>
      </c>
      <c r="BK423" s="106">
        <v>0</v>
      </c>
      <c r="BL423" s="106">
        <v>0</v>
      </c>
      <c r="BM423" s="106">
        <v>0</v>
      </c>
      <c r="BN423" s="106"/>
      <c r="BO423" s="106"/>
      <c r="BP423" s="106"/>
      <c r="BQ423" s="106">
        <v>2.8665280000000001E-2</v>
      </c>
      <c r="BR423" s="106">
        <v>1.451247E-2</v>
      </c>
      <c r="BS423" s="106">
        <v>1.02033E-2</v>
      </c>
      <c r="BT423" s="106">
        <v>8.9542800000000002E-3</v>
      </c>
      <c r="BU423" s="106">
        <v>1.020048E-2</v>
      </c>
      <c r="BV423" s="106">
        <v>9.6487499999999993E-3</v>
      </c>
      <c r="BW423" s="106">
        <v>1.30756E-2</v>
      </c>
      <c r="BX423" s="106">
        <v>3.1319599999999996E-3</v>
      </c>
      <c r="BY423" s="106">
        <v>8.5351200000000002E-3</v>
      </c>
      <c r="BZ423" s="106">
        <v>2.7499199999999994E-2</v>
      </c>
      <c r="CA423" s="106">
        <v>1.5100000000000001E-2</v>
      </c>
      <c r="CB423" s="106">
        <v>1.14E-2</v>
      </c>
      <c r="CC423" s="106">
        <v>1.3303650000000002E-2</v>
      </c>
      <c r="CD423" s="106">
        <v>1.758384E-2</v>
      </c>
      <c r="CE423" s="106">
        <v>3.2689360000000001E-2</v>
      </c>
      <c r="CF423" s="106">
        <v>7.6654499999999999E-3</v>
      </c>
      <c r="CG423" s="106">
        <v>6.0933000000000003E-3</v>
      </c>
      <c r="CH423" s="106">
        <v>6.6929600000000004E-3</v>
      </c>
      <c r="CI423" s="106">
        <v>1.206405E-2</v>
      </c>
      <c r="CJ423" s="106">
        <v>2.1227680000000002E-2</v>
      </c>
      <c r="CK423" s="106">
        <v>2.2137569999999999E-2</v>
      </c>
      <c r="CL423" s="106">
        <v>2.282085E-2</v>
      </c>
      <c r="CM423" s="106">
        <v>2.9509920000000005E-2</v>
      </c>
      <c r="CN423" s="106">
        <v>2.2032399999999997E-2</v>
      </c>
      <c r="CO423" s="106">
        <v>3.2042279999999999E-2</v>
      </c>
      <c r="CP423" s="106">
        <v>2.4790320000000001E-2</v>
      </c>
      <c r="CQ423" s="106">
        <v>1.3035900000000001E-2</v>
      </c>
      <c r="CR423" s="106">
        <v>1.36644E-2</v>
      </c>
      <c r="CS423" s="106"/>
      <c r="CT423" s="106"/>
      <c r="CU423" s="106"/>
      <c r="CV423" s="106">
        <f t="shared" si="168"/>
        <v>1.3399999999999999E-2</v>
      </c>
      <c r="CW423" s="106">
        <f t="shared" si="169"/>
        <v>8.6999999999999994E-3</v>
      </c>
      <c r="CX423" s="106">
        <f t="shared" si="170"/>
        <v>5.4000000000000003E-3</v>
      </c>
      <c r="CY423" s="106">
        <f t="shared" si="171"/>
        <v>5.4000000000000003E-3</v>
      </c>
      <c r="CZ423" s="106">
        <f t="shared" si="172"/>
        <v>7.9000000000000008E-3</v>
      </c>
      <c r="DA423" s="106">
        <f t="shared" si="173"/>
        <v>7.4999999999999997E-3</v>
      </c>
      <c r="DB423" s="106">
        <f t="shared" si="174"/>
        <v>9.6999999999999986E-3</v>
      </c>
      <c r="DC423" s="106">
        <f t="shared" si="175"/>
        <v>2.5999999999999999E-3</v>
      </c>
      <c r="DD423" s="106">
        <f t="shared" si="176"/>
        <v>6.1000000000000004E-3</v>
      </c>
      <c r="DE423" s="106">
        <f t="shared" si="177"/>
        <v>1.1999999999999999E-2</v>
      </c>
      <c r="DF423" s="106">
        <f t="shared" si="178"/>
        <v>1.5100000000000001E-2</v>
      </c>
      <c r="DG423" s="106">
        <f t="shared" si="179"/>
        <v>1.14E-2</v>
      </c>
      <c r="DH423" s="106">
        <f t="shared" si="180"/>
        <v>9.300000000000001E-3</v>
      </c>
      <c r="DI423" s="106">
        <f t="shared" si="181"/>
        <v>1.44E-2</v>
      </c>
      <c r="DJ423" s="106">
        <f t="shared" si="182"/>
        <v>2.4199999999999999E-2</v>
      </c>
      <c r="DK423" s="106">
        <f t="shared" si="183"/>
        <v>6.4999999999999997E-3</v>
      </c>
      <c r="DL423" s="106">
        <f t="shared" si="184"/>
        <v>5.7000000000000002E-3</v>
      </c>
      <c r="DM423" s="106">
        <f t="shared" si="185"/>
        <v>5.8999999999999999E-3</v>
      </c>
      <c r="DN423" s="106">
        <f t="shared" si="186"/>
        <v>9.4999999999999998E-3</v>
      </c>
      <c r="DO423" s="106">
        <f t="shared" si="187"/>
        <v>1.8100000000000002E-2</v>
      </c>
      <c r="DP423" s="106">
        <f t="shared" si="188"/>
        <v>1.89E-2</v>
      </c>
      <c r="DQ423" s="106">
        <f t="shared" si="189"/>
        <v>1.9500000000000003E-2</v>
      </c>
      <c r="DR423" s="106">
        <f t="shared" si="190"/>
        <v>2.5300000000000003E-2</v>
      </c>
      <c r="DS423" s="106">
        <f t="shared" si="191"/>
        <v>1.9E-2</v>
      </c>
      <c r="DT423" s="106">
        <f t="shared" si="192"/>
        <v>2.7799999999999998E-2</v>
      </c>
      <c r="DU423" s="106">
        <f t="shared" si="193"/>
        <v>2.1600000000000001E-2</v>
      </c>
      <c r="DV423" s="106">
        <f t="shared" si="194"/>
        <v>1.1400000000000002E-2</v>
      </c>
      <c r="DW423" s="106">
        <f t="shared" si="195"/>
        <v>1.2E-2</v>
      </c>
      <c r="DX423" s="106"/>
      <c r="DY423" s="106"/>
      <c r="DZ423" s="106"/>
      <c r="EA423" s="100">
        <v>0.32</v>
      </c>
      <c r="EB423" s="100">
        <v>181.46</v>
      </c>
      <c r="EC423" s="100">
        <v>100</v>
      </c>
      <c r="ED423" s="100">
        <v>100</v>
      </c>
      <c r="EE423" s="100">
        <v>113.48</v>
      </c>
      <c r="EF423" s="100">
        <v>47.22</v>
      </c>
      <c r="EG423" s="100">
        <v>125.23</v>
      </c>
      <c r="EH423" s="100">
        <v>4.1500000000000004</v>
      </c>
      <c r="EI423" s="100">
        <v>2.34</v>
      </c>
      <c r="EJ423" s="100">
        <v>27.5</v>
      </c>
      <c r="EK423" s="100">
        <v>100</v>
      </c>
      <c r="EL423" s="100">
        <v>1664.26</v>
      </c>
      <c r="EM423" s="100">
        <v>16.62</v>
      </c>
      <c r="EN423" s="100">
        <v>56.57</v>
      </c>
      <c r="EO423" s="100">
        <v>0.21</v>
      </c>
      <c r="EP423" s="100">
        <v>0.73</v>
      </c>
      <c r="EQ423" s="100">
        <v>100</v>
      </c>
      <c r="ER423" s="100">
        <v>7.44</v>
      </c>
      <c r="ES423" s="100">
        <v>29.01</v>
      </c>
      <c r="ET423" s="100">
        <v>81.86</v>
      </c>
      <c r="EU423" s="100">
        <v>64.459999999999994</v>
      </c>
      <c r="EV423" s="100">
        <v>1011.06</v>
      </c>
      <c r="EW423" s="100">
        <v>100</v>
      </c>
      <c r="EX423" s="100">
        <v>108.29</v>
      </c>
      <c r="EY423" s="100">
        <v>100</v>
      </c>
      <c r="EZ423" s="100">
        <v>100</v>
      </c>
      <c r="FA423" s="100">
        <v>100</v>
      </c>
      <c r="FB423" s="100">
        <v>171.34</v>
      </c>
      <c r="FC423" s="100"/>
      <c r="FD423" s="100"/>
      <c r="FE423" s="100"/>
      <c r="FF423" s="106">
        <v>5.0113687359760649E-2</v>
      </c>
      <c r="FG423" s="106">
        <v>0</v>
      </c>
      <c r="FH423" s="106">
        <v>0</v>
      </c>
      <c r="FI423" s="106">
        <v>0</v>
      </c>
      <c r="FJ423" s="106">
        <v>0</v>
      </c>
      <c r="FK423" s="106">
        <v>5.1385930820054418E-3</v>
      </c>
      <c r="FL423" s="106">
        <v>0</v>
      </c>
      <c r="FM423" s="106">
        <v>2.9461720397376012E-3</v>
      </c>
      <c r="FN423" s="106">
        <v>5.1843910806174953E-3</v>
      </c>
      <c r="FO423" s="106">
        <v>4.080118694362019E-3</v>
      </c>
      <c r="FP423" s="106">
        <v>0</v>
      </c>
      <c r="FQ423" s="106">
        <v>0</v>
      </c>
      <c r="FR423" s="106">
        <v>7.3195386228591406E-3</v>
      </c>
      <c r="FS423" s="106">
        <v>8.563308798653033E-3</v>
      </c>
      <c r="FT423" s="106">
        <v>0.10271468759253774</v>
      </c>
      <c r="FU423" s="106">
        <v>8.6780100525184582E-3</v>
      </c>
      <c r="FV423" s="106">
        <v>0</v>
      </c>
      <c r="FW423" s="106">
        <v>5.8305523957130206E-3</v>
      </c>
      <c r="FX423" s="106">
        <v>7.9603691978140847E-3</v>
      </c>
      <c r="FY423" s="106">
        <v>1.5355729877216914E-2</v>
      </c>
      <c r="FZ423" s="106">
        <v>1.5912389253348196E-2</v>
      </c>
      <c r="GA423" s="106">
        <v>0</v>
      </c>
      <c r="GB423" s="106">
        <v>0</v>
      </c>
      <c r="GC423" s="106">
        <v>0</v>
      </c>
      <c r="GD423" s="106">
        <v>0</v>
      </c>
      <c r="GE423" s="106">
        <v>0</v>
      </c>
      <c r="GF423" s="106">
        <v>0</v>
      </c>
      <c r="GG423" s="106">
        <v>0</v>
      </c>
      <c r="GH423" s="100"/>
      <c r="GI423" s="100"/>
      <c r="GJ423" s="100"/>
      <c r="GK423" s="100"/>
    </row>
    <row r="424" spans="1:193" x14ac:dyDescent="0.25">
      <c r="A424" s="98" t="s">
        <v>1073</v>
      </c>
      <c r="B424" s="99" t="s">
        <v>17</v>
      </c>
      <c r="C424" s="99" t="s">
        <v>319</v>
      </c>
      <c r="D424" s="100" t="s">
        <v>18</v>
      </c>
      <c r="E424" s="99" t="s">
        <v>606</v>
      </c>
      <c r="F424" s="99" t="s">
        <v>539</v>
      </c>
      <c r="G424" s="106">
        <v>33.034999999999997</v>
      </c>
      <c r="H424" s="106">
        <v>0</v>
      </c>
      <c r="I424" s="106">
        <v>0</v>
      </c>
      <c r="J424" s="106">
        <v>0</v>
      </c>
      <c r="K424" s="106">
        <v>0</v>
      </c>
      <c r="L424" s="106">
        <v>9.0999999999999998E-2</v>
      </c>
      <c r="M424" s="106">
        <v>7.1999999999999995E-2</v>
      </c>
      <c r="N424" s="106">
        <v>7.9541845564110494E-2</v>
      </c>
      <c r="O424" s="106">
        <v>6.7000000000000004E-2</v>
      </c>
      <c r="P424" s="106">
        <v>0.32200000000000001</v>
      </c>
      <c r="Q424" s="106">
        <v>0</v>
      </c>
      <c r="R424" s="106">
        <v>0</v>
      </c>
      <c r="S424" s="106">
        <v>7.7562865325123978E-2</v>
      </c>
      <c r="T424" s="106">
        <v>3.396067203417083E-2</v>
      </c>
      <c r="U424" s="106">
        <v>65.507000000000005</v>
      </c>
      <c r="V424" s="106">
        <v>0.93170497609377934</v>
      </c>
      <c r="W424" s="106">
        <v>3.5000000000000003E-2</v>
      </c>
      <c r="X424" s="106">
        <v>8.4622778440774066E-2</v>
      </c>
      <c r="Y424" s="106">
        <v>0.42580953923144838</v>
      </c>
      <c r="Z424" s="106">
        <v>0</v>
      </c>
      <c r="AA424" s="106">
        <v>0</v>
      </c>
      <c r="AB424" s="106">
        <v>0</v>
      </c>
      <c r="AC424" s="106">
        <v>0</v>
      </c>
      <c r="AD424" s="106">
        <v>0</v>
      </c>
      <c r="AE424" s="106">
        <v>0</v>
      </c>
      <c r="AF424" s="106">
        <v>0</v>
      </c>
      <c r="AG424" s="106">
        <v>6.1942825251889239E-2</v>
      </c>
      <c r="AH424" s="106">
        <v>0.188</v>
      </c>
      <c r="AI424" s="106"/>
      <c r="AJ424" s="106">
        <v>101.01214550194132</v>
      </c>
      <c r="AK424" s="100"/>
      <c r="AL424" s="106">
        <v>15.442688855646967</v>
      </c>
      <c r="AM424" s="106">
        <v>0</v>
      </c>
      <c r="AN424" s="106">
        <v>0</v>
      </c>
      <c r="AO424" s="106">
        <v>0</v>
      </c>
      <c r="AP424" s="106">
        <v>0</v>
      </c>
      <c r="AQ424" s="106">
        <v>7.0734551107656432E-2</v>
      </c>
      <c r="AR424" s="106">
        <v>5.3412462908011861E-2</v>
      </c>
      <c r="AS424" s="106">
        <v>6.6031749596638309E-2</v>
      </c>
      <c r="AT424" s="106">
        <v>4.7884505431675245E-2</v>
      </c>
      <c r="AU424" s="106">
        <v>0.14051317856519463</v>
      </c>
      <c r="AV424" s="106">
        <v>0</v>
      </c>
      <c r="AW424" s="106">
        <v>0</v>
      </c>
      <c r="AX424" s="106">
        <v>5.4220807637276457E-2</v>
      </c>
      <c r="AY424" s="106">
        <v>2.781154044236412E-2</v>
      </c>
      <c r="AZ424" s="106">
        <v>48.494965946106014</v>
      </c>
      <c r="BA424" s="106">
        <v>0.79004916144643378</v>
      </c>
      <c r="BB424" s="106">
        <v>3.2740879326473342E-2</v>
      </c>
      <c r="BC424" s="106">
        <v>7.459694855498418E-2</v>
      </c>
      <c r="BD424" s="106">
        <v>0.33530950408020188</v>
      </c>
      <c r="BE424" s="106">
        <v>0</v>
      </c>
      <c r="BF424" s="106">
        <v>0</v>
      </c>
      <c r="BG424" s="106">
        <v>0</v>
      </c>
      <c r="BH424" s="106">
        <v>0</v>
      </c>
      <c r="BI424" s="106">
        <v>0</v>
      </c>
      <c r="BJ424" s="106">
        <v>0</v>
      </c>
      <c r="BK424" s="106">
        <v>0</v>
      </c>
      <c r="BL424" s="106">
        <v>5.4169501750668335E-2</v>
      </c>
      <c r="BM424" s="106">
        <v>0.16510055326249232</v>
      </c>
      <c r="BN424" s="106"/>
      <c r="BO424" s="106"/>
      <c r="BP424" s="106"/>
      <c r="BQ424" s="106">
        <v>2.8879200000000004E-2</v>
      </c>
      <c r="BR424" s="106">
        <v>1.451247E-2</v>
      </c>
      <c r="BS424" s="106">
        <v>1.02033E-2</v>
      </c>
      <c r="BT424" s="106">
        <v>8.7884599999999997E-3</v>
      </c>
      <c r="BU424" s="106">
        <v>1.0458719999999999E-2</v>
      </c>
      <c r="BV424" s="106">
        <v>9.5201000000000001E-3</v>
      </c>
      <c r="BW424" s="106">
        <v>1.2806E-2</v>
      </c>
      <c r="BX424" s="106">
        <v>3.2524200000000002E-3</v>
      </c>
      <c r="BY424" s="106">
        <v>8.3952000000000002E-3</v>
      </c>
      <c r="BZ424" s="106">
        <v>2.7499199999999994E-2</v>
      </c>
      <c r="CA424" s="106">
        <v>1.4800000000000001E-2</v>
      </c>
      <c r="CB424" s="106">
        <v>1.15E-2</v>
      </c>
      <c r="CC424" s="106">
        <v>1.3017549999999999E-2</v>
      </c>
      <c r="CD424" s="106">
        <v>1.7705950000000002E-2</v>
      </c>
      <c r="CE424" s="106">
        <v>3.2284119999999999E-2</v>
      </c>
      <c r="CF424" s="106">
        <v>7.6654499999999999E-3</v>
      </c>
      <c r="CG424" s="106">
        <v>6.0933000000000003E-3</v>
      </c>
      <c r="CH424" s="106">
        <v>6.6929600000000004E-3</v>
      </c>
      <c r="CI424" s="106">
        <v>1.206405E-2</v>
      </c>
      <c r="CJ424" s="106">
        <v>2.0875840000000003E-2</v>
      </c>
      <c r="CK424" s="106">
        <v>2.2020439999999999E-2</v>
      </c>
      <c r="CL424" s="106">
        <v>2.282085E-2</v>
      </c>
      <c r="CM424" s="106">
        <v>2.9043360000000001E-2</v>
      </c>
      <c r="CN424" s="106">
        <v>2.2380279999999999E-2</v>
      </c>
      <c r="CO424" s="106">
        <v>3.1927020000000007E-2</v>
      </c>
      <c r="CP424" s="106">
        <v>2.4790320000000001E-2</v>
      </c>
      <c r="CQ424" s="106">
        <v>1.315025E-2</v>
      </c>
      <c r="CR424" s="106">
        <v>1.355053E-2</v>
      </c>
      <c r="CS424" s="106"/>
      <c r="CT424" s="106"/>
      <c r="CU424" s="106"/>
      <c r="CV424" s="106">
        <f t="shared" si="168"/>
        <v>1.35E-2</v>
      </c>
      <c r="CW424" s="106">
        <f t="shared" si="169"/>
        <v>8.6999999999999994E-3</v>
      </c>
      <c r="CX424" s="106">
        <f t="shared" si="170"/>
        <v>5.4000000000000003E-3</v>
      </c>
      <c r="CY424" s="106">
        <f t="shared" si="171"/>
        <v>5.3E-3</v>
      </c>
      <c r="CZ424" s="106">
        <f t="shared" si="172"/>
        <v>8.0999999999999996E-3</v>
      </c>
      <c r="DA424" s="106">
        <f t="shared" si="173"/>
        <v>7.4000000000000003E-3</v>
      </c>
      <c r="DB424" s="106">
        <f t="shared" si="174"/>
        <v>9.4999999999999998E-3</v>
      </c>
      <c r="DC424" s="106">
        <f t="shared" si="175"/>
        <v>2.7000000000000006E-3</v>
      </c>
      <c r="DD424" s="106">
        <f t="shared" si="176"/>
        <v>6.0000000000000001E-3</v>
      </c>
      <c r="DE424" s="106">
        <f t="shared" si="177"/>
        <v>1.1999999999999999E-2</v>
      </c>
      <c r="DF424" s="106">
        <f t="shared" si="178"/>
        <v>1.4800000000000001E-2</v>
      </c>
      <c r="DG424" s="106">
        <f t="shared" si="179"/>
        <v>1.15E-2</v>
      </c>
      <c r="DH424" s="106">
        <f t="shared" si="180"/>
        <v>9.0999999999999987E-3</v>
      </c>
      <c r="DI424" s="106">
        <f t="shared" si="181"/>
        <v>1.4500000000000001E-2</v>
      </c>
      <c r="DJ424" s="106">
        <f t="shared" si="182"/>
        <v>2.3900000000000001E-2</v>
      </c>
      <c r="DK424" s="106">
        <f t="shared" si="183"/>
        <v>6.4999999999999997E-3</v>
      </c>
      <c r="DL424" s="106">
        <f t="shared" si="184"/>
        <v>5.7000000000000002E-3</v>
      </c>
      <c r="DM424" s="106">
        <f t="shared" si="185"/>
        <v>5.8999999999999999E-3</v>
      </c>
      <c r="DN424" s="106">
        <f t="shared" si="186"/>
        <v>9.4999999999999998E-3</v>
      </c>
      <c r="DO424" s="106">
        <f t="shared" si="187"/>
        <v>1.7800000000000003E-2</v>
      </c>
      <c r="DP424" s="106">
        <f t="shared" si="188"/>
        <v>1.8799999999999997E-2</v>
      </c>
      <c r="DQ424" s="106">
        <f t="shared" si="189"/>
        <v>1.9500000000000003E-2</v>
      </c>
      <c r="DR424" s="106">
        <f t="shared" si="190"/>
        <v>2.4899999999999999E-2</v>
      </c>
      <c r="DS424" s="106">
        <f t="shared" si="191"/>
        <v>1.9300000000000001E-2</v>
      </c>
      <c r="DT424" s="106">
        <f t="shared" si="192"/>
        <v>2.7700000000000006E-2</v>
      </c>
      <c r="DU424" s="106">
        <f t="shared" si="193"/>
        <v>2.1600000000000001E-2</v>
      </c>
      <c r="DV424" s="106">
        <f t="shared" si="194"/>
        <v>1.1500000000000002E-2</v>
      </c>
      <c r="DW424" s="106">
        <f t="shared" si="195"/>
        <v>1.1899999999999999E-2</v>
      </c>
      <c r="DX424" s="106"/>
      <c r="DY424" s="106"/>
      <c r="DZ424" s="106"/>
      <c r="EA424" s="100">
        <v>0.32</v>
      </c>
      <c r="EB424" s="100">
        <v>100</v>
      </c>
      <c r="EC424" s="100">
        <v>100</v>
      </c>
      <c r="ED424" s="100">
        <v>100</v>
      </c>
      <c r="EE424" s="100">
        <v>100</v>
      </c>
      <c r="EF424" s="100">
        <v>7.6</v>
      </c>
      <c r="EG424" s="100">
        <v>16.16</v>
      </c>
      <c r="EH424" s="100">
        <v>4.4400000000000004</v>
      </c>
      <c r="EI424" s="100">
        <v>9.0399999999999991</v>
      </c>
      <c r="EJ424" s="100">
        <v>3.57</v>
      </c>
      <c r="EK424" s="100">
        <v>100</v>
      </c>
      <c r="EL424" s="100">
        <v>45.44</v>
      </c>
      <c r="EM424" s="100">
        <v>13.26</v>
      </c>
      <c r="EN424" s="100">
        <v>38.11</v>
      </c>
      <c r="EO424" s="100">
        <v>0.21</v>
      </c>
      <c r="EP424" s="100">
        <v>0.98</v>
      </c>
      <c r="EQ424" s="100">
        <v>23.22</v>
      </c>
      <c r="ER424" s="100">
        <v>7.86</v>
      </c>
      <c r="ES424" s="100">
        <v>2.82</v>
      </c>
      <c r="ET424" s="100">
        <v>1128.8</v>
      </c>
      <c r="EU424" s="100">
        <v>100</v>
      </c>
      <c r="EV424" s="100">
        <v>100</v>
      </c>
      <c r="EW424" s="100">
        <v>109.69</v>
      </c>
      <c r="EX424" s="100">
        <v>100</v>
      </c>
      <c r="EY424" s="100">
        <v>100</v>
      </c>
      <c r="EZ424" s="100">
        <v>89.45</v>
      </c>
      <c r="FA424" s="100">
        <v>14.28</v>
      </c>
      <c r="FB424" s="100">
        <v>6.63</v>
      </c>
      <c r="FC424" s="100"/>
      <c r="FD424" s="100"/>
      <c r="FE424" s="100"/>
      <c r="FF424" s="106">
        <v>4.9416604338070297E-2</v>
      </c>
      <c r="FG424" s="106">
        <v>0</v>
      </c>
      <c r="FH424" s="106">
        <v>0</v>
      </c>
      <c r="FI424" s="106">
        <v>0</v>
      </c>
      <c r="FJ424" s="106">
        <v>0</v>
      </c>
      <c r="FK424" s="106">
        <v>5.375825884181889E-3</v>
      </c>
      <c r="FL424" s="106">
        <v>8.6314540059347165E-3</v>
      </c>
      <c r="FM424" s="106">
        <v>2.9318096820907412E-3</v>
      </c>
      <c r="FN424" s="106">
        <v>4.3287592910234421E-3</v>
      </c>
      <c r="FO424" s="106">
        <v>5.0163204747774477E-3</v>
      </c>
      <c r="FP424" s="106">
        <v>0</v>
      </c>
      <c r="FQ424" s="106">
        <v>0</v>
      </c>
      <c r="FR424" s="106">
        <v>7.1896790927028576E-3</v>
      </c>
      <c r="FS424" s="106">
        <v>1.0598978062584965E-2</v>
      </c>
      <c r="FT424" s="106">
        <v>0.10183942848682262</v>
      </c>
      <c r="FU424" s="106">
        <v>7.7424817821750511E-3</v>
      </c>
      <c r="FV424" s="106">
        <v>7.6024321796071097E-3</v>
      </c>
      <c r="FW424" s="106">
        <v>5.8633201564217566E-3</v>
      </c>
      <c r="FX424" s="106">
        <v>9.4557280150616933E-3</v>
      </c>
      <c r="FY424" s="106">
        <v>0</v>
      </c>
      <c r="FZ424" s="106">
        <v>0</v>
      </c>
      <c r="GA424" s="106">
        <v>0</v>
      </c>
      <c r="GB424" s="106">
        <v>0</v>
      </c>
      <c r="GC424" s="106">
        <v>0</v>
      </c>
      <c r="GD424" s="106">
        <v>0</v>
      </c>
      <c r="GE424" s="106">
        <v>0</v>
      </c>
      <c r="GF424" s="106">
        <v>7.7354048499954373E-3</v>
      </c>
      <c r="GG424" s="106">
        <v>1.094616668130324E-2</v>
      </c>
      <c r="GH424" s="100"/>
      <c r="GI424" s="100"/>
      <c r="GJ424" s="100"/>
      <c r="GK424" s="100"/>
    </row>
    <row r="425" spans="1:193" x14ac:dyDescent="0.25">
      <c r="A425" s="98" t="s">
        <v>1073</v>
      </c>
      <c r="B425" s="99" t="s">
        <v>17</v>
      </c>
      <c r="C425" s="99" t="s">
        <v>319</v>
      </c>
      <c r="D425" s="100" t="s">
        <v>18</v>
      </c>
      <c r="E425" s="99" t="s">
        <v>607</v>
      </c>
      <c r="F425" s="99" t="s">
        <v>539</v>
      </c>
      <c r="G425" s="106">
        <v>32.904000000000003</v>
      </c>
      <c r="H425" s="106">
        <v>0.35964341931369131</v>
      </c>
      <c r="I425" s="106">
        <v>0.02</v>
      </c>
      <c r="J425" s="106">
        <v>0</v>
      </c>
      <c r="K425" s="106">
        <v>5.4999999999999993E-2</v>
      </c>
      <c r="L425" s="106">
        <v>0.192</v>
      </c>
      <c r="M425" s="106">
        <v>2.7E-2</v>
      </c>
      <c r="N425" s="106">
        <v>7.9867919441905716E-2</v>
      </c>
      <c r="O425" s="106">
        <v>0.22700000000000001</v>
      </c>
      <c r="P425" s="106">
        <v>0.27400000000000002</v>
      </c>
      <c r="Q425" s="106">
        <v>0</v>
      </c>
      <c r="R425" s="106">
        <v>0</v>
      </c>
      <c r="S425" s="106">
        <v>0.54892537725759649</v>
      </c>
      <c r="T425" s="106">
        <v>0</v>
      </c>
      <c r="U425" s="106">
        <v>64.536000000000001</v>
      </c>
      <c r="V425" s="106">
        <v>1.3316411722607222</v>
      </c>
      <c r="W425" s="106">
        <v>0.111</v>
      </c>
      <c r="X425" s="106">
        <v>0</v>
      </c>
      <c r="Y425" s="106">
        <v>9.365700740123864E-2</v>
      </c>
      <c r="Z425" s="106">
        <v>0</v>
      </c>
      <c r="AA425" s="106">
        <v>0.29597341488397083</v>
      </c>
      <c r="AB425" s="106">
        <v>7.4999999999999997E-2</v>
      </c>
      <c r="AC425" s="106">
        <v>0.95499999999999996</v>
      </c>
      <c r="AD425" s="106">
        <v>0.38100000000000001</v>
      </c>
      <c r="AE425" s="106">
        <v>0.22800000000000001</v>
      </c>
      <c r="AF425" s="106">
        <v>5.8999999999999997E-2</v>
      </c>
      <c r="AG425" s="106">
        <v>0</v>
      </c>
      <c r="AH425" s="106">
        <v>0</v>
      </c>
      <c r="AI425" s="106"/>
      <c r="AJ425" s="106">
        <v>102.75370831055912</v>
      </c>
      <c r="AK425" s="100"/>
      <c r="AL425" s="106">
        <v>15.381451009723261</v>
      </c>
      <c r="AM425" s="106">
        <v>0.2156006350420786</v>
      </c>
      <c r="AN425" s="106">
        <v>1.0584810796507013E-2</v>
      </c>
      <c r="AO425" s="106">
        <v>0</v>
      </c>
      <c r="AP425" s="106">
        <v>4.2596034696406444E-2</v>
      </c>
      <c r="AQ425" s="106">
        <v>0.14924212980956084</v>
      </c>
      <c r="AR425" s="106">
        <v>2.0029673590504449E-2</v>
      </c>
      <c r="AS425" s="106">
        <v>6.6302440180894678E-2</v>
      </c>
      <c r="AT425" s="106">
        <v>0.1622355631789594</v>
      </c>
      <c r="AU425" s="106">
        <v>0.11956711467969978</v>
      </c>
      <c r="AV425" s="106">
        <v>0</v>
      </c>
      <c r="AW425" s="106">
        <v>0</v>
      </c>
      <c r="AX425" s="106">
        <v>0.38372972894624008</v>
      </c>
      <c r="AY425" s="106">
        <v>0</v>
      </c>
      <c r="AZ425" s="106">
        <v>47.776132662126152</v>
      </c>
      <c r="BA425" s="106">
        <v>1.1291793201566371</v>
      </c>
      <c r="BB425" s="106">
        <v>0.1038353601496726</v>
      </c>
      <c r="BC425" s="106">
        <v>0</v>
      </c>
      <c r="BD425" s="106">
        <v>7.3751482322418016E-2</v>
      </c>
      <c r="BE425" s="106">
        <v>0</v>
      </c>
      <c r="BF425" s="106">
        <v>0.25268796626310153</v>
      </c>
      <c r="BG425" s="106">
        <v>6.4086131761086906E-2</v>
      </c>
      <c r="BH425" s="106">
        <v>0.8187585733882029</v>
      </c>
      <c r="BI425" s="106">
        <v>0.32856157295619182</v>
      </c>
      <c r="BJ425" s="106">
        <v>0.19781363872982821</v>
      </c>
      <c r="BK425" s="106">
        <v>5.1407162150387729E-2</v>
      </c>
      <c r="BL425" s="106">
        <v>0</v>
      </c>
      <c r="BM425" s="106">
        <v>0</v>
      </c>
      <c r="BN425" s="106"/>
      <c r="BO425" s="106"/>
      <c r="BP425" s="106"/>
      <c r="BQ425" s="106">
        <v>2.6953920000000006E-2</v>
      </c>
      <c r="BR425" s="106">
        <v>1.4846089999999998E-2</v>
      </c>
      <c r="BS425" s="106">
        <v>9.8253999999999998E-3</v>
      </c>
      <c r="BT425" s="106">
        <v>8.6226399999999991E-3</v>
      </c>
      <c r="BU425" s="106">
        <v>1.0458719999999999E-2</v>
      </c>
      <c r="BV425" s="106">
        <v>9.6487499999999993E-3</v>
      </c>
      <c r="BW425" s="106">
        <v>1.2940800000000002E-2</v>
      </c>
      <c r="BX425" s="106">
        <v>3.37288E-3</v>
      </c>
      <c r="BY425" s="106">
        <v>8.6750400000000002E-3</v>
      </c>
      <c r="BZ425" s="106">
        <v>2.8415839999999998E-2</v>
      </c>
      <c r="CA425" s="106">
        <v>1.49E-2</v>
      </c>
      <c r="CB425" s="106">
        <v>1.15E-2</v>
      </c>
      <c r="CC425" s="106">
        <v>1.3446700000000001E-2</v>
      </c>
      <c r="CD425" s="106">
        <v>1.807228E-2</v>
      </c>
      <c r="CE425" s="106">
        <v>3.336476E-2</v>
      </c>
      <c r="CF425" s="106">
        <v>7.4295900000000007E-3</v>
      </c>
      <c r="CG425" s="106">
        <v>6.3070999999999995E-3</v>
      </c>
      <c r="CH425" s="106">
        <v>6.9198400000000009E-3</v>
      </c>
      <c r="CI425" s="106">
        <v>1.2445020000000001E-2</v>
      </c>
      <c r="CJ425" s="106">
        <v>2.1227680000000002E-2</v>
      </c>
      <c r="CK425" s="106">
        <v>2.2020439999999999E-2</v>
      </c>
      <c r="CL425" s="106">
        <v>2.3288969999999999E-2</v>
      </c>
      <c r="CM425" s="106">
        <v>2.9743200000000001E-2</v>
      </c>
      <c r="CN425" s="106">
        <v>2.2844119999999999E-2</v>
      </c>
      <c r="CO425" s="106">
        <v>3.2157539999999998E-2</v>
      </c>
      <c r="CP425" s="106">
        <v>2.5134629999999998E-2</v>
      </c>
      <c r="CQ425" s="106">
        <v>1.315025E-2</v>
      </c>
      <c r="CR425" s="106">
        <v>1.377827E-2</v>
      </c>
      <c r="CS425" s="106"/>
      <c r="CT425" s="106"/>
      <c r="CU425" s="106"/>
      <c r="CV425" s="106">
        <f t="shared" si="168"/>
        <v>1.2600000000000002E-2</v>
      </c>
      <c r="CW425" s="106">
        <f t="shared" si="169"/>
        <v>8.8999999999999982E-3</v>
      </c>
      <c r="CX425" s="106">
        <f t="shared" si="170"/>
        <v>5.1999999999999998E-3</v>
      </c>
      <c r="CY425" s="106">
        <f t="shared" si="171"/>
        <v>5.1999999999999998E-3</v>
      </c>
      <c r="CZ425" s="106">
        <f t="shared" si="172"/>
        <v>8.0999999999999996E-3</v>
      </c>
      <c r="DA425" s="106">
        <f t="shared" si="173"/>
        <v>7.4999999999999997E-3</v>
      </c>
      <c r="DB425" s="106">
        <f t="shared" si="174"/>
        <v>9.6000000000000009E-3</v>
      </c>
      <c r="DC425" s="106">
        <f t="shared" si="175"/>
        <v>2.8000000000000004E-3</v>
      </c>
      <c r="DD425" s="106">
        <f t="shared" si="176"/>
        <v>6.1999999999999998E-3</v>
      </c>
      <c r="DE425" s="106">
        <f t="shared" si="177"/>
        <v>1.24E-2</v>
      </c>
      <c r="DF425" s="106">
        <f t="shared" si="178"/>
        <v>1.49E-2</v>
      </c>
      <c r="DG425" s="106">
        <f t="shared" si="179"/>
        <v>1.15E-2</v>
      </c>
      <c r="DH425" s="106">
        <f t="shared" si="180"/>
        <v>9.4000000000000004E-3</v>
      </c>
      <c r="DI425" s="106">
        <f t="shared" si="181"/>
        <v>1.4799999999999999E-2</v>
      </c>
      <c r="DJ425" s="106">
        <f t="shared" si="182"/>
        <v>2.47E-2</v>
      </c>
      <c r="DK425" s="106">
        <f t="shared" si="183"/>
        <v>6.3000000000000009E-3</v>
      </c>
      <c r="DL425" s="106">
        <f t="shared" si="184"/>
        <v>5.8999999999999999E-3</v>
      </c>
      <c r="DM425" s="106">
        <f t="shared" si="185"/>
        <v>6.1000000000000004E-3</v>
      </c>
      <c r="DN425" s="106">
        <f t="shared" si="186"/>
        <v>9.8000000000000014E-3</v>
      </c>
      <c r="DO425" s="106">
        <f t="shared" si="187"/>
        <v>1.8100000000000002E-2</v>
      </c>
      <c r="DP425" s="106">
        <f t="shared" si="188"/>
        <v>1.8799999999999997E-2</v>
      </c>
      <c r="DQ425" s="106">
        <f t="shared" si="189"/>
        <v>1.9900000000000001E-2</v>
      </c>
      <c r="DR425" s="106">
        <f t="shared" si="190"/>
        <v>2.5499999999999998E-2</v>
      </c>
      <c r="DS425" s="106">
        <f t="shared" si="191"/>
        <v>1.9699999999999999E-2</v>
      </c>
      <c r="DT425" s="106">
        <f t="shared" si="192"/>
        <v>2.7899999999999998E-2</v>
      </c>
      <c r="DU425" s="106">
        <f t="shared" si="193"/>
        <v>2.1899999999999999E-2</v>
      </c>
      <c r="DV425" s="106">
        <f t="shared" si="194"/>
        <v>1.1500000000000002E-2</v>
      </c>
      <c r="DW425" s="106">
        <f t="shared" si="195"/>
        <v>1.21E-2</v>
      </c>
      <c r="DX425" s="106"/>
      <c r="DY425" s="106"/>
      <c r="DZ425" s="106"/>
      <c r="EA425" s="100">
        <v>0.32</v>
      </c>
      <c r="EB425" s="100">
        <v>2.71</v>
      </c>
      <c r="EC425" s="100">
        <v>23.58</v>
      </c>
      <c r="ED425" s="100">
        <v>100</v>
      </c>
      <c r="EE425" s="100">
        <v>14.38</v>
      </c>
      <c r="EF425" s="100">
        <v>3.82</v>
      </c>
      <c r="EG425" s="100">
        <v>41.09</v>
      </c>
      <c r="EH425" s="100">
        <v>4.46</v>
      </c>
      <c r="EI425" s="100">
        <v>3.06</v>
      </c>
      <c r="EJ425" s="100">
        <v>4.25</v>
      </c>
      <c r="EK425" s="100">
        <v>100</v>
      </c>
      <c r="EL425" s="100">
        <v>66.290000000000006</v>
      </c>
      <c r="EM425" s="100">
        <v>2.21</v>
      </c>
      <c r="EN425" s="100">
        <v>183.16</v>
      </c>
      <c r="EO425" s="100">
        <v>0.22</v>
      </c>
      <c r="EP425" s="100">
        <v>0.76</v>
      </c>
      <c r="EQ425" s="100">
        <v>7.62</v>
      </c>
      <c r="ER425" s="100">
        <v>27.67</v>
      </c>
      <c r="ES425" s="100">
        <v>11.56</v>
      </c>
      <c r="ET425" s="100">
        <v>100</v>
      </c>
      <c r="EU425" s="100">
        <v>6.93</v>
      </c>
      <c r="EV425" s="100">
        <v>26.95</v>
      </c>
      <c r="EW425" s="100">
        <v>3.23</v>
      </c>
      <c r="EX425" s="100">
        <v>5.65</v>
      </c>
      <c r="EY425" s="100">
        <v>10.98</v>
      </c>
      <c r="EZ425" s="100">
        <v>36.58</v>
      </c>
      <c r="FA425" s="100">
        <v>73.72</v>
      </c>
      <c r="FB425" s="100">
        <v>100</v>
      </c>
      <c r="FC425" s="100"/>
      <c r="FD425" s="100"/>
      <c r="FE425" s="100"/>
      <c r="FF425" s="106">
        <v>4.9220643231114435E-2</v>
      </c>
      <c r="FG425" s="106">
        <v>5.8427772096403298E-3</v>
      </c>
      <c r="FH425" s="106">
        <v>2.4958983858163536E-3</v>
      </c>
      <c r="FI425" s="106">
        <v>0</v>
      </c>
      <c r="FJ425" s="106">
        <v>6.1253097893432468E-3</v>
      </c>
      <c r="FK425" s="106">
        <v>5.7010493587252237E-3</v>
      </c>
      <c r="FL425" s="106">
        <v>8.2301928783382796E-3</v>
      </c>
      <c r="FM425" s="106">
        <v>2.9570888320679025E-3</v>
      </c>
      <c r="FN425" s="106">
        <v>4.964408233276158E-3</v>
      </c>
      <c r="FO425" s="106">
        <v>5.0816023738872416E-3</v>
      </c>
      <c r="FP425" s="106">
        <v>0</v>
      </c>
      <c r="FQ425" s="106">
        <v>0</v>
      </c>
      <c r="FR425" s="106">
        <v>8.4804270097119053E-3</v>
      </c>
      <c r="FS425" s="106">
        <v>0</v>
      </c>
      <c r="FT425" s="106">
        <v>0.10510749185667755</v>
      </c>
      <c r="FU425" s="106">
        <v>8.5817628331904417E-3</v>
      </c>
      <c r="FV425" s="106">
        <v>7.9122544434050528E-3</v>
      </c>
      <c r="FW425" s="106">
        <v>0</v>
      </c>
      <c r="FX425" s="106">
        <v>8.5256713564715227E-3</v>
      </c>
      <c r="FY425" s="106">
        <v>0</v>
      </c>
      <c r="FZ425" s="106">
        <v>1.7511276062032937E-2</v>
      </c>
      <c r="GA425" s="106">
        <v>1.7271212509612922E-2</v>
      </c>
      <c r="GB425" s="106">
        <v>2.6445901920438955E-2</v>
      </c>
      <c r="GC425" s="106">
        <v>1.8563728872024839E-2</v>
      </c>
      <c r="GD425" s="106">
        <v>2.1719937532535139E-2</v>
      </c>
      <c r="GE425" s="106">
        <v>1.8804739914611828E-2</v>
      </c>
      <c r="GF425" s="106">
        <v>0</v>
      </c>
      <c r="GG425" s="106">
        <v>0</v>
      </c>
      <c r="GH425" s="100"/>
      <c r="GI425" s="100"/>
      <c r="GJ425" s="100"/>
      <c r="GK425" s="100"/>
    </row>
    <row r="426" spans="1:193" x14ac:dyDescent="0.25">
      <c r="A426" s="98" t="s">
        <v>1073</v>
      </c>
      <c r="B426" s="99" t="s">
        <v>17</v>
      </c>
      <c r="C426" s="99" t="s">
        <v>319</v>
      </c>
      <c r="D426" s="100" t="s">
        <v>18</v>
      </c>
      <c r="E426" s="99" t="s">
        <v>608</v>
      </c>
      <c r="F426" s="99" t="s">
        <v>539</v>
      </c>
      <c r="G426" s="106">
        <v>32.890999999999998</v>
      </c>
      <c r="H426" s="106">
        <v>2.7852255915943959E-2</v>
      </c>
      <c r="I426" s="106">
        <v>2.5000000000000001E-2</v>
      </c>
      <c r="J426" s="106">
        <v>0</v>
      </c>
      <c r="K426" s="106">
        <v>2.9000000000000001E-2</v>
      </c>
      <c r="L426" s="106">
        <v>0.28100000000000003</v>
      </c>
      <c r="M426" s="106">
        <v>0.125</v>
      </c>
      <c r="N426" s="106">
        <v>7.5574865703634045E-2</v>
      </c>
      <c r="O426" s="106">
        <v>7.4999999999999997E-2</v>
      </c>
      <c r="P426" s="106">
        <v>0.23899999999999996</v>
      </c>
      <c r="Q426" s="106">
        <v>0</v>
      </c>
      <c r="R426" s="106">
        <v>0</v>
      </c>
      <c r="S426" s="106">
        <v>9.799999999999999E-2</v>
      </c>
      <c r="T426" s="106">
        <v>6.512646988297438E-2</v>
      </c>
      <c r="U426" s="106">
        <v>65.305000000000007</v>
      </c>
      <c r="V426" s="106">
        <v>1.2673504605714223</v>
      </c>
      <c r="W426" s="106">
        <v>7.2999999999999995E-2</v>
      </c>
      <c r="X426" s="106">
        <v>7.7671430710944581E-2</v>
      </c>
      <c r="Y426" s="106">
        <v>0.56176070313694804</v>
      </c>
      <c r="Z426" s="106">
        <v>0</v>
      </c>
      <c r="AA426" s="106">
        <v>0</v>
      </c>
      <c r="AB426" s="106">
        <v>0</v>
      </c>
      <c r="AC426" s="106">
        <v>3.7000000000000005E-2</v>
      </c>
      <c r="AD426" s="106">
        <v>0</v>
      </c>
      <c r="AE426" s="106">
        <v>0</v>
      </c>
      <c r="AF426" s="106">
        <v>0</v>
      </c>
      <c r="AG426" s="106">
        <v>6.7634029892095382E-2</v>
      </c>
      <c r="AH426" s="106">
        <v>0.19399999999999998</v>
      </c>
      <c r="AI426" s="106"/>
      <c r="AJ426" s="106">
        <v>101.51497021581399</v>
      </c>
      <c r="AK426" s="100"/>
      <c r="AL426" s="106">
        <v>15.375373971578158</v>
      </c>
      <c r="AM426" s="106">
        <v>1.6696994134610611E-2</v>
      </c>
      <c r="AN426" s="106">
        <v>1.3231013495633766E-2</v>
      </c>
      <c r="AO426" s="106">
        <v>0</v>
      </c>
      <c r="AP426" s="106">
        <v>2.2459727385377947E-2</v>
      </c>
      <c r="AQ426" s="106">
        <v>0.21842207539836769</v>
      </c>
      <c r="AR426" s="106">
        <v>9.2729970326409492E-2</v>
      </c>
      <c r="AS426" s="106">
        <v>6.2738556951381419E-2</v>
      </c>
      <c r="AT426" s="106">
        <v>5.3602058319039449E-2</v>
      </c>
      <c r="AU426" s="106">
        <v>0.10429394309652644</v>
      </c>
      <c r="AV426" s="106">
        <v>0</v>
      </c>
      <c r="AW426" s="106">
        <v>0</v>
      </c>
      <c r="AX426" s="106">
        <v>6.8507514854945814E-2</v>
      </c>
      <c r="AY426" s="106">
        <v>5.3334264092190956E-2</v>
      </c>
      <c r="AZ426" s="106">
        <v>48.345424933372819</v>
      </c>
      <c r="BA426" s="106">
        <v>1.0746633261862311</v>
      </c>
      <c r="BB426" s="106">
        <v>6.8288119738072958E-2</v>
      </c>
      <c r="BC426" s="106">
        <v>6.8469173757884846E-2</v>
      </c>
      <c r="BD426" s="106">
        <v>0.44236609428848572</v>
      </c>
      <c r="BE426" s="106">
        <v>0</v>
      </c>
      <c r="BF426" s="106">
        <v>0</v>
      </c>
      <c r="BG426" s="106">
        <v>0</v>
      </c>
      <c r="BH426" s="106">
        <v>3.172153635116598E-2</v>
      </c>
      <c r="BI426" s="106">
        <v>0</v>
      </c>
      <c r="BJ426" s="106">
        <v>0</v>
      </c>
      <c r="BK426" s="106">
        <v>0</v>
      </c>
      <c r="BL426" s="106">
        <v>5.9146506245820185E-2</v>
      </c>
      <c r="BM426" s="106">
        <v>0.1703697198559761</v>
      </c>
      <c r="BN426" s="106"/>
      <c r="BO426" s="106"/>
      <c r="BP426" s="106"/>
      <c r="BQ426" s="106">
        <v>2.6740000000000003E-2</v>
      </c>
      <c r="BR426" s="106">
        <v>1.4679279999999999E-2</v>
      </c>
      <c r="BS426" s="106">
        <v>9.8253999999999998E-3</v>
      </c>
      <c r="BT426" s="106">
        <v>8.6226399999999991E-3</v>
      </c>
      <c r="BU426" s="106">
        <v>1.0071359999999998E-2</v>
      </c>
      <c r="BV426" s="106">
        <v>9.3914500000000008E-3</v>
      </c>
      <c r="BW426" s="106">
        <v>1.2671200000000001E-2</v>
      </c>
      <c r="BX426" s="106">
        <v>3.2524200000000002E-3</v>
      </c>
      <c r="BY426" s="106">
        <v>8.3952000000000002E-3</v>
      </c>
      <c r="BZ426" s="106">
        <v>2.795752E-2</v>
      </c>
      <c r="CA426" s="106">
        <v>1.4500000000000001E-2</v>
      </c>
      <c r="CB426" s="106">
        <v>1.15E-2</v>
      </c>
      <c r="CC426" s="106">
        <v>1.3303650000000002E-2</v>
      </c>
      <c r="CD426" s="106">
        <v>1.7705950000000002E-2</v>
      </c>
      <c r="CE426" s="106">
        <v>3.2959519999999999E-2</v>
      </c>
      <c r="CF426" s="106">
        <v>7.5475200000000003E-3</v>
      </c>
      <c r="CG426" s="106">
        <v>6.2001999999999995E-3</v>
      </c>
      <c r="CH426" s="106">
        <v>6.6929600000000004E-3</v>
      </c>
      <c r="CI426" s="106">
        <v>1.219104E-2</v>
      </c>
      <c r="CJ426" s="106">
        <v>2.0758559999999999E-2</v>
      </c>
      <c r="CK426" s="106">
        <v>2.2254699999999999E-2</v>
      </c>
      <c r="CL426" s="106">
        <v>2.2937879999999997E-2</v>
      </c>
      <c r="CM426" s="106">
        <v>2.8576800000000003E-2</v>
      </c>
      <c r="CN426" s="106">
        <v>2.2728160000000001E-2</v>
      </c>
      <c r="CO426" s="106">
        <v>3.1927020000000007E-2</v>
      </c>
      <c r="CP426" s="106">
        <v>2.4905089999999998E-2</v>
      </c>
      <c r="CQ426" s="106">
        <v>1.315025E-2</v>
      </c>
      <c r="CR426" s="106">
        <v>1.355053E-2</v>
      </c>
      <c r="CS426" s="106"/>
      <c r="CT426" s="106"/>
      <c r="CU426" s="106"/>
      <c r="CV426" s="106">
        <f t="shared" si="168"/>
        <v>1.2500000000000001E-2</v>
      </c>
      <c r="CW426" s="106">
        <f t="shared" si="169"/>
        <v>8.8000000000000005E-3</v>
      </c>
      <c r="CX426" s="106">
        <f t="shared" si="170"/>
        <v>5.1999999999999998E-3</v>
      </c>
      <c r="CY426" s="106">
        <f t="shared" si="171"/>
        <v>5.1999999999999998E-3</v>
      </c>
      <c r="CZ426" s="106">
        <f t="shared" si="172"/>
        <v>7.7999999999999988E-3</v>
      </c>
      <c r="DA426" s="106">
        <f t="shared" si="173"/>
        <v>7.3000000000000009E-3</v>
      </c>
      <c r="DB426" s="106">
        <f t="shared" si="174"/>
        <v>9.4000000000000004E-3</v>
      </c>
      <c r="DC426" s="106">
        <f t="shared" si="175"/>
        <v>2.7000000000000006E-3</v>
      </c>
      <c r="DD426" s="106">
        <f t="shared" si="176"/>
        <v>6.0000000000000001E-3</v>
      </c>
      <c r="DE426" s="106">
        <f t="shared" si="177"/>
        <v>1.2200000000000001E-2</v>
      </c>
      <c r="DF426" s="106">
        <f t="shared" si="178"/>
        <v>1.4500000000000001E-2</v>
      </c>
      <c r="DG426" s="106">
        <f t="shared" si="179"/>
        <v>1.15E-2</v>
      </c>
      <c r="DH426" s="106">
        <f t="shared" si="180"/>
        <v>9.300000000000001E-3</v>
      </c>
      <c r="DI426" s="106">
        <f t="shared" si="181"/>
        <v>1.4500000000000001E-2</v>
      </c>
      <c r="DJ426" s="106">
        <f t="shared" si="182"/>
        <v>2.4399999999999998E-2</v>
      </c>
      <c r="DK426" s="106">
        <f t="shared" si="183"/>
        <v>6.4000000000000003E-3</v>
      </c>
      <c r="DL426" s="106">
        <f t="shared" si="184"/>
        <v>5.7999999999999996E-3</v>
      </c>
      <c r="DM426" s="106">
        <f t="shared" si="185"/>
        <v>5.8999999999999999E-3</v>
      </c>
      <c r="DN426" s="106">
        <f t="shared" si="186"/>
        <v>9.5999999999999992E-3</v>
      </c>
      <c r="DO426" s="106">
        <f t="shared" si="187"/>
        <v>1.7699999999999997E-2</v>
      </c>
      <c r="DP426" s="106">
        <f t="shared" si="188"/>
        <v>1.9E-2</v>
      </c>
      <c r="DQ426" s="106">
        <f t="shared" si="189"/>
        <v>1.9599999999999999E-2</v>
      </c>
      <c r="DR426" s="106">
        <f t="shared" si="190"/>
        <v>2.4500000000000001E-2</v>
      </c>
      <c r="DS426" s="106">
        <f t="shared" si="191"/>
        <v>1.9600000000000003E-2</v>
      </c>
      <c r="DT426" s="106">
        <f t="shared" si="192"/>
        <v>2.7700000000000006E-2</v>
      </c>
      <c r="DU426" s="106">
        <f t="shared" si="193"/>
        <v>2.1700000000000001E-2</v>
      </c>
      <c r="DV426" s="106">
        <f t="shared" si="194"/>
        <v>1.1500000000000002E-2</v>
      </c>
      <c r="DW426" s="106">
        <f t="shared" si="195"/>
        <v>1.1899999999999999E-2</v>
      </c>
      <c r="DX426" s="106"/>
      <c r="DY426" s="106"/>
      <c r="DZ426" s="106"/>
      <c r="EA426" s="100">
        <v>0.32</v>
      </c>
      <c r="EB426" s="100">
        <v>30</v>
      </c>
      <c r="EC426" s="100">
        <v>18.71</v>
      </c>
      <c r="ED426" s="100">
        <v>100</v>
      </c>
      <c r="EE426" s="100">
        <v>25.74</v>
      </c>
      <c r="EF426" s="100">
        <v>2.66</v>
      </c>
      <c r="EG426" s="100">
        <v>9.9</v>
      </c>
      <c r="EH426" s="100">
        <v>4.62</v>
      </c>
      <c r="EI426" s="100">
        <v>8.1</v>
      </c>
      <c r="EJ426" s="100">
        <v>4.6900000000000004</v>
      </c>
      <c r="EK426" s="100">
        <v>100</v>
      </c>
      <c r="EL426" s="100">
        <v>100</v>
      </c>
      <c r="EM426" s="100">
        <v>10.82</v>
      </c>
      <c r="EN426" s="100">
        <v>21.59</v>
      </c>
      <c r="EO426" s="100">
        <v>0.21</v>
      </c>
      <c r="EP426" s="100">
        <v>0.78</v>
      </c>
      <c r="EQ426" s="100">
        <v>11.33</v>
      </c>
      <c r="ER426" s="100">
        <v>8.44</v>
      </c>
      <c r="ES426" s="100">
        <v>2.27</v>
      </c>
      <c r="ET426" s="100">
        <v>148.59</v>
      </c>
      <c r="EU426" s="100">
        <v>83.38</v>
      </c>
      <c r="EV426" s="100">
        <v>100</v>
      </c>
      <c r="EW426" s="100">
        <v>69.98</v>
      </c>
      <c r="EX426" s="100">
        <v>100</v>
      </c>
      <c r="EY426" s="100">
        <v>100</v>
      </c>
      <c r="EZ426" s="100">
        <v>100</v>
      </c>
      <c r="FA426" s="100">
        <v>12.47</v>
      </c>
      <c r="FB426" s="100">
        <v>6.45</v>
      </c>
      <c r="FC426" s="100"/>
      <c r="FD426" s="100"/>
      <c r="FE426" s="100"/>
      <c r="FF426" s="106">
        <v>4.9201196709050106E-2</v>
      </c>
      <c r="FG426" s="106">
        <v>5.009098240383183E-3</v>
      </c>
      <c r="FH426" s="106">
        <v>2.4755226250330778E-3</v>
      </c>
      <c r="FI426" s="106">
        <v>0</v>
      </c>
      <c r="FJ426" s="106">
        <v>5.781133828996283E-3</v>
      </c>
      <c r="FK426" s="106">
        <v>5.8100272055965812E-3</v>
      </c>
      <c r="FL426" s="106">
        <v>9.1802670623145396E-3</v>
      </c>
      <c r="FM426" s="106">
        <v>2.8985213311538216E-3</v>
      </c>
      <c r="FN426" s="106">
        <v>4.3417667238421958E-3</v>
      </c>
      <c r="FO426" s="106">
        <v>4.8913859312270901E-3</v>
      </c>
      <c r="FP426" s="106">
        <v>0</v>
      </c>
      <c r="FQ426" s="106">
        <v>0</v>
      </c>
      <c r="FR426" s="106">
        <v>7.4125131073051378E-3</v>
      </c>
      <c r="FS426" s="106">
        <v>1.1514867617504029E-2</v>
      </c>
      <c r="FT426" s="106">
        <v>0.10152539236008291</v>
      </c>
      <c r="FU426" s="106">
        <v>8.3823739442526034E-3</v>
      </c>
      <c r="FV426" s="106">
        <v>7.7370439663236659E-3</v>
      </c>
      <c r="FW426" s="106">
        <v>5.7787982651654806E-3</v>
      </c>
      <c r="FX426" s="106">
        <v>1.0041710340348627E-2</v>
      </c>
      <c r="FY426" s="106">
        <v>0</v>
      </c>
      <c r="FZ426" s="106">
        <v>0</v>
      </c>
      <c r="GA426" s="106">
        <v>0</v>
      </c>
      <c r="GB426" s="106">
        <v>2.2198731138545955E-2</v>
      </c>
      <c r="GC426" s="106">
        <v>0</v>
      </c>
      <c r="GD426" s="106">
        <v>0</v>
      </c>
      <c r="GE426" s="106">
        <v>0</v>
      </c>
      <c r="GF426" s="106">
        <v>7.3755693288537778E-3</v>
      </c>
      <c r="GG426" s="106">
        <v>1.0988846930710458E-2</v>
      </c>
      <c r="GH426" s="100"/>
      <c r="GI426" s="100"/>
      <c r="GJ426" s="100"/>
      <c r="GK426" s="100"/>
    </row>
    <row r="427" spans="1:193" x14ac:dyDescent="0.25">
      <c r="A427" s="98" t="s">
        <v>1073</v>
      </c>
      <c r="B427" s="99" t="s">
        <v>17</v>
      </c>
      <c r="C427" s="99" t="s">
        <v>319</v>
      </c>
      <c r="D427" s="100" t="s">
        <v>18</v>
      </c>
      <c r="E427" s="99" t="s">
        <v>609</v>
      </c>
      <c r="F427" s="99" t="s">
        <v>539</v>
      </c>
      <c r="G427" s="106">
        <v>32.18</v>
      </c>
      <c r="H427" s="106">
        <v>0.34474370763171563</v>
      </c>
      <c r="I427" s="106">
        <v>0.114</v>
      </c>
      <c r="J427" s="106">
        <v>8.9999999999999993E-3</v>
      </c>
      <c r="K427" s="106">
        <v>3.5000000000000003E-2</v>
      </c>
      <c r="L427" s="106">
        <v>0.58899999999999997</v>
      </c>
      <c r="M427" s="106">
        <v>4.5999999999999999E-2</v>
      </c>
      <c r="N427" s="106">
        <v>9.5905067098869742E-2</v>
      </c>
      <c r="O427" s="106">
        <v>0.249</v>
      </c>
      <c r="P427" s="106">
        <v>0.3</v>
      </c>
      <c r="Q427" s="106">
        <v>4.6398808924577754E-2</v>
      </c>
      <c r="R427" s="106">
        <v>0</v>
      </c>
      <c r="S427" s="106">
        <v>0.25692537725759645</v>
      </c>
      <c r="T427" s="106">
        <v>0</v>
      </c>
      <c r="U427" s="106">
        <v>61.868000000000002</v>
      </c>
      <c r="V427" s="106">
        <v>1.4121664295464822</v>
      </c>
      <c r="W427" s="106">
        <v>6.5000000000000002E-2</v>
      </c>
      <c r="X427" s="106">
        <v>0</v>
      </c>
      <c r="Y427" s="106">
        <v>0.51737001438094465</v>
      </c>
      <c r="Z427" s="106">
        <v>2.5999999999999999E-2</v>
      </c>
      <c r="AA427" s="106">
        <v>0.2999527375715037</v>
      </c>
      <c r="AB427" s="106">
        <v>9.1999999999999998E-2</v>
      </c>
      <c r="AC427" s="106">
        <v>0.90800000000000003</v>
      </c>
      <c r="AD427" s="106">
        <v>0.27900000000000003</v>
      </c>
      <c r="AE427" s="106">
        <v>0.17399999999999999</v>
      </c>
      <c r="AF427" s="106">
        <v>5.8999999999999997E-2</v>
      </c>
      <c r="AG427" s="106">
        <v>2.21551801846957E-2</v>
      </c>
      <c r="AH427" s="106">
        <v>7.6999999999999999E-2</v>
      </c>
      <c r="AI427" s="106"/>
      <c r="AJ427" s="106">
        <v>100.04607878415824</v>
      </c>
      <c r="AK427" s="100"/>
      <c r="AL427" s="106">
        <v>15.043006731488406</v>
      </c>
      <c r="AM427" s="106">
        <v>0.20666848967790638</v>
      </c>
      <c r="AN427" s="106">
        <v>6.0333421540089978E-2</v>
      </c>
      <c r="AO427" s="106">
        <v>5.4275720660957663E-3</v>
      </c>
      <c r="AP427" s="106">
        <v>2.7106567534076833E-2</v>
      </c>
      <c r="AQ427" s="106">
        <v>0.45783132530120479</v>
      </c>
      <c r="AR427" s="106">
        <v>3.4124629080118693E-2</v>
      </c>
      <c r="AS427" s="106">
        <v>7.9615695748688153E-2</v>
      </c>
      <c r="AT427" s="106">
        <v>0.17795883361921097</v>
      </c>
      <c r="AU427" s="106">
        <v>0.13091289928434283</v>
      </c>
      <c r="AV427" s="106">
        <v>4.6398808924577754E-2</v>
      </c>
      <c r="AW427" s="106">
        <v>0</v>
      </c>
      <c r="AX427" s="106">
        <v>0.17960529692946273</v>
      </c>
      <c r="AY427" s="106">
        <v>0</v>
      </c>
      <c r="AZ427" s="106">
        <v>45.801006810778802</v>
      </c>
      <c r="BA427" s="106">
        <v>1.1974615700385671</v>
      </c>
      <c r="BB427" s="106">
        <v>6.080449017773621E-2</v>
      </c>
      <c r="BC427" s="106">
        <v>0</v>
      </c>
      <c r="BD427" s="106">
        <v>0.40741004361047695</v>
      </c>
      <c r="BE427" s="106">
        <v>2.2169167803547066E-2</v>
      </c>
      <c r="BF427" s="106">
        <v>0.25608532192564132</v>
      </c>
      <c r="BG427" s="106">
        <v>7.8612321626933268E-2</v>
      </c>
      <c r="BH427" s="106">
        <v>0.7784636488340192</v>
      </c>
      <c r="BI427" s="106">
        <v>0.24060020696792001</v>
      </c>
      <c r="BJ427" s="106">
        <v>0.15096304008328992</v>
      </c>
      <c r="BK427" s="106">
        <v>5.1407162150387729E-2</v>
      </c>
      <c r="BL427" s="106">
        <v>1.9374884289196065E-2</v>
      </c>
      <c r="BM427" s="106">
        <v>6.7620971283042064E-2</v>
      </c>
      <c r="BN427" s="106"/>
      <c r="BO427" s="106"/>
      <c r="BP427" s="106"/>
      <c r="BQ427" s="106">
        <v>2.5242560000000004E-2</v>
      </c>
      <c r="BR427" s="106">
        <v>1.4679279999999999E-2</v>
      </c>
      <c r="BS427" s="106">
        <v>9.8253999999999998E-3</v>
      </c>
      <c r="BT427" s="106">
        <v>8.4568199999999986E-3</v>
      </c>
      <c r="BU427" s="106">
        <v>1.0716959999999999E-2</v>
      </c>
      <c r="BV427" s="106">
        <v>9.6487499999999993E-3</v>
      </c>
      <c r="BW427" s="106">
        <v>1.30756E-2</v>
      </c>
      <c r="BX427" s="106">
        <v>3.37288E-3</v>
      </c>
      <c r="BY427" s="106">
        <v>8.5351200000000002E-3</v>
      </c>
      <c r="BZ427" s="106">
        <v>2.6582560000000002E-2</v>
      </c>
      <c r="CA427" s="106">
        <v>1.5100000000000001E-2</v>
      </c>
      <c r="CB427" s="106">
        <v>1.1599999999999999E-2</v>
      </c>
      <c r="CC427" s="106">
        <v>1.3303650000000002E-2</v>
      </c>
      <c r="CD427" s="106">
        <v>1.7950170000000001E-2</v>
      </c>
      <c r="CE427" s="106">
        <v>3.1878879999999998E-2</v>
      </c>
      <c r="CF427" s="106">
        <v>7.5475200000000003E-3</v>
      </c>
      <c r="CG427" s="106">
        <v>6.0933000000000003E-3</v>
      </c>
      <c r="CH427" s="106">
        <v>6.8064000000000006E-3</v>
      </c>
      <c r="CI427" s="106">
        <v>1.206405E-2</v>
      </c>
      <c r="CJ427" s="106">
        <v>2.040672E-2</v>
      </c>
      <c r="CK427" s="106">
        <v>2.2137569999999999E-2</v>
      </c>
      <c r="CL427" s="106">
        <v>2.3054909999999998E-2</v>
      </c>
      <c r="CM427" s="106">
        <v>2.9276640000000003E-2</v>
      </c>
      <c r="CN427" s="106">
        <v>2.2844119999999999E-2</v>
      </c>
      <c r="CO427" s="106">
        <v>3.2272800000000004E-2</v>
      </c>
      <c r="CP427" s="106">
        <v>2.4790320000000001E-2</v>
      </c>
      <c r="CQ427" s="106">
        <v>1.3264599999999998E-2</v>
      </c>
      <c r="CR427" s="106">
        <v>1.36644E-2</v>
      </c>
      <c r="CS427" s="106"/>
      <c r="CT427" s="106"/>
      <c r="CU427" s="106"/>
      <c r="CV427" s="106">
        <f t="shared" si="168"/>
        <v>1.1800000000000001E-2</v>
      </c>
      <c r="CW427" s="106">
        <f t="shared" si="169"/>
        <v>8.8000000000000005E-3</v>
      </c>
      <c r="CX427" s="106">
        <f t="shared" si="170"/>
        <v>5.1999999999999998E-3</v>
      </c>
      <c r="CY427" s="106">
        <f t="shared" si="171"/>
        <v>5.0999999999999995E-3</v>
      </c>
      <c r="CZ427" s="106">
        <f t="shared" si="172"/>
        <v>8.3000000000000001E-3</v>
      </c>
      <c r="DA427" s="106">
        <f t="shared" si="173"/>
        <v>7.4999999999999997E-3</v>
      </c>
      <c r="DB427" s="106">
        <f t="shared" si="174"/>
        <v>9.6999999999999986E-3</v>
      </c>
      <c r="DC427" s="106">
        <f t="shared" si="175"/>
        <v>2.8000000000000004E-3</v>
      </c>
      <c r="DD427" s="106">
        <f t="shared" si="176"/>
        <v>6.1000000000000004E-3</v>
      </c>
      <c r="DE427" s="106">
        <f t="shared" si="177"/>
        <v>1.1600000000000001E-2</v>
      </c>
      <c r="DF427" s="106">
        <f t="shared" si="178"/>
        <v>1.5100000000000001E-2</v>
      </c>
      <c r="DG427" s="106">
        <f t="shared" si="179"/>
        <v>1.1599999999999999E-2</v>
      </c>
      <c r="DH427" s="106">
        <f t="shared" si="180"/>
        <v>9.300000000000001E-3</v>
      </c>
      <c r="DI427" s="106">
        <f t="shared" si="181"/>
        <v>1.47E-2</v>
      </c>
      <c r="DJ427" s="106">
        <f t="shared" si="182"/>
        <v>2.3599999999999999E-2</v>
      </c>
      <c r="DK427" s="106">
        <f t="shared" si="183"/>
        <v>6.4000000000000003E-3</v>
      </c>
      <c r="DL427" s="106">
        <f t="shared" si="184"/>
        <v>5.7000000000000002E-3</v>
      </c>
      <c r="DM427" s="106">
        <f t="shared" si="185"/>
        <v>6.0000000000000001E-3</v>
      </c>
      <c r="DN427" s="106">
        <f t="shared" si="186"/>
        <v>9.4999999999999998E-3</v>
      </c>
      <c r="DO427" s="106">
        <f t="shared" si="187"/>
        <v>1.7399999999999999E-2</v>
      </c>
      <c r="DP427" s="106">
        <f t="shared" si="188"/>
        <v>1.89E-2</v>
      </c>
      <c r="DQ427" s="106">
        <f t="shared" si="189"/>
        <v>1.9699999999999999E-2</v>
      </c>
      <c r="DR427" s="106">
        <f t="shared" si="190"/>
        <v>2.5100000000000001E-2</v>
      </c>
      <c r="DS427" s="106">
        <f t="shared" si="191"/>
        <v>1.9699999999999999E-2</v>
      </c>
      <c r="DT427" s="106">
        <f t="shared" si="192"/>
        <v>2.8000000000000001E-2</v>
      </c>
      <c r="DU427" s="106">
        <f t="shared" si="193"/>
        <v>2.1600000000000001E-2</v>
      </c>
      <c r="DV427" s="106">
        <f t="shared" si="194"/>
        <v>1.1599999999999999E-2</v>
      </c>
      <c r="DW427" s="106">
        <f t="shared" si="195"/>
        <v>1.2E-2</v>
      </c>
      <c r="DX427" s="106"/>
      <c r="DY427" s="106"/>
      <c r="DZ427" s="106"/>
      <c r="EA427" s="100">
        <v>0.33</v>
      </c>
      <c r="EB427" s="100">
        <v>2.8</v>
      </c>
      <c r="EC427" s="100">
        <v>4.43</v>
      </c>
      <c r="ED427" s="100">
        <v>49.81</v>
      </c>
      <c r="EE427" s="100">
        <v>22.59</v>
      </c>
      <c r="EF427" s="100">
        <v>1.45</v>
      </c>
      <c r="EG427" s="100">
        <v>25.07</v>
      </c>
      <c r="EH427" s="100">
        <v>3.95</v>
      </c>
      <c r="EI427" s="100">
        <v>2.8</v>
      </c>
      <c r="EJ427" s="100">
        <v>3.76</v>
      </c>
      <c r="EK427" s="100">
        <v>37.119999999999997</v>
      </c>
      <c r="EL427" s="100">
        <v>143.97</v>
      </c>
      <c r="EM427" s="100">
        <v>4.3600000000000003</v>
      </c>
      <c r="EN427" s="100">
        <v>102.98</v>
      </c>
      <c r="EO427" s="100">
        <v>0.22</v>
      </c>
      <c r="EP427" s="100">
        <v>0.74</v>
      </c>
      <c r="EQ427" s="100">
        <v>12.55</v>
      </c>
      <c r="ER427" s="100">
        <v>38.35</v>
      </c>
      <c r="ES427" s="100">
        <v>2.44</v>
      </c>
      <c r="ET427" s="100">
        <v>64.459999999999994</v>
      </c>
      <c r="EU427" s="100">
        <v>6.92</v>
      </c>
      <c r="EV427" s="100">
        <v>21.83</v>
      </c>
      <c r="EW427" s="100">
        <v>3.32</v>
      </c>
      <c r="EX427" s="100">
        <v>7.65</v>
      </c>
      <c r="EY427" s="100">
        <v>14.32</v>
      </c>
      <c r="EZ427" s="100">
        <v>36.56</v>
      </c>
      <c r="FA427" s="100">
        <v>22.99</v>
      </c>
      <c r="FB427" s="100">
        <v>16.14</v>
      </c>
      <c r="FC427" s="100"/>
      <c r="FD427" s="100"/>
      <c r="FE427" s="100"/>
      <c r="FF427" s="106">
        <v>4.9641922213911741E-2</v>
      </c>
      <c r="FG427" s="106">
        <v>5.7867177109813782E-3</v>
      </c>
      <c r="FH427" s="106">
        <v>2.6727705742259859E-3</v>
      </c>
      <c r="FI427" s="106">
        <v>2.7034736461223016E-3</v>
      </c>
      <c r="FJ427" s="106">
        <v>6.1233736059479564E-3</v>
      </c>
      <c r="FK427" s="106">
        <v>6.6385542168674689E-3</v>
      </c>
      <c r="FL427" s="106">
        <v>8.5550445103857557E-3</v>
      </c>
      <c r="FM427" s="106">
        <v>3.144819982073182E-3</v>
      </c>
      <c r="FN427" s="106">
        <v>4.982847341337907E-3</v>
      </c>
      <c r="FO427" s="106">
        <v>4.9223250130912893E-3</v>
      </c>
      <c r="FP427" s="106">
        <v>1.7223237872803263E-2</v>
      </c>
      <c r="FQ427" s="106">
        <v>0</v>
      </c>
      <c r="FR427" s="106">
        <v>7.8307909461245752E-3</v>
      </c>
      <c r="FS427" s="106">
        <v>0</v>
      </c>
      <c r="FT427" s="106">
        <v>0.10076221498371336</v>
      </c>
      <c r="FU427" s="106">
        <v>8.8612156182853972E-3</v>
      </c>
      <c r="FV427" s="106">
        <v>7.6309635173058945E-3</v>
      </c>
      <c r="FW427" s="106">
        <v>0</v>
      </c>
      <c r="FX427" s="106">
        <v>9.9408050640956373E-3</v>
      </c>
      <c r="FY427" s="106">
        <v>1.4290245566166437E-2</v>
      </c>
      <c r="FZ427" s="106">
        <v>1.7721104277254377E-2</v>
      </c>
      <c r="GA427" s="106">
        <v>1.7161069811159533E-2</v>
      </c>
      <c r="GB427" s="106">
        <v>2.5844993141289439E-2</v>
      </c>
      <c r="GC427" s="106">
        <v>1.8405915833045881E-2</v>
      </c>
      <c r="GD427" s="106">
        <v>2.1617907339927116E-2</v>
      </c>
      <c r="GE427" s="106">
        <v>1.8794458482181756E-2</v>
      </c>
      <c r="GF427" s="106">
        <v>4.4542858980861754E-3</v>
      </c>
      <c r="GG427" s="106">
        <v>1.091402476508299E-2</v>
      </c>
      <c r="GH427" s="100"/>
      <c r="GI427" s="100"/>
      <c r="GJ427" s="100"/>
      <c r="GK427" s="100"/>
    </row>
    <row r="428" spans="1:193" x14ac:dyDescent="0.25">
      <c r="A428" s="98" t="s">
        <v>1073</v>
      </c>
      <c r="B428" s="99" t="s">
        <v>17</v>
      </c>
      <c r="C428" s="99" t="s">
        <v>319</v>
      </c>
      <c r="D428" s="100" t="s">
        <v>18</v>
      </c>
      <c r="E428" s="99" t="s">
        <v>610</v>
      </c>
      <c r="F428" s="99" t="s">
        <v>543</v>
      </c>
      <c r="G428" s="106">
        <v>33.921999999999997</v>
      </c>
      <c r="H428" s="106">
        <v>0</v>
      </c>
      <c r="I428" s="106">
        <v>0</v>
      </c>
      <c r="J428" s="106">
        <v>0</v>
      </c>
      <c r="K428" s="106">
        <v>1.7999999999999999E-2</v>
      </c>
      <c r="L428" s="106">
        <v>0.04</v>
      </c>
      <c r="M428" s="106">
        <v>1.4999999999999999E-2</v>
      </c>
      <c r="N428" s="106">
        <v>9.5636778465240754E-2</v>
      </c>
      <c r="O428" s="106">
        <v>0.29299999999999998</v>
      </c>
      <c r="P428" s="106">
        <v>9.5000000000000001E-2</v>
      </c>
      <c r="Q428" s="106">
        <v>0</v>
      </c>
      <c r="R428" s="106">
        <v>0</v>
      </c>
      <c r="S428" s="106">
        <v>0.18099999999999999</v>
      </c>
      <c r="T428" s="106">
        <v>2.2238517003287248E-2</v>
      </c>
      <c r="U428" s="106">
        <v>67.007000000000005</v>
      </c>
      <c r="V428" s="106">
        <v>1.3645872623404112</v>
      </c>
      <c r="W428" s="106">
        <v>0.05</v>
      </c>
      <c r="X428" s="106">
        <v>5.6292952482077892E-2</v>
      </c>
      <c r="Y428" s="106">
        <v>7.0558033344771259E-2</v>
      </c>
      <c r="Z428" s="106">
        <v>0</v>
      </c>
      <c r="AA428" s="106">
        <v>3.7902521241226457E-2</v>
      </c>
      <c r="AB428" s="106">
        <v>0</v>
      </c>
      <c r="AC428" s="106">
        <v>5.2999999999999999E-2</v>
      </c>
      <c r="AD428" s="106">
        <v>0</v>
      </c>
      <c r="AE428" s="106">
        <v>0</v>
      </c>
      <c r="AF428" s="106">
        <v>0</v>
      </c>
      <c r="AG428" s="106">
        <v>0</v>
      </c>
      <c r="AH428" s="106">
        <v>2.3E-2</v>
      </c>
      <c r="AI428" s="106"/>
      <c r="AJ428" s="106">
        <v>103.344216064877</v>
      </c>
      <c r="AK428" s="100"/>
      <c r="AL428" s="106">
        <v>15.857329842931934</v>
      </c>
      <c r="AM428" s="106">
        <v>0</v>
      </c>
      <c r="AN428" s="106">
        <v>0</v>
      </c>
      <c r="AO428" s="106">
        <v>0</v>
      </c>
      <c r="AP428" s="106">
        <v>1.3940520446096654E-2</v>
      </c>
      <c r="AQ428" s="106">
        <v>3.109211037699184E-2</v>
      </c>
      <c r="AR428" s="106">
        <v>1.1127596439169139E-2</v>
      </c>
      <c r="AS428" s="106">
        <v>7.9392975647717717E-2</v>
      </c>
      <c r="AT428" s="106">
        <v>0.20940537449971411</v>
      </c>
      <c r="AU428" s="106">
        <v>4.1455751440041898E-2</v>
      </c>
      <c r="AV428" s="106">
        <v>0</v>
      </c>
      <c r="AW428" s="106">
        <v>0</v>
      </c>
      <c r="AX428" s="106">
        <v>0.12652918559944074</v>
      </c>
      <c r="AY428" s="106">
        <v>1.8211872085240558E-2</v>
      </c>
      <c r="AZ428" s="106">
        <v>49.605419010956474</v>
      </c>
      <c r="BA428" s="106">
        <v>1.157116308267965</v>
      </c>
      <c r="BB428" s="106">
        <v>4.6772684752104776E-2</v>
      </c>
      <c r="BC428" s="106">
        <v>4.9623547674610267E-2</v>
      </c>
      <c r="BD428" s="106">
        <v>5.5561881521986975E-2</v>
      </c>
      <c r="BE428" s="106">
        <v>0</v>
      </c>
      <c r="BF428" s="106">
        <v>3.2359362453023524E-2</v>
      </c>
      <c r="BG428" s="106">
        <v>0</v>
      </c>
      <c r="BH428" s="106">
        <v>4.543895747599451E-2</v>
      </c>
      <c r="BI428" s="106">
        <v>0</v>
      </c>
      <c r="BJ428" s="106">
        <v>0</v>
      </c>
      <c r="BK428" s="106">
        <v>0</v>
      </c>
      <c r="BL428" s="106">
        <v>0</v>
      </c>
      <c r="BM428" s="106">
        <v>2.019847194168789E-2</v>
      </c>
      <c r="BN428" s="106"/>
      <c r="BO428" s="106"/>
      <c r="BP428" s="106"/>
      <c r="BQ428" s="106">
        <v>2.8023520000000003E-2</v>
      </c>
      <c r="BR428" s="106">
        <v>1.4679279999999999E-2</v>
      </c>
      <c r="BS428" s="106">
        <v>9.8253999999999998E-3</v>
      </c>
      <c r="BT428" s="106">
        <v>8.6226399999999991E-3</v>
      </c>
      <c r="BU428" s="106">
        <v>1.0458719999999999E-2</v>
      </c>
      <c r="BV428" s="106">
        <v>9.6487499999999993E-3</v>
      </c>
      <c r="BW428" s="106">
        <v>1.25364E-2</v>
      </c>
      <c r="BX428" s="106">
        <v>3.1319599999999996E-3</v>
      </c>
      <c r="BY428" s="106">
        <v>8.5351200000000002E-3</v>
      </c>
      <c r="BZ428" s="106">
        <v>2.7499199999999994E-2</v>
      </c>
      <c r="CA428" s="106">
        <v>1.46E-2</v>
      </c>
      <c r="CB428" s="106">
        <v>1.14E-2</v>
      </c>
      <c r="CC428" s="106">
        <v>1.3303650000000002E-2</v>
      </c>
      <c r="CD428" s="106">
        <v>1.7828060000000003E-2</v>
      </c>
      <c r="CE428" s="106">
        <v>3.4715559999999999E-2</v>
      </c>
      <c r="CF428" s="106">
        <v>7.5475200000000003E-3</v>
      </c>
      <c r="CG428" s="106">
        <v>6.0933000000000003E-3</v>
      </c>
      <c r="CH428" s="106">
        <v>6.8064000000000006E-3</v>
      </c>
      <c r="CI428" s="106">
        <v>1.219104E-2</v>
      </c>
      <c r="CJ428" s="106">
        <v>2.0758559999999999E-2</v>
      </c>
      <c r="CK428" s="106">
        <v>2.2488959999999999E-2</v>
      </c>
      <c r="CL428" s="106">
        <v>2.3171939999999999E-2</v>
      </c>
      <c r="CM428" s="106">
        <v>2.9393280000000004E-2</v>
      </c>
      <c r="CN428" s="106">
        <v>2.2496240000000001E-2</v>
      </c>
      <c r="CO428" s="106">
        <v>3.1581240000000003E-2</v>
      </c>
      <c r="CP428" s="106">
        <v>2.4790320000000001E-2</v>
      </c>
      <c r="CQ428" s="106">
        <v>1.3035900000000001E-2</v>
      </c>
      <c r="CR428" s="106">
        <v>1.355053E-2</v>
      </c>
      <c r="CS428" s="106"/>
      <c r="CT428" s="106"/>
      <c r="CU428" s="106"/>
      <c r="CV428" s="106">
        <f t="shared" si="168"/>
        <v>1.3100000000000001E-2</v>
      </c>
      <c r="CW428" s="106">
        <f t="shared" si="169"/>
        <v>8.8000000000000005E-3</v>
      </c>
      <c r="CX428" s="106">
        <f t="shared" si="170"/>
        <v>5.1999999999999998E-3</v>
      </c>
      <c r="CY428" s="106">
        <f t="shared" si="171"/>
        <v>5.1999999999999998E-3</v>
      </c>
      <c r="CZ428" s="106">
        <f t="shared" si="172"/>
        <v>8.0999999999999996E-3</v>
      </c>
      <c r="DA428" s="106">
        <f t="shared" si="173"/>
        <v>7.4999999999999997E-3</v>
      </c>
      <c r="DB428" s="106">
        <f t="shared" si="174"/>
        <v>9.2999999999999992E-3</v>
      </c>
      <c r="DC428" s="106">
        <f t="shared" si="175"/>
        <v>2.5999999999999999E-3</v>
      </c>
      <c r="DD428" s="106">
        <f t="shared" si="176"/>
        <v>6.1000000000000004E-3</v>
      </c>
      <c r="DE428" s="106">
        <f t="shared" si="177"/>
        <v>1.1999999999999999E-2</v>
      </c>
      <c r="DF428" s="106">
        <f t="shared" si="178"/>
        <v>1.46E-2</v>
      </c>
      <c r="DG428" s="106">
        <f t="shared" si="179"/>
        <v>1.14E-2</v>
      </c>
      <c r="DH428" s="106">
        <f t="shared" si="180"/>
        <v>9.300000000000001E-3</v>
      </c>
      <c r="DI428" s="106">
        <f t="shared" si="181"/>
        <v>1.4600000000000002E-2</v>
      </c>
      <c r="DJ428" s="106">
        <f t="shared" si="182"/>
        <v>2.5700000000000001E-2</v>
      </c>
      <c r="DK428" s="106">
        <f t="shared" si="183"/>
        <v>6.4000000000000003E-3</v>
      </c>
      <c r="DL428" s="106">
        <f t="shared" si="184"/>
        <v>5.7000000000000002E-3</v>
      </c>
      <c r="DM428" s="106">
        <f t="shared" si="185"/>
        <v>6.0000000000000001E-3</v>
      </c>
      <c r="DN428" s="106">
        <f t="shared" si="186"/>
        <v>9.5999999999999992E-3</v>
      </c>
      <c r="DO428" s="106">
        <f t="shared" si="187"/>
        <v>1.7699999999999997E-2</v>
      </c>
      <c r="DP428" s="106">
        <f t="shared" si="188"/>
        <v>1.9199999999999998E-2</v>
      </c>
      <c r="DQ428" s="106">
        <f t="shared" si="189"/>
        <v>1.9800000000000002E-2</v>
      </c>
      <c r="DR428" s="106">
        <f t="shared" si="190"/>
        <v>2.52E-2</v>
      </c>
      <c r="DS428" s="106">
        <f t="shared" si="191"/>
        <v>1.9400000000000001E-2</v>
      </c>
      <c r="DT428" s="106">
        <f t="shared" si="192"/>
        <v>2.7400000000000001E-2</v>
      </c>
      <c r="DU428" s="106">
        <f t="shared" si="193"/>
        <v>2.1600000000000001E-2</v>
      </c>
      <c r="DV428" s="106">
        <f t="shared" si="194"/>
        <v>1.1400000000000002E-2</v>
      </c>
      <c r="DW428" s="106">
        <f t="shared" si="195"/>
        <v>1.1899999999999999E-2</v>
      </c>
      <c r="DX428" s="106"/>
      <c r="DY428" s="106"/>
      <c r="DZ428" s="106"/>
      <c r="EA428" s="100">
        <v>0.32</v>
      </c>
      <c r="EB428" s="100">
        <v>91.34</v>
      </c>
      <c r="EC428" s="100">
        <v>100</v>
      </c>
      <c r="ED428" s="100">
        <v>100</v>
      </c>
      <c r="EE428" s="100">
        <v>43.08</v>
      </c>
      <c r="EF428" s="100">
        <v>17.100000000000001</v>
      </c>
      <c r="EG428" s="100">
        <v>70.75</v>
      </c>
      <c r="EH428" s="100">
        <v>3.87</v>
      </c>
      <c r="EI428" s="100">
        <v>2.4500000000000002</v>
      </c>
      <c r="EJ428" s="100">
        <v>10.39</v>
      </c>
      <c r="EK428" s="100">
        <v>100</v>
      </c>
      <c r="EL428" s="100">
        <v>114000</v>
      </c>
      <c r="EM428" s="100">
        <v>6.02</v>
      </c>
      <c r="EN428" s="100">
        <v>50.6</v>
      </c>
      <c r="EO428" s="100">
        <v>0.21</v>
      </c>
      <c r="EP428" s="100">
        <v>0.74</v>
      </c>
      <c r="EQ428" s="100">
        <v>16.170000000000002</v>
      </c>
      <c r="ER428" s="100">
        <v>9.9499999999999993</v>
      </c>
      <c r="ES428" s="100">
        <v>14.84</v>
      </c>
      <c r="ET428" s="100">
        <v>1014.47</v>
      </c>
      <c r="EU428" s="100">
        <v>50.88</v>
      </c>
      <c r="EV428" s="100">
        <v>737.04</v>
      </c>
      <c r="EW428" s="100">
        <v>50.22</v>
      </c>
      <c r="EX428" s="100">
        <v>370.86</v>
      </c>
      <c r="EY428" s="100">
        <v>82.92</v>
      </c>
      <c r="EZ428" s="100">
        <v>100</v>
      </c>
      <c r="FA428" s="100">
        <v>54.13</v>
      </c>
      <c r="FB428" s="100">
        <v>53.7</v>
      </c>
      <c r="FC428" s="100"/>
      <c r="FD428" s="100"/>
      <c r="FE428" s="100"/>
      <c r="FF428" s="106">
        <v>5.0743455497382191E-2</v>
      </c>
      <c r="FG428" s="106">
        <v>0</v>
      </c>
      <c r="FH428" s="106">
        <v>0</v>
      </c>
      <c r="FI428" s="106">
        <v>0</v>
      </c>
      <c r="FJ428" s="106">
        <v>6.0055762081784383E-3</v>
      </c>
      <c r="FK428" s="106">
        <v>5.3167508744656053E-3</v>
      </c>
      <c r="FL428" s="106">
        <v>7.8727744807121653E-3</v>
      </c>
      <c r="FM428" s="106">
        <v>3.0725081575666757E-3</v>
      </c>
      <c r="FN428" s="106">
        <v>5.1304316752429956E-3</v>
      </c>
      <c r="FO428" s="106">
        <v>4.3072525746203532E-3</v>
      </c>
      <c r="FP428" s="106">
        <v>0</v>
      </c>
      <c r="FQ428" s="106">
        <v>0</v>
      </c>
      <c r="FR428" s="106">
        <v>7.6170569730863317E-3</v>
      </c>
      <c r="FS428" s="106">
        <v>9.2152072751317225E-3</v>
      </c>
      <c r="FT428" s="106">
        <v>0.10417137992300859</v>
      </c>
      <c r="FU428" s="106">
        <v>8.5626606811829414E-3</v>
      </c>
      <c r="FV428" s="106">
        <v>7.5631431244153431E-3</v>
      </c>
      <c r="FW428" s="106">
        <v>4.9375429936237211E-3</v>
      </c>
      <c r="FX428" s="106">
        <v>8.2453832178628669E-3</v>
      </c>
      <c r="FY428" s="106">
        <v>0</v>
      </c>
      <c r="FZ428" s="106">
        <v>1.6464443616098369E-2</v>
      </c>
      <c r="GA428" s="106">
        <v>0</v>
      </c>
      <c r="GB428" s="106">
        <v>2.2819444444444441E-2</v>
      </c>
      <c r="GC428" s="106">
        <v>0</v>
      </c>
      <c r="GD428" s="106">
        <v>0</v>
      </c>
      <c r="GE428" s="106">
        <v>0</v>
      </c>
      <c r="GF428" s="106">
        <v>0</v>
      </c>
      <c r="GG428" s="106">
        <v>1.0846579432686397E-2</v>
      </c>
      <c r="GH428" s="100"/>
      <c r="GI428" s="100"/>
      <c r="GJ428" s="100"/>
      <c r="GK428" s="100"/>
    </row>
    <row r="429" spans="1:193" x14ac:dyDescent="0.25">
      <c r="A429" s="98" t="s">
        <v>1073</v>
      </c>
      <c r="B429" s="99" t="s">
        <v>17</v>
      </c>
      <c r="C429" s="99" t="s">
        <v>319</v>
      </c>
      <c r="D429" s="100" t="s">
        <v>18</v>
      </c>
      <c r="E429" s="99" t="s">
        <v>611</v>
      </c>
      <c r="F429" s="99" t="s">
        <v>539</v>
      </c>
      <c r="G429" s="106">
        <v>32.561</v>
      </c>
      <c r="H429" s="106">
        <v>0.32382170965684565</v>
      </c>
      <c r="I429" s="106">
        <v>2.4E-2</v>
      </c>
      <c r="J429" s="106">
        <v>0</v>
      </c>
      <c r="K429" s="106">
        <v>1.7999999999999999E-2</v>
      </c>
      <c r="L429" s="106">
        <v>0.11799999999999999</v>
      </c>
      <c r="M429" s="106">
        <v>3.5000000000000003E-2</v>
      </c>
      <c r="N429" s="106">
        <v>8.6933959720952858E-2</v>
      </c>
      <c r="O429" s="106">
        <v>0.11</v>
      </c>
      <c r="P429" s="106">
        <v>0.4</v>
      </c>
      <c r="Q429" s="106">
        <v>0</v>
      </c>
      <c r="R429" s="106">
        <v>0</v>
      </c>
      <c r="S429" s="106">
        <v>0.39308930276067494</v>
      </c>
      <c r="T429" s="106">
        <v>2.3765844252663936E-2</v>
      </c>
      <c r="U429" s="106">
        <v>63.384999999999998</v>
      </c>
      <c r="V429" s="106">
        <v>1.3254215423645133</v>
      </c>
      <c r="W429" s="106">
        <v>4.2000000000000003E-2</v>
      </c>
      <c r="X429" s="106">
        <v>0</v>
      </c>
      <c r="Y429" s="106">
        <v>1.0110379289383418</v>
      </c>
      <c r="Z429" s="106">
        <v>2.4E-2</v>
      </c>
      <c r="AA429" s="106">
        <v>0.13688775173232137</v>
      </c>
      <c r="AB429" s="106">
        <v>0</v>
      </c>
      <c r="AC429" s="106">
        <v>8.6999999999999994E-2</v>
      </c>
      <c r="AD429" s="106">
        <v>0</v>
      </c>
      <c r="AE429" s="106">
        <v>7.1999999999999995E-2</v>
      </c>
      <c r="AF429" s="106">
        <v>4.9999999999999996E-2</v>
      </c>
      <c r="AG429" s="106">
        <v>0.14016645912201328</v>
      </c>
      <c r="AH429" s="106">
        <v>0.23400000000000001</v>
      </c>
      <c r="AI429" s="106"/>
      <c r="AJ429" s="106">
        <v>100.6011244985483</v>
      </c>
      <c r="AK429" s="100"/>
      <c r="AL429" s="106">
        <v>15.221110695587134</v>
      </c>
      <c r="AM429" s="106">
        <v>0.19412607736757129</v>
      </c>
      <c r="AN429" s="106">
        <v>1.2701772955808415E-2</v>
      </c>
      <c r="AO429" s="106">
        <v>0</v>
      </c>
      <c r="AP429" s="106">
        <v>1.3940520446096654E-2</v>
      </c>
      <c r="AQ429" s="106">
        <v>9.1721725612125923E-2</v>
      </c>
      <c r="AR429" s="106">
        <v>2.596439169139466E-2</v>
      </c>
      <c r="AS429" s="106">
        <v>7.21683212028498E-2</v>
      </c>
      <c r="AT429" s="106">
        <v>7.8616352201257858E-2</v>
      </c>
      <c r="AU429" s="106">
        <v>0.17455053237912377</v>
      </c>
      <c r="AV429" s="106">
        <v>0</v>
      </c>
      <c r="AW429" s="106">
        <v>0</v>
      </c>
      <c r="AX429" s="106">
        <v>0.27479154334895134</v>
      </c>
      <c r="AY429" s="106">
        <v>1.946265191439189E-2</v>
      </c>
      <c r="AZ429" s="106">
        <v>46.924045010364225</v>
      </c>
      <c r="BA429" s="106">
        <v>1.1239053187183188</v>
      </c>
      <c r="BB429" s="106">
        <v>3.9289055191768014E-2</v>
      </c>
      <c r="BC429" s="106">
        <v>0</v>
      </c>
      <c r="BD429" s="106">
        <v>0.79615554684490253</v>
      </c>
      <c r="BE429" s="106">
        <v>2.0463847203274214E-2</v>
      </c>
      <c r="BF429" s="106">
        <v>0.11686822482055953</v>
      </c>
      <c r="BG429" s="106">
        <v>0</v>
      </c>
      <c r="BH429" s="106">
        <v>7.4588477366255138E-2</v>
      </c>
      <c r="BI429" s="106">
        <v>0</v>
      </c>
      <c r="BJ429" s="106">
        <v>6.2467464862051007E-2</v>
      </c>
      <c r="BK429" s="106">
        <v>4.3565391652870961E-2</v>
      </c>
      <c r="BL429" s="106">
        <v>0.12257670233669724</v>
      </c>
      <c r="BM429" s="106">
        <v>0.2054974971458681</v>
      </c>
      <c r="BN429" s="106"/>
      <c r="BO429" s="106"/>
      <c r="BP429" s="106"/>
      <c r="BQ429" s="106">
        <v>2.7167840000000002E-2</v>
      </c>
      <c r="BR429" s="106">
        <v>1.4679279999999999E-2</v>
      </c>
      <c r="BS429" s="106">
        <v>1.001435E-2</v>
      </c>
      <c r="BT429" s="106">
        <v>8.6226399999999991E-3</v>
      </c>
      <c r="BU429" s="106">
        <v>1.020048E-2</v>
      </c>
      <c r="BV429" s="106">
        <v>9.6487499999999993E-3</v>
      </c>
      <c r="BW429" s="106">
        <v>1.25364E-2</v>
      </c>
      <c r="BX429" s="106">
        <v>3.37288E-3</v>
      </c>
      <c r="BY429" s="106">
        <v>8.3952000000000002E-3</v>
      </c>
      <c r="BZ429" s="106">
        <v>2.6811719999999997E-2</v>
      </c>
      <c r="CA429" s="106">
        <v>1.49E-2</v>
      </c>
      <c r="CB429" s="106">
        <v>1.14E-2</v>
      </c>
      <c r="CC429" s="106">
        <v>1.3303650000000002E-2</v>
      </c>
      <c r="CD429" s="106">
        <v>1.758384E-2</v>
      </c>
      <c r="CE429" s="106">
        <v>3.1878879999999998E-2</v>
      </c>
      <c r="CF429" s="106">
        <v>7.5475200000000003E-3</v>
      </c>
      <c r="CG429" s="106">
        <v>6.2001999999999995E-3</v>
      </c>
      <c r="CH429" s="106">
        <v>6.9198400000000009E-3</v>
      </c>
      <c r="CI429" s="106">
        <v>1.2318030000000001E-2</v>
      </c>
      <c r="CJ429" s="106">
        <v>2.0875840000000003E-2</v>
      </c>
      <c r="CK429" s="106">
        <v>2.1551920000000002E-2</v>
      </c>
      <c r="CL429" s="106">
        <v>2.282085E-2</v>
      </c>
      <c r="CM429" s="106">
        <v>2.8576800000000003E-2</v>
      </c>
      <c r="CN429" s="106">
        <v>2.2612199999999999E-2</v>
      </c>
      <c r="CO429" s="106">
        <v>3.1927020000000007E-2</v>
      </c>
      <c r="CP429" s="106">
        <v>2.5249400000000002E-2</v>
      </c>
      <c r="CQ429" s="106">
        <v>1.3035900000000001E-2</v>
      </c>
      <c r="CR429" s="106">
        <v>1.36644E-2</v>
      </c>
      <c r="CS429" s="106"/>
      <c r="CT429" s="106"/>
      <c r="CU429" s="106"/>
      <c r="CV429" s="106">
        <f t="shared" si="168"/>
        <v>1.2699999999999999E-2</v>
      </c>
      <c r="CW429" s="106">
        <f t="shared" si="169"/>
        <v>8.8000000000000005E-3</v>
      </c>
      <c r="CX429" s="106">
        <f t="shared" si="170"/>
        <v>5.3E-3</v>
      </c>
      <c r="CY429" s="106">
        <f t="shared" si="171"/>
        <v>5.1999999999999998E-3</v>
      </c>
      <c r="CZ429" s="106">
        <f t="shared" si="172"/>
        <v>7.9000000000000008E-3</v>
      </c>
      <c r="DA429" s="106">
        <f t="shared" si="173"/>
        <v>7.4999999999999997E-3</v>
      </c>
      <c r="DB429" s="106">
        <f t="shared" si="174"/>
        <v>9.2999999999999992E-3</v>
      </c>
      <c r="DC429" s="106">
        <f t="shared" si="175"/>
        <v>2.8000000000000004E-3</v>
      </c>
      <c r="DD429" s="106">
        <f t="shared" si="176"/>
        <v>6.0000000000000001E-3</v>
      </c>
      <c r="DE429" s="106">
        <f t="shared" si="177"/>
        <v>1.17E-2</v>
      </c>
      <c r="DF429" s="106">
        <f t="shared" si="178"/>
        <v>1.49E-2</v>
      </c>
      <c r="DG429" s="106">
        <f t="shared" si="179"/>
        <v>1.14E-2</v>
      </c>
      <c r="DH429" s="106">
        <f t="shared" si="180"/>
        <v>9.300000000000001E-3</v>
      </c>
      <c r="DI429" s="106">
        <f t="shared" si="181"/>
        <v>1.44E-2</v>
      </c>
      <c r="DJ429" s="106">
        <f t="shared" si="182"/>
        <v>2.3599999999999999E-2</v>
      </c>
      <c r="DK429" s="106">
        <f t="shared" si="183"/>
        <v>6.4000000000000003E-3</v>
      </c>
      <c r="DL429" s="106">
        <f t="shared" si="184"/>
        <v>5.7999999999999996E-3</v>
      </c>
      <c r="DM429" s="106">
        <f t="shared" si="185"/>
        <v>6.1000000000000004E-3</v>
      </c>
      <c r="DN429" s="106">
        <f t="shared" si="186"/>
        <v>9.7000000000000003E-3</v>
      </c>
      <c r="DO429" s="106">
        <f t="shared" si="187"/>
        <v>1.7800000000000003E-2</v>
      </c>
      <c r="DP429" s="106">
        <f t="shared" si="188"/>
        <v>1.8400000000000003E-2</v>
      </c>
      <c r="DQ429" s="106">
        <f t="shared" si="189"/>
        <v>1.9500000000000003E-2</v>
      </c>
      <c r="DR429" s="106">
        <f t="shared" si="190"/>
        <v>2.4500000000000001E-2</v>
      </c>
      <c r="DS429" s="106">
        <f t="shared" si="191"/>
        <v>1.95E-2</v>
      </c>
      <c r="DT429" s="106">
        <f t="shared" si="192"/>
        <v>2.7700000000000006E-2</v>
      </c>
      <c r="DU429" s="106">
        <f t="shared" si="193"/>
        <v>2.2000000000000002E-2</v>
      </c>
      <c r="DV429" s="106">
        <f t="shared" si="194"/>
        <v>1.1400000000000002E-2</v>
      </c>
      <c r="DW429" s="106">
        <f t="shared" si="195"/>
        <v>1.2E-2</v>
      </c>
      <c r="DX429" s="106"/>
      <c r="DY429" s="106"/>
      <c r="DZ429" s="106"/>
      <c r="EA429" s="100">
        <v>0.32</v>
      </c>
      <c r="EB429" s="100">
        <v>2.95</v>
      </c>
      <c r="EC429" s="100">
        <v>20.170000000000002</v>
      </c>
      <c r="ED429" s="100">
        <v>100</v>
      </c>
      <c r="EE429" s="100">
        <v>41.46</v>
      </c>
      <c r="EF429" s="100">
        <v>6.08</v>
      </c>
      <c r="EG429" s="100">
        <v>30.82</v>
      </c>
      <c r="EH429" s="100">
        <v>4.21</v>
      </c>
      <c r="EI429" s="100">
        <v>5.72</v>
      </c>
      <c r="EJ429" s="100">
        <v>3</v>
      </c>
      <c r="EK429" s="100">
        <v>100</v>
      </c>
      <c r="EL429" s="100">
        <v>38.29</v>
      </c>
      <c r="EM429" s="100">
        <v>2.96</v>
      </c>
      <c r="EN429" s="100">
        <v>43.15</v>
      </c>
      <c r="EO429" s="100">
        <v>0.22</v>
      </c>
      <c r="EP429" s="100">
        <v>0.76</v>
      </c>
      <c r="EQ429" s="100">
        <v>19.47</v>
      </c>
      <c r="ER429" s="100">
        <v>56.25</v>
      </c>
      <c r="ES429" s="100">
        <v>1.44</v>
      </c>
      <c r="ET429" s="100">
        <v>73.48</v>
      </c>
      <c r="EU429" s="100">
        <v>13.9</v>
      </c>
      <c r="EV429" s="100">
        <v>105.55</v>
      </c>
      <c r="EW429" s="100">
        <v>29.9</v>
      </c>
      <c r="EX429" s="100">
        <v>185.27</v>
      </c>
      <c r="EY429" s="100">
        <v>33.81</v>
      </c>
      <c r="EZ429" s="100">
        <v>43.43</v>
      </c>
      <c r="FA429" s="100">
        <v>6.89</v>
      </c>
      <c r="FB429" s="100">
        <v>5.41</v>
      </c>
      <c r="FC429" s="100"/>
      <c r="FD429" s="100"/>
      <c r="FE429" s="100"/>
      <c r="FF429" s="106">
        <v>4.870755422587883E-2</v>
      </c>
      <c r="FG429" s="106">
        <v>5.7267192823433535E-3</v>
      </c>
      <c r="FH429" s="106">
        <v>2.5619476051865577E-3</v>
      </c>
      <c r="FI429" s="106">
        <v>0</v>
      </c>
      <c r="FJ429" s="106">
        <v>5.779739776951673E-3</v>
      </c>
      <c r="FK429" s="106">
        <v>5.5766809172172558E-3</v>
      </c>
      <c r="FL429" s="106">
        <v>8.0022255192878349E-3</v>
      </c>
      <c r="FM429" s="106">
        <v>3.0382863226399767E-3</v>
      </c>
      <c r="FN429" s="106">
        <v>4.4968553459119494E-3</v>
      </c>
      <c r="FO429" s="106">
        <v>5.236515971373713E-3</v>
      </c>
      <c r="FP429" s="106">
        <v>0</v>
      </c>
      <c r="FQ429" s="106">
        <v>0</v>
      </c>
      <c r="FR429" s="106">
        <v>8.1338296831289601E-3</v>
      </c>
      <c r="FS429" s="106">
        <v>8.3981343010601003E-3</v>
      </c>
      <c r="FT429" s="106">
        <v>0.10323289902280131</v>
      </c>
      <c r="FU429" s="106">
        <v>8.5416804222592235E-3</v>
      </c>
      <c r="FV429" s="106">
        <v>7.6495790458372317E-3</v>
      </c>
      <c r="FW429" s="106">
        <v>0</v>
      </c>
      <c r="FX429" s="106">
        <v>1.1464639874566597E-2</v>
      </c>
      <c r="FY429" s="106">
        <v>1.5036834924965893E-2</v>
      </c>
      <c r="FZ429" s="106">
        <v>1.6244683250057776E-2</v>
      </c>
      <c r="GA429" s="106">
        <v>0</v>
      </c>
      <c r="GB429" s="106">
        <v>2.2301954732510284E-2</v>
      </c>
      <c r="GC429" s="106">
        <v>0</v>
      </c>
      <c r="GD429" s="106">
        <v>2.1120249869859446E-2</v>
      </c>
      <c r="GE429" s="106">
        <v>1.8920449594841859E-2</v>
      </c>
      <c r="GF429" s="106">
        <v>8.4455347909984397E-3</v>
      </c>
      <c r="GG429" s="106">
        <v>1.1117414595591464E-2</v>
      </c>
      <c r="GH429" s="100"/>
      <c r="GI429" s="100"/>
      <c r="GJ429" s="100"/>
      <c r="GK429" s="100"/>
    </row>
    <row r="430" spans="1:193" x14ac:dyDescent="0.25">
      <c r="A430" s="98" t="s">
        <v>1073</v>
      </c>
      <c r="B430" s="99" t="s">
        <v>17</v>
      </c>
      <c r="C430" s="99" t="s">
        <v>319</v>
      </c>
      <c r="D430" s="100" t="s">
        <v>18</v>
      </c>
      <c r="E430" s="99" t="s">
        <v>612</v>
      </c>
      <c r="F430" s="99" t="s">
        <v>539</v>
      </c>
      <c r="G430" s="106">
        <v>31.798999999999999</v>
      </c>
      <c r="H430" s="106">
        <v>0.16157367725476532</v>
      </c>
      <c r="I430" s="106">
        <v>0</v>
      </c>
      <c r="J430" s="106">
        <v>0</v>
      </c>
      <c r="K430" s="106">
        <v>8.5000000000000006E-2</v>
      </c>
      <c r="L430" s="106">
        <v>8.1000000000000003E-2</v>
      </c>
      <c r="M430" s="106">
        <v>0.153</v>
      </c>
      <c r="N430" s="106">
        <v>8.9471677767622895E-2</v>
      </c>
      <c r="O430" s="106">
        <v>0.13900000000000001</v>
      </c>
      <c r="P430" s="106">
        <v>0.40100000000000002</v>
      </c>
      <c r="Q430" s="106">
        <v>0</v>
      </c>
      <c r="R430" s="106">
        <v>0</v>
      </c>
      <c r="S430" s="106">
        <v>0.40005287487110197</v>
      </c>
      <c r="T430" s="106">
        <v>4.508562501658897E-2</v>
      </c>
      <c r="U430" s="106">
        <v>61.863</v>
      </c>
      <c r="V430" s="106">
        <v>1.3458898111656743</v>
      </c>
      <c r="W430" s="106">
        <v>0.14099999999999999</v>
      </c>
      <c r="X430" s="106">
        <v>9.7634808888217087E-2</v>
      </c>
      <c r="Y430" s="106">
        <v>0.44402083630526673</v>
      </c>
      <c r="Z430" s="106">
        <v>0</v>
      </c>
      <c r="AA430" s="106">
        <v>0.29383458150026304</v>
      </c>
      <c r="AB430" s="106">
        <v>3.5000000000000003E-2</v>
      </c>
      <c r="AC430" s="106">
        <v>0.245</v>
      </c>
      <c r="AD430" s="106">
        <v>5.0999999999999997E-2</v>
      </c>
      <c r="AE430" s="106">
        <v>8.5000000000000006E-2</v>
      </c>
      <c r="AF430" s="106">
        <v>5.1999999999999998E-2</v>
      </c>
      <c r="AG430" s="106">
        <v>0</v>
      </c>
      <c r="AH430" s="106">
        <v>5.3999999999999999E-2</v>
      </c>
      <c r="AI430" s="106"/>
      <c r="AJ430" s="106">
        <v>98.061563892769513</v>
      </c>
      <c r="AK430" s="100"/>
      <c r="AL430" s="106">
        <v>14.864902767389676</v>
      </c>
      <c r="AM430" s="106">
        <v>9.6860905973721795E-2</v>
      </c>
      <c r="AN430" s="106">
        <v>0</v>
      </c>
      <c r="AO430" s="106">
        <v>0</v>
      </c>
      <c r="AP430" s="106">
        <v>6.583023543990088E-2</v>
      </c>
      <c r="AQ430" s="106">
        <v>6.2961523513408474E-2</v>
      </c>
      <c r="AR430" s="106">
        <v>0.11350148367952521</v>
      </c>
      <c r="AS430" s="106">
        <v>7.4275010599056043E-2</v>
      </c>
      <c r="AT430" s="106">
        <v>9.9342481417953127E-2</v>
      </c>
      <c r="AU430" s="106">
        <v>0.17498690871007158</v>
      </c>
      <c r="AV430" s="106">
        <v>0</v>
      </c>
      <c r="AW430" s="106">
        <v>0</v>
      </c>
      <c r="AX430" s="106">
        <v>0.27965947212240611</v>
      </c>
      <c r="AY430" s="106">
        <v>3.6922139887469466E-2</v>
      </c>
      <c r="AZ430" s="106">
        <v>45.797305300562627</v>
      </c>
      <c r="BA430" s="106">
        <v>1.1412616053300044</v>
      </c>
      <c r="BB430" s="106">
        <v>0.13189897100093545</v>
      </c>
      <c r="BC430" s="106">
        <v>8.6067356213167384E-2</v>
      </c>
      <c r="BD430" s="106">
        <v>0.34965023726692396</v>
      </c>
      <c r="BE430" s="106">
        <v>0</v>
      </c>
      <c r="BF430" s="106">
        <v>0.25086193246842231</v>
      </c>
      <c r="BG430" s="106">
        <v>2.9906861488507228E-2</v>
      </c>
      <c r="BH430" s="106">
        <v>0.21004801097393688</v>
      </c>
      <c r="BI430" s="106">
        <v>4.3980682994135906E-2</v>
      </c>
      <c r="BJ430" s="106">
        <v>7.3746312684365781E-2</v>
      </c>
      <c r="BK430" s="106">
        <v>4.53080073189858E-2</v>
      </c>
      <c r="BL430" s="106">
        <v>0</v>
      </c>
      <c r="BM430" s="106">
        <v>4.7422499341354174E-2</v>
      </c>
      <c r="BN430" s="106"/>
      <c r="BO430" s="106"/>
      <c r="BP430" s="106"/>
      <c r="BQ430" s="106">
        <v>2.8023520000000003E-2</v>
      </c>
      <c r="BR430" s="106">
        <v>1.4679279999999999E-2</v>
      </c>
      <c r="BS430" s="106">
        <v>1.02033E-2</v>
      </c>
      <c r="BT430" s="106">
        <v>8.7884599999999997E-3</v>
      </c>
      <c r="BU430" s="106">
        <v>9.9422399999999998E-3</v>
      </c>
      <c r="BV430" s="106">
        <v>9.3914500000000008E-3</v>
      </c>
      <c r="BW430" s="106">
        <v>1.2940800000000002E-2</v>
      </c>
      <c r="BX430" s="106">
        <v>3.0114999999999999E-3</v>
      </c>
      <c r="BY430" s="106">
        <v>8.2552800000000003E-3</v>
      </c>
      <c r="BZ430" s="106">
        <v>2.704088E-2</v>
      </c>
      <c r="CA430" s="106">
        <v>1.4999999999999999E-2</v>
      </c>
      <c r="CB430" s="106">
        <v>1.14E-2</v>
      </c>
      <c r="CC430" s="106">
        <v>1.3589750000000001E-2</v>
      </c>
      <c r="CD430" s="106">
        <v>1.7339620000000004E-2</v>
      </c>
      <c r="CE430" s="106">
        <v>3.1743799999999996E-2</v>
      </c>
      <c r="CF430" s="106">
        <v>7.6654499999999999E-3</v>
      </c>
      <c r="CG430" s="106">
        <v>6.2001999999999995E-3</v>
      </c>
      <c r="CH430" s="106">
        <v>6.8064000000000006E-3</v>
      </c>
      <c r="CI430" s="106">
        <v>1.2318030000000001E-2</v>
      </c>
      <c r="CJ430" s="106">
        <v>2.0875840000000003E-2</v>
      </c>
      <c r="CK430" s="106">
        <v>2.1903309999999999E-2</v>
      </c>
      <c r="CL430" s="106">
        <v>2.2937879999999997E-2</v>
      </c>
      <c r="CM430" s="106">
        <v>2.892672E-2</v>
      </c>
      <c r="CN430" s="106">
        <v>2.2380279999999999E-2</v>
      </c>
      <c r="CO430" s="106">
        <v>3.1120200000000001E-2</v>
      </c>
      <c r="CP430" s="106">
        <v>2.4446009999999997E-2</v>
      </c>
      <c r="CQ430" s="106">
        <v>1.3035900000000001E-2</v>
      </c>
      <c r="CR430" s="106">
        <v>1.3436660000000001E-2</v>
      </c>
      <c r="CS430" s="106"/>
      <c r="CT430" s="106"/>
      <c r="CU430" s="106"/>
      <c r="CV430" s="106">
        <f t="shared" si="168"/>
        <v>1.3100000000000001E-2</v>
      </c>
      <c r="CW430" s="106">
        <f t="shared" si="169"/>
        <v>8.8000000000000005E-3</v>
      </c>
      <c r="CX430" s="106">
        <f t="shared" si="170"/>
        <v>5.4000000000000003E-3</v>
      </c>
      <c r="CY430" s="106">
        <f t="shared" si="171"/>
        <v>5.3E-3</v>
      </c>
      <c r="CZ430" s="106">
        <f t="shared" si="172"/>
        <v>7.7000000000000002E-3</v>
      </c>
      <c r="DA430" s="106">
        <f t="shared" si="173"/>
        <v>7.3000000000000009E-3</v>
      </c>
      <c r="DB430" s="106">
        <f t="shared" si="174"/>
        <v>9.6000000000000009E-3</v>
      </c>
      <c r="DC430" s="106">
        <f t="shared" si="175"/>
        <v>2.5000000000000001E-3</v>
      </c>
      <c r="DD430" s="106">
        <f t="shared" si="176"/>
        <v>5.8999999999999999E-3</v>
      </c>
      <c r="DE430" s="106">
        <f t="shared" si="177"/>
        <v>1.1800000000000001E-2</v>
      </c>
      <c r="DF430" s="106">
        <f t="shared" si="178"/>
        <v>1.4999999999999999E-2</v>
      </c>
      <c r="DG430" s="106">
        <f t="shared" si="179"/>
        <v>1.14E-2</v>
      </c>
      <c r="DH430" s="106">
        <f t="shared" si="180"/>
        <v>9.4999999999999998E-3</v>
      </c>
      <c r="DI430" s="106">
        <f t="shared" si="181"/>
        <v>1.4200000000000003E-2</v>
      </c>
      <c r="DJ430" s="106">
        <f t="shared" si="182"/>
        <v>2.3499999999999997E-2</v>
      </c>
      <c r="DK430" s="106">
        <f t="shared" si="183"/>
        <v>6.4999999999999997E-3</v>
      </c>
      <c r="DL430" s="106">
        <f t="shared" si="184"/>
        <v>5.7999999999999996E-3</v>
      </c>
      <c r="DM430" s="106">
        <f t="shared" si="185"/>
        <v>6.0000000000000001E-3</v>
      </c>
      <c r="DN430" s="106">
        <f t="shared" si="186"/>
        <v>9.7000000000000003E-3</v>
      </c>
      <c r="DO430" s="106">
        <f t="shared" si="187"/>
        <v>1.7800000000000003E-2</v>
      </c>
      <c r="DP430" s="106">
        <f t="shared" si="188"/>
        <v>1.8699999999999998E-2</v>
      </c>
      <c r="DQ430" s="106">
        <f t="shared" si="189"/>
        <v>1.9599999999999999E-2</v>
      </c>
      <c r="DR430" s="106">
        <f t="shared" si="190"/>
        <v>2.4799999999999996E-2</v>
      </c>
      <c r="DS430" s="106">
        <f t="shared" si="191"/>
        <v>1.9300000000000001E-2</v>
      </c>
      <c r="DT430" s="106">
        <f t="shared" si="192"/>
        <v>2.7E-2</v>
      </c>
      <c r="DU430" s="106">
        <f t="shared" si="193"/>
        <v>2.1299999999999999E-2</v>
      </c>
      <c r="DV430" s="106">
        <f t="shared" si="194"/>
        <v>1.1400000000000002E-2</v>
      </c>
      <c r="DW430" s="106">
        <f t="shared" si="195"/>
        <v>1.1800000000000001E-2</v>
      </c>
      <c r="DX430" s="106"/>
      <c r="DY430" s="106"/>
      <c r="DZ430" s="106"/>
      <c r="EA430" s="100">
        <v>0.33</v>
      </c>
      <c r="EB430" s="100">
        <v>5.55</v>
      </c>
      <c r="EC430" s="100">
        <v>100</v>
      </c>
      <c r="ED430" s="100">
        <v>100</v>
      </c>
      <c r="EE430" s="100">
        <v>9.07</v>
      </c>
      <c r="EF430" s="100">
        <v>8.4499999999999993</v>
      </c>
      <c r="EG430" s="100">
        <v>8.48</v>
      </c>
      <c r="EH430" s="100">
        <v>3.95</v>
      </c>
      <c r="EI430" s="100">
        <v>4.5</v>
      </c>
      <c r="EJ430" s="100">
        <v>3</v>
      </c>
      <c r="EK430" s="100">
        <v>100</v>
      </c>
      <c r="EL430" s="100">
        <v>100</v>
      </c>
      <c r="EM430" s="100">
        <v>2.95</v>
      </c>
      <c r="EN430" s="100">
        <v>29.08</v>
      </c>
      <c r="EO430" s="100">
        <v>0.22</v>
      </c>
      <c r="EP430" s="100">
        <v>0.76</v>
      </c>
      <c r="EQ430" s="100">
        <v>5.97</v>
      </c>
      <c r="ER430" s="100">
        <v>6.87</v>
      </c>
      <c r="ES430" s="100">
        <v>2.78</v>
      </c>
      <c r="ET430" s="100">
        <v>89.84</v>
      </c>
      <c r="EU430" s="100">
        <v>6.95</v>
      </c>
      <c r="EV430" s="100">
        <v>56.41</v>
      </c>
      <c r="EW430" s="100">
        <v>11.03</v>
      </c>
      <c r="EX430" s="100">
        <v>40.15</v>
      </c>
      <c r="EY430" s="100">
        <v>27.93</v>
      </c>
      <c r="EZ430" s="100">
        <v>40.619999999999997</v>
      </c>
      <c r="FA430" s="100">
        <v>35.799999999999997</v>
      </c>
      <c r="FB430" s="100">
        <v>22.5</v>
      </c>
      <c r="FC430" s="100"/>
      <c r="FD430" s="100"/>
      <c r="FE430" s="100"/>
      <c r="FF430" s="106">
        <v>4.9054179132385932E-2</v>
      </c>
      <c r="FG430" s="106">
        <v>5.3757802815415593E-3</v>
      </c>
      <c r="FH430" s="106">
        <v>0</v>
      </c>
      <c r="FI430" s="106">
        <v>0</v>
      </c>
      <c r="FJ430" s="106">
        <v>5.97080235439901E-3</v>
      </c>
      <c r="FK430" s="106">
        <v>5.3202487368830152E-3</v>
      </c>
      <c r="FL430" s="106">
        <v>9.6249258160237376E-3</v>
      </c>
      <c r="FM430" s="106">
        <v>2.9338629186627138E-3</v>
      </c>
      <c r="FN430" s="106">
        <v>4.4704116638078903E-3</v>
      </c>
      <c r="FO430" s="106">
        <v>5.2496072613021473E-3</v>
      </c>
      <c r="FP430" s="106">
        <v>0</v>
      </c>
      <c r="FQ430" s="106">
        <v>0</v>
      </c>
      <c r="FR430" s="106">
        <v>8.2499544276109799E-3</v>
      </c>
      <c r="FS430" s="106">
        <v>1.0736958279276121E-2</v>
      </c>
      <c r="FT430" s="106">
        <v>0.10075407166123779</v>
      </c>
      <c r="FU430" s="106">
        <v>8.6735882005080332E-3</v>
      </c>
      <c r="FV430" s="106">
        <v>7.8743685687558459E-3</v>
      </c>
      <c r="FW430" s="106">
        <v>5.9128273718445992E-3</v>
      </c>
      <c r="FX430" s="106">
        <v>9.7202765960204846E-3</v>
      </c>
      <c r="FY430" s="106">
        <v>0</v>
      </c>
      <c r="FZ430" s="106">
        <v>1.7434904306555352E-2</v>
      </c>
      <c r="GA430" s="106">
        <v>1.6870460565666927E-2</v>
      </c>
      <c r="GB430" s="106">
        <v>2.3168295610425237E-2</v>
      </c>
      <c r="GC430" s="106">
        <v>1.7658244222145566E-2</v>
      </c>
      <c r="GD430" s="106">
        <v>2.0597345132743361E-2</v>
      </c>
      <c r="GE430" s="106">
        <v>1.8404112572972031E-2</v>
      </c>
      <c r="GF430" s="106">
        <v>0</v>
      </c>
      <c r="GG430" s="106">
        <v>1.0670062351804689E-2</v>
      </c>
      <c r="GH430" s="100"/>
      <c r="GI430" s="100"/>
      <c r="GJ430" s="100"/>
      <c r="GK430" s="100"/>
    </row>
    <row r="431" spans="1:193" x14ac:dyDescent="0.25">
      <c r="A431" s="98" t="s">
        <v>1073</v>
      </c>
      <c r="B431" s="99" t="s">
        <v>17</v>
      </c>
      <c r="C431" s="99" t="s">
        <v>319</v>
      </c>
      <c r="D431" s="100" t="s">
        <v>18</v>
      </c>
      <c r="E431" s="99" t="s">
        <v>613</v>
      </c>
      <c r="F431" s="99" t="s">
        <v>543</v>
      </c>
      <c r="G431" s="106">
        <v>33.034999999999997</v>
      </c>
      <c r="H431" s="106">
        <v>0</v>
      </c>
      <c r="I431" s="106">
        <v>0</v>
      </c>
      <c r="J431" s="106">
        <v>0</v>
      </c>
      <c r="K431" s="106">
        <v>0</v>
      </c>
      <c r="L431" s="106">
        <v>0.30299999999999999</v>
      </c>
      <c r="M431" s="106">
        <v>3.4000000000000002E-2</v>
      </c>
      <c r="N431" s="106">
        <v>7.8781241575656358E-2</v>
      </c>
      <c r="O431" s="106">
        <v>1.7999999999999999E-2</v>
      </c>
      <c r="P431" s="106">
        <v>4.8000000000000001E-2</v>
      </c>
      <c r="Q431" s="106">
        <v>0</v>
      </c>
      <c r="R431" s="106">
        <v>0</v>
      </c>
      <c r="S431" s="106">
        <v>7.6999999999999999E-2</v>
      </c>
      <c r="T431" s="106">
        <v>0</v>
      </c>
      <c r="U431" s="106">
        <v>65.102000000000004</v>
      </c>
      <c r="V431" s="106">
        <v>1.3235399281584026</v>
      </c>
      <c r="W431" s="106">
        <v>0</v>
      </c>
      <c r="X431" s="106">
        <v>2.7180641713068842E-2</v>
      </c>
      <c r="Y431" s="106">
        <v>3.6811981036173405E-2</v>
      </c>
      <c r="Z431" s="106">
        <v>2.3E-2</v>
      </c>
      <c r="AA431" s="106">
        <v>2.4994092196437969E-2</v>
      </c>
      <c r="AB431" s="106">
        <v>0</v>
      </c>
      <c r="AC431" s="106">
        <v>0</v>
      </c>
      <c r="AD431" s="106">
        <v>0</v>
      </c>
      <c r="AE431" s="106">
        <v>0</v>
      </c>
      <c r="AF431" s="106">
        <v>0</v>
      </c>
      <c r="AG431" s="106">
        <v>0</v>
      </c>
      <c r="AH431" s="106">
        <v>0</v>
      </c>
      <c r="AI431" s="106"/>
      <c r="AJ431" s="106">
        <v>100.13130788467973</v>
      </c>
      <c r="AK431" s="100"/>
      <c r="AL431" s="106">
        <v>15.442688855646967</v>
      </c>
      <c r="AM431" s="106">
        <v>0</v>
      </c>
      <c r="AN431" s="106">
        <v>0</v>
      </c>
      <c r="AO431" s="106">
        <v>0</v>
      </c>
      <c r="AP431" s="106">
        <v>0</v>
      </c>
      <c r="AQ431" s="106">
        <v>0.23552273610571317</v>
      </c>
      <c r="AR431" s="106">
        <v>2.5222551928783383E-2</v>
      </c>
      <c r="AS431" s="106">
        <v>6.5400333368467845E-2</v>
      </c>
      <c r="AT431" s="106">
        <v>1.2864493996569467E-2</v>
      </c>
      <c r="AU431" s="106">
        <v>2.0946063885494852E-2</v>
      </c>
      <c r="AV431" s="106">
        <v>0</v>
      </c>
      <c r="AW431" s="106">
        <v>0</v>
      </c>
      <c r="AX431" s="106">
        <v>5.3827333100314574E-2</v>
      </c>
      <c r="AY431" s="106">
        <v>0</v>
      </c>
      <c r="AZ431" s="106">
        <v>48.19514361859639</v>
      </c>
      <c r="BA431" s="106">
        <v>1.1223097839043523</v>
      </c>
      <c r="BB431" s="106">
        <v>0</v>
      </c>
      <c r="BC431" s="106">
        <v>2.396036822379129E-2</v>
      </c>
      <c r="BD431" s="106">
        <v>2.89880943666221E-2</v>
      </c>
      <c r="BE431" s="106">
        <v>1.9611186903137789E-2</v>
      </c>
      <c r="BF431" s="106">
        <v>2.1338762226959761E-2</v>
      </c>
      <c r="BG431" s="106">
        <v>0</v>
      </c>
      <c r="BH431" s="106">
        <v>0</v>
      </c>
      <c r="BI431" s="106">
        <v>0</v>
      </c>
      <c r="BJ431" s="106">
        <v>0</v>
      </c>
      <c r="BK431" s="106">
        <v>0</v>
      </c>
      <c r="BL431" s="106">
        <v>0</v>
      </c>
      <c r="BM431" s="106">
        <v>0</v>
      </c>
      <c r="BN431" s="106"/>
      <c r="BO431" s="106"/>
      <c r="BP431" s="106"/>
      <c r="BQ431" s="106">
        <v>2.7167840000000002E-2</v>
      </c>
      <c r="BR431" s="106">
        <v>1.451247E-2</v>
      </c>
      <c r="BS431" s="106">
        <v>1.02033E-2</v>
      </c>
      <c r="BT431" s="106">
        <v>8.7884599999999997E-3</v>
      </c>
      <c r="BU431" s="106">
        <v>1.0587839999999999E-2</v>
      </c>
      <c r="BV431" s="106">
        <v>9.5201000000000001E-3</v>
      </c>
      <c r="BW431" s="106">
        <v>1.2940800000000002E-2</v>
      </c>
      <c r="BX431" s="106">
        <v>3.2524200000000002E-3</v>
      </c>
      <c r="BY431" s="106">
        <v>8.2552800000000003E-3</v>
      </c>
      <c r="BZ431" s="106">
        <v>2.6582560000000002E-2</v>
      </c>
      <c r="CA431" s="106">
        <v>1.5299999999999999E-2</v>
      </c>
      <c r="CB431" s="106">
        <v>1.1299999999999999E-2</v>
      </c>
      <c r="CC431" s="106">
        <v>1.3303650000000002E-2</v>
      </c>
      <c r="CD431" s="106">
        <v>1.7828060000000003E-2</v>
      </c>
      <c r="CE431" s="106">
        <v>3.1473639999999997E-2</v>
      </c>
      <c r="CF431" s="106">
        <v>7.7833799999999995E-3</v>
      </c>
      <c r="CG431" s="106">
        <v>6.2001999999999995E-3</v>
      </c>
      <c r="CH431" s="106">
        <v>6.8064000000000006E-3</v>
      </c>
      <c r="CI431" s="106">
        <v>1.206405E-2</v>
      </c>
      <c r="CJ431" s="106">
        <v>2.0524000000000001E-2</v>
      </c>
      <c r="CK431" s="106">
        <v>2.2254699999999999E-2</v>
      </c>
      <c r="CL431" s="106">
        <v>2.2937879999999997E-2</v>
      </c>
      <c r="CM431" s="106">
        <v>2.9509920000000005E-2</v>
      </c>
      <c r="CN431" s="106">
        <v>2.2380279999999999E-2</v>
      </c>
      <c r="CO431" s="106">
        <v>3.1696500000000002E-2</v>
      </c>
      <c r="CP431" s="106">
        <v>2.4905089999999998E-2</v>
      </c>
      <c r="CQ431" s="106">
        <v>1.2921549999999999E-2</v>
      </c>
      <c r="CR431" s="106">
        <v>1.36644E-2</v>
      </c>
      <c r="CS431" s="106"/>
      <c r="CT431" s="106"/>
      <c r="CU431" s="106"/>
      <c r="CV431" s="106">
        <f t="shared" si="168"/>
        <v>1.2699999999999999E-2</v>
      </c>
      <c r="CW431" s="106">
        <f t="shared" si="169"/>
        <v>8.6999999999999994E-3</v>
      </c>
      <c r="CX431" s="106">
        <f t="shared" si="170"/>
        <v>5.4000000000000003E-3</v>
      </c>
      <c r="CY431" s="106">
        <f t="shared" si="171"/>
        <v>5.3E-3</v>
      </c>
      <c r="CZ431" s="106">
        <f t="shared" si="172"/>
        <v>8.2000000000000007E-3</v>
      </c>
      <c r="DA431" s="106">
        <f t="shared" si="173"/>
        <v>7.4000000000000003E-3</v>
      </c>
      <c r="DB431" s="106">
        <f t="shared" si="174"/>
        <v>9.6000000000000009E-3</v>
      </c>
      <c r="DC431" s="106">
        <f t="shared" si="175"/>
        <v>2.7000000000000006E-3</v>
      </c>
      <c r="DD431" s="106">
        <f t="shared" si="176"/>
        <v>5.8999999999999999E-3</v>
      </c>
      <c r="DE431" s="106">
        <f t="shared" si="177"/>
        <v>1.1600000000000001E-2</v>
      </c>
      <c r="DF431" s="106">
        <f t="shared" si="178"/>
        <v>1.5299999999999999E-2</v>
      </c>
      <c r="DG431" s="106">
        <f t="shared" si="179"/>
        <v>1.1299999999999999E-2</v>
      </c>
      <c r="DH431" s="106">
        <f t="shared" si="180"/>
        <v>9.300000000000001E-3</v>
      </c>
      <c r="DI431" s="106">
        <f t="shared" si="181"/>
        <v>1.4600000000000002E-2</v>
      </c>
      <c r="DJ431" s="106">
        <f t="shared" si="182"/>
        <v>2.3299999999999998E-2</v>
      </c>
      <c r="DK431" s="106">
        <f t="shared" si="183"/>
        <v>6.5999999999999991E-3</v>
      </c>
      <c r="DL431" s="106">
        <f t="shared" si="184"/>
        <v>5.7999999999999996E-3</v>
      </c>
      <c r="DM431" s="106">
        <f t="shared" si="185"/>
        <v>6.0000000000000001E-3</v>
      </c>
      <c r="DN431" s="106">
        <f t="shared" si="186"/>
        <v>9.4999999999999998E-3</v>
      </c>
      <c r="DO431" s="106">
        <f t="shared" si="187"/>
        <v>1.7499999999999998E-2</v>
      </c>
      <c r="DP431" s="106">
        <f t="shared" si="188"/>
        <v>1.9E-2</v>
      </c>
      <c r="DQ431" s="106">
        <f t="shared" si="189"/>
        <v>1.9599999999999999E-2</v>
      </c>
      <c r="DR431" s="106">
        <f t="shared" si="190"/>
        <v>2.5300000000000003E-2</v>
      </c>
      <c r="DS431" s="106">
        <f t="shared" si="191"/>
        <v>1.9300000000000001E-2</v>
      </c>
      <c r="DT431" s="106">
        <f t="shared" si="192"/>
        <v>2.75E-2</v>
      </c>
      <c r="DU431" s="106">
        <f t="shared" si="193"/>
        <v>2.1700000000000001E-2</v>
      </c>
      <c r="DV431" s="106">
        <f t="shared" si="194"/>
        <v>1.1299999999999999E-2</v>
      </c>
      <c r="DW431" s="106">
        <f t="shared" si="195"/>
        <v>1.2E-2</v>
      </c>
      <c r="DX431" s="106"/>
      <c r="DY431" s="106"/>
      <c r="DZ431" s="106"/>
      <c r="EA431" s="100">
        <v>0.32</v>
      </c>
      <c r="EB431" s="100">
        <v>230.73</v>
      </c>
      <c r="EC431" s="100">
        <v>100</v>
      </c>
      <c r="ED431" s="100">
        <v>100</v>
      </c>
      <c r="EE431" s="100">
        <v>100</v>
      </c>
      <c r="EF431" s="100">
        <v>2.5099999999999998</v>
      </c>
      <c r="EG431" s="100">
        <v>33.28</v>
      </c>
      <c r="EH431" s="100">
        <v>4.5</v>
      </c>
      <c r="EI431" s="100">
        <v>31.34</v>
      </c>
      <c r="EJ431" s="100">
        <v>19.11</v>
      </c>
      <c r="EK431" s="100">
        <v>100</v>
      </c>
      <c r="EL431" s="100">
        <v>100</v>
      </c>
      <c r="EM431" s="100">
        <v>13.69</v>
      </c>
      <c r="EN431" s="100">
        <v>716.81</v>
      </c>
      <c r="EO431" s="100">
        <v>0.21</v>
      </c>
      <c r="EP431" s="100">
        <v>0.77</v>
      </c>
      <c r="EQ431" s="100">
        <v>539.54</v>
      </c>
      <c r="ER431" s="100">
        <v>16.63</v>
      </c>
      <c r="ES431" s="100">
        <v>27.76</v>
      </c>
      <c r="ET431" s="100">
        <v>73.33</v>
      </c>
      <c r="EU431" s="100">
        <v>77.22</v>
      </c>
      <c r="EV431" s="100">
        <v>100</v>
      </c>
      <c r="EW431" s="100">
        <v>100</v>
      </c>
      <c r="EX431" s="100">
        <v>100</v>
      </c>
      <c r="EY431" s="100">
        <v>194.49</v>
      </c>
      <c r="EZ431" s="100">
        <v>100</v>
      </c>
      <c r="FA431" s="100">
        <v>37.43</v>
      </c>
      <c r="FB431" s="100">
        <v>2355.73</v>
      </c>
      <c r="FC431" s="100"/>
      <c r="FD431" s="100"/>
      <c r="FE431" s="100"/>
      <c r="FF431" s="106">
        <v>4.9416604338070297E-2</v>
      </c>
      <c r="FG431" s="106">
        <v>0</v>
      </c>
      <c r="FH431" s="106">
        <v>0</v>
      </c>
      <c r="FI431" s="106">
        <v>0</v>
      </c>
      <c r="FJ431" s="106">
        <v>0</v>
      </c>
      <c r="FK431" s="106">
        <v>5.9116206762533999E-3</v>
      </c>
      <c r="FL431" s="106">
        <v>8.3940652818991091E-3</v>
      </c>
      <c r="FM431" s="106">
        <v>2.9430150015810528E-3</v>
      </c>
      <c r="FN431" s="106">
        <v>4.0317324185248707E-3</v>
      </c>
      <c r="FO431" s="106">
        <v>4.0027928085180657E-3</v>
      </c>
      <c r="FP431" s="106">
        <v>0</v>
      </c>
      <c r="FQ431" s="106">
        <v>0</v>
      </c>
      <c r="FR431" s="106">
        <v>7.3689619014330647E-3</v>
      </c>
      <c r="FS431" s="106">
        <v>0</v>
      </c>
      <c r="FT431" s="106">
        <v>0.10120980159905241</v>
      </c>
      <c r="FU431" s="106">
        <v>8.6417853360635129E-3</v>
      </c>
      <c r="FV431" s="106">
        <v>0</v>
      </c>
      <c r="FW431" s="106">
        <v>3.9846092356164917E-3</v>
      </c>
      <c r="FX431" s="106">
        <v>8.0470949961742953E-3</v>
      </c>
      <c r="FY431" s="106">
        <v>1.4380883356070941E-2</v>
      </c>
      <c r="FZ431" s="106">
        <v>1.6477792191658326E-2</v>
      </c>
      <c r="GA431" s="106">
        <v>0</v>
      </c>
      <c r="GB431" s="106">
        <v>0</v>
      </c>
      <c r="GC431" s="106">
        <v>0</v>
      </c>
      <c r="GD431" s="106">
        <v>0</v>
      </c>
      <c r="GE431" s="106">
        <v>0</v>
      </c>
      <c r="GF431" s="106">
        <v>0</v>
      </c>
      <c r="GG431" s="106">
        <v>0</v>
      </c>
      <c r="GH431" s="100"/>
      <c r="GI431" s="100"/>
      <c r="GJ431" s="100"/>
      <c r="GK431" s="100"/>
    </row>
    <row r="432" spans="1:193" x14ac:dyDescent="0.25">
      <c r="A432" s="98" t="s">
        <v>1073</v>
      </c>
      <c r="B432" s="99" t="s">
        <v>17</v>
      </c>
      <c r="C432" s="99" t="s">
        <v>319</v>
      </c>
      <c r="D432" s="100" t="s">
        <v>18</v>
      </c>
      <c r="E432" s="99" t="s">
        <v>614</v>
      </c>
      <c r="F432" s="99" t="s">
        <v>539</v>
      </c>
      <c r="G432" s="106">
        <v>32.204999999999998</v>
      </c>
      <c r="H432" s="106">
        <v>0.31820883660225263</v>
      </c>
      <c r="I432" s="106">
        <v>0</v>
      </c>
      <c r="J432" s="106">
        <v>3.7999999999999999E-2</v>
      </c>
      <c r="K432" s="106">
        <v>0</v>
      </c>
      <c r="L432" s="106">
        <v>0.20200000000000004</v>
      </c>
      <c r="M432" s="106">
        <v>9.4999999999999987E-2</v>
      </c>
      <c r="N432" s="106">
        <v>7.8706946261728333E-2</v>
      </c>
      <c r="O432" s="106">
        <v>7.2999999999999995E-2</v>
      </c>
      <c r="P432" s="106">
        <v>0.36299999999999999</v>
      </c>
      <c r="Q432" s="106">
        <v>0.20525851531684208</v>
      </c>
      <c r="R432" s="106">
        <v>0</v>
      </c>
      <c r="S432" s="106">
        <v>0.32468682901211438</v>
      </c>
      <c r="T432" s="106">
        <v>2.1679595582293449E-2</v>
      </c>
      <c r="U432" s="106">
        <v>63.651000000000003</v>
      </c>
      <c r="V432" s="106">
        <v>1.1859506089702114</v>
      </c>
      <c r="W432" s="106">
        <v>2.9000000000000001E-2</v>
      </c>
      <c r="X432" s="106">
        <v>4.4990305949090439E-2</v>
      </c>
      <c r="Y432" s="106">
        <v>1.3812015298549181</v>
      </c>
      <c r="Z432" s="106">
        <v>0</v>
      </c>
      <c r="AA432" s="106">
        <v>0.11889956733944543</v>
      </c>
      <c r="AB432" s="106">
        <v>0</v>
      </c>
      <c r="AC432" s="106">
        <v>8.4999999999999992E-2</v>
      </c>
      <c r="AD432" s="106">
        <v>5.6000000000000001E-2</v>
      </c>
      <c r="AE432" s="106">
        <v>0.11799999999999999</v>
      </c>
      <c r="AF432" s="106">
        <v>0.127</v>
      </c>
      <c r="AG432" s="106">
        <v>0.10924910453061132</v>
      </c>
      <c r="AH432" s="106">
        <v>0.17799999999999999</v>
      </c>
      <c r="AI432" s="106"/>
      <c r="AJ432" s="106">
        <v>100.92239747861954</v>
      </c>
      <c r="AK432" s="100"/>
      <c r="AL432" s="106">
        <v>15.054693343305907</v>
      </c>
      <c r="AM432" s="106">
        <v>0.19076124728868332</v>
      </c>
      <c r="AN432" s="106">
        <v>0</v>
      </c>
      <c r="AO432" s="106">
        <v>2.2916415390182125E-2</v>
      </c>
      <c r="AP432" s="106">
        <v>0</v>
      </c>
      <c r="AQ432" s="106">
        <v>0.15701515740380881</v>
      </c>
      <c r="AR432" s="106">
        <v>7.0474777448071207E-2</v>
      </c>
      <c r="AS432" s="106">
        <v>6.5338657032814496E-2</v>
      </c>
      <c r="AT432" s="106">
        <v>5.2172670097198393E-2</v>
      </c>
      <c r="AU432" s="106">
        <v>0.15840460813405483</v>
      </c>
      <c r="AV432" s="106">
        <v>0.20525851531684208</v>
      </c>
      <c r="AW432" s="106">
        <v>0</v>
      </c>
      <c r="AX432" s="106">
        <v>0.22697436491584366</v>
      </c>
      <c r="AY432" s="106">
        <v>1.7754152470963434E-2</v>
      </c>
      <c r="AZ432" s="106">
        <v>47.120965353864378</v>
      </c>
      <c r="BA432" s="106">
        <v>1.0056394547360394</v>
      </c>
      <c r="BB432" s="106">
        <v>2.7128157156220769E-2</v>
      </c>
      <c r="BC432" s="106">
        <v>3.966000171816858E-2</v>
      </c>
      <c r="BD432" s="106">
        <v>1.0876459011378203</v>
      </c>
      <c r="BE432" s="106">
        <v>0</v>
      </c>
      <c r="BF432" s="106">
        <v>0.10151077208182825</v>
      </c>
      <c r="BG432" s="106">
        <v>0</v>
      </c>
      <c r="BH432" s="106">
        <v>7.287379972565157E-2</v>
      </c>
      <c r="BI432" s="106">
        <v>4.8292514660227666E-2</v>
      </c>
      <c r="BJ432" s="106">
        <v>0.10237723407947248</v>
      </c>
      <c r="BK432" s="106">
        <v>0.11065609479829225</v>
      </c>
      <c r="BL432" s="106">
        <v>9.5539225649856868E-2</v>
      </c>
      <c r="BM432" s="106">
        <v>0.15631860894001931</v>
      </c>
      <c r="BN432" s="106"/>
      <c r="BO432" s="106"/>
      <c r="BP432" s="106"/>
      <c r="BQ432" s="106">
        <v>2.7595680000000004E-2</v>
      </c>
      <c r="BR432" s="106">
        <v>1.451247E-2</v>
      </c>
      <c r="BS432" s="106">
        <v>1.001435E-2</v>
      </c>
      <c r="BT432" s="106">
        <v>8.6226399999999991E-3</v>
      </c>
      <c r="BU432" s="106">
        <v>1.0587839999999999E-2</v>
      </c>
      <c r="BV432" s="106">
        <v>9.5201000000000001E-3</v>
      </c>
      <c r="BW432" s="106">
        <v>1.2940800000000002E-2</v>
      </c>
      <c r="BX432" s="106">
        <v>3.37288E-3</v>
      </c>
      <c r="BY432" s="106">
        <v>8.3952000000000002E-3</v>
      </c>
      <c r="BZ432" s="106">
        <v>2.8874159999999999E-2</v>
      </c>
      <c r="CA432" s="106">
        <v>1.49E-2</v>
      </c>
      <c r="CB432" s="106">
        <v>1.14E-2</v>
      </c>
      <c r="CC432" s="106">
        <v>1.3303650000000002E-2</v>
      </c>
      <c r="CD432" s="106">
        <v>1.7828060000000003E-2</v>
      </c>
      <c r="CE432" s="106">
        <v>3.2149040000000004E-2</v>
      </c>
      <c r="CF432" s="106">
        <v>7.5475200000000003E-3</v>
      </c>
      <c r="CG432" s="106">
        <v>6.2001999999999995E-3</v>
      </c>
      <c r="CH432" s="106">
        <v>6.8064000000000006E-3</v>
      </c>
      <c r="CI432" s="106">
        <v>1.1937059999999999E-2</v>
      </c>
      <c r="CJ432" s="106">
        <v>2.1227680000000002E-2</v>
      </c>
      <c r="CK432" s="106">
        <v>2.1669050000000002E-2</v>
      </c>
      <c r="CL432" s="106">
        <v>2.282085E-2</v>
      </c>
      <c r="CM432" s="106">
        <v>2.8810080000000005E-2</v>
      </c>
      <c r="CN432" s="106">
        <v>2.2264319999999997E-2</v>
      </c>
      <c r="CO432" s="106">
        <v>3.1927020000000007E-2</v>
      </c>
      <c r="CP432" s="106">
        <v>2.4790320000000001E-2</v>
      </c>
      <c r="CQ432" s="106">
        <v>1.3035900000000001E-2</v>
      </c>
      <c r="CR432" s="106">
        <v>1.355053E-2</v>
      </c>
      <c r="CS432" s="106"/>
      <c r="CT432" s="106"/>
      <c r="CU432" s="106"/>
      <c r="CV432" s="106">
        <f t="shared" si="168"/>
        <v>1.29E-2</v>
      </c>
      <c r="CW432" s="106">
        <f t="shared" si="169"/>
        <v>8.6999999999999994E-3</v>
      </c>
      <c r="CX432" s="106">
        <f t="shared" si="170"/>
        <v>5.3E-3</v>
      </c>
      <c r="CY432" s="106">
        <f t="shared" si="171"/>
        <v>5.1999999999999998E-3</v>
      </c>
      <c r="CZ432" s="106">
        <f t="shared" si="172"/>
        <v>8.2000000000000007E-3</v>
      </c>
      <c r="DA432" s="106">
        <f t="shared" si="173"/>
        <v>7.4000000000000003E-3</v>
      </c>
      <c r="DB432" s="106">
        <f t="shared" si="174"/>
        <v>9.6000000000000009E-3</v>
      </c>
      <c r="DC432" s="106">
        <f t="shared" si="175"/>
        <v>2.8000000000000004E-3</v>
      </c>
      <c r="DD432" s="106">
        <f t="shared" si="176"/>
        <v>6.0000000000000001E-3</v>
      </c>
      <c r="DE432" s="106">
        <f t="shared" si="177"/>
        <v>1.26E-2</v>
      </c>
      <c r="DF432" s="106">
        <f t="shared" si="178"/>
        <v>1.49E-2</v>
      </c>
      <c r="DG432" s="106">
        <f t="shared" si="179"/>
        <v>1.14E-2</v>
      </c>
      <c r="DH432" s="106">
        <f t="shared" si="180"/>
        <v>9.300000000000001E-3</v>
      </c>
      <c r="DI432" s="106">
        <f t="shared" si="181"/>
        <v>1.4600000000000002E-2</v>
      </c>
      <c r="DJ432" s="106">
        <f t="shared" si="182"/>
        <v>2.3800000000000002E-2</v>
      </c>
      <c r="DK432" s="106">
        <f t="shared" si="183"/>
        <v>6.4000000000000003E-3</v>
      </c>
      <c r="DL432" s="106">
        <f t="shared" si="184"/>
        <v>5.7999999999999996E-3</v>
      </c>
      <c r="DM432" s="106">
        <f t="shared" si="185"/>
        <v>6.0000000000000001E-3</v>
      </c>
      <c r="DN432" s="106">
        <f t="shared" si="186"/>
        <v>9.3999999999999986E-3</v>
      </c>
      <c r="DO432" s="106">
        <f t="shared" si="187"/>
        <v>1.8100000000000002E-2</v>
      </c>
      <c r="DP432" s="106">
        <f t="shared" si="188"/>
        <v>1.8500000000000003E-2</v>
      </c>
      <c r="DQ432" s="106">
        <f t="shared" si="189"/>
        <v>1.9500000000000003E-2</v>
      </c>
      <c r="DR432" s="106">
        <f t="shared" si="190"/>
        <v>2.4700000000000003E-2</v>
      </c>
      <c r="DS432" s="106">
        <f t="shared" si="191"/>
        <v>1.9199999999999998E-2</v>
      </c>
      <c r="DT432" s="106">
        <f t="shared" si="192"/>
        <v>2.7700000000000006E-2</v>
      </c>
      <c r="DU432" s="106">
        <f t="shared" si="193"/>
        <v>2.1600000000000001E-2</v>
      </c>
      <c r="DV432" s="106">
        <f t="shared" si="194"/>
        <v>1.1400000000000002E-2</v>
      </c>
      <c r="DW432" s="106">
        <f t="shared" si="195"/>
        <v>1.1899999999999999E-2</v>
      </c>
      <c r="DX432" s="106"/>
      <c r="DY432" s="106"/>
      <c r="DZ432" s="106"/>
      <c r="EA432" s="100">
        <v>0.33</v>
      </c>
      <c r="EB432" s="100">
        <v>2.96</v>
      </c>
      <c r="EC432" s="100">
        <v>100</v>
      </c>
      <c r="ED432" s="100">
        <v>12.41</v>
      </c>
      <c r="EE432" s="100">
        <v>100</v>
      </c>
      <c r="EF432" s="100">
        <v>3.64</v>
      </c>
      <c r="EG432" s="100">
        <v>12.75</v>
      </c>
      <c r="EH432" s="100">
        <v>4.51</v>
      </c>
      <c r="EI432" s="100">
        <v>8.25</v>
      </c>
      <c r="EJ432" s="100">
        <v>3.37</v>
      </c>
      <c r="EK432" s="100">
        <v>10.19</v>
      </c>
      <c r="EL432" s="100">
        <v>100</v>
      </c>
      <c r="EM432" s="100">
        <v>3.51</v>
      </c>
      <c r="EN432" s="100">
        <v>48.1</v>
      </c>
      <c r="EO432" s="100">
        <v>0.22</v>
      </c>
      <c r="EP432" s="100">
        <v>0.82</v>
      </c>
      <c r="EQ432" s="100">
        <v>28.26</v>
      </c>
      <c r="ER432" s="100">
        <v>12.37</v>
      </c>
      <c r="ES432" s="100">
        <v>1.1299999999999999</v>
      </c>
      <c r="ET432" s="100">
        <v>92.81</v>
      </c>
      <c r="EU432" s="100">
        <v>15.91</v>
      </c>
      <c r="EV432" s="100">
        <v>113.78</v>
      </c>
      <c r="EW432" s="100">
        <v>30.62</v>
      </c>
      <c r="EX432" s="100">
        <v>36.17</v>
      </c>
      <c r="EY432" s="100">
        <v>20.67</v>
      </c>
      <c r="EZ432" s="100">
        <v>16.940000000000001</v>
      </c>
      <c r="FA432" s="100">
        <v>8.6300000000000008</v>
      </c>
      <c r="FB432" s="100">
        <v>7</v>
      </c>
      <c r="FC432" s="100"/>
      <c r="FD432" s="100"/>
      <c r="FE432" s="100"/>
      <c r="FF432" s="106">
        <v>4.9680488032909489E-2</v>
      </c>
      <c r="FG432" s="106">
        <v>5.6465329197450268E-3</v>
      </c>
      <c r="FH432" s="106">
        <v>0</v>
      </c>
      <c r="FI432" s="106">
        <v>2.8439271499216016E-3</v>
      </c>
      <c r="FJ432" s="106">
        <v>0</v>
      </c>
      <c r="FK432" s="106">
        <v>5.7153517294986408E-3</v>
      </c>
      <c r="FL432" s="106">
        <v>8.9855341246290795E-3</v>
      </c>
      <c r="FM432" s="106">
        <v>2.946773432179934E-3</v>
      </c>
      <c r="FN432" s="106">
        <v>4.3042452830188678E-3</v>
      </c>
      <c r="FO432" s="106">
        <v>5.338235294117648E-3</v>
      </c>
      <c r="FP432" s="106">
        <v>2.0915842710786205E-2</v>
      </c>
      <c r="FQ432" s="106">
        <v>0</v>
      </c>
      <c r="FR432" s="106">
        <v>7.9668002085461122E-3</v>
      </c>
      <c r="FS432" s="106">
        <v>8.5397473385334117E-3</v>
      </c>
      <c r="FT432" s="106">
        <v>0.10366612377850164</v>
      </c>
      <c r="FU432" s="106">
        <v>8.2462435288355226E-3</v>
      </c>
      <c r="FV432" s="106">
        <v>7.6664172123479899E-3</v>
      </c>
      <c r="FW432" s="106">
        <v>4.9059422125374529E-3</v>
      </c>
      <c r="FX432" s="106">
        <v>1.2290398682857369E-2</v>
      </c>
      <c r="FY432" s="106">
        <v>0</v>
      </c>
      <c r="FZ432" s="106">
        <v>1.6150363838218874E-2</v>
      </c>
      <c r="GA432" s="106">
        <v>0</v>
      </c>
      <c r="GB432" s="106">
        <v>2.2313957475994513E-2</v>
      </c>
      <c r="GC432" s="106">
        <v>1.7467402552604348E-2</v>
      </c>
      <c r="GD432" s="106">
        <v>2.1161374284226965E-2</v>
      </c>
      <c r="GE432" s="106">
        <v>1.8745142458830709E-2</v>
      </c>
      <c r="GF432" s="106">
        <v>8.2450351735826478E-3</v>
      </c>
      <c r="GG432" s="106">
        <v>1.0942302625801353E-2</v>
      </c>
      <c r="GH432" s="100"/>
      <c r="GI432" s="100"/>
      <c r="GJ432" s="100"/>
      <c r="GK432" s="100"/>
    </row>
    <row r="433" spans="1:193" x14ac:dyDescent="0.25">
      <c r="A433" s="98" t="s">
        <v>1073</v>
      </c>
      <c r="B433" s="99" t="s">
        <v>17</v>
      </c>
      <c r="C433" s="99" t="s">
        <v>319</v>
      </c>
      <c r="D433" s="100" t="s">
        <v>18</v>
      </c>
      <c r="E433" s="99" t="s">
        <v>615</v>
      </c>
      <c r="F433" s="99" t="s">
        <v>539</v>
      </c>
      <c r="G433" s="106">
        <v>32.381</v>
      </c>
      <c r="H433" s="106">
        <v>0.32437598379895982</v>
      </c>
      <c r="I433" s="106">
        <v>0</v>
      </c>
      <c r="J433" s="106">
        <v>3.3000000000000002E-2</v>
      </c>
      <c r="K433" s="106">
        <v>1.2E-2</v>
      </c>
      <c r="L433" s="106">
        <v>0.126</v>
      </c>
      <c r="M433" s="106">
        <v>4.4999999999999991E-2</v>
      </c>
      <c r="N433" s="106">
        <v>8.2768859023335029E-2</v>
      </c>
      <c r="O433" s="106">
        <v>4.9000000000000002E-2</v>
      </c>
      <c r="P433" s="106">
        <v>0.26600000000000001</v>
      </c>
      <c r="Q433" s="106">
        <v>0</v>
      </c>
      <c r="R433" s="106">
        <v>0</v>
      </c>
      <c r="S433" s="106">
        <v>0.62094182423912536</v>
      </c>
      <c r="T433" s="106">
        <v>2.0148254674565644E-2</v>
      </c>
      <c r="U433" s="106">
        <v>62.658999999999999</v>
      </c>
      <c r="V433" s="106">
        <v>1.0532143022137173</v>
      </c>
      <c r="W433" s="106">
        <v>7.2999999999999995E-2</v>
      </c>
      <c r="X433" s="106">
        <v>2.838424179869746E-2</v>
      </c>
      <c r="Y433" s="106">
        <v>1.5314787556563121</v>
      </c>
      <c r="Z433" s="106">
        <v>0</v>
      </c>
      <c r="AA433" s="106">
        <v>0.10990842904478848</v>
      </c>
      <c r="AB433" s="106">
        <v>0</v>
      </c>
      <c r="AC433" s="106">
        <v>9.1999999999999998E-2</v>
      </c>
      <c r="AD433" s="106">
        <v>0.03</v>
      </c>
      <c r="AE433" s="106">
        <v>0.16800000000000001</v>
      </c>
      <c r="AF433" s="106">
        <v>0.113</v>
      </c>
      <c r="AG433" s="106">
        <v>9.3748985252724584E-2</v>
      </c>
      <c r="AH433" s="106">
        <v>0.13600000000000001</v>
      </c>
      <c r="AI433" s="106"/>
      <c r="AJ433" s="106">
        <v>100.04796963570222</v>
      </c>
      <c r="AK433" s="100"/>
      <c r="AL433" s="106">
        <v>15.13696709050112</v>
      </c>
      <c r="AM433" s="106">
        <v>0.1944583560931358</v>
      </c>
      <c r="AN433" s="106">
        <v>0</v>
      </c>
      <c r="AO433" s="106">
        <v>1.9901097575684479E-2</v>
      </c>
      <c r="AP433" s="106">
        <v>9.2936802973977699E-3</v>
      </c>
      <c r="AQ433" s="106">
        <v>9.7940147687524293E-2</v>
      </c>
      <c r="AR433" s="106">
        <v>3.3382789317507412E-2</v>
      </c>
      <c r="AS433" s="106">
        <v>6.8710658329183993E-2</v>
      </c>
      <c r="AT433" s="106">
        <v>3.5020011435105775E-2</v>
      </c>
      <c r="AU433" s="106">
        <v>0.11607610403211731</v>
      </c>
      <c r="AV433" s="106">
        <v>0</v>
      </c>
      <c r="AW433" s="106">
        <v>0</v>
      </c>
      <c r="AX433" s="106">
        <v>0.434073278042031</v>
      </c>
      <c r="AY433" s="106">
        <v>1.6500085721534389E-2</v>
      </c>
      <c r="AZ433" s="106">
        <v>46.386585726976605</v>
      </c>
      <c r="BA433" s="106">
        <v>0.89308428916621496</v>
      </c>
      <c r="BB433" s="106">
        <v>6.8288119738072958E-2</v>
      </c>
      <c r="BC433" s="106">
        <v>2.5021369709712145E-2</v>
      </c>
      <c r="BD433" s="106">
        <v>1.2059837433312166</v>
      </c>
      <c r="BE433" s="106">
        <v>0</v>
      </c>
      <c r="BF433" s="106">
        <v>9.3834567612728154E-2</v>
      </c>
      <c r="BG433" s="106">
        <v>0</v>
      </c>
      <c r="BH433" s="106">
        <v>7.8875171467764058E-2</v>
      </c>
      <c r="BI433" s="106">
        <v>2.5870989996550534E-2</v>
      </c>
      <c r="BJ433" s="106">
        <v>0.14575741801145237</v>
      </c>
      <c r="BK433" s="106">
        <v>9.8457785135488377E-2</v>
      </c>
      <c r="BL433" s="106">
        <v>8.1984245957782767E-2</v>
      </c>
      <c r="BM433" s="106">
        <v>0.11943444278563274</v>
      </c>
      <c r="BN433" s="106"/>
      <c r="BO433" s="106"/>
      <c r="BP433" s="106"/>
      <c r="BQ433" s="106">
        <v>2.7381760000000002E-2</v>
      </c>
      <c r="BR433" s="106">
        <v>1.451247E-2</v>
      </c>
      <c r="BS433" s="106">
        <v>1.02033E-2</v>
      </c>
      <c r="BT433" s="106">
        <v>8.6226399999999991E-3</v>
      </c>
      <c r="BU433" s="106">
        <v>1.020048E-2</v>
      </c>
      <c r="BV433" s="106">
        <v>9.6487499999999993E-3</v>
      </c>
      <c r="BW433" s="106">
        <v>1.25364E-2</v>
      </c>
      <c r="BX433" s="106">
        <v>3.37288E-3</v>
      </c>
      <c r="BY433" s="106">
        <v>8.3952000000000002E-3</v>
      </c>
      <c r="BZ433" s="106">
        <v>2.795752E-2</v>
      </c>
      <c r="CA433" s="106">
        <v>1.49E-2</v>
      </c>
      <c r="CB433" s="106">
        <v>1.14E-2</v>
      </c>
      <c r="CC433" s="106">
        <v>1.3160600000000001E-2</v>
      </c>
      <c r="CD433" s="106">
        <v>1.7950170000000001E-2</v>
      </c>
      <c r="CE433" s="106">
        <v>3.336476E-2</v>
      </c>
      <c r="CF433" s="106">
        <v>7.6654499999999999E-3</v>
      </c>
      <c r="CG433" s="106">
        <v>6.0933000000000003E-3</v>
      </c>
      <c r="CH433" s="106">
        <v>7.0332800000000003E-3</v>
      </c>
      <c r="CI433" s="106">
        <v>1.2445020000000001E-2</v>
      </c>
      <c r="CJ433" s="106">
        <v>2.134496E-2</v>
      </c>
      <c r="CK433" s="106">
        <v>2.2371829999999999E-2</v>
      </c>
      <c r="CL433" s="106">
        <v>2.3054909999999998E-2</v>
      </c>
      <c r="CM433" s="106">
        <v>2.8693440000000004E-2</v>
      </c>
      <c r="CN433" s="106">
        <v>2.2728160000000001E-2</v>
      </c>
      <c r="CO433" s="106">
        <v>3.1350719999999999E-2</v>
      </c>
      <c r="CP433" s="106">
        <v>2.4905089999999998E-2</v>
      </c>
      <c r="CQ433" s="106">
        <v>1.3035900000000001E-2</v>
      </c>
      <c r="CR433" s="106">
        <v>1.355053E-2</v>
      </c>
      <c r="CS433" s="106"/>
      <c r="CT433" s="106"/>
      <c r="CU433" s="106"/>
      <c r="CV433" s="106">
        <f t="shared" si="168"/>
        <v>1.2799999999999999E-2</v>
      </c>
      <c r="CW433" s="106">
        <f t="shared" si="169"/>
        <v>8.6999999999999994E-3</v>
      </c>
      <c r="CX433" s="106">
        <f t="shared" si="170"/>
        <v>5.4000000000000003E-3</v>
      </c>
      <c r="CY433" s="106">
        <f t="shared" si="171"/>
        <v>5.1999999999999998E-3</v>
      </c>
      <c r="CZ433" s="106">
        <f t="shared" si="172"/>
        <v>7.9000000000000008E-3</v>
      </c>
      <c r="DA433" s="106">
        <f t="shared" si="173"/>
        <v>7.4999999999999997E-3</v>
      </c>
      <c r="DB433" s="106">
        <f t="shared" si="174"/>
        <v>9.2999999999999992E-3</v>
      </c>
      <c r="DC433" s="106">
        <f t="shared" si="175"/>
        <v>2.8000000000000004E-3</v>
      </c>
      <c r="DD433" s="106">
        <f t="shared" si="176"/>
        <v>6.0000000000000001E-3</v>
      </c>
      <c r="DE433" s="106">
        <f t="shared" si="177"/>
        <v>1.2200000000000001E-2</v>
      </c>
      <c r="DF433" s="106">
        <f t="shared" si="178"/>
        <v>1.49E-2</v>
      </c>
      <c r="DG433" s="106">
        <f t="shared" si="179"/>
        <v>1.14E-2</v>
      </c>
      <c r="DH433" s="106">
        <f t="shared" si="180"/>
        <v>9.1999999999999998E-3</v>
      </c>
      <c r="DI433" s="106">
        <f t="shared" si="181"/>
        <v>1.47E-2</v>
      </c>
      <c r="DJ433" s="106">
        <f t="shared" si="182"/>
        <v>2.47E-2</v>
      </c>
      <c r="DK433" s="106">
        <f t="shared" si="183"/>
        <v>6.4999999999999997E-3</v>
      </c>
      <c r="DL433" s="106">
        <f t="shared" si="184"/>
        <v>5.7000000000000002E-3</v>
      </c>
      <c r="DM433" s="106">
        <f t="shared" si="185"/>
        <v>6.1999999999999998E-3</v>
      </c>
      <c r="DN433" s="106">
        <f t="shared" si="186"/>
        <v>9.8000000000000014E-3</v>
      </c>
      <c r="DO433" s="106">
        <f t="shared" si="187"/>
        <v>1.8199999999999997E-2</v>
      </c>
      <c r="DP433" s="106">
        <f t="shared" si="188"/>
        <v>1.9099999999999999E-2</v>
      </c>
      <c r="DQ433" s="106">
        <f t="shared" si="189"/>
        <v>1.9699999999999999E-2</v>
      </c>
      <c r="DR433" s="106">
        <f t="shared" si="190"/>
        <v>2.46E-2</v>
      </c>
      <c r="DS433" s="106">
        <f t="shared" si="191"/>
        <v>1.9600000000000003E-2</v>
      </c>
      <c r="DT433" s="106">
        <f t="shared" si="192"/>
        <v>2.7199999999999998E-2</v>
      </c>
      <c r="DU433" s="106">
        <f t="shared" si="193"/>
        <v>2.1700000000000001E-2</v>
      </c>
      <c r="DV433" s="106">
        <f t="shared" si="194"/>
        <v>1.1400000000000002E-2</v>
      </c>
      <c r="DW433" s="106">
        <f t="shared" si="195"/>
        <v>1.1899999999999999E-2</v>
      </c>
      <c r="DX433" s="106"/>
      <c r="DY433" s="106"/>
      <c r="DZ433" s="106"/>
      <c r="EA433" s="100">
        <v>0.33</v>
      </c>
      <c r="EB433" s="100">
        <v>2.91</v>
      </c>
      <c r="EC433" s="100">
        <v>100</v>
      </c>
      <c r="ED433" s="100">
        <v>14.27</v>
      </c>
      <c r="EE433" s="100">
        <v>62.14</v>
      </c>
      <c r="EF433" s="100">
        <v>5.68</v>
      </c>
      <c r="EG433" s="100">
        <v>24.43</v>
      </c>
      <c r="EH433" s="100">
        <v>4.3499999999999996</v>
      </c>
      <c r="EI433" s="100">
        <v>12.02</v>
      </c>
      <c r="EJ433" s="100">
        <v>4.26</v>
      </c>
      <c r="EK433" s="100">
        <v>116.02</v>
      </c>
      <c r="EL433" s="100">
        <v>32.880000000000003</v>
      </c>
      <c r="EM433" s="100">
        <v>1.97</v>
      </c>
      <c r="EN433" s="100">
        <v>53.85</v>
      </c>
      <c r="EO433" s="100">
        <v>0.22</v>
      </c>
      <c r="EP433" s="100">
        <v>0.9</v>
      </c>
      <c r="EQ433" s="100">
        <v>11.18</v>
      </c>
      <c r="ER433" s="100">
        <v>15.93</v>
      </c>
      <c r="ES433" s="100">
        <v>1.07</v>
      </c>
      <c r="ET433" s="100">
        <v>361.74</v>
      </c>
      <c r="EU433" s="100">
        <v>17.88</v>
      </c>
      <c r="EV433" s="100">
        <v>1189.71</v>
      </c>
      <c r="EW433" s="100">
        <v>28.37</v>
      </c>
      <c r="EX433" s="100">
        <v>69.27</v>
      </c>
      <c r="EY433" s="100">
        <v>14.45</v>
      </c>
      <c r="EZ433" s="100">
        <v>19.07</v>
      </c>
      <c r="FA433" s="100">
        <v>9.91</v>
      </c>
      <c r="FB433" s="100">
        <v>9.15</v>
      </c>
      <c r="FC433" s="100"/>
      <c r="FD433" s="100"/>
      <c r="FE433" s="100"/>
      <c r="FF433" s="106">
        <v>4.9951991398653695E-2</v>
      </c>
      <c r="FG433" s="106">
        <v>5.658738162310252E-3</v>
      </c>
      <c r="FH433" s="106">
        <v>0</v>
      </c>
      <c r="FI433" s="106">
        <v>2.839886624050175E-3</v>
      </c>
      <c r="FJ433" s="106">
        <v>5.7750929368029736E-3</v>
      </c>
      <c r="FK433" s="106">
        <v>5.5630003886513795E-3</v>
      </c>
      <c r="FL433" s="106">
        <v>8.1554154302670608E-3</v>
      </c>
      <c r="FM433" s="106">
        <v>2.9889136373195033E-3</v>
      </c>
      <c r="FN433" s="106">
        <v>4.2094053744997145E-3</v>
      </c>
      <c r="FO433" s="106">
        <v>4.9448420317681971E-3</v>
      </c>
      <c r="FP433" s="106">
        <v>0</v>
      </c>
      <c r="FQ433" s="106">
        <v>0</v>
      </c>
      <c r="FR433" s="106">
        <v>8.55124357742801E-3</v>
      </c>
      <c r="FS433" s="106">
        <v>8.8852961610462675E-3</v>
      </c>
      <c r="FT433" s="106">
        <v>0.10205048859934854</v>
      </c>
      <c r="FU433" s="106">
        <v>8.0377586024959358E-3</v>
      </c>
      <c r="FV433" s="106">
        <v>7.6346117867165568E-3</v>
      </c>
      <c r="FW433" s="106">
        <v>3.9859041947571446E-3</v>
      </c>
      <c r="FX433" s="106">
        <v>1.2904026053644019E-2</v>
      </c>
      <c r="FY433" s="106">
        <v>0</v>
      </c>
      <c r="FZ433" s="106">
        <v>1.6777620689155791E-2</v>
      </c>
      <c r="GA433" s="106">
        <v>0</v>
      </c>
      <c r="GB433" s="106">
        <v>2.2376886145404663E-2</v>
      </c>
      <c r="GC433" s="106">
        <v>1.7920834770610555E-2</v>
      </c>
      <c r="GD433" s="106">
        <v>2.1061946902654866E-2</v>
      </c>
      <c r="GE433" s="106">
        <v>1.8775899625337635E-2</v>
      </c>
      <c r="GF433" s="106">
        <v>8.1246387744162724E-3</v>
      </c>
      <c r="GG433" s="106">
        <v>1.0928251514885396E-2</v>
      </c>
      <c r="GH433" s="100"/>
      <c r="GI433" s="100"/>
      <c r="GJ433" s="100"/>
      <c r="GK433" s="100"/>
    </row>
    <row r="434" spans="1:193" x14ac:dyDescent="0.25">
      <c r="A434" s="98" t="s">
        <v>1073</v>
      </c>
      <c r="B434" s="99" t="s">
        <v>17</v>
      </c>
      <c r="C434" s="99" t="s">
        <v>319</v>
      </c>
      <c r="D434" s="100" t="s">
        <v>18</v>
      </c>
      <c r="E434" s="99" t="s">
        <v>616</v>
      </c>
      <c r="F434" s="99" t="s">
        <v>543</v>
      </c>
      <c r="G434" s="106">
        <v>32.978000000000002</v>
      </c>
      <c r="H434" s="106">
        <v>0.61410854828422834</v>
      </c>
      <c r="I434" s="106">
        <v>0</v>
      </c>
      <c r="J434" s="106">
        <v>0</v>
      </c>
      <c r="K434" s="106">
        <v>0.2</v>
      </c>
      <c r="L434" s="106">
        <v>0.21699999999999997</v>
      </c>
      <c r="M434" s="106">
        <v>3.1E-2</v>
      </c>
      <c r="N434" s="106">
        <v>7.3669798604764317E-2</v>
      </c>
      <c r="O434" s="106">
        <v>0.17899999999999996</v>
      </c>
      <c r="P434" s="106">
        <v>0</v>
      </c>
      <c r="Q434" s="106">
        <v>0</v>
      </c>
      <c r="R434" s="106">
        <v>0</v>
      </c>
      <c r="S434" s="106">
        <v>1.057963572110427</v>
      </c>
      <c r="T434" s="106">
        <v>4.8195367614048426E-2</v>
      </c>
      <c r="U434" s="106">
        <v>64.534000000000006</v>
      </c>
      <c r="V434" s="106">
        <v>1.2105548999821405</v>
      </c>
      <c r="W434" s="106">
        <v>2.3E-2</v>
      </c>
      <c r="X434" s="106">
        <v>5.5664798550119486E-2</v>
      </c>
      <c r="Y434" s="106">
        <v>7.9416570600928146E-2</v>
      </c>
      <c r="Z434" s="106">
        <v>0</v>
      </c>
      <c r="AA434" s="106">
        <v>4.9828673696701034E-2</v>
      </c>
      <c r="AB434" s="106">
        <v>0</v>
      </c>
      <c r="AC434" s="106">
        <v>0</v>
      </c>
      <c r="AD434" s="106">
        <v>0</v>
      </c>
      <c r="AE434" s="106">
        <v>0</v>
      </c>
      <c r="AF434" s="106">
        <v>0</v>
      </c>
      <c r="AG434" s="106">
        <v>0</v>
      </c>
      <c r="AH434" s="106">
        <v>1.7000000000000001E-2</v>
      </c>
      <c r="AI434" s="106"/>
      <c r="AJ434" s="106">
        <v>101.36840222944336</v>
      </c>
      <c r="AK434" s="100"/>
      <c r="AL434" s="106">
        <v>15.416043380703066</v>
      </c>
      <c r="AM434" s="106">
        <v>0.36814852124226866</v>
      </c>
      <c r="AN434" s="106">
        <v>0</v>
      </c>
      <c r="AO434" s="106">
        <v>0</v>
      </c>
      <c r="AP434" s="106">
        <v>0.15489467162329618</v>
      </c>
      <c r="AQ434" s="106">
        <v>0.16867469879518071</v>
      </c>
      <c r="AR434" s="106">
        <v>2.2997032640949554E-2</v>
      </c>
      <c r="AS434" s="106">
        <v>6.1157063427498194E-2</v>
      </c>
      <c r="AT434" s="106">
        <v>0.12793024585477414</v>
      </c>
      <c r="AU434" s="106">
        <v>0</v>
      </c>
      <c r="AV434" s="106">
        <v>0</v>
      </c>
      <c r="AW434" s="106">
        <v>0</v>
      </c>
      <c r="AX434" s="106">
        <v>0.73957607277904713</v>
      </c>
      <c r="AY434" s="106">
        <v>3.9468813048929997E-2</v>
      </c>
      <c r="AZ434" s="106">
        <v>47.774652058039685</v>
      </c>
      <c r="BA434" s="106">
        <v>1.0265029254491143</v>
      </c>
      <c r="BB434" s="106">
        <v>2.1515434985968196E-2</v>
      </c>
      <c r="BC434" s="106">
        <v>4.906981536505596E-2</v>
      </c>
      <c r="BD434" s="106">
        <v>6.253765698159551E-2</v>
      </c>
      <c r="BE434" s="106">
        <v>0</v>
      </c>
      <c r="BF434" s="106">
        <v>4.2541341839580839E-2</v>
      </c>
      <c r="BG434" s="106">
        <v>0</v>
      </c>
      <c r="BH434" s="106">
        <v>0</v>
      </c>
      <c r="BI434" s="106">
        <v>0</v>
      </c>
      <c r="BJ434" s="106">
        <v>0</v>
      </c>
      <c r="BK434" s="106">
        <v>0</v>
      </c>
      <c r="BL434" s="106">
        <v>0</v>
      </c>
      <c r="BM434" s="106">
        <v>1.4929305348204093E-2</v>
      </c>
      <c r="BN434" s="106"/>
      <c r="BO434" s="106"/>
      <c r="BP434" s="106"/>
      <c r="BQ434" s="106">
        <v>2.6740000000000003E-2</v>
      </c>
      <c r="BR434" s="106">
        <v>1.4679279999999999E-2</v>
      </c>
      <c r="BS434" s="106">
        <v>9.8253999999999998E-3</v>
      </c>
      <c r="BT434" s="106">
        <v>8.7884599999999997E-3</v>
      </c>
      <c r="BU434" s="106">
        <v>1.0071359999999998E-2</v>
      </c>
      <c r="BV434" s="106">
        <v>9.6487499999999993E-3</v>
      </c>
      <c r="BW434" s="106">
        <v>1.2671200000000001E-2</v>
      </c>
      <c r="BX434" s="106">
        <v>3.37288E-3</v>
      </c>
      <c r="BY434" s="106">
        <v>8.5351200000000002E-3</v>
      </c>
      <c r="BZ434" s="106">
        <v>2.7728359999999997E-2</v>
      </c>
      <c r="CA434" s="106">
        <v>1.49E-2</v>
      </c>
      <c r="CB434" s="106">
        <v>1.1299999999999999E-2</v>
      </c>
      <c r="CC434" s="106">
        <v>1.3303650000000002E-2</v>
      </c>
      <c r="CD434" s="106">
        <v>1.758384E-2</v>
      </c>
      <c r="CE434" s="106">
        <v>3.2284119999999999E-2</v>
      </c>
      <c r="CF434" s="106">
        <v>7.6654499999999999E-3</v>
      </c>
      <c r="CG434" s="106">
        <v>6.0933000000000003E-3</v>
      </c>
      <c r="CH434" s="106">
        <v>6.8064000000000006E-3</v>
      </c>
      <c r="CI434" s="106">
        <v>1.219104E-2</v>
      </c>
      <c r="CJ434" s="106">
        <v>2.1579520000000001E-2</v>
      </c>
      <c r="CK434" s="106">
        <v>2.1317660000000002E-2</v>
      </c>
      <c r="CL434" s="106">
        <v>2.3054909999999998E-2</v>
      </c>
      <c r="CM434" s="106">
        <v>2.9743200000000001E-2</v>
      </c>
      <c r="CN434" s="106">
        <v>2.2380279999999999E-2</v>
      </c>
      <c r="CO434" s="106">
        <v>3.1927020000000007E-2</v>
      </c>
      <c r="CP434" s="106">
        <v>2.4675549999999997E-2</v>
      </c>
      <c r="CQ434" s="106">
        <v>1.2921549999999999E-2</v>
      </c>
      <c r="CR434" s="106">
        <v>1.355053E-2</v>
      </c>
      <c r="CS434" s="106"/>
      <c r="CT434" s="106"/>
      <c r="CU434" s="106"/>
      <c r="CV434" s="106">
        <f t="shared" si="168"/>
        <v>1.2500000000000001E-2</v>
      </c>
      <c r="CW434" s="106">
        <f t="shared" si="169"/>
        <v>8.8000000000000005E-3</v>
      </c>
      <c r="CX434" s="106">
        <f t="shared" si="170"/>
        <v>5.1999999999999998E-3</v>
      </c>
      <c r="CY434" s="106">
        <f t="shared" si="171"/>
        <v>5.3E-3</v>
      </c>
      <c r="CZ434" s="106">
        <f t="shared" si="172"/>
        <v>7.7999999999999988E-3</v>
      </c>
      <c r="DA434" s="106">
        <f t="shared" si="173"/>
        <v>7.4999999999999997E-3</v>
      </c>
      <c r="DB434" s="106">
        <f t="shared" si="174"/>
        <v>9.4000000000000004E-3</v>
      </c>
      <c r="DC434" s="106">
        <f t="shared" si="175"/>
        <v>2.8000000000000004E-3</v>
      </c>
      <c r="DD434" s="106">
        <f t="shared" si="176"/>
        <v>6.1000000000000004E-3</v>
      </c>
      <c r="DE434" s="106">
        <f t="shared" si="177"/>
        <v>1.21E-2</v>
      </c>
      <c r="DF434" s="106">
        <f t="shared" si="178"/>
        <v>1.49E-2</v>
      </c>
      <c r="DG434" s="106">
        <f t="shared" si="179"/>
        <v>1.1299999999999999E-2</v>
      </c>
      <c r="DH434" s="106">
        <f t="shared" si="180"/>
        <v>9.300000000000001E-3</v>
      </c>
      <c r="DI434" s="106">
        <f t="shared" si="181"/>
        <v>1.44E-2</v>
      </c>
      <c r="DJ434" s="106">
        <f t="shared" si="182"/>
        <v>2.3900000000000001E-2</v>
      </c>
      <c r="DK434" s="106">
        <f t="shared" si="183"/>
        <v>6.4999999999999997E-3</v>
      </c>
      <c r="DL434" s="106">
        <f t="shared" si="184"/>
        <v>5.7000000000000002E-3</v>
      </c>
      <c r="DM434" s="106">
        <f t="shared" si="185"/>
        <v>6.0000000000000001E-3</v>
      </c>
      <c r="DN434" s="106">
        <f t="shared" si="186"/>
        <v>9.5999999999999992E-3</v>
      </c>
      <c r="DO434" s="106">
        <f t="shared" si="187"/>
        <v>1.84E-2</v>
      </c>
      <c r="DP434" s="106">
        <f t="shared" si="188"/>
        <v>1.8200000000000001E-2</v>
      </c>
      <c r="DQ434" s="106">
        <f t="shared" si="189"/>
        <v>1.9699999999999999E-2</v>
      </c>
      <c r="DR434" s="106">
        <f t="shared" si="190"/>
        <v>2.5499999999999998E-2</v>
      </c>
      <c r="DS434" s="106">
        <f t="shared" si="191"/>
        <v>1.9300000000000001E-2</v>
      </c>
      <c r="DT434" s="106">
        <f t="shared" si="192"/>
        <v>2.7700000000000006E-2</v>
      </c>
      <c r="DU434" s="106">
        <f t="shared" si="193"/>
        <v>2.1499999999999998E-2</v>
      </c>
      <c r="DV434" s="106">
        <f t="shared" si="194"/>
        <v>1.1299999999999999E-2</v>
      </c>
      <c r="DW434" s="106">
        <f t="shared" si="195"/>
        <v>1.1899999999999999E-2</v>
      </c>
      <c r="DX434" s="106"/>
      <c r="DY434" s="106"/>
      <c r="DZ434" s="106"/>
      <c r="EA434" s="100">
        <v>0.32</v>
      </c>
      <c r="EB434" s="100">
        <v>1.69</v>
      </c>
      <c r="EC434" s="100">
        <v>292.91000000000003</v>
      </c>
      <c r="ED434" s="100">
        <v>100</v>
      </c>
      <c r="EE434" s="100">
        <v>4.22</v>
      </c>
      <c r="EF434" s="100">
        <v>3.44</v>
      </c>
      <c r="EG434" s="100">
        <v>35.5</v>
      </c>
      <c r="EH434" s="100">
        <v>4.71</v>
      </c>
      <c r="EI434" s="100">
        <v>3.74</v>
      </c>
      <c r="EJ434" s="100">
        <v>39.11</v>
      </c>
      <c r="EK434" s="100">
        <v>100</v>
      </c>
      <c r="EL434" s="100">
        <v>38.31</v>
      </c>
      <c r="EM434" s="100">
        <v>1.27</v>
      </c>
      <c r="EN434" s="100">
        <v>28.21</v>
      </c>
      <c r="EO434" s="100">
        <v>0.21</v>
      </c>
      <c r="EP434" s="100">
        <v>0.81</v>
      </c>
      <c r="EQ434" s="100">
        <v>34.28</v>
      </c>
      <c r="ER434" s="100">
        <v>11.02</v>
      </c>
      <c r="ES434" s="100">
        <v>12.81</v>
      </c>
      <c r="ET434" s="100">
        <v>100</v>
      </c>
      <c r="EU434" s="100">
        <v>36.64</v>
      </c>
      <c r="EV434" s="100">
        <v>100</v>
      </c>
      <c r="EW434" s="100">
        <v>100</v>
      </c>
      <c r="EX434" s="100">
        <v>239.21</v>
      </c>
      <c r="EY434" s="100">
        <v>166.32</v>
      </c>
      <c r="EZ434" s="100">
        <v>1125.58</v>
      </c>
      <c r="FA434" s="100">
        <v>40.75</v>
      </c>
      <c r="FB434" s="100">
        <v>72.25</v>
      </c>
      <c r="FC434" s="100"/>
      <c r="FD434" s="100"/>
      <c r="FE434" s="100"/>
      <c r="FF434" s="106">
        <v>4.9331338818249811E-2</v>
      </c>
      <c r="FG434" s="106">
        <v>6.2217100089943401E-3</v>
      </c>
      <c r="FH434" s="106">
        <v>0</v>
      </c>
      <c r="FI434" s="106">
        <v>0</v>
      </c>
      <c r="FJ434" s="106">
        <v>6.5365551425030982E-3</v>
      </c>
      <c r="FK434" s="106">
        <v>5.8024096385542161E-3</v>
      </c>
      <c r="FL434" s="106">
        <v>8.1639465875370919E-3</v>
      </c>
      <c r="FM434" s="106">
        <v>2.8804976874351653E-3</v>
      </c>
      <c r="FN434" s="106">
        <v>4.784591194968553E-3</v>
      </c>
      <c r="FO434" s="106">
        <v>0</v>
      </c>
      <c r="FP434" s="106">
        <v>0</v>
      </c>
      <c r="FQ434" s="106">
        <v>0</v>
      </c>
      <c r="FR434" s="106">
        <v>9.3926161242938976E-3</v>
      </c>
      <c r="FS434" s="106">
        <v>1.1134152161103153E-2</v>
      </c>
      <c r="FT434" s="106">
        <v>0.10032676932188334</v>
      </c>
      <c r="FU434" s="106">
        <v>8.3146736961378261E-3</v>
      </c>
      <c r="FV434" s="106">
        <v>7.3754911131898972E-3</v>
      </c>
      <c r="FW434" s="106">
        <v>5.4074936532291663E-3</v>
      </c>
      <c r="FX434" s="106">
        <v>8.0110738593423842E-3</v>
      </c>
      <c r="FY434" s="106">
        <v>0</v>
      </c>
      <c r="FZ434" s="106">
        <v>1.5587147650022419E-2</v>
      </c>
      <c r="GA434" s="106">
        <v>0</v>
      </c>
      <c r="GB434" s="106">
        <v>0</v>
      </c>
      <c r="GC434" s="106">
        <v>0</v>
      </c>
      <c r="GD434" s="106">
        <v>0</v>
      </c>
      <c r="GE434" s="106">
        <v>0</v>
      </c>
      <c r="GF434" s="106">
        <v>0</v>
      </c>
      <c r="GG434" s="106">
        <v>1.0786423114077457E-2</v>
      </c>
      <c r="GH434" s="100"/>
      <c r="GI434" s="100"/>
      <c r="GJ434" s="100"/>
      <c r="GK434" s="100"/>
    </row>
    <row r="435" spans="1:193" x14ac:dyDescent="0.25">
      <c r="A435" s="98" t="s">
        <v>1073</v>
      </c>
      <c r="B435" s="99" t="s">
        <v>17</v>
      </c>
      <c r="C435" s="99" t="s">
        <v>319</v>
      </c>
      <c r="D435" s="100" t="s">
        <v>18</v>
      </c>
      <c r="E435" s="99" t="s">
        <v>617</v>
      </c>
      <c r="F435" s="99" t="s">
        <v>539</v>
      </c>
      <c r="G435" s="106">
        <v>31.577999999999999</v>
      </c>
      <c r="H435" s="106">
        <v>0.17810854828422831</v>
      </c>
      <c r="I435" s="106">
        <v>0.05</v>
      </c>
      <c r="J435" s="106">
        <v>0</v>
      </c>
      <c r="K435" s="106">
        <v>2.5000000000000001E-2</v>
      </c>
      <c r="L435" s="106">
        <v>0.253</v>
      </c>
      <c r="M435" s="106">
        <v>7.3999999999999996E-2</v>
      </c>
      <c r="N435" s="106">
        <v>0.10966979860476432</v>
      </c>
      <c r="O435" s="106">
        <v>0.157</v>
      </c>
      <c r="P435" s="106">
        <v>0.17100000000000001</v>
      </c>
      <c r="Q435" s="106">
        <v>0</v>
      </c>
      <c r="R435" s="106">
        <v>0.03</v>
      </c>
      <c r="S435" s="106">
        <v>0.4600875357974174</v>
      </c>
      <c r="T435" s="106">
        <v>3.1784685543980354E-2</v>
      </c>
      <c r="U435" s="106">
        <v>61.895000000000003</v>
      </c>
      <c r="V435" s="106">
        <v>1.0178509786625942</v>
      </c>
      <c r="W435" s="106">
        <v>5.2999999999999999E-2</v>
      </c>
      <c r="X435" s="106">
        <v>4.3698181540014529E-2</v>
      </c>
      <c r="Y435" s="106">
        <v>1.0378718862170404</v>
      </c>
      <c r="Z435" s="106">
        <v>0</v>
      </c>
      <c r="AA435" s="106">
        <v>7.38759361251973E-2</v>
      </c>
      <c r="AB435" s="106">
        <v>0</v>
      </c>
      <c r="AC435" s="106">
        <v>5.8999999999999997E-2</v>
      </c>
      <c r="AD435" s="106">
        <v>0</v>
      </c>
      <c r="AE435" s="106">
        <v>0.115</v>
      </c>
      <c r="AF435" s="106">
        <v>0.105</v>
      </c>
      <c r="AG435" s="106">
        <v>7.9931813122660914E-2</v>
      </c>
      <c r="AH435" s="106">
        <v>0.159</v>
      </c>
      <c r="AI435" s="106"/>
      <c r="AJ435" s="106">
        <v>97.750111363897886</v>
      </c>
      <c r="AK435" s="100"/>
      <c r="AL435" s="106">
        <v>14.76159311892296</v>
      </c>
      <c r="AM435" s="106">
        <v>0.10677330392915792</v>
      </c>
      <c r="AN435" s="106">
        <v>2.6462026991267533E-2</v>
      </c>
      <c r="AO435" s="106">
        <v>0</v>
      </c>
      <c r="AP435" s="106">
        <v>1.9361833952912022E-2</v>
      </c>
      <c r="AQ435" s="106">
        <v>0.19665759813447339</v>
      </c>
      <c r="AR435" s="106">
        <v>5.4896142433234416E-2</v>
      </c>
      <c r="AS435" s="106">
        <v>9.1042502577423481E-2</v>
      </c>
      <c r="AT435" s="106">
        <v>0.11220697541452258</v>
      </c>
      <c r="AU435" s="106">
        <v>7.4620352592075417E-2</v>
      </c>
      <c r="AV435" s="106">
        <v>0</v>
      </c>
      <c r="AW435" s="106">
        <v>0.03</v>
      </c>
      <c r="AX435" s="106">
        <v>0.32162707850221417</v>
      </c>
      <c r="AY435" s="106">
        <v>2.6029551669789822E-2</v>
      </c>
      <c r="AZ435" s="106">
        <v>45.820994965946106</v>
      </c>
      <c r="BA435" s="106">
        <v>0.86309758217806687</v>
      </c>
      <c r="BB435" s="106">
        <v>4.9579045837231057E-2</v>
      </c>
      <c r="BC435" s="106">
        <v>3.8520963980971899E-2</v>
      </c>
      <c r="BD435" s="106">
        <v>0.81728631090404003</v>
      </c>
      <c r="BE435" s="106">
        <v>0</v>
      </c>
      <c r="BF435" s="106">
        <v>6.3071746030220519E-2</v>
      </c>
      <c r="BG435" s="106">
        <v>0</v>
      </c>
      <c r="BH435" s="106">
        <v>5.0582990397805207E-2</v>
      </c>
      <c r="BI435" s="106">
        <v>0</v>
      </c>
      <c r="BJ435" s="106">
        <v>9.9774423043553703E-2</v>
      </c>
      <c r="BK435" s="106">
        <v>9.1487322471029017E-2</v>
      </c>
      <c r="BL435" s="106">
        <v>6.9901017160175702E-2</v>
      </c>
      <c r="BM435" s="106">
        <v>0.13963291472732062</v>
      </c>
      <c r="BN435" s="106"/>
      <c r="BO435" s="106"/>
      <c r="BP435" s="106"/>
      <c r="BQ435" s="106">
        <v>2.5670399999999999E-2</v>
      </c>
      <c r="BR435" s="106">
        <v>1.4345659999999998E-2</v>
      </c>
      <c r="BS435" s="106">
        <v>1.001435E-2</v>
      </c>
      <c r="BT435" s="106">
        <v>8.7884599999999997E-3</v>
      </c>
      <c r="BU435" s="106">
        <v>1.0458719999999999E-2</v>
      </c>
      <c r="BV435" s="106">
        <v>9.5201000000000001E-3</v>
      </c>
      <c r="BW435" s="106">
        <v>1.30756E-2</v>
      </c>
      <c r="BX435" s="106">
        <v>3.2524200000000002E-3</v>
      </c>
      <c r="BY435" s="106">
        <v>8.2552800000000003E-3</v>
      </c>
      <c r="BZ435" s="106">
        <v>2.7728359999999997E-2</v>
      </c>
      <c r="CA435" s="106">
        <v>1.49E-2</v>
      </c>
      <c r="CB435" s="106">
        <v>1.14E-2</v>
      </c>
      <c r="CC435" s="106">
        <v>1.3160600000000001E-2</v>
      </c>
      <c r="CD435" s="106">
        <v>1.758384E-2</v>
      </c>
      <c r="CE435" s="106">
        <v>3.2419200000000002E-2</v>
      </c>
      <c r="CF435" s="106">
        <v>7.5475200000000003E-3</v>
      </c>
      <c r="CG435" s="106">
        <v>6.0933000000000003E-3</v>
      </c>
      <c r="CH435" s="106">
        <v>6.8064000000000006E-3</v>
      </c>
      <c r="CI435" s="106">
        <v>1.2318030000000001E-2</v>
      </c>
      <c r="CJ435" s="106">
        <v>2.0875840000000003E-2</v>
      </c>
      <c r="CK435" s="106">
        <v>2.2254699999999999E-2</v>
      </c>
      <c r="CL435" s="106">
        <v>2.2937879999999997E-2</v>
      </c>
      <c r="CM435" s="106">
        <v>2.8693440000000004E-2</v>
      </c>
      <c r="CN435" s="106">
        <v>2.2496240000000001E-2</v>
      </c>
      <c r="CO435" s="106">
        <v>3.123546E-2</v>
      </c>
      <c r="CP435" s="106">
        <v>2.4560780000000001E-2</v>
      </c>
      <c r="CQ435" s="106">
        <v>1.3035900000000001E-2</v>
      </c>
      <c r="CR435" s="106">
        <v>1.355053E-2</v>
      </c>
      <c r="CS435" s="106"/>
      <c r="CT435" s="106"/>
      <c r="CU435" s="106"/>
      <c r="CV435" s="106">
        <f t="shared" si="168"/>
        <v>1.1999999999999999E-2</v>
      </c>
      <c r="CW435" s="106">
        <f t="shared" si="169"/>
        <v>8.6E-3</v>
      </c>
      <c r="CX435" s="106">
        <f t="shared" si="170"/>
        <v>5.3E-3</v>
      </c>
      <c r="CY435" s="106">
        <f t="shared" si="171"/>
        <v>5.3E-3</v>
      </c>
      <c r="CZ435" s="106">
        <f t="shared" si="172"/>
        <v>8.0999999999999996E-3</v>
      </c>
      <c r="DA435" s="106">
        <f t="shared" si="173"/>
        <v>7.4000000000000003E-3</v>
      </c>
      <c r="DB435" s="106">
        <f t="shared" si="174"/>
        <v>9.6999999999999986E-3</v>
      </c>
      <c r="DC435" s="106">
        <f t="shared" si="175"/>
        <v>2.7000000000000006E-3</v>
      </c>
      <c r="DD435" s="106">
        <f t="shared" si="176"/>
        <v>5.8999999999999999E-3</v>
      </c>
      <c r="DE435" s="106">
        <f t="shared" si="177"/>
        <v>1.21E-2</v>
      </c>
      <c r="DF435" s="106">
        <f t="shared" si="178"/>
        <v>1.49E-2</v>
      </c>
      <c r="DG435" s="106">
        <f t="shared" si="179"/>
        <v>1.14E-2</v>
      </c>
      <c r="DH435" s="106">
        <f t="shared" si="180"/>
        <v>9.1999999999999998E-3</v>
      </c>
      <c r="DI435" s="106">
        <f t="shared" si="181"/>
        <v>1.44E-2</v>
      </c>
      <c r="DJ435" s="106">
        <f t="shared" si="182"/>
        <v>2.4E-2</v>
      </c>
      <c r="DK435" s="106">
        <f t="shared" si="183"/>
        <v>6.4000000000000003E-3</v>
      </c>
      <c r="DL435" s="106">
        <f t="shared" si="184"/>
        <v>5.7000000000000002E-3</v>
      </c>
      <c r="DM435" s="106">
        <f t="shared" si="185"/>
        <v>6.0000000000000001E-3</v>
      </c>
      <c r="DN435" s="106">
        <f t="shared" si="186"/>
        <v>9.7000000000000003E-3</v>
      </c>
      <c r="DO435" s="106">
        <f t="shared" si="187"/>
        <v>1.7800000000000003E-2</v>
      </c>
      <c r="DP435" s="106">
        <f t="shared" si="188"/>
        <v>1.9E-2</v>
      </c>
      <c r="DQ435" s="106">
        <f t="shared" si="189"/>
        <v>1.9599999999999999E-2</v>
      </c>
      <c r="DR435" s="106">
        <f t="shared" si="190"/>
        <v>2.46E-2</v>
      </c>
      <c r="DS435" s="106">
        <f t="shared" si="191"/>
        <v>1.9400000000000001E-2</v>
      </c>
      <c r="DT435" s="106">
        <f t="shared" si="192"/>
        <v>2.7099999999999999E-2</v>
      </c>
      <c r="DU435" s="106">
        <f t="shared" si="193"/>
        <v>2.1400000000000002E-2</v>
      </c>
      <c r="DV435" s="106">
        <f t="shared" si="194"/>
        <v>1.1400000000000002E-2</v>
      </c>
      <c r="DW435" s="106">
        <f t="shared" si="195"/>
        <v>1.1899999999999999E-2</v>
      </c>
      <c r="DX435" s="106"/>
      <c r="DY435" s="106"/>
      <c r="DZ435" s="106"/>
      <c r="EA435" s="100">
        <v>0.33</v>
      </c>
      <c r="EB435" s="100">
        <v>5.01</v>
      </c>
      <c r="EC435" s="100">
        <v>9.58</v>
      </c>
      <c r="ED435" s="100">
        <v>100</v>
      </c>
      <c r="EE435" s="100">
        <v>31.15</v>
      </c>
      <c r="EF435" s="100">
        <v>2.97</v>
      </c>
      <c r="EG435" s="100">
        <v>16.04</v>
      </c>
      <c r="EH435" s="100">
        <v>3.57</v>
      </c>
      <c r="EI435" s="100">
        <v>4.07</v>
      </c>
      <c r="EJ435" s="100">
        <v>6.2</v>
      </c>
      <c r="EK435" s="100">
        <v>100</v>
      </c>
      <c r="EL435" s="100">
        <v>10.47</v>
      </c>
      <c r="EM435" s="100">
        <v>2.54</v>
      </c>
      <c r="EN435" s="100">
        <v>39.270000000000003</v>
      </c>
      <c r="EO435" s="100">
        <v>0.22</v>
      </c>
      <c r="EP435" s="100">
        <v>0.91</v>
      </c>
      <c r="EQ435" s="100">
        <v>15.2</v>
      </c>
      <c r="ER435" s="100">
        <v>10.99</v>
      </c>
      <c r="ES435" s="100">
        <v>1.41</v>
      </c>
      <c r="ET435" s="100">
        <v>526.76</v>
      </c>
      <c r="EU435" s="100">
        <v>25.74</v>
      </c>
      <c r="EV435" s="100">
        <v>100</v>
      </c>
      <c r="EW435" s="100">
        <v>43.4</v>
      </c>
      <c r="EX435" s="100">
        <v>100</v>
      </c>
      <c r="EY435" s="100">
        <v>20.79</v>
      </c>
      <c r="EZ435" s="100">
        <v>20.18</v>
      </c>
      <c r="FA435" s="100">
        <v>11.33</v>
      </c>
      <c r="FB435" s="100">
        <v>7.84</v>
      </c>
      <c r="FC435" s="100"/>
      <c r="FD435" s="100"/>
      <c r="FE435" s="100"/>
      <c r="FF435" s="106">
        <v>4.8713257292445765E-2</v>
      </c>
      <c r="FG435" s="106">
        <v>5.3493425268508112E-3</v>
      </c>
      <c r="FH435" s="106">
        <v>2.5350621857634296E-3</v>
      </c>
      <c r="FI435" s="106">
        <v>0</v>
      </c>
      <c r="FJ435" s="106">
        <v>6.0312112763320951E-3</v>
      </c>
      <c r="FK435" s="106">
        <v>5.8407306645938597E-3</v>
      </c>
      <c r="FL435" s="106">
        <v>8.8053412462907998E-3</v>
      </c>
      <c r="FM435" s="106">
        <v>3.2502173420140179E-3</v>
      </c>
      <c r="FN435" s="106">
        <v>4.5668238993710692E-3</v>
      </c>
      <c r="FO435" s="106">
        <v>4.6264618607086755E-3</v>
      </c>
      <c r="FP435" s="106">
        <v>0</v>
      </c>
      <c r="FQ435" s="106">
        <v>3.1410000000000001E-3</v>
      </c>
      <c r="FR435" s="106">
        <v>8.1693277939562398E-3</v>
      </c>
      <c r="FS435" s="106">
        <v>1.0221804940726465E-2</v>
      </c>
      <c r="FT435" s="106">
        <v>0.10080618892508143</v>
      </c>
      <c r="FU435" s="106">
        <v>7.8541879978204082E-3</v>
      </c>
      <c r="FV435" s="106">
        <v>7.5360149672591206E-3</v>
      </c>
      <c r="FW435" s="106">
        <v>4.2334539415088118E-3</v>
      </c>
      <c r="FX435" s="106">
        <v>1.1523736983746964E-2</v>
      </c>
      <c r="FY435" s="106">
        <v>0</v>
      </c>
      <c r="FZ435" s="106">
        <v>1.6234667428178758E-2</v>
      </c>
      <c r="GA435" s="106">
        <v>0</v>
      </c>
      <c r="GB435" s="106">
        <v>2.195301783264746E-2</v>
      </c>
      <c r="GC435" s="106">
        <v>0</v>
      </c>
      <c r="GD435" s="106">
        <v>2.0743102550754816E-2</v>
      </c>
      <c r="GE435" s="106">
        <v>1.8462141674653657E-2</v>
      </c>
      <c r="GF435" s="106">
        <v>7.919785244247907E-3</v>
      </c>
      <c r="GG435" s="106">
        <v>1.0947220514621936E-2</v>
      </c>
      <c r="GH435" s="100"/>
      <c r="GI435" s="100"/>
      <c r="GJ435" s="100"/>
      <c r="GK435" s="100"/>
    </row>
    <row r="436" spans="1:193" x14ac:dyDescent="0.25">
      <c r="A436" s="98" t="s">
        <v>1073</v>
      </c>
      <c r="B436" s="99" t="s">
        <v>17</v>
      </c>
      <c r="C436" s="99" t="s">
        <v>319</v>
      </c>
      <c r="D436" s="100" t="s">
        <v>18</v>
      </c>
      <c r="E436" s="99" t="s">
        <v>618</v>
      </c>
      <c r="F436" s="99" t="s">
        <v>539</v>
      </c>
      <c r="G436" s="106">
        <v>33.290999999999997</v>
      </c>
      <c r="H436" s="106">
        <v>6.1130834577122609E-2</v>
      </c>
      <c r="I436" s="106">
        <v>0</v>
      </c>
      <c r="J436" s="106">
        <v>0</v>
      </c>
      <c r="K436" s="106">
        <v>0</v>
      </c>
      <c r="L436" s="106">
        <v>5.1999999999999998E-2</v>
      </c>
      <c r="M436" s="106">
        <v>2.8000000000000001E-2</v>
      </c>
      <c r="N436" s="106">
        <v>9.1678053639645207E-2</v>
      </c>
      <c r="O436" s="106">
        <v>5.6000000000000008E-2</v>
      </c>
      <c r="P436" s="106">
        <v>0.13700000000000001</v>
      </c>
      <c r="Q436" s="106">
        <v>0</v>
      </c>
      <c r="R436" s="106">
        <v>0</v>
      </c>
      <c r="S436" s="106">
        <v>0.11600000000000001</v>
      </c>
      <c r="T436" s="106">
        <v>0</v>
      </c>
      <c r="U436" s="106">
        <v>66.024000000000001</v>
      </c>
      <c r="V436" s="106">
        <v>1.1454554668020758</v>
      </c>
      <c r="W436" s="106">
        <v>0.01</v>
      </c>
      <c r="X436" s="106">
        <v>4.78718258090454E-2</v>
      </c>
      <c r="Y436" s="106">
        <v>0.12871675065189761</v>
      </c>
      <c r="Z436" s="106">
        <v>0</v>
      </c>
      <c r="AA436" s="106">
        <v>3.7997046098218981E-2</v>
      </c>
      <c r="AB436" s="106">
        <v>0</v>
      </c>
      <c r="AC436" s="106">
        <v>0</v>
      </c>
      <c r="AD436" s="106">
        <v>0</v>
      </c>
      <c r="AE436" s="106">
        <v>0</v>
      </c>
      <c r="AF436" s="106">
        <v>0</v>
      </c>
      <c r="AG436" s="106">
        <v>0</v>
      </c>
      <c r="AH436" s="106">
        <v>7.0999999999999994E-2</v>
      </c>
      <c r="AI436" s="106"/>
      <c r="AJ436" s="106">
        <v>101.297849977578</v>
      </c>
      <c r="AK436" s="100"/>
      <c r="AL436" s="106">
        <v>15.562359760658188</v>
      </c>
      <c r="AM436" s="106">
        <v>3.6646984339741388E-2</v>
      </c>
      <c r="AN436" s="106">
        <v>0</v>
      </c>
      <c r="AO436" s="106">
        <v>0</v>
      </c>
      <c r="AP436" s="106">
        <v>0</v>
      </c>
      <c r="AQ436" s="106">
        <v>4.0419743490089387E-2</v>
      </c>
      <c r="AR436" s="106">
        <v>2.0771513353115726E-2</v>
      </c>
      <c r="AS436" s="106">
        <v>7.6106635928644542E-2</v>
      </c>
      <c r="AT436" s="106">
        <v>4.0022870211549461E-2</v>
      </c>
      <c r="AU436" s="106">
        <v>5.9783557339849892E-2</v>
      </c>
      <c r="AV436" s="106">
        <v>0</v>
      </c>
      <c r="AW436" s="106">
        <v>0</v>
      </c>
      <c r="AX436" s="106">
        <v>8.1090527787486891E-2</v>
      </c>
      <c r="AY436" s="106">
        <v>0</v>
      </c>
      <c r="AZ436" s="106">
        <v>48.877702102457803</v>
      </c>
      <c r="BA436" s="106">
        <v>0.97130116747398942</v>
      </c>
      <c r="BB436" s="106">
        <v>9.3545369504209556E-3</v>
      </c>
      <c r="BC436" s="106">
        <v>4.2200128534066815E-2</v>
      </c>
      <c r="BD436" s="106">
        <v>0.10135975324978157</v>
      </c>
      <c r="BE436" s="106">
        <v>0</v>
      </c>
      <c r="BF436" s="106">
        <v>3.2440063261520519E-2</v>
      </c>
      <c r="BG436" s="106">
        <v>0</v>
      </c>
      <c r="BH436" s="106">
        <v>0</v>
      </c>
      <c r="BI436" s="106">
        <v>0</v>
      </c>
      <c r="BJ436" s="106">
        <v>0</v>
      </c>
      <c r="BK436" s="106">
        <v>0</v>
      </c>
      <c r="BL436" s="106">
        <v>0</v>
      </c>
      <c r="BM436" s="106">
        <v>6.2351804689558261E-2</v>
      </c>
      <c r="BN436" s="106"/>
      <c r="BO436" s="106"/>
      <c r="BP436" s="106"/>
      <c r="BQ436" s="106">
        <v>2.9520960000000002E-2</v>
      </c>
      <c r="BR436" s="106">
        <v>1.451247E-2</v>
      </c>
      <c r="BS436" s="106">
        <v>1.001435E-2</v>
      </c>
      <c r="BT436" s="106">
        <v>8.6226399999999991E-3</v>
      </c>
      <c r="BU436" s="106">
        <v>1.03296E-2</v>
      </c>
      <c r="BV436" s="106">
        <v>9.6487499999999993E-3</v>
      </c>
      <c r="BW436" s="106">
        <v>1.25364E-2</v>
      </c>
      <c r="BX436" s="106">
        <v>3.1319599999999996E-3</v>
      </c>
      <c r="BY436" s="106">
        <v>8.3952000000000002E-3</v>
      </c>
      <c r="BZ436" s="106">
        <v>2.6582560000000002E-2</v>
      </c>
      <c r="CA436" s="106">
        <v>1.49E-2</v>
      </c>
      <c r="CB436" s="106">
        <v>1.14E-2</v>
      </c>
      <c r="CC436" s="106">
        <v>1.3446700000000001E-2</v>
      </c>
      <c r="CD436" s="106">
        <v>1.7828060000000003E-2</v>
      </c>
      <c r="CE436" s="106">
        <v>3.2554279999999998E-2</v>
      </c>
      <c r="CF436" s="106">
        <v>7.6654499999999999E-3</v>
      </c>
      <c r="CG436" s="106">
        <v>6.0933000000000003E-3</v>
      </c>
      <c r="CH436" s="106">
        <v>6.6929600000000004E-3</v>
      </c>
      <c r="CI436" s="106">
        <v>1.2318030000000001E-2</v>
      </c>
      <c r="CJ436" s="106">
        <v>2.0875840000000003E-2</v>
      </c>
      <c r="CK436" s="106">
        <v>2.1786179999999999E-2</v>
      </c>
      <c r="CL436" s="106">
        <v>2.282085E-2</v>
      </c>
      <c r="CM436" s="106">
        <v>2.892672E-2</v>
      </c>
      <c r="CN436" s="106">
        <v>2.2264319999999997E-2</v>
      </c>
      <c r="CO436" s="106">
        <v>3.2042279999999999E-2</v>
      </c>
      <c r="CP436" s="106">
        <v>2.4790320000000001E-2</v>
      </c>
      <c r="CQ436" s="106">
        <v>1.3035900000000001E-2</v>
      </c>
      <c r="CR436" s="106">
        <v>1.355053E-2</v>
      </c>
      <c r="CS436" s="106"/>
      <c r="CT436" s="106"/>
      <c r="CU436" s="106"/>
      <c r="CV436" s="106">
        <f t="shared" si="168"/>
        <v>1.38E-2</v>
      </c>
      <c r="CW436" s="106">
        <f t="shared" si="169"/>
        <v>8.6999999999999994E-3</v>
      </c>
      <c r="CX436" s="106">
        <f t="shared" si="170"/>
        <v>5.3E-3</v>
      </c>
      <c r="CY436" s="106">
        <f t="shared" si="171"/>
        <v>5.1999999999999998E-3</v>
      </c>
      <c r="CZ436" s="106">
        <f t="shared" si="172"/>
        <v>8.0000000000000002E-3</v>
      </c>
      <c r="DA436" s="106">
        <f t="shared" si="173"/>
        <v>7.4999999999999997E-3</v>
      </c>
      <c r="DB436" s="106">
        <f t="shared" si="174"/>
        <v>9.2999999999999992E-3</v>
      </c>
      <c r="DC436" s="106">
        <f t="shared" si="175"/>
        <v>2.5999999999999999E-3</v>
      </c>
      <c r="DD436" s="106">
        <f t="shared" si="176"/>
        <v>6.0000000000000001E-3</v>
      </c>
      <c r="DE436" s="106">
        <f t="shared" si="177"/>
        <v>1.1600000000000001E-2</v>
      </c>
      <c r="DF436" s="106">
        <f t="shared" si="178"/>
        <v>1.49E-2</v>
      </c>
      <c r="DG436" s="106">
        <f t="shared" si="179"/>
        <v>1.14E-2</v>
      </c>
      <c r="DH436" s="106">
        <f t="shared" si="180"/>
        <v>9.4000000000000004E-3</v>
      </c>
      <c r="DI436" s="106">
        <f t="shared" si="181"/>
        <v>1.4600000000000002E-2</v>
      </c>
      <c r="DJ436" s="106">
        <f t="shared" si="182"/>
        <v>2.41E-2</v>
      </c>
      <c r="DK436" s="106">
        <f t="shared" si="183"/>
        <v>6.4999999999999997E-3</v>
      </c>
      <c r="DL436" s="106">
        <f t="shared" si="184"/>
        <v>5.7000000000000002E-3</v>
      </c>
      <c r="DM436" s="106">
        <f t="shared" si="185"/>
        <v>5.8999999999999999E-3</v>
      </c>
      <c r="DN436" s="106">
        <f t="shared" si="186"/>
        <v>9.7000000000000003E-3</v>
      </c>
      <c r="DO436" s="106">
        <f t="shared" si="187"/>
        <v>1.7800000000000003E-2</v>
      </c>
      <c r="DP436" s="106">
        <f t="shared" si="188"/>
        <v>1.8599999999999998E-2</v>
      </c>
      <c r="DQ436" s="106">
        <f t="shared" si="189"/>
        <v>1.9500000000000003E-2</v>
      </c>
      <c r="DR436" s="106">
        <f t="shared" si="190"/>
        <v>2.4799999999999996E-2</v>
      </c>
      <c r="DS436" s="106">
        <f t="shared" si="191"/>
        <v>1.9199999999999998E-2</v>
      </c>
      <c r="DT436" s="106">
        <f t="shared" si="192"/>
        <v>2.7799999999999998E-2</v>
      </c>
      <c r="DU436" s="106">
        <f t="shared" si="193"/>
        <v>2.1600000000000001E-2</v>
      </c>
      <c r="DV436" s="106">
        <f t="shared" si="194"/>
        <v>1.1400000000000002E-2</v>
      </c>
      <c r="DW436" s="106">
        <f t="shared" si="195"/>
        <v>1.1899999999999999E-2</v>
      </c>
      <c r="DX436" s="106"/>
      <c r="DY436" s="106"/>
      <c r="DZ436" s="106"/>
      <c r="EA436" s="100">
        <v>0.32</v>
      </c>
      <c r="EB436" s="100">
        <v>13.98</v>
      </c>
      <c r="EC436" s="100">
        <v>100</v>
      </c>
      <c r="ED436" s="100">
        <v>100</v>
      </c>
      <c r="EE436" s="100">
        <v>158.99</v>
      </c>
      <c r="EF436" s="100">
        <v>13.27</v>
      </c>
      <c r="EG436" s="100">
        <v>38.64</v>
      </c>
      <c r="EH436" s="100">
        <v>3.97</v>
      </c>
      <c r="EI436" s="100">
        <v>10.85</v>
      </c>
      <c r="EJ436" s="100">
        <v>7.29</v>
      </c>
      <c r="EK436" s="100">
        <v>100</v>
      </c>
      <c r="EL436" s="100">
        <v>192.43</v>
      </c>
      <c r="EM436" s="100">
        <v>9.25</v>
      </c>
      <c r="EN436" s="100">
        <v>1562.06</v>
      </c>
      <c r="EO436" s="100">
        <v>0.21</v>
      </c>
      <c r="EP436" s="100">
        <v>0.84</v>
      </c>
      <c r="EQ436" s="100">
        <v>79.78</v>
      </c>
      <c r="ER436" s="100">
        <v>11.14</v>
      </c>
      <c r="ES436" s="100">
        <v>8.4700000000000006</v>
      </c>
      <c r="ET436" s="100">
        <v>340.5</v>
      </c>
      <c r="EU436" s="100">
        <v>48.84</v>
      </c>
      <c r="EV436" s="100">
        <v>1021.25</v>
      </c>
      <c r="EW436" s="100">
        <v>138.99</v>
      </c>
      <c r="EX436" s="100">
        <v>199.37</v>
      </c>
      <c r="EY436" s="100">
        <v>240.81</v>
      </c>
      <c r="EZ436" s="100">
        <v>100</v>
      </c>
      <c r="FA436" s="100">
        <v>47.67</v>
      </c>
      <c r="FB436" s="100">
        <v>17.350000000000001</v>
      </c>
      <c r="FC436" s="100"/>
      <c r="FD436" s="100"/>
      <c r="FE436" s="100"/>
      <c r="FF436" s="106">
        <v>4.9799551234106204E-2</v>
      </c>
      <c r="FG436" s="106">
        <v>5.1232484106958466E-3</v>
      </c>
      <c r="FH436" s="106">
        <v>0</v>
      </c>
      <c r="FI436" s="106">
        <v>0</v>
      </c>
      <c r="FJ436" s="106">
        <v>0</v>
      </c>
      <c r="FK436" s="106">
        <v>5.3636999611348614E-3</v>
      </c>
      <c r="FL436" s="106">
        <v>8.0261127596439174E-3</v>
      </c>
      <c r="FM436" s="106">
        <v>3.0214334463671885E-3</v>
      </c>
      <c r="FN436" s="106">
        <v>4.3424814179531162E-3</v>
      </c>
      <c r="FO436" s="106">
        <v>4.3582213300750574E-3</v>
      </c>
      <c r="FP436" s="106">
        <v>0</v>
      </c>
      <c r="FQ436" s="106">
        <v>0</v>
      </c>
      <c r="FR436" s="106">
        <v>7.5008738203425369E-3</v>
      </c>
      <c r="FS436" s="106">
        <v>0</v>
      </c>
      <c r="FT436" s="106">
        <v>0.10264317441516138</v>
      </c>
      <c r="FU436" s="106">
        <v>8.1589298067815102E-3</v>
      </c>
      <c r="FV436" s="106">
        <v>7.4630495790458393E-3</v>
      </c>
      <c r="FW436" s="106">
        <v>4.7010943186950429E-3</v>
      </c>
      <c r="FX436" s="106">
        <v>8.5851711002565001E-3</v>
      </c>
      <c r="FY436" s="106">
        <v>0</v>
      </c>
      <c r="FZ436" s="106">
        <v>1.5843726896926622E-2</v>
      </c>
      <c r="GA436" s="106">
        <v>0</v>
      </c>
      <c r="GB436" s="106">
        <v>0</v>
      </c>
      <c r="GC436" s="106">
        <v>0</v>
      </c>
      <c r="GD436" s="106">
        <v>0</v>
      </c>
      <c r="GE436" s="106">
        <v>0</v>
      </c>
      <c r="GF436" s="106">
        <v>0</v>
      </c>
      <c r="GG436" s="106">
        <v>1.0818038113638359E-2</v>
      </c>
      <c r="GH436" s="100"/>
      <c r="GI436" s="100"/>
      <c r="GJ436" s="100"/>
      <c r="GK436" s="100"/>
    </row>
    <row r="437" spans="1:193" x14ac:dyDescent="0.25">
      <c r="A437" s="98" t="s">
        <v>1073</v>
      </c>
      <c r="B437" s="99" t="s">
        <v>17</v>
      </c>
      <c r="C437" s="99" t="s">
        <v>319</v>
      </c>
      <c r="D437" s="100" t="s">
        <v>18</v>
      </c>
      <c r="E437" s="99" t="s">
        <v>619</v>
      </c>
      <c r="F437" s="99" t="s">
        <v>539</v>
      </c>
      <c r="G437" s="106">
        <v>32.408999999999999</v>
      </c>
      <c r="H437" s="106">
        <v>0.24045398582408981</v>
      </c>
      <c r="I437" s="106">
        <v>1.0999999999999999E-2</v>
      </c>
      <c r="J437" s="106">
        <v>7.2999999999999995E-2</v>
      </c>
      <c r="K437" s="106">
        <v>0</v>
      </c>
      <c r="L437" s="106">
        <v>0.55100000000000005</v>
      </c>
      <c r="M437" s="106">
        <v>6.6000000000000003E-2</v>
      </c>
      <c r="N437" s="106">
        <v>0.10179775164541814</v>
      </c>
      <c r="O437" s="106">
        <v>2.7E-2</v>
      </c>
      <c r="P437" s="106">
        <v>4.5999999999999999E-2</v>
      </c>
      <c r="Q437" s="106">
        <v>0.29705382769455069</v>
      </c>
      <c r="R437" s="106">
        <v>0</v>
      </c>
      <c r="S437" s="106">
        <v>0.88748647561946292</v>
      </c>
      <c r="T437" s="106">
        <v>2.9368394540471986E-2</v>
      </c>
      <c r="U437" s="106">
        <v>61.890999999999998</v>
      </c>
      <c r="V437" s="106">
        <v>1.1331761885446516</v>
      </c>
      <c r="W437" s="106">
        <v>1.4999999999999999E-2</v>
      </c>
      <c r="X437" s="106">
        <v>1.5570424547981927E-2</v>
      </c>
      <c r="Y437" s="106">
        <v>1.3518267937947317</v>
      </c>
      <c r="Z437" s="106">
        <v>0</v>
      </c>
      <c r="AA437" s="106">
        <v>0.23387298222341629</v>
      </c>
      <c r="AB437" s="106">
        <v>0.05</v>
      </c>
      <c r="AC437" s="106">
        <v>0.49299999999999999</v>
      </c>
      <c r="AD437" s="106">
        <v>0.18499999999999997</v>
      </c>
      <c r="AE437" s="106">
        <v>0.254</v>
      </c>
      <c r="AF437" s="106">
        <v>0.13800000000000001</v>
      </c>
      <c r="AG437" s="106">
        <v>0.17395917575275577</v>
      </c>
      <c r="AH437" s="106">
        <v>0.30199999999999999</v>
      </c>
      <c r="AI437" s="106"/>
      <c r="AJ437" s="106">
        <v>100.85047663334538</v>
      </c>
      <c r="AK437" s="100"/>
      <c r="AL437" s="106">
        <v>15.150056095736723</v>
      </c>
      <c r="AM437" s="106">
        <v>0.14414842384994295</v>
      </c>
      <c r="AN437" s="106">
        <v>5.8216459380788562E-3</v>
      </c>
      <c r="AO437" s="106">
        <v>4.4023640091665664E-2</v>
      </c>
      <c r="AP437" s="106">
        <v>0</v>
      </c>
      <c r="AQ437" s="106">
        <v>0.42829382044306263</v>
      </c>
      <c r="AR437" s="106">
        <v>4.8961424332344211E-2</v>
      </c>
      <c r="AS437" s="106">
        <v>8.450751423328752E-2</v>
      </c>
      <c r="AT437" s="106">
        <v>1.9296740994854202E-2</v>
      </c>
      <c r="AU437" s="106">
        <v>2.0073311223599233E-2</v>
      </c>
      <c r="AV437" s="106">
        <v>0.29705382769455069</v>
      </c>
      <c r="AW437" s="106">
        <v>0</v>
      </c>
      <c r="AX437" s="106">
        <v>0.6204029888986109</v>
      </c>
      <c r="AY437" s="106">
        <v>2.4050769421400362E-2</v>
      </c>
      <c r="AZ437" s="106">
        <v>45.818033757773172</v>
      </c>
      <c r="BA437" s="106">
        <v>0.96088882264449382</v>
      </c>
      <c r="BB437" s="106">
        <v>1.4031805425631431E-2</v>
      </c>
      <c r="BC437" s="106">
        <v>1.3725691597304236E-2</v>
      </c>
      <c r="BD437" s="106">
        <v>1.0645143663239087</v>
      </c>
      <c r="BE437" s="106">
        <v>0</v>
      </c>
      <c r="BF437" s="106">
        <v>0.19966958270589627</v>
      </c>
      <c r="BG437" s="106">
        <v>4.2724087840724609E-2</v>
      </c>
      <c r="BH437" s="106">
        <v>0.42266803840877909</v>
      </c>
      <c r="BI437" s="106">
        <v>0.15953777164539495</v>
      </c>
      <c r="BJ437" s="106">
        <v>0.22037133437445774</v>
      </c>
      <c r="BK437" s="106">
        <v>0.12024048096192387</v>
      </c>
      <c r="BL437" s="106">
        <v>0.15212870638631901</v>
      </c>
      <c r="BM437" s="106">
        <v>0.26521471853868445</v>
      </c>
      <c r="BN437" s="106"/>
      <c r="BO437" s="106"/>
      <c r="BP437" s="106"/>
      <c r="BQ437" s="106">
        <v>2.9307039999999999E-2</v>
      </c>
      <c r="BR437" s="106">
        <v>1.4846089999999998E-2</v>
      </c>
      <c r="BS437" s="106">
        <v>1.02033E-2</v>
      </c>
      <c r="BT437" s="106">
        <v>8.6226399999999991E-3</v>
      </c>
      <c r="BU437" s="106">
        <v>1.0716959999999999E-2</v>
      </c>
      <c r="BV437" s="106">
        <v>9.6487499999999993E-3</v>
      </c>
      <c r="BW437" s="106">
        <v>1.30756E-2</v>
      </c>
      <c r="BX437" s="106">
        <v>3.2524200000000002E-3</v>
      </c>
      <c r="BY437" s="106">
        <v>8.5351200000000002E-3</v>
      </c>
      <c r="BZ437" s="106">
        <v>2.7270039999999999E-2</v>
      </c>
      <c r="CA437" s="106">
        <v>1.49E-2</v>
      </c>
      <c r="CB437" s="106">
        <v>1.15E-2</v>
      </c>
      <c r="CC437" s="106">
        <v>1.3160600000000001E-2</v>
      </c>
      <c r="CD437" s="106">
        <v>1.7950170000000001E-2</v>
      </c>
      <c r="CE437" s="106">
        <v>3.3229680000000004E-2</v>
      </c>
      <c r="CF437" s="106">
        <v>7.5475200000000003E-3</v>
      </c>
      <c r="CG437" s="106">
        <v>6.2001999999999995E-3</v>
      </c>
      <c r="CH437" s="106">
        <v>7.0332800000000003E-3</v>
      </c>
      <c r="CI437" s="106">
        <v>1.2699E-2</v>
      </c>
      <c r="CJ437" s="106">
        <v>2.1696800000000002E-2</v>
      </c>
      <c r="CK437" s="106">
        <v>2.2488959999999999E-2</v>
      </c>
      <c r="CL437" s="106">
        <v>2.3054909999999998E-2</v>
      </c>
      <c r="CM437" s="106">
        <v>2.9509920000000005E-2</v>
      </c>
      <c r="CN437" s="106">
        <v>2.2380279999999999E-2</v>
      </c>
      <c r="CO437" s="106">
        <v>3.1120200000000001E-2</v>
      </c>
      <c r="CP437" s="106">
        <v>2.5019860000000001E-2</v>
      </c>
      <c r="CQ437" s="106">
        <v>1.315025E-2</v>
      </c>
      <c r="CR437" s="106">
        <v>1.377827E-2</v>
      </c>
      <c r="CS437" s="106"/>
      <c r="CT437" s="106"/>
      <c r="CU437" s="106"/>
      <c r="CV437" s="106">
        <f t="shared" si="168"/>
        <v>1.3699999999999999E-2</v>
      </c>
      <c r="CW437" s="106">
        <f t="shared" si="169"/>
        <v>8.8999999999999982E-3</v>
      </c>
      <c r="CX437" s="106">
        <f t="shared" si="170"/>
        <v>5.4000000000000003E-3</v>
      </c>
      <c r="CY437" s="106">
        <f t="shared" si="171"/>
        <v>5.1999999999999998E-3</v>
      </c>
      <c r="CZ437" s="106">
        <f t="shared" si="172"/>
        <v>8.3000000000000001E-3</v>
      </c>
      <c r="DA437" s="106">
        <f t="shared" si="173"/>
        <v>7.4999999999999997E-3</v>
      </c>
      <c r="DB437" s="106">
        <f t="shared" si="174"/>
        <v>9.6999999999999986E-3</v>
      </c>
      <c r="DC437" s="106">
        <f t="shared" si="175"/>
        <v>2.7000000000000006E-3</v>
      </c>
      <c r="DD437" s="106">
        <f t="shared" si="176"/>
        <v>6.1000000000000004E-3</v>
      </c>
      <c r="DE437" s="106">
        <f t="shared" si="177"/>
        <v>1.1900000000000001E-2</v>
      </c>
      <c r="DF437" s="106">
        <f t="shared" si="178"/>
        <v>1.49E-2</v>
      </c>
      <c r="DG437" s="106">
        <f t="shared" si="179"/>
        <v>1.15E-2</v>
      </c>
      <c r="DH437" s="106">
        <f t="shared" si="180"/>
        <v>9.1999999999999998E-3</v>
      </c>
      <c r="DI437" s="106">
        <f t="shared" si="181"/>
        <v>1.47E-2</v>
      </c>
      <c r="DJ437" s="106">
        <f t="shared" si="182"/>
        <v>2.4600000000000004E-2</v>
      </c>
      <c r="DK437" s="106">
        <f t="shared" si="183"/>
        <v>6.4000000000000003E-3</v>
      </c>
      <c r="DL437" s="106">
        <f t="shared" si="184"/>
        <v>5.7999999999999996E-3</v>
      </c>
      <c r="DM437" s="106">
        <f t="shared" si="185"/>
        <v>6.1999999999999998E-3</v>
      </c>
      <c r="DN437" s="106">
        <f t="shared" si="186"/>
        <v>0.01</v>
      </c>
      <c r="DO437" s="106">
        <f t="shared" si="187"/>
        <v>1.8500000000000003E-2</v>
      </c>
      <c r="DP437" s="106">
        <f t="shared" si="188"/>
        <v>1.9199999999999998E-2</v>
      </c>
      <c r="DQ437" s="106">
        <f t="shared" si="189"/>
        <v>1.9699999999999999E-2</v>
      </c>
      <c r="DR437" s="106">
        <f t="shared" si="190"/>
        <v>2.5300000000000003E-2</v>
      </c>
      <c r="DS437" s="106">
        <f t="shared" si="191"/>
        <v>1.9300000000000001E-2</v>
      </c>
      <c r="DT437" s="106">
        <f t="shared" si="192"/>
        <v>2.7E-2</v>
      </c>
      <c r="DU437" s="106">
        <f t="shared" si="193"/>
        <v>2.1800000000000003E-2</v>
      </c>
      <c r="DV437" s="106">
        <f t="shared" si="194"/>
        <v>1.1500000000000002E-2</v>
      </c>
      <c r="DW437" s="106">
        <f t="shared" si="195"/>
        <v>1.21E-2</v>
      </c>
      <c r="DX437" s="106"/>
      <c r="DY437" s="106"/>
      <c r="DZ437" s="106"/>
      <c r="EA437" s="100">
        <v>0.33</v>
      </c>
      <c r="EB437" s="100">
        <v>3.89</v>
      </c>
      <c r="EC437" s="100">
        <v>44.85</v>
      </c>
      <c r="ED437" s="100">
        <v>6.71</v>
      </c>
      <c r="EE437" s="100">
        <v>188.34</v>
      </c>
      <c r="EF437" s="100">
        <v>1.52</v>
      </c>
      <c r="EG437" s="100">
        <v>18.04</v>
      </c>
      <c r="EH437" s="100">
        <v>3.74</v>
      </c>
      <c r="EI437" s="100">
        <v>21.75</v>
      </c>
      <c r="EJ437" s="100">
        <v>20.69</v>
      </c>
      <c r="EK437" s="100">
        <v>7.01</v>
      </c>
      <c r="EL437" s="100">
        <v>172.29</v>
      </c>
      <c r="EM437" s="100">
        <v>1.48</v>
      </c>
      <c r="EN437" s="100">
        <v>39.08</v>
      </c>
      <c r="EO437" s="100">
        <v>0.22</v>
      </c>
      <c r="EP437" s="100">
        <v>0.86</v>
      </c>
      <c r="EQ437" s="100">
        <v>54.66</v>
      </c>
      <c r="ER437" s="100">
        <v>18.559999999999999</v>
      </c>
      <c r="ES437" s="100">
        <v>1.18</v>
      </c>
      <c r="ET437" s="100">
        <v>100</v>
      </c>
      <c r="EU437" s="100">
        <v>8.81</v>
      </c>
      <c r="EV437" s="100">
        <v>39.770000000000003</v>
      </c>
      <c r="EW437" s="100">
        <v>5.8</v>
      </c>
      <c r="EX437" s="100">
        <v>11.21</v>
      </c>
      <c r="EY437" s="100">
        <v>9.6</v>
      </c>
      <c r="EZ437" s="100">
        <v>15.7</v>
      </c>
      <c r="FA437" s="100">
        <v>5.83</v>
      </c>
      <c r="FB437" s="100">
        <v>4.28</v>
      </c>
      <c r="FC437" s="100"/>
      <c r="FD437" s="100"/>
      <c r="FE437" s="100"/>
      <c r="FF437" s="106">
        <v>4.9995185115931186E-2</v>
      </c>
      <c r="FG437" s="106">
        <v>5.6073736877627813E-3</v>
      </c>
      <c r="FH437" s="106">
        <v>2.611008203228367E-3</v>
      </c>
      <c r="FI437" s="106">
        <v>2.9539862501507656E-3</v>
      </c>
      <c r="FJ437" s="106">
        <v>0</v>
      </c>
      <c r="FK437" s="106">
        <v>6.510066070734552E-3</v>
      </c>
      <c r="FL437" s="106">
        <v>8.8326409495548958E-3</v>
      </c>
      <c r="FM437" s="106">
        <v>3.1605810323249535E-3</v>
      </c>
      <c r="FN437" s="106">
        <v>4.1970411663807888E-3</v>
      </c>
      <c r="FO437" s="106">
        <v>4.1531680921626816E-3</v>
      </c>
      <c r="FP437" s="106">
        <v>2.0823473321388002E-2</v>
      </c>
      <c r="FQ437" s="106">
        <v>0</v>
      </c>
      <c r="FR437" s="106">
        <v>9.1819642356994417E-3</v>
      </c>
      <c r="FS437" s="106">
        <v>9.3990406898832608E-3</v>
      </c>
      <c r="FT437" s="106">
        <v>0.10079967426710099</v>
      </c>
      <c r="FU437" s="106">
        <v>8.2636438747426474E-3</v>
      </c>
      <c r="FV437" s="106">
        <v>7.66978484565014E-3</v>
      </c>
      <c r="FW437" s="106">
        <v>2.5474883604596661E-3</v>
      </c>
      <c r="FX437" s="106">
        <v>1.2561269522622123E-2</v>
      </c>
      <c r="FY437" s="106">
        <v>0</v>
      </c>
      <c r="FZ437" s="106">
        <v>1.7590890236389465E-2</v>
      </c>
      <c r="GA437" s="106">
        <v>1.6991369734256179E-2</v>
      </c>
      <c r="GB437" s="106">
        <v>2.4514746227709185E-2</v>
      </c>
      <c r="GC437" s="106">
        <v>1.7884184201448775E-2</v>
      </c>
      <c r="GD437" s="106">
        <v>2.1155648099947945E-2</v>
      </c>
      <c r="GE437" s="106">
        <v>1.8877755511022047E-2</v>
      </c>
      <c r="GF437" s="106">
        <v>8.8691035823223983E-3</v>
      </c>
      <c r="GG437" s="106">
        <v>1.1351189953455696E-2</v>
      </c>
      <c r="GH437" s="100"/>
      <c r="GI437" s="100"/>
      <c r="GJ437" s="100"/>
      <c r="GK437" s="100"/>
    </row>
    <row r="438" spans="1:193" x14ac:dyDescent="0.25">
      <c r="A438" s="98" t="s">
        <v>1073</v>
      </c>
      <c r="B438" s="99" t="s">
        <v>17</v>
      </c>
      <c r="C438" s="99" t="s">
        <v>319</v>
      </c>
      <c r="D438" s="100" t="s">
        <v>18</v>
      </c>
      <c r="E438" s="99" t="s">
        <v>620</v>
      </c>
      <c r="F438" s="99" t="s">
        <v>539</v>
      </c>
      <c r="G438" s="106">
        <v>31.215</v>
      </c>
      <c r="H438" s="106">
        <v>0.15461824984055389</v>
      </c>
      <c r="I438" s="106">
        <v>5.1999999999999998E-2</v>
      </c>
      <c r="J438" s="106">
        <v>0</v>
      </c>
      <c r="K438" s="106">
        <v>5.3999999999999999E-2</v>
      </c>
      <c r="L438" s="106">
        <v>0.308</v>
      </c>
      <c r="M438" s="106">
        <v>0.125</v>
      </c>
      <c r="N438" s="106">
        <v>9.8488187837384694E-2</v>
      </c>
      <c r="O438" s="106">
        <v>0.14899999999999999</v>
      </c>
      <c r="P438" s="106">
        <v>4.2000000000000003E-2</v>
      </c>
      <c r="Q438" s="106">
        <v>2.2921247561043287E-2</v>
      </c>
      <c r="R438" s="106">
        <v>0</v>
      </c>
      <c r="S438" s="106">
        <v>0.32356109836186642</v>
      </c>
      <c r="T438" s="106">
        <v>0</v>
      </c>
      <c r="U438" s="106">
        <v>61.49</v>
      </c>
      <c r="V438" s="106">
        <v>1.1736982673888794</v>
      </c>
      <c r="W438" s="106">
        <v>2.5999999999999999E-2</v>
      </c>
      <c r="X438" s="106">
        <v>9.1475873603096322E-2</v>
      </c>
      <c r="Y438" s="106">
        <v>0.88920641346436835</v>
      </c>
      <c r="Z438" s="106">
        <v>0</v>
      </c>
      <c r="AA438" s="106">
        <v>0.24397636878575185</v>
      </c>
      <c r="AB438" s="106">
        <v>6.3E-2</v>
      </c>
      <c r="AC438" s="106">
        <v>0.38500000000000001</v>
      </c>
      <c r="AD438" s="106">
        <v>0.14899999999999999</v>
      </c>
      <c r="AE438" s="106">
        <v>0.154</v>
      </c>
      <c r="AF438" s="106">
        <v>7.9000000000000001E-2</v>
      </c>
      <c r="AG438" s="106">
        <v>9.7113877521006406E-2</v>
      </c>
      <c r="AH438" s="106">
        <v>0.17299999999999999</v>
      </c>
      <c r="AI438" s="106"/>
      <c r="AJ438" s="106">
        <v>97.549407447015994</v>
      </c>
      <c r="AK438" s="100"/>
      <c r="AL438" s="106">
        <v>14.591903515332833</v>
      </c>
      <c r="AM438" s="106">
        <v>9.2691235441852343E-2</v>
      </c>
      <c r="AN438" s="106">
        <v>2.7520508070918232E-2</v>
      </c>
      <c r="AO438" s="106">
        <v>0</v>
      </c>
      <c r="AP438" s="106">
        <v>4.1821561338289966E-2</v>
      </c>
      <c r="AQ438" s="106">
        <v>0.23940924990283716</v>
      </c>
      <c r="AR438" s="106">
        <v>9.2729970326409492E-2</v>
      </c>
      <c r="AS438" s="106">
        <v>8.1760076238904786E-2</v>
      </c>
      <c r="AT438" s="106">
        <v>0.10648942252715837</v>
      </c>
      <c r="AU438" s="106">
        <v>1.8327805899807998E-2</v>
      </c>
      <c r="AV438" s="106">
        <v>2.2921247561043287E-2</v>
      </c>
      <c r="AW438" s="106">
        <v>0</v>
      </c>
      <c r="AX438" s="106">
        <v>0.22618741584191987</v>
      </c>
      <c r="AY438" s="106">
        <v>0</v>
      </c>
      <c r="AZ438" s="106">
        <v>45.521172638436482</v>
      </c>
      <c r="BA438" s="106">
        <v>0.99524995114803649</v>
      </c>
      <c r="BB438" s="106">
        <v>2.4321796071094481E-2</v>
      </c>
      <c r="BC438" s="106">
        <v>8.0638111427271078E-2</v>
      </c>
      <c r="BD438" s="106">
        <v>0.70021766553615905</v>
      </c>
      <c r="BE438" s="106">
        <v>0</v>
      </c>
      <c r="BF438" s="106">
        <v>0.20829537162618617</v>
      </c>
      <c r="BG438" s="106">
        <v>5.3832350679313003E-2</v>
      </c>
      <c r="BH438" s="106">
        <v>0.33007544581618653</v>
      </c>
      <c r="BI438" s="106">
        <v>0.12849258364953431</v>
      </c>
      <c r="BJ438" s="106">
        <v>0.133610966510498</v>
      </c>
      <c r="BK438" s="106">
        <v>6.8833318811536121E-2</v>
      </c>
      <c r="BL438" s="106">
        <v>8.4926871465681161E-2</v>
      </c>
      <c r="BM438" s="106">
        <v>0.15192763677878279</v>
      </c>
      <c r="BN438" s="106"/>
      <c r="BO438" s="106"/>
      <c r="BP438" s="106"/>
      <c r="BQ438" s="106">
        <v>2.78096E-2</v>
      </c>
      <c r="BR438" s="106">
        <v>1.451247E-2</v>
      </c>
      <c r="BS438" s="106">
        <v>1.039225E-2</v>
      </c>
      <c r="BT438" s="106">
        <v>9.120099999999999E-3</v>
      </c>
      <c r="BU438" s="106">
        <v>1.03296E-2</v>
      </c>
      <c r="BV438" s="106">
        <v>9.2627999999999999E-3</v>
      </c>
      <c r="BW438" s="106">
        <v>1.3749600000000001E-2</v>
      </c>
      <c r="BX438" s="106">
        <v>3.37288E-3</v>
      </c>
      <c r="BY438" s="106">
        <v>8.2552800000000003E-3</v>
      </c>
      <c r="BZ438" s="106">
        <v>2.7499199999999994E-2</v>
      </c>
      <c r="CA438" s="106">
        <v>1.6E-2</v>
      </c>
      <c r="CB438" s="106">
        <v>1.12E-2</v>
      </c>
      <c r="CC438" s="106">
        <v>1.3303650000000002E-2</v>
      </c>
      <c r="CD438" s="106">
        <v>1.758384E-2</v>
      </c>
      <c r="CE438" s="106">
        <v>3.2419200000000002E-2</v>
      </c>
      <c r="CF438" s="106">
        <v>7.7833799999999995E-3</v>
      </c>
      <c r="CG438" s="106">
        <v>6.0933000000000003E-3</v>
      </c>
      <c r="CH438" s="106">
        <v>6.8064000000000006E-3</v>
      </c>
      <c r="CI438" s="106">
        <v>1.2445020000000001E-2</v>
      </c>
      <c r="CJ438" s="106">
        <v>2.1227680000000002E-2</v>
      </c>
      <c r="CK438" s="106">
        <v>2.1786179999999999E-2</v>
      </c>
      <c r="CL438" s="106">
        <v>2.270382E-2</v>
      </c>
      <c r="CM438" s="106">
        <v>2.8343520000000001E-2</v>
      </c>
      <c r="CN438" s="106">
        <v>2.2032399999999997E-2</v>
      </c>
      <c r="CO438" s="106">
        <v>3.0889680000000003E-2</v>
      </c>
      <c r="CP438" s="106">
        <v>2.4446009999999997E-2</v>
      </c>
      <c r="CQ438" s="106">
        <v>1.2807199999999999E-2</v>
      </c>
      <c r="CR438" s="106">
        <v>1.3436660000000001E-2</v>
      </c>
      <c r="CS438" s="106"/>
      <c r="CT438" s="106"/>
      <c r="CU438" s="106"/>
      <c r="CV438" s="106">
        <f t="shared" si="168"/>
        <v>1.2999999999999999E-2</v>
      </c>
      <c r="CW438" s="106">
        <f t="shared" si="169"/>
        <v>8.6999999999999994E-3</v>
      </c>
      <c r="CX438" s="106">
        <f t="shared" si="170"/>
        <v>5.5000000000000005E-3</v>
      </c>
      <c r="CY438" s="106">
        <f t="shared" si="171"/>
        <v>5.4999999999999997E-3</v>
      </c>
      <c r="CZ438" s="106">
        <f t="shared" si="172"/>
        <v>8.0000000000000002E-3</v>
      </c>
      <c r="DA438" s="106">
        <f t="shared" si="173"/>
        <v>7.1999999999999998E-3</v>
      </c>
      <c r="DB438" s="106">
        <f t="shared" si="174"/>
        <v>1.0200000000000001E-2</v>
      </c>
      <c r="DC438" s="106">
        <f t="shared" si="175"/>
        <v>2.8000000000000004E-3</v>
      </c>
      <c r="DD438" s="106">
        <f t="shared" si="176"/>
        <v>5.8999999999999999E-3</v>
      </c>
      <c r="DE438" s="106">
        <f t="shared" si="177"/>
        <v>1.1999999999999999E-2</v>
      </c>
      <c r="DF438" s="106">
        <f t="shared" si="178"/>
        <v>1.6E-2</v>
      </c>
      <c r="DG438" s="106">
        <f t="shared" si="179"/>
        <v>1.12E-2</v>
      </c>
      <c r="DH438" s="106">
        <f t="shared" si="180"/>
        <v>9.300000000000001E-3</v>
      </c>
      <c r="DI438" s="106">
        <f t="shared" si="181"/>
        <v>1.44E-2</v>
      </c>
      <c r="DJ438" s="106">
        <f t="shared" si="182"/>
        <v>2.4E-2</v>
      </c>
      <c r="DK438" s="106">
        <f t="shared" si="183"/>
        <v>6.5999999999999991E-3</v>
      </c>
      <c r="DL438" s="106">
        <f t="shared" si="184"/>
        <v>5.7000000000000002E-3</v>
      </c>
      <c r="DM438" s="106">
        <f t="shared" si="185"/>
        <v>6.0000000000000001E-3</v>
      </c>
      <c r="DN438" s="106">
        <f t="shared" si="186"/>
        <v>9.8000000000000014E-3</v>
      </c>
      <c r="DO438" s="106">
        <f t="shared" si="187"/>
        <v>1.8100000000000002E-2</v>
      </c>
      <c r="DP438" s="106">
        <f t="shared" si="188"/>
        <v>1.8599999999999998E-2</v>
      </c>
      <c r="DQ438" s="106">
        <f t="shared" si="189"/>
        <v>1.9400000000000001E-2</v>
      </c>
      <c r="DR438" s="106">
        <f t="shared" si="190"/>
        <v>2.4299999999999999E-2</v>
      </c>
      <c r="DS438" s="106">
        <f t="shared" si="191"/>
        <v>1.9E-2</v>
      </c>
      <c r="DT438" s="106">
        <f t="shared" si="192"/>
        <v>2.6800000000000001E-2</v>
      </c>
      <c r="DU438" s="106">
        <f t="shared" si="193"/>
        <v>2.1299999999999999E-2</v>
      </c>
      <c r="DV438" s="106">
        <f t="shared" si="194"/>
        <v>1.12E-2</v>
      </c>
      <c r="DW438" s="106">
        <f t="shared" si="195"/>
        <v>1.1800000000000001E-2</v>
      </c>
      <c r="DX438" s="106"/>
      <c r="DY438" s="106"/>
      <c r="DZ438" s="106"/>
      <c r="EA438" s="100">
        <v>0.33</v>
      </c>
      <c r="EB438" s="100">
        <v>5.73</v>
      </c>
      <c r="EC438" s="100">
        <v>9.6300000000000008</v>
      </c>
      <c r="ED438" s="100">
        <v>178.24</v>
      </c>
      <c r="EE438" s="100">
        <v>14.34</v>
      </c>
      <c r="EF438" s="100">
        <v>2.44</v>
      </c>
      <c r="EG438" s="100">
        <v>10.48</v>
      </c>
      <c r="EH438" s="100">
        <v>3.85</v>
      </c>
      <c r="EI438" s="100">
        <v>4.2699999999999996</v>
      </c>
      <c r="EJ438" s="100">
        <v>22.76</v>
      </c>
      <c r="EK438" s="100">
        <v>72.88</v>
      </c>
      <c r="EL438" s="100">
        <v>37.130000000000003</v>
      </c>
      <c r="EM438" s="100">
        <v>3.54</v>
      </c>
      <c r="EN438" s="100">
        <v>194.03</v>
      </c>
      <c r="EO438" s="100">
        <v>0.22</v>
      </c>
      <c r="EP438" s="100">
        <v>0.84</v>
      </c>
      <c r="EQ438" s="100">
        <v>30.91</v>
      </c>
      <c r="ER438" s="100">
        <v>7.18</v>
      </c>
      <c r="ES438" s="100">
        <v>1.59</v>
      </c>
      <c r="ET438" s="100">
        <v>2037.67</v>
      </c>
      <c r="EU438" s="100">
        <v>8.23</v>
      </c>
      <c r="EV438" s="100">
        <v>31.12</v>
      </c>
      <c r="EW438" s="100">
        <v>7.06</v>
      </c>
      <c r="EX438" s="100">
        <v>13.62</v>
      </c>
      <c r="EY438" s="100">
        <v>15.42</v>
      </c>
      <c r="EZ438" s="100">
        <v>26.72</v>
      </c>
      <c r="FA438" s="100">
        <v>9.26</v>
      </c>
      <c r="FB438" s="100">
        <v>7.16</v>
      </c>
      <c r="FC438" s="100"/>
      <c r="FD438" s="100"/>
      <c r="FE438" s="100"/>
      <c r="FF438" s="106">
        <v>4.8153281600598348E-2</v>
      </c>
      <c r="FG438" s="106">
        <v>5.3112077908181394E-3</v>
      </c>
      <c r="FH438" s="106">
        <v>2.6502249272294261E-3</v>
      </c>
      <c r="FI438" s="106">
        <v>0</v>
      </c>
      <c r="FJ438" s="106">
        <v>5.997211895910781E-3</v>
      </c>
      <c r="FK438" s="106">
        <v>5.8415856976292259E-3</v>
      </c>
      <c r="FL438" s="106">
        <v>9.7181008902077152E-3</v>
      </c>
      <c r="FM438" s="106">
        <v>3.1477629351978342E-3</v>
      </c>
      <c r="FN438" s="106">
        <v>4.5470983419096623E-3</v>
      </c>
      <c r="FO438" s="106">
        <v>4.1714086227963012E-3</v>
      </c>
      <c r="FP438" s="106">
        <v>1.6705005222488349E-2</v>
      </c>
      <c r="FQ438" s="106">
        <v>0</v>
      </c>
      <c r="FR438" s="106">
        <v>8.0070345208039639E-3</v>
      </c>
      <c r="FS438" s="106">
        <v>0</v>
      </c>
      <c r="FT438" s="106">
        <v>0.10014657980456027</v>
      </c>
      <c r="FU438" s="106">
        <v>8.3600995896435052E-3</v>
      </c>
      <c r="FV438" s="106">
        <v>7.5178671655753036E-3</v>
      </c>
      <c r="FW438" s="106">
        <v>5.7898164004780636E-3</v>
      </c>
      <c r="FX438" s="106">
        <v>1.113346088202493E-2</v>
      </c>
      <c r="FY438" s="106">
        <v>0</v>
      </c>
      <c r="FZ438" s="106">
        <v>1.7142709084835121E-2</v>
      </c>
      <c r="GA438" s="106">
        <v>1.675262753140221E-2</v>
      </c>
      <c r="GB438" s="106">
        <v>2.3303326474622767E-2</v>
      </c>
      <c r="GC438" s="106">
        <v>1.7500689893066572E-2</v>
      </c>
      <c r="GD438" s="106">
        <v>2.0602811035918791E-2</v>
      </c>
      <c r="GE438" s="106">
        <v>1.8392262786442452E-2</v>
      </c>
      <c r="GF438" s="106">
        <v>7.8642282977220753E-3</v>
      </c>
      <c r="GG438" s="106">
        <v>1.0878018793360847E-2</v>
      </c>
      <c r="GH438" s="100"/>
      <c r="GI438" s="100"/>
      <c r="GJ438" s="100"/>
      <c r="GK438" s="100"/>
    </row>
    <row r="439" spans="1:193" x14ac:dyDescent="0.25">
      <c r="A439" s="98" t="s">
        <v>1073</v>
      </c>
      <c r="B439" s="99" t="s">
        <v>17</v>
      </c>
      <c r="C439" s="99" t="s">
        <v>319</v>
      </c>
      <c r="D439" s="100" t="s">
        <v>18</v>
      </c>
      <c r="E439" s="99" t="s">
        <v>621</v>
      </c>
      <c r="F439" s="99" t="s">
        <v>543</v>
      </c>
      <c r="G439" s="106">
        <v>33.488</v>
      </c>
      <c r="H439" s="106">
        <v>0</v>
      </c>
      <c r="I439" s="106">
        <v>0</v>
      </c>
      <c r="J439" s="106">
        <v>0</v>
      </c>
      <c r="K439" s="106">
        <v>0</v>
      </c>
      <c r="L439" s="106">
        <v>6.7000000000000004E-2</v>
      </c>
      <c r="M439" s="106">
        <v>1.7000000000000001E-2</v>
      </c>
      <c r="N439" s="106">
        <v>8.9686308674526094E-2</v>
      </c>
      <c r="O439" s="106">
        <v>0</v>
      </c>
      <c r="P439" s="106">
        <v>3.5999999999999997E-2</v>
      </c>
      <c r="Q439" s="106">
        <v>0</v>
      </c>
      <c r="R439" s="106">
        <v>0</v>
      </c>
      <c r="S439" s="106">
        <v>5.4908930276067497E-2</v>
      </c>
      <c r="T439" s="106">
        <v>2.5716216574263248E-2</v>
      </c>
      <c r="U439" s="106">
        <v>66.424000000000007</v>
      </c>
      <c r="V439" s="106">
        <v>1.4798038776502247</v>
      </c>
      <c r="W439" s="106">
        <v>0</v>
      </c>
      <c r="X439" s="106">
        <v>4.6566094590539953E-2</v>
      </c>
      <c r="Y439" s="106">
        <v>1.8865700740123864E-2</v>
      </c>
      <c r="Z439" s="106">
        <v>0</v>
      </c>
      <c r="AA439" s="106">
        <v>0</v>
      </c>
      <c r="AB439" s="106">
        <v>0</v>
      </c>
      <c r="AC439" s="106">
        <v>0</v>
      </c>
      <c r="AD439" s="106">
        <v>0</v>
      </c>
      <c r="AE439" s="106">
        <v>0</v>
      </c>
      <c r="AF439" s="106">
        <v>0</v>
      </c>
      <c r="AG439" s="106">
        <v>0</v>
      </c>
      <c r="AH439" s="106">
        <v>0</v>
      </c>
      <c r="AI439" s="106"/>
      <c r="AJ439" s="106">
        <v>101.74754712850576</v>
      </c>
      <c r="AK439" s="100"/>
      <c r="AL439" s="106">
        <v>15.654450261780102</v>
      </c>
      <c r="AM439" s="106">
        <v>0</v>
      </c>
      <c r="AN439" s="106">
        <v>0</v>
      </c>
      <c r="AO439" s="106">
        <v>0</v>
      </c>
      <c r="AP439" s="106">
        <v>0</v>
      </c>
      <c r="AQ439" s="106">
        <v>5.2079284881461331E-2</v>
      </c>
      <c r="AR439" s="106">
        <v>1.2611275964391691E-2</v>
      </c>
      <c r="AS439" s="106">
        <v>7.4453186679832389E-2</v>
      </c>
      <c r="AT439" s="106">
        <v>0</v>
      </c>
      <c r="AU439" s="106">
        <v>1.5709547914121137E-2</v>
      </c>
      <c r="AV439" s="106">
        <v>0</v>
      </c>
      <c r="AW439" s="106">
        <v>0</v>
      </c>
      <c r="AX439" s="106">
        <v>3.8384432209764063E-2</v>
      </c>
      <c r="AY439" s="106">
        <v>2.1059877630221314E-2</v>
      </c>
      <c r="AZ439" s="106">
        <v>49.173822919751267</v>
      </c>
      <c r="BA439" s="106">
        <v>1.2548154648098233</v>
      </c>
      <c r="BB439" s="106">
        <v>0</v>
      </c>
      <c r="BC439" s="106">
        <v>4.1049096077697418E-2</v>
      </c>
      <c r="BD439" s="106">
        <v>1.4856052240431423E-2</v>
      </c>
      <c r="BE439" s="106">
        <v>0</v>
      </c>
      <c r="BF439" s="106">
        <v>0</v>
      </c>
      <c r="BG439" s="106">
        <v>0</v>
      </c>
      <c r="BH439" s="106">
        <v>0</v>
      </c>
      <c r="BI439" s="106">
        <v>0</v>
      </c>
      <c r="BJ439" s="106">
        <v>0</v>
      </c>
      <c r="BK439" s="106">
        <v>0</v>
      </c>
      <c r="BL439" s="106">
        <v>0</v>
      </c>
      <c r="BM439" s="106">
        <v>0</v>
      </c>
      <c r="BN439" s="106"/>
      <c r="BO439" s="106"/>
      <c r="BP439" s="106"/>
      <c r="BQ439" s="106">
        <v>2.7167840000000002E-2</v>
      </c>
      <c r="BR439" s="106">
        <v>1.451247E-2</v>
      </c>
      <c r="BS439" s="106">
        <v>9.8253999999999998E-3</v>
      </c>
      <c r="BT439" s="106">
        <v>8.6226399999999991E-3</v>
      </c>
      <c r="BU439" s="106">
        <v>1.0587839999999999E-2</v>
      </c>
      <c r="BV439" s="106">
        <v>9.5201000000000001E-3</v>
      </c>
      <c r="BW439" s="106">
        <v>1.2940800000000002E-2</v>
      </c>
      <c r="BX439" s="106">
        <v>3.1319599999999996E-3</v>
      </c>
      <c r="BY439" s="106">
        <v>8.5351200000000002E-3</v>
      </c>
      <c r="BZ439" s="106">
        <v>2.704088E-2</v>
      </c>
      <c r="CA439" s="106">
        <v>1.4800000000000001E-2</v>
      </c>
      <c r="CB439" s="106">
        <v>1.15E-2</v>
      </c>
      <c r="CC439" s="106">
        <v>1.3446700000000001E-2</v>
      </c>
      <c r="CD439" s="106">
        <v>1.7828060000000003E-2</v>
      </c>
      <c r="CE439" s="106">
        <v>3.2013959999999994E-2</v>
      </c>
      <c r="CF439" s="106">
        <v>7.5475200000000003E-3</v>
      </c>
      <c r="CG439" s="106">
        <v>6.0933000000000003E-3</v>
      </c>
      <c r="CH439" s="106">
        <v>6.6929600000000004E-3</v>
      </c>
      <c r="CI439" s="106">
        <v>1.219104E-2</v>
      </c>
      <c r="CJ439" s="106">
        <v>2.0875840000000003E-2</v>
      </c>
      <c r="CK439" s="106">
        <v>2.2606089999999999E-2</v>
      </c>
      <c r="CL439" s="106">
        <v>2.3054909999999998E-2</v>
      </c>
      <c r="CM439" s="106">
        <v>2.8810080000000005E-2</v>
      </c>
      <c r="CN439" s="106">
        <v>2.2496240000000001E-2</v>
      </c>
      <c r="CO439" s="106">
        <v>3.1927020000000007E-2</v>
      </c>
      <c r="CP439" s="106">
        <v>2.4675549999999997E-2</v>
      </c>
      <c r="CQ439" s="106">
        <v>1.315025E-2</v>
      </c>
      <c r="CR439" s="106">
        <v>1.36644E-2</v>
      </c>
      <c r="CS439" s="106"/>
      <c r="CT439" s="106"/>
      <c r="CU439" s="106"/>
      <c r="CV439" s="106">
        <f t="shared" si="168"/>
        <v>1.2699999999999999E-2</v>
      </c>
      <c r="CW439" s="106">
        <f t="shared" si="169"/>
        <v>8.6999999999999994E-3</v>
      </c>
      <c r="CX439" s="106">
        <f t="shared" si="170"/>
        <v>5.1999999999999998E-3</v>
      </c>
      <c r="CY439" s="106">
        <f t="shared" si="171"/>
        <v>5.1999999999999998E-3</v>
      </c>
      <c r="CZ439" s="106">
        <f t="shared" si="172"/>
        <v>8.2000000000000007E-3</v>
      </c>
      <c r="DA439" s="106">
        <f t="shared" si="173"/>
        <v>7.4000000000000003E-3</v>
      </c>
      <c r="DB439" s="106">
        <f t="shared" si="174"/>
        <v>9.6000000000000009E-3</v>
      </c>
      <c r="DC439" s="106">
        <f t="shared" si="175"/>
        <v>2.5999999999999999E-3</v>
      </c>
      <c r="DD439" s="106">
        <f t="shared" si="176"/>
        <v>6.1000000000000004E-3</v>
      </c>
      <c r="DE439" s="106">
        <f t="shared" si="177"/>
        <v>1.1800000000000001E-2</v>
      </c>
      <c r="DF439" s="106">
        <f t="shared" si="178"/>
        <v>1.4800000000000001E-2</v>
      </c>
      <c r="DG439" s="106">
        <f t="shared" si="179"/>
        <v>1.15E-2</v>
      </c>
      <c r="DH439" s="106">
        <f t="shared" si="180"/>
        <v>9.4000000000000004E-3</v>
      </c>
      <c r="DI439" s="106">
        <f t="shared" si="181"/>
        <v>1.4600000000000002E-2</v>
      </c>
      <c r="DJ439" s="106">
        <f t="shared" si="182"/>
        <v>2.3699999999999995E-2</v>
      </c>
      <c r="DK439" s="106">
        <f t="shared" si="183"/>
        <v>6.4000000000000003E-3</v>
      </c>
      <c r="DL439" s="106">
        <f t="shared" si="184"/>
        <v>5.7000000000000002E-3</v>
      </c>
      <c r="DM439" s="106">
        <f t="shared" si="185"/>
        <v>5.8999999999999999E-3</v>
      </c>
      <c r="DN439" s="106">
        <f t="shared" si="186"/>
        <v>9.5999999999999992E-3</v>
      </c>
      <c r="DO439" s="106">
        <f t="shared" si="187"/>
        <v>1.7800000000000003E-2</v>
      </c>
      <c r="DP439" s="106">
        <f t="shared" si="188"/>
        <v>1.9299999999999998E-2</v>
      </c>
      <c r="DQ439" s="106">
        <f t="shared" si="189"/>
        <v>1.9699999999999999E-2</v>
      </c>
      <c r="DR439" s="106">
        <f t="shared" si="190"/>
        <v>2.4700000000000003E-2</v>
      </c>
      <c r="DS439" s="106">
        <f t="shared" si="191"/>
        <v>1.9400000000000001E-2</v>
      </c>
      <c r="DT439" s="106">
        <f t="shared" si="192"/>
        <v>2.7700000000000006E-2</v>
      </c>
      <c r="DU439" s="106">
        <f t="shared" si="193"/>
        <v>2.1499999999999998E-2</v>
      </c>
      <c r="DV439" s="106">
        <f t="shared" si="194"/>
        <v>1.1500000000000002E-2</v>
      </c>
      <c r="DW439" s="106">
        <f t="shared" si="195"/>
        <v>1.2E-2</v>
      </c>
      <c r="DX439" s="106"/>
      <c r="DY439" s="106"/>
      <c r="DZ439" s="106"/>
      <c r="EA439" s="100">
        <v>0.32</v>
      </c>
      <c r="EB439" s="100">
        <v>100</v>
      </c>
      <c r="EC439" s="100">
        <v>100</v>
      </c>
      <c r="ED439" s="100">
        <v>100</v>
      </c>
      <c r="EE439" s="100">
        <v>266.76</v>
      </c>
      <c r="EF439" s="100">
        <v>10.33</v>
      </c>
      <c r="EG439" s="100">
        <v>62.38</v>
      </c>
      <c r="EH439" s="100">
        <v>4.04</v>
      </c>
      <c r="EI439" s="100">
        <v>128.15</v>
      </c>
      <c r="EJ439" s="100">
        <v>25.61</v>
      </c>
      <c r="EK439" s="100">
        <v>100</v>
      </c>
      <c r="EL439" s="100">
        <v>100</v>
      </c>
      <c r="EM439" s="100">
        <v>19.260000000000002</v>
      </c>
      <c r="EN439" s="100">
        <v>44.75</v>
      </c>
      <c r="EO439" s="100">
        <v>0.21</v>
      </c>
      <c r="EP439" s="100">
        <v>0.7</v>
      </c>
      <c r="EQ439" s="100">
        <v>180.52</v>
      </c>
      <c r="ER439" s="100">
        <v>11.38</v>
      </c>
      <c r="ES439" s="100">
        <v>53.04</v>
      </c>
      <c r="ET439" s="100">
        <v>262.08999999999997</v>
      </c>
      <c r="EU439" s="100">
        <v>100</v>
      </c>
      <c r="EV439" s="100">
        <v>100</v>
      </c>
      <c r="EW439" s="100">
        <v>255.21</v>
      </c>
      <c r="EX439" s="100">
        <v>100</v>
      </c>
      <c r="EY439" s="100">
        <v>100</v>
      </c>
      <c r="EZ439" s="100">
        <v>390.39</v>
      </c>
      <c r="FA439" s="100">
        <v>147.41999999999999</v>
      </c>
      <c r="FB439" s="100">
        <v>100</v>
      </c>
      <c r="FC439" s="100"/>
      <c r="FD439" s="100"/>
      <c r="FE439" s="100"/>
      <c r="FF439" s="106">
        <v>5.0094240837696327E-2</v>
      </c>
      <c r="FG439" s="106">
        <v>0</v>
      </c>
      <c r="FH439" s="106">
        <v>0</v>
      </c>
      <c r="FI439" s="106">
        <v>0</v>
      </c>
      <c r="FJ439" s="106">
        <v>0</v>
      </c>
      <c r="FK439" s="106">
        <v>5.3797901282549559E-3</v>
      </c>
      <c r="FL439" s="106">
        <v>7.8669139465875372E-3</v>
      </c>
      <c r="FM439" s="106">
        <v>3.0079087418652282E-3</v>
      </c>
      <c r="FN439" s="106">
        <v>0</v>
      </c>
      <c r="FO439" s="106">
        <v>4.0232152208064227E-3</v>
      </c>
      <c r="FP439" s="106">
        <v>0</v>
      </c>
      <c r="FQ439" s="106">
        <v>0</v>
      </c>
      <c r="FR439" s="106">
        <v>7.3928416436005598E-3</v>
      </c>
      <c r="FS439" s="106">
        <v>9.4242952395240387E-3</v>
      </c>
      <c r="FT439" s="106">
        <v>0.10326502813147766</v>
      </c>
      <c r="FU439" s="106">
        <v>8.7837082536687625E-3</v>
      </c>
      <c r="FV439" s="106">
        <v>0</v>
      </c>
      <c r="FW439" s="106">
        <v>4.6713871336419664E-3</v>
      </c>
      <c r="FX439" s="106">
        <v>7.8796501083248267E-3</v>
      </c>
      <c r="FY439" s="106">
        <v>0</v>
      </c>
      <c r="FZ439" s="106">
        <v>0</v>
      </c>
      <c r="GA439" s="106">
        <v>0</v>
      </c>
      <c r="GB439" s="106">
        <v>0</v>
      </c>
      <c r="GC439" s="106">
        <v>0</v>
      </c>
      <c r="GD439" s="106">
        <v>0</v>
      </c>
      <c r="GE439" s="106">
        <v>0</v>
      </c>
      <c r="GF439" s="106">
        <v>0</v>
      </c>
      <c r="GG439" s="106">
        <v>0</v>
      </c>
      <c r="GH439" s="100"/>
      <c r="GI439" s="100"/>
      <c r="GJ439" s="100"/>
      <c r="GK439" s="100"/>
    </row>
    <row r="440" spans="1:193" x14ac:dyDescent="0.25">
      <c r="A440" s="98" t="s">
        <v>1073</v>
      </c>
      <c r="B440" s="99" t="s">
        <v>17</v>
      </c>
      <c r="C440" s="99" t="s">
        <v>319</v>
      </c>
      <c r="D440" s="100" t="s">
        <v>18</v>
      </c>
      <c r="E440" s="99" t="s">
        <v>622</v>
      </c>
      <c r="F440" s="99" t="s">
        <v>539</v>
      </c>
      <c r="G440" s="106">
        <v>31.972999999999999</v>
      </c>
      <c r="H440" s="106">
        <v>0</v>
      </c>
      <c r="I440" s="106">
        <v>0.151</v>
      </c>
      <c r="J440" s="106">
        <v>0</v>
      </c>
      <c r="K440" s="106">
        <v>5.8999999999999997E-2</v>
      </c>
      <c r="L440" s="106">
        <v>0.42400000000000004</v>
      </c>
      <c r="M440" s="106">
        <v>2.5999999999999995E-2</v>
      </c>
      <c r="N440" s="106">
        <v>0.1036780536396452</v>
      </c>
      <c r="O440" s="106">
        <v>0.28199999999999997</v>
      </c>
      <c r="P440" s="106">
        <v>8.5999999999999993E-2</v>
      </c>
      <c r="Q440" s="106">
        <v>0</v>
      </c>
      <c r="R440" s="106">
        <v>0</v>
      </c>
      <c r="S440" s="106">
        <v>0.36001644698152896</v>
      </c>
      <c r="T440" s="106">
        <v>2.0318563402233494E-2</v>
      </c>
      <c r="U440" s="106">
        <v>61.968000000000004</v>
      </c>
      <c r="V440" s="106">
        <v>1.9155667045350695</v>
      </c>
      <c r="W440" s="106">
        <v>1.4999999999999999E-2</v>
      </c>
      <c r="X440" s="106">
        <v>4.3916942001625596E-2</v>
      </c>
      <c r="Y440" s="106">
        <v>0.98411850849426752</v>
      </c>
      <c r="Z440" s="106">
        <v>0</v>
      </c>
      <c r="AA440" s="106">
        <v>8.0890705634102389E-2</v>
      </c>
      <c r="AB440" s="106">
        <v>4.9000000000000002E-2</v>
      </c>
      <c r="AC440" s="106">
        <v>6.2E-2</v>
      </c>
      <c r="AD440" s="106">
        <v>2.4E-2</v>
      </c>
      <c r="AE440" s="106">
        <v>4.7E-2</v>
      </c>
      <c r="AF440" s="106">
        <v>5.3999999999999999E-2</v>
      </c>
      <c r="AG440" s="106">
        <v>5.4214746581106636E-2</v>
      </c>
      <c r="AH440" s="106">
        <v>0.10100000000000001</v>
      </c>
      <c r="AI440" s="106"/>
      <c r="AJ440" s="106">
        <v>98.883720671269586</v>
      </c>
      <c r="AK440" s="100"/>
      <c r="AL440" s="106">
        <v>14.946241585639489</v>
      </c>
      <c r="AM440" s="106">
        <v>0</v>
      </c>
      <c r="AN440" s="106">
        <v>7.9915321513627943E-2</v>
      </c>
      <c r="AO440" s="106">
        <v>0</v>
      </c>
      <c r="AP440" s="106">
        <v>4.5693928128872366E-2</v>
      </c>
      <c r="AQ440" s="106">
        <v>0.32957636999611351</v>
      </c>
      <c r="AR440" s="106">
        <v>1.9287833827893171E-2</v>
      </c>
      <c r="AS440" s="106">
        <v>8.6068448978619636E-2</v>
      </c>
      <c r="AT440" s="106">
        <v>0.20154373927958832</v>
      </c>
      <c r="AU440" s="106">
        <v>3.7528364461511608E-2</v>
      </c>
      <c r="AV440" s="106">
        <v>0</v>
      </c>
      <c r="AW440" s="106">
        <v>0</v>
      </c>
      <c r="AX440" s="106">
        <v>0.25167175601644803</v>
      </c>
      <c r="AY440" s="106">
        <v>1.6639557286244774E-2</v>
      </c>
      <c r="AZ440" s="106">
        <v>45.875037015102166</v>
      </c>
      <c r="BA440" s="106">
        <v>1.6243251967566095</v>
      </c>
      <c r="BB440" s="106">
        <v>1.4031805425631431E-2</v>
      </c>
      <c r="BC440" s="106">
        <v>3.8713806418922421E-2</v>
      </c>
      <c r="BD440" s="106">
        <v>0.77495748365561656</v>
      </c>
      <c r="BE440" s="106">
        <v>0</v>
      </c>
      <c r="BF440" s="106">
        <v>6.906062121924561E-2</v>
      </c>
      <c r="BG440" s="106">
        <v>4.1869606083910112E-2</v>
      </c>
      <c r="BH440" s="106">
        <v>5.3155006858710559E-2</v>
      </c>
      <c r="BI440" s="106">
        <v>2.0696791997240428E-2</v>
      </c>
      <c r="BJ440" s="106">
        <v>4.0777372896061079E-2</v>
      </c>
      <c r="BK440" s="106">
        <v>4.705062298510064E-2</v>
      </c>
      <c r="BL440" s="106">
        <v>4.7411234439096318E-2</v>
      </c>
      <c r="BM440" s="106">
        <v>8.869763765697726E-2</v>
      </c>
      <c r="BN440" s="106"/>
      <c r="BO440" s="106"/>
      <c r="BP440" s="106"/>
      <c r="BQ440" s="106">
        <v>2.78096E-2</v>
      </c>
      <c r="BR440" s="106">
        <v>1.4679279999999999E-2</v>
      </c>
      <c r="BS440" s="106">
        <v>1.02033E-2</v>
      </c>
      <c r="BT440" s="106">
        <v>9.120099999999999E-3</v>
      </c>
      <c r="BU440" s="106">
        <v>1.020048E-2</v>
      </c>
      <c r="BV440" s="106">
        <v>9.3914500000000008E-3</v>
      </c>
      <c r="BW440" s="106">
        <v>1.3210400000000001E-2</v>
      </c>
      <c r="BX440" s="106">
        <v>3.1319599999999996E-3</v>
      </c>
      <c r="BY440" s="106">
        <v>8.3952000000000002E-3</v>
      </c>
      <c r="BZ440" s="106">
        <v>2.6353399999999999E-2</v>
      </c>
      <c r="CA440" s="106">
        <v>1.54E-2</v>
      </c>
      <c r="CB440" s="106">
        <v>1.14E-2</v>
      </c>
      <c r="CC440" s="106">
        <v>1.3446700000000001E-2</v>
      </c>
      <c r="CD440" s="106">
        <v>1.7705950000000002E-2</v>
      </c>
      <c r="CE440" s="106">
        <v>3.1878879999999998E-2</v>
      </c>
      <c r="CF440" s="106">
        <v>7.7833799999999995E-3</v>
      </c>
      <c r="CG440" s="106">
        <v>6.2001999999999995E-3</v>
      </c>
      <c r="CH440" s="106">
        <v>6.8064000000000006E-3</v>
      </c>
      <c r="CI440" s="106">
        <v>1.2445020000000001E-2</v>
      </c>
      <c r="CJ440" s="106">
        <v>2.181408E-2</v>
      </c>
      <c r="CK440" s="106">
        <v>2.2137569999999999E-2</v>
      </c>
      <c r="CL440" s="106">
        <v>2.2469759999999995E-2</v>
      </c>
      <c r="CM440" s="106">
        <v>2.892672E-2</v>
      </c>
      <c r="CN440" s="106">
        <v>2.2496240000000001E-2</v>
      </c>
      <c r="CO440" s="106">
        <v>3.2157539999999998E-2</v>
      </c>
      <c r="CP440" s="106">
        <v>2.4790320000000001E-2</v>
      </c>
      <c r="CQ440" s="106">
        <v>1.3035900000000001E-2</v>
      </c>
      <c r="CR440" s="106">
        <v>1.3436660000000001E-2</v>
      </c>
      <c r="CS440" s="106"/>
      <c r="CT440" s="106"/>
      <c r="CU440" s="106"/>
      <c r="CV440" s="106">
        <f t="shared" si="168"/>
        <v>1.2999999999999999E-2</v>
      </c>
      <c r="CW440" s="106">
        <f t="shared" si="169"/>
        <v>8.8000000000000005E-3</v>
      </c>
      <c r="CX440" s="106">
        <f t="shared" si="170"/>
        <v>5.4000000000000003E-3</v>
      </c>
      <c r="CY440" s="106">
        <f t="shared" si="171"/>
        <v>5.4999999999999997E-3</v>
      </c>
      <c r="CZ440" s="106">
        <f t="shared" si="172"/>
        <v>7.9000000000000008E-3</v>
      </c>
      <c r="DA440" s="106">
        <f t="shared" si="173"/>
        <v>7.3000000000000009E-3</v>
      </c>
      <c r="DB440" s="106">
        <f t="shared" si="174"/>
        <v>9.7999999999999997E-3</v>
      </c>
      <c r="DC440" s="106">
        <f t="shared" si="175"/>
        <v>2.5999999999999999E-3</v>
      </c>
      <c r="DD440" s="106">
        <f t="shared" si="176"/>
        <v>6.0000000000000001E-3</v>
      </c>
      <c r="DE440" s="106">
        <f t="shared" si="177"/>
        <v>1.15E-2</v>
      </c>
      <c r="DF440" s="106">
        <f t="shared" si="178"/>
        <v>1.54E-2</v>
      </c>
      <c r="DG440" s="106">
        <f t="shared" si="179"/>
        <v>1.14E-2</v>
      </c>
      <c r="DH440" s="106">
        <f t="shared" si="180"/>
        <v>9.4000000000000004E-3</v>
      </c>
      <c r="DI440" s="106">
        <f t="shared" si="181"/>
        <v>1.4500000000000001E-2</v>
      </c>
      <c r="DJ440" s="106">
        <f t="shared" si="182"/>
        <v>2.3599999999999999E-2</v>
      </c>
      <c r="DK440" s="106">
        <f t="shared" si="183"/>
        <v>6.5999999999999991E-3</v>
      </c>
      <c r="DL440" s="106">
        <f t="shared" si="184"/>
        <v>5.7999999999999996E-3</v>
      </c>
      <c r="DM440" s="106">
        <f t="shared" si="185"/>
        <v>6.0000000000000001E-3</v>
      </c>
      <c r="DN440" s="106">
        <f t="shared" si="186"/>
        <v>9.8000000000000014E-3</v>
      </c>
      <c r="DO440" s="106">
        <f t="shared" si="187"/>
        <v>1.8599999999999998E-2</v>
      </c>
      <c r="DP440" s="106">
        <f t="shared" si="188"/>
        <v>1.89E-2</v>
      </c>
      <c r="DQ440" s="106">
        <f t="shared" si="189"/>
        <v>1.9199999999999998E-2</v>
      </c>
      <c r="DR440" s="106">
        <f t="shared" si="190"/>
        <v>2.4799999999999996E-2</v>
      </c>
      <c r="DS440" s="106">
        <f t="shared" si="191"/>
        <v>1.9400000000000001E-2</v>
      </c>
      <c r="DT440" s="106">
        <f t="shared" si="192"/>
        <v>2.7899999999999998E-2</v>
      </c>
      <c r="DU440" s="106">
        <f t="shared" si="193"/>
        <v>2.1600000000000001E-2</v>
      </c>
      <c r="DV440" s="106">
        <f t="shared" si="194"/>
        <v>1.1400000000000002E-2</v>
      </c>
      <c r="DW440" s="106">
        <f t="shared" si="195"/>
        <v>1.1800000000000001E-2</v>
      </c>
      <c r="DX440" s="106"/>
      <c r="DY440" s="106"/>
      <c r="DZ440" s="106"/>
      <c r="EA440" s="100">
        <v>0.33</v>
      </c>
      <c r="EB440" s="100">
        <v>100</v>
      </c>
      <c r="EC440" s="100">
        <v>3.5</v>
      </c>
      <c r="ED440" s="100">
        <v>100</v>
      </c>
      <c r="EE440" s="100">
        <v>13.17</v>
      </c>
      <c r="EF440" s="100">
        <v>1.87</v>
      </c>
      <c r="EG440" s="100">
        <v>43.37</v>
      </c>
      <c r="EH440" s="100">
        <v>3.66</v>
      </c>
      <c r="EI440" s="100">
        <v>2.5</v>
      </c>
      <c r="EJ440" s="100">
        <v>11.1</v>
      </c>
      <c r="EK440" s="100">
        <v>100</v>
      </c>
      <c r="EL440" s="100">
        <v>144.32</v>
      </c>
      <c r="EM440" s="100">
        <v>3.25</v>
      </c>
      <c r="EN440" s="100">
        <v>45.25</v>
      </c>
      <c r="EO440" s="100">
        <v>0.22</v>
      </c>
      <c r="EP440" s="100">
        <v>0.6</v>
      </c>
      <c r="EQ440" s="100">
        <v>53.16</v>
      </c>
      <c r="ER440" s="100">
        <v>11.2</v>
      </c>
      <c r="ES440" s="100">
        <v>1.48</v>
      </c>
      <c r="ET440" s="100">
        <v>100</v>
      </c>
      <c r="EU440" s="100">
        <v>23.52</v>
      </c>
      <c r="EV440" s="100">
        <v>39.53</v>
      </c>
      <c r="EW440" s="100">
        <v>41.91</v>
      </c>
      <c r="EX440" s="100">
        <v>83.91</v>
      </c>
      <c r="EY440" s="100">
        <v>51.99</v>
      </c>
      <c r="EZ440" s="100">
        <v>39.81</v>
      </c>
      <c r="FA440" s="100">
        <v>12.62</v>
      </c>
      <c r="FB440" s="100">
        <v>12.14</v>
      </c>
      <c r="FC440" s="100"/>
      <c r="FD440" s="100"/>
      <c r="FE440" s="100"/>
      <c r="FF440" s="106">
        <v>4.9322597232610316E-2</v>
      </c>
      <c r="FG440" s="106">
        <v>0</v>
      </c>
      <c r="FH440" s="106">
        <v>2.7970362529769785E-3</v>
      </c>
      <c r="FI440" s="106">
        <v>0</v>
      </c>
      <c r="FJ440" s="106">
        <v>6.0178903345724909E-3</v>
      </c>
      <c r="FK440" s="106">
        <v>6.1630781189273226E-3</v>
      </c>
      <c r="FL440" s="106">
        <v>8.3651335311572678E-3</v>
      </c>
      <c r="FM440" s="106">
        <v>3.1501052326174785E-3</v>
      </c>
      <c r="FN440" s="106">
        <v>5.0385934819897086E-3</v>
      </c>
      <c r="FO440" s="106">
        <v>4.1656484552277887E-3</v>
      </c>
      <c r="FP440" s="106">
        <v>0</v>
      </c>
      <c r="FQ440" s="106">
        <v>0</v>
      </c>
      <c r="FR440" s="106">
        <v>8.1793320705345618E-3</v>
      </c>
      <c r="FS440" s="106">
        <v>7.5293996720257605E-3</v>
      </c>
      <c r="FT440" s="106">
        <v>0.10092508143322478</v>
      </c>
      <c r="FU440" s="106">
        <v>9.7459511805396571E-3</v>
      </c>
      <c r="FV440" s="106">
        <v>7.4593077642656682E-3</v>
      </c>
      <c r="FW440" s="106">
        <v>4.3359463189193105E-3</v>
      </c>
      <c r="FX440" s="106">
        <v>1.1469370758103125E-2</v>
      </c>
      <c r="FY440" s="106">
        <v>0</v>
      </c>
      <c r="FZ440" s="106">
        <v>1.6243058110766567E-2</v>
      </c>
      <c r="GA440" s="106">
        <v>1.6551055284969668E-2</v>
      </c>
      <c r="GB440" s="106">
        <v>2.2277263374485594E-2</v>
      </c>
      <c r="GC440" s="106">
        <v>1.7366678164884443E-2</v>
      </c>
      <c r="GD440" s="106">
        <v>2.1200156168662155E-2</v>
      </c>
      <c r="GE440" s="106">
        <v>1.8730853010368566E-2</v>
      </c>
      <c r="GF440" s="106">
        <v>5.9832977862139545E-3</v>
      </c>
      <c r="GG440" s="106">
        <v>1.076789321155704E-2</v>
      </c>
      <c r="GH440" s="100"/>
      <c r="GI440" s="100"/>
      <c r="GJ440" s="100"/>
      <c r="GK440" s="100"/>
    </row>
    <row r="441" spans="1:193" x14ac:dyDescent="0.25">
      <c r="A441" s="98" t="s">
        <v>1073</v>
      </c>
      <c r="B441" s="99" t="s">
        <v>17</v>
      </c>
      <c r="C441" s="99" t="s">
        <v>319</v>
      </c>
      <c r="D441" s="100" t="s">
        <v>18</v>
      </c>
      <c r="E441" s="99" t="s">
        <v>623</v>
      </c>
      <c r="F441" s="99" t="s">
        <v>539</v>
      </c>
      <c r="G441" s="106">
        <v>32.56</v>
      </c>
      <c r="H441" s="106">
        <v>0</v>
      </c>
      <c r="I441" s="106">
        <v>0.24099999999999999</v>
      </c>
      <c r="J441" s="106">
        <v>0</v>
      </c>
      <c r="K441" s="106">
        <v>5.4999999999999993E-2</v>
      </c>
      <c r="L441" s="106">
        <v>0.52600000000000002</v>
      </c>
      <c r="M441" s="106">
        <v>0.21299999999999999</v>
      </c>
      <c r="N441" s="106">
        <v>0.12153359052922959</v>
      </c>
      <c r="O441" s="106">
        <v>0.29599999999999999</v>
      </c>
      <c r="P441" s="106">
        <v>9.4E-2</v>
      </c>
      <c r="Q441" s="106">
        <v>0</v>
      </c>
      <c r="R441" s="106">
        <v>0</v>
      </c>
      <c r="S441" s="106">
        <v>0.38901644698152893</v>
      </c>
      <c r="T441" s="106">
        <v>0.19736342905312276</v>
      </c>
      <c r="U441" s="106">
        <v>61.747</v>
      </c>
      <c r="V441" s="106">
        <v>1.5059662944097436</v>
      </c>
      <c r="W441" s="106">
        <v>3.7999999999999992E-2</v>
      </c>
      <c r="X441" s="106">
        <v>7.2879251849722146E-2</v>
      </c>
      <c r="Y441" s="106">
        <v>1.7880476961572418</v>
      </c>
      <c r="Z441" s="106">
        <v>3.4000000000000002E-2</v>
      </c>
      <c r="AA441" s="106">
        <v>0.17837081892064344</v>
      </c>
      <c r="AB441" s="106">
        <v>0</v>
      </c>
      <c r="AC441" s="106">
        <v>7.8000000000000014E-2</v>
      </c>
      <c r="AD441" s="106">
        <v>2.5999999999999999E-2</v>
      </c>
      <c r="AE441" s="106">
        <v>9.2999999999999999E-2</v>
      </c>
      <c r="AF441" s="106">
        <v>5.3999999999999999E-2</v>
      </c>
      <c r="AG441" s="106">
        <v>0.13776203485542071</v>
      </c>
      <c r="AH441" s="106">
        <v>0.30399999999999999</v>
      </c>
      <c r="AI441" s="106"/>
      <c r="AJ441" s="106">
        <v>100.74993956275668</v>
      </c>
      <c r="AK441" s="100"/>
      <c r="AL441" s="106">
        <v>15.220643231114435</v>
      </c>
      <c r="AM441" s="106">
        <v>0</v>
      </c>
      <c r="AN441" s="106">
        <v>0.1275469700979095</v>
      </c>
      <c r="AO441" s="106">
        <v>0</v>
      </c>
      <c r="AP441" s="106">
        <v>4.2596034696406444E-2</v>
      </c>
      <c r="AQ441" s="106">
        <v>0.40886125145744268</v>
      </c>
      <c r="AR441" s="106">
        <v>0.15801186943620177</v>
      </c>
      <c r="AS441" s="106">
        <v>0.10089124234536742</v>
      </c>
      <c r="AT441" s="106">
        <v>0.2115494568324757</v>
      </c>
      <c r="AU441" s="106">
        <v>4.1019375109094085E-2</v>
      </c>
      <c r="AV441" s="106">
        <v>0</v>
      </c>
      <c r="AW441" s="106">
        <v>0</v>
      </c>
      <c r="AX441" s="106">
        <v>0.27194438796331977</v>
      </c>
      <c r="AY441" s="106">
        <v>0.16162757272387418</v>
      </c>
      <c r="AZ441" s="106">
        <v>45.711430263547527</v>
      </c>
      <c r="BA441" s="106">
        <v>1.2770001648518134</v>
      </c>
      <c r="BB441" s="106">
        <v>3.5547240411599623E-2</v>
      </c>
      <c r="BC441" s="106">
        <v>6.4244756567103434E-2</v>
      </c>
      <c r="BD441" s="106">
        <v>1.4080224396859924</v>
      </c>
      <c r="BE441" s="106">
        <v>2.8990450204638474E-2</v>
      </c>
      <c r="BF441" s="106">
        <v>0.15228448640027614</v>
      </c>
      <c r="BG441" s="106">
        <v>0</v>
      </c>
      <c r="BH441" s="106">
        <v>6.6872427983539096E-2</v>
      </c>
      <c r="BI441" s="106">
        <v>2.2421524663677129E-2</v>
      </c>
      <c r="BJ441" s="106">
        <v>8.068714211348256E-2</v>
      </c>
      <c r="BK441" s="106">
        <v>4.705062298510064E-2</v>
      </c>
      <c r="BL441" s="106">
        <v>0.12047401386569367</v>
      </c>
      <c r="BM441" s="106">
        <v>0.26697110740317903</v>
      </c>
      <c r="BN441" s="106"/>
      <c r="BO441" s="106"/>
      <c r="BP441" s="106"/>
      <c r="BQ441" s="106">
        <v>2.78096E-2</v>
      </c>
      <c r="BR441" s="106">
        <v>1.4846089999999998E-2</v>
      </c>
      <c r="BS441" s="106">
        <v>1.001435E-2</v>
      </c>
      <c r="BT441" s="106">
        <v>8.9542800000000002E-3</v>
      </c>
      <c r="BU441" s="106">
        <v>1.0458719999999999E-2</v>
      </c>
      <c r="BV441" s="106">
        <v>9.3914500000000008E-3</v>
      </c>
      <c r="BW441" s="106">
        <v>1.18624E-2</v>
      </c>
      <c r="BX441" s="106">
        <v>3.0114999999999999E-3</v>
      </c>
      <c r="BY441" s="106">
        <v>8.3952000000000002E-3</v>
      </c>
      <c r="BZ441" s="106">
        <v>2.7728359999999997E-2</v>
      </c>
      <c r="CA441" s="106">
        <v>1.4800000000000001E-2</v>
      </c>
      <c r="CB441" s="106">
        <v>1.1299999999999999E-2</v>
      </c>
      <c r="CC441" s="106">
        <v>1.3160600000000001E-2</v>
      </c>
      <c r="CD441" s="106">
        <v>1.758384E-2</v>
      </c>
      <c r="CE441" s="106">
        <v>3.160872E-2</v>
      </c>
      <c r="CF441" s="106">
        <v>7.5475200000000003E-3</v>
      </c>
      <c r="CG441" s="106">
        <v>6.2001999999999995E-3</v>
      </c>
      <c r="CH441" s="106">
        <v>6.8064000000000006E-3</v>
      </c>
      <c r="CI441" s="106">
        <v>1.257201E-2</v>
      </c>
      <c r="CJ441" s="106">
        <v>2.134496E-2</v>
      </c>
      <c r="CK441" s="106">
        <v>2.1551920000000002E-2</v>
      </c>
      <c r="CL441" s="106">
        <v>2.3171939999999999E-2</v>
      </c>
      <c r="CM441" s="106">
        <v>2.8343520000000001E-2</v>
      </c>
      <c r="CN441" s="106">
        <v>2.2264319999999997E-2</v>
      </c>
      <c r="CO441" s="106">
        <v>3.1927020000000007E-2</v>
      </c>
      <c r="CP441" s="106">
        <v>2.4790320000000001E-2</v>
      </c>
      <c r="CQ441" s="106">
        <v>1.2921549999999999E-2</v>
      </c>
      <c r="CR441" s="106">
        <v>1.355053E-2</v>
      </c>
      <c r="CS441" s="106"/>
      <c r="CT441" s="106"/>
      <c r="CU441" s="106"/>
      <c r="CV441" s="106">
        <f t="shared" si="168"/>
        <v>1.2999999999999999E-2</v>
      </c>
      <c r="CW441" s="106">
        <f t="shared" si="169"/>
        <v>8.8999999999999982E-3</v>
      </c>
      <c r="CX441" s="106">
        <f t="shared" si="170"/>
        <v>5.3E-3</v>
      </c>
      <c r="CY441" s="106">
        <f t="shared" si="171"/>
        <v>5.4000000000000003E-3</v>
      </c>
      <c r="CZ441" s="106">
        <f t="shared" si="172"/>
        <v>8.0999999999999996E-3</v>
      </c>
      <c r="DA441" s="106">
        <f t="shared" si="173"/>
        <v>7.3000000000000009E-3</v>
      </c>
      <c r="DB441" s="106">
        <f t="shared" si="174"/>
        <v>8.8000000000000005E-3</v>
      </c>
      <c r="DC441" s="106">
        <f t="shared" si="175"/>
        <v>2.5000000000000001E-3</v>
      </c>
      <c r="DD441" s="106">
        <f t="shared" si="176"/>
        <v>6.0000000000000001E-3</v>
      </c>
      <c r="DE441" s="106">
        <f t="shared" si="177"/>
        <v>1.21E-2</v>
      </c>
      <c r="DF441" s="106">
        <f t="shared" si="178"/>
        <v>1.4800000000000001E-2</v>
      </c>
      <c r="DG441" s="106">
        <f t="shared" si="179"/>
        <v>1.1299999999999999E-2</v>
      </c>
      <c r="DH441" s="106">
        <f t="shared" si="180"/>
        <v>9.1999999999999998E-3</v>
      </c>
      <c r="DI441" s="106">
        <f t="shared" si="181"/>
        <v>1.44E-2</v>
      </c>
      <c r="DJ441" s="106">
        <f t="shared" si="182"/>
        <v>2.3400000000000001E-2</v>
      </c>
      <c r="DK441" s="106">
        <f t="shared" si="183"/>
        <v>6.4000000000000003E-3</v>
      </c>
      <c r="DL441" s="106">
        <f t="shared" si="184"/>
        <v>5.7999999999999996E-3</v>
      </c>
      <c r="DM441" s="106">
        <f t="shared" si="185"/>
        <v>6.0000000000000001E-3</v>
      </c>
      <c r="DN441" s="106">
        <f t="shared" si="186"/>
        <v>9.8999999999999991E-3</v>
      </c>
      <c r="DO441" s="106">
        <f t="shared" si="187"/>
        <v>1.8199999999999997E-2</v>
      </c>
      <c r="DP441" s="106">
        <f t="shared" si="188"/>
        <v>1.8400000000000003E-2</v>
      </c>
      <c r="DQ441" s="106">
        <f t="shared" si="189"/>
        <v>1.9800000000000002E-2</v>
      </c>
      <c r="DR441" s="106">
        <f t="shared" si="190"/>
        <v>2.4299999999999999E-2</v>
      </c>
      <c r="DS441" s="106">
        <f t="shared" si="191"/>
        <v>1.9199999999999998E-2</v>
      </c>
      <c r="DT441" s="106">
        <f t="shared" si="192"/>
        <v>2.7700000000000006E-2</v>
      </c>
      <c r="DU441" s="106">
        <f t="shared" si="193"/>
        <v>2.1600000000000001E-2</v>
      </c>
      <c r="DV441" s="106">
        <f t="shared" si="194"/>
        <v>1.1299999999999999E-2</v>
      </c>
      <c r="DW441" s="106">
        <f t="shared" si="195"/>
        <v>1.1899999999999999E-2</v>
      </c>
      <c r="DX441" s="106"/>
      <c r="DY441" s="106"/>
      <c r="DZ441" s="106"/>
      <c r="EA441" s="100">
        <v>0.33</v>
      </c>
      <c r="EB441" s="100">
        <v>100</v>
      </c>
      <c r="EC441" s="100">
        <v>2.27</v>
      </c>
      <c r="ED441" s="100">
        <v>100</v>
      </c>
      <c r="EE441" s="100">
        <v>14.3</v>
      </c>
      <c r="EF441" s="100">
        <v>1.56</v>
      </c>
      <c r="EG441" s="100">
        <v>6.13</v>
      </c>
      <c r="EH441" s="100">
        <v>3.26</v>
      </c>
      <c r="EI441" s="100">
        <v>2.41</v>
      </c>
      <c r="EJ441" s="100">
        <v>10.73</v>
      </c>
      <c r="EK441" s="100">
        <v>100</v>
      </c>
      <c r="EL441" s="100">
        <v>188.28</v>
      </c>
      <c r="EM441" s="100">
        <v>2.99</v>
      </c>
      <c r="EN441" s="100">
        <v>7.95</v>
      </c>
      <c r="EO441" s="100">
        <v>0.22</v>
      </c>
      <c r="EP441" s="100">
        <v>0.7</v>
      </c>
      <c r="EQ441" s="100">
        <v>21.22</v>
      </c>
      <c r="ER441" s="100">
        <v>7.75</v>
      </c>
      <c r="ES441" s="100">
        <v>0.97</v>
      </c>
      <c r="ET441" s="100">
        <v>53.14</v>
      </c>
      <c r="EU441" s="100">
        <v>10.87</v>
      </c>
      <c r="EV441" s="100">
        <v>100</v>
      </c>
      <c r="EW441" s="100">
        <v>33.020000000000003</v>
      </c>
      <c r="EX441" s="100">
        <v>78.930000000000007</v>
      </c>
      <c r="EY441" s="100">
        <v>26.26</v>
      </c>
      <c r="EZ441" s="100">
        <v>39.299999999999997</v>
      </c>
      <c r="FA441" s="100">
        <v>6.75</v>
      </c>
      <c r="FB441" s="100">
        <v>4.16</v>
      </c>
      <c r="FC441" s="100"/>
      <c r="FD441" s="100"/>
      <c r="FE441" s="100"/>
      <c r="FF441" s="106">
        <v>5.0228122662677635E-2</v>
      </c>
      <c r="FG441" s="106">
        <v>0</v>
      </c>
      <c r="FH441" s="106">
        <v>2.8953162212225457E-3</v>
      </c>
      <c r="FI441" s="106">
        <v>0</v>
      </c>
      <c r="FJ441" s="106">
        <v>6.0912329615861226E-3</v>
      </c>
      <c r="FK441" s="106">
        <v>6.3782355227361065E-3</v>
      </c>
      <c r="FL441" s="106">
        <v>9.6861275964391681E-3</v>
      </c>
      <c r="FM441" s="106">
        <v>3.2890545004589777E-3</v>
      </c>
      <c r="FN441" s="106">
        <v>5.0983419096626639E-3</v>
      </c>
      <c r="FO441" s="106">
        <v>4.4013789492057956E-3</v>
      </c>
      <c r="FP441" s="106">
        <v>0</v>
      </c>
      <c r="FQ441" s="106">
        <v>0</v>
      </c>
      <c r="FR441" s="106">
        <v>8.1311372001032622E-3</v>
      </c>
      <c r="FS441" s="106">
        <v>1.2849392031547998E-2</v>
      </c>
      <c r="FT441" s="106">
        <v>0.10056514657980456</v>
      </c>
      <c r="FU441" s="106">
        <v>8.9390011539626935E-3</v>
      </c>
      <c r="FV441" s="106">
        <v>7.5431244153414401E-3</v>
      </c>
      <c r="FW441" s="106">
        <v>4.9789686339505165E-3</v>
      </c>
      <c r="FX441" s="106">
        <v>1.3657817664954127E-2</v>
      </c>
      <c r="FY441" s="106">
        <v>1.5405525238744885E-2</v>
      </c>
      <c r="FZ441" s="106">
        <v>1.6553323671710016E-2</v>
      </c>
      <c r="GA441" s="106">
        <v>0</v>
      </c>
      <c r="GB441" s="106">
        <v>2.2081275720164613E-2</v>
      </c>
      <c r="GC441" s="106">
        <v>1.7697309417040362E-2</v>
      </c>
      <c r="GD441" s="106">
        <v>2.1188443519000521E-2</v>
      </c>
      <c r="GE441" s="106">
        <v>1.8490894833144551E-2</v>
      </c>
      <c r="GF441" s="106">
        <v>8.1319959359343243E-3</v>
      </c>
      <c r="GG441" s="106">
        <v>1.1105998067972246E-2</v>
      </c>
      <c r="GH441" s="100"/>
      <c r="GI441" s="100"/>
      <c r="GJ441" s="100"/>
      <c r="GK441" s="100"/>
    </row>
    <row r="442" spans="1:193" x14ac:dyDescent="0.25">
      <c r="A442" s="98" t="s">
        <v>1073</v>
      </c>
      <c r="B442" s="99" t="s">
        <v>17</v>
      </c>
      <c r="C442" s="99" t="s">
        <v>319</v>
      </c>
      <c r="D442" s="100" t="s">
        <v>18</v>
      </c>
      <c r="E442" s="99" t="s">
        <v>624</v>
      </c>
      <c r="F442" s="99" t="s">
        <v>543</v>
      </c>
      <c r="G442" s="106">
        <v>33.969000000000001</v>
      </c>
      <c r="H442" s="106">
        <v>0</v>
      </c>
      <c r="I442" s="106">
        <v>0</v>
      </c>
      <c r="J442" s="106">
        <v>0</v>
      </c>
      <c r="K442" s="106">
        <v>0</v>
      </c>
      <c r="L442" s="106">
        <v>1.9E-2</v>
      </c>
      <c r="M442" s="106">
        <v>1.7000000000000001E-2</v>
      </c>
      <c r="N442" s="106">
        <v>8.486379192446529E-2</v>
      </c>
      <c r="O442" s="106">
        <v>0</v>
      </c>
      <c r="P442" s="106">
        <v>0</v>
      </c>
      <c r="Q442" s="106">
        <v>0</v>
      </c>
      <c r="R442" s="106">
        <v>0</v>
      </c>
      <c r="S442" s="106">
        <v>4.1000000000000002E-2</v>
      </c>
      <c r="T442" s="106">
        <v>0</v>
      </c>
      <c r="U442" s="106">
        <v>66.611999999999995</v>
      </c>
      <c r="V442" s="106">
        <v>1.4737049896052012</v>
      </c>
      <c r="W442" s="106">
        <v>0</v>
      </c>
      <c r="X442" s="106">
        <v>0</v>
      </c>
      <c r="Y442" s="106">
        <v>0</v>
      </c>
      <c r="Z442" s="106">
        <v>2.5999999999999999E-2</v>
      </c>
      <c r="AA442" s="106">
        <v>3.5937968062598649E-2</v>
      </c>
      <c r="AB442" s="106">
        <v>0</v>
      </c>
      <c r="AC442" s="106">
        <v>0</v>
      </c>
      <c r="AD442" s="106">
        <v>0</v>
      </c>
      <c r="AE442" s="106">
        <v>0</v>
      </c>
      <c r="AF442" s="106">
        <v>0</v>
      </c>
      <c r="AG442" s="106">
        <v>0</v>
      </c>
      <c r="AH442" s="106">
        <v>1.9E-2</v>
      </c>
      <c r="AI442" s="106"/>
      <c r="AJ442" s="106">
        <v>102.29750674959226</v>
      </c>
      <c r="AK442" s="100"/>
      <c r="AL442" s="106">
        <v>15.87930067314884</v>
      </c>
      <c r="AM442" s="106">
        <v>0</v>
      </c>
      <c r="AN442" s="106">
        <v>0</v>
      </c>
      <c r="AO442" s="106">
        <v>0</v>
      </c>
      <c r="AP442" s="106">
        <v>0</v>
      </c>
      <c r="AQ442" s="106">
        <v>1.4768752429071124E-2</v>
      </c>
      <c r="AR442" s="106">
        <v>1.2611275964391691E-2</v>
      </c>
      <c r="AS442" s="106">
        <v>7.0449769155292455E-2</v>
      </c>
      <c r="AT442" s="106">
        <v>0</v>
      </c>
      <c r="AU442" s="106">
        <v>0</v>
      </c>
      <c r="AV442" s="106">
        <v>0</v>
      </c>
      <c r="AW442" s="106">
        <v>0</v>
      </c>
      <c r="AX442" s="106">
        <v>2.8661307235232435E-2</v>
      </c>
      <c r="AY442" s="106">
        <v>0</v>
      </c>
      <c r="AZ442" s="106">
        <v>49.312999703879179</v>
      </c>
      <c r="BA442" s="106">
        <v>1.2496438477106768</v>
      </c>
      <c r="BB442" s="106">
        <v>0</v>
      </c>
      <c r="BC442" s="106">
        <v>0</v>
      </c>
      <c r="BD442" s="106">
        <v>0</v>
      </c>
      <c r="BE442" s="106">
        <v>2.2169167803547066E-2</v>
      </c>
      <c r="BF442" s="106">
        <v>3.0682120774010627E-2</v>
      </c>
      <c r="BG442" s="106">
        <v>0</v>
      </c>
      <c r="BH442" s="106">
        <v>0</v>
      </c>
      <c r="BI442" s="106">
        <v>0</v>
      </c>
      <c r="BJ442" s="106">
        <v>0</v>
      </c>
      <c r="BK442" s="106">
        <v>0</v>
      </c>
      <c r="BL442" s="106">
        <v>0</v>
      </c>
      <c r="BM442" s="106">
        <v>1.6685694212698689E-2</v>
      </c>
      <c r="BN442" s="106"/>
      <c r="BO442" s="106"/>
      <c r="BP442" s="106"/>
      <c r="BQ442" s="106">
        <v>2.78096E-2</v>
      </c>
      <c r="BR442" s="106">
        <v>1.451247E-2</v>
      </c>
      <c r="BS442" s="106">
        <v>9.6364499999999995E-3</v>
      </c>
      <c r="BT442" s="106">
        <v>8.6226399999999991E-3</v>
      </c>
      <c r="BU442" s="106">
        <v>1.03296E-2</v>
      </c>
      <c r="BV442" s="106">
        <v>9.5201000000000001E-3</v>
      </c>
      <c r="BW442" s="106">
        <v>1.25364E-2</v>
      </c>
      <c r="BX442" s="106">
        <v>3.2524200000000002E-3</v>
      </c>
      <c r="BY442" s="106">
        <v>8.5351200000000002E-3</v>
      </c>
      <c r="BZ442" s="106">
        <v>2.7728359999999997E-2</v>
      </c>
      <c r="CA442" s="106">
        <v>1.46E-2</v>
      </c>
      <c r="CB442" s="106">
        <v>1.14E-2</v>
      </c>
      <c r="CC442" s="106">
        <v>1.3446700000000001E-2</v>
      </c>
      <c r="CD442" s="106">
        <v>1.7950170000000001E-2</v>
      </c>
      <c r="CE442" s="106">
        <v>3.0393E-2</v>
      </c>
      <c r="CF442" s="106">
        <v>7.5475200000000003E-3</v>
      </c>
      <c r="CG442" s="106">
        <v>6.0933000000000003E-3</v>
      </c>
      <c r="CH442" s="106">
        <v>6.6929600000000004E-3</v>
      </c>
      <c r="CI442" s="106">
        <v>1.2318030000000001E-2</v>
      </c>
      <c r="CJ442" s="106">
        <v>2.0758559999999999E-2</v>
      </c>
      <c r="CK442" s="106">
        <v>2.1434790000000002E-2</v>
      </c>
      <c r="CL442" s="106">
        <v>2.282085E-2</v>
      </c>
      <c r="CM442" s="106">
        <v>2.9743200000000001E-2</v>
      </c>
      <c r="CN442" s="106">
        <v>2.2728160000000001E-2</v>
      </c>
      <c r="CO442" s="106">
        <v>3.1465980000000005E-2</v>
      </c>
      <c r="CP442" s="106">
        <v>2.4905089999999998E-2</v>
      </c>
      <c r="CQ442" s="106">
        <v>1.3035900000000001E-2</v>
      </c>
      <c r="CR442" s="106">
        <v>1.36644E-2</v>
      </c>
      <c r="CS442" s="106"/>
      <c r="CT442" s="106"/>
      <c r="CU442" s="106"/>
      <c r="CV442" s="106">
        <f t="shared" si="168"/>
        <v>1.2999999999999999E-2</v>
      </c>
      <c r="CW442" s="106">
        <f t="shared" si="169"/>
        <v>8.6999999999999994E-3</v>
      </c>
      <c r="CX442" s="106">
        <f t="shared" si="170"/>
        <v>5.0999999999999995E-3</v>
      </c>
      <c r="CY442" s="106">
        <f t="shared" si="171"/>
        <v>5.1999999999999998E-3</v>
      </c>
      <c r="CZ442" s="106">
        <f t="shared" si="172"/>
        <v>8.0000000000000002E-3</v>
      </c>
      <c r="DA442" s="106">
        <f t="shared" si="173"/>
        <v>7.4000000000000003E-3</v>
      </c>
      <c r="DB442" s="106">
        <f t="shared" si="174"/>
        <v>9.2999999999999992E-3</v>
      </c>
      <c r="DC442" s="106">
        <f t="shared" si="175"/>
        <v>2.7000000000000006E-3</v>
      </c>
      <c r="DD442" s="106">
        <f t="shared" si="176"/>
        <v>6.1000000000000004E-3</v>
      </c>
      <c r="DE442" s="106">
        <f t="shared" si="177"/>
        <v>1.21E-2</v>
      </c>
      <c r="DF442" s="106">
        <f t="shared" si="178"/>
        <v>1.46E-2</v>
      </c>
      <c r="DG442" s="106">
        <f t="shared" si="179"/>
        <v>1.14E-2</v>
      </c>
      <c r="DH442" s="106">
        <f t="shared" si="180"/>
        <v>9.4000000000000004E-3</v>
      </c>
      <c r="DI442" s="106">
        <f t="shared" si="181"/>
        <v>1.47E-2</v>
      </c>
      <c r="DJ442" s="106">
        <f t="shared" si="182"/>
        <v>2.2499999999999999E-2</v>
      </c>
      <c r="DK442" s="106">
        <f t="shared" si="183"/>
        <v>6.4000000000000003E-3</v>
      </c>
      <c r="DL442" s="106">
        <f t="shared" si="184"/>
        <v>5.7000000000000002E-3</v>
      </c>
      <c r="DM442" s="106">
        <f t="shared" si="185"/>
        <v>5.8999999999999999E-3</v>
      </c>
      <c r="DN442" s="106">
        <f t="shared" si="186"/>
        <v>9.7000000000000003E-3</v>
      </c>
      <c r="DO442" s="106">
        <f t="shared" si="187"/>
        <v>1.7699999999999997E-2</v>
      </c>
      <c r="DP442" s="106">
        <f t="shared" si="188"/>
        <v>1.83E-2</v>
      </c>
      <c r="DQ442" s="106">
        <f t="shared" si="189"/>
        <v>1.9500000000000003E-2</v>
      </c>
      <c r="DR442" s="106">
        <f t="shared" si="190"/>
        <v>2.5499999999999998E-2</v>
      </c>
      <c r="DS442" s="106">
        <f t="shared" si="191"/>
        <v>1.9600000000000003E-2</v>
      </c>
      <c r="DT442" s="106">
        <f t="shared" si="192"/>
        <v>2.7300000000000001E-2</v>
      </c>
      <c r="DU442" s="106">
        <f t="shared" si="193"/>
        <v>2.1700000000000001E-2</v>
      </c>
      <c r="DV442" s="106">
        <f t="shared" si="194"/>
        <v>1.1400000000000002E-2</v>
      </c>
      <c r="DW442" s="106">
        <f t="shared" si="195"/>
        <v>1.2E-2</v>
      </c>
      <c r="DX442" s="106"/>
      <c r="DY442" s="106"/>
      <c r="DZ442" s="106"/>
      <c r="EA442" s="100">
        <v>0.32</v>
      </c>
      <c r="EB442" s="100">
        <v>100</v>
      </c>
      <c r="EC442" s="100">
        <v>100</v>
      </c>
      <c r="ED442" s="100">
        <v>100</v>
      </c>
      <c r="EE442" s="100">
        <v>194.94</v>
      </c>
      <c r="EF442" s="100">
        <v>35.71</v>
      </c>
      <c r="EG442" s="100">
        <v>61.9</v>
      </c>
      <c r="EH442" s="100">
        <v>4.25</v>
      </c>
      <c r="EI442" s="100">
        <v>93.58</v>
      </c>
      <c r="EJ442" s="100">
        <v>42.59</v>
      </c>
      <c r="EK442" s="100">
        <v>100</v>
      </c>
      <c r="EL442" s="100">
        <v>59.48</v>
      </c>
      <c r="EM442" s="100">
        <v>25.71</v>
      </c>
      <c r="EN442" s="100">
        <v>80.489999999999995</v>
      </c>
      <c r="EO442" s="100">
        <v>0.21</v>
      </c>
      <c r="EP442" s="100">
        <v>0.71</v>
      </c>
      <c r="EQ442" s="100">
        <v>100</v>
      </c>
      <c r="ER442" s="100">
        <v>26.23</v>
      </c>
      <c r="ES442" s="100">
        <v>100</v>
      </c>
      <c r="ET442" s="100">
        <v>68.27</v>
      </c>
      <c r="EU442" s="100">
        <v>50.45</v>
      </c>
      <c r="EV442" s="100">
        <v>110.53</v>
      </c>
      <c r="EW442" s="100">
        <v>100</v>
      </c>
      <c r="EX442" s="100">
        <v>100</v>
      </c>
      <c r="EY442" s="100">
        <v>177.37</v>
      </c>
      <c r="EZ442" s="100">
        <v>100</v>
      </c>
      <c r="FA442" s="100">
        <v>68.849999999999994</v>
      </c>
      <c r="FB442" s="100">
        <v>65.48</v>
      </c>
      <c r="FC442" s="100"/>
      <c r="FD442" s="100"/>
      <c r="FE442" s="100"/>
      <c r="FF442" s="106">
        <v>5.0813762154076292E-2</v>
      </c>
      <c r="FG442" s="106">
        <v>0</v>
      </c>
      <c r="FH442" s="106">
        <v>0</v>
      </c>
      <c r="FI442" s="106">
        <v>0</v>
      </c>
      <c r="FJ442" s="106">
        <v>0</v>
      </c>
      <c r="FK442" s="106">
        <v>5.273921492421299E-3</v>
      </c>
      <c r="FL442" s="106">
        <v>7.8063798219584566E-3</v>
      </c>
      <c r="FM442" s="106">
        <v>2.9941151890999296E-3</v>
      </c>
      <c r="FN442" s="106">
        <v>0</v>
      </c>
      <c r="FO442" s="106">
        <v>0</v>
      </c>
      <c r="FP442" s="106">
        <v>0</v>
      </c>
      <c r="FQ442" s="106">
        <v>0</v>
      </c>
      <c r="FR442" s="106">
        <v>7.3688220901782587E-3</v>
      </c>
      <c r="FS442" s="106">
        <v>0</v>
      </c>
      <c r="FT442" s="106">
        <v>0.10355729937814627</v>
      </c>
      <c r="FU442" s="106">
        <v>8.8724713187458056E-3</v>
      </c>
      <c r="FV442" s="106">
        <v>0</v>
      </c>
      <c r="FW442" s="106">
        <v>0</v>
      </c>
      <c r="FX442" s="106">
        <v>0</v>
      </c>
      <c r="FY442" s="106">
        <v>1.5134890859481581E-2</v>
      </c>
      <c r="FZ442" s="106">
        <v>1.5479129930488363E-2</v>
      </c>
      <c r="GA442" s="106">
        <v>0</v>
      </c>
      <c r="GB442" s="106">
        <v>0</v>
      </c>
      <c r="GC442" s="106">
        <v>0</v>
      </c>
      <c r="GD442" s="106">
        <v>0</v>
      </c>
      <c r="GE442" s="106">
        <v>0</v>
      </c>
      <c r="GF442" s="106">
        <v>0</v>
      </c>
      <c r="GG442" s="106">
        <v>1.0925792570475103E-2</v>
      </c>
      <c r="GH442" s="100"/>
      <c r="GI442" s="100"/>
      <c r="GJ442" s="100"/>
      <c r="GK442" s="100"/>
    </row>
    <row r="443" spans="1:193" x14ac:dyDescent="0.25">
      <c r="A443" s="98" t="s">
        <v>1073</v>
      </c>
      <c r="B443" s="99" t="s">
        <v>17</v>
      </c>
      <c r="C443" s="99" t="s">
        <v>319</v>
      </c>
      <c r="D443" s="100" t="s">
        <v>18</v>
      </c>
      <c r="E443" s="99" t="s">
        <v>625</v>
      </c>
      <c r="F443" s="99" t="s">
        <v>539</v>
      </c>
      <c r="G443" s="106">
        <v>32.722999999999999</v>
      </c>
      <c r="H443" s="106">
        <v>0.33369913504592708</v>
      </c>
      <c r="I443" s="106">
        <v>0.05</v>
      </c>
      <c r="J443" s="106">
        <v>0.23100000000000001</v>
      </c>
      <c r="K443" s="106">
        <v>0</v>
      </c>
      <c r="L443" s="106">
        <v>0.36600000000000005</v>
      </c>
      <c r="M443" s="106">
        <v>6.4000000000000001E-2</v>
      </c>
      <c r="N443" s="106">
        <v>9.1888557029107962E-2</v>
      </c>
      <c r="O443" s="106">
        <v>3.1E-2</v>
      </c>
      <c r="P443" s="106">
        <v>7.9000000000000001E-2</v>
      </c>
      <c r="Q443" s="106">
        <v>0.37335461650866181</v>
      </c>
      <c r="R443" s="106">
        <v>0</v>
      </c>
      <c r="S443" s="106">
        <v>0.24008753579741737</v>
      </c>
      <c r="T443" s="106">
        <v>6.7490497720788134E-2</v>
      </c>
      <c r="U443" s="106">
        <v>63.253</v>
      </c>
      <c r="V443" s="106">
        <v>1.1901190807717166</v>
      </c>
      <c r="W443" s="106">
        <v>1.6E-2</v>
      </c>
      <c r="X443" s="106">
        <v>0</v>
      </c>
      <c r="Y443" s="106">
        <v>1.3554090832565451</v>
      </c>
      <c r="Z443" s="106">
        <v>0</v>
      </c>
      <c r="AA443" s="106">
        <v>0.20776073395573763</v>
      </c>
      <c r="AB443" s="106">
        <v>3.6999999999999998E-2</v>
      </c>
      <c r="AC443" s="106">
        <v>8.4999999999999992E-2</v>
      </c>
      <c r="AD443" s="106">
        <v>3.6999999999999998E-2</v>
      </c>
      <c r="AE443" s="106">
        <v>0.13500000000000001</v>
      </c>
      <c r="AF443" s="106">
        <v>0.105</v>
      </c>
      <c r="AG443" s="106">
        <v>0.15261587718392444</v>
      </c>
      <c r="AH443" s="106">
        <v>0.22499999999999998</v>
      </c>
      <c r="AI443" s="106"/>
      <c r="AJ443" s="106">
        <v>101.29220548825805</v>
      </c>
      <c r="AK443" s="100"/>
      <c r="AL443" s="106">
        <v>15.296839940164546</v>
      </c>
      <c r="AM443" s="106">
        <v>0.20004744022895934</v>
      </c>
      <c r="AN443" s="106">
        <v>2.6462026991267533E-2</v>
      </c>
      <c r="AO443" s="106">
        <v>0.13930768302979135</v>
      </c>
      <c r="AP443" s="106">
        <v>0</v>
      </c>
      <c r="AQ443" s="106">
        <v>0.28449280994947534</v>
      </c>
      <c r="AR443" s="106">
        <v>4.7477744807121657E-2</v>
      </c>
      <c r="AS443" s="106">
        <v>7.6281385546329045E-2</v>
      </c>
      <c r="AT443" s="106">
        <v>2.2155517438536308E-2</v>
      </c>
      <c r="AU443" s="106">
        <v>3.4473730144876945E-2</v>
      </c>
      <c r="AV443" s="106">
        <v>0.37335461650866181</v>
      </c>
      <c r="AW443" s="106">
        <v>0</v>
      </c>
      <c r="AX443" s="106">
        <v>0.1678346982156011</v>
      </c>
      <c r="AY443" s="106">
        <v>5.5270246270402203E-2</v>
      </c>
      <c r="AZ443" s="106">
        <v>46.826325140657389</v>
      </c>
      <c r="BA443" s="106">
        <v>1.0091741548136324</v>
      </c>
      <c r="BB443" s="106">
        <v>1.4967259120673527E-2</v>
      </c>
      <c r="BC443" s="106">
        <v>0</v>
      </c>
      <c r="BD443" s="106">
        <v>1.0673352888074219</v>
      </c>
      <c r="BE443" s="106">
        <v>0</v>
      </c>
      <c r="BF443" s="106">
        <v>0.1773761922272156</v>
      </c>
      <c r="BG443" s="106">
        <v>3.1615825002136208E-2</v>
      </c>
      <c r="BH443" s="106">
        <v>7.287379972565157E-2</v>
      </c>
      <c r="BI443" s="106">
        <v>3.1907554329078991E-2</v>
      </c>
      <c r="BJ443" s="106">
        <v>0.11712649661634565</v>
      </c>
      <c r="BK443" s="106">
        <v>9.1487322471029017E-2</v>
      </c>
      <c r="BL443" s="106">
        <v>0.13346381913766894</v>
      </c>
      <c r="BM443" s="106">
        <v>0.19759374725564238</v>
      </c>
      <c r="BN443" s="106"/>
      <c r="BO443" s="106"/>
      <c r="BP443" s="106"/>
      <c r="BQ443" s="106">
        <v>2.5456480000000004E-2</v>
      </c>
      <c r="BR443" s="106">
        <v>1.4679279999999999E-2</v>
      </c>
      <c r="BS443" s="106">
        <v>9.8253999999999998E-3</v>
      </c>
      <c r="BT443" s="106">
        <v>8.6226399999999991E-3</v>
      </c>
      <c r="BU443" s="106">
        <v>1.0587839999999999E-2</v>
      </c>
      <c r="BV443" s="106">
        <v>9.6487499999999993E-3</v>
      </c>
      <c r="BW443" s="106">
        <v>1.24016E-2</v>
      </c>
      <c r="BX443" s="106">
        <v>3.2524200000000002E-3</v>
      </c>
      <c r="BY443" s="106">
        <v>8.6750400000000002E-3</v>
      </c>
      <c r="BZ443" s="106">
        <v>2.795752E-2</v>
      </c>
      <c r="CA443" s="106">
        <v>1.4800000000000001E-2</v>
      </c>
      <c r="CB443" s="106">
        <v>1.14E-2</v>
      </c>
      <c r="CC443" s="106">
        <v>1.3017549999999999E-2</v>
      </c>
      <c r="CD443" s="106">
        <v>1.7705950000000002E-2</v>
      </c>
      <c r="CE443" s="106">
        <v>3.2824439999999996E-2</v>
      </c>
      <c r="CF443" s="106">
        <v>7.4295900000000007E-3</v>
      </c>
      <c r="CG443" s="106">
        <v>6.2001999999999995E-3</v>
      </c>
      <c r="CH443" s="106">
        <v>6.9198400000000009E-3</v>
      </c>
      <c r="CI443" s="106">
        <v>1.219104E-2</v>
      </c>
      <c r="CJ443" s="106">
        <v>2.1579520000000001E-2</v>
      </c>
      <c r="CK443" s="106">
        <v>2.2606089999999999E-2</v>
      </c>
      <c r="CL443" s="106">
        <v>2.2937879999999997E-2</v>
      </c>
      <c r="CM443" s="106">
        <v>2.8460160000000002E-2</v>
      </c>
      <c r="CN443" s="106">
        <v>2.2264319999999997E-2</v>
      </c>
      <c r="CO443" s="106">
        <v>3.1465980000000005E-2</v>
      </c>
      <c r="CP443" s="106">
        <v>2.4905089999999998E-2</v>
      </c>
      <c r="CQ443" s="106">
        <v>1.3035900000000001E-2</v>
      </c>
      <c r="CR443" s="106">
        <v>1.377827E-2</v>
      </c>
      <c r="CS443" s="106"/>
      <c r="CT443" s="106"/>
      <c r="CU443" s="106"/>
      <c r="CV443" s="106">
        <f t="shared" si="168"/>
        <v>1.1900000000000001E-2</v>
      </c>
      <c r="CW443" s="106">
        <f t="shared" si="169"/>
        <v>8.8000000000000005E-3</v>
      </c>
      <c r="CX443" s="106">
        <f t="shared" si="170"/>
        <v>5.1999999999999998E-3</v>
      </c>
      <c r="CY443" s="106">
        <f t="shared" si="171"/>
        <v>5.1999999999999998E-3</v>
      </c>
      <c r="CZ443" s="106">
        <f t="shared" si="172"/>
        <v>8.2000000000000007E-3</v>
      </c>
      <c r="DA443" s="106">
        <f t="shared" si="173"/>
        <v>7.4999999999999997E-3</v>
      </c>
      <c r="DB443" s="106">
        <f t="shared" si="174"/>
        <v>9.1999999999999998E-3</v>
      </c>
      <c r="DC443" s="106">
        <f t="shared" si="175"/>
        <v>2.7000000000000006E-3</v>
      </c>
      <c r="DD443" s="106">
        <f t="shared" si="176"/>
        <v>6.1999999999999998E-3</v>
      </c>
      <c r="DE443" s="106">
        <f t="shared" si="177"/>
        <v>1.2200000000000001E-2</v>
      </c>
      <c r="DF443" s="106">
        <f t="shared" si="178"/>
        <v>1.4800000000000001E-2</v>
      </c>
      <c r="DG443" s="106">
        <f t="shared" si="179"/>
        <v>1.14E-2</v>
      </c>
      <c r="DH443" s="106">
        <f t="shared" si="180"/>
        <v>9.0999999999999987E-3</v>
      </c>
      <c r="DI443" s="106">
        <f t="shared" si="181"/>
        <v>1.4500000000000001E-2</v>
      </c>
      <c r="DJ443" s="106">
        <f t="shared" si="182"/>
        <v>2.4299999999999999E-2</v>
      </c>
      <c r="DK443" s="106">
        <f t="shared" si="183"/>
        <v>6.3000000000000009E-3</v>
      </c>
      <c r="DL443" s="106">
        <f t="shared" si="184"/>
        <v>5.7999999999999996E-3</v>
      </c>
      <c r="DM443" s="106">
        <f t="shared" si="185"/>
        <v>6.1000000000000004E-3</v>
      </c>
      <c r="DN443" s="106">
        <f t="shared" si="186"/>
        <v>9.5999999999999992E-3</v>
      </c>
      <c r="DO443" s="106">
        <f t="shared" si="187"/>
        <v>1.84E-2</v>
      </c>
      <c r="DP443" s="106">
        <f t="shared" si="188"/>
        <v>1.9299999999999998E-2</v>
      </c>
      <c r="DQ443" s="106">
        <f t="shared" si="189"/>
        <v>1.9599999999999999E-2</v>
      </c>
      <c r="DR443" s="106">
        <f t="shared" si="190"/>
        <v>2.4399999999999998E-2</v>
      </c>
      <c r="DS443" s="106">
        <f t="shared" si="191"/>
        <v>1.9199999999999998E-2</v>
      </c>
      <c r="DT443" s="106">
        <f t="shared" si="192"/>
        <v>2.7300000000000001E-2</v>
      </c>
      <c r="DU443" s="106">
        <f t="shared" si="193"/>
        <v>2.1700000000000001E-2</v>
      </c>
      <c r="DV443" s="106">
        <f t="shared" si="194"/>
        <v>1.1400000000000002E-2</v>
      </c>
      <c r="DW443" s="106">
        <f t="shared" si="195"/>
        <v>1.21E-2</v>
      </c>
      <c r="DX443" s="106"/>
      <c r="DY443" s="106"/>
      <c r="DZ443" s="106"/>
      <c r="EA443" s="100">
        <v>0.32</v>
      </c>
      <c r="EB443" s="100">
        <v>2.87</v>
      </c>
      <c r="EC443" s="100">
        <v>9.65</v>
      </c>
      <c r="ED443" s="100">
        <v>2.4</v>
      </c>
      <c r="EE443" s="100">
        <v>1134.29</v>
      </c>
      <c r="EF443" s="100">
        <v>2.16</v>
      </c>
      <c r="EG443" s="100">
        <v>17.52</v>
      </c>
      <c r="EH443" s="100">
        <v>4.0199999999999996</v>
      </c>
      <c r="EI443" s="100">
        <v>19.64</v>
      </c>
      <c r="EJ443" s="100">
        <v>12.67</v>
      </c>
      <c r="EK443" s="100">
        <v>5.7</v>
      </c>
      <c r="EL443" s="100">
        <v>100</v>
      </c>
      <c r="EM443" s="100">
        <v>4.54</v>
      </c>
      <c r="EN443" s="100">
        <v>20.41</v>
      </c>
      <c r="EO443" s="100">
        <v>0.22</v>
      </c>
      <c r="EP443" s="100">
        <v>0.82</v>
      </c>
      <c r="EQ443" s="100">
        <v>51.21</v>
      </c>
      <c r="ER443" s="100">
        <v>32.520000000000003</v>
      </c>
      <c r="ES443" s="100">
        <v>1.1599999999999999</v>
      </c>
      <c r="ET443" s="100">
        <v>175.14</v>
      </c>
      <c r="EU443" s="100">
        <v>9.73</v>
      </c>
      <c r="EV443" s="100">
        <v>52.72</v>
      </c>
      <c r="EW443" s="100">
        <v>30.18</v>
      </c>
      <c r="EX443" s="100">
        <v>55.36</v>
      </c>
      <c r="EY443" s="100">
        <v>17.89</v>
      </c>
      <c r="EZ443" s="100">
        <v>20.48</v>
      </c>
      <c r="FA443" s="100">
        <v>6.49</v>
      </c>
      <c r="FB443" s="100">
        <v>5.65</v>
      </c>
      <c r="FC443" s="100"/>
      <c r="FD443" s="100"/>
      <c r="FE443" s="100"/>
      <c r="FF443" s="106">
        <v>4.8949887808526549E-2</v>
      </c>
      <c r="FG443" s="106">
        <v>5.7413615345711334E-3</v>
      </c>
      <c r="FH443" s="106">
        <v>2.553585604657317E-3</v>
      </c>
      <c r="FI443" s="106">
        <v>3.3433843927149925E-3</v>
      </c>
      <c r="FJ443" s="106">
        <v>0</v>
      </c>
      <c r="FK443" s="106">
        <v>6.1450446949086676E-3</v>
      </c>
      <c r="FL443" s="106">
        <v>8.3181008902077132E-3</v>
      </c>
      <c r="FM443" s="106">
        <v>3.0665116989624271E-3</v>
      </c>
      <c r="FN443" s="106">
        <v>4.3513436249285314E-3</v>
      </c>
      <c r="FO443" s="106">
        <v>4.3678216093559095E-3</v>
      </c>
      <c r="FP443" s="106">
        <v>2.1281213140993724E-2</v>
      </c>
      <c r="FQ443" s="106">
        <v>0</v>
      </c>
      <c r="FR443" s="106">
        <v>7.61969529898829E-3</v>
      </c>
      <c r="FS443" s="106">
        <v>1.1280657263789089E-2</v>
      </c>
      <c r="FT443" s="106">
        <v>0.10301791530944626</v>
      </c>
      <c r="FU443" s="106">
        <v>8.275228069471785E-3</v>
      </c>
      <c r="FV443" s="106">
        <v>7.6647333956969127E-3</v>
      </c>
      <c r="FW443" s="106">
        <v>0</v>
      </c>
      <c r="FX443" s="106">
        <v>1.2381089350166094E-2</v>
      </c>
      <c r="FY443" s="106">
        <v>0</v>
      </c>
      <c r="FZ443" s="106">
        <v>1.7258703503708075E-2</v>
      </c>
      <c r="GA443" s="106">
        <v>1.666786294112621E-2</v>
      </c>
      <c r="GB443" s="106">
        <v>2.1993312757201646E-2</v>
      </c>
      <c r="GC443" s="106">
        <v>1.7664022076578127E-2</v>
      </c>
      <c r="GD443" s="106">
        <v>2.0953930244664236E-2</v>
      </c>
      <c r="GE443" s="106">
        <v>1.8736603642066745E-2</v>
      </c>
      <c r="GF443" s="106">
        <v>8.6618018620347147E-3</v>
      </c>
      <c r="GG443" s="106">
        <v>1.1164046719943794E-2</v>
      </c>
      <c r="GH443" s="100"/>
      <c r="GI443" s="100"/>
      <c r="GJ443" s="100"/>
      <c r="GK443" s="100"/>
    </row>
    <row r="444" spans="1:193" x14ac:dyDescent="0.25">
      <c r="A444" s="98" t="s">
        <v>1073</v>
      </c>
      <c r="B444" s="99" t="s">
        <v>17</v>
      </c>
      <c r="C444" s="99" t="s">
        <v>319</v>
      </c>
      <c r="D444" s="100" t="s">
        <v>18</v>
      </c>
      <c r="E444" s="99" t="s">
        <v>626</v>
      </c>
      <c r="F444" s="99" t="s">
        <v>539</v>
      </c>
      <c r="G444" s="106">
        <v>32.475999999999999</v>
      </c>
      <c r="H444" s="106">
        <v>0.38271027819237419</v>
      </c>
      <c r="I444" s="106">
        <v>2.8000000000000001E-2</v>
      </c>
      <c r="J444" s="106">
        <v>0.159</v>
      </c>
      <c r="K444" s="106">
        <v>0.02</v>
      </c>
      <c r="L444" s="106">
        <v>0.47499999999999998</v>
      </c>
      <c r="M444" s="106">
        <v>7.4999999999999997E-2</v>
      </c>
      <c r="N444" s="106">
        <v>7.5892684546548406E-2</v>
      </c>
      <c r="O444" s="106">
        <v>7.3999999999999996E-2</v>
      </c>
      <c r="P444" s="106">
        <v>8.4000000000000005E-2</v>
      </c>
      <c r="Q444" s="106">
        <v>0.28483018882155509</v>
      </c>
      <c r="R444" s="106">
        <v>0</v>
      </c>
      <c r="S444" s="106">
        <v>0.12479787964409093</v>
      </c>
      <c r="T444" s="106">
        <v>2.3414284340073935E-2</v>
      </c>
      <c r="U444" s="106">
        <v>63.526000000000003</v>
      </c>
      <c r="V444" s="106">
        <v>1.4210365953065121</v>
      </c>
      <c r="W444" s="106">
        <v>8.9999999999999993E-3</v>
      </c>
      <c r="X444" s="106">
        <v>0</v>
      </c>
      <c r="Y444" s="106">
        <v>0.86969233260464751</v>
      </c>
      <c r="Z444" s="106">
        <v>0</v>
      </c>
      <c r="AA444" s="106">
        <v>4.5890705634102386E-2</v>
      </c>
      <c r="AB444" s="106">
        <v>0</v>
      </c>
      <c r="AC444" s="106">
        <v>6.0999999999999999E-2</v>
      </c>
      <c r="AD444" s="106">
        <v>0</v>
      </c>
      <c r="AE444" s="106">
        <v>5.0999999999999997E-2</v>
      </c>
      <c r="AF444" s="106">
        <v>6.6000000000000003E-2</v>
      </c>
      <c r="AG444" s="106">
        <v>8.5367829933579525E-2</v>
      </c>
      <c r="AH444" s="106">
        <v>0.14499999999999999</v>
      </c>
      <c r="AI444" s="106"/>
      <c r="AJ444" s="106">
        <v>100.44269078651075</v>
      </c>
      <c r="AK444" s="100"/>
      <c r="AL444" s="106">
        <v>15.181376215407628</v>
      </c>
      <c r="AM444" s="106">
        <v>0.22942885809746072</v>
      </c>
      <c r="AN444" s="106">
        <v>1.4818735115109819E-2</v>
      </c>
      <c r="AO444" s="106">
        <v>9.5887106501025221E-2</v>
      </c>
      <c r="AP444" s="106">
        <v>1.5489467162329617E-2</v>
      </c>
      <c r="AQ444" s="106">
        <v>0.36921881072677809</v>
      </c>
      <c r="AR444" s="106">
        <v>5.5637982195845689E-2</v>
      </c>
      <c r="AS444" s="106">
        <v>6.3002394609454102E-2</v>
      </c>
      <c r="AT444" s="106">
        <v>5.2887364208118924E-2</v>
      </c>
      <c r="AU444" s="106">
        <v>3.6655611799615996E-2</v>
      </c>
      <c r="AV444" s="106">
        <v>0.28483018882155509</v>
      </c>
      <c r="AW444" s="106">
        <v>0</v>
      </c>
      <c r="AX444" s="106">
        <v>8.7240740750850004E-2</v>
      </c>
      <c r="AY444" s="106">
        <v>1.9174747637436682E-2</v>
      </c>
      <c r="AZ444" s="106">
        <v>47.028427598460176</v>
      </c>
      <c r="BA444" s="106">
        <v>1.2049831216030797</v>
      </c>
      <c r="BB444" s="106">
        <v>8.4190832553788578E-3</v>
      </c>
      <c r="BC444" s="106">
        <v>0</v>
      </c>
      <c r="BD444" s="106">
        <v>0.68485103756567245</v>
      </c>
      <c r="BE444" s="106">
        <v>0</v>
      </c>
      <c r="BF444" s="106">
        <v>3.9179292780758462E-2</v>
      </c>
      <c r="BG444" s="106">
        <v>0</v>
      </c>
      <c r="BH444" s="106">
        <v>5.2297668038408775E-2</v>
      </c>
      <c r="BI444" s="106">
        <v>0</v>
      </c>
      <c r="BJ444" s="106">
        <v>4.4247787610619461E-2</v>
      </c>
      <c r="BK444" s="106">
        <v>5.7506316981789672E-2</v>
      </c>
      <c r="BL444" s="106">
        <v>7.4654857834350261E-2</v>
      </c>
      <c r="BM444" s="106">
        <v>0.12733819267585841</v>
      </c>
      <c r="BN444" s="106"/>
      <c r="BO444" s="106"/>
      <c r="BP444" s="106"/>
      <c r="BQ444" s="106">
        <v>2.78096E-2</v>
      </c>
      <c r="BR444" s="106">
        <v>1.451247E-2</v>
      </c>
      <c r="BS444" s="106">
        <v>1.001435E-2</v>
      </c>
      <c r="BT444" s="106">
        <v>8.7884599999999997E-3</v>
      </c>
      <c r="BU444" s="106">
        <v>1.020048E-2</v>
      </c>
      <c r="BV444" s="106">
        <v>9.3914500000000008E-3</v>
      </c>
      <c r="BW444" s="106">
        <v>1.2671200000000001E-2</v>
      </c>
      <c r="BX444" s="106">
        <v>3.4933399999999997E-3</v>
      </c>
      <c r="BY444" s="106">
        <v>8.2552800000000003E-3</v>
      </c>
      <c r="BZ444" s="106">
        <v>2.7270039999999999E-2</v>
      </c>
      <c r="CA444" s="106">
        <v>1.4800000000000001E-2</v>
      </c>
      <c r="CB444" s="106">
        <v>1.15E-2</v>
      </c>
      <c r="CC444" s="106">
        <v>1.3160600000000001E-2</v>
      </c>
      <c r="CD444" s="106">
        <v>1.7828060000000003E-2</v>
      </c>
      <c r="CE444" s="106">
        <v>3.2419200000000002E-2</v>
      </c>
      <c r="CF444" s="106">
        <v>7.5475200000000003E-3</v>
      </c>
      <c r="CG444" s="106">
        <v>6.2001999999999995E-3</v>
      </c>
      <c r="CH444" s="106">
        <v>6.8064000000000006E-3</v>
      </c>
      <c r="CI444" s="106">
        <v>1.219104E-2</v>
      </c>
      <c r="CJ444" s="106">
        <v>2.1696800000000002E-2</v>
      </c>
      <c r="CK444" s="106">
        <v>2.2254699999999999E-2</v>
      </c>
      <c r="CL444" s="106">
        <v>2.3054909999999998E-2</v>
      </c>
      <c r="CM444" s="106">
        <v>2.8110240000000005E-2</v>
      </c>
      <c r="CN444" s="106">
        <v>2.2844119999999999E-2</v>
      </c>
      <c r="CO444" s="106">
        <v>3.1927020000000007E-2</v>
      </c>
      <c r="CP444" s="106">
        <v>2.4905089999999998E-2</v>
      </c>
      <c r="CQ444" s="106">
        <v>1.315025E-2</v>
      </c>
      <c r="CR444" s="106">
        <v>1.36644E-2</v>
      </c>
      <c r="CS444" s="106"/>
      <c r="CT444" s="106"/>
      <c r="CU444" s="106"/>
      <c r="CV444" s="106">
        <f t="shared" si="168"/>
        <v>1.2999999999999999E-2</v>
      </c>
      <c r="CW444" s="106">
        <f t="shared" si="169"/>
        <v>8.6999999999999994E-3</v>
      </c>
      <c r="CX444" s="106">
        <f t="shared" si="170"/>
        <v>5.3E-3</v>
      </c>
      <c r="CY444" s="106">
        <f t="shared" si="171"/>
        <v>5.3E-3</v>
      </c>
      <c r="CZ444" s="106">
        <f t="shared" si="172"/>
        <v>7.9000000000000008E-3</v>
      </c>
      <c r="DA444" s="106">
        <f t="shared" si="173"/>
        <v>7.3000000000000009E-3</v>
      </c>
      <c r="DB444" s="106">
        <f t="shared" si="174"/>
        <v>9.4000000000000004E-3</v>
      </c>
      <c r="DC444" s="106">
        <f t="shared" si="175"/>
        <v>2.9000000000000002E-3</v>
      </c>
      <c r="DD444" s="106">
        <f t="shared" si="176"/>
        <v>5.8999999999999999E-3</v>
      </c>
      <c r="DE444" s="106">
        <f t="shared" si="177"/>
        <v>1.1900000000000001E-2</v>
      </c>
      <c r="DF444" s="106">
        <f t="shared" si="178"/>
        <v>1.4800000000000001E-2</v>
      </c>
      <c r="DG444" s="106">
        <f t="shared" si="179"/>
        <v>1.15E-2</v>
      </c>
      <c r="DH444" s="106">
        <f t="shared" si="180"/>
        <v>9.1999999999999998E-3</v>
      </c>
      <c r="DI444" s="106">
        <f t="shared" si="181"/>
        <v>1.4600000000000002E-2</v>
      </c>
      <c r="DJ444" s="106">
        <f t="shared" si="182"/>
        <v>2.4E-2</v>
      </c>
      <c r="DK444" s="106">
        <f t="shared" si="183"/>
        <v>6.4000000000000003E-3</v>
      </c>
      <c r="DL444" s="106">
        <f t="shared" si="184"/>
        <v>5.7999999999999996E-3</v>
      </c>
      <c r="DM444" s="106">
        <f t="shared" si="185"/>
        <v>6.0000000000000001E-3</v>
      </c>
      <c r="DN444" s="106">
        <f t="shared" si="186"/>
        <v>9.5999999999999992E-3</v>
      </c>
      <c r="DO444" s="106">
        <f t="shared" si="187"/>
        <v>1.8500000000000003E-2</v>
      </c>
      <c r="DP444" s="106">
        <f t="shared" si="188"/>
        <v>1.9E-2</v>
      </c>
      <c r="DQ444" s="106">
        <f t="shared" si="189"/>
        <v>1.9699999999999999E-2</v>
      </c>
      <c r="DR444" s="106">
        <f t="shared" si="190"/>
        <v>2.4100000000000003E-2</v>
      </c>
      <c r="DS444" s="106">
        <f t="shared" si="191"/>
        <v>1.9699999999999999E-2</v>
      </c>
      <c r="DT444" s="106">
        <f t="shared" si="192"/>
        <v>2.7700000000000006E-2</v>
      </c>
      <c r="DU444" s="106">
        <f t="shared" si="193"/>
        <v>2.1700000000000001E-2</v>
      </c>
      <c r="DV444" s="106">
        <f t="shared" si="194"/>
        <v>1.1500000000000002E-2</v>
      </c>
      <c r="DW444" s="106">
        <f t="shared" si="195"/>
        <v>1.2E-2</v>
      </c>
      <c r="DX444" s="106"/>
      <c r="DY444" s="106"/>
      <c r="DZ444" s="106"/>
      <c r="EA444" s="100">
        <v>0.32</v>
      </c>
      <c r="EB444" s="100">
        <v>2.52</v>
      </c>
      <c r="EC444" s="100">
        <v>17.2</v>
      </c>
      <c r="ED444" s="100">
        <v>3.32</v>
      </c>
      <c r="EE444" s="100">
        <v>37.57</v>
      </c>
      <c r="EF444" s="100">
        <v>1.7</v>
      </c>
      <c r="EG444" s="100">
        <v>15.54</v>
      </c>
      <c r="EH444" s="100">
        <v>4.67</v>
      </c>
      <c r="EI444" s="100">
        <v>8.1199999999999992</v>
      </c>
      <c r="EJ444" s="100">
        <v>11.88</v>
      </c>
      <c r="EK444" s="100">
        <v>7.43</v>
      </c>
      <c r="EL444" s="100">
        <v>825.79</v>
      </c>
      <c r="EM444" s="100">
        <v>8.4700000000000006</v>
      </c>
      <c r="EN444" s="100">
        <v>45.12</v>
      </c>
      <c r="EO444" s="100">
        <v>0.22</v>
      </c>
      <c r="EP444" s="100">
        <v>0.72</v>
      </c>
      <c r="EQ444" s="100">
        <v>88.69</v>
      </c>
      <c r="ER444" s="100">
        <v>33.770000000000003</v>
      </c>
      <c r="ES444" s="100">
        <v>1.61</v>
      </c>
      <c r="ET444" s="100">
        <v>113.07</v>
      </c>
      <c r="EU444" s="100">
        <v>41.03</v>
      </c>
      <c r="EV444" s="100">
        <v>508.06</v>
      </c>
      <c r="EW444" s="100">
        <v>41.74</v>
      </c>
      <c r="EX444" s="100">
        <v>100</v>
      </c>
      <c r="EY444" s="100">
        <v>47.31</v>
      </c>
      <c r="EZ444" s="100">
        <v>32.67</v>
      </c>
      <c r="FA444" s="100">
        <v>10.1</v>
      </c>
      <c r="FB444" s="100">
        <v>8.6300000000000008</v>
      </c>
      <c r="FC444" s="100"/>
      <c r="FD444" s="100"/>
      <c r="FE444" s="100"/>
      <c r="FF444" s="106">
        <v>4.8580403889304409E-2</v>
      </c>
      <c r="FG444" s="106">
        <v>5.7816072240560101E-3</v>
      </c>
      <c r="FH444" s="106">
        <v>2.5488224397988888E-3</v>
      </c>
      <c r="FI444" s="106">
        <v>3.1834519358340373E-3</v>
      </c>
      <c r="FJ444" s="106">
        <v>5.8193928128872363E-3</v>
      </c>
      <c r="FK444" s="106">
        <v>6.2767197823552284E-3</v>
      </c>
      <c r="FL444" s="106">
        <v>8.6461424332344196E-3</v>
      </c>
      <c r="FM444" s="106">
        <v>2.9422118282615064E-3</v>
      </c>
      <c r="FN444" s="106">
        <v>4.2944539736992559E-3</v>
      </c>
      <c r="FO444" s="106">
        <v>4.3546866817943805E-3</v>
      </c>
      <c r="FP444" s="106">
        <v>2.116288302944154E-2</v>
      </c>
      <c r="FQ444" s="106">
        <v>0</v>
      </c>
      <c r="FR444" s="106">
        <v>7.3892907415969962E-3</v>
      </c>
      <c r="FS444" s="106">
        <v>8.6516461340114311E-3</v>
      </c>
      <c r="FT444" s="106">
        <v>0.1034625407166124</v>
      </c>
      <c r="FU444" s="106">
        <v>8.6758784755421731E-3</v>
      </c>
      <c r="FV444" s="106">
        <v>7.4668849391955087E-3</v>
      </c>
      <c r="FW444" s="106">
        <v>0</v>
      </c>
      <c r="FX444" s="106">
        <v>1.1026101704807327E-2</v>
      </c>
      <c r="FY444" s="106">
        <v>0</v>
      </c>
      <c r="FZ444" s="106">
        <v>1.6075263827945198E-2</v>
      </c>
      <c r="GA444" s="106">
        <v>0</v>
      </c>
      <c r="GB444" s="106">
        <v>2.1829046639231822E-2</v>
      </c>
      <c r="GC444" s="106">
        <v>0</v>
      </c>
      <c r="GD444" s="106">
        <v>2.0933628318584068E-2</v>
      </c>
      <c r="GE444" s="106">
        <v>1.8787313757950685E-2</v>
      </c>
      <c r="GF444" s="106">
        <v>7.540140641269376E-3</v>
      </c>
      <c r="GG444" s="106">
        <v>1.0989286027926582E-2</v>
      </c>
      <c r="GH444" s="100"/>
      <c r="GI444" s="100"/>
      <c r="GJ444" s="100"/>
      <c r="GK444" s="100"/>
    </row>
    <row r="445" spans="1:193" x14ac:dyDescent="0.25">
      <c r="A445" s="98" t="s">
        <v>1073</v>
      </c>
      <c r="B445" s="99" t="s">
        <v>17</v>
      </c>
      <c r="C445" s="99" t="s">
        <v>319</v>
      </c>
      <c r="D445" s="100" t="s">
        <v>18</v>
      </c>
      <c r="E445" s="99" t="s">
        <v>627</v>
      </c>
      <c r="F445" s="99" t="s">
        <v>539</v>
      </c>
      <c r="G445" s="106">
        <v>32.904000000000003</v>
      </c>
      <c r="H445" s="106">
        <v>0.15548741526343127</v>
      </c>
      <c r="I445" s="106">
        <v>0</v>
      </c>
      <c r="J445" s="106">
        <v>0</v>
      </c>
      <c r="K445" s="106">
        <v>0</v>
      </c>
      <c r="L445" s="106">
        <v>0.23599999999999999</v>
      </c>
      <c r="M445" s="106">
        <v>0</v>
      </c>
      <c r="N445" s="106">
        <v>8.0810134197739483E-2</v>
      </c>
      <c r="O445" s="106">
        <v>0.11899999999999999</v>
      </c>
      <c r="P445" s="106">
        <v>0.129</v>
      </c>
      <c r="Q445" s="106">
        <v>0</v>
      </c>
      <c r="R445" s="106">
        <v>0</v>
      </c>
      <c r="S445" s="106">
        <v>0.1489453581656405</v>
      </c>
      <c r="T445" s="106">
        <v>7.5819476413891182E-2</v>
      </c>
      <c r="U445" s="106">
        <v>64.713999999999999</v>
      </c>
      <c r="V445" s="106">
        <v>1.451559277425895</v>
      </c>
      <c r="W445" s="106">
        <v>3.1E-2</v>
      </c>
      <c r="X445" s="106">
        <v>1.9323227991021378E-2</v>
      </c>
      <c r="Y445" s="106">
        <v>0.21163617109597191</v>
      </c>
      <c r="Z445" s="106">
        <v>0</v>
      </c>
      <c r="AA445" s="106">
        <v>0.17774005664327053</v>
      </c>
      <c r="AB445" s="106">
        <v>4.3999999999999991E-2</v>
      </c>
      <c r="AC445" s="106">
        <v>0.215</v>
      </c>
      <c r="AD445" s="106">
        <v>0.05</v>
      </c>
      <c r="AE445" s="106">
        <v>6.8000000000000005E-2</v>
      </c>
      <c r="AF445" s="106">
        <v>0</v>
      </c>
      <c r="AG445" s="106">
        <v>2.367798486844034E-2</v>
      </c>
      <c r="AH445" s="106">
        <v>6.0999999999999999E-2</v>
      </c>
      <c r="AI445" s="106"/>
      <c r="AJ445" s="106">
        <v>100.91599910206533</v>
      </c>
      <c r="AK445" s="100"/>
      <c r="AL445" s="106">
        <v>15.381451009723261</v>
      </c>
      <c r="AM445" s="106">
        <v>9.3212286591589991E-2</v>
      </c>
      <c r="AN445" s="106">
        <v>0</v>
      </c>
      <c r="AO445" s="106">
        <v>0</v>
      </c>
      <c r="AP445" s="106">
        <v>0</v>
      </c>
      <c r="AQ445" s="106">
        <v>0.18344345122425185</v>
      </c>
      <c r="AR445" s="106">
        <v>0</v>
      </c>
      <c r="AS445" s="106">
        <v>6.7084620785106672E-2</v>
      </c>
      <c r="AT445" s="106">
        <v>8.5048599199542593E-2</v>
      </c>
      <c r="AU445" s="106">
        <v>5.6292546692267416E-2</v>
      </c>
      <c r="AV445" s="106">
        <v>0</v>
      </c>
      <c r="AW445" s="106">
        <v>0</v>
      </c>
      <c r="AX445" s="106">
        <v>0.10412118711334532</v>
      </c>
      <c r="AY445" s="106">
        <v>6.2091128010720809E-2</v>
      </c>
      <c r="AZ445" s="106">
        <v>47.907906425821736</v>
      </c>
      <c r="BA445" s="106">
        <v>1.2308651551139616</v>
      </c>
      <c r="BB445" s="106">
        <v>2.8999064546304958E-2</v>
      </c>
      <c r="BC445" s="106">
        <v>1.7033875168389789E-2</v>
      </c>
      <c r="BD445" s="106">
        <v>0.16665577690839586</v>
      </c>
      <c r="BE445" s="106">
        <v>0</v>
      </c>
      <c r="BF445" s="106">
        <v>0.15174597169236789</v>
      </c>
      <c r="BG445" s="106">
        <v>3.7597197299837647E-2</v>
      </c>
      <c r="BH445" s="106">
        <v>0.18432784636488339</v>
      </c>
      <c r="BI445" s="106">
        <v>4.3118316660917561E-2</v>
      </c>
      <c r="BJ445" s="106">
        <v>5.8997050147492625E-2</v>
      </c>
      <c r="BK445" s="106">
        <v>0</v>
      </c>
      <c r="BL445" s="106">
        <v>2.0706589303402134E-2</v>
      </c>
      <c r="BM445" s="106">
        <v>5.3569860367085269E-2</v>
      </c>
      <c r="BN445" s="106"/>
      <c r="BO445" s="106"/>
      <c r="BP445" s="106"/>
      <c r="BQ445" s="106">
        <v>2.9520960000000002E-2</v>
      </c>
      <c r="BR445" s="106">
        <v>1.4345659999999998E-2</v>
      </c>
      <c r="BS445" s="106">
        <v>1.001435E-2</v>
      </c>
      <c r="BT445" s="106">
        <v>8.6226399999999991E-3</v>
      </c>
      <c r="BU445" s="106">
        <v>1.03296E-2</v>
      </c>
      <c r="BV445" s="106">
        <v>9.5201000000000001E-3</v>
      </c>
      <c r="BW445" s="106">
        <v>1.3749600000000001E-2</v>
      </c>
      <c r="BX445" s="106">
        <v>3.2524200000000002E-3</v>
      </c>
      <c r="BY445" s="106">
        <v>8.5351200000000002E-3</v>
      </c>
      <c r="BZ445" s="106">
        <v>2.704088E-2</v>
      </c>
      <c r="CA445" s="106">
        <v>1.52E-2</v>
      </c>
      <c r="CB445" s="106">
        <v>1.1299999999999999E-2</v>
      </c>
      <c r="CC445" s="106">
        <v>1.3303650000000002E-2</v>
      </c>
      <c r="CD445" s="106">
        <v>1.7705950000000002E-2</v>
      </c>
      <c r="CE445" s="106">
        <v>3.2554279999999998E-2</v>
      </c>
      <c r="CF445" s="106">
        <v>7.6654499999999999E-3</v>
      </c>
      <c r="CG445" s="106">
        <v>6.2001999999999995E-3</v>
      </c>
      <c r="CH445" s="106">
        <v>6.8064000000000006E-3</v>
      </c>
      <c r="CI445" s="106">
        <v>1.2318030000000001E-2</v>
      </c>
      <c r="CJ445" s="106">
        <v>2.1227680000000002E-2</v>
      </c>
      <c r="CK445" s="106">
        <v>2.2137569999999999E-2</v>
      </c>
      <c r="CL445" s="106">
        <v>2.2937879999999997E-2</v>
      </c>
      <c r="CM445" s="106">
        <v>2.8343520000000001E-2</v>
      </c>
      <c r="CN445" s="106">
        <v>2.2264319999999997E-2</v>
      </c>
      <c r="CO445" s="106">
        <v>3.1465980000000005E-2</v>
      </c>
      <c r="CP445" s="106">
        <v>2.4790320000000001E-2</v>
      </c>
      <c r="CQ445" s="106">
        <v>1.2921549999999999E-2</v>
      </c>
      <c r="CR445" s="106">
        <v>1.355053E-2</v>
      </c>
      <c r="CS445" s="106"/>
      <c r="CT445" s="106"/>
      <c r="CU445" s="106"/>
      <c r="CV445" s="106">
        <f t="shared" si="168"/>
        <v>1.38E-2</v>
      </c>
      <c r="CW445" s="106">
        <f t="shared" si="169"/>
        <v>8.6E-3</v>
      </c>
      <c r="CX445" s="106">
        <f t="shared" si="170"/>
        <v>5.3E-3</v>
      </c>
      <c r="CY445" s="106">
        <f t="shared" si="171"/>
        <v>5.1999999999999998E-3</v>
      </c>
      <c r="CZ445" s="106">
        <f t="shared" si="172"/>
        <v>8.0000000000000002E-3</v>
      </c>
      <c r="DA445" s="106">
        <f t="shared" si="173"/>
        <v>7.4000000000000003E-3</v>
      </c>
      <c r="DB445" s="106">
        <f t="shared" si="174"/>
        <v>1.0200000000000001E-2</v>
      </c>
      <c r="DC445" s="106">
        <f t="shared" si="175"/>
        <v>2.7000000000000006E-3</v>
      </c>
      <c r="DD445" s="106">
        <f t="shared" si="176"/>
        <v>6.1000000000000004E-3</v>
      </c>
      <c r="DE445" s="106">
        <f t="shared" si="177"/>
        <v>1.1800000000000001E-2</v>
      </c>
      <c r="DF445" s="106">
        <f t="shared" si="178"/>
        <v>1.52E-2</v>
      </c>
      <c r="DG445" s="106">
        <f t="shared" si="179"/>
        <v>1.1299999999999999E-2</v>
      </c>
      <c r="DH445" s="106">
        <f t="shared" si="180"/>
        <v>9.300000000000001E-3</v>
      </c>
      <c r="DI445" s="106">
        <f t="shared" si="181"/>
        <v>1.4500000000000001E-2</v>
      </c>
      <c r="DJ445" s="106">
        <f t="shared" si="182"/>
        <v>2.41E-2</v>
      </c>
      <c r="DK445" s="106">
        <f t="shared" si="183"/>
        <v>6.4999999999999997E-3</v>
      </c>
      <c r="DL445" s="106">
        <f t="shared" si="184"/>
        <v>5.7999999999999996E-3</v>
      </c>
      <c r="DM445" s="106">
        <f t="shared" si="185"/>
        <v>6.0000000000000001E-3</v>
      </c>
      <c r="DN445" s="106">
        <f t="shared" si="186"/>
        <v>9.7000000000000003E-3</v>
      </c>
      <c r="DO445" s="106">
        <f t="shared" si="187"/>
        <v>1.8100000000000002E-2</v>
      </c>
      <c r="DP445" s="106">
        <f t="shared" si="188"/>
        <v>1.89E-2</v>
      </c>
      <c r="DQ445" s="106">
        <f t="shared" si="189"/>
        <v>1.9599999999999999E-2</v>
      </c>
      <c r="DR445" s="106">
        <f t="shared" si="190"/>
        <v>2.4299999999999999E-2</v>
      </c>
      <c r="DS445" s="106">
        <f t="shared" si="191"/>
        <v>1.9199999999999998E-2</v>
      </c>
      <c r="DT445" s="106">
        <f t="shared" si="192"/>
        <v>2.7300000000000001E-2</v>
      </c>
      <c r="DU445" s="106">
        <f t="shared" si="193"/>
        <v>2.1600000000000001E-2</v>
      </c>
      <c r="DV445" s="106">
        <f t="shared" si="194"/>
        <v>1.1299999999999999E-2</v>
      </c>
      <c r="DW445" s="106">
        <f t="shared" si="195"/>
        <v>1.1899999999999999E-2</v>
      </c>
      <c r="DX445" s="106"/>
      <c r="DY445" s="106"/>
      <c r="DZ445" s="106"/>
      <c r="EA445" s="100">
        <v>0.32</v>
      </c>
      <c r="EB445" s="100">
        <v>5.69</v>
      </c>
      <c r="EC445" s="100">
        <v>100</v>
      </c>
      <c r="ED445" s="100">
        <v>84.7</v>
      </c>
      <c r="EE445" s="100">
        <v>85.06</v>
      </c>
      <c r="EF445" s="100">
        <v>3.13</v>
      </c>
      <c r="EG445" s="100">
        <v>251.2</v>
      </c>
      <c r="EH445" s="100">
        <v>4.37</v>
      </c>
      <c r="EI445" s="100">
        <v>5.34</v>
      </c>
      <c r="EJ445" s="100">
        <v>7.83</v>
      </c>
      <c r="EK445" s="100">
        <v>100</v>
      </c>
      <c r="EL445" s="100">
        <v>100</v>
      </c>
      <c r="EM445" s="100">
        <v>7.21</v>
      </c>
      <c r="EN445" s="100">
        <v>18.850000000000001</v>
      </c>
      <c r="EO445" s="100">
        <v>0.21</v>
      </c>
      <c r="EP445" s="100">
        <v>0.72</v>
      </c>
      <c r="EQ445" s="100">
        <v>26.59</v>
      </c>
      <c r="ER445" s="100">
        <v>19.2</v>
      </c>
      <c r="ES445" s="100">
        <v>5.36</v>
      </c>
      <c r="ET445" s="100">
        <v>111.98</v>
      </c>
      <c r="EU445" s="100">
        <v>11.18</v>
      </c>
      <c r="EV445" s="100">
        <v>44.57</v>
      </c>
      <c r="EW445" s="100">
        <v>12.26</v>
      </c>
      <c r="EX445" s="100">
        <v>40.39</v>
      </c>
      <c r="EY445" s="100">
        <v>34.92</v>
      </c>
      <c r="EZ445" s="100">
        <v>770.35</v>
      </c>
      <c r="FA445" s="100">
        <v>22.33</v>
      </c>
      <c r="FB445" s="100">
        <v>20.3</v>
      </c>
      <c r="FC445" s="100"/>
      <c r="FD445" s="100"/>
      <c r="FE445" s="100"/>
      <c r="FF445" s="106">
        <v>4.9220643231114435E-2</v>
      </c>
      <c r="FG445" s="106">
        <v>5.3037791070614715E-3</v>
      </c>
      <c r="FH445" s="106">
        <v>0</v>
      </c>
      <c r="FI445" s="106">
        <v>0</v>
      </c>
      <c r="FJ445" s="106">
        <v>0</v>
      </c>
      <c r="FK445" s="106">
        <v>5.7417800233190829E-3</v>
      </c>
      <c r="FL445" s="106">
        <v>0</v>
      </c>
      <c r="FM445" s="106">
        <v>2.9315979283091619E-3</v>
      </c>
      <c r="FN445" s="106">
        <v>4.5415951972555746E-3</v>
      </c>
      <c r="FO445" s="106">
        <v>4.4077064060045381E-3</v>
      </c>
      <c r="FP445" s="106">
        <v>0</v>
      </c>
      <c r="FQ445" s="106">
        <v>0</v>
      </c>
      <c r="FR445" s="106">
        <v>7.5071375908721972E-3</v>
      </c>
      <c r="FS445" s="106">
        <v>1.1704177630020872E-2</v>
      </c>
      <c r="FT445" s="106">
        <v>0.10060660349422564</v>
      </c>
      <c r="FU445" s="106">
        <v>8.862229116820523E-3</v>
      </c>
      <c r="FV445" s="106">
        <v>7.7108512628624891E-3</v>
      </c>
      <c r="FW445" s="106">
        <v>3.2705040323308394E-3</v>
      </c>
      <c r="FX445" s="106">
        <v>8.9327496422900183E-3</v>
      </c>
      <c r="FY445" s="106">
        <v>0</v>
      </c>
      <c r="FZ445" s="106">
        <v>1.6965199635206731E-2</v>
      </c>
      <c r="GA445" s="106">
        <v>1.675707083653764E-2</v>
      </c>
      <c r="GB445" s="106">
        <v>2.2598593964334703E-2</v>
      </c>
      <c r="GC445" s="106">
        <v>1.7415488099344602E-2</v>
      </c>
      <c r="GD445" s="106">
        <v>2.0601769911504426E-2</v>
      </c>
      <c r="GE445" s="106">
        <v>0</v>
      </c>
      <c r="GF445" s="106">
        <v>4.623781391449696E-3</v>
      </c>
      <c r="GG445" s="106">
        <v>1.087468165451831E-2</v>
      </c>
      <c r="GH445" s="100"/>
      <c r="GI445" s="100"/>
      <c r="GJ445" s="100"/>
      <c r="GK445" s="100"/>
    </row>
    <row r="446" spans="1:193" x14ac:dyDescent="0.25">
      <c r="A446" s="98" t="s">
        <v>1073</v>
      </c>
      <c r="B446" s="99" t="s">
        <v>17</v>
      </c>
      <c r="C446" s="99" t="s">
        <v>319</v>
      </c>
      <c r="D446" s="100" t="s">
        <v>18</v>
      </c>
      <c r="E446" s="99" t="s">
        <v>628</v>
      </c>
      <c r="F446" s="99" t="s">
        <v>539</v>
      </c>
      <c r="G446" s="106">
        <v>32.338999999999999</v>
      </c>
      <c r="H446" s="106">
        <v>0.30381056651039851</v>
      </c>
      <c r="I446" s="106">
        <v>0.17</v>
      </c>
      <c r="J446" s="106">
        <v>2.7999999999999997E-2</v>
      </c>
      <c r="K446" s="106">
        <v>0</v>
      </c>
      <c r="L446" s="106">
        <v>1.0229999999999999</v>
      </c>
      <c r="M446" s="106">
        <v>8.5000000000000006E-2</v>
      </c>
      <c r="N446" s="106">
        <v>0.10492983220351242</v>
      </c>
      <c r="O446" s="106">
        <v>9.8000000000000004E-2</v>
      </c>
      <c r="P446" s="106">
        <v>9.4E-2</v>
      </c>
      <c r="Q446" s="106">
        <v>0.37255163211659764</v>
      </c>
      <c r="R446" s="106">
        <v>0</v>
      </c>
      <c r="S446" s="106">
        <v>0.13738072587725897</v>
      </c>
      <c r="T446" s="106">
        <v>2.3335296134455456E-2</v>
      </c>
      <c r="U446" s="106">
        <v>61.466000000000008</v>
      </c>
      <c r="V446" s="106">
        <v>1.8352877855677314</v>
      </c>
      <c r="W446" s="106">
        <v>4.8000000000000001E-2</v>
      </c>
      <c r="X446" s="106">
        <v>0</v>
      </c>
      <c r="Y446" s="106">
        <v>0.98066303094794716</v>
      </c>
      <c r="Z446" s="106">
        <v>0</v>
      </c>
      <c r="AA446" s="106">
        <v>0.21388184392875934</v>
      </c>
      <c r="AB446" s="106">
        <v>2.9000000000000001E-2</v>
      </c>
      <c r="AC446" s="106">
        <v>0.33399999999999996</v>
      </c>
      <c r="AD446" s="106">
        <v>0.125</v>
      </c>
      <c r="AE446" s="106">
        <v>0.14499999999999999</v>
      </c>
      <c r="AF446" s="106">
        <v>3.4000000000000002E-2</v>
      </c>
      <c r="AG446" s="106">
        <v>7.5544084831406094E-2</v>
      </c>
      <c r="AH446" s="106">
        <v>0.222</v>
      </c>
      <c r="AI446" s="106"/>
      <c r="AJ446" s="106">
        <v>100.13050330583377</v>
      </c>
      <c r="AK446" s="100"/>
      <c r="AL446" s="106">
        <v>15.117333582647717</v>
      </c>
      <c r="AM446" s="106">
        <v>0.18212970835705206</v>
      </c>
      <c r="AN446" s="106">
        <v>8.9970891770309619E-2</v>
      </c>
      <c r="AO446" s="106">
        <v>1.6885779761186829E-2</v>
      </c>
      <c r="AP446" s="106">
        <v>0</v>
      </c>
      <c r="AQ446" s="106">
        <v>0.79518072289156616</v>
      </c>
      <c r="AR446" s="106">
        <v>6.3056379821958455E-2</v>
      </c>
      <c r="AS446" s="106">
        <v>8.7107614314720597E-2</v>
      </c>
      <c r="AT446" s="106">
        <v>7.0040022870211549E-2</v>
      </c>
      <c r="AU446" s="106">
        <v>4.1019375109094085E-2</v>
      </c>
      <c r="AV446" s="106">
        <v>0.37255163211659764</v>
      </c>
      <c r="AW446" s="106">
        <v>0</v>
      </c>
      <c r="AX446" s="106">
        <v>9.603685835530161E-2</v>
      </c>
      <c r="AY446" s="106">
        <v>1.9110061530141227E-2</v>
      </c>
      <c r="AZ446" s="106">
        <v>45.503405389398878</v>
      </c>
      <c r="BA446" s="106">
        <v>1.5562518320764278</v>
      </c>
      <c r="BB446" s="106">
        <v>4.4901777362020584E-2</v>
      </c>
      <c r="BC446" s="106">
        <v>0</v>
      </c>
      <c r="BD446" s="106">
        <v>0.77223642093704004</v>
      </c>
      <c r="BE446" s="106">
        <v>0</v>
      </c>
      <c r="BF446" s="106">
        <v>0.18260210358470019</v>
      </c>
      <c r="BG446" s="106">
        <v>2.4779970947620272E-2</v>
      </c>
      <c r="BH446" s="106">
        <v>0.28635116598079557</v>
      </c>
      <c r="BI446" s="106">
        <v>0.1077957916522939</v>
      </c>
      <c r="BJ446" s="106">
        <v>0.12580253340274161</v>
      </c>
      <c r="BK446" s="106">
        <v>2.9624466323952256E-2</v>
      </c>
      <c r="BL446" s="106">
        <v>6.6063913276262431E-2</v>
      </c>
      <c r="BM446" s="106">
        <v>0.19495916395890051</v>
      </c>
      <c r="BN446" s="106"/>
      <c r="BO446" s="106"/>
      <c r="BP446" s="106"/>
      <c r="BQ446" s="106">
        <v>2.652608E-2</v>
      </c>
      <c r="BR446" s="106">
        <v>1.451247E-2</v>
      </c>
      <c r="BS446" s="106">
        <v>9.8253999999999998E-3</v>
      </c>
      <c r="BT446" s="106">
        <v>8.4568199999999986E-3</v>
      </c>
      <c r="BU446" s="106">
        <v>1.03296E-2</v>
      </c>
      <c r="BV446" s="106">
        <v>9.6487499999999993E-3</v>
      </c>
      <c r="BW446" s="106">
        <v>1.2940800000000002E-2</v>
      </c>
      <c r="BX446" s="106">
        <v>3.1319599999999996E-3</v>
      </c>
      <c r="BY446" s="106">
        <v>8.5351200000000002E-3</v>
      </c>
      <c r="BZ446" s="106">
        <v>2.6811719999999997E-2</v>
      </c>
      <c r="CA446" s="106">
        <v>1.49E-2</v>
      </c>
      <c r="CB446" s="106">
        <v>1.1599999999999999E-2</v>
      </c>
      <c r="CC446" s="106">
        <v>1.3017549999999999E-2</v>
      </c>
      <c r="CD446" s="106">
        <v>1.7950170000000001E-2</v>
      </c>
      <c r="CE446" s="106">
        <v>3.1473639999999997E-2</v>
      </c>
      <c r="CF446" s="106">
        <v>7.4295900000000007E-3</v>
      </c>
      <c r="CG446" s="106">
        <v>6.2001999999999995E-3</v>
      </c>
      <c r="CH446" s="106">
        <v>6.9198400000000009E-3</v>
      </c>
      <c r="CI446" s="106">
        <v>1.219104E-2</v>
      </c>
      <c r="CJ446" s="106">
        <v>2.146224E-2</v>
      </c>
      <c r="CK446" s="106">
        <v>2.2606089999999999E-2</v>
      </c>
      <c r="CL446" s="106">
        <v>2.3288969999999999E-2</v>
      </c>
      <c r="CM446" s="106">
        <v>2.9976480000000003E-2</v>
      </c>
      <c r="CN446" s="106">
        <v>2.2960080000000001E-2</v>
      </c>
      <c r="CO446" s="106">
        <v>3.1811760000000001E-2</v>
      </c>
      <c r="CP446" s="106">
        <v>2.5019860000000001E-2</v>
      </c>
      <c r="CQ446" s="106">
        <v>1.3264599999999998E-2</v>
      </c>
      <c r="CR446" s="106">
        <v>1.36644E-2</v>
      </c>
      <c r="CS446" s="106"/>
      <c r="CT446" s="106"/>
      <c r="CU446" s="106"/>
      <c r="CV446" s="106">
        <f t="shared" si="168"/>
        <v>1.24E-2</v>
      </c>
      <c r="CW446" s="106">
        <f t="shared" si="169"/>
        <v>8.6999999999999994E-3</v>
      </c>
      <c r="CX446" s="106">
        <f t="shared" si="170"/>
        <v>5.1999999999999998E-3</v>
      </c>
      <c r="CY446" s="106">
        <f t="shared" si="171"/>
        <v>5.0999999999999995E-3</v>
      </c>
      <c r="CZ446" s="106">
        <f t="shared" si="172"/>
        <v>8.0000000000000002E-3</v>
      </c>
      <c r="DA446" s="106">
        <f t="shared" si="173"/>
        <v>7.4999999999999997E-3</v>
      </c>
      <c r="DB446" s="106">
        <f t="shared" si="174"/>
        <v>9.6000000000000009E-3</v>
      </c>
      <c r="DC446" s="106">
        <f t="shared" si="175"/>
        <v>2.5999999999999999E-3</v>
      </c>
      <c r="DD446" s="106">
        <f t="shared" si="176"/>
        <v>6.1000000000000004E-3</v>
      </c>
      <c r="DE446" s="106">
        <f t="shared" si="177"/>
        <v>1.17E-2</v>
      </c>
      <c r="DF446" s="106">
        <f t="shared" si="178"/>
        <v>1.49E-2</v>
      </c>
      <c r="DG446" s="106">
        <f t="shared" si="179"/>
        <v>1.1599999999999999E-2</v>
      </c>
      <c r="DH446" s="106">
        <f t="shared" si="180"/>
        <v>9.0999999999999987E-3</v>
      </c>
      <c r="DI446" s="106">
        <f t="shared" si="181"/>
        <v>1.47E-2</v>
      </c>
      <c r="DJ446" s="106">
        <f t="shared" si="182"/>
        <v>2.3299999999999998E-2</v>
      </c>
      <c r="DK446" s="106">
        <f t="shared" si="183"/>
        <v>6.3000000000000009E-3</v>
      </c>
      <c r="DL446" s="106">
        <f t="shared" si="184"/>
        <v>5.7999999999999996E-3</v>
      </c>
      <c r="DM446" s="106">
        <f t="shared" si="185"/>
        <v>6.1000000000000004E-3</v>
      </c>
      <c r="DN446" s="106">
        <f t="shared" si="186"/>
        <v>9.5999999999999992E-3</v>
      </c>
      <c r="DO446" s="106">
        <f t="shared" si="187"/>
        <v>1.83E-2</v>
      </c>
      <c r="DP446" s="106">
        <f t="shared" si="188"/>
        <v>1.9299999999999998E-2</v>
      </c>
      <c r="DQ446" s="106">
        <f t="shared" si="189"/>
        <v>1.9900000000000001E-2</v>
      </c>
      <c r="DR446" s="106">
        <f t="shared" si="190"/>
        <v>2.5700000000000001E-2</v>
      </c>
      <c r="DS446" s="106">
        <f t="shared" si="191"/>
        <v>1.9800000000000002E-2</v>
      </c>
      <c r="DT446" s="106">
        <f t="shared" si="192"/>
        <v>2.76E-2</v>
      </c>
      <c r="DU446" s="106">
        <f t="shared" si="193"/>
        <v>2.1800000000000003E-2</v>
      </c>
      <c r="DV446" s="106">
        <f t="shared" si="194"/>
        <v>1.1599999999999999E-2</v>
      </c>
      <c r="DW446" s="106">
        <f t="shared" si="195"/>
        <v>1.2E-2</v>
      </c>
      <c r="DX446" s="106"/>
      <c r="DY446" s="106"/>
      <c r="DZ446" s="106"/>
      <c r="EA446" s="100">
        <v>0.33</v>
      </c>
      <c r="EB446" s="100">
        <v>3.11</v>
      </c>
      <c r="EC446" s="100">
        <v>3.05</v>
      </c>
      <c r="ED446" s="100">
        <v>16.5</v>
      </c>
      <c r="EE446" s="100">
        <v>75.22</v>
      </c>
      <c r="EF446" s="100">
        <v>0.94</v>
      </c>
      <c r="EG446" s="100">
        <v>14.15</v>
      </c>
      <c r="EH446" s="100">
        <v>3.6</v>
      </c>
      <c r="EI446" s="100">
        <v>6.39</v>
      </c>
      <c r="EJ446" s="100">
        <v>10.49</v>
      </c>
      <c r="EK446" s="100">
        <v>5.65</v>
      </c>
      <c r="EL446" s="100">
        <v>100</v>
      </c>
      <c r="EM446" s="100">
        <v>7.72</v>
      </c>
      <c r="EN446" s="100">
        <v>41.84</v>
      </c>
      <c r="EO446" s="100">
        <v>0.22</v>
      </c>
      <c r="EP446" s="100">
        <v>0.62</v>
      </c>
      <c r="EQ446" s="100">
        <v>16.899999999999999</v>
      </c>
      <c r="ER446" s="100">
        <v>50.98</v>
      </c>
      <c r="ES446" s="100">
        <v>1.48</v>
      </c>
      <c r="ET446" s="100">
        <v>100</v>
      </c>
      <c r="EU446" s="100">
        <v>9.58</v>
      </c>
      <c r="EV446" s="100">
        <v>68.28</v>
      </c>
      <c r="EW446" s="100">
        <v>8.51</v>
      </c>
      <c r="EX446" s="100">
        <v>16.8</v>
      </c>
      <c r="EY446" s="100">
        <v>16.829999999999998</v>
      </c>
      <c r="EZ446" s="100">
        <v>62.72</v>
      </c>
      <c r="FA446" s="100">
        <v>10.29</v>
      </c>
      <c r="FB446" s="100">
        <v>5.72</v>
      </c>
      <c r="FC446" s="100"/>
      <c r="FD446" s="100"/>
      <c r="FE446" s="100"/>
      <c r="FF446" s="106">
        <v>4.9887200822737468E-2</v>
      </c>
      <c r="FG446" s="106">
        <v>5.6642339299043188E-3</v>
      </c>
      <c r="FH446" s="106">
        <v>2.7441121989944433E-3</v>
      </c>
      <c r="FI446" s="106">
        <v>2.7861536605958267E-3</v>
      </c>
      <c r="FJ446" s="106">
        <v>0</v>
      </c>
      <c r="FK446" s="106">
        <v>7.4746987951807209E-3</v>
      </c>
      <c r="FL446" s="106">
        <v>8.9224777448071221E-3</v>
      </c>
      <c r="FM446" s="106">
        <v>3.1358741153299416E-3</v>
      </c>
      <c r="FN446" s="106">
        <v>4.4755574614065178E-3</v>
      </c>
      <c r="FO446" s="106">
        <v>4.3029324489439694E-3</v>
      </c>
      <c r="FP446" s="106">
        <v>2.1049167214587768E-2</v>
      </c>
      <c r="FQ446" s="106">
        <v>0</v>
      </c>
      <c r="FR446" s="106">
        <v>7.4140454650292835E-3</v>
      </c>
      <c r="FS446" s="106">
        <v>7.9956497442110908E-3</v>
      </c>
      <c r="FT446" s="106">
        <v>0.10010749185667754</v>
      </c>
      <c r="FU446" s="106">
        <v>9.6487613588738513E-3</v>
      </c>
      <c r="FV446" s="106">
        <v>7.5884003741814778E-3</v>
      </c>
      <c r="FW446" s="106">
        <v>0</v>
      </c>
      <c r="FX446" s="106">
        <v>1.1429099029868193E-2</v>
      </c>
      <c r="FY446" s="106">
        <v>0</v>
      </c>
      <c r="FZ446" s="106">
        <v>1.7493281523414277E-2</v>
      </c>
      <c r="GA446" s="106">
        <v>1.691976416303512E-2</v>
      </c>
      <c r="GB446" s="106">
        <v>2.4368484224965702E-2</v>
      </c>
      <c r="GC446" s="106">
        <v>1.8109692997585376E-2</v>
      </c>
      <c r="GD446" s="106">
        <v>2.1172566371681412E-2</v>
      </c>
      <c r="GE446" s="106">
        <v>1.8580465278382856E-2</v>
      </c>
      <c r="GF446" s="106">
        <v>6.7979766761274039E-3</v>
      </c>
      <c r="GG446" s="106">
        <v>1.1151664178449108E-2</v>
      </c>
      <c r="GH446" s="100"/>
      <c r="GI446" s="100"/>
      <c r="GJ446" s="100"/>
      <c r="GK446" s="100"/>
    </row>
    <row r="447" spans="1:193" x14ac:dyDescent="0.25">
      <c r="A447" s="98" t="s">
        <v>1073</v>
      </c>
      <c r="B447" s="99" t="s">
        <v>17</v>
      </c>
      <c r="C447" s="99" t="s">
        <v>319</v>
      </c>
      <c r="D447" s="100" t="s">
        <v>18</v>
      </c>
      <c r="E447" s="99" t="s">
        <v>629</v>
      </c>
      <c r="F447" s="99" t="s">
        <v>543</v>
      </c>
      <c r="G447" s="106">
        <v>31.757000000000001</v>
      </c>
      <c r="H447" s="106">
        <v>0.30374370763171565</v>
      </c>
      <c r="I447" s="106">
        <v>0</v>
      </c>
      <c r="J447" s="106">
        <v>0</v>
      </c>
      <c r="K447" s="106">
        <v>1.2E-2</v>
      </c>
      <c r="L447" s="106">
        <v>5.6280000000000001</v>
      </c>
      <c r="M447" s="106">
        <v>3.5000000000000003E-2</v>
      </c>
      <c r="N447" s="106">
        <v>8.8905067098869736E-2</v>
      </c>
      <c r="O447" s="106">
        <v>2.7E-2</v>
      </c>
      <c r="P447" s="106">
        <v>0.03</v>
      </c>
      <c r="Q447" s="106">
        <v>0</v>
      </c>
      <c r="R447" s="106">
        <v>0</v>
      </c>
      <c r="S447" s="106">
        <v>2.9000000000000001E-2</v>
      </c>
      <c r="T447" s="106">
        <v>7.1692090795905619E-2</v>
      </c>
      <c r="U447" s="106">
        <v>61.942999999999998</v>
      </c>
      <c r="V447" s="106">
        <v>1.3873449179545219</v>
      </c>
      <c r="W447" s="106">
        <v>0</v>
      </c>
      <c r="X447" s="106">
        <v>0</v>
      </c>
      <c r="Y447" s="106">
        <v>0</v>
      </c>
      <c r="Z447" s="106">
        <v>0</v>
      </c>
      <c r="AA447" s="106">
        <v>0</v>
      </c>
      <c r="AB447" s="106">
        <v>0</v>
      </c>
      <c r="AC447" s="106">
        <v>0</v>
      </c>
      <c r="AD447" s="106">
        <v>0</v>
      </c>
      <c r="AE447" s="106">
        <v>0</v>
      </c>
      <c r="AF447" s="106">
        <v>0</v>
      </c>
      <c r="AG447" s="106">
        <v>0</v>
      </c>
      <c r="AH447" s="106">
        <v>0</v>
      </c>
      <c r="AI447" s="106"/>
      <c r="AJ447" s="106">
        <v>101.31268578348102</v>
      </c>
      <c r="AK447" s="100"/>
      <c r="AL447" s="106">
        <v>14.845269259536275</v>
      </c>
      <c r="AM447" s="106">
        <v>0.18208962749937993</v>
      </c>
      <c r="AN447" s="106">
        <v>0</v>
      </c>
      <c r="AO447" s="106">
        <v>0</v>
      </c>
      <c r="AP447" s="106">
        <v>9.2936802973977699E-3</v>
      </c>
      <c r="AQ447" s="106">
        <v>4.3746599300427516</v>
      </c>
      <c r="AR447" s="106">
        <v>2.596439169139466E-2</v>
      </c>
      <c r="AS447" s="106">
        <v>7.380463813620268E-2</v>
      </c>
      <c r="AT447" s="106">
        <v>1.9296740994854202E-2</v>
      </c>
      <c r="AU447" s="106">
        <v>1.3091289928434282E-2</v>
      </c>
      <c r="AV447" s="106">
        <v>0</v>
      </c>
      <c r="AW447" s="106">
        <v>0</v>
      </c>
      <c r="AX447" s="106">
        <v>2.0272631946871723E-2</v>
      </c>
      <c r="AY447" s="106">
        <v>5.8711072636070442E-2</v>
      </c>
      <c r="AZ447" s="106">
        <v>45.856529464021321</v>
      </c>
      <c r="BA447" s="106">
        <v>1.1764139048202509</v>
      </c>
      <c r="BB447" s="106">
        <v>0</v>
      </c>
      <c r="BC447" s="106">
        <v>0</v>
      </c>
      <c r="BD447" s="106">
        <v>0</v>
      </c>
      <c r="BE447" s="106">
        <v>0</v>
      </c>
      <c r="BF447" s="106">
        <v>0</v>
      </c>
      <c r="BG447" s="106">
        <v>0</v>
      </c>
      <c r="BH447" s="106">
        <v>0</v>
      </c>
      <c r="BI447" s="106">
        <v>0</v>
      </c>
      <c r="BJ447" s="106">
        <v>0</v>
      </c>
      <c r="BK447" s="106">
        <v>0</v>
      </c>
      <c r="BL447" s="106">
        <v>0</v>
      </c>
      <c r="BM447" s="106">
        <v>0</v>
      </c>
      <c r="BN447" s="106"/>
      <c r="BO447" s="106"/>
      <c r="BP447" s="106"/>
      <c r="BQ447" s="106">
        <v>2.78096E-2</v>
      </c>
      <c r="BR447" s="106">
        <v>1.451247E-2</v>
      </c>
      <c r="BS447" s="106">
        <v>9.8253999999999998E-3</v>
      </c>
      <c r="BT447" s="106">
        <v>8.6226399999999991E-3</v>
      </c>
      <c r="BU447" s="106">
        <v>1.03296E-2</v>
      </c>
      <c r="BV447" s="106">
        <v>9.3914500000000008E-3</v>
      </c>
      <c r="BW447" s="106">
        <v>1.2132E-2</v>
      </c>
      <c r="BX447" s="106">
        <v>3.1319599999999996E-3</v>
      </c>
      <c r="BY447" s="106">
        <v>8.3952000000000002E-3</v>
      </c>
      <c r="BZ447" s="106">
        <v>2.8186679999999995E-2</v>
      </c>
      <c r="CA447" s="106">
        <v>1.4800000000000001E-2</v>
      </c>
      <c r="CB447" s="106">
        <v>1.14E-2</v>
      </c>
      <c r="CC447" s="106">
        <v>1.3446700000000001E-2</v>
      </c>
      <c r="CD447" s="106">
        <v>1.758384E-2</v>
      </c>
      <c r="CE447" s="106">
        <v>3.1338560000000001E-2</v>
      </c>
      <c r="CF447" s="106">
        <v>7.5475200000000003E-3</v>
      </c>
      <c r="CG447" s="106">
        <v>6.3070999999999995E-3</v>
      </c>
      <c r="CH447" s="106">
        <v>6.9198400000000009E-3</v>
      </c>
      <c r="CI447" s="106">
        <v>1.206405E-2</v>
      </c>
      <c r="CJ447" s="106">
        <v>2.146224E-2</v>
      </c>
      <c r="CK447" s="106">
        <v>2.2020439999999999E-2</v>
      </c>
      <c r="CL447" s="106">
        <v>2.3405999999999996E-2</v>
      </c>
      <c r="CM447" s="106">
        <v>2.8460160000000002E-2</v>
      </c>
      <c r="CN447" s="106">
        <v>2.2728160000000001E-2</v>
      </c>
      <c r="CO447" s="106">
        <v>3.1465980000000005E-2</v>
      </c>
      <c r="CP447" s="106">
        <v>2.4560780000000001E-2</v>
      </c>
      <c r="CQ447" s="106">
        <v>1.3035900000000001E-2</v>
      </c>
      <c r="CR447" s="106">
        <v>1.355053E-2</v>
      </c>
      <c r="CS447" s="106"/>
      <c r="CT447" s="106"/>
      <c r="CU447" s="106"/>
      <c r="CV447" s="106">
        <f t="shared" si="168"/>
        <v>1.2999999999999999E-2</v>
      </c>
      <c r="CW447" s="106">
        <f t="shared" si="169"/>
        <v>8.6999999999999994E-3</v>
      </c>
      <c r="CX447" s="106">
        <f t="shared" si="170"/>
        <v>5.1999999999999998E-3</v>
      </c>
      <c r="CY447" s="106">
        <f t="shared" si="171"/>
        <v>5.1999999999999998E-3</v>
      </c>
      <c r="CZ447" s="106">
        <f t="shared" si="172"/>
        <v>8.0000000000000002E-3</v>
      </c>
      <c r="DA447" s="106">
        <f t="shared" si="173"/>
        <v>7.3000000000000009E-3</v>
      </c>
      <c r="DB447" s="106">
        <f t="shared" si="174"/>
        <v>8.9999999999999993E-3</v>
      </c>
      <c r="DC447" s="106">
        <f t="shared" si="175"/>
        <v>2.5999999999999999E-3</v>
      </c>
      <c r="DD447" s="106">
        <f t="shared" si="176"/>
        <v>6.0000000000000001E-3</v>
      </c>
      <c r="DE447" s="106">
        <f t="shared" si="177"/>
        <v>1.2299999999999998E-2</v>
      </c>
      <c r="DF447" s="106">
        <f t="shared" si="178"/>
        <v>1.4800000000000001E-2</v>
      </c>
      <c r="DG447" s="106">
        <f t="shared" si="179"/>
        <v>1.14E-2</v>
      </c>
      <c r="DH447" s="106">
        <f t="shared" si="180"/>
        <v>9.4000000000000004E-3</v>
      </c>
      <c r="DI447" s="106">
        <f t="shared" si="181"/>
        <v>1.44E-2</v>
      </c>
      <c r="DJ447" s="106">
        <f t="shared" si="182"/>
        <v>2.3200000000000002E-2</v>
      </c>
      <c r="DK447" s="106">
        <f t="shared" si="183"/>
        <v>6.4000000000000003E-3</v>
      </c>
      <c r="DL447" s="106">
        <f t="shared" si="184"/>
        <v>5.8999999999999999E-3</v>
      </c>
      <c r="DM447" s="106">
        <f t="shared" si="185"/>
        <v>6.1000000000000004E-3</v>
      </c>
      <c r="DN447" s="106">
        <f t="shared" si="186"/>
        <v>9.4999999999999998E-3</v>
      </c>
      <c r="DO447" s="106">
        <f t="shared" si="187"/>
        <v>1.83E-2</v>
      </c>
      <c r="DP447" s="106">
        <f t="shared" si="188"/>
        <v>1.8799999999999997E-2</v>
      </c>
      <c r="DQ447" s="106">
        <f t="shared" si="189"/>
        <v>1.9999999999999997E-2</v>
      </c>
      <c r="DR447" s="106">
        <f t="shared" si="190"/>
        <v>2.4399999999999998E-2</v>
      </c>
      <c r="DS447" s="106">
        <f t="shared" si="191"/>
        <v>1.9600000000000003E-2</v>
      </c>
      <c r="DT447" s="106">
        <f t="shared" si="192"/>
        <v>2.7300000000000001E-2</v>
      </c>
      <c r="DU447" s="106">
        <f t="shared" si="193"/>
        <v>2.1400000000000002E-2</v>
      </c>
      <c r="DV447" s="106">
        <f t="shared" si="194"/>
        <v>1.1400000000000002E-2</v>
      </c>
      <c r="DW447" s="106">
        <f t="shared" si="195"/>
        <v>1.1899999999999999E-2</v>
      </c>
      <c r="DX447" s="106"/>
      <c r="DY447" s="106"/>
      <c r="DZ447" s="106"/>
      <c r="EA447" s="100">
        <v>0.33</v>
      </c>
      <c r="EB447" s="100">
        <v>3.09</v>
      </c>
      <c r="EC447" s="100">
        <v>100</v>
      </c>
      <c r="ED447" s="100">
        <v>100</v>
      </c>
      <c r="EE447" s="100">
        <v>63.12</v>
      </c>
      <c r="EF447" s="100">
        <v>0.31</v>
      </c>
      <c r="EG447" s="100">
        <v>31.38</v>
      </c>
      <c r="EH447" s="100">
        <v>4.05</v>
      </c>
      <c r="EI447" s="100">
        <v>21.19</v>
      </c>
      <c r="EJ447" s="100">
        <v>32.6</v>
      </c>
      <c r="EK447" s="100">
        <v>100</v>
      </c>
      <c r="EL447" s="100">
        <v>52.25</v>
      </c>
      <c r="EM447" s="100">
        <v>36.01</v>
      </c>
      <c r="EN447" s="100">
        <v>20.05</v>
      </c>
      <c r="EO447" s="100">
        <v>0.22</v>
      </c>
      <c r="EP447" s="100">
        <v>0.75</v>
      </c>
      <c r="EQ447" s="100">
        <v>100</v>
      </c>
      <c r="ER447" s="100">
        <v>37.380000000000003</v>
      </c>
      <c r="ES447" s="100">
        <v>82.24</v>
      </c>
      <c r="ET447" s="100">
        <v>100</v>
      </c>
      <c r="EU447" s="100">
        <v>162.72999999999999</v>
      </c>
      <c r="EV447" s="100">
        <v>100</v>
      </c>
      <c r="EW447" s="100">
        <v>100</v>
      </c>
      <c r="EX447" s="100">
        <v>4965.95</v>
      </c>
      <c r="EY447" s="100">
        <v>263.68</v>
      </c>
      <c r="EZ447" s="100">
        <v>100</v>
      </c>
      <c r="FA447" s="100">
        <v>32.01</v>
      </c>
      <c r="FB447" s="100">
        <v>203.81</v>
      </c>
      <c r="FC447" s="100"/>
      <c r="FD447" s="100"/>
      <c r="FE447" s="100"/>
      <c r="FF447" s="106">
        <v>4.8989388556469705E-2</v>
      </c>
      <c r="FG447" s="106">
        <v>5.6265694897308389E-3</v>
      </c>
      <c r="FH447" s="106">
        <v>0</v>
      </c>
      <c r="FI447" s="106">
        <v>0</v>
      </c>
      <c r="FJ447" s="106">
        <v>5.8661710037174724E-3</v>
      </c>
      <c r="FK447" s="106">
        <v>1.3561445783132529E-2</v>
      </c>
      <c r="FL447" s="106">
        <v>8.1476261127596435E-3</v>
      </c>
      <c r="FM447" s="106">
        <v>2.9890878445162088E-3</v>
      </c>
      <c r="FN447" s="106">
        <v>4.0889794168096055E-3</v>
      </c>
      <c r="FO447" s="106">
        <v>4.2677605166695758E-3</v>
      </c>
      <c r="FP447" s="106">
        <v>0</v>
      </c>
      <c r="FQ447" s="106">
        <v>0</v>
      </c>
      <c r="FR447" s="106">
        <v>7.3001747640685068E-3</v>
      </c>
      <c r="FS447" s="106">
        <v>1.1771570063532124E-2</v>
      </c>
      <c r="FT447" s="106">
        <v>0.10088436482084691</v>
      </c>
      <c r="FU447" s="106">
        <v>8.8231042861518817E-3</v>
      </c>
      <c r="FV447" s="106">
        <v>0</v>
      </c>
      <c r="FW447" s="106">
        <v>0</v>
      </c>
      <c r="FX447" s="106">
        <v>0</v>
      </c>
      <c r="FY447" s="106">
        <v>0</v>
      </c>
      <c r="FZ447" s="106">
        <v>0</v>
      </c>
      <c r="GA447" s="106">
        <v>0</v>
      </c>
      <c r="GB447" s="106">
        <v>0</v>
      </c>
      <c r="GC447" s="106">
        <v>0</v>
      </c>
      <c r="GD447" s="106">
        <v>0</v>
      </c>
      <c r="GE447" s="106">
        <v>0</v>
      </c>
      <c r="GF447" s="106">
        <v>0</v>
      </c>
      <c r="GG447" s="106">
        <v>0</v>
      </c>
      <c r="GH447" s="100"/>
      <c r="GI447" s="100"/>
      <c r="GJ447" s="100"/>
      <c r="GK447" s="100"/>
    </row>
    <row r="448" spans="1:193" x14ac:dyDescent="0.25">
      <c r="A448" s="98" t="s">
        <v>1073</v>
      </c>
      <c r="B448" s="99" t="s">
        <v>17</v>
      </c>
      <c r="C448" s="99" t="s">
        <v>319</v>
      </c>
      <c r="D448" s="100" t="s">
        <v>18</v>
      </c>
      <c r="E448" s="99" t="s">
        <v>630</v>
      </c>
      <c r="F448" s="99" t="s">
        <v>539</v>
      </c>
      <c r="G448" s="106">
        <v>31.818999999999999</v>
      </c>
      <c r="H448" s="106">
        <v>0.44184399594973989</v>
      </c>
      <c r="I448" s="106">
        <v>6.4000000000000001E-2</v>
      </c>
      <c r="J448" s="106">
        <v>0.17899999999999999</v>
      </c>
      <c r="K448" s="106">
        <v>0</v>
      </c>
      <c r="L448" s="106">
        <v>2.6020000000000003</v>
      </c>
      <c r="M448" s="106">
        <v>0.11799999999999998</v>
      </c>
      <c r="N448" s="106">
        <v>9.4942214755833754E-2</v>
      </c>
      <c r="O448" s="106">
        <v>8.6999999999999994E-2</v>
      </c>
      <c r="P448" s="106">
        <v>0.16200000000000001</v>
      </c>
      <c r="Q448" s="106">
        <v>0.3534595954389036</v>
      </c>
      <c r="R448" s="106">
        <v>0</v>
      </c>
      <c r="S448" s="106">
        <v>0.1140693218526309</v>
      </c>
      <c r="T448" s="106">
        <v>0</v>
      </c>
      <c r="U448" s="106">
        <v>62.253999999999998</v>
      </c>
      <c r="V448" s="106">
        <v>1.4299040039291948</v>
      </c>
      <c r="W448" s="106">
        <v>0</v>
      </c>
      <c r="X448" s="106">
        <v>0</v>
      </c>
      <c r="Y448" s="106">
        <v>1.2097167506518975</v>
      </c>
      <c r="Z448" s="106">
        <v>3.5999999999999997E-2</v>
      </c>
      <c r="AA448" s="106">
        <v>0.10792319855369356</v>
      </c>
      <c r="AB448" s="106">
        <v>0</v>
      </c>
      <c r="AC448" s="106">
        <v>0.107</v>
      </c>
      <c r="AD448" s="106">
        <v>0</v>
      </c>
      <c r="AE448" s="106">
        <v>0.154</v>
      </c>
      <c r="AF448" s="106">
        <v>0.106</v>
      </c>
      <c r="AG448" s="106">
        <v>0.14208121937680912</v>
      </c>
      <c r="AH448" s="106">
        <v>0.22499999999999998</v>
      </c>
      <c r="AI448" s="106"/>
      <c r="AJ448" s="106">
        <v>101.65809846486937</v>
      </c>
      <c r="AK448" s="100"/>
      <c r="AL448" s="106">
        <v>14.874252056843678</v>
      </c>
      <c r="AM448" s="106">
        <v>0.26487860197214791</v>
      </c>
      <c r="AN448" s="106">
        <v>3.3871394548822438E-2</v>
      </c>
      <c r="AO448" s="106">
        <v>0.10794837775901581</v>
      </c>
      <c r="AP448" s="106">
        <v>0</v>
      </c>
      <c r="AQ448" s="106">
        <v>2.0225417800233192</v>
      </c>
      <c r="AR448" s="106">
        <v>8.7537091988130547E-2</v>
      </c>
      <c r="AS448" s="106">
        <v>7.8816382829016901E-2</v>
      </c>
      <c r="AT448" s="106">
        <v>6.2178387650085758E-2</v>
      </c>
      <c r="AU448" s="106">
        <v>7.0692965613545128E-2</v>
      </c>
      <c r="AV448" s="106">
        <v>0.3534595954389036</v>
      </c>
      <c r="AW448" s="106">
        <v>0</v>
      </c>
      <c r="AX448" s="106">
        <v>7.9740875115435789E-2</v>
      </c>
      <c r="AY448" s="106">
        <v>0</v>
      </c>
      <c r="AZ448" s="106">
        <v>46.086763399466982</v>
      </c>
      <c r="BA448" s="106">
        <v>1.2125023352236028</v>
      </c>
      <c r="BB448" s="106">
        <v>0</v>
      </c>
      <c r="BC448" s="106">
        <v>0</v>
      </c>
      <c r="BD448" s="106">
        <v>0.95260788302377941</v>
      </c>
      <c r="BE448" s="106">
        <v>3.0695770804911319E-2</v>
      </c>
      <c r="BF448" s="106">
        <v>9.2139672631856531E-2</v>
      </c>
      <c r="BG448" s="106">
        <v>0</v>
      </c>
      <c r="BH448" s="106">
        <v>9.1735253772290803E-2</v>
      </c>
      <c r="BI448" s="106">
        <v>0</v>
      </c>
      <c r="BJ448" s="106">
        <v>0.133610966510498</v>
      </c>
      <c r="BK448" s="106">
        <v>9.2358630304086434E-2</v>
      </c>
      <c r="BL448" s="106">
        <v>0.12425117566839451</v>
      </c>
      <c r="BM448" s="106">
        <v>0.19759374725564238</v>
      </c>
      <c r="BN448" s="106"/>
      <c r="BO448" s="106"/>
      <c r="BP448" s="106"/>
      <c r="BQ448" s="106">
        <v>2.5242560000000004E-2</v>
      </c>
      <c r="BR448" s="106">
        <v>1.4679279999999999E-2</v>
      </c>
      <c r="BS448" s="106">
        <v>9.8253999999999998E-3</v>
      </c>
      <c r="BT448" s="106">
        <v>8.4568199999999986E-3</v>
      </c>
      <c r="BU448" s="106">
        <v>1.0716959999999999E-2</v>
      </c>
      <c r="BV448" s="106">
        <v>9.3914500000000008E-3</v>
      </c>
      <c r="BW448" s="106">
        <v>1.2806E-2</v>
      </c>
      <c r="BX448" s="106">
        <v>3.2524200000000002E-3</v>
      </c>
      <c r="BY448" s="106">
        <v>8.3952000000000002E-3</v>
      </c>
      <c r="BZ448" s="106">
        <v>2.7728359999999997E-2</v>
      </c>
      <c r="CA448" s="106">
        <v>1.49E-2</v>
      </c>
      <c r="CB448" s="106">
        <v>1.15E-2</v>
      </c>
      <c r="CC448" s="106">
        <v>1.3160600000000001E-2</v>
      </c>
      <c r="CD448" s="106">
        <v>1.7828060000000003E-2</v>
      </c>
      <c r="CE448" s="106">
        <v>3.2689360000000001E-2</v>
      </c>
      <c r="CF448" s="106">
        <v>7.5475200000000003E-3</v>
      </c>
      <c r="CG448" s="106">
        <v>6.0933000000000003E-3</v>
      </c>
      <c r="CH448" s="106">
        <v>6.8064000000000006E-3</v>
      </c>
      <c r="CI448" s="106">
        <v>1.2318030000000001E-2</v>
      </c>
      <c r="CJ448" s="106">
        <v>2.0172160000000001E-2</v>
      </c>
      <c r="CK448" s="106">
        <v>2.2606089999999999E-2</v>
      </c>
      <c r="CL448" s="106">
        <v>2.3054909999999998E-2</v>
      </c>
      <c r="CM448" s="106">
        <v>2.8810080000000005E-2</v>
      </c>
      <c r="CN448" s="106">
        <v>2.2612199999999999E-2</v>
      </c>
      <c r="CO448" s="106">
        <v>3.1120200000000001E-2</v>
      </c>
      <c r="CP448" s="106">
        <v>2.4790320000000001E-2</v>
      </c>
      <c r="CQ448" s="106">
        <v>1.315025E-2</v>
      </c>
      <c r="CR448" s="106">
        <v>1.355053E-2</v>
      </c>
      <c r="CS448" s="106"/>
      <c r="CT448" s="106"/>
      <c r="CU448" s="106"/>
      <c r="CV448" s="106">
        <f t="shared" si="168"/>
        <v>1.1800000000000001E-2</v>
      </c>
      <c r="CW448" s="106">
        <f t="shared" si="169"/>
        <v>8.8000000000000005E-3</v>
      </c>
      <c r="CX448" s="106">
        <f t="shared" si="170"/>
        <v>5.1999999999999998E-3</v>
      </c>
      <c r="CY448" s="106">
        <f t="shared" si="171"/>
        <v>5.0999999999999995E-3</v>
      </c>
      <c r="CZ448" s="106">
        <f t="shared" si="172"/>
        <v>8.3000000000000001E-3</v>
      </c>
      <c r="DA448" s="106">
        <f t="shared" si="173"/>
        <v>7.3000000000000009E-3</v>
      </c>
      <c r="DB448" s="106">
        <f t="shared" si="174"/>
        <v>9.4999999999999998E-3</v>
      </c>
      <c r="DC448" s="106">
        <f t="shared" si="175"/>
        <v>2.7000000000000006E-3</v>
      </c>
      <c r="DD448" s="106">
        <f t="shared" si="176"/>
        <v>6.0000000000000001E-3</v>
      </c>
      <c r="DE448" s="106">
        <f t="shared" si="177"/>
        <v>1.21E-2</v>
      </c>
      <c r="DF448" s="106">
        <f t="shared" si="178"/>
        <v>1.49E-2</v>
      </c>
      <c r="DG448" s="106">
        <f t="shared" si="179"/>
        <v>1.15E-2</v>
      </c>
      <c r="DH448" s="106">
        <f t="shared" si="180"/>
        <v>9.1999999999999998E-3</v>
      </c>
      <c r="DI448" s="106">
        <f t="shared" si="181"/>
        <v>1.4600000000000002E-2</v>
      </c>
      <c r="DJ448" s="106">
        <f t="shared" si="182"/>
        <v>2.4199999999999999E-2</v>
      </c>
      <c r="DK448" s="106">
        <f t="shared" si="183"/>
        <v>6.4000000000000003E-3</v>
      </c>
      <c r="DL448" s="106">
        <f t="shared" si="184"/>
        <v>5.7000000000000002E-3</v>
      </c>
      <c r="DM448" s="106">
        <f t="shared" si="185"/>
        <v>6.0000000000000001E-3</v>
      </c>
      <c r="DN448" s="106">
        <f t="shared" si="186"/>
        <v>9.7000000000000003E-3</v>
      </c>
      <c r="DO448" s="106">
        <f t="shared" si="187"/>
        <v>1.72E-2</v>
      </c>
      <c r="DP448" s="106">
        <f t="shared" si="188"/>
        <v>1.9299999999999998E-2</v>
      </c>
      <c r="DQ448" s="106">
        <f t="shared" si="189"/>
        <v>1.9699999999999999E-2</v>
      </c>
      <c r="DR448" s="106">
        <f t="shared" si="190"/>
        <v>2.4700000000000003E-2</v>
      </c>
      <c r="DS448" s="106">
        <f t="shared" si="191"/>
        <v>1.95E-2</v>
      </c>
      <c r="DT448" s="106">
        <f t="shared" si="192"/>
        <v>2.7E-2</v>
      </c>
      <c r="DU448" s="106">
        <f t="shared" si="193"/>
        <v>2.1600000000000001E-2</v>
      </c>
      <c r="DV448" s="106">
        <f t="shared" si="194"/>
        <v>1.1500000000000002E-2</v>
      </c>
      <c r="DW448" s="106">
        <f t="shared" si="195"/>
        <v>1.1899999999999999E-2</v>
      </c>
      <c r="DX448" s="106"/>
      <c r="DY448" s="106"/>
      <c r="DZ448" s="106"/>
      <c r="EA448" s="100">
        <v>0.33</v>
      </c>
      <c r="EB448" s="100">
        <v>2.25</v>
      </c>
      <c r="EC448" s="100">
        <v>7.56</v>
      </c>
      <c r="ED448" s="100">
        <v>2.98</v>
      </c>
      <c r="EE448" s="100">
        <v>100</v>
      </c>
      <c r="EF448" s="100">
        <v>0.49</v>
      </c>
      <c r="EG448" s="100">
        <v>10.61</v>
      </c>
      <c r="EH448" s="100">
        <v>3.92</v>
      </c>
      <c r="EI448" s="100">
        <v>7.08</v>
      </c>
      <c r="EJ448" s="100">
        <v>6.57</v>
      </c>
      <c r="EK448" s="100">
        <v>5.84</v>
      </c>
      <c r="EL448" s="100">
        <v>100</v>
      </c>
      <c r="EM448" s="100">
        <v>9.1999999999999993</v>
      </c>
      <c r="EN448" s="100">
        <v>63.04</v>
      </c>
      <c r="EO448" s="100">
        <v>0.22</v>
      </c>
      <c r="EP448" s="100">
        <v>0.73</v>
      </c>
      <c r="EQ448" s="100">
        <v>289.64999999999998</v>
      </c>
      <c r="ER448" s="100">
        <v>63.07</v>
      </c>
      <c r="ES448" s="100">
        <v>1.26</v>
      </c>
      <c r="ET448" s="100">
        <v>46.59</v>
      </c>
      <c r="EU448" s="100">
        <v>18.170000000000002</v>
      </c>
      <c r="EV448" s="100">
        <v>308.98</v>
      </c>
      <c r="EW448" s="100">
        <v>24.51</v>
      </c>
      <c r="EX448" s="100">
        <v>164.31</v>
      </c>
      <c r="EY448" s="100">
        <v>15.54</v>
      </c>
      <c r="EZ448" s="100">
        <v>20.27</v>
      </c>
      <c r="FA448" s="100">
        <v>6.47</v>
      </c>
      <c r="FB448" s="100">
        <v>5.59</v>
      </c>
      <c r="FC448" s="100"/>
      <c r="FD448" s="100"/>
      <c r="FE448" s="100"/>
      <c r="FF448" s="106">
        <v>4.9085031787584138E-2</v>
      </c>
      <c r="FG448" s="106">
        <v>5.9597685443733275E-3</v>
      </c>
      <c r="FH448" s="106">
        <v>2.5606774278909765E-3</v>
      </c>
      <c r="FI448" s="106">
        <v>3.2168616572186711E-3</v>
      </c>
      <c r="FJ448" s="106">
        <v>0</v>
      </c>
      <c r="FK448" s="106">
        <v>9.9104547221142633E-3</v>
      </c>
      <c r="FL448" s="106">
        <v>9.2876854599406502E-3</v>
      </c>
      <c r="FM448" s="106">
        <v>3.0896022068974626E-3</v>
      </c>
      <c r="FN448" s="106">
        <v>4.4022298456260715E-3</v>
      </c>
      <c r="FO448" s="106">
        <v>4.6445278408099155E-3</v>
      </c>
      <c r="FP448" s="106">
        <v>2.064204037363197E-2</v>
      </c>
      <c r="FQ448" s="106">
        <v>0</v>
      </c>
      <c r="FR448" s="106">
        <v>7.3361605106200926E-3</v>
      </c>
      <c r="FS448" s="106">
        <v>0</v>
      </c>
      <c r="FT448" s="106">
        <v>0.10139087947882737</v>
      </c>
      <c r="FU448" s="106">
        <v>8.851267047132301E-3</v>
      </c>
      <c r="FV448" s="106">
        <v>0</v>
      </c>
      <c r="FW448" s="106">
        <v>0</v>
      </c>
      <c r="FX448" s="106">
        <v>1.2002859326099621E-2</v>
      </c>
      <c r="FY448" s="106">
        <v>1.4301159618008185E-2</v>
      </c>
      <c r="FZ448" s="106">
        <v>1.6741778517208334E-2</v>
      </c>
      <c r="GA448" s="106">
        <v>0</v>
      </c>
      <c r="GB448" s="106">
        <v>2.2484310699588478E-2</v>
      </c>
      <c r="GC448" s="106">
        <v>0</v>
      </c>
      <c r="GD448" s="106">
        <v>2.0763144195731387E-2</v>
      </c>
      <c r="GE448" s="106">
        <v>1.8721094362638319E-2</v>
      </c>
      <c r="GF448" s="106">
        <v>8.0390510657451248E-3</v>
      </c>
      <c r="GG448" s="106">
        <v>1.1045490471590409E-2</v>
      </c>
      <c r="GH448" s="100"/>
      <c r="GI448" s="100"/>
      <c r="GJ448" s="100"/>
      <c r="GK448" s="100"/>
    </row>
    <row r="449" spans="1:193" x14ac:dyDescent="0.25">
      <c r="A449" s="98" t="s">
        <v>1073</v>
      </c>
      <c r="B449" s="99" t="s">
        <v>17</v>
      </c>
      <c r="C449" s="99" t="s">
        <v>319</v>
      </c>
      <c r="D449" s="100" t="s">
        <v>18</v>
      </c>
      <c r="E449" s="99" t="s">
        <v>631</v>
      </c>
      <c r="F449" s="99" t="s">
        <v>539</v>
      </c>
      <c r="G449" s="106">
        <v>32.569000000000003</v>
      </c>
      <c r="H449" s="106">
        <v>0.13076599392460994</v>
      </c>
      <c r="I449" s="106">
        <v>1.4E-2</v>
      </c>
      <c r="J449" s="106">
        <v>0.193</v>
      </c>
      <c r="K449" s="106">
        <v>1.7999999999999999E-2</v>
      </c>
      <c r="L449" s="106">
        <v>0.29199999999999998</v>
      </c>
      <c r="M449" s="106">
        <v>4.3000000000000003E-2</v>
      </c>
      <c r="N449" s="106">
        <v>8.6913322133750623E-2</v>
      </c>
      <c r="O449" s="106">
        <v>5.1999999999999991E-2</v>
      </c>
      <c r="P449" s="106">
        <v>9.6000000000000002E-2</v>
      </c>
      <c r="Q449" s="106">
        <v>0.3846757131100455</v>
      </c>
      <c r="R449" s="106">
        <v>0</v>
      </c>
      <c r="S449" s="106">
        <v>0.15275968479126037</v>
      </c>
      <c r="T449" s="106">
        <v>3.7187983743437292E-2</v>
      </c>
      <c r="U449" s="106">
        <v>63.326999999999998</v>
      </c>
      <c r="V449" s="106">
        <v>0.93310075693439487</v>
      </c>
      <c r="W449" s="106">
        <v>0.13200000000000001</v>
      </c>
      <c r="X449" s="106">
        <v>0</v>
      </c>
      <c r="Y449" s="106">
        <v>1.6886215202676218</v>
      </c>
      <c r="Z449" s="106">
        <v>0</v>
      </c>
      <c r="AA449" s="106">
        <v>0.25285230491094918</v>
      </c>
      <c r="AB449" s="106">
        <v>5.8000000000000003E-2</v>
      </c>
      <c r="AC449" s="106">
        <v>0.45200000000000001</v>
      </c>
      <c r="AD449" s="106">
        <v>0.23700000000000002</v>
      </c>
      <c r="AE449" s="106">
        <v>0.31100000000000005</v>
      </c>
      <c r="AF449" s="106">
        <v>0.123</v>
      </c>
      <c r="AG449" s="106">
        <v>0.20420266534270815</v>
      </c>
      <c r="AH449" s="106">
        <v>0.33500000000000002</v>
      </c>
      <c r="AI449" s="106"/>
      <c r="AJ449" s="106">
        <v>101.96109300236814</v>
      </c>
      <c r="AK449" s="100"/>
      <c r="AL449" s="106">
        <v>15.224850411368736</v>
      </c>
      <c r="AM449" s="106">
        <v>7.8392179080756519E-2</v>
      </c>
      <c r="AN449" s="106">
        <v>7.4093675575549094E-3</v>
      </c>
      <c r="AO449" s="106">
        <v>0.11639126763960922</v>
      </c>
      <c r="AP449" s="106">
        <v>1.3940520446096654E-2</v>
      </c>
      <c r="AQ449" s="106">
        <v>0.22697240575204042</v>
      </c>
      <c r="AR449" s="106">
        <v>3.1899109792284865E-2</v>
      </c>
      <c r="AS449" s="106">
        <v>7.2151188887390527E-2</v>
      </c>
      <c r="AT449" s="106">
        <v>3.7164093767867348E-2</v>
      </c>
      <c r="AU449" s="106">
        <v>4.1892127770989704E-2</v>
      </c>
      <c r="AV449" s="106">
        <v>0.3846757131100455</v>
      </c>
      <c r="AW449" s="106">
        <v>0</v>
      </c>
      <c r="AX449" s="106">
        <v>0.1067876160721848</v>
      </c>
      <c r="AY449" s="106">
        <v>3.0454494917236334E-2</v>
      </c>
      <c r="AZ449" s="106">
        <v>46.881107491856675</v>
      </c>
      <c r="BA449" s="106">
        <v>0.79123272868175598</v>
      </c>
      <c r="BB449" s="106">
        <v>0.12347988774555661</v>
      </c>
      <c r="BC449" s="106">
        <v>0</v>
      </c>
      <c r="BD449" s="106">
        <v>1.3297279472931898</v>
      </c>
      <c r="BE449" s="106">
        <v>0</v>
      </c>
      <c r="BF449" s="106">
        <v>0.21587322198493056</v>
      </c>
      <c r="BG449" s="106">
        <v>4.9559941895240545E-2</v>
      </c>
      <c r="BH449" s="106">
        <v>0.38751714677640603</v>
      </c>
      <c r="BI449" s="106">
        <v>0.20438082097274923</v>
      </c>
      <c r="BJ449" s="106">
        <v>0.26982474405691481</v>
      </c>
      <c r="BK449" s="106">
        <v>0.10717086346606257</v>
      </c>
      <c r="BL449" s="106">
        <v>0.17857688267836305</v>
      </c>
      <c r="BM449" s="106">
        <v>0.29419513480284537</v>
      </c>
      <c r="BN449" s="106"/>
      <c r="BO449" s="106"/>
      <c r="BP449" s="106"/>
      <c r="BQ449" s="106">
        <v>2.7167840000000002E-2</v>
      </c>
      <c r="BR449" s="106">
        <v>1.4679279999999999E-2</v>
      </c>
      <c r="BS449" s="106">
        <v>9.8253999999999998E-3</v>
      </c>
      <c r="BT449" s="106">
        <v>8.6226399999999991E-3</v>
      </c>
      <c r="BU449" s="106">
        <v>1.03296E-2</v>
      </c>
      <c r="BV449" s="106">
        <v>9.5201000000000001E-3</v>
      </c>
      <c r="BW449" s="106">
        <v>1.24016E-2</v>
      </c>
      <c r="BX449" s="106">
        <v>3.37288E-3</v>
      </c>
      <c r="BY449" s="106">
        <v>8.3952000000000002E-3</v>
      </c>
      <c r="BZ449" s="106">
        <v>2.8645E-2</v>
      </c>
      <c r="CA449" s="106">
        <v>1.4999999999999999E-2</v>
      </c>
      <c r="CB449" s="106">
        <v>1.15E-2</v>
      </c>
      <c r="CC449" s="106">
        <v>1.3303650000000002E-2</v>
      </c>
      <c r="CD449" s="106">
        <v>1.7828060000000003E-2</v>
      </c>
      <c r="CE449" s="106">
        <v>3.2554279999999998E-2</v>
      </c>
      <c r="CF449" s="106">
        <v>7.5475200000000003E-3</v>
      </c>
      <c r="CG449" s="106">
        <v>6.2001999999999995E-3</v>
      </c>
      <c r="CH449" s="106">
        <v>6.9198400000000009E-3</v>
      </c>
      <c r="CI449" s="106">
        <v>1.2445020000000001E-2</v>
      </c>
      <c r="CJ449" s="106">
        <v>2.1227680000000002E-2</v>
      </c>
      <c r="CK449" s="106">
        <v>2.2840350000000002E-2</v>
      </c>
      <c r="CL449" s="106">
        <v>2.282085E-2</v>
      </c>
      <c r="CM449" s="106">
        <v>2.9160000000000002E-2</v>
      </c>
      <c r="CN449" s="106">
        <v>2.2728160000000001E-2</v>
      </c>
      <c r="CO449" s="106">
        <v>3.1465980000000005E-2</v>
      </c>
      <c r="CP449" s="106">
        <v>2.5249400000000002E-2</v>
      </c>
      <c r="CQ449" s="106">
        <v>1.315025E-2</v>
      </c>
      <c r="CR449" s="106">
        <v>1.36644E-2</v>
      </c>
      <c r="CS449" s="106"/>
      <c r="CT449" s="106"/>
      <c r="CU449" s="106"/>
      <c r="CV449" s="106">
        <f t="shared" si="168"/>
        <v>1.2699999999999999E-2</v>
      </c>
      <c r="CW449" s="106">
        <f t="shared" si="169"/>
        <v>8.8000000000000005E-3</v>
      </c>
      <c r="CX449" s="106">
        <f t="shared" si="170"/>
        <v>5.1999999999999998E-3</v>
      </c>
      <c r="CY449" s="106">
        <f t="shared" si="171"/>
        <v>5.1999999999999998E-3</v>
      </c>
      <c r="CZ449" s="106">
        <f t="shared" si="172"/>
        <v>8.0000000000000002E-3</v>
      </c>
      <c r="DA449" s="106">
        <f t="shared" si="173"/>
        <v>7.4000000000000003E-3</v>
      </c>
      <c r="DB449" s="106">
        <f t="shared" si="174"/>
        <v>9.1999999999999998E-3</v>
      </c>
      <c r="DC449" s="106">
        <f t="shared" si="175"/>
        <v>2.8000000000000004E-3</v>
      </c>
      <c r="DD449" s="106">
        <f t="shared" si="176"/>
        <v>6.0000000000000001E-3</v>
      </c>
      <c r="DE449" s="106">
        <f t="shared" si="177"/>
        <v>1.2500000000000001E-2</v>
      </c>
      <c r="DF449" s="106">
        <f t="shared" si="178"/>
        <v>1.4999999999999999E-2</v>
      </c>
      <c r="DG449" s="106">
        <f t="shared" si="179"/>
        <v>1.15E-2</v>
      </c>
      <c r="DH449" s="106">
        <f t="shared" si="180"/>
        <v>9.300000000000001E-3</v>
      </c>
      <c r="DI449" s="106">
        <f t="shared" si="181"/>
        <v>1.4600000000000002E-2</v>
      </c>
      <c r="DJ449" s="106">
        <f t="shared" si="182"/>
        <v>2.41E-2</v>
      </c>
      <c r="DK449" s="106">
        <f t="shared" si="183"/>
        <v>6.4000000000000003E-3</v>
      </c>
      <c r="DL449" s="106">
        <f t="shared" si="184"/>
        <v>5.7999999999999996E-3</v>
      </c>
      <c r="DM449" s="106">
        <f t="shared" si="185"/>
        <v>6.1000000000000004E-3</v>
      </c>
      <c r="DN449" s="106">
        <f t="shared" si="186"/>
        <v>9.8000000000000014E-3</v>
      </c>
      <c r="DO449" s="106">
        <f t="shared" si="187"/>
        <v>1.8100000000000002E-2</v>
      </c>
      <c r="DP449" s="106">
        <f t="shared" si="188"/>
        <v>1.9500000000000003E-2</v>
      </c>
      <c r="DQ449" s="106">
        <f t="shared" si="189"/>
        <v>1.9500000000000003E-2</v>
      </c>
      <c r="DR449" s="106">
        <f t="shared" si="190"/>
        <v>2.4999999999999998E-2</v>
      </c>
      <c r="DS449" s="106">
        <f t="shared" si="191"/>
        <v>1.9600000000000003E-2</v>
      </c>
      <c r="DT449" s="106">
        <f t="shared" si="192"/>
        <v>2.7300000000000001E-2</v>
      </c>
      <c r="DU449" s="106">
        <f t="shared" si="193"/>
        <v>2.2000000000000002E-2</v>
      </c>
      <c r="DV449" s="106">
        <f t="shared" si="194"/>
        <v>1.1500000000000002E-2</v>
      </c>
      <c r="DW449" s="106">
        <f t="shared" si="195"/>
        <v>1.2E-2</v>
      </c>
      <c r="DX449" s="106"/>
      <c r="DY449" s="106"/>
      <c r="DZ449" s="106"/>
      <c r="EA449" s="100">
        <v>0.33</v>
      </c>
      <c r="EB449" s="100">
        <v>6.87</v>
      </c>
      <c r="EC449" s="100">
        <v>33.42</v>
      </c>
      <c r="ED449" s="100">
        <v>2.82</v>
      </c>
      <c r="EE449" s="100">
        <v>42.84</v>
      </c>
      <c r="EF449" s="100">
        <v>2.59</v>
      </c>
      <c r="EG449" s="100">
        <v>25.31</v>
      </c>
      <c r="EH449" s="100">
        <v>4.18</v>
      </c>
      <c r="EI449" s="100">
        <v>11.45</v>
      </c>
      <c r="EJ449" s="100">
        <v>10.79</v>
      </c>
      <c r="EK449" s="100">
        <v>5.56</v>
      </c>
      <c r="EL449" s="100">
        <v>99.31</v>
      </c>
      <c r="EM449" s="100">
        <v>7.03</v>
      </c>
      <c r="EN449" s="100">
        <v>33.03</v>
      </c>
      <c r="EO449" s="100">
        <v>0.22</v>
      </c>
      <c r="EP449" s="100">
        <v>0.98</v>
      </c>
      <c r="EQ449" s="100">
        <v>6.33</v>
      </c>
      <c r="ER449" s="100">
        <v>41.94</v>
      </c>
      <c r="ES449" s="100">
        <v>1</v>
      </c>
      <c r="ET449" s="100">
        <v>100</v>
      </c>
      <c r="EU449" s="100">
        <v>8.2899999999999991</v>
      </c>
      <c r="EV449" s="100">
        <v>33.72</v>
      </c>
      <c r="EW449" s="100">
        <v>6.24</v>
      </c>
      <c r="EX449" s="100">
        <v>8.93</v>
      </c>
      <c r="EY449" s="100">
        <v>7.98</v>
      </c>
      <c r="EZ449" s="100">
        <v>17.75</v>
      </c>
      <c r="FA449" s="100">
        <v>5.15</v>
      </c>
      <c r="FB449" s="100">
        <v>3.82</v>
      </c>
      <c r="FC449" s="100"/>
      <c r="FD449" s="100"/>
      <c r="FE449" s="100"/>
      <c r="FF449" s="106">
        <v>5.0242006357516827E-2</v>
      </c>
      <c r="FG449" s="106">
        <v>5.3855427028479726E-3</v>
      </c>
      <c r="FH449" s="106">
        <v>2.4762106377348506E-3</v>
      </c>
      <c r="FI449" s="106">
        <v>3.2822337474369798E-3</v>
      </c>
      <c r="FJ449" s="106">
        <v>5.9721189591078073E-3</v>
      </c>
      <c r="FK449" s="106">
        <v>5.8785853089778463E-3</v>
      </c>
      <c r="FL449" s="106">
        <v>8.073664688427299E-3</v>
      </c>
      <c r="FM449" s="106">
        <v>3.0159196954929238E-3</v>
      </c>
      <c r="FN449" s="106">
        <v>4.2552887364208109E-3</v>
      </c>
      <c r="FO449" s="106">
        <v>4.5201605864897887E-3</v>
      </c>
      <c r="FP449" s="106">
        <v>2.138796964891853E-2</v>
      </c>
      <c r="FQ449" s="106">
        <v>0</v>
      </c>
      <c r="FR449" s="106">
        <v>7.5071694098745919E-3</v>
      </c>
      <c r="FS449" s="106">
        <v>1.0059119671163162E-2</v>
      </c>
      <c r="FT449" s="106">
        <v>0.10313843648208469</v>
      </c>
      <c r="FU449" s="106">
        <v>7.7540807410812086E-3</v>
      </c>
      <c r="FV449" s="106">
        <v>7.8162768942937333E-3</v>
      </c>
      <c r="FW449" s="106">
        <v>0</v>
      </c>
      <c r="FX449" s="106">
        <v>1.3297279472931897E-2</v>
      </c>
      <c r="FY449" s="106">
        <v>0</v>
      </c>
      <c r="FZ449" s="106">
        <v>1.789589010255074E-2</v>
      </c>
      <c r="GA449" s="106">
        <v>1.671161240707511E-2</v>
      </c>
      <c r="GB449" s="106">
        <v>2.4181069958847737E-2</v>
      </c>
      <c r="GC449" s="106">
        <v>1.8251207312866505E-2</v>
      </c>
      <c r="GD449" s="106">
        <v>2.1532014575741804E-2</v>
      </c>
      <c r="GE449" s="106">
        <v>1.9022828265226104E-2</v>
      </c>
      <c r="GF449" s="106">
        <v>9.1967094579356971E-3</v>
      </c>
      <c r="GG449" s="106">
        <v>1.1238254149468692E-2</v>
      </c>
      <c r="GH449" s="100"/>
      <c r="GI449" s="100"/>
      <c r="GJ449" s="100"/>
      <c r="GK449" s="100"/>
    </row>
    <row r="450" spans="1:193" x14ac:dyDescent="0.25">
      <c r="A450" s="98" t="s">
        <v>1073</v>
      </c>
      <c r="B450" s="99" t="s">
        <v>17</v>
      </c>
      <c r="C450" s="99" t="s">
        <v>319</v>
      </c>
      <c r="D450" s="100" t="s">
        <v>18</v>
      </c>
      <c r="E450" s="99" t="s">
        <v>632</v>
      </c>
      <c r="F450" s="99" t="s">
        <v>539</v>
      </c>
      <c r="G450" s="106">
        <v>32.104999999999997</v>
      </c>
      <c r="H450" s="106">
        <v>0.45683285280329289</v>
      </c>
      <c r="I450" s="106">
        <v>5.6000000000000001E-2</v>
      </c>
      <c r="J450" s="106">
        <v>0.20499999999999999</v>
      </c>
      <c r="K450" s="106">
        <v>2.2999999999999996E-2</v>
      </c>
      <c r="L450" s="106">
        <v>1.2050000000000001</v>
      </c>
      <c r="M450" s="106">
        <v>0.14499999999999999</v>
      </c>
      <c r="N450" s="106">
        <v>8.1938087238393312E-2</v>
      </c>
      <c r="O450" s="106">
        <v>0.36299999999999999</v>
      </c>
      <c r="P450" s="106">
        <v>0.17699999999999999</v>
      </c>
      <c r="Q450" s="106">
        <v>0.70853895276356771</v>
      </c>
      <c r="R450" s="106">
        <v>0</v>
      </c>
      <c r="S450" s="106">
        <v>0.1141239636869904</v>
      </c>
      <c r="T450" s="106">
        <v>0</v>
      </c>
      <c r="U450" s="106">
        <v>62.628999999999998</v>
      </c>
      <c r="V450" s="106">
        <v>1.4051038192845113</v>
      </c>
      <c r="W450" s="106">
        <v>0.01</v>
      </c>
      <c r="X450" s="106">
        <v>0</v>
      </c>
      <c r="Y450" s="106">
        <v>1.1037167506518977</v>
      </c>
      <c r="Z450" s="106">
        <v>4.1000000000000009E-2</v>
      </c>
      <c r="AA450" s="106">
        <v>0.14194387586616067</v>
      </c>
      <c r="AB450" s="106">
        <v>0</v>
      </c>
      <c r="AC450" s="106">
        <v>0.10100000000000001</v>
      </c>
      <c r="AD450" s="106">
        <v>0</v>
      </c>
      <c r="AE450" s="106">
        <v>0.114</v>
      </c>
      <c r="AF450" s="106">
        <v>0.10299999999999999</v>
      </c>
      <c r="AG450" s="106">
        <v>0.13217822322151632</v>
      </c>
      <c r="AH450" s="106">
        <v>0.183</v>
      </c>
      <c r="AI450" s="106"/>
      <c r="AJ450" s="106">
        <v>101.30601077250759</v>
      </c>
      <c r="AK450" s="100"/>
      <c r="AL450" s="106">
        <v>15.007946896035898</v>
      </c>
      <c r="AM450" s="106">
        <v>0.27386418847988303</v>
      </c>
      <c r="AN450" s="106">
        <v>2.9637470230219638E-2</v>
      </c>
      <c r="AO450" s="106">
        <v>0.12362803039440357</v>
      </c>
      <c r="AP450" s="106">
        <v>1.7812887236679058E-2</v>
      </c>
      <c r="AQ450" s="106">
        <v>0.93664982510687922</v>
      </c>
      <c r="AR450" s="106">
        <v>0.107566765578635</v>
      </c>
      <c r="AS450" s="106">
        <v>6.8020992228452037E-2</v>
      </c>
      <c r="AT450" s="106">
        <v>0.25943396226415094</v>
      </c>
      <c r="AU450" s="106">
        <v>7.7238610577762268E-2</v>
      </c>
      <c r="AV450" s="106">
        <v>0.70853895276356771</v>
      </c>
      <c r="AW450" s="106">
        <v>0</v>
      </c>
      <c r="AX450" s="106">
        <v>7.9779072832569312E-2</v>
      </c>
      <c r="AY450" s="106">
        <v>0</v>
      </c>
      <c r="AZ450" s="106">
        <v>46.364376665679593</v>
      </c>
      <c r="BA450" s="106">
        <v>1.1914727544174606</v>
      </c>
      <c r="BB450" s="106">
        <v>9.3545369504209556E-3</v>
      </c>
      <c r="BC450" s="106">
        <v>0</v>
      </c>
      <c r="BD450" s="106">
        <v>0.86913674356397952</v>
      </c>
      <c r="BE450" s="106">
        <v>3.4959072305593454E-2</v>
      </c>
      <c r="BF450" s="106">
        <v>0.12118490213110276</v>
      </c>
      <c r="BG450" s="106">
        <v>0</v>
      </c>
      <c r="BH450" s="106">
        <v>8.6591220850480113E-2</v>
      </c>
      <c r="BI450" s="106">
        <v>0</v>
      </c>
      <c r="BJ450" s="106">
        <v>9.8906819364914106E-2</v>
      </c>
      <c r="BK450" s="106">
        <v>8.9744706804914171E-2</v>
      </c>
      <c r="BL450" s="106">
        <v>0.11559092542327619</v>
      </c>
      <c r="BM450" s="106">
        <v>0.1607095811012558</v>
      </c>
      <c r="BN450" s="106"/>
      <c r="BO450" s="106"/>
      <c r="BP450" s="106"/>
      <c r="BQ450" s="106">
        <v>2.7167840000000002E-2</v>
      </c>
      <c r="BR450" s="106">
        <v>1.451247E-2</v>
      </c>
      <c r="BS450" s="106">
        <v>9.6364499999999995E-3</v>
      </c>
      <c r="BT450" s="106">
        <v>8.6226399999999991E-3</v>
      </c>
      <c r="BU450" s="106">
        <v>1.0587839999999999E-2</v>
      </c>
      <c r="BV450" s="106">
        <v>9.5201000000000001E-3</v>
      </c>
      <c r="BW450" s="106">
        <v>1.2132E-2</v>
      </c>
      <c r="BX450" s="106">
        <v>3.2524200000000002E-3</v>
      </c>
      <c r="BY450" s="106">
        <v>8.5351200000000002E-3</v>
      </c>
      <c r="BZ450" s="106">
        <v>2.7499199999999994E-2</v>
      </c>
      <c r="CA450" s="106">
        <v>1.47E-2</v>
      </c>
      <c r="CB450" s="106">
        <v>1.14E-2</v>
      </c>
      <c r="CC450" s="106">
        <v>1.3160600000000001E-2</v>
      </c>
      <c r="CD450" s="106">
        <v>1.7950170000000001E-2</v>
      </c>
      <c r="CE450" s="106">
        <v>3.2284119999999999E-2</v>
      </c>
      <c r="CF450" s="106">
        <v>7.4295900000000007E-3</v>
      </c>
      <c r="CG450" s="106">
        <v>6.0933000000000003E-3</v>
      </c>
      <c r="CH450" s="106">
        <v>6.8064000000000006E-3</v>
      </c>
      <c r="CI450" s="106">
        <v>1.2445020000000001E-2</v>
      </c>
      <c r="CJ450" s="106">
        <v>2.0758559999999999E-2</v>
      </c>
      <c r="CK450" s="106">
        <v>2.1786179999999999E-2</v>
      </c>
      <c r="CL450" s="106">
        <v>2.3171939999999999E-2</v>
      </c>
      <c r="CM450" s="106">
        <v>2.892672E-2</v>
      </c>
      <c r="CN450" s="106">
        <v>2.2496240000000001E-2</v>
      </c>
      <c r="CO450" s="106">
        <v>3.1581240000000003E-2</v>
      </c>
      <c r="CP450" s="106">
        <v>2.4905089999999998E-2</v>
      </c>
      <c r="CQ450" s="106">
        <v>1.3035900000000001E-2</v>
      </c>
      <c r="CR450" s="106">
        <v>1.36644E-2</v>
      </c>
      <c r="CS450" s="106"/>
      <c r="CT450" s="106"/>
      <c r="CU450" s="106"/>
      <c r="CV450" s="106">
        <f t="shared" si="168"/>
        <v>1.2699999999999999E-2</v>
      </c>
      <c r="CW450" s="106">
        <f t="shared" si="169"/>
        <v>8.6999999999999994E-3</v>
      </c>
      <c r="CX450" s="106">
        <f t="shared" si="170"/>
        <v>5.0999999999999995E-3</v>
      </c>
      <c r="CY450" s="106">
        <f t="shared" si="171"/>
        <v>5.1999999999999998E-3</v>
      </c>
      <c r="CZ450" s="106">
        <f t="shared" si="172"/>
        <v>8.2000000000000007E-3</v>
      </c>
      <c r="DA450" s="106">
        <f t="shared" si="173"/>
        <v>7.4000000000000003E-3</v>
      </c>
      <c r="DB450" s="106">
        <f t="shared" si="174"/>
        <v>8.9999999999999993E-3</v>
      </c>
      <c r="DC450" s="106">
        <f t="shared" si="175"/>
        <v>2.7000000000000006E-3</v>
      </c>
      <c r="DD450" s="106">
        <f t="shared" si="176"/>
        <v>6.1000000000000004E-3</v>
      </c>
      <c r="DE450" s="106">
        <f t="shared" si="177"/>
        <v>1.1999999999999999E-2</v>
      </c>
      <c r="DF450" s="106">
        <f t="shared" si="178"/>
        <v>1.47E-2</v>
      </c>
      <c r="DG450" s="106">
        <f t="shared" si="179"/>
        <v>1.14E-2</v>
      </c>
      <c r="DH450" s="106">
        <f t="shared" si="180"/>
        <v>9.1999999999999998E-3</v>
      </c>
      <c r="DI450" s="106">
        <f t="shared" si="181"/>
        <v>1.47E-2</v>
      </c>
      <c r="DJ450" s="106">
        <f t="shared" si="182"/>
        <v>2.3900000000000001E-2</v>
      </c>
      <c r="DK450" s="106">
        <f t="shared" si="183"/>
        <v>6.3000000000000009E-3</v>
      </c>
      <c r="DL450" s="106">
        <f t="shared" si="184"/>
        <v>5.7000000000000002E-3</v>
      </c>
      <c r="DM450" s="106">
        <f t="shared" si="185"/>
        <v>6.0000000000000001E-3</v>
      </c>
      <c r="DN450" s="106">
        <f t="shared" si="186"/>
        <v>9.8000000000000014E-3</v>
      </c>
      <c r="DO450" s="106">
        <f t="shared" si="187"/>
        <v>1.7699999999999997E-2</v>
      </c>
      <c r="DP450" s="106">
        <f t="shared" si="188"/>
        <v>1.8599999999999998E-2</v>
      </c>
      <c r="DQ450" s="106">
        <f t="shared" si="189"/>
        <v>1.9800000000000002E-2</v>
      </c>
      <c r="DR450" s="106">
        <f t="shared" si="190"/>
        <v>2.4799999999999996E-2</v>
      </c>
      <c r="DS450" s="106">
        <f t="shared" si="191"/>
        <v>1.9400000000000001E-2</v>
      </c>
      <c r="DT450" s="106">
        <f t="shared" si="192"/>
        <v>2.7400000000000001E-2</v>
      </c>
      <c r="DU450" s="106">
        <f t="shared" si="193"/>
        <v>2.1700000000000001E-2</v>
      </c>
      <c r="DV450" s="106">
        <f t="shared" si="194"/>
        <v>1.1400000000000002E-2</v>
      </c>
      <c r="DW450" s="106">
        <f t="shared" si="195"/>
        <v>1.2E-2</v>
      </c>
      <c r="DX450" s="106"/>
      <c r="DY450" s="106"/>
      <c r="DZ450" s="106"/>
      <c r="EA450" s="100">
        <v>0.33</v>
      </c>
      <c r="EB450" s="100">
        <v>2.17</v>
      </c>
      <c r="EC450" s="100">
        <v>8.49</v>
      </c>
      <c r="ED450" s="100">
        <v>2.68</v>
      </c>
      <c r="EE450" s="100">
        <v>34.090000000000003</v>
      </c>
      <c r="EF450" s="100">
        <v>0.83</v>
      </c>
      <c r="EG450" s="100">
        <v>8.5500000000000007</v>
      </c>
      <c r="EH450" s="100">
        <v>4.3600000000000003</v>
      </c>
      <c r="EI450" s="100">
        <v>2.06</v>
      </c>
      <c r="EJ450" s="100">
        <v>6</v>
      </c>
      <c r="EK450" s="100">
        <v>3.12</v>
      </c>
      <c r="EL450" s="100">
        <v>336.98</v>
      </c>
      <c r="EM450" s="100">
        <v>9.2200000000000006</v>
      </c>
      <c r="EN450" s="100">
        <v>86.88</v>
      </c>
      <c r="EO450" s="100">
        <v>0.22</v>
      </c>
      <c r="EP450" s="100">
        <v>0.73</v>
      </c>
      <c r="EQ450" s="100">
        <v>79.430000000000007</v>
      </c>
      <c r="ER450" s="100">
        <v>59.3</v>
      </c>
      <c r="ES450" s="100">
        <v>1.36</v>
      </c>
      <c r="ET450" s="100">
        <v>42.22</v>
      </c>
      <c r="EU450" s="100">
        <v>13.65</v>
      </c>
      <c r="EV450" s="100">
        <v>100</v>
      </c>
      <c r="EW450" s="100">
        <v>25.98</v>
      </c>
      <c r="EX450" s="100">
        <v>120.23</v>
      </c>
      <c r="EY450" s="100">
        <v>21.23</v>
      </c>
      <c r="EZ450" s="100">
        <v>20.86</v>
      </c>
      <c r="FA450" s="100">
        <v>7.05</v>
      </c>
      <c r="FB450" s="100">
        <v>6.86</v>
      </c>
      <c r="FC450" s="100"/>
      <c r="FD450" s="100"/>
      <c r="FE450" s="100"/>
      <c r="FF450" s="106">
        <v>4.9526224756918466E-2</v>
      </c>
      <c r="FG450" s="106">
        <v>5.9428528900134616E-3</v>
      </c>
      <c r="FH450" s="106">
        <v>2.5162212225456472E-3</v>
      </c>
      <c r="FI450" s="106">
        <v>3.3132312145700157E-3</v>
      </c>
      <c r="FJ450" s="106">
        <v>6.0724132589838912E-3</v>
      </c>
      <c r="FK450" s="106">
        <v>7.7741935483870974E-3</v>
      </c>
      <c r="FL450" s="106">
        <v>9.1969584569732924E-3</v>
      </c>
      <c r="FM450" s="106">
        <v>2.9657152611605089E-3</v>
      </c>
      <c r="FN450" s="106">
        <v>5.3443396226415096E-3</v>
      </c>
      <c r="FO450" s="106">
        <v>4.6343166346657361E-3</v>
      </c>
      <c r="FP450" s="106">
        <v>2.2106415326223313E-2</v>
      </c>
      <c r="FQ450" s="106">
        <v>0</v>
      </c>
      <c r="FR450" s="106">
        <v>7.3556305151628908E-3</v>
      </c>
      <c r="FS450" s="106">
        <v>0</v>
      </c>
      <c r="FT450" s="106">
        <v>0.10200162866449511</v>
      </c>
      <c r="FU450" s="106">
        <v>8.6977511072474627E-3</v>
      </c>
      <c r="FV450" s="106">
        <v>7.4303086997193658E-3</v>
      </c>
      <c r="FW450" s="106">
        <v>0</v>
      </c>
      <c r="FX450" s="106">
        <v>1.1820259712470122E-2</v>
      </c>
      <c r="FY450" s="106">
        <v>1.4759720327421556E-2</v>
      </c>
      <c r="FZ450" s="106">
        <v>1.6541739140895528E-2</v>
      </c>
      <c r="GA450" s="106">
        <v>0</v>
      </c>
      <c r="GB450" s="106">
        <v>2.2496399176954736E-2</v>
      </c>
      <c r="GC450" s="106">
        <v>0</v>
      </c>
      <c r="GD450" s="106">
        <v>2.0997917751171265E-2</v>
      </c>
      <c r="GE450" s="106">
        <v>1.8720745839505098E-2</v>
      </c>
      <c r="GF450" s="106">
        <v>8.149160242340971E-3</v>
      </c>
      <c r="GG450" s="106">
        <v>1.1024677263546149E-2</v>
      </c>
      <c r="GH450" s="100"/>
      <c r="GI450" s="100"/>
      <c r="GJ450" s="100"/>
      <c r="GK450" s="100"/>
    </row>
    <row r="451" spans="1:193" x14ac:dyDescent="0.25">
      <c r="A451" s="98" t="s">
        <v>1073</v>
      </c>
      <c r="B451" s="99" t="s">
        <v>17</v>
      </c>
      <c r="C451" s="99" t="s">
        <v>319</v>
      </c>
      <c r="D451" s="100" t="s">
        <v>18</v>
      </c>
      <c r="E451" s="99" t="s">
        <v>633</v>
      </c>
      <c r="F451" s="99" t="s">
        <v>543</v>
      </c>
      <c r="G451" s="106">
        <v>33.74</v>
      </c>
      <c r="H451" s="106">
        <v>0</v>
      </c>
      <c r="I451" s="106">
        <v>0</v>
      </c>
      <c r="J451" s="106">
        <v>0</v>
      </c>
      <c r="K451" s="106">
        <v>0</v>
      </c>
      <c r="L451" s="106">
        <v>0.159</v>
      </c>
      <c r="M451" s="106">
        <v>2.8000000000000001E-2</v>
      </c>
      <c r="N451" s="106">
        <v>7.3521207976908254E-2</v>
      </c>
      <c r="O451" s="106">
        <v>2.9000000000000001E-2</v>
      </c>
      <c r="P451" s="106">
        <v>9.1999999999999998E-2</v>
      </c>
      <c r="Q451" s="106">
        <v>0</v>
      </c>
      <c r="R451" s="106">
        <v>0</v>
      </c>
      <c r="S451" s="106">
        <v>7.0000000000000007E-2</v>
      </c>
      <c r="T451" s="106">
        <v>4.9008731725870731E-2</v>
      </c>
      <c r="U451" s="106">
        <v>65.64</v>
      </c>
      <c r="V451" s="106">
        <v>1.4407484251757199</v>
      </c>
      <c r="W451" s="106">
        <v>0</v>
      </c>
      <c r="X451" s="106">
        <v>9.1821145784816038E-2</v>
      </c>
      <c r="Y451" s="106">
        <v>6.082907366924855E-2</v>
      </c>
      <c r="Z451" s="106">
        <v>0</v>
      </c>
      <c r="AA451" s="106">
        <v>7.2822765893138991E-2</v>
      </c>
      <c r="AB451" s="106">
        <v>0</v>
      </c>
      <c r="AC451" s="106">
        <v>0</v>
      </c>
      <c r="AD451" s="106">
        <v>0</v>
      </c>
      <c r="AE451" s="106">
        <v>0</v>
      </c>
      <c r="AF451" s="106">
        <v>0</v>
      </c>
      <c r="AG451" s="106">
        <v>0</v>
      </c>
      <c r="AH451" s="106">
        <v>6.5000000000000002E-2</v>
      </c>
      <c r="AI451" s="106"/>
      <c r="AJ451" s="106">
        <v>101.61175135022572</v>
      </c>
      <c r="AK451" s="100"/>
      <c r="AL451" s="106">
        <v>15.772251308900524</v>
      </c>
      <c r="AM451" s="106">
        <v>0</v>
      </c>
      <c r="AN451" s="106">
        <v>0</v>
      </c>
      <c r="AO451" s="106">
        <v>0</v>
      </c>
      <c r="AP451" s="106">
        <v>0</v>
      </c>
      <c r="AQ451" s="106">
        <v>0.12359113874854256</v>
      </c>
      <c r="AR451" s="106">
        <v>2.0771513353115726E-2</v>
      </c>
      <c r="AS451" s="106">
        <v>6.1033710756191482E-2</v>
      </c>
      <c r="AT451" s="106">
        <v>2.0726129216695255E-2</v>
      </c>
      <c r="AU451" s="106">
        <v>4.0146622447198466E-2</v>
      </c>
      <c r="AV451" s="106">
        <v>0</v>
      </c>
      <c r="AW451" s="106">
        <v>0</v>
      </c>
      <c r="AX451" s="106">
        <v>4.8933939182104161E-2</v>
      </c>
      <c r="AY451" s="106">
        <v>4.0134904369724618E-2</v>
      </c>
      <c r="AZ451" s="106">
        <v>48.593426117856083</v>
      </c>
      <c r="BA451" s="106">
        <v>1.2216979777628423</v>
      </c>
      <c r="BB451" s="106">
        <v>0</v>
      </c>
      <c r="BC451" s="106">
        <v>8.0942476890705245E-2</v>
      </c>
      <c r="BD451" s="106">
        <v>4.7900680108078235E-2</v>
      </c>
      <c r="BE451" s="106">
        <v>0</v>
      </c>
      <c r="BF451" s="106">
        <v>6.217259958434132E-2</v>
      </c>
      <c r="BG451" s="106">
        <v>0</v>
      </c>
      <c r="BH451" s="106">
        <v>0</v>
      </c>
      <c r="BI451" s="106">
        <v>0</v>
      </c>
      <c r="BJ451" s="106">
        <v>0</v>
      </c>
      <c r="BK451" s="106">
        <v>0</v>
      </c>
      <c r="BL451" s="106">
        <v>0</v>
      </c>
      <c r="BM451" s="106">
        <v>5.7082638096074473E-2</v>
      </c>
      <c r="BN451" s="106"/>
      <c r="BO451" s="106"/>
      <c r="BP451" s="106"/>
      <c r="BQ451" s="106">
        <v>2.7595680000000004E-2</v>
      </c>
      <c r="BR451" s="106">
        <v>1.451247E-2</v>
      </c>
      <c r="BS451" s="106">
        <v>1.001435E-2</v>
      </c>
      <c r="BT451" s="106">
        <v>8.7884599999999997E-3</v>
      </c>
      <c r="BU451" s="106">
        <v>1.0587839999999999E-2</v>
      </c>
      <c r="BV451" s="106">
        <v>9.6487499999999993E-3</v>
      </c>
      <c r="BW451" s="106">
        <v>1.2671200000000001E-2</v>
      </c>
      <c r="BX451" s="106">
        <v>3.4933399999999997E-3</v>
      </c>
      <c r="BY451" s="106">
        <v>8.5351200000000002E-3</v>
      </c>
      <c r="BZ451" s="106">
        <v>2.795752E-2</v>
      </c>
      <c r="CA451" s="106">
        <v>1.4800000000000001E-2</v>
      </c>
      <c r="CB451" s="106">
        <v>1.1599999999999999E-2</v>
      </c>
      <c r="CC451" s="106">
        <v>1.3303650000000002E-2</v>
      </c>
      <c r="CD451" s="106">
        <v>1.7950170000000001E-2</v>
      </c>
      <c r="CE451" s="106">
        <v>3.1068400000000003E-2</v>
      </c>
      <c r="CF451" s="106">
        <v>7.6654499999999999E-3</v>
      </c>
      <c r="CG451" s="106">
        <v>6.0933000000000003E-3</v>
      </c>
      <c r="CH451" s="106">
        <v>6.8064000000000006E-3</v>
      </c>
      <c r="CI451" s="106">
        <v>1.219104E-2</v>
      </c>
      <c r="CJ451" s="106">
        <v>2.1227680000000002E-2</v>
      </c>
      <c r="CK451" s="106">
        <v>2.1669050000000002E-2</v>
      </c>
      <c r="CL451" s="106">
        <v>2.3054909999999998E-2</v>
      </c>
      <c r="CM451" s="106">
        <v>2.9043360000000001E-2</v>
      </c>
      <c r="CN451" s="106">
        <v>2.2612199999999999E-2</v>
      </c>
      <c r="CO451" s="106">
        <v>3.123546E-2</v>
      </c>
      <c r="CP451" s="106">
        <v>2.4790320000000001E-2</v>
      </c>
      <c r="CQ451" s="106">
        <v>1.3264599999999998E-2</v>
      </c>
      <c r="CR451" s="106">
        <v>1.36644E-2</v>
      </c>
      <c r="CS451" s="106"/>
      <c r="CT451" s="106"/>
      <c r="CU451" s="106"/>
      <c r="CV451" s="106">
        <f t="shared" si="168"/>
        <v>1.29E-2</v>
      </c>
      <c r="CW451" s="106">
        <f t="shared" si="169"/>
        <v>8.6999999999999994E-3</v>
      </c>
      <c r="CX451" s="106">
        <f t="shared" si="170"/>
        <v>5.3E-3</v>
      </c>
      <c r="CY451" s="106">
        <f t="shared" si="171"/>
        <v>5.3E-3</v>
      </c>
      <c r="CZ451" s="106">
        <f t="shared" si="172"/>
        <v>8.2000000000000007E-3</v>
      </c>
      <c r="DA451" s="106">
        <f t="shared" si="173"/>
        <v>7.4999999999999997E-3</v>
      </c>
      <c r="DB451" s="106">
        <f t="shared" si="174"/>
        <v>9.4000000000000004E-3</v>
      </c>
      <c r="DC451" s="106">
        <f t="shared" si="175"/>
        <v>2.9000000000000002E-3</v>
      </c>
      <c r="DD451" s="106">
        <f t="shared" si="176"/>
        <v>6.1000000000000004E-3</v>
      </c>
      <c r="DE451" s="106">
        <f t="shared" si="177"/>
        <v>1.2200000000000001E-2</v>
      </c>
      <c r="DF451" s="106">
        <f t="shared" si="178"/>
        <v>1.4800000000000001E-2</v>
      </c>
      <c r="DG451" s="106">
        <f t="shared" si="179"/>
        <v>1.1599999999999999E-2</v>
      </c>
      <c r="DH451" s="106">
        <f t="shared" si="180"/>
        <v>9.300000000000001E-3</v>
      </c>
      <c r="DI451" s="106">
        <f t="shared" si="181"/>
        <v>1.47E-2</v>
      </c>
      <c r="DJ451" s="106">
        <f t="shared" si="182"/>
        <v>2.3000000000000003E-2</v>
      </c>
      <c r="DK451" s="106">
        <f t="shared" si="183"/>
        <v>6.4999999999999997E-3</v>
      </c>
      <c r="DL451" s="106">
        <f t="shared" si="184"/>
        <v>5.7000000000000002E-3</v>
      </c>
      <c r="DM451" s="106">
        <f t="shared" si="185"/>
        <v>6.0000000000000001E-3</v>
      </c>
      <c r="DN451" s="106">
        <f t="shared" si="186"/>
        <v>9.5999999999999992E-3</v>
      </c>
      <c r="DO451" s="106">
        <f t="shared" si="187"/>
        <v>1.8100000000000002E-2</v>
      </c>
      <c r="DP451" s="106">
        <f t="shared" si="188"/>
        <v>1.8500000000000003E-2</v>
      </c>
      <c r="DQ451" s="106">
        <f t="shared" si="189"/>
        <v>1.9699999999999999E-2</v>
      </c>
      <c r="DR451" s="106">
        <f t="shared" si="190"/>
        <v>2.4899999999999999E-2</v>
      </c>
      <c r="DS451" s="106">
        <f t="shared" si="191"/>
        <v>1.95E-2</v>
      </c>
      <c r="DT451" s="106">
        <f t="shared" si="192"/>
        <v>2.7099999999999999E-2</v>
      </c>
      <c r="DU451" s="106">
        <f t="shared" si="193"/>
        <v>2.1600000000000001E-2</v>
      </c>
      <c r="DV451" s="106">
        <f t="shared" si="194"/>
        <v>1.1599999999999999E-2</v>
      </c>
      <c r="DW451" s="106">
        <f t="shared" si="195"/>
        <v>1.2E-2</v>
      </c>
      <c r="DX451" s="106"/>
      <c r="DY451" s="106"/>
      <c r="DZ451" s="106"/>
      <c r="EA451" s="100">
        <v>0.32</v>
      </c>
      <c r="EB451" s="100">
        <v>100</v>
      </c>
      <c r="EC451" s="100">
        <v>100</v>
      </c>
      <c r="ED451" s="100">
        <v>100</v>
      </c>
      <c r="EE451" s="100">
        <v>100</v>
      </c>
      <c r="EF451" s="100">
        <v>4.58</v>
      </c>
      <c r="EG451" s="100">
        <v>38.26</v>
      </c>
      <c r="EH451" s="100">
        <v>4.8099999999999996</v>
      </c>
      <c r="EI451" s="100">
        <v>20.21</v>
      </c>
      <c r="EJ451" s="100">
        <v>10.96</v>
      </c>
      <c r="EK451" s="100">
        <v>100</v>
      </c>
      <c r="EL451" s="100">
        <v>100</v>
      </c>
      <c r="EM451" s="100">
        <v>14.95</v>
      </c>
      <c r="EN451" s="100">
        <v>27.92</v>
      </c>
      <c r="EO451" s="100">
        <v>0.21</v>
      </c>
      <c r="EP451" s="100">
        <v>0.72</v>
      </c>
      <c r="EQ451" s="100">
        <v>100</v>
      </c>
      <c r="ER451" s="100">
        <v>7.56</v>
      </c>
      <c r="ES451" s="100">
        <v>17.21</v>
      </c>
      <c r="ET451" s="100">
        <v>100</v>
      </c>
      <c r="EU451" s="100">
        <v>25.55</v>
      </c>
      <c r="EV451" s="100">
        <v>207.42</v>
      </c>
      <c r="EW451" s="100">
        <v>153.96</v>
      </c>
      <c r="EX451" s="100">
        <v>100</v>
      </c>
      <c r="EY451" s="100">
        <v>121.11</v>
      </c>
      <c r="EZ451" s="100">
        <v>100</v>
      </c>
      <c r="FA451" s="100">
        <v>165.13</v>
      </c>
      <c r="FB451" s="100">
        <v>18.93</v>
      </c>
      <c r="FC451" s="100"/>
      <c r="FD451" s="100"/>
      <c r="FE451" s="100"/>
      <c r="FF451" s="106">
        <v>5.047120418848168E-2</v>
      </c>
      <c r="FG451" s="106">
        <v>0</v>
      </c>
      <c r="FH451" s="106">
        <v>0</v>
      </c>
      <c r="FI451" s="106">
        <v>0</v>
      </c>
      <c r="FJ451" s="106">
        <v>0</v>
      </c>
      <c r="FK451" s="106">
        <v>5.6604741546832493E-3</v>
      </c>
      <c r="FL451" s="106">
        <v>7.9471810089020763E-3</v>
      </c>
      <c r="FM451" s="106">
        <v>2.9357214873728102E-3</v>
      </c>
      <c r="FN451" s="106">
        <v>4.1887507146941109E-3</v>
      </c>
      <c r="FO451" s="106">
        <v>4.4000698202129518E-3</v>
      </c>
      <c r="FP451" s="106">
        <v>0</v>
      </c>
      <c r="FQ451" s="106">
        <v>0</v>
      </c>
      <c r="FR451" s="106">
        <v>7.315623907724572E-3</v>
      </c>
      <c r="FS451" s="106">
        <v>1.1205665300027114E-2</v>
      </c>
      <c r="FT451" s="106">
        <v>0.10204619484749777</v>
      </c>
      <c r="FU451" s="106">
        <v>8.796225439892464E-3</v>
      </c>
      <c r="FV451" s="106">
        <v>0</v>
      </c>
      <c r="FW451" s="106">
        <v>6.119251252937317E-3</v>
      </c>
      <c r="FX451" s="106">
        <v>8.2437070466002647E-3</v>
      </c>
      <c r="FY451" s="106">
        <v>0</v>
      </c>
      <c r="FZ451" s="106">
        <v>1.5885099193799209E-2</v>
      </c>
      <c r="GA451" s="106">
        <v>0</v>
      </c>
      <c r="GB451" s="106">
        <v>0</v>
      </c>
      <c r="GC451" s="106">
        <v>0</v>
      </c>
      <c r="GD451" s="106">
        <v>0</v>
      </c>
      <c r="GE451" s="106">
        <v>0</v>
      </c>
      <c r="GF451" s="106">
        <v>0</v>
      </c>
      <c r="GG451" s="106">
        <v>1.0805743391586898E-2</v>
      </c>
      <c r="GH451" s="100"/>
      <c r="GI451" s="100"/>
      <c r="GJ451" s="100"/>
      <c r="GK451" s="100"/>
    </row>
    <row r="452" spans="1:193" x14ac:dyDescent="0.25">
      <c r="A452" s="98" t="s">
        <v>1073</v>
      </c>
      <c r="B452" s="99" t="s">
        <v>17</v>
      </c>
      <c r="C452" s="99" t="s">
        <v>319</v>
      </c>
      <c r="D452" s="100" t="s">
        <v>18</v>
      </c>
      <c r="E452" s="99" t="s">
        <v>634</v>
      </c>
      <c r="F452" s="99" t="s">
        <v>539</v>
      </c>
      <c r="G452" s="106">
        <v>33.505000000000003</v>
      </c>
      <c r="H452" s="106">
        <v>0</v>
      </c>
      <c r="I452" s="106">
        <v>0</v>
      </c>
      <c r="J452" s="106">
        <v>0</v>
      </c>
      <c r="K452" s="106">
        <v>0</v>
      </c>
      <c r="L452" s="106">
        <v>7.4999999999999997E-2</v>
      </c>
      <c r="M452" s="106">
        <v>3.9E-2</v>
      </c>
      <c r="N452" s="106">
        <v>7.3719328814049662E-2</v>
      </c>
      <c r="O452" s="106">
        <v>1.6E-2</v>
      </c>
      <c r="P452" s="106">
        <v>9.3000000000000013E-2</v>
      </c>
      <c r="Q452" s="106">
        <v>0</v>
      </c>
      <c r="R452" s="106">
        <v>0</v>
      </c>
      <c r="S452" s="106">
        <v>6.4000000000000001E-2</v>
      </c>
      <c r="T452" s="106">
        <v>1.8472010213630968E-2</v>
      </c>
      <c r="U452" s="106">
        <v>66.027000000000001</v>
      </c>
      <c r="V452" s="106">
        <v>1.3651792573194703</v>
      </c>
      <c r="W452" s="106">
        <v>0</v>
      </c>
      <c r="X452" s="106">
        <v>4.382114578481603E-2</v>
      </c>
      <c r="Y452" s="106">
        <v>4.584372449759868E-2</v>
      </c>
      <c r="Z452" s="106">
        <v>0</v>
      </c>
      <c r="AA452" s="106">
        <v>2.8911382946569503E-2</v>
      </c>
      <c r="AB452" s="106">
        <v>0</v>
      </c>
      <c r="AC452" s="106">
        <v>0</v>
      </c>
      <c r="AD452" s="106">
        <v>0</v>
      </c>
      <c r="AE452" s="106">
        <v>0</v>
      </c>
      <c r="AF452" s="106">
        <v>0</v>
      </c>
      <c r="AG452" s="106">
        <v>2.5685650607527824E-2</v>
      </c>
      <c r="AH452" s="106">
        <v>7.1999999999999995E-2</v>
      </c>
      <c r="AI452" s="106"/>
      <c r="AJ452" s="106">
        <v>101.49263250018367</v>
      </c>
      <c r="AK452" s="100"/>
      <c r="AL452" s="106">
        <v>15.662397157816006</v>
      </c>
      <c r="AM452" s="106">
        <v>0</v>
      </c>
      <c r="AN452" s="106">
        <v>0</v>
      </c>
      <c r="AO452" s="106">
        <v>0</v>
      </c>
      <c r="AP452" s="106">
        <v>0</v>
      </c>
      <c r="AQ452" s="106">
        <v>5.8297706956859693E-2</v>
      </c>
      <c r="AR452" s="106">
        <v>2.8931750741839762E-2</v>
      </c>
      <c r="AS452" s="106">
        <v>6.119818098460042E-2</v>
      </c>
      <c r="AT452" s="106">
        <v>1.1435105774728416E-2</v>
      </c>
      <c r="AU452" s="106">
        <v>4.0582998778146279E-2</v>
      </c>
      <c r="AV452" s="106">
        <v>0</v>
      </c>
      <c r="AW452" s="106">
        <v>0</v>
      </c>
      <c r="AX452" s="106">
        <v>4.47396015379238E-2</v>
      </c>
      <c r="AY452" s="106">
        <v>1.5127352562141485E-2</v>
      </c>
      <c r="AZ452" s="106">
        <v>48.879923008587504</v>
      </c>
      <c r="BA452" s="106">
        <v>1.1576182967179431</v>
      </c>
      <c r="BB452" s="106">
        <v>0</v>
      </c>
      <c r="BC452" s="106">
        <v>3.8629359824414691E-2</v>
      </c>
      <c r="BD452" s="106">
        <v>3.6100263404676494E-2</v>
      </c>
      <c r="BE452" s="106">
        <v>0</v>
      </c>
      <c r="BF452" s="106">
        <v>2.4683157983923419E-2</v>
      </c>
      <c r="BG452" s="106">
        <v>0</v>
      </c>
      <c r="BH452" s="106">
        <v>0</v>
      </c>
      <c r="BI452" s="106">
        <v>0</v>
      </c>
      <c r="BJ452" s="106">
        <v>0</v>
      </c>
      <c r="BK452" s="106">
        <v>0</v>
      </c>
      <c r="BL452" s="106">
        <v>2.2462309232643484E-2</v>
      </c>
      <c r="BM452" s="106">
        <v>6.3229999121805561E-2</v>
      </c>
      <c r="BN452" s="106"/>
      <c r="BO452" s="106"/>
      <c r="BP452" s="106"/>
      <c r="BQ452" s="106">
        <v>2.8237440000000003E-2</v>
      </c>
      <c r="BR452" s="106">
        <v>1.4679279999999999E-2</v>
      </c>
      <c r="BS452" s="106">
        <v>1.02033E-2</v>
      </c>
      <c r="BT452" s="106">
        <v>8.6226399999999991E-3</v>
      </c>
      <c r="BU452" s="106">
        <v>1.0587839999999999E-2</v>
      </c>
      <c r="BV452" s="106">
        <v>9.5201000000000001E-3</v>
      </c>
      <c r="BW452" s="106">
        <v>1.24016E-2</v>
      </c>
      <c r="BX452" s="106">
        <v>3.4933399999999997E-3</v>
      </c>
      <c r="BY452" s="106">
        <v>8.6750400000000002E-3</v>
      </c>
      <c r="BZ452" s="106">
        <v>2.7728359999999997E-2</v>
      </c>
      <c r="CA452" s="106">
        <v>1.4800000000000001E-2</v>
      </c>
      <c r="CB452" s="106">
        <v>1.14E-2</v>
      </c>
      <c r="CC452" s="106">
        <v>1.3446700000000001E-2</v>
      </c>
      <c r="CD452" s="106">
        <v>1.7828060000000003E-2</v>
      </c>
      <c r="CE452" s="106">
        <v>3.1338560000000001E-2</v>
      </c>
      <c r="CF452" s="106">
        <v>7.6654499999999999E-3</v>
      </c>
      <c r="CG452" s="106">
        <v>6.0933000000000003E-3</v>
      </c>
      <c r="CH452" s="106">
        <v>6.6929600000000004E-3</v>
      </c>
      <c r="CI452" s="106">
        <v>1.2318030000000001E-2</v>
      </c>
      <c r="CJ452" s="106">
        <v>2.1696800000000002E-2</v>
      </c>
      <c r="CK452" s="106">
        <v>2.2020439999999999E-2</v>
      </c>
      <c r="CL452" s="106">
        <v>2.282085E-2</v>
      </c>
      <c r="CM452" s="106">
        <v>3.0209759999999999E-2</v>
      </c>
      <c r="CN452" s="106">
        <v>2.2380279999999999E-2</v>
      </c>
      <c r="CO452" s="106">
        <v>3.1811760000000001E-2</v>
      </c>
      <c r="CP452" s="106">
        <v>2.4675549999999997E-2</v>
      </c>
      <c r="CQ452" s="106">
        <v>1.3035900000000001E-2</v>
      </c>
      <c r="CR452" s="106">
        <v>1.3436660000000001E-2</v>
      </c>
      <c r="CS452" s="106"/>
      <c r="CT452" s="106"/>
      <c r="CU452" s="106"/>
      <c r="CV452" s="106">
        <f t="shared" si="168"/>
        <v>1.32E-2</v>
      </c>
      <c r="CW452" s="106">
        <f t="shared" si="169"/>
        <v>8.8000000000000005E-3</v>
      </c>
      <c r="CX452" s="106">
        <f t="shared" si="170"/>
        <v>5.4000000000000003E-3</v>
      </c>
      <c r="CY452" s="106">
        <f t="shared" si="171"/>
        <v>5.1999999999999998E-3</v>
      </c>
      <c r="CZ452" s="106">
        <f t="shared" si="172"/>
        <v>8.2000000000000007E-3</v>
      </c>
      <c r="DA452" s="106">
        <f t="shared" si="173"/>
        <v>7.4000000000000003E-3</v>
      </c>
      <c r="DB452" s="106">
        <f t="shared" si="174"/>
        <v>9.1999999999999998E-3</v>
      </c>
      <c r="DC452" s="106">
        <f t="shared" si="175"/>
        <v>2.9000000000000002E-3</v>
      </c>
      <c r="DD452" s="106">
        <f t="shared" si="176"/>
        <v>6.1999999999999998E-3</v>
      </c>
      <c r="DE452" s="106">
        <f t="shared" si="177"/>
        <v>1.21E-2</v>
      </c>
      <c r="DF452" s="106">
        <f t="shared" si="178"/>
        <v>1.4800000000000001E-2</v>
      </c>
      <c r="DG452" s="106">
        <f t="shared" si="179"/>
        <v>1.14E-2</v>
      </c>
      <c r="DH452" s="106">
        <f t="shared" si="180"/>
        <v>9.4000000000000004E-3</v>
      </c>
      <c r="DI452" s="106">
        <f t="shared" si="181"/>
        <v>1.4600000000000002E-2</v>
      </c>
      <c r="DJ452" s="106">
        <f t="shared" si="182"/>
        <v>2.3200000000000002E-2</v>
      </c>
      <c r="DK452" s="106">
        <f t="shared" si="183"/>
        <v>6.4999999999999997E-3</v>
      </c>
      <c r="DL452" s="106">
        <f t="shared" si="184"/>
        <v>5.7000000000000002E-3</v>
      </c>
      <c r="DM452" s="106">
        <f t="shared" si="185"/>
        <v>5.8999999999999999E-3</v>
      </c>
      <c r="DN452" s="106">
        <f t="shared" si="186"/>
        <v>9.7000000000000003E-3</v>
      </c>
      <c r="DO452" s="106">
        <f t="shared" si="187"/>
        <v>1.8500000000000003E-2</v>
      </c>
      <c r="DP452" s="106">
        <f t="shared" si="188"/>
        <v>1.8799999999999997E-2</v>
      </c>
      <c r="DQ452" s="106">
        <f t="shared" si="189"/>
        <v>1.9500000000000003E-2</v>
      </c>
      <c r="DR452" s="106">
        <f t="shared" si="190"/>
        <v>2.5899999999999996E-2</v>
      </c>
      <c r="DS452" s="106">
        <f t="shared" si="191"/>
        <v>1.9300000000000001E-2</v>
      </c>
      <c r="DT452" s="106">
        <f t="shared" si="192"/>
        <v>2.76E-2</v>
      </c>
      <c r="DU452" s="106">
        <f t="shared" si="193"/>
        <v>2.1499999999999998E-2</v>
      </c>
      <c r="DV452" s="106">
        <f t="shared" si="194"/>
        <v>1.1400000000000002E-2</v>
      </c>
      <c r="DW452" s="106">
        <f t="shared" si="195"/>
        <v>1.1800000000000001E-2</v>
      </c>
      <c r="DX452" s="106"/>
      <c r="DY452" s="106"/>
      <c r="DZ452" s="106"/>
      <c r="EA452" s="100">
        <v>0.32</v>
      </c>
      <c r="EB452" s="100">
        <v>100</v>
      </c>
      <c r="EC452" s="100">
        <v>100</v>
      </c>
      <c r="ED452" s="100">
        <v>100</v>
      </c>
      <c r="EE452" s="100">
        <v>100</v>
      </c>
      <c r="EF452" s="100">
        <v>9.27</v>
      </c>
      <c r="EG452" s="100">
        <v>27.85</v>
      </c>
      <c r="EH452" s="100">
        <v>4.8</v>
      </c>
      <c r="EI452" s="100">
        <v>37.6</v>
      </c>
      <c r="EJ452" s="100">
        <v>10.77</v>
      </c>
      <c r="EK452" s="100">
        <v>100</v>
      </c>
      <c r="EL452" s="100">
        <v>100</v>
      </c>
      <c r="EM452" s="100">
        <v>16.5</v>
      </c>
      <c r="EN452" s="100">
        <v>55.7</v>
      </c>
      <c r="EO452" s="100">
        <v>0.21</v>
      </c>
      <c r="EP452" s="100">
        <v>0.75</v>
      </c>
      <c r="EQ452" s="100">
        <v>100</v>
      </c>
      <c r="ER452" s="100">
        <v>12.67</v>
      </c>
      <c r="ES452" s="100">
        <v>22.69</v>
      </c>
      <c r="ET452" s="100">
        <v>100</v>
      </c>
      <c r="EU452" s="100">
        <v>64.83</v>
      </c>
      <c r="EV452" s="100">
        <v>88</v>
      </c>
      <c r="EW452" s="100">
        <v>100</v>
      </c>
      <c r="EX452" s="100">
        <v>100</v>
      </c>
      <c r="EY452" s="100">
        <v>100</v>
      </c>
      <c r="EZ452" s="100">
        <v>100</v>
      </c>
      <c r="FA452" s="100">
        <v>22.16</v>
      </c>
      <c r="FB452" s="100">
        <v>16.88</v>
      </c>
      <c r="FC452" s="100"/>
      <c r="FD452" s="100"/>
      <c r="FE452" s="100"/>
      <c r="FF452" s="106">
        <v>5.0119670905011224E-2</v>
      </c>
      <c r="FG452" s="106">
        <v>0</v>
      </c>
      <c r="FH452" s="106">
        <v>0</v>
      </c>
      <c r="FI452" s="106">
        <v>0</v>
      </c>
      <c r="FJ452" s="106">
        <v>0</v>
      </c>
      <c r="FK452" s="106">
        <v>5.4041974349008934E-3</v>
      </c>
      <c r="FL452" s="106">
        <v>8.0574925816023751E-3</v>
      </c>
      <c r="FM452" s="106">
        <v>2.9375126872608201E-3</v>
      </c>
      <c r="FN452" s="106">
        <v>4.2995997712978844E-3</v>
      </c>
      <c r="FO452" s="106">
        <v>4.3707889684063538E-3</v>
      </c>
      <c r="FP452" s="106">
        <v>0</v>
      </c>
      <c r="FQ452" s="106">
        <v>0</v>
      </c>
      <c r="FR452" s="106">
        <v>7.3820342537574274E-3</v>
      </c>
      <c r="FS452" s="106">
        <v>8.425935377112807E-3</v>
      </c>
      <c r="FT452" s="106">
        <v>0.10264783831803376</v>
      </c>
      <c r="FU452" s="106">
        <v>8.6821372253845733E-3</v>
      </c>
      <c r="FV452" s="106">
        <v>0</v>
      </c>
      <c r="FW452" s="106">
        <v>4.8943398897533415E-3</v>
      </c>
      <c r="FX452" s="106">
        <v>8.1911497665210966E-3</v>
      </c>
      <c r="FY452" s="106">
        <v>0</v>
      </c>
      <c r="FZ452" s="106">
        <v>1.6002091320977553E-2</v>
      </c>
      <c r="GA452" s="106">
        <v>0</v>
      </c>
      <c r="GB452" s="106">
        <v>0</v>
      </c>
      <c r="GC452" s="106">
        <v>0</v>
      </c>
      <c r="GD452" s="106">
        <v>0</v>
      </c>
      <c r="GE452" s="106">
        <v>0</v>
      </c>
      <c r="GF452" s="106">
        <v>4.9776477259537962E-3</v>
      </c>
      <c r="GG452" s="106">
        <v>1.0673223851760777E-2</v>
      </c>
      <c r="GH452" s="100"/>
      <c r="GI452" s="100"/>
      <c r="GJ452" s="100"/>
      <c r="GK452" s="100"/>
    </row>
    <row r="453" spans="1:193" x14ac:dyDescent="0.25">
      <c r="A453" s="98" t="s">
        <v>1073</v>
      </c>
      <c r="B453" s="99" t="s">
        <v>17</v>
      </c>
      <c r="C453" s="99" t="s">
        <v>319</v>
      </c>
      <c r="D453" s="100" t="s">
        <v>18</v>
      </c>
      <c r="E453" s="99" t="s">
        <v>635</v>
      </c>
      <c r="F453" s="99" t="s">
        <v>543</v>
      </c>
      <c r="G453" s="106">
        <v>33.668999999999997</v>
      </c>
      <c r="H453" s="106">
        <v>0</v>
      </c>
      <c r="I453" s="106">
        <v>0</v>
      </c>
      <c r="J453" s="106">
        <v>0</v>
      </c>
      <c r="K453" s="106">
        <v>0</v>
      </c>
      <c r="L453" s="106">
        <v>5.1999999999999998E-2</v>
      </c>
      <c r="M453" s="106">
        <v>0</v>
      </c>
      <c r="N453" s="106">
        <v>7.3653288535002526E-2</v>
      </c>
      <c r="O453" s="106">
        <v>5.000000000000001E-2</v>
      </c>
      <c r="P453" s="106">
        <v>0.161</v>
      </c>
      <c r="Q453" s="106">
        <v>0</v>
      </c>
      <c r="R453" s="106">
        <v>0</v>
      </c>
      <c r="S453" s="106">
        <v>6.4000000000000001E-2</v>
      </c>
      <c r="T453" s="106">
        <v>0</v>
      </c>
      <c r="U453" s="106">
        <v>66.459000000000003</v>
      </c>
      <c r="V453" s="106">
        <v>1.5084445281091923</v>
      </c>
      <c r="W453" s="106">
        <v>0</v>
      </c>
      <c r="X453" s="106">
        <v>5.9780359549677801E-2</v>
      </c>
      <c r="Y453" s="106">
        <v>0.17584372449759866</v>
      </c>
      <c r="Z453" s="106">
        <v>0</v>
      </c>
      <c r="AA453" s="106">
        <v>0</v>
      </c>
      <c r="AB453" s="106">
        <v>3.3000000000000002E-2</v>
      </c>
      <c r="AC453" s="106">
        <v>0</v>
      </c>
      <c r="AD453" s="106">
        <v>0</v>
      </c>
      <c r="AE453" s="106">
        <v>0</v>
      </c>
      <c r="AF453" s="106">
        <v>0</v>
      </c>
      <c r="AG453" s="106">
        <v>0</v>
      </c>
      <c r="AH453" s="106">
        <v>8.4999999999999992E-2</v>
      </c>
      <c r="AI453" s="106"/>
      <c r="AJ453" s="106">
        <v>102.39072190069146</v>
      </c>
      <c r="AK453" s="100"/>
      <c r="AL453" s="106">
        <v>15.739061331338815</v>
      </c>
      <c r="AM453" s="106">
        <v>0</v>
      </c>
      <c r="AN453" s="106">
        <v>0</v>
      </c>
      <c r="AO453" s="106">
        <v>0</v>
      </c>
      <c r="AP453" s="106">
        <v>0</v>
      </c>
      <c r="AQ453" s="106">
        <v>4.0419743490089387E-2</v>
      </c>
      <c r="AR453" s="106">
        <v>0</v>
      </c>
      <c r="AS453" s="106">
        <v>6.1143357575130779E-2</v>
      </c>
      <c r="AT453" s="106">
        <v>3.5734705546026306E-2</v>
      </c>
      <c r="AU453" s="106">
        <v>7.0256589282597315E-2</v>
      </c>
      <c r="AV453" s="106">
        <v>0</v>
      </c>
      <c r="AW453" s="106">
        <v>0</v>
      </c>
      <c r="AX453" s="106">
        <v>4.47396015379238E-2</v>
      </c>
      <c r="AY453" s="106">
        <v>0</v>
      </c>
      <c r="AZ453" s="106">
        <v>49.199733491264439</v>
      </c>
      <c r="BA453" s="106">
        <v>1.2791016095219132</v>
      </c>
      <c r="BB453" s="106">
        <v>0</v>
      </c>
      <c r="BC453" s="106">
        <v>5.2697778164384521E-2</v>
      </c>
      <c r="BD453" s="106">
        <v>0.13847052877990287</v>
      </c>
      <c r="BE453" s="106">
        <v>0</v>
      </c>
      <c r="BF453" s="106">
        <v>0</v>
      </c>
      <c r="BG453" s="106">
        <v>2.819789797487824E-2</v>
      </c>
      <c r="BH453" s="106">
        <v>0</v>
      </c>
      <c r="BI453" s="106">
        <v>0</v>
      </c>
      <c r="BJ453" s="106">
        <v>0</v>
      </c>
      <c r="BK453" s="106">
        <v>0</v>
      </c>
      <c r="BL453" s="106">
        <v>0</v>
      </c>
      <c r="BM453" s="106">
        <v>7.4646526741020458E-2</v>
      </c>
      <c r="BN453" s="106"/>
      <c r="BO453" s="106"/>
      <c r="BP453" s="106"/>
      <c r="BQ453" s="106">
        <v>2.6098240000000005E-2</v>
      </c>
      <c r="BR453" s="106">
        <v>1.451247E-2</v>
      </c>
      <c r="BS453" s="106">
        <v>9.8253999999999998E-3</v>
      </c>
      <c r="BT453" s="106">
        <v>8.7884599999999997E-3</v>
      </c>
      <c r="BU453" s="106">
        <v>1.03296E-2</v>
      </c>
      <c r="BV453" s="106">
        <v>9.5201000000000001E-3</v>
      </c>
      <c r="BW453" s="106">
        <v>1.3210400000000001E-2</v>
      </c>
      <c r="BX453" s="106">
        <v>3.37288E-3</v>
      </c>
      <c r="BY453" s="106">
        <v>8.2552800000000003E-3</v>
      </c>
      <c r="BZ453" s="106">
        <v>2.8415839999999998E-2</v>
      </c>
      <c r="CA453" s="106">
        <v>1.4800000000000001E-2</v>
      </c>
      <c r="CB453" s="106">
        <v>1.14E-2</v>
      </c>
      <c r="CC453" s="106">
        <v>1.3303650000000002E-2</v>
      </c>
      <c r="CD453" s="106">
        <v>1.807228E-2</v>
      </c>
      <c r="CE453" s="106">
        <v>3.3094600000000002E-2</v>
      </c>
      <c r="CF453" s="106">
        <v>7.6654499999999999E-3</v>
      </c>
      <c r="CG453" s="106">
        <v>6.0933000000000003E-3</v>
      </c>
      <c r="CH453" s="106">
        <v>6.6929600000000004E-3</v>
      </c>
      <c r="CI453" s="106">
        <v>1.2318030000000001E-2</v>
      </c>
      <c r="CJ453" s="106">
        <v>2.1579520000000001E-2</v>
      </c>
      <c r="CK453" s="106">
        <v>2.2488959999999999E-2</v>
      </c>
      <c r="CL453" s="106">
        <v>2.2937879999999997E-2</v>
      </c>
      <c r="CM453" s="106">
        <v>2.892672E-2</v>
      </c>
      <c r="CN453" s="106">
        <v>2.2496240000000001E-2</v>
      </c>
      <c r="CO453" s="106">
        <v>3.1927020000000007E-2</v>
      </c>
      <c r="CP453" s="106">
        <v>2.5019860000000001E-2</v>
      </c>
      <c r="CQ453" s="106">
        <v>1.3035900000000001E-2</v>
      </c>
      <c r="CR453" s="106">
        <v>1.36644E-2</v>
      </c>
      <c r="CS453" s="106"/>
      <c r="CT453" s="106"/>
      <c r="CU453" s="106"/>
      <c r="CV453" s="106">
        <f t="shared" si="168"/>
        <v>1.2200000000000001E-2</v>
      </c>
      <c r="CW453" s="106">
        <f t="shared" si="169"/>
        <v>8.6999999999999994E-3</v>
      </c>
      <c r="CX453" s="106">
        <f t="shared" si="170"/>
        <v>5.1999999999999998E-3</v>
      </c>
      <c r="CY453" s="106">
        <f t="shared" si="171"/>
        <v>5.3E-3</v>
      </c>
      <c r="CZ453" s="106">
        <f t="shared" si="172"/>
        <v>8.0000000000000002E-3</v>
      </c>
      <c r="DA453" s="106">
        <f t="shared" si="173"/>
        <v>7.4000000000000003E-3</v>
      </c>
      <c r="DB453" s="106">
        <f t="shared" si="174"/>
        <v>9.7999999999999997E-3</v>
      </c>
      <c r="DC453" s="106">
        <f t="shared" si="175"/>
        <v>2.8000000000000004E-3</v>
      </c>
      <c r="DD453" s="106">
        <f t="shared" si="176"/>
        <v>5.8999999999999999E-3</v>
      </c>
      <c r="DE453" s="106">
        <f t="shared" si="177"/>
        <v>1.24E-2</v>
      </c>
      <c r="DF453" s="106">
        <f t="shared" si="178"/>
        <v>1.4800000000000001E-2</v>
      </c>
      <c r="DG453" s="106">
        <f t="shared" si="179"/>
        <v>1.14E-2</v>
      </c>
      <c r="DH453" s="106">
        <f t="shared" si="180"/>
        <v>9.300000000000001E-3</v>
      </c>
      <c r="DI453" s="106">
        <f t="shared" si="181"/>
        <v>1.4799999999999999E-2</v>
      </c>
      <c r="DJ453" s="106">
        <f t="shared" si="182"/>
        <v>2.4500000000000001E-2</v>
      </c>
      <c r="DK453" s="106">
        <f t="shared" si="183"/>
        <v>6.4999999999999997E-3</v>
      </c>
      <c r="DL453" s="106">
        <f t="shared" si="184"/>
        <v>5.7000000000000002E-3</v>
      </c>
      <c r="DM453" s="106">
        <f t="shared" si="185"/>
        <v>5.8999999999999999E-3</v>
      </c>
      <c r="DN453" s="106">
        <f t="shared" si="186"/>
        <v>9.7000000000000003E-3</v>
      </c>
      <c r="DO453" s="106">
        <f t="shared" si="187"/>
        <v>1.84E-2</v>
      </c>
      <c r="DP453" s="106">
        <f t="shared" si="188"/>
        <v>1.9199999999999998E-2</v>
      </c>
      <c r="DQ453" s="106">
        <f t="shared" si="189"/>
        <v>1.9599999999999999E-2</v>
      </c>
      <c r="DR453" s="106">
        <f t="shared" si="190"/>
        <v>2.4799999999999996E-2</v>
      </c>
      <c r="DS453" s="106">
        <f t="shared" si="191"/>
        <v>1.9400000000000001E-2</v>
      </c>
      <c r="DT453" s="106">
        <f t="shared" si="192"/>
        <v>2.7700000000000006E-2</v>
      </c>
      <c r="DU453" s="106">
        <f t="shared" si="193"/>
        <v>2.1800000000000003E-2</v>
      </c>
      <c r="DV453" s="106">
        <f t="shared" si="194"/>
        <v>1.1400000000000002E-2</v>
      </c>
      <c r="DW453" s="106">
        <f t="shared" si="195"/>
        <v>1.2E-2</v>
      </c>
      <c r="DX453" s="106"/>
      <c r="DY453" s="106"/>
      <c r="DZ453" s="106"/>
      <c r="EA453" s="100">
        <v>0.32</v>
      </c>
      <c r="EB453" s="100">
        <v>100</v>
      </c>
      <c r="EC453" s="100">
        <v>100</v>
      </c>
      <c r="ED453" s="100">
        <v>100</v>
      </c>
      <c r="EE453" s="100">
        <v>2334.7399999999998</v>
      </c>
      <c r="EF453" s="100">
        <v>13.29</v>
      </c>
      <c r="EG453" s="100">
        <v>95.61</v>
      </c>
      <c r="EH453" s="100">
        <v>4.72</v>
      </c>
      <c r="EI453" s="100">
        <v>11.62</v>
      </c>
      <c r="EJ453" s="100">
        <v>6.68</v>
      </c>
      <c r="EK453" s="100">
        <v>100</v>
      </c>
      <c r="EL453" s="100">
        <v>65.64</v>
      </c>
      <c r="EM453" s="100">
        <v>16.45</v>
      </c>
      <c r="EN453" s="100">
        <v>111.44</v>
      </c>
      <c r="EO453" s="100">
        <v>0.21</v>
      </c>
      <c r="EP453" s="100">
        <v>0.7</v>
      </c>
      <c r="EQ453" s="100">
        <v>128.83000000000001</v>
      </c>
      <c r="ER453" s="100">
        <v>10.29</v>
      </c>
      <c r="ES453" s="100">
        <v>6.31</v>
      </c>
      <c r="ET453" s="100">
        <v>100</v>
      </c>
      <c r="EU453" s="100">
        <v>91.71</v>
      </c>
      <c r="EV453" s="100">
        <v>59.39</v>
      </c>
      <c r="EW453" s="100">
        <v>100</v>
      </c>
      <c r="EX453" s="100">
        <v>100</v>
      </c>
      <c r="EY453" s="100">
        <v>100</v>
      </c>
      <c r="EZ453" s="100">
        <v>100</v>
      </c>
      <c r="FA453" s="100">
        <v>32.119999999999997</v>
      </c>
      <c r="FB453" s="100">
        <v>14.58</v>
      </c>
      <c r="FC453" s="100"/>
      <c r="FD453" s="100"/>
      <c r="FE453" s="100"/>
      <c r="FF453" s="106">
        <v>5.0364996260284213E-2</v>
      </c>
      <c r="FG453" s="106">
        <v>0</v>
      </c>
      <c r="FH453" s="106">
        <v>0</v>
      </c>
      <c r="FI453" s="106">
        <v>0</v>
      </c>
      <c r="FJ453" s="106">
        <v>0</v>
      </c>
      <c r="FK453" s="106">
        <v>5.3717839098328789E-3</v>
      </c>
      <c r="FL453" s="106">
        <v>0</v>
      </c>
      <c r="FM453" s="106">
        <v>2.8859664775461725E-3</v>
      </c>
      <c r="FN453" s="106">
        <v>4.1523727844482569E-3</v>
      </c>
      <c r="FO453" s="106">
        <v>4.6931401640775009E-3</v>
      </c>
      <c r="FP453" s="106">
        <v>0</v>
      </c>
      <c r="FQ453" s="106">
        <v>0</v>
      </c>
      <c r="FR453" s="106">
        <v>7.3596644529884637E-3</v>
      </c>
      <c r="FS453" s="106">
        <v>0</v>
      </c>
      <c r="FT453" s="106">
        <v>0.10331944033165531</v>
      </c>
      <c r="FU453" s="106">
        <v>8.9537112666533917E-3</v>
      </c>
      <c r="FV453" s="106">
        <v>0</v>
      </c>
      <c r="FW453" s="106">
        <v>5.4226013731151664E-3</v>
      </c>
      <c r="FX453" s="106">
        <v>8.7374903660118707E-3</v>
      </c>
      <c r="FY453" s="106">
        <v>0</v>
      </c>
      <c r="FZ453" s="106">
        <v>0</v>
      </c>
      <c r="GA453" s="106">
        <v>1.6746731607280185E-2</v>
      </c>
      <c r="GB453" s="106">
        <v>0</v>
      </c>
      <c r="GC453" s="106">
        <v>0</v>
      </c>
      <c r="GD453" s="106">
        <v>0</v>
      </c>
      <c r="GE453" s="106">
        <v>0</v>
      </c>
      <c r="GF453" s="106">
        <v>0</v>
      </c>
      <c r="GG453" s="106">
        <v>1.0883463598840784E-2</v>
      </c>
      <c r="GH453" s="100"/>
      <c r="GI453" s="100"/>
      <c r="GJ453" s="100"/>
      <c r="GK453" s="100"/>
    </row>
    <row r="454" spans="1:193" x14ac:dyDescent="0.25">
      <c r="A454" s="98" t="s">
        <v>1073</v>
      </c>
      <c r="B454" s="99" t="s">
        <v>17</v>
      </c>
      <c r="C454" s="99" t="s">
        <v>319</v>
      </c>
      <c r="D454" s="100" t="s">
        <v>18</v>
      </c>
      <c r="E454" s="99" t="s">
        <v>636</v>
      </c>
      <c r="F454" s="99" t="s">
        <v>539</v>
      </c>
      <c r="G454" s="106">
        <v>33.006999999999998</v>
      </c>
      <c r="H454" s="106">
        <v>1.6086261991334023E-2</v>
      </c>
      <c r="I454" s="106">
        <v>5.1999999999999998E-2</v>
      </c>
      <c r="J454" s="106">
        <v>0</v>
      </c>
      <c r="K454" s="106">
        <v>0</v>
      </c>
      <c r="L454" s="106">
        <v>0.17399999999999999</v>
      </c>
      <c r="M454" s="106">
        <v>2.7E-2</v>
      </c>
      <c r="N454" s="106">
        <v>7.6661543569883417E-2</v>
      </c>
      <c r="O454" s="106">
        <v>6.7000000000000004E-2</v>
      </c>
      <c r="P454" s="106">
        <v>0.14599999999999999</v>
      </c>
      <c r="Q454" s="106">
        <v>0</v>
      </c>
      <c r="R454" s="106">
        <v>0</v>
      </c>
      <c r="S454" s="106">
        <v>0.1725975262514394</v>
      </c>
      <c r="T454" s="106">
        <v>0</v>
      </c>
      <c r="U454" s="106">
        <v>64.263000000000005</v>
      </c>
      <c r="V454" s="106">
        <v>1.3783889986139057</v>
      </c>
      <c r="W454" s="106">
        <v>4.5999999999999999E-2</v>
      </c>
      <c r="X454" s="106">
        <v>5.6528227495888463E-2</v>
      </c>
      <c r="Y454" s="106">
        <v>0.68357512597784631</v>
      </c>
      <c r="Z454" s="106">
        <v>4.2999999999999997E-2</v>
      </c>
      <c r="AA454" s="106">
        <v>0.15891433684835049</v>
      </c>
      <c r="AB454" s="106">
        <v>5.5E-2</v>
      </c>
      <c r="AC454" s="106">
        <v>0.26200000000000001</v>
      </c>
      <c r="AD454" s="106">
        <v>0.23700000000000002</v>
      </c>
      <c r="AE454" s="106">
        <v>0.34599999999999997</v>
      </c>
      <c r="AF454" s="106">
        <v>7.6999999999999985E-2</v>
      </c>
      <c r="AG454" s="106">
        <v>0</v>
      </c>
      <c r="AH454" s="106">
        <v>2.1999999999999999E-2</v>
      </c>
      <c r="AI454" s="106"/>
      <c r="AJ454" s="106">
        <v>101.36675202074868</v>
      </c>
      <c r="AK454" s="100"/>
      <c r="AL454" s="106">
        <v>15.429599850411366</v>
      </c>
      <c r="AM454" s="106">
        <v>9.6434638159187246E-3</v>
      </c>
      <c r="AN454" s="106">
        <v>2.7520508070918232E-2</v>
      </c>
      <c r="AO454" s="106">
        <v>0</v>
      </c>
      <c r="AP454" s="106">
        <v>0</v>
      </c>
      <c r="AQ454" s="106">
        <v>0.13525068013991448</v>
      </c>
      <c r="AR454" s="106">
        <v>2.0029673590504449E-2</v>
      </c>
      <c r="AS454" s="106">
        <v>6.3640663763808253E-2</v>
      </c>
      <c r="AT454" s="106">
        <v>4.7884505431675245E-2</v>
      </c>
      <c r="AU454" s="106">
        <v>6.3710944318380175E-2</v>
      </c>
      <c r="AV454" s="106">
        <v>0</v>
      </c>
      <c r="AW454" s="106">
        <v>0</v>
      </c>
      <c r="AX454" s="106">
        <v>0.12065538360813659</v>
      </c>
      <c r="AY454" s="106">
        <v>0</v>
      </c>
      <c r="AZ454" s="106">
        <v>47.574030204323371</v>
      </c>
      <c r="BA454" s="106">
        <v>1.1688196375934077</v>
      </c>
      <c r="BB454" s="106">
        <v>4.3030869971936392E-2</v>
      </c>
      <c r="BC454" s="106">
        <v>4.9830948074654845E-2</v>
      </c>
      <c r="BD454" s="106">
        <v>0.53829051577119957</v>
      </c>
      <c r="BE454" s="106">
        <v>3.6664392905866296E-2</v>
      </c>
      <c r="BF454" s="106">
        <v>0.13567347122714121</v>
      </c>
      <c r="BG454" s="106">
        <v>4.6996496624797067E-2</v>
      </c>
      <c r="BH454" s="106">
        <v>0.22462277091906721</v>
      </c>
      <c r="BI454" s="106">
        <v>0.20438082097274923</v>
      </c>
      <c r="BJ454" s="106">
        <v>0.30019087280930068</v>
      </c>
      <c r="BK454" s="106">
        <v>6.7090703145421274E-2</v>
      </c>
      <c r="BL454" s="106">
        <v>0</v>
      </c>
      <c r="BM454" s="106">
        <v>1.9320277509440587E-2</v>
      </c>
      <c r="BN454" s="106"/>
      <c r="BO454" s="106"/>
      <c r="BP454" s="106"/>
      <c r="BQ454" s="106">
        <v>2.7381760000000002E-2</v>
      </c>
      <c r="BR454" s="106">
        <v>1.4846089999999998E-2</v>
      </c>
      <c r="BS454" s="106">
        <v>1.001435E-2</v>
      </c>
      <c r="BT454" s="106">
        <v>8.9542800000000002E-3</v>
      </c>
      <c r="BU454" s="106">
        <v>1.0458719999999999E-2</v>
      </c>
      <c r="BV454" s="106">
        <v>9.6487499999999993E-3</v>
      </c>
      <c r="BW454" s="106">
        <v>1.2940800000000002E-2</v>
      </c>
      <c r="BX454" s="106">
        <v>3.37288E-3</v>
      </c>
      <c r="BY454" s="106">
        <v>8.8149600000000002E-3</v>
      </c>
      <c r="BZ454" s="106">
        <v>2.6353399999999999E-2</v>
      </c>
      <c r="CA454" s="106">
        <v>1.47E-2</v>
      </c>
      <c r="CB454" s="106">
        <v>1.1599999999999999E-2</v>
      </c>
      <c r="CC454" s="106">
        <v>1.3446700000000001E-2</v>
      </c>
      <c r="CD454" s="106">
        <v>1.7828060000000003E-2</v>
      </c>
      <c r="CE454" s="106">
        <v>3.3094600000000002E-2</v>
      </c>
      <c r="CF454" s="106">
        <v>7.5475200000000003E-3</v>
      </c>
      <c r="CG454" s="106">
        <v>6.2001999999999995E-3</v>
      </c>
      <c r="CH454" s="106">
        <v>6.9198400000000009E-3</v>
      </c>
      <c r="CI454" s="106">
        <v>1.2318030000000001E-2</v>
      </c>
      <c r="CJ454" s="106">
        <v>2.0758559999999999E-2</v>
      </c>
      <c r="CK454" s="106">
        <v>2.2488959999999999E-2</v>
      </c>
      <c r="CL454" s="106">
        <v>2.2937879999999997E-2</v>
      </c>
      <c r="CM454" s="106">
        <v>2.962656E-2</v>
      </c>
      <c r="CN454" s="106">
        <v>2.2960080000000001E-2</v>
      </c>
      <c r="CO454" s="106">
        <v>3.0774420000000004E-2</v>
      </c>
      <c r="CP454" s="106">
        <v>2.5134629999999998E-2</v>
      </c>
      <c r="CQ454" s="106">
        <v>1.3264599999999998E-2</v>
      </c>
      <c r="CR454" s="106">
        <v>1.3892140000000001E-2</v>
      </c>
      <c r="CS454" s="106"/>
      <c r="CT454" s="106"/>
      <c r="CU454" s="106"/>
      <c r="CV454" s="106">
        <f t="shared" ref="CV454:CV490" si="196">BQ454/2.1392</f>
        <v>1.2799999999999999E-2</v>
      </c>
      <c r="CW454" s="106">
        <f t="shared" ref="CW454:CW490" si="197">BR454/1.6681</f>
        <v>8.8999999999999982E-3</v>
      </c>
      <c r="CX454" s="106">
        <f t="shared" ref="CX454:CX490" si="198">BS454/1.8895</f>
        <v>5.3E-3</v>
      </c>
      <c r="CY454" s="106">
        <f t="shared" ref="CY454:CY490" si="199">BT454/1.6582</f>
        <v>5.4000000000000003E-3</v>
      </c>
      <c r="CZ454" s="106">
        <f t="shared" ref="CZ454:CZ490" si="200">BU454/1.2912</f>
        <v>8.0999999999999996E-3</v>
      </c>
      <c r="DA454" s="106">
        <f t="shared" ref="DA454:DA490" si="201">BV454/1.2865</f>
        <v>7.4999999999999997E-3</v>
      </c>
      <c r="DB454" s="106">
        <f t="shared" ref="DB454:DB490" si="202">BW454/1.348</f>
        <v>9.6000000000000009E-3</v>
      </c>
      <c r="DC454" s="106">
        <f t="shared" ref="DC454:DC490" si="203">BX454/1.2046</f>
        <v>2.8000000000000004E-3</v>
      </c>
      <c r="DD454" s="106">
        <f t="shared" ref="DD454:DD490" si="204">BY454/1.3992</f>
        <v>6.3E-3</v>
      </c>
      <c r="DE454" s="106">
        <f t="shared" ref="DE454:DE490" si="205">BZ454/2.2916</f>
        <v>1.15E-2</v>
      </c>
      <c r="DF454" s="106">
        <f t="shared" ref="DF454:DF490" si="206">CA454</f>
        <v>1.47E-2</v>
      </c>
      <c r="DG454" s="106">
        <f t="shared" ref="DG454:DG490" si="207">CB454</f>
        <v>1.1599999999999999E-2</v>
      </c>
      <c r="DH454" s="106">
        <f t="shared" ref="DH454:DH490" si="208">CC454/1.4305</f>
        <v>9.4000000000000004E-3</v>
      </c>
      <c r="DI454" s="106">
        <f t="shared" ref="DI454:DI490" si="209">CD454/1.2211</f>
        <v>1.4600000000000002E-2</v>
      </c>
      <c r="DJ454" s="106">
        <f t="shared" ref="DJ454:DJ490" si="210">CE454/1.3508</f>
        <v>2.4500000000000001E-2</v>
      </c>
      <c r="DK454" s="106">
        <f t="shared" ref="DK454:DK490" si="211">CF454/1.1793</f>
        <v>6.4000000000000003E-3</v>
      </c>
      <c r="DL454" s="106">
        <f t="shared" ref="DL454:DL490" si="212">CG454/1.069</f>
        <v>5.7999999999999996E-3</v>
      </c>
      <c r="DM454" s="106">
        <f t="shared" ref="DM454:DM490" si="213">CH454/1.1344</f>
        <v>6.1000000000000004E-3</v>
      </c>
      <c r="DN454" s="106">
        <f t="shared" ref="DN454:DN490" si="214">CI454/1.2699</f>
        <v>9.7000000000000003E-3</v>
      </c>
      <c r="DO454" s="106">
        <f t="shared" ref="DO454:DO490" si="215">CJ454/1.1728</f>
        <v>1.7699999999999997E-2</v>
      </c>
      <c r="DP454" s="106">
        <f t="shared" ref="DP454:DP490" si="216">CK454/1.1713</f>
        <v>1.9199999999999998E-2</v>
      </c>
      <c r="DQ454" s="106">
        <f t="shared" ref="DQ454:DQ490" si="217">CL454/1.1703</f>
        <v>1.9599999999999999E-2</v>
      </c>
      <c r="DR454" s="106">
        <f t="shared" ref="DR454:DR490" si="218">CM454/1.1664</f>
        <v>2.5399999999999999E-2</v>
      </c>
      <c r="DS454" s="106">
        <f t="shared" ref="DS454:DS490" si="219">CN454/1.1596</f>
        <v>1.9800000000000002E-2</v>
      </c>
      <c r="DT454" s="106">
        <f t="shared" ref="DT454:DT490" si="220">CO454/1.1526</f>
        <v>2.6700000000000002E-2</v>
      </c>
      <c r="DU454" s="106">
        <f t="shared" ref="DU454:DU490" si="221">CP454/1.1477</f>
        <v>2.1899999999999999E-2</v>
      </c>
      <c r="DV454" s="106">
        <f t="shared" ref="DV454:DV490" si="222">CQ454/1.1435</f>
        <v>1.1599999999999999E-2</v>
      </c>
      <c r="DW454" s="106">
        <f t="shared" ref="DW454:DW490" si="223">CR454/1.1387</f>
        <v>1.2200000000000001E-2</v>
      </c>
      <c r="DX454" s="106"/>
      <c r="DY454" s="106"/>
      <c r="DZ454" s="106"/>
      <c r="EA454" s="100">
        <v>0.32</v>
      </c>
      <c r="EB454" s="100">
        <v>51.76</v>
      </c>
      <c r="EC454" s="100">
        <v>9.34</v>
      </c>
      <c r="ED454" s="100">
        <v>426.04</v>
      </c>
      <c r="EE454" s="100">
        <v>178.07</v>
      </c>
      <c r="EF454" s="100">
        <v>4.1900000000000004</v>
      </c>
      <c r="EG454" s="100">
        <v>40.93</v>
      </c>
      <c r="EH454" s="100">
        <v>4.6399999999999997</v>
      </c>
      <c r="EI454" s="100">
        <v>9.43</v>
      </c>
      <c r="EJ454" s="100">
        <v>6.86</v>
      </c>
      <c r="EK454" s="100">
        <v>100</v>
      </c>
      <c r="EL454" s="100">
        <v>376.47</v>
      </c>
      <c r="EM454" s="100">
        <v>6.36</v>
      </c>
      <c r="EN454" s="100">
        <v>56.67</v>
      </c>
      <c r="EO454" s="100">
        <v>0.22</v>
      </c>
      <c r="EP454" s="100">
        <v>0.75</v>
      </c>
      <c r="EQ454" s="100">
        <v>17.71</v>
      </c>
      <c r="ER454" s="100">
        <v>10.76</v>
      </c>
      <c r="ES454" s="100">
        <v>1.96</v>
      </c>
      <c r="ET454" s="100">
        <v>40.24</v>
      </c>
      <c r="EU454" s="100">
        <v>12.58</v>
      </c>
      <c r="EV454" s="100">
        <v>36.11</v>
      </c>
      <c r="EW454" s="100">
        <v>10.62</v>
      </c>
      <c r="EX454" s="100">
        <v>9.01</v>
      </c>
      <c r="EY454" s="100">
        <v>7.06</v>
      </c>
      <c r="EZ454" s="100">
        <v>28.28</v>
      </c>
      <c r="FA454" s="100">
        <v>34.53</v>
      </c>
      <c r="FB454" s="100">
        <v>56.19</v>
      </c>
      <c r="FC454" s="100"/>
      <c r="FD454" s="100"/>
      <c r="FE454" s="100"/>
      <c r="FF454" s="106">
        <v>4.9374719521316376E-2</v>
      </c>
      <c r="FG454" s="106">
        <v>4.9914568711195316E-3</v>
      </c>
      <c r="FH454" s="106">
        <v>2.5704154538237628E-3</v>
      </c>
      <c r="FI454" s="106">
        <v>0</v>
      </c>
      <c r="FJ454" s="106">
        <v>0</v>
      </c>
      <c r="FK454" s="106">
        <v>5.6670034978624174E-3</v>
      </c>
      <c r="FL454" s="106">
        <v>8.1981454005934703E-3</v>
      </c>
      <c r="FM454" s="106">
        <v>2.9529267986407029E-3</v>
      </c>
      <c r="FN454" s="106">
        <v>4.5155088622069756E-3</v>
      </c>
      <c r="FO454" s="106">
        <v>4.3705707802408804E-3</v>
      </c>
      <c r="FP454" s="106">
        <v>0</v>
      </c>
      <c r="FQ454" s="106">
        <v>0</v>
      </c>
      <c r="FR454" s="106">
        <v>7.6736823974774878E-3</v>
      </c>
      <c r="FS454" s="106">
        <v>0</v>
      </c>
      <c r="FT454" s="106">
        <v>0.10466286644951142</v>
      </c>
      <c r="FU454" s="106">
        <v>8.7661472819505568E-3</v>
      </c>
      <c r="FV454" s="106">
        <v>7.6207670720299355E-3</v>
      </c>
      <c r="FW454" s="106">
        <v>5.3618100128328613E-3</v>
      </c>
      <c r="FX454" s="106">
        <v>1.0550494109115511E-2</v>
      </c>
      <c r="FY454" s="106">
        <v>1.47537517053206E-2</v>
      </c>
      <c r="FZ454" s="106">
        <v>1.7067722680374365E-2</v>
      </c>
      <c r="GA454" s="106">
        <v>1.697043493121422E-2</v>
      </c>
      <c r="GB454" s="106">
        <v>2.3854938271604936E-2</v>
      </c>
      <c r="GC454" s="106">
        <v>1.8414711969644705E-2</v>
      </c>
      <c r="GD454" s="106">
        <v>2.1193475620336626E-2</v>
      </c>
      <c r="GE454" s="106">
        <v>1.8973250849525135E-2</v>
      </c>
      <c r="GF454" s="106">
        <v>0</v>
      </c>
      <c r="GG454" s="106">
        <v>1.0856063932554665E-2</v>
      </c>
      <c r="GH454" s="100"/>
      <c r="GI454" s="100"/>
      <c r="GJ454" s="100"/>
      <c r="GK454" s="100"/>
    </row>
    <row r="455" spans="1:193" x14ac:dyDescent="0.25">
      <c r="A455" s="98" t="s">
        <v>1073</v>
      </c>
      <c r="B455" s="99" t="s">
        <v>17</v>
      </c>
      <c r="C455" s="99" t="s">
        <v>319</v>
      </c>
      <c r="D455" s="100" t="s">
        <v>18</v>
      </c>
      <c r="E455" s="99" t="s">
        <v>637</v>
      </c>
      <c r="F455" s="99" t="s">
        <v>539</v>
      </c>
      <c r="G455" s="106">
        <v>33.392000000000003</v>
      </c>
      <c r="H455" s="106">
        <v>0</v>
      </c>
      <c r="I455" s="106">
        <v>0</v>
      </c>
      <c r="J455" s="106">
        <v>0</v>
      </c>
      <c r="K455" s="106">
        <v>1.7999999999999999E-2</v>
      </c>
      <c r="L455" s="106">
        <v>0.20599999999999999</v>
      </c>
      <c r="M455" s="106">
        <v>4.3999999999999997E-2</v>
      </c>
      <c r="N455" s="106">
        <v>9.373583888381147E-2</v>
      </c>
      <c r="O455" s="106">
        <v>5.8000000000000003E-2</v>
      </c>
      <c r="P455" s="106">
        <v>0.18600000000000003</v>
      </c>
      <c r="Q455" s="106">
        <v>0</v>
      </c>
      <c r="R455" s="106">
        <v>0</v>
      </c>
      <c r="S455" s="106">
        <v>6.7000000000000004E-2</v>
      </c>
      <c r="T455" s="106">
        <v>3.1844898259955567E-2</v>
      </c>
      <c r="U455" s="106">
        <v>65.472999999999999</v>
      </c>
      <c r="V455" s="106">
        <v>1.5610514502092101</v>
      </c>
      <c r="W455" s="106">
        <v>0</v>
      </c>
      <c r="X455" s="106">
        <v>3.3286320321252789E-2</v>
      </c>
      <c r="Y455" s="106">
        <v>0.2658363990834236</v>
      </c>
      <c r="Z455" s="106">
        <v>0</v>
      </c>
      <c r="AA455" s="106">
        <v>2.7867074419854254E-2</v>
      </c>
      <c r="AB455" s="106">
        <v>0</v>
      </c>
      <c r="AC455" s="106">
        <v>0</v>
      </c>
      <c r="AD455" s="106">
        <v>0</v>
      </c>
      <c r="AE455" s="106">
        <v>0</v>
      </c>
      <c r="AF455" s="106">
        <v>0</v>
      </c>
      <c r="AG455" s="106">
        <v>2.7938034446474178E-2</v>
      </c>
      <c r="AH455" s="106">
        <v>8.4000000000000005E-2</v>
      </c>
      <c r="AI455" s="106"/>
      <c r="AJ455" s="106">
        <v>101.56956001562399</v>
      </c>
      <c r="AK455" s="100"/>
      <c r="AL455" s="106">
        <v>15.609573672400897</v>
      </c>
      <c r="AM455" s="106">
        <v>0</v>
      </c>
      <c r="AN455" s="106">
        <v>0</v>
      </c>
      <c r="AO455" s="106">
        <v>0</v>
      </c>
      <c r="AP455" s="106">
        <v>1.3940520446096654E-2</v>
      </c>
      <c r="AQ455" s="106">
        <v>0.16012436844150796</v>
      </c>
      <c r="AR455" s="106">
        <v>3.2640949554896138E-2</v>
      </c>
      <c r="AS455" s="106">
        <v>7.7814908586926343E-2</v>
      </c>
      <c r="AT455" s="106">
        <v>4.145225843339051E-2</v>
      </c>
      <c r="AU455" s="106">
        <v>8.1165997556292557E-2</v>
      </c>
      <c r="AV455" s="106">
        <v>0</v>
      </c>
      <c r="AW455" s="106">
        <v>0</v>
      </c>
      <c r="AX455" s="106">
        <v>4.6836770360013984E-2</v>
      </c>
      <c r="AY455" s="106">
        <v>2.6078861894976303E-2</v>
      </c>
      <c r="AZ455" s="106">
        <v>48.469795676636068</v>
      </c>
      <c r="BA455" s="106">
        <v>1.3237102096236837</v>
      </c>
      <c r="BB455" s="106">
        <v>0</v>
      </c>
      <c r="BC455" s="106">
        <v>2.9342666009566986E-2</v>
      </c>
      <c r="BD455" s="106">
        <v>0.20933648246588205</v>
      </c>
      <c r="BE455" s="106">
        <v>0</v>
      </c>
      <c r="BF455" s="106">
        <v>2.379157723884082E-2</v>
      </c>
      <c r="BG455" s="106">
        <v>0</v>
      </c>
      <c r="BH455" s="106">
        <v>0</v>
      </c>
      <c r="BI455" s="106">
        <v>0</v>
      </c>
      <c r="BJ455" s="106">
        <v>0</v>
      </c>
      <c r="BK455" s="106">
        <v>0</v>
      </c>
      <c r="BL455" s="106">
        <v>2.4432037119785026E-2</v>
      </c>
      <c r="BM455" s="106">
        <v>7.3768332308773166E-2</v>
      </c>
      <c r="BN455" s="106"/>
      <c r="BO455" s="106"/>
      <c r="BP455" s="106"/>
      <c r="BQ455" s="106">
        <v>2.8451360000000005E-2</v>
      </c>
      <c r="BR455" s="106">
        <v>1.4846089999999998E-2</v>
      </c>
      <c r="BS455" s="106">
        <v>1.02033E-2</v>
      </c>
      <c r="BT455" s="106">
        <v>8.7884599999999997E-3</v>
      </c>
      <c r="BU455" s="106">
        <v>1.03296E-2</v>
      </c>
      <c r="BV455" s="106">
        <v>9.5201000000000001E-3</v>
      </c>
      <c r="BW455" s="106">
        <v>1.2671200000000001E-2</v>
      </c>
      <c r="BX455" s="106">
        <v>3.2524200000000002E-3</v>
      </c>
      <c r="BY455" s="106">
        <v>8.6750400000000002E-3</v>
      </c>
      <c r="BZ455" s="106">
        <v>2.704088E-2</v>
      </c>
      <c r="CA455" s="106">
        <v>1.49E-2</v>
      </c>
      <c r="CB455" s="106">
        <v>1.15E-2</v>
      </c>
      <c r="CC455" s="106">
        <v>1.3446700000000001E-2</v>
      </c>
      <c r="CD455" s="106">
        <v>1.7828060000000003E-2</v>
      </c>
      <c r="CE455" s="106">
        <v>3.2419200000000002E-2</v>
      </c>
      <c r="CF455" s="106">
        <v>7.7833799999999995E-3</v>
      </c>
      <c r="CG455" s="106">
        <v>6.0933000000000003E-3</v>
      </c>
      <c r="CH455" s="106">
        <v>6.8064000000000006E-3</v>
      </c>
      <c r="CI455" s="106">
        <v>1.2318030000000001E-2</v>
      </c>
      <c r="CJ455" s="106">
        <v>2.134496E-2</v>
      </c>
      <c r="CK455" s="106">
        <v>2.1669050000000002E-2</v>
      </c>
      <c r="CL455" s="106">
        <v>2.2937879999999997E-2</v>
      </c>
      <c r="CM455" s="106">
        <v>2.8343520000000001E-2</v>
      </c>
      <c r="CN455" s="106">
        <v>2.2728160000000001E-2</v>
      </c>
      <c r="CO455" s="106">
        <v>3.1581240000000003E-2</v>
      </c>
      <c r="CP455" s="106">
        <v>2.4905089999999998E-2</v>
      </c>
      <c r="CQ455" s="106">
        <v>1.315025E-2</v>
      </c>
      <c r="CR455" s="106">
        <v>1.36644E-2</v>
      </c>
      <c r="CS455" s="106"/>
      <c r="CT455" s="106"/>
      <c r="CU455" s="106"/>
      <c r="CV455" s="106">
        <f t="shared" si="196"/>
        <v>1.3300000000000001E-2</v>
      </c>
      <c r="CW455" s="106">
        <f t="shared" si="197"/>
        <v>8.8999999999999982E-3</v>
      </c>
      <c r="CX455" s="106">
        <f t="shared" si="198"/>
        <v>5.4000000000000003E-3</v>
      </c>
      <c r="CY455" s="106">
        <f t="shared" si="199"/>
        <v>5.3E-3</v>
      </c>
      <c r="CZ455" s="106">
        <f t="shared" si="200"/>
        <v>8.0000000000000002E-3</v>
      </c>
      <c r="DA455" s="106">
        <f t="shared" si="201"/>
        <v>7.4000000000000003E-3</v>
      </c>
      <c r="DB455" s="106">
        <f t="shared" si="202"/>
        <v>9.4000000000000004E-3</v>
      </c>
      <c r="DC455" s="106">
        <f t="shared" si="203"/>
        <v>2.7000000000000006E-3</v>
      </c>
      <c r="DD455" s="106">
        <f t="shared" si="204"/>
        <v>6.1999999999999998E-3</v>
      </c>
      <c r="DE455" s="106">
        <f t="shared" si="205"/>
        <v>1.1800000000000001E-2</v>
      </c>
      <c r="DF455" s="106">
        <f t="shared" si="206"/>
        <v>1.49E-2</v>
      </c>
      <c r="DG455" s="106">
        <f t="shared" si="207"/>
        <v>1.15E-2</v>
      </c>
      <c r="DH455" s="106">
        <f t="shared" si="208"/>
        <v>9.4000000000000004E-3</v>
      </c>
      <c r="DI455" s="106">
        <f t="shared" si="209"/>
        <v>1.4600000000000002E-2</v>
      </c>
      <c r="DJ455" s="106">
        <f t="shared" si="210"/>
        <v>2.4E-2</v>
      </c>
      <c r="DK455" s="106">
        <f t="shared" si="211"/>
        <v>6.5999999999999991E-3</v>
      </c>
      <c r="DL455" s="106">
        <f t="shared" si="212"/>
        <v>5.7000000000000002E-3</v>
      </c>
      <c r="DM455" s="106">
        <f t="shared" si="213"/>
        <v>6.0000000000000001E-3</v>
      </c>
      <c r="DN455" s="106">
        <f t="shared" si="214"/>
        <v>9.7000000000000003E-3</v>
      </c>
      <c r="DO455" s="106">
        <f t="shared" si="215"/>
        <v>1.8199999999999997E-2</v>
      </c>
      <c r="DP455" s="106">
        <f t="shared" si="216"/>
        <v>1.8500000000000003E-2</v>
      </c>
      <c r="DQ455" s="106">
        <f t="shared" si="217"/>
        <v>1.9599999999999999E-2</v>
      </c>
      <c r="DR455" s="106">
        <f t="shared" si="218"/>
        <v>2.4299999999999999E-2</v>
      </c>
      <c r="DS455" s="106">
        <f t="shared" si="219"/>
        <v>1.9600000000000003E-2</v>
      </c>
      <c r="DT455" s="106">
        <f t="shared" si="220"/>
        <v>2.7400000000000001E-2</v>
      </c>
      <c r="DU455" s="106">
        <f t="shared" si="221"/>
        <v>2.1700000000000001E-2</v>
      </c>
      <c r="DV455" s="106">
        <f t="shared" si="222"/>
        <v>1.1500000000000002E-2</v>
      </c>
      <c r="DW455" s="106">
        <f t="shared" si="223"/>
        <v>1.2E-2</v>
      </c>
      <c r="DX455" s="106"/>
      <c r="DY455" s="106"/>
      <c r="DZ455" s="106"/>
      <c r="EA455" s="100">
        <v>0.32</v>
      </c>
      <c r="EB455" s="100">
        <v>100</v>
      </c>
      <c r="EC455" s="100">
        <v>158.77000000000001</v>
      </c>
      <c r="ED455" s="100">
        <v>100</v>
      </c>
      <c r="EE455" s="100">
        <v>42.85</v>
      </c>
      <c r="EF455" s="100">
        <v>3.58</v>
      </c>
      <c r="EG455" s="100">
        <v>25.26</v>
      </c>
      <c r="EH455" s="100">
        <v>3.97</v>
      </c>
      <c r="EI455" s="100">
        <v>10.73</v>
      </c>
      <c r="EJ455" s="100">
        <v>5.69</v>
      </c>
      <c r="EK455" s="100">
        <v>100</v>
      </c>
      <c r="EL455" s="100">
        <v>95.45</v>
      </c>
      <c r="EM455" s="100">
        <v>15.97</v>
      </c>
      <c r="EN455" s="100">
        <v>37.090000000000003</v>
      </c>
      <c r="EO455" s="100">
        <v>0.21</v>
      </c>
      <c r="EP455" s="100">
        <v>0.69</v>
      </c>
      <c r="EQ455" s="100">
        <v>100</v>
      </c>
      <c r="ER455" s="100">
        <v>13.7</v>
      </c>
      <c r="ES455" s="100">
        <v>4.3600000000000003</v>
      </c>
      <c r="ET455" s="100">
        <v>100</v>
      </c>
      <c r="EU455" s="100">
        <v>66.92</v>
      </c>
      <c r="EV455" s="100">
        <v>342.43</v>
      </c>
      <c r="EW455" s="100">
        <v>188.34</v>
      </c>
      <c r="EX455" s="100">
        <v>100</v>
      </c>
      <c r="EY455" s="100">
        <v>131.5</v>
      </c>
      <c r="EZ455" s="100">
        <v>100</v>
      </c>
      <c r="FA455" s="100">
        <v>20.170000000000002</v>
      </c>
      <c r="FB455" s="100">
        <v>14.65</v>
      </c>
      <c r="FC455" s="100"/>
      <c r="FD455" s="100"/>
      <c r="FE455" s="100"/>
      <c r="FF455" s="106">
        <v>4.9950635751682876E-2</v>
      </c>
      <c r="FG455" s="106">
        <v>0</v>
      </c>
      <c r="FH455" s="106">
        <v>0</v>
      </c>
      <c r="FI455" s="106">
        <v>0</v>
      </c>
      <c r="FJ455" s="106">
        <v>5.9735130111524164E-3</v>
      </c>
      <c r="FK455" s="106">
        <v>5.7324523902059846E-3</v>
      </c>
      <c r="FL455" s="106">
        <v>8.2451038575667643E-3</v>
      </c>
      <c r="FM455" s="106">
        <v>3.0892518709009758E-3</v>
      </c>
      <c r="FN455" s="106">
        <v>4.4478273299028018E-3</v>
      </c>
      <c r="FO455" s="106">
        <v>4.6183452609530468E-3</v>
      </c>
      <c r="FP455" s="106">
        <v>0</v>
      </c>
      <c r="FQ455" s="106">
        <v>0</v>
      </c>
      <c r="FR455" s="106">
        <v>7.4798322264942336E-3</v>
      </c>
      <c r="FS455" s="106">
        <v>9.6726498768467117E-3</v>
      </c>
      <c r="FT455" s="106">
        <v>0.10178657092093574</v>
      </c>
      <c r="FU455" s="106">
        <v>9.1336004464034181E-3</v>
      </c>
      <c r="FV455" s="106">
        <v>0</v>
      </c>
      <c r="FW455" s="106">
        <v>4.0199452433106768E-3</v>
      </c>
      <c r="FX455" s="106">
        <v>9.1270706355124579E-3</v>
      </c>
      <c r="FY455" s="106">
        <v>0</v>
      </c>
      <c r="FZ455" s="106">
        <v>1.5921323488232279E-2</v>
      </c>
      <c r="GA455" s="106">
        <v>0</v>
      </c>
      <c r="GB455" s="106">
        <v>0</v>
      </c>
      <c r="GC455" s="106">
        <v>0</v>
      </c>
      <c r="GD455" s="106">
        <v>0</v>
      </c>
      <c r="GE455" s="106">
        <v>0</v>
      </c>
      <c r="GF455" s="106">
        <v>4.9279418870606401E-3</v>
      </c>
      <c r="GG455" s="106">
        <v>1.0807060683235269E-2</v>
      </c>
      <c r="GH455" s="100"/>
      <c r="GI455" s="100"/>
      <c r="GJ455" s="100"/>
      <c r="GK455" s="100"/>
    </row>
    <row r="456" spans="1:193" x14ac:dyDescent="0.25">
      <c r="A456" s="98" t="s">
        <v>1073</v>
      </c>
      <c r="B456" s="99" t="s">
        <v>17</v>
      </c>
      <c r="C456" s="99" t="s">
        <v>319</v>
      </c>
      <c r="D456" s="100" t="s">
        <v>18</v>
      </c>
      <c r="E456" s="99" t="s">
        <v>638</v>
      </c>
      <c r="F456" s="99" t="s">
        <v>539</v>
      </c>
      <c r="G456" s="106">
        <v>33.542000000000002</v>
      </c>
      <c r="H456" s="106">
        <v>0</v>
      </c>
      <c r="I456" s="106">
        <v>0</v>
      </c>
      <c r="J456" s="106">
        <v>0</v>
      </c>
      <c r="K456" s="106">
        <v>0</v>
      </c>
      <c r="L456" s="106">
        <v>0.10100000000000002</v>
      </c>
      <c r="M456" s="106">
        <v>3.2000000000000001E-2</v>
      </c>
      <c r="N456" s="106">
        <v>7.664503350012164E-2</v>
      </c>
      <c r="O456" s="106">
        <v>2.3E-2</v>
      </c>
      <c r="P456" s="106">
        <v>0.152</v>
      </c>
      <c r="Q456" s="106">
        <v>0</v>
      </c>
      <c r="R456" s="106">
        <v>0</v>
      </c>
      <c r="S456" s="106">
        <v>5.3872502386494492E-2</v>
      </c>
      <c r="T456" s="106">
        <v>0</v>
      </c>
      <c r="U456" s="106">
        <v>65.123000000000005</v>
      </c>
      <c r="V456" s="106">
        <v>1.4890924368208005</v>
      </c>
      <c r="W456" s="106">
        <v>0</v>
      </c>
      <c r="X456" s="106">
        <v>6.0827326553568789E-2</v>
      </c>
      <c r="Y456" s="106">
        <v>0.3048681425448489</v>
      </c>
      <c r="Z456" s="106">
        <v>0</v>
      </c>
      <c r="AA456" s="106">
        <v>5.3917290750131533E-2</v>
      </c>
      <c r="AB456" s="106">
        <v>0</v>
      </c>
      <c r="AC456" s="106">
        <v>0</v>
      </c>
      <c r="AD456" s="106">
        <v>0.05</v>
      </c>
      <c r="AE456" s="106">
        <v>0</v>
      </c>
      <c r="AF456" s="106">
        <v>0</v>
      </c>
      <c r="AG456" s="106">
        <v>2.9505044246913491E-2</v>
      </c>
      <c r="AH456" s="106">
        <v>5.2999999999999999E-2</v>
      </c>
      <c r="AI456" s="106"/>
      <c r="AJ456" s="106">
        <v>101.14472777680288</v>
      </c>
      <c r="AK456" s="100"/>
      <c r="AL456" s="106">
        <v>15.679693343305908</v>
      </c>
      <c r="AM456" s="106">
        <v>0</v>
      </c>
      <c r="AN456" s="106">
        <v>0</v>
      </c>
      <c r="AO456" s="106">
        <v>0</v>
      </c>
      <c r="AP456" s="106">
        <v>0</v>
      </c>
      <c r="AQ456" s="106">
        <v>7.8507578701904404E-2</v>
      </c>
      <c r="AR456" s="106">
        <v>2.3738872403560828E-2</v>
      </c>
      <c r="AS456" s="106">
        <v>6.3626957911440851E-2</v>
      </c>
      <c r="AT456" s="106">
        <v>1.6437964551172097E-2</v>
      </c>
      <c r="AU456" s="106">
        <v>6.6329202304067025E-2</v>
      </c>
      <c r="AV456" s="106">
        <v>0</v>
      </c>
      <c r="AW456" s="106">
        <v>0</v>
      </c>
      <c r="AX456" s="106">
        <v>3.7659910790978322E-2</v>
      </c>
      <c r="AY456" s="106">
        <v>0</v>
      </c>
      <c r="AZ456" s="106">
        <v>48.210689961504301</v>
      </c>
      <c r="BA456" s="106">
        <v>1.2626917975246337</v>
      </c>
      <c r="BB456" s="106">
        <v>0</v>
      </c>
      <c r="BC456" s="106">
        <v>5.3620703943554997E-2</v>
      </c>
      <c r="BD456" s="106">
        <v>0.24007255889821946</v>
      </c>
      <c r="BE456" s="106">
        <v>0</v>
      </c>
      <c r="BF456" s="106">
        <v>4.6032007811945302E-2</v>
      </c>
      <c r="BG456" s="106">
        <v>0</v>
      </c>
      <c r="BH456" s="106">
        <v>0</v>
      </c>
      <c r="BI456" s="106">
        <v>4.3118316660917561E-2</v>
      </c>
      <c r="BJ456" s="106">
        <v>0</v>
      </c>
      <c r="BK456" s="106">
        <v>0</v>
      </c>
      <c r="BL456" s="106">
        <v>2.580239986612461E-2</v>
      </c>
      <c r="BM456" s="106">
        <v>4.6544304909106875E-2</v>
      </c>
      <c r="BN456" s="106"/>
      <c r="BO456" s="106"/>
      <c r="BP456" s="106"/>
      <c r="BQ456" s="106">
        <v>2.652608E-2</v>
      </c>
      <c r="BR456" s="106">
        <v>1.4679279999999999E-2</v>
      </c>
      <c r="BS456" s="106">
        <v>1.02033E-2</v>
      </c>
      <c r="BT456" s="106">
        <v>9.120099999999999E-3</v>
      </c>
      <c r="BU456" s="106">
        <v>1.0458719999999999E-2</v>
      </c>
      <c r="BV456" s="106">
        <v>9.5201000000000001E-3</v>
      </c>
      <c r="BW456" s="106">
        <v>1.25364E-2</v>
      </c>
      <c r="BX456" s="106">
        <v>3.4933399999999997E-3</v>
      </c>
      <c r="BY456" s="106">
        <v>8.5351200000000002E-3</v>
      </c>
      <c r="BZ456" s="106">
        <v>2.7499199999999994E-2</v>
      </c>
      <c r="CA456" s="106">
        <v>1.49E-2</v>
      </c>
      <c r="CB456" s="106">
        <v>1.14E-2</v>
      </c>
      <c r="CC456" s="106">
        <v>1.3446700000000001E-2</v>
      </c>
      <c r="CD456" s="106">
        <v>1.807228E-2</v>
      </c>
      <c r="CE456" s="106">
        <v>3.1878879999999998E-2</v>
      </c>
      <c r="CF456" s="106">
        <v>7.7833799999999995E-3</v>
      </c>
      <c r="CG456" s="106">
        <v>6.0933000000000003E-3</v>
      </c>
      <c r="CH456" s="106">
        <v>6.6929600000000004E-3</v>
      </c>
      <c r="CI456" s="106">
        <v>1.219104E-2</v>
      </c>
      <c r="CJ456" s="106">
        <v>2.1696800000000002E-2</v>
      </c>
      <c r="CK456" s="106">
        <v>2.1434790000000002E-2</v>
      </c>
      <c r="CL456" s="106">
        <v>2.3405999999999996E-2</v>
      </c>
      <c r="CM456" s="106">
        <v>2.892672E-2</v>
      </c>
      <c r="CN456" s="106">
        <v>2.2264319999999997E-2</v>
      </c>
      <c r="CO456" s="106">
        <v>3.1465980000000005E-2</v>
      </c>
      <c r="CP456" s="106">
        <v>2.4790320000000001E-2</v>
      </c>
      <c r="CQ456" s="106">
        <v>1.3035900000000001E-2</v>
      </c>
      <c r="CR456" s="106">
        <v>1.377827E-2</v>
      </c>
      <c r="CS456" s="106"/>
      <c r="CT456" s="106"/>
      <c r="CU456" s="106"/>
      <c r="CV456" s="106">
        <f t="shared" si="196"/>
        <v>1.24E-2</v>
      </c>
      <c r="CW456" s="106">
        <f t="shared" si="197"/>
        <v>8.8000000000000005E-3</v>
      </c>
      <c r="CX456" s="106">
        <f t="shared" si="198"/>
        <v>5.4000000000000003E-3</v>
      </c>
      <c r="CY456" s="106">
        <f t="shared" si="199"/>
        <v>5.4999999999999997E-3</v>
      </c>
      <c r="CZ456" s="106">
        <f t="shared" si="200"/>
        <v>8.0999999999999996E-3</v>
      </c>
      <c r="DA456" s="106">
        <f t="shared" si="201"/>
        <v>7.4000000000000003E-3</v>
      </c>
      <c r="DB456" s="106">
        <f t="shared" si="202"/>
        <v>9.2999999999999992E-3</v>
      </c>
      <c r="DC456" s="106">
        <f t="shared" si="203"/>
        <v>2.9000000000000002E-3</v>
      </c>
      <c r="DD456" s="106">
        <f t="shared" si="204"/>
        <v>6.1000000000000004E-3</v>
      </c>
      <c r="DE456" s="106">
        <f t="shared" si="205"/>
        <v>1.1999999999999999E-2</v>
      </c>
      <c r="DF456" s="106">
        <f t="shared" si="206"/>
        <v>1.49E-2</v>
      </c>
      <c r="DG456" s="106">
        <f t="shared" si="207"/>
        <v>1.14E-2</v>
      </c>
      <c r="DH456" s="106">
        <f t="shared" si="208"/>
        <v>9.4000000000000004E-3</v>
      </c>
      <c r="DI456" s="106">
        <f t="shared" si="209"/>
        <v>1.4799999999999999E-2</v>
      </c>
      <c r="DJ456" s="106">
        <f t="shared" si="210"/>
        <v>2.3599999999999999E-2</v>
      </c>
      <c r="DK456" s="106">
        <f t="shared" si="211"/>
        <v>6.5999999999999991E-3</v>
      </c>
      <c r="DL456" s="106">
        <f t="shared" si="212"/>
        <v>5.7000000000000002E-3</v>
      </c>
      <c r="DM456" s="106">
        <f t="shared" si="213"/>
        <v>5.8999999999999999E-3</v>
      </c>
      <c r="DN456" s="106">
        <f t="shared" si="214"/>
        <v>9.5999999999999992E-3</v>
      </c>
      <c r="DO456" s="106">
        <f t="shared" si="215"/>
        <v>1.8500000000000003E-2</v>
      </c>
      <c r="DP456" s="106">
        <f t="shared" si="216"/>
        <v>1.83E-2</v>
      </c>
      <c r="DQ456" s="106">
        <f t="shared" si="217"/>
        <v>1.9999999999999997E-2</v>
      </c>
      <c r="DR456" s="106">
        <f t="shared" si="218"/>
        <v>2.4799999999999996E-2</v>
      </c>
      <c r="DS456" s="106">
        <f t="shared" si="219"/>
        <v>1.9199999999999998E-2</v>
      </c>
      <c r="DT456" s="106">
        <f t="shared" si="220"/>
        <v>2.7300000000000001E-2</v>
      </c>
      <c r="DU456" s="106">
        <f t="shared" si="221"/>
        <v>2.1600000000000001E-2</v>
      </c>
      <c r="DV456" s="106">
        <f t="shared" si="222"/>
        <v>1.1400000000000002E-2</v>
      </c>
      <c r="DW456" s="106">
        <f t="shared" si="223"/>
        <v>1.21E-2</v>
      </c>
      <c r="DX456" s="106"/>
      <c r="DY456" s="106"/>
      <c r="DZ456" s="106"/>
      <c r="EA456" s="100">
        <v>0.32</v>
      </c>
      <c r="EB456" s="100">
        <v>100</v>
      </c>
      <c r="EC456" s="100">
        <v>100</v>
      </c>
      <c r="ED456" s="100">
        <v>100</v>
      </c>
      <c r="EE456" s="100">
        <v>100</v>
      </c>
      <c r="EF456" s="100">
        <v>6.97</v>
      </c>
      <c r="EG456" s="100">
        <v>33.99</v>
      </c>
      <c r="EH456" s="100">
        <v>4.6500000000000004</v>
      </c>
      <c r="EI456" s="100">
        <v>26.37</v>
      </c>
      <c r="EJ456" s="100">
        <v>6.95</v>
      </c>
      <c r="EK456" s="100">
        <v>100</v>
      </c>
      <c r="EL456" s="100">
        <v>228.45</v>
      </c>
      <c r="EM456" s="100">
        <v>19.84</v>
      </c>
      <c r="EN456" s="100">
        <v>59.81</v>
      </c>
      <c r="EO456" s="100">
        <v>0.21</v>
      </c>
      <c r="EP456" s="100">
        <v>0.71</v>
      </c>
      <c r="EQ456" s="100">
        <v>397.14</v>
      </c>
      <c r="ER456" s="100">
        <v>10.16</v>
      </c>
      <c r="ES456" s="100">
        <v>3.82</v>
      </c>
      <c r="ET456" s="100">
        <v>100</v>
      </c>
      <c r="EU456" s="100">
        <v>34.409999999999997</v>
      </c>
      <c r="EV456" s="100">
        <v>100</v>
      </c>
      <c r="EW456" s="100">
        <v>210.42</v>
      </c>
      <c r="EX456" s="100">
        <v>40.630000000000003</v>
      </c>
      <c r="EY456" s="100">
        <v>103.98</v>
      </c>
      <c r="EZ456" s="100">
        <v>319.73</v>
      </c>
      <c r="FA456" s="100">
        <v>20.149999999999999</v>
      </c>
      <c r="FB456" s="100">
        <v>23.37</v>
      </c>
      <c r="FC456" s="100"/>
      <c r="FD456" s="100"/>
      <c r="FE456" s="100"/>
      <c r="FF456" s="106">
        <v>5.0175018698578912E-2</v>
      </c>
      <c r="FG456" s="106">
        <v>0</v>
      </c>
      <c r="FH456" s="106">
        <v>0</v>
      </c>
      <c r="FI456" s="106">
        <v>0</v>
      </c>
      <c r="FJ456" s="106">
        <v>0</v>
      </c>
      <c r="FK456" s="106">
        <v>5.4719782355227365E-3</v>
      </c>
      <c r="FL456" s="106">
        <v>8.0688427299703269E-3</v>
      </c>
      <c r="FM456" s="106">
        <v>2.9586535428820001E-3</v>
      </c>
      <c r="FN456" s="106">
        <v>4.3346912521440815E-3</v>
      </c>
      <c r="FO456" s="106">
        <v>4.6098795601326589E-3</v>
      </c>
      <c r="FP456" s="106">
        <v>0</v>
      </c>
      <c r="FQ456" s="106">
        <v>0</v>
      </c>
      <c r="FR456" s="106">
        <v>7.4717263009300991E-3</v>
      </c>
      <c r="FS456" s="106">
        <v>0</v>
      </c>
      <c r="FT456" s="106">
        <v>0.10124244891915903</v>
      </c>
      <c r="FU456" s="106">
        <v>8.9651117624248988E-3</v>
      </c>
      <c r="FV456" s="106">
        <v>0</v>
      </c>
      <c r="FW456" s="106">
        <v>5.447863520665187E-3</v>
      </c>
      <c r="FX456" s="106">
        <v>9.1707717499119826E-3</v>
      </c>
      <c r="FY456" s="106">
        <v>0</v>
      </c>
      <c r="FZ456" s="106">
        <v>1.5839613888090378E-2</v>
      </c>
      <c r="GA456" s="106">
        <v>0</v>
      </c>
      <c r="GB456" s="106">
        <v>0</v>
      </c>
      <c r="GC456" s="106">
        <v>1.7518972059330808E-2</v>
      </c>
      <c r="GD456" s="106">
        <v>0</v>
      </c>
      <c r="GE456" s="106">
        <v>0</v>
      </c>
      <c r="GF456" s="106">
        <v>5.1991835730241086E-3</v>
      </c>
      <c r="GG456" s="106">
        <v>1.0877404057258278E-2</v>
      </c>
      <c r="GH456" s="100"/>
      <c r="GI456" s="100"/>
      <c r="GJ456" s="100"/>
      <c r="GK456" s="100"/>
    </row>
    <row r="457" spans="1:193" x14ac:dyDescent="0.25">
      <c r="A457" s="98" t="s">
        <v>1073</v>
      </c>
      <c r="B457" s="99" t="s">
        <v>17</v>
      </c>
      <c r="C457" s="99" t="s">
        <v>319</v>
      </c>
      <c r="D457" s="100" t="s">
        <v>18</v>
      </c>
      <c r="E457" s="99" t="s">
        <v>639</v>
      </c>
      <c r="F457" s="99" t="s">
        <v>539</v>
      </c>
      <c r="G457" s="106">
        <v>33.664999999999999</v>
      </c>
      <c r="H457" s="106">
        <v>0</v>
      </c>
      <c r="I457" s="106">
        <v>0</v>
      </c>
      <c r="J457" s="106">
        <v>0</v>
      </c>
      <c r="K457" s="106">
        <v>1.4E-2</v>
      </c>
      <c r="L457" s="106">
        <v>0.31900000000000001</v>
      </c>
      <c r="M457" s="106">
        <v>7.0999999999999994E-2</v>
      </c>
      <c r="N457" s="106">
        <v>8.3504697907146486E-2</v>
      </c>
      <c r="O457" s="106">
        <v>8.1000000000000003E-2</v>
      </c>
      <c r="P457" s="106">
        <v>0.17299999999999999</v>
      </c>
      <c r="Q457" s="106">
        <v>0</v>
      </c>
      <c r="R457" s="106">
        <v>2.3E-2</v>
      </c>
      <c r="S457" s="106">
        <v>0.26794359120238298</v>
      </c>
      <c r="T457" s="106">
        <v>3.4549971243127586E-2</v>
      </c>
      <c r="U457" s="106">
        <v>66.093999999999994</v>
      </c>
      <c r="V457" s="106">
        <v>1.5407537852495345</v>
      </c>
      <c r="W457" s="106">
        <v>0</v>
      </c>
      <c r="X457" s="106">
        <v>9.2519744523752556E-2</v>
      </c>
      <c r="Y457" s="106">
        <v>0.30534315452896943</v>
      </c>
      <c r="Z457" s="106">
        <v>6.4000000000000001E-2</v>
      </c>
      <c r="AA457" s="106">
        <v>0.1248582127145112</v>
      </c>
      <c r="AB457" s="106">
        <v>2.7E-2</v>
      </c>
      <c r="AC457" s="106">
        <v>0</v>
      </c>
      <c r="AD457" s="106">
        <v>0</v>
      </c>
      <c r="AE457" s="106">
        <v>7.1999999999999995E-2</v>
      </c>
      <c r="AF457" s="106">
        <v>5.8000000000000003E-2</v>
      </c>
      <c r="AG457" s="106">
        <v>4.4897569814904767E-2</v>
      </c>
      <c r="AH457" s="106">
        <v>9.9000000000000005E-2</v>
      </c>
      <c r="AI457" s="106"/>
      <c r="AJ457" s="106">
        <v>103.24918192718435</v>
      </c>
      <c r="AK457" s="100"/>
      <c r="AL457" s="106">
        <v>15.737191473448016</v>
      </c>
      <c r="AM457" s="106">
        <v>0</v>
      </c>
      <c r="AN457" s="106">
        <v>0</v>
      </c>
      <c r="AO457" s="106">
        <v>0</v>
      </c>
      <c r="AP457" s="106">
        <v>1.0842627013630732E-2</v>
      </c>
      <c r="AQ457" s="106">
        <v>0.24795958025650991</v>
      </c>
      <c r="AR457" s="106">
        <v>5.2670623145400587E-2</v>
      </c>
      <c r="AS457" s="106">
        <v>6.9321515778803328E-2</v>
      </c>
      <c r="AT457" s="106">
        <v>5.789022298456261E-2</v>
      </c>
      <c r="AU457" s="106">
        <v>7.549310525397103E-2</v>
      </c>
      <c r="AV457" s="106">
        <v>0</v>
      </c>
      <c r="AW457" s="106">
        <v>2.3E-2</v>
      </c>
      <c r="AX457" s="106">
        <v>0.18730764851617124</v>
      </c>
      <c r="AY457" s="106">
        <v>2.8294137452401592E-2</v>
      </c>
      <c r="AZ457" s="106">
        <v>48.929523245484155</v>
      </c>
      <c r="BA457" s="106">
        <v>1.3064985883571054</v>
      </c>
      <c r="BB457" s="106">
        <v>0</v>
      </c>
      <c r="BC457" s="106">
        <v>8.1558307937017405E-2</v>
      </c>
      <c r="BD457" s="106">
        <v>0.24044661353568739</v>
      </c>
      <c r="BE457" s="106">
        <v>5.4570259208731237E-2</v>
      </c>
      <c r="BF457" s="106">
        <v>0.10659797892470861</v>
      </c>
      <c r="BG457" s="106">
        <v>2.3071007433991285E-2</v>
      </c>
      <c r="BH457" s="106">
        <v>0</v>
      </c>
      <c r="BI457" s="106">
        <v>0</v>
      </c>
      <c r="BJ457" s="106">
        <v>6.2467464862051007E-2</v>
      </c>
      <c r="BK457" s="106">
        <v>5.053585431733032E-2</v>
      </c>
      <c r="BL457" s="106">
        <v>3.9263287988548112E-2</v>
      </c>
      <c r="BM457" s="106">
        <v>8.6941248792482662E-2</v>
      </c>
      <c r="BN457" s="106"/>
      <c r="BO457" s="106"/>
      <c r="BP457" s="106"/>
      <c r="BQ457" s="106">
        <v>2.7167840000000002E-2</v>
      </c>
      <c r="BR457" s="106">
        <v>1.451247E-2</v>
      </c>
      <c r="BS457" s="106">
        <v>1.02033E-2</v>
      </c>
      <c r="BT457" s="106">
        <v>8.9542800000000002E-3</v>
      </c>
      <c r="BU457" s="106">
        <v>1.020048E-2</v>
      </c>
      <c r="BV457" s="106">
        <v>9.6487499999999993E-3</v>
      </c>
      <c r="BW457" s="106">
        <v>1.2940800000000002E-2</v>
      </c>
      <c r="BX457" s="106">
        <v>3.2524200000000002E-3</v>
      </c>
      <c r="BY457" s="106">
        <v>8.6750400000000002E-3</v>
      </c>
      <c r="BZ457" s="106">
        <v>2.7270039999999999E-2</v>
      </c>
      <c r="CA457" s="106">
        <v>1.49E-2</v>
      </c>
      <c r="CB457" s="106">
        <v>1.14E-2</v>
      </c>
      <c r="CC457" s="106">
        <v>1.3303650000000002E-2</v>
      </c>
      <c r="CD457" s="106">
        <v>1.807228E-2</v>
      </c>
      <c r="CE457" s="106">
        <v>3.1338560000000001E-2</v>
      </c>
      <c r="CF457" s="106">
        <v>7.6654499999999999E-3</v>
      </c>
      <c r="CG457" s="106">
        <v>6.0933000000000003E-3</v>
      </c>
      <c r="CH457" s="106">
        <v>6.8064000000000006E-3</v>
      </c>
      <c r="CI457" s="106">
        <v>1.2445020000000001E-2</v>
      </c>
      <c r="CJ457" s="106">
        <v>2.0172160000000001E-2</v>
      </c>
      <c r="CK457" s="106">
        <v>2.1786179999999999E-2</v>
      </c>
      <c r="CL457" s="106">
        <v>2.282085E-2</v>
      </c>
      <c r="CM457" s="106">
        <v>2.9976480000000003E-2</v>
      </c>
      <c r="CN457" s="106">
        <v>2.2844119999999999E-2</v>
      </c>
      <c r="CO457" s="106">
        <v>3.1581240000000003E-2</v>
      </c>
      <c r="CP457" s="106">
        <v>2.4675549999999997E-2</v>
      </c>
      <c r="CQ457" s="106">
        <v>1.3035900000000001E-2</v>
      </c>
      <c r="CR457" s="106">
        <v>1.377827E-2</v>
      </c>
      <c r="CS457" s="106"/>
      <c r="CT457" s="106"/>
      <c r="CU457" s="106"/>
      <c r="CV457" s="106">
        <f t="shared" si="196"/>
        <v>1.2699999999999999E-2</v>
      </c>
      <c r="CW457" s="106">
        <f t="shared" si="197"/>
        <v>8.6999999999999994E-3</v>
      </c>
      <c r="CX457" s="106">
        <f t="shared" si="198"/>
        <v>5.4000000000000003E-3</v>
      </c>
      <c r="CY457" s="106">
        <f t="shared" si="199"/>
        <v>5.4000000000000003E-3</v>
      </c>
      <c r="CZ457" s="106">
        <f t="shared" si="200"/>
        <v>7.9000000000000008E-3</v>
      </c>
      <c r="DA457" s="106">
        <f t="shared" si="201"/>
        <v>7.4999999999999997E-3</v>
      </c>
      <c r="DB457" s="106">
        <f t="shared" si="202"/>
        <v>9.6000000000000009E-3</v>
      </c>
      <c r="DC457" s="106">
        <f t="shared" si="203"/>
        <v>2.7000000000000006E-3</v>
      </c>
      <c r="DD457" s="106">
        <f t="shared" si="204"/>
        <v>6.1999999999999998E-3</v>
      </c>
      <c r="DE457" s="106">
        <f t="shared" si="205"/>
        <v>1.1900000000000001E-2</v>
      </c>
      <c r="DF457" s="106">
        <f t="shared" si="206"/>
        <v>1.49E-2</v>
      </c>
      <c r="DG457" s="106">
        <f t="shared" si="207"/>
        <v>1.14E-2</v>
      </c>
      <c r="DH457" s="106">
        <f t="shared" si="208"/>
        <v>9.300000000000001E-3</v>
      </c>
      <c r="DI457" s="106">
        <f t="shared" si="209"/>
        <v>1.4799999999999999E-2</v>
      </c>
      <c r="DJ457" s="106">
        <f t="shared" si="210"/>
        <v>2.3200000000000002E-2</v>
      </c>
      <c r="DK457" s="106">
        <f t="shared" si="211"/>
        <v>6.4999999999999997E-3</v>
      </c>
      <c r="DL457" s="106">
        <f t="shared" si="212"/>
        <v>5.7000000000000002E-3</v>
      </c>
      <c r="DM457" s="106">
        <f t="shared" si="213"/>
        <v>6.0000000000000001E-3</v>
      </c>
      <c r="DN457" s="106">
        <f t="shared" si="214"/>
        <v>9.8000000000000014E-3</v>
      </c>
      <c r="DO457" s="106">
        <f t="shared" si="215"/>
        <v>1.72E-2</v>
      </c>
      <c r="DP457" s="106">
        <f t="shared" si="216"/>
        <v>1.8599999999999998E-2</v>
      </c>
      <c r="DQ457" s="106">
        <f t="shared" si="217"/>
        <v>1.9500000000000003E-2</v>
      </c>
      <c r="DR457" s="106">
        <f t="shared" si="218"/>
        <v>2.5700000000000001E-2</v>
      </c>
      <c r="DS457" s="106">
        <f t="shared" si="219"/>
        <v>1.9699999999999999E-2</v>
      </c>
      <c r="DT457" s="106">
        <f t="shared" si="220"/>
        <v>2.7400000000000001E-2</v>
      </c>
      <c r="DU457" s="106">
        <f t="shared" si="221"/>
        <v>2.1499999999999998E-2</v>
      </c>
      <c r="DV457" s="106">
        <f t="shared" si="222"/>
        <v>1.1400000000000002E-2</v>
      </c>
      <c r="DW457" s="106">
        <f t="shared" si="223"/>
        <v>1.21E-2</v>
      </c>
      <c r="DX457" s="106"/>
      <c r="DY457" s="106"/>
      <c r="DZ457" s="106"/>
      <c r="EA457" s="100">
        <v>0.32</v>
      </c>
      <c r="EB457" s="100">
        <v>84.47</v>
      </c>
      <c r="EC457" s="100">
        <v>100</v>
      </c>
      <c r="ED457" s="100">
        <v>100</v>
      </c>
      <c r="EE457" s="100">
        <v>53.48</v>
      </c>
      <c r="EF457" s="100">
        <v>2.4300000000000002</v>
      </c>
      <c r="EG457" s="100">
        <v>16.63</v>
      </c>
      <c r="EH457" s="100">
        <v>4.28</v>
      </c>
      <c r="EI457" s="100">
        <v>7.75</v>
      </c>
      <c r="EJ457" s="100">
        <v>6.07</v>
      </c>
      <c r="EK457" s="100">
        <v>100</v>
      </c>
      <c r="EL457" s="100">
        <v>13.78</v>
      </c>
      <c r="EM457" s="100">
        <v>4.1500000000000004</v>
      </c>
      <c r="EN457" s="100">
        <v>35.130000000000003</v>
      </c>
      <c r="EO457" s="100">
        <v>0.21</v>
      </c>
      <c r="EP457" s="100">
        <v>0.69</v>
      </c>
      <c r="EQ457" s="100">
        <v>150.6</v>
      </c>
      <c r="ER457" s="100">
        <v>7.34</v>
      </c>
      <c r="ES457" s="100">
        <v>3.87</v>
      </c>
      <c r="ET457" s="100">
        <v>26.88</v>
      </c>
      <c r="EU457" s="100">
        <v>15.36</v>
      </c>
      <c r="EV457" s="100">
        <v>71.58</v>
      </c>
      <c r="EW457" s="100">
        <v>137.06</v>
      </c>
      <c r="EX457" s="100">
        <v>100</v>
      </c>
      <c r="EY457" s="100">
        <v>33.15</v>
      </c>
      <c r="EZ457" s="100">
        <v>36.840000000000003</v>
      </c>
      <c r="FA457" s="100">
        <v>15.34</v>
      </c>
      <c r="FB457" s="100">
        <v>12.61</v>
      </c>
      <c r="FC457" s="100"/>
      <c r="FD457" s="100"/>
      <c r="FE457" s="100"/>
      <c r="FF457" s="106">
        <v>5.0359012715033652E-2</v>
      </c>
      <c r="FG457" s="106">
        <v>0</v>
      </c>
      <c r="FH457" s="106">
        <v>0</v>
      </c>
      <c r="FI457" s="106">
        <v>0</v>
      </c>
      <c r="FJ457" s="106">
        <v>5.7986369268897154E-3</v>
      </c>
      <c r="FK457" s="106">
        <v>6.0254178002331913E-3</v>
      </c>
      <c r="FL457" s="106">
        <v>8.7591246290801179E-3</v>
      </c>
      <c r="FM457" s="106">
        <v>2.9669608753327826E-3</v>
      </c>
      <c r="FN457" s="106">
        <v>4.4864922813036019E-3</v>
      </c>
      <c r="FO457" s="106">
        <v>4.5824314889160419E-3</v>
      </c>
      <c r="FP457" s="106">
        <v>0</v>
      </c>
      <c r="FQ457" s="106">
        <v>3.1694000000000002E-3</v>
      </c>
      <c r="FR457" s="106">
        <v>7.7732674134211067E-3</v>
      </c>
      <c r="FS457" s="106">
        <v>9.9397304870286786E-3</v>
      </c>
      <c r="FT457" s="106">
        <v>0.10275199881551672</v>
      </c>
      <c r="FU457" s="106">
        <v>9.0148402596640278E-3</v>
      </c>
      <c r="FV457" s="106">
        <v>0</v>
      </c>
      <c r="FW457" s="106">
        <v>5.9863798025770769E-3</v>
      </c>
      <c r="FX457" s="106">
        <v>9.3052839438311011E-3</v>
      </c>
      <c r="FY457" s="106">
        <v>1.4668485675306955E-2</v>
      </c>
      <c r="FZ457" s="106">
        <v>1.6373449562835242E-2</v>
      </c>
      <c r="GA457" s="106">
        <v>1.651422712125096E-2</v>
      </c>
      <c r="GB457" s="106">
        <v>0</v>
      </c>
      <c r="GC457" s="106">
        <v>0</v>
      </c>
      <c r="GD457" s="106">
        <v>2.0707964601769907E-2</v>
      </c>
      <c r="GE457" s="106">
        <v>1.8617408730504492E-2</v>
      </c>
      <c r="GF457" s="106">
        <v>6.0229883774432806E-3</v>
      </c>
      <c r="GG457" s="106">
        <v>1.0963291472732064E-2</v>
      </c>
      <c r="GH457" s="100"/>
      <c r="GI457" s="100"/>
      <c r="GJ457" s="100"/>
      <c r="GK457" s="100"/>
    </row>
    <row r="458" spans="1:193" x14ac:dyDescent="0.25">
      <c r="A458" s="98" t="s">
        <v>1073</v>
      </c>
      <c r="B458" s="99" t="s">
        <v>17</v>
      </c>
      <c r="C458" s="99" t="s">
        <v>319</v>
      </c>
      <c r="D458" s="100" t="s">
        <v>18</v>
      </c>
      <c r="E458" s="99" t="s">
        <v>640</v>
      </c>
      <c r="F458" s="99" t="s">
        <v>539</v>
      </c>
      <c r="G458" s="106">
        <v>33.463999999999999</v>
      </c>
      <c r="H458" s="106">
        <v>0</v>
      </c>
      <c r="I458" s="106">
        <v>0</v>
      </c>
      <c r="J458" s="106">
        <v>0</v>
      </c>
      <c r="K458" s="106">
        <v>0</v>
      </c>
      <c r="L458" s="106">
        <v>0.13</v>
      </c>
      <c r="M458" s="106">
        <v>0.02</v>
      </c>
      <c r="N458" s="106">
        <v>8.4744093918692351E-2</v>
      </c>
      <c r="O458" s="106">
        <v>4.7000000000000007E-2</v>
      </c>
      <c r="P458" s="106">
        <v>0.153</v>
      </c>
      <c r="Q458" s="106">
        <v>0</v>
      </c>
      <c r="R458" s="106">
        <v>0</v>
      </c>
      <c r="S458" s="106">
        <v>8.5000000000000006E-2</v>
      </c>
      <c r="T458" s="106">
        <v>3.540434926663194E-2</v>
      </c>
      <c r="U458" s="106">
        <v>65.573999999999998</v>
      </c>
      <c r="V458" s="106">
        <v>1.3811688181922046</v>
      </c>
      <c r="W458" s="106">
        <v>0</v>
      </c>
      <c r="X458" s="106">
        <v>3.4226991779856247E-2</v>
      </c>
      <c r="Y458" s="106">
        <v>0.28279244659837321</v>
      </c>
      <c r="Z458" s="106">
        <v>0</v>
      </c>
      <c r="AA458" s="106">
        <v>4.5861166616292214E-2</v>
      </c>
      <c r="AB458" s="106">
        <v>5.1999999999999998E-2</v>
      </c>
      <c r="AC458" s="106">
        <v>0</v>
      </c>
      <c r="AD458" s="106">
        <v>0</v>
      </c>
      <c r="AE458" s="106">
        <v>0</v>
      </c>
      <c r="AF458" s="106">
        <v>0</v>
      </c>
      <c r="AG458" s="106">
        <v>2.3231457186303154E-2</v>
      </c>
      <c r="AH458" s="106">
        <v>7.3000000000000009E-2</v>
      </c>
      <c r="AI458" s="106"/>
      <c r="AJ458" s="106">
        <v>101.48542932355836</v>
      </c>
      <c r="AK458" s="100"/>
      <c r="AL458" s="106">
        <v>15.6432311144353</v>
      </c>
      <c r="AM458" s="106">
        <v>0</v>
      </c>
      <c r="AN458" s="106">
        <v>0</v>
      </c>
      <c r="AO458" s="106">
        <v>0</v>
      </c>
      <c r="AP458" s="106">
        <v>0</v>
      </c>
      <c r="AQ458" s="106">
        <v>0.10104935872522348</v>
      </c>
      <c r="AR458" s="106">
        <v>1.4836795252225518E-2</v>
      </c>
      <c r="AS458" s="106">
        <v>7.0350401725628717E-2</v>
      </c>
      <c r="AT458" s="106">
        <v>3.3590623213264725E-2</v>
      </c>
      <c r="AU458" s="106">
        <v>6.6765578635014838E-2</v>
      </c>
      <c r="AV458" s="106">
        <v>0</v>
      </c>
      <c r="AW458" s="106">
        <v>0</v>
      </c>
      <c r="AX458" s="106">
        <v>5.9419783292555053E-2</v>
      </c>
      <c r="AY458" s="106">
        <v>2.8993816449620784E-2</v>
      </c>
      <c r="AZ458" s="106">
        <v>48.544566183002665</v>
      </c>
      <c r="BA458" s="106">
        <v>1.1711768152227631</v>
      </c>
      <c r="BB458" s="106">
        <v>0</v>
      </c>
      <c r="BC458" s="106">
        <v>3.0171889791833783E-2</v>
      </c>
      <c r="BD458" s="106">
        <v>0.2226887523414231</v>
      </c>
      <c r="BE458" s="106">
        <v>0</v>
      </c>
      <c r="BF458" s="106">
        <v>3.9154073778103142E-2</v>
      </c>
      <c r="BG458" s="106">
        <v>4.4433051354353589E-2</v>
      </c>
      <c r="BH458" s="106">
        <v>0</v>
      </c>
      <c r="BI458" s="106">
        <v>0</v>
      </c>
      <c r="BJ458" s="106">
        <v>0</v>
      </c>
      <c r="BK458" s="106">
        <v>0</v>
      </c>
      <c r="BL458" s="106">
        <v>2.0316097233321517E-2</v>
      </c>
      <c r="BM458" s="106">
        <v>6.4108193554052867E-2</v>
      </c>
      <c r="BN458" s="106"/>
      <c r="BO458" s="106"/>
      <c r="BP458" s="106"/>
      <c r="BQ458" s="106">
        <v>2.6740000000000003E-2</v>
      </c>
      <c r="BR458" s="106">
        <v>1.451247E-2</v>
      </c>
      <c r="BS458" s="106">
        <v>1.02033E-2</v>
      </c>
      <c r="BT458" s="106">
        <v>8.7884599999999997E-3</v>
      </c>
      <c r="BU458" s="106">
        <v>1.0458719999999999E-2</v>
      </c>
      <c r="BV458" s="106">
        <v>9.6487499999999993E-3</v>
      </c>
      <c r="BW458" s="106">
        <v>1.2806E-2</v>
      </c>
      <c r="BX458" s="106">
        <v>3.2524200000000002E-3</v>
      </c>
      <c r="BY458" s="106">
        <v>8.3952000000000002E-3</v>
      </c>
      <c r="BZ458" s="106">
        <v>2.6811719999999997E-2</v>
      </c>
      <c r="CA458" s="106">
        <v>1.4800000000000001E-2</v>
      </c>
      <c r="CB458" s="106">
        <v>1.14E-2</v>
      </c>
      <c r="CC458" s="106">
        <v>1.3160600000000001E-2</v>
      </c>
      <c r="CD458" s="106">
        <v>1.7828060000000003E-2</v>
      </c>
      <c r="CE458" s="106">
        <v>3.2284119999999999E-2</v>
      </c>
      <c r="CF458" s="106">
        <v>7.6654499999999999E-3</v>
      </c>
      <c r="CG458" s="106">
        <v>6.2001999999999995E-3</v>
      </c>
      <c r="CH458" s="106">
        <v>6.6929600000000004E-3</v>
      </c>
      <c r="CI458" s="106">
        <v>1.2318030000000001E-2</v>
      </c>
      <c r="CJ458" s="106">
        <v>2.1227680000000002E-2</v>
      </c>
      <c r="CK458" s="106">
        <v>2.1903309999999999E-2</v>
      </c>
      <c r="CL458" s="106">
        <v>2.270382E-2</v>
      </c>
      <c r="CM458" s="106">
        <v>2.8576800000000003E-2</v>
      </c>
      <c r="CN458" s="106">
        <v>2.2612199999999999E-2</v>
      </c>
      <c r="CO458" s="106">
        <v>3.2157539999999998E-2</v>
      </c>
      <c r="CP458" s="106">
        <v>2.4905089999999998E-2</v>
      </c>
      <c r="CQ458" s="106">
        <v>1.3035900000000001E-2</v>
      </c>
      <c r="CR458" s="106">
        <v>1.36644E-2</v>
      </c>
      <c r="CS458" s="106"/>
      <c r="CT458" s="106"/>
      <c r="CU458" s="106"/>
      <c r="CV458" s="106">
        <f t="shared" si="196"/>
        <v>1.2500000000000001E-2</v>
      </c>
      <c r="CW458" s="106">
        <f t="shared" si="197"/>
        <v>8.6999999999999994E-3</v>
      </c>
      <c r="CX458" s="106">
        <f t="shared" si="198"/>
        <v>5.4000000000000003E-3</v>
      </c>
      <c r="CY458" s="106">
        <f t="shared" si="199"/>
        <v>5.3E-3</v>
      </c>
      <c r="CZ458" s="106">
        <f t="shared" si="200"/>
        <v>8.0999999999999996E-3</v>
      </c>
      <c r="DA458" s="106">
        <f t="shared" si="201"/>
        <v>7.4999999999999997E-3</v>
      </c>
      <c r="DB458" s="106">
        <f t="shared" si="202"/>
        <v>9.4999999999999998E-3</v>
      </c>
      <c r="DC458" s="106">
        <f t="shared" si="203"/>
        <v>2.7000000000000006E-3</v>
      </c>
      <c r="DD458" s="106">
        <f t="shared" si="204"/>
        <v>6.0000000000000001E-3</v>
      </c>
      <c r="DE458" s="106">
        <f t="shared" si="205"/>
        <v>1.17E-2</v>
      </c>
      <c r="DF458" s="106">
        <f t="shared" si="206"/>
        <v>1.4800000000000001E-2</v>
      </c>
      <c r="DG458" s="106">
        <f t="shared" si="207"/>
        <v>1.14E-2</v>
      </c>
      <c r="DH458" s="106">
        <f t="shared" si="208"/>
        <v>9.1999999999999998E-3</v>
      </c>
      <c r="DI458" s="106">
        <f t="shared" si="209"/>
        <v>1.4600000000000002E-2</v>
      </c>
      <c r="DJ458" s="106">
        <f t="shared" si="210"/>
        <v>2.3900000000000001E-2</v>
      </c>
      <c r="DK458" s="106">
        <f t="shared" si="211"/>
        <v>6.4999999999999997E-3</v>
      </c>
      <c r="DL458" s="106">
        <f t="shared" si="212"/>
        <v>5.7999999999999996E-3</v>
      </c>
      <c r="DM458" s="106">
        <f t="shared" si="213"/>
        <v>5.8999999999999999E-3</v>
      </c>
      <c r="DN458" s="106">
        <f t="shared" si="214"/>
        <v>9.7000000000000003E-3</v>
      </c>
      <c r="DO458" s="106">
        <f t="shared" si="215"/>
        <v>1.8100000000000002E-2</v>
      </c>
      <c r="DP458" s="106">
        <f t="shared" si="216"/>
        <v>1.8699999999999998E-2</v>
      </c>
      <c r="DQ458" s="106">
        <f t="shared" si="217"/>
        <v>1.9400000000000001E-2</v>
      </c>
      <c r="DR458" s="106">
        <f t="shared" si="218"/>
        <v>2.4500000000000001E-2</v>
      </c>
      <c r="DS458" s="106">
        <f t="shared" si="219"/>
        <v>1.95E-2</v>
      </c>
      <c r="DT458" s="106">
        <f t="shared" si="220"/>
        <v>2.7899999999999998E-2</v>
      </c>
      <c r="DU458" s="106">
        <f t="shared" si="221"/>
        <v>2.1700000000000001E-2</v>
      </c>
      <c r="DV458" s="106">
        <f t="shared" si="222"/>
        <v>1.1400000000000002E-2</v>
      </c>
      <c r="DW458" s="106">
        <f t="shared" si="223"/>
        <v>1.2E-2</v>
      </c>
      <c r="DX458" s="106"/>
      <c r="DY458" s="106"/>
      <c r="DZ458" s="106"/>
      <c r="EA458" s="100">
        <v>0.32</v>
      </c>
      <c r="EB458" s="100">
        <v>100</v>
      </c>
      <c r="EC458" s="100">
        <v>100</v>
      </c>
      <c r="ED458" s="100">
        <v>100</v>
      </c>
      <c r="EE458" s="100">
        <v>707.83</v>
      </c>
      <c r="EF458" s="100">
        <v>5.53</v>
      </c>
      <c r="EG458" s="100">
        <v>53.13</v>
      </c>
      <c r="EH458" s="100">
        <v>4.24</v>
      </c>
      <c r="EI458" s="100">
        <v>12.65</v>
      </c>
      <c r="EJ458" s="100">
        <v>6.63</v>
      </c>
      <c r="EK458" s="100">
        <v>100</v>
      </c>
      <c r="EL458" s="100">
        <v>117.11</v>
      </c>
      <c r="EM458" s="100">
        <v>12.21</v>
      </c>
      <c r="EN458" s="100">
        <v>35.799999999999997</v>
      </c>
      <c r="EO458" s="100">
        <v>0.21</v>
      </c>
      <c r="EP458" s="100">
        <v>0.74</v>
      </c>
      <c r="EQ458" s="100">
        <v>100</v>
      </c>
      <c r="ER458" s="100">
        <v>14</v>
      </c>
      <c r="ES458" s="100">
        <v>4.12</v>
      </c>
      <c r="ET458" s="100">
        <v>258.44</v>
      </c>
      <c r="EU458" s="100">
        <v>40.65</v>
      </c>
      <c r="EV458" s="100">
        <v>37.61</v>
      </c>
      <c r="EW458" s="100">
        <v>134.62</v>
      </c>
      <c r="EX458" s="100">
        <v>100</v>
      </c>
      <c r="EY458" s="100">
        <v>100</v>
      </c>
      <c r="EZ458" s="100">
        <v>100</v>
      </c>
      <c r="FA458" s="100">
        <v>23.26</v>
      </c>
      <c r="FB458" s="100">
        <v>16.87</v>
      </c>
      <c r="FC458" s="100"/>
      <c r="FD458" s="100"/>
      <c r="FE458" s="100"/>
      <c r="FF458" s="106">
        <v>5.0058339566192961E-2</v>
      </c>
      <c r="FG458" s="106">
        <v>0</v>
      </c>
      <c r="FH458" s="106">
        <v>0</v>
      </c>
      <c r="FI458" s="106">
        <v>0</v>
      </c>
      <c r="FJ458" s="106">
        <v>0</v>
      </c>
      <c r="FK458" s="106">
        <v>5.5880295375048588E-3</v>
      </c>
      <c r="FL458" s="106">
        <v>7.8827893175074173E-3</v>
      </c>
      <c r="FM458" s="106">
        <v>2.9828570331666576E-3</v>
      </c>
      <c r="FN458" s="106">
        <v>4.2492138364779875E-3</v>
      </c>
      <c r="FO458" s="106">
        <v>4.4265578635014832E-3</v>
      </c>
      <c r="FP458" s="106">
        <v>0</v>
      </c>
      <c r="FQ458" s="106">
        <v>0</v>
      </c>
      <c r="FR458" s="106">
        <v>7.2551555400209725E-3</v>
      </c>
      <c r="FS458" s="106">
        <v>1.037978628896424E-2</v>
      </c>
      <c r="FT458" s="106">
        <v>0.1019435889843056</v>
      </c>
      <c r="FU458" s="106">
        <v>8.666708432648447E-3</v>
      </c>
      <c r="FV458" s="106">
        <v>0</v>
      </c>
      <c r="FW458" s="106">
        <v>4.2240645708567304E-3</v>
      </c>
      <c r="FX458" s="106">
        <v>9.1747765964666321E-3</v>
      </c>
      <c r="FY458" s="106">
        <v>0</v>
      </c>
      <c r="FZ458" s="106">
        <v>1.5916130990798926E-2</v>
      </c>
      <c r="GA458" s="106">
        <v>1.6711270614372383E-2</v>
      </c>
      <c r="GB458" s="106">
        <v>0</v>
      </c>
      <c r="GC458" s="106">
        <v>0</v>
      </c>
      <c r="GD458" s="106">
        <v>0</v>
      </c>
      <c r="GE458" s="106">
        <v>0</v>
      </c>
      <c r="GF458" s="106">
        <v>4.7255242164705854E-3</v>
      </c>
      <c r="GG458" s="106">
        <v>1.081505225256872E-2</v>
      </c>
      <c r="GH458" s="100"/>
      <c r="GI458" s="100"/>
      <c r="GJ458" s="100"/>
      <c r="GK458" s="100"/>
    </row>
    <row r="459" spans="1:193" x14ac:dyDescent="0.25">
      <c r="A459" s="98" t="s">
        <v>1073</v>
      </c>
      <c r="B459" s="99" t="s">
        <v>17</v>
      </c>
      <c r="C459" s="99" t="s">
        <v>319</v>
      </c>
      <c r="D459" s="100" t="s">
        <v>18</v>
      </c>
      <c r="E459" s="99" t="s">
        <v>641</v>
      </c>
      <c r="F459" s="99" t="s">
        <v>539</v>
      </c>
      <c r="G459" s="106">
        <v>32.826999999999998</v>
      </c>
      <c r="H459" s="106">
        <v>8.4342554359618391E-2</v>
      </c>
      <c r="I459" s="106">
        <v>0</v>
      </c>
      <c r="J459" s="106">
        <v>0.01</v>
      </c>
      <c r="K459" s="106">
        <v>0</v>
      </c>
      <c r="L459" s="106">
        <v>1.1020000000000001</v>
      </c>
      <c r="M459" s="106">
        <v>4.8000000000000008E-2</v>
      </c>
      <c r="N459" s="106">
        <v>7.8756476471013678E-2</v>
      </c>
      <c r="O459" s="106">
        <v>2.1000000000000001E-2</v>
      </c>
      <c r="P459" s="106">
        <v>0.1</v>
      </c>
      <c r="Q459" s="106">
        <v>0.21528558601585912</v>
      </c>
      <c r="R459" s="106">
        <v>0</v>
      </c>
      <c r="S459" s="106">
        <v>0.3197214899384298</v>
      </c>
      <c r="T459" s="106">
        <v>7.4251055806965116E-2</v>
      </c>
      <c r="U459" s="106">
        <v>63.694000000000003</v>
      </c>
      <c r="V459" s="106">
        <v>1.1382504561030158</v>
      </c>
      <c r="W459" s="106">
        <v>1.6E-2</v>
      </c>
      <c r="X459" s="106">
        <v>3.3078676125223271E-2</v>
      </c>
      <c r="Y459" s="106">
        <v>0.99521129707381828</v>
      </c>
      <c r="Z459" s="106">
        <v>0</v>
      </c>
      <c r="AA459" s="106">
        <v>0.2487489183486136</v>
      </c>
      <c r="AB459" s="106">
        <v>4.200000000000001E-2</v>
      </c>
      <c r="AC459" s="106">
        <v>0.59399999999999997</v>
      </c>
      <c r="AD459" s="106">
        <v>0.23300000000000001</v>
      </c>
      <c r="AE459" s="106">
        <v>0.22</v>
      </c>
      <c r="AF459" s="106">
        <v>0.18</v>
      </c>
      <c r="AG459" s="106">
        <v>6.1064663166993022E-2</v>
      </c>
      <c r="AH459" s="106">
        <v>4.7E-2</v>
      </c>
      <c r="AI459" s="106"/>
      <c r="AJ459" s="106">
        <v>102.29205441313829</v>
      </c>
      <c r="AK459" s="100"/>
      <c r="AL459" s="106">
        <v>15.345456245325353</v>
      </c>
      <c r="AM459" s="106">
        <v>5.0562049253413101E-2</v>
      </c>
      <c r="AN459" s="106">
        <v>0</v>
      </c>
      <c r="AO459" s="106">
        <v>6.0306356289952963E-3</v>
      </c>
      <c r="AP459" s="106">
        <v>0</v>
      </c>
      <c r="AQ459" s="106">
        <v>0.85658764088612527</v>
      </c>
      <c r="AR459" s="106">
        <v>3.5608308605341248E-2</v>
      </c>
      <c r="AS459" s="106">
        <v>6.5379774589916728E-2</v>
      </c>
      <c r="AT459" s="106">
        <v>1.5008576329331048E-2</v>
      </c>
      <c r="AU459" s="106">
        <v>4.3637633094780942E-2</v>
      </c>
      <c r="AV459" s="106">
        <v>0.21528558601585912</v>
      </c>
      <c r="AW459" s="106">
        <v>0</v>
      </c>
      <c r="AX459" s="106">
        <v>0.22350331348369784</v>
      </c>
      <c r="AY459" s="106">
        <v>6.0806695444242991E-2</v>
      </c>
      <c r="AZ459" s="106">
        <v>47.152798341723425</v>
      </c>
      <c r="BA459" s="106">
        <v>0.96519160188502995</v>
      </c>
      <c r="BB459" s="106">
        <v>1.4967259120673527E-2</v>
      </c>
      <c r="BC459" s="106">
        <v>2.9159622818426718E-2</v>
      </c>
      <c r="BD459" s="106">
        <v>0.78369265066053884</v>
      </c>
      <c r="BE459" s="106">
        <v>0</v>
      </c>
      <c r="BF459" s="106">
        <v>0.21236994651123844</v>
      </c>
      <c r="BG459" s="106">
        <v>3.5888233786208673E-2</v>
      </c>
      <c r="BH459" s="106">
        <v>0.50925925925925919</v>
      </c>
      <c r="BI459" s="106">
        <v>0.20093135563987582</v>
      </c>
      <c r="BJ459" s="106">
        <v>0.19087280930071143</v>
      </c>
      <c r="BK459" s="106">
        <v>0.15683540995033546</v>
      </c>
      <c r="BL459" s="106">
        <v>5.3401541903798012E-2</v>
      </c>
      <c r="BM459" s="106">
        <v>4.1275138315623079E-2</v>
      </c>
      <c r="BN459" s="106"/>
      <c r="BO459" s="106"/>
      <c r="BP459" s="106"/>
      <c r="BQ459" s="106">
        <v>2.8023520000000003E-2</v>
      </c>
      <c r="BR459" s="106">
        <v>1.5012899999999999E-2</v>
      </c>
      <c r="BS459" s="106">
        <v>1.001435E-2</v>
      </c>
      <c r="BT459" s="106">
        <v>8.7884599999999997E-3</v>
      </c>
      <c r="BU459" s="106">
        <v>1.0587839999999999E-2</v>
      </c>
      <c r="BV459" s="106">
        <v>9.5201000000000001E-3</v>
      </c>
      <c r="BW459" s="106">
        <v>1.3210400000000001E-2</v>
      </c>
      <c r="BX459" s="106">
        <v>3.2524200000000002E-3</v>
      </c>
      <c r="BY459" s="106">
        <v>8.5351200000000002E-3</v>
      </c>
      <c r="BZ459" s="106">
        <v>2.8186679999999995E-2</v>
      </c>
      <c r="CA459" s="106">
        <v>1.4999999999999999E-2</v>
      </c>
      <c r="CB459" s="106">
        <v>1.14E-2</v>
      </c>
      <c r="CC459" s="106">
        <v>1.3160600000000001E-2</v>
      </c>
      <c r="CD459" s="106">
        <v>1.758384E-2</v>
      </c>
      <c r="CE459" s="106">
        <v>3.1068400000000003E-2</v>
      </c>
      <c r="CF459" s="106">
        <v>7.6654499999999999E-3</v>
      </c>
      <c r="CG459" s="106">
        <v>6.2001999999999995E-3</v>
      </c>
      <c r="CH459" s="106">
        <v>6.9198400000000009E-3</v>
      </c>
      <c r="CI459" s="106">
        <v>1.2318030000000001E-2</v>
      </c>
      <c r="CJ459" s="106">
        <v>2.146224E-2</v>
      </c>
      <c r="CK459" s="106">
        <v>2.1903309999999999E-2</v>
      </c>
      <c r="CL459" s="106">
        <v>2.3288969999999999E-2</v>
      </c>
      <c r="CM459" s="106">
        <v>2.9976480000000003E-2</v>
      </c>
      <c r="CN459" s="106">
        <v>2.2844119999999999E-2</v>
      </c>
      <c r="CO459" s="106">
        <v>3.1927020000000007E-2</v>
      </c>
      <c r="CP459" s="106">
        <v>2.4790320000000001E-2</v>
      </c>
      <c r="CQ459" s="106">
        <v>1.3035900000000001E-2</v>
      </c>
      <c r="CR459" s="106">
        <v>1.36644E-2</v>
      </c>
      <c r="CS459" s="106"/>
      <c r="CT459" s="106"/>
      <c r="CU459" s="106"/>
      <c r="CV459" s="106">
        <f t="shared" si="196"/>
        <v>1.3100000000000001E-2</v>
      </c>
      <c r="CW459" s="106">
        <f t="shared" si="197"/>
        <v>8.9999999999999993E-3</v>
      </c>
      <c r="CX459" s="106">
        <f t="shared" si="198"/>
        <v>5.3E-3</v>
      </c>
      <c r="CY459" s="106">
        <f t="shared" si="199"/>
        <v>5.3E-3</v>
      </c>
      <c r="CZ459" s="106">
        <f t="shared" si="200"/>
        <v>8.2000000000000007E-3</v>
      </c>
      <c r="DA459" s="106">
        <f t="shared" si="201"/>
        <v>7.4000000000000003E-3</v>
      </c>
      <c r="DB459" s="106">
        <f t="shared" si="202"/>
        <v>9.7999999999999997E-3</v>
      </c>
      <c r="DC459" s="106">
        <f t="shared" si="203"/>
        <v>2.7000000000000006E-3</v>
      </c>
      <c r="DD459" s="106">
        <f t="shared" si="204"/>
        <v>6.1000000000000004E-3</v>
      </c>
      <c r="DE459" s="106">
        <f t="shared" si="205"/>
        <v>1.2299999999999998E-2</v>
      </c>
      <c r="DF459" s="106">
        <f t="shared" si="206"/>
        <v>1.4999999999999999E-2</v>
      </c>
      <c r="DG459" s="106">
        <f t="shared" si="207"/>
        <v>1.14E-2</v>
      </c>
      <c r="DH459" s="106">
        <f t="shared" si="208"/>
        <v>9.1999999999999998E-3</v>
      </c>
      <c r="DI459" s="106">
        <f t="shared" si="209"/>
        <v>1.44E-2</v>
      </c>
      <c r="DJ459" s="106">
        <f t="shared" si="210"/>
        <v>2.3000000000000003E-2</v>
      </c>
      <c r="DK459" s="106">
        <f t="shared" si="211"/>
        <v>6.4999999999999997E-3</v>
      </c>
      <c r="DL459" s="106">
        <f t="shared" si="212"/>
        <v>5.7999999999999996E-3</v>
      </c>
      <c r="DM459" s="106">
        <f t="shared" si="213"/>
        <v>6.1000000000000004E-3</v>
      </c>
      <c r="DN459" s="106">
        <f t="shared" si="214"/>
        <v>9.7000000000000003E-3</v>
      </c>
      <c r="DO459" s="106">
        <f t="shared" si="215"/>
        <v>1.83E-2</v>
      </c>
      <c r="DP459" s="106">
        <f t="shared" si="216"/>
        <v>1.8699999999999998E-2</v>
      </c>
      <c r="DQ459" s="106">
        <f t="shared" si="217"/>
        <v>1.9900000000000001E-2</v>
      </c>
      <c r="DR459" s="106">
        <f t="shared" si="218"/>
        <v>2.5700000000000001E-2</v>
      </c>
      <c r="DS459" s="106">
        <f t="shared" si="219"/>
        <v>1.9699999999999999E-2</v>
      </c>
      <c r="DT459" s="106">
        <f t="shared" si="220"/>
        <v>2.7700000000000006E-2</v>
      </c>
      <c r="DU459" s="106">
        <f t="shared" si="221"/>
        <v>2.1600000000000001E-2</v>
      </c>
      <c r="DV459" s="106">
        <f t="shared" si="222"/>
        <v>1.1400000000000002E-2</v>
      </c>
      <c r="DW459" s="106">
        <f t="shared" si="223"/>
        <v>1.2E-2</v>
      </c>
      <c r="DX459" s="106"/>
      <c r="DY459" s="106"/>
      <c r="DZ459" s="106"/>
      <c r="EA459" s="100">
        <v>0.33</v>
      </c>
      <c r="EB459" s="100">
        <v>10.51</v>
      </c>
      <c r="EC459" s="100">
        <v>100</v>
      </c>
      <c r="ED459" s="100">
        <v>49.66</v>
      </c>
      <c r="EE459" s="100">
        <v>100</v>
      </c>
      <c r="EF459" s="100">
        <v>0.88</v>
      </c>
      <c r="EG459" s="100">
        <v>24.7</v>
      </c>
      <c r="EH459" s="100">
        <v>4.4800000000000004</v>
      </c>
      <c r="EI459" s="100">
        <v>28.38</v>
      </c>
      <c r="EJ459" s="100">
        <v>10.33</v>
      </c>
      <c r="EK459" s="100">
        <v>9.39</v>
      </c>
      <c r="EL459" s="100">
        <v>83.91</v>
      </c>
      <c r="EM459" s="100">
        <v>3.53</v>
      </c>
      <c r="EN459" s="100">
        <v>19.600000000000001</v>
      </c>
      <c r="EO459" s="100">
        <v>0.22</v>
      </c>
      <c r="EP459" s="100">
        <v>0.86</v>
      </c>
      <c r="EQ459" s="100">
        <v>49.54</v>
      </c>
      <c r="ER459" s="100">
        <v>15.04</v>
      </c>
      <c r="ES459" s="100">
        <v>1.46</v>
      </c>
      <c r="ET459" s="100">
        <v>352.19</v>
      </c>
      <c r="EU459" s="100">
        <v>8.06</v>
      </c>
      <c r="EV459" s="100">
        <v>47.54</v>
      </c>
      <c r="EW459" s="100">
        <v>4.97</v>
      </c>
      <c r="EX459" s="100">
        <v>9.1</v>
      </c>
      <c r="EY459" s="100">
        <v>11.29</v>
      </c>
      <c r="EZ459" s="100">
        <v>11.99</v>
      </c>
      <c r="FA459" s="100">
        <v>13.16</v>
      </c>
      <c r="FB459" s="100">
        <v>26.13</v>
      </c>
      <c r="FC459" s="100"/>
      <c r="FD459" s="100"/>
      <c r="FE459" s="100"/>
      <c r="FF459" s="106">
        <v>5.0640005609573664E-2</v>
      </c>
      <c r="FG459" s="106">
        <v>5.3140713765337166E-3</v>
      </c>
      <c r="FH459" s="106">
        <v>0</v>
      </c>
      <c r="FI459" s="106">
        <v>2.9948136533590641E-3</v>
      </c>
      <c r="FJ459" s="106">
        <v>0</v>
      </c>
      <c r="FK459" s="106">
        <v>7.537971239797903E-3</v>
      </c>
      <c r="FL459" s="106">
        <v>8.7952522255192872E-3</v>
      </c>
      <c r="FM459" s="106">
        <v>2.9290139016282697E-3</v>
      </c>
      <c r="FN459" s="106">
        <v>4.2594339622641511E-3</v>
      </c>
      <c r="FO459" s="106">
        <v>4.5077674986908718E-3</v>
      </c>
      <c r="FP459" s="106">
        <v>2.0215316526889175E-2</v>
      </c>
      <c r="FQ459" s="106">
        <v>0</v>
      </c>
      <c r="FR459" s="106">
        <v>7.889666965974533E-3</v>
      </c>
      <c r="FS459" s="106">
        <v>1.1918112307071627E-2</v>
      </c>
      <c r="FT459" s="106">
        <v>0.10373615635179154</v>
      </c>
      <c r="FU459" s="106">
        <v>8.300647776211258E-3</v>
      </c>
      <c r="FV459" s="106">
        <v>7.4147801683816655E-3</v>
      </c>
      <c r="FW459" s="106">
        <v>4.385607271891378E-3</v>
      </c>
      <c r="FX459" s="106">
        <v>1.1441912699643867E-2</v>
      </c>
      <c r="FY459" s="106">
        <v>0</v>
      </c>
      <c r="FZ459" s="106">
        <v>1.711701768880582E-2</v>
      </c>
      <c r="GA459" s="106">
        <v>1.7061266341963602E-2</v>
      </c>
      <c r="GB459" s="106">
        <v>2.5310185185185179E-2</v>
      </c>
      <c r="GC459" s="106">
        <v>1.8284753363228698E-2</v>
      </c>
      <c r="GD459" s="106">
        <v>2.1549540170050317E-2</v>
      </c>
      <c r="GE459" s="106">
        <v>1.8804565653045221E-2</v>
      </c>
      <c r="GF459" s="106">
        <v>7.0276429145398178E-3</v>
      </c>
      <c r="GG459" s="106">
        <v>1.0785193641872309E-2</v>
      </c>
      <c r="GH459" s="100"/>
      <c r="GI459" s="100"/>
      <c r="GJ459" s="100"/>
      <c r="GK459" s="100"/>
    </row>
    <row r="460" spans="1:193" x14ac:dyDescent="0.25">
      <c r="A460" s="98" t="s">
        <v>1073</v>
      </c>
      <c r="B460" s="99" t="s">
        <v>17</v>
      </c>
      <c r="C460" s="99" t="s">
        <v>319</v>
      </c>
      <c r="D460" s="100" t="s">
        <v>18</v>
      </c>
      <c r="E460" s="99" t="s">
        <v>642</v>
      </c>
      <c r="F460" s="99" t="s">
        <v>539</v>
      </c>
      <c r="G460" s="106">
        <v>33.365000000000002</v>
      </c>
      <c r="H460" s="106">
        <v>0</v>
      </c>
      <c r="I460" s="106">
        <v>0</v>
      </c>
      <c r="J460" s="106">
        <v>0</v>
      </c>
      <c r="K460" s="106">
        <v>1.9E-2</v>
      </c>
      <c r="L460" s="106">
        <v>0.28000000000000003</v>
      </c>
      <c r="M460" s="106">
        <v>0.11399999999999999</v>
      </c>
      <c r="N460" s="106">
        <v>9.169043619196654E-2</v>
      </c>
      <c r="O460" s="106">
        <v>0.13200000000000001</v>
      </c>
      <c r="P460" s="106">
        <v>0.25</v>
      </c>
      <c r="Q460" s="106">
        <v>0</v>
      </c>
      <c r="R460" s="106">
        <v>0</v>
      </c>
      <c r="S460" s="106">
        <v>8.8963572110426992E-2</v>
      </c>
      <c r="T460" s="106">
        <v>5.8756623503767154E-2</v>
      </c>
      <c r="U460" s="106">
        <v>64.742000000000004</v>
      </c>
      <c r="V460" s="106">
        <v>1.1026881119143044</v>
      </c>
      <c r="W460" s="106">
        <v>2.7E-2</v>
      </c>
      <c r="X460" s="106">
        <v>4.4756264809487085E-2</v>
      </c>
      <c r="Y460" s="106">
        <v>0.62078267937947318</v>
      </c>
      <c r="Z460" s="106">
        <v>0</v>
      </c>
      <c r="AA460" s="106">
        <v>5.3796180777109848E-2</v>
      </c>
      <c r="AB460" s="106">
        <v>0</v>
      </c>
      <c r="AC460" s="106">
        <v>0</v>
      </c>
      <c r="AD460" s="106">
        <v>0</v>
      </c>
      <c r="AE460" s="106">
        <v>3.7000000000000005E-2</v>
      </c>
      <c r="AF460" s="106">
        <v>0</v>
      </c>
      <c r="AG460" s="106">
        <v>5.5423215280599958E-2</v>
      </c>
      <c r="AH460" s="106">
        <v>0.161</v>
      </c>
      <c r="AI460" s="106"/>
      <c r="AJ460" s="106">
        <v>101.24385708396716</v>
      </c>
      <c r="AK460" s="100"/>
      <c r="AL460" s="106">
        <v>15.596952131637995</v>
      </c>
      <c r="AM460" s="106">
        <v>0</v>
      </c>
      <c r="AN460" s="106">
        <v>0</v>
      </c>
      <c r="AO460" s="106">
        <v>0</v>
      </c>
      <c r="AP460" s="106">
        <v>1.4714993804213136E-2</v>
      </c>
      <c r="AQ460" s="106">
        <v>0.21764477263894288</v>
      </c>
      <c r="AR460" s="106">
        <v>8.4569732937685452E-2</v>
      </c>
      <c r="AS460" s="106">
        <v>7.61169153179201E-2</v>
      </c>
      <c r="AT460" s="106">
        <v>9.4339622641509441E-2</v>
      </c>
      <c r="AU460" s="106">
        <v>0.10909408273695236</v>
      </c>
      <c r="AV460" s="106">
        <v>0</v>
      </c>
      <c r="AW460" s="106">
        <v>0</v>
      </c>
      <c r="AX460" s="106">
        <v>6.2190543243919601E-2</v>
      </c>
      <c r="AY460" s="106">
        <v>4.8117781921027884E-2</v>
      </c>
      <c r="AZ460" s="106">
        <v>47.928634883032281</v>
      </c>
      <c r="BA460" s="106">
        <v>0.93503613322674839</v>
      </c>
      <c r="BB460" s="106">
        <v>2.5257249766136577E-2</v>
      </c>
      <c r="BC460" s="106">
        <v>3.9453689006952647E-2</v>
      </c>
      <c r="BD460" s="106">
        <v>0.48884375098785193</v>
      </c>
      <c r="BE460" s="106">
        <v>0</v>
      </c>
      <c r="BF460" s="106">
        <v>4.5928609901058522E-2</v>
      </c>
      <c r="BG460" s="106">
        <v>0</v>
      </c>
      <c r="BH460" s="106">
        <v>0</v>
      </c>
      <c r="BI460" s="106">
        <v>0</v>
      </c>
      <c r="BJ460" s="106">
        <v>3.2101336109665105E-2</v>
      </c>
      <c r="BK460" s="106">
        <v>0</v>
      </c>
      <c r="BL460" s="106">
        <v>4.8468050092348017E-2</v>
      </c>
      <c r="BM460" s="106">
        <v>0.14138930359181523</v>
      </c>
      <c r="BN460" s="106"/>
      <c r="BO460" s="106"/>
      <c r="BP460" s="106"/>
      <c r="BQ460" s="106">
        <v>2.7167840000000002E-2</v>
      </c>
      <c r="BR460" s="106">
        <v>1.4846089999999998E-2</v>
      </c>
      <c r="BS460" s="106">
        <v>1.001435E-2</v>
      </c>
      <c r="BT460" s="106">
        <v>8.7884599999999997E-3</v>
      </c>
      <c r="BU460" s="106">
        <v>1.03296E-2</v>
      </c>
      <c r="BV460" s="106">
        <v>9.5201000000000001E-3</v>
      </c>
      <c r="BW460" s="106">
        <v>1.33452E-2</v>
      </c>
      <c r="BX460" s="106">
        <v>3.2524200000000002E-3</v>
      </c>
      <c r="BY460" s="106">
        <v>8.6750400000000002E-3</v>
      </c>
      <c r="BZ460" s="106">
        <v>2.6124239999999996E-2</v>
      </c>
      <c r="CA460" s="106">
        <v>1.4800000000000001E-2</v>
      </c>
      <c r="CB460" s="106">
        <v>1.15E-2</v>
      </c>
      <c r="CC460" s="106">
        <v>1.3589750000000001E-2</v>
      </c>
      <c r="CD460" s="106">
        <v>1.758384E-2</v>
      </c>
      <c r="CE460" s="106">
        <v>3.2419200000000002E-2</v>
      </c>
      <c r="CF460" s="106">
        <v>7.7833799999999995E-3</v>
      </c>
      <c r="CG460" s="106">
        <v>6.0933000000000003E-3</v>
      </c>
      <c r="CH460" s="106">
        <v>6.8064000000000006E-3</v>
      </c>
      <c r="CI460" s="106">
        <v>1.219104E-2</v>
      </c>
      <c r="CJ460" s="106">
        <v>2.1579520000000001E-2</v>
      </c>
      <c r="CK460" s="106">
        <v>2.1083399999999999E-2</v>
      </c>
      <c r="CL460" s="106">
        <v>2.282085E-2</v>
      </c>
      <c r="CM460" s="106">
        <v>2.8460160000000002E-2</v>
      </c>
      <c r="CN460" s="106">
        <v>2.2496240000000001E-2</v>
      </c>
      <c r="CO460" s="106">
        <v>3.1811760000000001E-2</v>
      </c>
      <c r="CP460" s="106">
        <v>2.4905089999999998E-2</v>
      </c>
      <c r="CQ460" s="106">
        <v>1.315025E-2</v>
      </c>
      <c r="CR460" s="106">
        <v>1.377827E-2</v>
      </c>
      <c r="CS460" s="106"/>
      <c r="CT460" s="106"/>
      <c r="CU460" s="106"/>
      <c r="CV460" s="106">
        <f t="shared" si="196"/>
        <v>1.2699999999999999E-2</v>
      </c>
      <c r="CW460" s="106">
        <f t="shared" si="197"/>
        <v>8.8999999999999982E-3</v>
      </c>
      <c r="CX460" s="106">
        <f t="shared" si="198"/>
        <v>5.3E-3</v>
      </c>
      <c r="CY460" s="106">
        <f t="shared" si="199"/>
        <v>5.3E-3</v>
      </c>
      <c r="CZ460" s="106">
        <f t="shared" si="200"/>
        <v>8.0000000000000002E-3</v>
      </c>
      <c r="DA460" s="106">
        <f t="shared" si="201"/>
        <v>7.4000000000000003E-3</v>
      </c>
      <c r="DB460" s="106">
        <f t="shared" si="202"/>
        <v>9.8999999999999991E-3</v>
      </c>
      <c r="DC460" s="106">
        <f t="shared" si="203"/>
        <v>2.7000000000000006E-3</v>
      </c>
      <c r="DD460" s="106">
        <f t="shared" si="204"/>
        <v>6.1999999999999998E-3</v>
      </c>
      <c r="DE460" s="106">
        <f t="shared" si="205"/>
        <v>1.1399999999999999E-2</v>
      </c>
      <c r="DF460" s="106">
        <f t="shared" si="206"/>
        <v>1.4800000000000001E-2</v>
      </c>
      <c r="DG460" s="106">
        <f t="shared" si="207"/>
        <v>1.15E-2</v>
      </c>
      <c r="DH460" s="106">
        <f t="shared" si="208"/>
        <v>9.4999999999999998E-3</v>
      </c>
      <c r="DI460" s="106">
        <f t="shared" si="209"/>
        <v>1.44E-2</v>
      </c>
      <c r="DJ460" s="106">
        <f t="shared" si="210"/>
        <v>2.4E-2</v>
      </c>
      <c r="DK460" s="106">
        <f t="shared" si="211"/>
        <v>6.5999999999999991E-3</v>
      </c>
      <c r="DL460" s="106">
        <f t="shared" si="212"/>
        <v>5.7000000000000002E-3</v>
      </c>
      <c r="DM460" s="106">
        <f t="shared" si="213"/>
        <v>6.0000000000000001E-3</v>
      </c>
      <c r="DN460" s="106">
        <f t="shared" si="214"/>
        <v>9.5999999999999992E-3</v>
      </c>
      <c r="DO460" s="106">
        <f t="shared" si="215"/>
        <v>1.84E-2</v>
      </c>
      <c r="DP460" s="106">
        <f t="shared" si="216"/>
        <v>1.7999999999999999E-2</v>
      </c>
      <c r="DQ460" s="106">
        <f t="shared" si="217"/>
        <v>1.9500000000000003E-2</v>
      </c>
      <c r="DR460" s="106">
        <f t="shared" si="218"/>
        <v>2.4399999999999998E-2</v>
      </c>
      <c r="DS460" s="106">
        <f t="shared" si="219"/>
        <v>1.9400000000000001E-2</v>
      </c>
      <c r="DT460" s="106">
        <f t="shared" si="220"/>
        <v>2.76E-2</v>
      </c>
      <c r="DU460" s="106">
        <f t="shared" si="221"/>
        <v>2.1700000000000001E-2</v>
      </c>
      <c r="DV460" s="106">
        <f t="shared" si="222"/>
        <v>1.1500000000000002E-2</v>
      </c>
      <c r="DW460" s="106">
        <f t="shared" si="223"/>
        <v>1.21E-2</v>
      </c>
      <c r="DX460" s="106"/>
      <c r="DY460" s="106"/>
      <c r="DZ460" s="106"/>
      <c r="EA460" s="100">
        <v>0.32</v>
      </c>
      <c r="EB460" s="100">
        <v>100</v>
      </c>
      <c r="EC460" s="100">
        <v>100</v>
      </c>
      <c r="ED460" s="100">
        <v>100</v>
      </c>
      <c r="EE460" s="100">
        <v>39.549999999999997</v>
      </c>
      <c r="EF460" s="100">
        <v>2.69</v>
      </c>
      <c r="EG460" s="100">
        <v>11.09</v>
      </c>
      <c r="EH460" s="100">
        <v>4.0199999999999996</v>
      </c>
      <c r="EI460" s="100">
        <v>4.97</v>
      </c>
      <c r="EJ460" s="100">
        <v>4.26</v>
      </c>
      <c r="EK460" s="100">
        <v>100</v>
      </c>
      <c r="EL460" s="100">
        <v>37.86</v>
      </c>
      <c r="EM460" s="100">
        <v>12.19</v>
      </c>
      <c r="EN460" s="100">
        <v>23.81</v>
      </c>
      <c r="EO460" s="100">
        <v>0.22</v>
      </c>
      <c r="EP460" s="100">
        <v>0.87</v>
      </c>
      <c r="EQ460" s="100">
        <v>30.2</v>
      </c>
      <c r="ER460" s="100">
        <v>11.72</v>
      </c>
      <c r="ES460" s="100">
        <v>2.1</v>
      </c>
      <c r="ET460" s="100">
        <v>100</v>
      </c>
      <c r="EU460" s="100">
        <v>33.35</v>
      </c>
      <c r="EV460" s="100">
        <v>289.20999999999998</v>
      </c>
      <c r="EW460" s="100">
        <v>161</v>
      </c>
      <c r="EX460" s="100">
        <v>736.95</v>
      </c>
      <c r="EY460" s="100">
        <v>65.2</v>
      </c>
      <c r="EZ460" s="100">
        <v>1289.6600000000001</v>
      </c>
      <c r="FA460" s="100">
        <v>14.91</v>
      </c>
      <c r="FB460" s="100">
        <v>7.82</v>
      </c>
      <c r="FC460" s="100"/>
      <c r="FD460" s="100"/>
      <c r="FE460" s="100"/>
      <c r="FF460" s="106">
        <v>4.9910246821241587E-2</v>
      </c>
      <c r="FG460" s="106">
        <v>0</v>
      </c>
      <c r="FH460" s="106">
        <v>0</v>
      </c>
      <c r="FI460" s="106">
        <v>0</v>
      </c>
      <c r="FJ460" s="106">
        <v>5.8197800495662947E-3</v>
      </c>
      <c r="FK460" s="106">
        <v>5.854644383987564E-3</v>
      </c>
      <c r="FL460" s="106">
        <v>9.3787833827893158E-3</v>
      </c>
      <c r="FM460" s="106">
        <v>3.0598999957803874E-3</v>
      </c>
      <c r="FN460" s="106">
        <v>4.688679245283019E-3</v>
      </c>
      <c r="FO460" s="106">
        <v>4.6474079245941704E-3</v>
      </c>
      <c r="FP460" s="106">
        <v>0</v>
      </c>
      <c r="FQ460" s="106">
        <v>0</v>
      </c>
      <c r="FR460" s="106">
        <v>7.581027221433799E-3</v>
      </c>
      <c r="FS460" s="106">
        <v>1.1456843875396739E-2</v>
      </c>
      <c r="FT460" s="106">
        <v>0.10544299674267102</v>
      </c>
      <c r="FU460" s="106">
        <v>8.1348143590727097E-3</v>
      </c>
      <c r="FV460" s="106">
        <v>7.6276894293732462E-3</v>
      </c>
      <c r="FW460" s="106">
        <v>4.6239723516148506E-3</v>
      </c>
      <c r="FX460" s="106">
        <v>1.0265718770744892E-2</v>
      </c>
      <c r="FY460" s="106">
        <v>0</v>
      </c>
      <c r="FZ460" s="106">
        <v>1.5317191402003019E-2</v>
      </c>
      <c r="GA460" s="106">
        <v>0</v>
      </c>
      <c r="GB460" s="106">
        <v>0</v>
      </c>
      <c r="GC460" s="106">
        <v>0</v>
      </c>
      <c r="GD460" s="106">
        <v>2.093007114350165E-2</v>
      </c>
      <c r="GE460" s="106">
        <v>0</v>
      </c>
      <c r="GF460" s="106">
        <v>7.2265862687690896E-3</v>
      </c>
      <c r="GG460" s="106">
        <v>1.1056643540879952E-2</v>
      </c>
      <c r="GH460" s="100"/>
      <c r="GI460" s="100"/>
      <c r="GJ460" s="100"/>
      <c r="GK460" s="100"/>
    </row>
    <row r="461" spans="1:193" x14ac:dyDescent="0.25">
      <c r="A461" s="98" t="s">
        <v>1073</v>
      </c>
      <c r="B461" s="99" t="s">
        <v>17</v>
      </c>
      <c r="C461" s="99" t="s">
        <v>319</v>
      </c>
      <c r="D461" s="100" t="s">
        <v>18</v>
      </c>
      <c r="E461" s="99" t="s">
        <v>643</v>
      </c>
      <c r="F461" s="99" t="s">
        <v>539</v>
      </c>
      <c r="G461" s="106">
        <v>32.93</v>
      </c>
      <c r="H461" s="106">
        <v>0.11360998987434988</v>
      </c>
      <c r="I461" s="106">
        <v>0</v>
      </c>
      <c r="J461" s="106">
        <v>2.6999999999999996E-2</v>
      </c>
      <c r="K461" s="106">
        <v>1.2999999999999999E-2</v>
      </c>
      <c r="L461" s="106">
        <v>1.3559999999999999</v>
      </c>
      <c r="M461" s="106">
        <v>4.1000000000000002E-2</v>
      </c>
      <c r="N461" s="106">
        <v>7.3855536889584378E-2</v>
      </c>
      <c r="O461" s="106">
        <v>1.0999999999999999E-2</v>
      </c>
      <c r="P461" s="106">
        <v>7.9999999999999988E-2</v>
      </c>
      <c r="Q461" s="106">
        <v>0.1122262320643517</v>
      </c>
      <c r="R461" s="106">
        <v>0</v>
      </c>
      <c r="S461" s="106">
        <v>0.47121326644766526</v>
      </c>
      <c r="T461" s="106">
        <v>4.9040851014500765E-2</v>
      </c>
      <c r="U461" s="106">
        <v>63.823</v>
      </c>
      <c r="V461" s="106">
        <v>1.0995140852168368</v>
      </c>
      <c r="W461" s="106">
        <v>4.2999999999999997E-2</v>
      </c>
      <c r="X461" s="106">
        <v>1.052884443299206E-2</v>
      </c>
      <c r="Y461" s="106">
        <v>0.99484258456034025</v>
      </c>
      <c r="Z461" s="106">
        <v>0</v>
      </c>
      <c r="AA461" s="106">
        <v>0.20882571979491998</v>
      </c>
      <c r="AB461" s="106">
        <v>0</v>
      </c>
      <c r="AC461" s="106">
        <v>0.58800000000000008</v>
      </c>
      <c r="AD461" s="106">
        <v>0.28100000000000003</v>
      </c>
      <c r="AE461" s="106">
        <v>0.223</v>
      </c>
      <c r="AF461" s="106">
        <v>0.153</v>
      </c>
      <c r="AG461" s="106">
        <v>4.1873151107192932E-2</v>
      </c>
      <c r="AH461" s="106">
        <v>4.5999999999999999E-2</v>
      </c>
      <c r="AI461" s="106"/>
      <c r="AJ461" s="106">
        <v>102.74327179508045</v>
      </c>
      <c r="AK461" s="100"/>
      <c r="AL461" s="106">
        <v>15.393605086013462</v>
      </c>
      <c r="AM461" s="106">
        <v>6.810742154208374E-2</v>
      </c>
      <c r="AN461" s="106">
        <v>0</v>
      </c>
      <c r="AO461" s="106">
        <v>1.6282716198287299E-2</v>
      </c>
      <c r="AP461" s="106">
        <v>1.006815365551425E-2</v>
      </c>
      <c r="AQ461" s="106">
        <v>1.0540225417800233</v>
      </c>
      <c r="AR461" s="106">
        <v>3.0415430267062313E-2</v>
      </c>
      <c r="AS461" s="106">
        <v>6.1311254266631567E-2</v>
      </c>
      <c r="AT461" s="106">
        <v>7.8616352201257862E-3</v>
      </c>
      <c r="AU461" s="106">
        <v>3.4910106475824751E-2</v>
      </c>
      <c r="AV461" s="106">
        <v>0.1122262320643517</v>
      </c>
      <c r="AW461" s="106">
        <v>0</v>
      </c>
      <c r="AX461" s="106">
        <v>0.32940459031643848</v>
      </c>
      <c r="AY461" s="106">
        <v>4.0161207939153849E-2</v>
      </c>
      <c r="AZ461" s="106">
        <v>47.248297305300561</v>
      </c>
      <c r="BA461" s="106">
        <v>0.93234468347056454</v>
      </c>
      <c r="BB461" s="106">
        <v>4.0224508886810104E-2</v>
      </c>
      <c r="BC461" s="106">
        <v>9.2814213972073865E-3</v>
      </c>
      <c r="BD461" s="106">
        <v>0.78340230298475488</v>
      </c>
      <c r="BE461" s="106">
        <v>0</v>
      </c>
      <c r="BF461" s="106">
        <v>0.17828542627415692</v>
      </c>
      <c r="BG461" s="106">
        <v>0</v>
      </c>
      <c r="BH461" s="106">
        <v>0.50411522633744854</v>
      </c>
      <c r="BI461" s="106">
        <v>0.2423249396343567</v>
      </c>
      <c r="BJ461" s="106">
        <v>0.19347562033663021</v>
      </c>
      <c r="BK461" s="106">
        <v>0.13331009845778513</v>
      </c>
      <c r="BL461" s="106">
        <v>3.6618409363526831E-2</v>
      </c>
      <c r="BM461" s="106">
        <v>4.039694388337578E-2</v>
      </c>
      <c r="BN461" s="106"/>
      <c r="BO461" s="106"/>
      <c r="BP461" s="106"/>
      <c r="BQ461" s="106">
        <v>2.7595680000000004E-2</v>
      </c>
      <c r="BR461" s="106">
        <v>1.4679279999999999E-2</v>
      </c>
      <c r="BS461" s="106">
        <v>1.001435E-2</v>
      </c>
      <c r="BT461" s="106">
        <v>8.7884599999999997E-3</v>
      </c>
      <c r="BU461" s="106">
        <v>1.0458719999999999E-2</v>
      </c>
      <c r="BV461" s="106">
        <v>9.5201000000000001E-3</v>
      </c>
      <c r="BW461" s="106">
        <v>1.30756E-2</v>
      </c>
      <c r="BX461" s="106">
        <v>3.4933399999999997E-3</v>
      </c>
      <c r="BY461" s="106">
        <v>8.5351200000000002E-3</v>
      </c>
      <c r="BZ461" s="106">
        <v>2.8415839999999998E-2</v>
      </c>
      <c r="CA461" s="106">
        <v>1.49E-2</v>
      </c>
      <c r="CB461" s="106">
        <v>1.15E-2</v>
      </c>
      <c r="CC461" s="106">
        <v>1.3160600000000001E-2</v>
      </c>
      <c r="CD461" s="106">
        <v>1.7950170000000001E-2</v>
      </c>
      <c r="CE461" s="106">
        <v>3.2419200000000002E-2</v>
      </c>
      <c r="CF461" s="106">
        <v>7.7833799999999995E-3</v>
      </c>
      <c r="CG461" s="106">
        <v>6.0933000000000003E-3</v>
      </c>
      <c r="CH461" s="106">
        <v>7.0332800000000003E-3</v>
      </c>
      <c r="CI461" s="106">
        <v>1.2445020000000001E-2</v>
      </c>
      <c r="CJ461" s="106">
        <v>2.1227680000000002E-2</v>
      </c>
      <c r="CK461" s="106">
        <v>2.2020439999999999E-2</v>
      </c>
      <c r="CL461" s="106">
        <v>2.3757089999999998E-2</v>
      </c>
      <c r="CM461" s="106">
        <v>2.9976480000000003E-2</v>
      </c>
      <c r="CN461" s="106">
        <v>2.2728160000000001E-2</v>
      </c>
      <c r="CO461" s="106">
        <v>3.1927020000000007E-2</v>
      </c>
      <c r="CP461" s="106">
        <v>2.5019860000000001E-2</v>
      </c>
      <c r="CQ461" s="106">
        <v>1.315025E-2</v>
      </c>
      <c r="CR461" s="106">
        <v>1.36644E-2</v>
      </c>
      <c r="CS461" s="106"/>
      <c r="CT461" s="106"/>
      <c r="CU461" s="106"/>
      <c r="CV461" s="106">
        <f t="shared" si="196"/>
        <v>1.29E-2</v>
      </c>
      <c r="CW461" s="106">
        <f t="shared" si="197"/>
        <v>8.8000000000000005E-3</v>
      </c>
      <c r="CX461" s="106">
        <f t="shared" si="198"/>
        <v>5.3E-3</v>
      </c>
      <c r="CY461" s="106">
        <f t="shared" si="199"/>
        <v>5.3E-3</v>
      </c>
      <c r="CZ461" s="106">
        <f t="shared" si="200"/>
        <v>8.0999999999999996E-3</v>
      </c>
      <c r="DA461" s="106">
        <f t="shared" si="201"/>
        <v>7.4000000000000003E-3</v>
      </c>
      <c r="DB461" s="106">
        <f t="shared" si="202"/>
        <v>9.6999999999999986E-3</v>
      </c>
      <c r="DC461" s="106">
        <f t="shared" si="203"/>
        <v>2.9000000000000002E-3</v>
      </c>
      <c r="DD461" s="106">
        <f t="shared" si="204"/>
        <v>6.1000000000000004E-3</v>
      </c>
      <c r="DE461" s="106">
        <f t="shared" si="205"/>
        <v>1.24E-2</v>
      </c>
      <c r="DF461" s="106">
        <f t="shared" si="206"/>
        <v>1.49E-2</v>
      </c>
      <c r="DG461" s="106">
        <f t="shared" si="207"/>
        <v>1.15E-2</v>
      </c>
      <c r="DH461" s="106">
        <f t="shared" si="208"/>
        <v>9.1999999999999998E-3</v>
      </c>
      <c r="DI461" s="106">
        <f t="shared" si="209"/>
        <v>1.47E-2</v>
      </c>
      <c r="DJ461" s="106">
        <f t="shared" si="210"/>
        <v>2.4E-2</v>
      </c>
      <c r="DK461" s="106">
        <f t="shared" si="211"/>
        <v>6.5999999999999991E-3</v>
      </c>
      <c r="DL461" s="106">
        <f t="shared" si="212"/>
        <v>5.7000000000000002E-3</v>
      </c>
      <c r="DM461" s="106">
        <f t="shared" si="213"/>
        <v>6.1999999999999998E-3</v>
      </c>
      <c r="DN461" s="106">
        <f t="shared" si="214"/>
        <v>9.8000000000000014E-3</v>
      </c>
      <c r="DO461" s="106">
        <f t="shared" si="215"/>
        <v>1.8100000000000002E-2</v>
      </c>
      <c r="DP461" s="106">
        <f t="shared" si="216"/>
        <v>1.8799999999999997E-2</v>
      </c>
      <c r="DQ461" s="106">
        <f t="shared" si="217"/>
        <v>2.0299999999999999E-2</v>
      </c>
      <c r="DR461" s="106">
        <f t="shared" si="218"/>
        <v>2.5700000000000001E-2</v>
      </c>
      <c r="DS461" s="106">
        <f t="shared" si="219"/>
        <v>1.9600000000000003E-2</v>
      </c>
      <c r="DT461" s="106">
        <f t="shared" si="220"/>
        <v>2.7700000000000006E-2</v>
      </c>
      <c r="DU461" s="106">
        <f t="shared" si="221"/>
        <v>2.1800000000000003E-2</v>
      </c>
      <c r="DV461" s="106">
        <f t="shared" si="222"/>
        <v>1.1500000000000002E-2</v>
      </c>
      <c r="DW461" s="106">
        <f t="shared" si="223"/>
        <v>1.2E-2</v>
      </c>
      <c r="DX461" s="106"/>
      <c r="DY461" s="106"/>
      <c r="DZ461" s="106"/>
      <c r="EA461" s="100">
        <v>0.33</v>
      </c>
      <c r="EB461" s="100">
        <v>7.79</v>
      </c>
      <c r="EC461" s="100">
        <v>100</v>
      </c>
      <c r="ED461" s="100">
        <v>17.96</v>
      </c>
      <c r="EE461" s="100">
        <v>59.14</v>
      </c>
      <c r="EF461" s="100">
        <v>0.76</v>
      </c>
      <c r="EG461" s="100">
        <v>28.13</v>
      </c>
      <c r="EH461" s="100">
        <v>4.7699999999999996</v>
      </c>
      <c r="EI461" s="100">
        <v>52.99</v>
      </c>
      <c r="EJ461" s="100">
        <v>12.76</v>
      </c>
      <c r="EK461" s="100">
        <v>16.850000000000001</v>
      </c>
      <c r="EL461" s="100">
        <v>50.12</v>
      </c>
      <c r="EM461" s="100">
        <v>2.5</v>
      </c>
      <c r="EN461" s="100">
        <v>28.29</v>
      </c>
      <c r="EO461" s="100">
        <v>0.22</v>
      </c>
      <c r="EP461" s="100">
        <v>0.88</v>
      </c>
      <c r="EQ461" s="100">
        <v>18.54</v>
      </c>
      <c r="ER461" s="100">
        <v>25.61</v>
      </c>
      <c r="ES461" s="100">
        <v>1.47</v>
      </c>
      <c r="ET461" s="100">
        <v>924.83</v>
      </c>
      <c r="EU461" s="100">
        <v>9.5399999999999991</v>
      </c>
      <c r="EV461" s="100">
        <v>616.29</v>
      </c>
      <c r="EW461" s="100">
        <v>5</v>
      </c>
      <c r="EX461" s="100">
        <v>7.54</v>
      </c>
      <c r="EY461" s="100">
        <v>11.14</v>
      </c>
      <c r="EZ461" s="100">
        <v>14.17</v>
      </c>
      <c r="FA461" s="100">
        <v>17.079999999999998</v>
      </c>
      <c r="FB461" s="100">
        <v>26.84</v>
      </c>
      <c r="FC461" s="100"/>
      <c r="FD461" s="100"/>
      <c r="FE461" s="100"/>
      <c r="FF461" s="106">
        <v>5.0798896783844423E-2</v>
      </c>
      <c r="FG461" s="106">
        <v>5.3055681381283231E-3</v>
      </c>
      <c r="FH461" s="106">
        <v>0</v>
      </c>
      <c r="FI461" s="106">
        <v>2.9243758292123992E-3</v>
      </c>
      <c r="FJ461" s="106">
        <v>5.9543060718711283E-3</v>
      </c>
      <c r="FK461" s="106">
        <v>8.0105713175281767E-3</v>
      </c>
      <c r="FL461" s="106">
        <v>8.5558605341246284E-3</v>
      </c>
      <c r="FM461" s="106">
        <v>2.9245468285183252E-3</v>
      </c>
      <c r="FN461" s="106">
        <v>4.1658805031446547E-3</v>
      </c>
      <c r="FO461" s="106">
        <v>4.4545295863152382E-3</v>
      </c>
      <c r="FP461" s="106">
        <v>1.8910120102843264E-2</v>
      </c>
      <c r="FQ461" s="106">
        <v>0</v>
      </c>
      <c r="FR461" s="106">
        <v>8.2351147579109631E-3</v>
      </c>
      <c r="FS461" s="106">
        <v>1.1361605725986624E-2</v>
      </c>
      <c r="FT461" s="106">
        <v>0.10394625407166123</v>
      </c>
      <c r="FU461" s="106">
        <v>8.2046332145409677E-3</v>
      </c>
      <c r="FV461" s="106">
        <v>7.4576239476145927E-3</v>
      </c>
      <c r="FW461" s="106">
        <v>2.3769720198248117E-3</v>
      </c>
      <c r="FX461" s="106">
        <v>1.1516013853875896E-2</v>
      </c>
      <c r="FY461" s="106">
        <v>0</v>
      </c>
      <c r="FZ461" s="106">
        <v>1.7008429666554567E-2</v>
      </c>
      <c r="GA461" s="106">
        <v>0</v>
      </c>
      <c r="GB461" s="106">
        <v>2.5205761316872428E-2</v>
      </c>
      <c r="GC461" s="106">
        <v>1.8271300448430495E-2</v>
      </c>
      <c r="GD461" s="106">
        <v>2.1553184105500604E-2</v>
      </c>
      <c r="GE461" s="106">
        <v>1.8890040951468151E-2</v>
      </c>
      <c r="GF461" s="106">
        <v>6.2544243192903821E-3</v>
      </c>
      <c r="GG461" s="106">
        <v>1.0842539738298058E-2</v>
      </c>
      <c r="GH461" s="100"/>
      <c r="GI461" s="100"/>
      <c r="GJ461" s="100"/>
      <c r="GK461" s="100"/>
    </row>
    <row r="462" spans="1:193" x14ac:dyDescent="0.25">
      <c r="A462" s="98" t="s">
        <v>1073</v>
      </c>
      <c r="B462" s="99" t="s">
        <v>17</v>
      </c>
      <c r="C462" s="99" t="s">
        <v>319</v>
      </c>
      <c r="D462" s="100" t="s">
        <v>18</v>
      </c>
      <c r="E462" s="99" t="s">
        <v>644</v>
      </c>
      <c r="F462" s="99" t="s">
        <v>539</v>
      </c>
      <c r="G462" s="106">
        <v>31.524999999999999</v>
      </c>
      <c r="H462" s="106">
        <v>6.2264552334488361E-2</v>
      </c>
      <c r="I462" s="106">
        <v>5.8000000000000003E-2</v>
      </c>
      <c r="J462" s="106">
        <v>0</v>
      </c>
      <c r="K462" s="106">
        <v>7.8E-2</v>
      </c>
      <c r="L462" s="106">
        <v>3</v>
      </c>
      <c r="M462" s="106">
        <v>4.8000000000000008E-2</v>
      </c>
      <c r="N462" s="106">
        <v>0.11872758384893053</v>
      </c>
      <c r="O462" s="106">
        <v>0.251</v>
      </c>
      <c r="P462" s="106">
        <v>0.11700000000000002</v>
      </c>
      <c r="Q462" s="106">
        <v>0</v>
      </c>
      <c r="R462" s="106">
        <v>0</v>
      </c>
      <c r="S462" s="106">
        <v>1.018433600748361</v>
      </c>
      <c r="T462" s="106">
        <v>8.7023739629029012E-2</v>
      </c>
      <c r="U462" s="106">
        <v>59.521999999999998</v>
      </c>
      <c r="V462" s="106">
        <v>0.9372787589225221</v>
      </c>
      <c r="W462" s="106">
        <v>2.3E-2</v>
      </c>
      <c r="X462" s="106">
        <v>2.696144125710221E-2</v>
      </c>
      <c r="Y462" s="106">
        <v>1.1645093591804789</v>
      </c>
      <c r="Z462" s="106">
        <v>3.4000000000000002E-2</v>
      </c>
      <c r="AA462" s="106">
        <v>7.4710517625460368E-2</v>
      </c>
      <c r="AB462" s="106">
        <v>0</v>
      </c>
      <c r="AC462" s="106">
        <v>7.9999999999999988E-2</v>
      </c>
      <c r="AD462" s="106">
        <v>0</v>
      </c>
      <c r="AE462" s="106">
        <v>6.6000000000000003E-2</v>
      </c>
      <c r="AF462" s="106">
        <v>8.5999999999999993E-2</v>
      </c>
      <c r="AG462" s="106">
        <v>0.12408998922312298</v>
      </c>
      <c r="AH462" s="106">
        <v>0.29099999999999998</v>
      </c>
      <c r="AI462" s="106"/>
      <c r="AJ462" s="106">
        <v>98.792999542769493</v>
      </c>
      <c r="AK462" s="100"/>
      <c r="AL462" s="106">
        <v>14.736817501869856</v>
      </c>
      <c r="AM462" s="106">
        <v>3.7326630498464339E-2</v>
      </c>
      <c r="AN462" s="106">
        <v>3.0695951309870337E-2</v>
      </c>
      <c r="AO462" s="106">
        <v>0</v>
      </c>
      <c r="AP462" s="106">
        <v>6.0408921933085509E-2</v>
      </c>
      <c r="AQ462" s="106">
        <v>2.3319082782743878</v>
      </c>
      <c r="AR462" s="106">
        <v>3.5608308605341248E-2</v>
      </c>
      <c r="AS462" s="106">
        <v>9.8561832848190728E-2</v>
      </c>
      <c r="AT462" s="106">
        <v>0.17938822184105202</v>
      </c>
      <c r="AU462" s="106">
        <v>5.1056030720893708E-2</v>
      </c>
      <c r="AV462" s="106">
        <v>0</v>
      </c>
      <c r="AW462" s="106">
        <v>0</v>
      </c>
      <c r="AX462" s="106">
        <v>0.71194239828616634</v>
      </c>
      <c r="AY462" s="106">
        <v>7.1266677281982646E-2</v>
      </c>
      <c r="AZ462" s="106">
        <v>44.06425821735268</v>
      </c>
      <c r="BA462" s="106">
        <v>0.79477550998263558</v>
      </c>
      <c r="BB462" s="106">
        <v>2.1515434985968196E-2</v>
      </c>
      <c r="BC462" s="106">
        <v>2.3767137920576699E-2</v>
      </c>
      <c r="BD462" s="106">
        <v>0.9170087087018497</v>
      </c>
      <c r="BE462" s="106">
        <v>2.8990450204638474E-2</v>
      </c>
      <c r="BF462" s="106">
        <v>6.3784271856450414E-2</v>
      </c>
      <c r="BG462" s="106">
        <v>0</v>
      </c>
      <c r="BH462" s="106">
        <v>6.858710562414265E-2</v>
      </c>
      <c r="BI462" s="106">
        <v>0</v>
      </c>
      <c r="BJ462" s="106">
        <v>5.726184279021343E-2</v>
      </c>
      <c r="BK462" s="106">
        <v>7.4932473642938049E-2</v>
      </c>
      <c r="BL462" s="106">
        <v>0.10851769936434016</v>
      </c>
      <c r="BM462" s="106">
        <v>0.25555457978396412</v>
      </c>
      <c r="BN462" s="106"/>
      <c r="BO462" s="106"/>
      <c r="BP462" s="106"/>
      <c r="BQ462" s="106">
        <v>2.7167840000000002E-2</v>
      </c>
      <c r="BR462" s="106">
        <v>1.4345659999999998E-2</v>
      </c>
      <c r="BS462" s="106">
        <v>9.8253999999999998E-3</v>
      </c>
      <c r="BT462" s="106">
        <v>8.7884599999999997E-3</v>
      </c>
      <c r="BU462" s="106">
        <v>1.03296E-2</v>
      </c>
      <c r="BV462" s="106">
        <v>9.5201000000000001E-3</v>
      </c>
      <c r="BW462" s="106">
        <v>1.2806E-2</v>
      </c>
      <c r="BX462" s="106">
        <v>3.2524200000000002E-3</v>
      </c>
      <c r="BY462" s="106">
        <v>8.5351200000000002E-3</v>
      </c>
      <c r="BZ462" s="106">
        <v>2.7270039999999999E-2</v>
      </c>
      <c r="CA462" s="106">
        <v>1.46E-2</v>
      </c>
      <c r="CB462" s="106">
        <v>1.15E-2</v>
      </c>
      <c r="CC462" s="106">
        <v>1.3303650000000002E-2</v>
      </c>
      <c r="CD462" s="106">
        <v>1.7828060000000003E-2</v>
      </c>
      <c r="CE462" s="106">
        <v>3.0528079999999999E-2</v>
      </c>
      <c r="CF462" s="106">
        <v>7.5475200000000003E-3</v>
      </c>
      <c r="CG462" s="106">
        <v>6.0933000000000003E-3</v>
      </c>
      <c r="CH462" s="106">
        <v>6.8064000000000006E-3</v>
      </c>
      <c r="CI462" s="106">
        <v>1.206405E-2</v>
      </c>
      <c r="CJ462" s="106">
        <v>2.0875840000000003E-2</v>
      </c>
      <c r="CK462" s="106">
        <v>2.2137569999999999E-2</v>
      </c>
      <c r="CL462" s="106">
        <v>2.2937879999999997E-2</v>
      </c>
      <c r="CM462" s="106">
        <v>2.8460160000000002E-2</v>
      </c>
      <c r="CN462" s="106">
        <v>2.2844119999999999E-2</v>
      </c>
      <c r="CO462" s="106">
        <v>3.2157539999999998E-2</v>
      </c>
      <c r="CP462" s="106">
        <v>2.4790320000000001E-2</v>
      </c>
      <c r="CQ462" s="106">
        <v>1.315025E-2</v>
      </c>
      <c r="CR462" s="106">
        <v>1.355053E-2</v>
      </c>
      <c r="CS462" s="106"/>
      <c r="CT462" s="106"/>
      <c r="CU462" s="106"/>
      <c r="CV462" s="106">
        <f t="shared" si="196"/>
        <v>1.2699999999999999E-2</v>
      </c>
      <c r="CW462" s="106">
        <f t="shared" si="197"/>
        <v>8.6E-3</v>
      </c>
      <c r="CX462" s="106">
        <f t="shared" si="198"/>
        <v>5.1999999999999998E-3</v>
      </c>
      <c r="CY462" s="106">
        <f t="shared" si="199"/>
        <v>5.3E-3</v>
      </c>
      <c r="CZ462" s="106">
        <f t="shared" si="200"/>
        <v>8.0000000000000002E-3</v>
      </c>
      <c r="DA462" s="106">
        <f t="shared" si="201"/>
        <v>7.4000000000000003E-3</v>
      </c>
      <c r="DB462" s="106">
        <f t="shared" si="202"/>
        <v>9.4999999999999998E-3</v>
      </c>
      <c r="DC462" s="106">
        <f t="shared" si="203"/>
        <v>2.7000000000000006E-3</v>
      </c>
      <c r="DD462" s="106">
        <f t="shared" si="204"/>
        <v>6.1000000000000004E-3</v>
      </c>
      <c r="DE462" s="106">
        <f t="shared" si="205"/>
        <v>1.1900000000000001E-2</v>
      </c>
      <c r="DF462" s="106">
        <f t="shared" si="206"/>
        <v>1.46E-2</v>
      </c>
      <c r="DG462" s="106">
        <f t="shared" si="207"/>
        <v>1.15E-2</v>
      </c>
      <c r="DH462" s="106">
        <f t="shared" si="208"/>
        <v>9.300000000000001E-3</v>
      </c>
      <c r="DI462" s="106">
        <f t="shared" si="209"/>
        <v>1.4600000000000002E-2</v>
      </c>
      <c r="DJ462" s="106">
        <f t="shared" si="210"/>
        <v>2.2599999999999999E-2</v>
      </c>
      <c r="DK462" s="106">
        <f t="shared" si="211"/>
        <v>6.4000000000000003E-3</v>
      </c>
      <c r="DL462" s="106">
        <f t="shared" si="212"/>
        <v>5.7000000000000002E-3</v>
      </c>
      <c r="DM462" s="106">
        <f t="shared" si="213"/>
        <v>6.0000000000000001E-3</v>
      </c>
      <c r="DN462" s="106">
        <f t="shared" si="214"/>
        <v>9.4999999999999998E-3</v>
      </c>
      <c r="DO462" s="106">
        <f t="shared" si="215"/>
        <v>1.7800000000000003E-2</v>
      </c>
      <c r="DP462" s="106">
        <f t="shared" si="216"/>
        <v>1.89E-2</v>
      </c>
      <c r="DQ462" s="106">
        <f t="shared" si="217"/>
        <v>1.9599999999999999E-2</v>
      </c>
      <c r="DR462" s="106">
        <f t="shared" si="218"/>
        <v>2.4399999999999998E-2</v>
      </c>
      <c r="DS462" s="106">
        <f t="shared" si="219"/>
        <v>1.9699999999999999E-2</v>
      </c>
      <c r="DT462" s="106">
        <f t="shared" si="220"/>
        <v>2.7899999999999998E-2</v>
      </c>
      <c r="DU462" s="106">
        <f t="shared" si="221"/>
        <v>2.1600000000000001E-2</v>
      </c>
      <c r="DV462" s="106">
        <f t="shared" si="222"/>
        <v>1.1500000000000002E-2</v>
      </c>
      <c r="DW462" s="106">
        <f t="shared" si="223"/>
        <v>1.1899999999999999E-2</v>
      </c>
      <c r="DX462" s="106"/>
      <c r="DY462" s="106"/>
      <c r="DZ462" s="106"/>
      <c r="EA462" s="100">
        <v>0.33</v>
      </c>
      <c r="EB462" s="100">
        <v>13.57</v>
      </c>
      <c r="EC462" s="100">
        <v>8.42</v>
      </c>
      <c r="ED462" s="100">
        <v>100</v>
      </c>
      <c r="EE462" s="100">
        <v>10.119999999999999</v>
      </c>
      <c r="EF462" s="100">
        <v>0.45</v>
      </c>
      <c r="EG462" s="100">
        <v>23.79</v>
      </c>
      <c r="EH462" s="100">
        <v>3.39</v>
      </c>
      <c r="EI462" s="100">
        <v>2.78</v>
      </c>
      <c r="EJ462" s="100">
        <v>8.64</v>
      </c>
      <c r="EK462" s="100">
        <v>100</v>
      </c>
      <c r="EL462" s="100">
        <v>79.349999999999994</v>
      </c>
      <c r="EM462" s="100">
        <v>1.33</v>
      </c>
      <c r="EN462" s="100">
        <v>17.14</v>
      </c>
      <c r="EO462" s="100">
        <v>0.22</v>
      </c>
      <c r="EP462" s="100">
        <v>0.98</v>
      </c>
      <c r="EQ462" s="100">
        <v>35.28</v>
      </c>
      <c r="ER462" s="100">
        <v>13.28</v>
      </c>
      <c r="ES462" s="100">
        <v>1.29</v>
      </c>
      <c r="ET462" s="100">
        <v>51.28</v>
      </c>
      <c r="EU462" s="100">
        <v>25.59</v>
      </c>
      <c r="EV462" s="100">
        <v>111.42</v>
      </c>
      <c r="EW462" s="100">
        <v>32.08</v>
      </c>
      <c r="EX462" s="100">
        <v>100</v>
      </c>
      <c r="EY462" s="100">
        <v>36.96</v>
      </c>
      <c r="EZ462" s="100">
        <v>24.86</v>
      </c>
      <c r="FA462" s="100">
        <v>7.52</v>
      </c>
      <c r="FB462" s="100">
        <v>4.38</v>
      </c>
      <c r="FC462" s="100"/>
      <c r="FD462" s="100"/>
      <c r="FE462" s="100"/>
      <c r="FF462" s="106">
        <v>4.8631497756170525E-2</v>
      </c>
      <c r="FG462" s="106">
        <v>5.0652237586416111E-3</v>
      </c>
      <c r="FH462" s="106">
        <v>2.5845991002910822E-3</v>
      </c>
      <c r="FI462" s="106">
        <v>0</v>
      </c>
      <c r="FJ462" s="106">
        <v>6.1133828996282535E-3</v>
      </c>
      <c r="FK462" s="106">
        <v>1.0493587252234747E-2</v>
      </c>
      <c r="FL462" s="106">
        <v>8.471216617210682E-3</v>
      </c>
      <c r="FM462" s="106">
        <v>3.3412461335536655E-3</v>
      </c>
      <c r="FN462" s="106">
        <v>4.9869925671812455E-3</v>
      </c>
      <c r="FO462" s="106">
        <v>4.4112410542852167E-3</v>
      </c>
      <c r="FP462" s="106">
        <v>0</v>
      </c>
      <c r="FQ462" s="106">
        <v>0</v>
      </c>
      <c r="FR462" s="106">
        <v>9.4688338972060138E-3</v>
      </c>
      <c r="FS462" s="106">
        <v>1.2215108486131825E-2</v>
      </c>
      <c r="FT462" s="106">
        <v>9.6941368078175896E-2</v>
      </c>
      <c r="FU462" s="106">
        <v>7.7887999978298282E-3</v>
      </c>
      <c r="FV462" s="106">
        <v>7.5906454630495796E-3</v>
      </c>
      <c r="FW462" s="106">
        <v>3.1562759158525857E-3</v>
      </c>
      <c r="FX462" s="106">
        <v>1.1829412342253862E-2</v>
      </c>
      <c r="FY462" s="106">
        <v>1.486630286493861E-2</v>
      </c>
      <c r="FZ462" s="106">
        <v>1.6322395168065662E-2</v>
      </c>
      <c r="GA462" s="106">
        <v>0</v>
      </c>
      <c r="GB462" s="106">
        <v>2.200274348422496E-2</v>
      </c>
      <c r="GC462" s="106">
        <v>0</v>
      </c>
      <c r="GD462" s="106">
        <v>2.1163977095262881E-2</v>
      </c>
      <c r="GE462" s="106">
        <v>1.86282129476344E-2</v>
      </c>
      <c r="GF462" s="106">
        <v>8.1605309921983799E-3</v>
      </c>
      <c r="GG462" s="106">
        <v>1.1193290594537627E-2</v>
      </c>
      <c r="GH462" s="100"/>
      <c r="GI462" s="100"/>
      <c r="GJ462" s="100"/>
      <c r="GK462" s="100"/>
    </row>
    <row r="463" spans="1:193" x14ac:dyDescent="0.25">
      <c r="A463" s="98" t="s">
        <v>1073</v>
      </c>
      <c r="B463" s="99" t="s">
        <v>17</v>
      </c>
      <c r="C463" s="99" t="s">
        <v>319</v>
      </c>
      <c r="D463" s="100" t="s">
        <v>18</v>
      </c>
      <c r="E463" s="99" t="s">
        <v>645</v>
      </c>
      <c r="F463" s="99" t="s">
        <v>539</v>
      </c>
      <c r="G463" s="106">
        <v>32.598999999999997</v>
      </c>
      <c r="H463" s="106">
        <v>0.16972142133882137</v>
      </c>
      <c r="I463" s="106">
        <v>8.5000000000000006E-2</v>
      </c>
      <c r="J463" s="106">
        <v>1.6E-2</v>
      </c>
      <c r="K463" s="106">
        <v>0</v>
      </c>
      <c r="L463" s="106">
        <v>0.219</v>
      </c>
      <c r="M463" s="106">
        <v>3.6999999999999998E-2</v>
      </c>
      <c r="N463" s="106">
        <v>0.10189681206398886</v>
      </c>
      <c r="O463" s="106">
        <v>0.13100000000000001</v>
      </c>
      <c r="P463" s="106">
        <v>0.11799999999999999</v>
      </c>
      <c r="Q463" s="106">
        <v>0</v>
      </c>
      <c r="R463" s="106">
        <v>1.4999999999999999E-2</v>
      </c>
      <c r="S463" s="106">
        <v>0.14661397323296835</v>
      </c>
      <c r="T463" s="106">
        <v>3.6338965554097935E-2</v>
      </c>
      <c r="U463" s="106">
        <v>62.056999999999995</v>
      </c>
      <c r="V463" s="106">
        <v>1.445721927736225</v>
      </c>
      <c r="W463" s="106">
        <v>3.6999999999999998E-2</v>
      </c>
      <c r="X463" s="106">
        <v>0</v>
      </c>
      <c r="Y463" s="106">
        <v>1.2406361710959721</v>
      </c>
      <c r="Z463" s="106">
        <v>0</v>
      </c>
      <c r="AA463" s="106">
        <v>0.16785230491094921</v>
      </c>
      <c r="AB463" s="106">
        <v>4.1000000000000002E-2</v>
      </c>
      <c r="AC463" s="106">
        <v>0.39200000000000002</v>
      </c>
      <c r="AD463" s="106">
        <v>0.23200000000000001</v>
      </c>
      <c r="AE463" s="106">
        <v>0.27400000000000002</v>
      </c>
      <c r="AF463" s="106">
        <v>0.13100000000000001</v>
      </c>
      <c r="AG463" s="106">
        <v>8.1819292864421633E-2</v>
      </c>
      <c r="AH463" s="106">
        <v>0.153</v>
      </c>
      <c r="AI463" s="106"/>
      <c r="AJ463" s="106">
        <v>99.924216868797458</v>
      </c>
      <c r="AK463" s="100"/>
      <c r="AL463" s="106">
        <v>15.238874345549736</v>
      </c>
      <c r="AM463" s="106">
        <v>0.10174535180074419</v>
      </c>
      <c r="AN463" s="106">
        <v>4.4985445885154809E-2</v>
      </c>
      <c r="AO463" s="106">
        <v>9.6490170063924744E-3</v>
      </c>
      <c r="AP463" s="106">
        <v>0</v>
      </c>
      <c r="AQ463" s="106">
        <v>0.17022930431403033</v>
      </c>
      <c r="AR463" s="106">
        <v>2.7448071216617208E-2</v>
      </c>
      <c r="AS463" s="106">
        <v>8.4589749347491999E-2</v>
      </c>
      <c r="AT463" s="106">
        <v>9.3624928530588916E-2</v>
      </c>
      <c r="AU463" s="106">
        <v>5.1492407051841507E-2</v>
      </c>
      <c r="AV463" s="106">
        <v>0</v>
      </c>
      <c r="AW463" s="106">
        <v>1.4999999999999999E-2</v>
      </c>
      <c r="AX463" s="106">
        <v>0.10249141784898171</v>
      </c>
      <c r="AY463" s="106">
        <v>2.9759205269099937E-2</v>
      </c>
      <c r="AZ463" s="106">
        <v>45.940923896949954</v>
      </c>
      <c r="BA463" s="106">
        <v>1.2259153122498303</v>
      </c>
      <c r="BB463" s="106">
        <v>3.4611786716557527E-2</v>
      </c>
      <c r="BC463" s="106">
        <v>0</v>
      </c>
      <c r="BD463" s="106">
        <v>0.97695580053230346</v>
      </c>
      <c r="BE463" s="106">
        <v>0</v>
      </c>
      <c r="BF463" s="106">
        <v>0.14330428149146179</v>
      </c>
      <c r="BG463" s="106">
        <v>3.5033752029394176E-2</v>
      </c>
      <c r="BH463" s="106">
        <v>0.33607681755829905</v>
      </c>
      <c r="BI463" s="106">
        <v>0.20006898930665748</v>
      </c>
      <c r="BJ463" s="106">
        <v>0.23772340794724969</v>
      </c>
      <c r="BK463" s="106">
        <v>0.11414132613052193</v>
      </c>
      <c r="BL463" s="106">
        <v>7.1551633462546255E-2</v>
      </c>
      <c r="BM463" s="106">
        <v>0.13436374813383684</v>
      </c>
      <c r="BN463" s="106"/>
      <c r="BO463" s="106"/>
      <c r="BP463" s="106"/>
      <c r="BQ463" s="106">
        <v>2.6740000000000003E-2</v>
      </c>
      <c r="BR463" s="106">
        <v>1.4846089999999998E-2</v>
      </c>
      <c r="BS463" s="106">
        <v>1.001435E-2</v>
      </c>
      <c r="BT463" s="106">
        <v>8.6226399999999991E-3</v>
      </c>
      <c r="BU463" s="106">
        <v>1.0587839999999999E-2</v>
      </c>
      <c r="BV463" s="106">
        <v>9.5201000000000001E-3</v>
      </c>
      <c r="BW463" s="106">
        <v>1.3210400000000001E-2</v>
      </c>
      <c r="BX463" s="106">
        <v>3.2524200000000002E-3</v>
      </c>
      <c r="BY463" s="106">
        <v>8.3952000000000002E-3</v>
      </c>
      <c r="BZ463" s="106">
        <v>2.7499199999999994E-2</v>
      </c>
      <c r="CA463" s="106">
        <v>1.47E-2</v>
      </c>
      <c r="CB463" s="106">
        <v>1.1599999999999999E-2</v>
      </c>
      <c r="CC463" s="106">
        <v>1.3303650000000002E-2</v>
      </c>
      <c r="CD463" s="106">
        <v>1.7705950000000002E-2</v>
      </c>
      <c r="CE463" s="106">
        <v>3.2554279999999998E-2</v>
      </c>
      <c r="CF463" s="106">
        <v>7.6654499999999999E-3</v>
      </c>
      <c r="CG463" s="106">
        <v>6.0933000000000003E-3</v>
      </c>
      <c r="CH463" s="106">
        <v>6.9198400000000009E-3</v>
      </c>
      <c r="CI463" s="106">
        <v>1.2445020000000001E-2</v>
      </c>
      <c r="CJ463" s="106">
        <v>2.0875840000000003E-2</v>
      </c>
      <c r="CK463" s="106">
        <v>2.2137569999999999E-2</v>
      </c>
      <c r="CL463" s="106">
        <v>2.3171939999999999E-2</v>
      </c>
      <c r="CM463" s="106">
        <v>2.9393280000000004E-2</v>
      </c>
      <c r="CN463" s="106">
        <v>2.2844119999999999E-2</v>
      </c>
      <c r="CO463" s="106">
        <v>3.1696500000000002E-2</v>
      </c>
      <c r="CP463" s="106">
        <v>2.4790320000000001E-2</v>
      </c>
      <c r="CQ463" s="106">
        <v>1.3264599999999998E-2</v>
      </c>
      <c r="CR463" s="106">
        <v>1.36644E-2</v>
      </c>
      <c r="CS463" s="106"/>
      <c r="CT463" s="106"/>
      <c r="CU463" s="106"/>
      <c r="CV463" s="106">
        <f t="shared" si="196"/>
        <v>1.2500000000000001E-2</v>
      </c>
      <c r="CW463" s="106">
        <f t="shared" si="197"/>
        <v>8.8999999999999982E-3</v>
      </c>
      <c r="CX463" s="106">
        <f t="shared" si="198"/>
        <v>5.3E-3</v>
      </c>
      <c r="CY463" s="106">
        <f t="shared" si="199"/>
        <v>5.1999999999999998E-3</v>
      </c>
      <c r="CZ463" s="106">
        <f t="shared" si="200"/>
        <v>8.2000000000000007E-3</v>
      </c>
      <c r="DA463" s="106">
        <f t="shared" si="201"/>
        <v>7.4000000000000003E-3</v>
      </c>
      <c r="DB463" s="106">
        <f t="shared" si="202"/>
        <v>9.7999999999999997E-3</v>
      </c>
      <c r="DC463" s="106">
        <f t="shared" si="203"/>
        <v>2.7000000000000006E-3</v>
      </c>
      <c r="DD463" s="106">
        <f t="shared" si="204"/>
        <v>6.0000000000000001E-3</v>
      </c>
      <c r="DE463" s="106">
        <f t="shared" si="205"/>
        <v>1.1999999999999999E-2</v>
      </c>
      <c r="DF463" s="106">
        <f t="shared" si="206"/>
        <v>1.47E-2</v>
      </c>
      <c r="DG463" s="106">
        <f t="shared" si="207"/>
        <v>1.1599999999999999E-2</v>
      </c>
      <c r="DH463" s="106">
        <f t="shared" si="208"/>
        <v>9.300000000000001E-3</v>
      </c>
      <c r="DI463" s="106">
        <f t="shared" si="209"/>
        <v>1.4500000000000001E-2</v>
      </c>
      <c r="DJ463" s="106">
        <f t="shared" si="210"/>
        <v>2.41E-2</v>
      </c>
      <c r="DK463" s="106">
        <f t="shared" si="211"/>
        <v>6.4999999999999997E-3</v>
      </c>
      <c r="DL463" s="106">
        <f t="shared" si="212"/>
        <v>5.7000000000000002E-3</v>
      </c>
      <c r="DM463" s="106">
        <f t="shared" si="213"/>
        <v>6.1000000000000004E-3</v>
      </c>
      <c r="DN463" s="106">
        <f t="shared" si="214"/>
        <v>9.8000000000000014E-3</v>
      </c>
      <c r="DO463" s="106">
        <f t="shared" si="215"/>
        <v>1.7800000000000003E-2</v>
      </c>
      <c r="DP463" s="106">
        <f t="shared" si="216"/>
        <v>1.89E-2</v>
      </c>
      <c r="DQ463" s="106">
        <f t="shared" si="217"/>
        <v>1.9800000000000002E-2</v>
      </c>
      <c r="DR463" s="106">
        <f t="shared" si="218"/>
        <v>2.52E-2</v>
      </c>
      <c r="DS463" s="106">
        <f t="shared" si="219"/>
        <v>1.9699999999999999E-2</v>
      </c>
      <c r="DT463" s="106">
        <f t="shared" si="220"/>
        <v>2.75E-2</v>
      </c>
      <c r="DU463" s="106">
        <f t="shared" si="221"/>
        <v>2.1600000000000001E-2</v>
      </c>
      <c r="DV463" s="106">
        <f t="shared" si="222"/>
        <v>1.1599999999999999E-2</v>
      </c>
      <c r="DW463" s="106">
        <f t="shared" si="223"/>
        <v>1.2E-2</v>
      </c>
      <c r="DX463" s="106"/>
      <c r="DY463" s="106"/>
      <c r="DZ463" s="106"/>
      <c r="EA463" s="100">
        <v>0.33</v>
      </c>
      <c r="EB463" s="100">
        <v>5.39</v>
      </c>
      <c r="EC463" s="100">
        <v>5.93</v>
      </c>
      <c r="ED463" s="100">
        <v>29.07</v>
      </c>
      <c r="EE463" s="100">
        <v>136.16999999999999</v>
      </c>
      <c r="EF463" s="100">
        <v>3.36</v>
      </c>
      <c r="EG463" s="100">
        <v>31</v>
      </c>
      <c r="EH463" s="100">
        <v>3.76</v>
      </c>
      <c r="EI463" s="100">
        <v>4.8499999999999996</v>
      </c>
      <c r="EJ463" s="100">
        <v>8.69</v>
      </c>
      <c r="EK463" s="100">
        <v>100</v>
      </c>
      <c r="EL463" s="100">
        <v>19.88</v>
      </c>
      <c r="EM463" s="100">
        <v>7.34</v>
      </c>
      <c r="EN463" s="100">
        <v>33.03</v>
      </c>
      <c r="EO463" s="100">
        <v>0.22</v>
      </c>
      <c r="EP463" s="100">
        <v>0.73</v>
      </c>
      <c r="EQ463" s="100">
        <v>21.73</v>
      </c>
      <c r="ER463" s="100">
        <v>35.79</v>
      </c>
      <c r="ES463" s="100">
        <v>1.25</v>
      </c>
      <c r="ET463" s="100">
        <v>95.82</v>
      </c>
      <c r="EU463" s="100">
        <v>11.75</v>
      </c>
      <c r="EV463" s="100">
        <v>48.95</v>
      </c>
      <c r="EW463" s="100">
        <v>7.15</v>
      </c>
      <c r="EX463" s="100">
        <v>9.14</v>
      </c>
      <c r="EY463" s="100">
        <v>9.08</v>
      </c>
      <c r="EZ463" s="100">
        <v>16.34</v>
      </c>
      <c r="FA463" s="100">
        <v>10.55</v>
      </c>
      <c r="FB463" s="100">
        <v>8.2200000000000006</v>
      </c>
      <c r="FC463" s="100"/>
      <c r="FD463" s="100"/>
      <c r="FE463" s="100"/>
      <c r="FF463" s="106">
        <v>5.0288285340314126E-2</v>
      </c>
      <c r="FG463" s="106">
        <v>5.4840744620601118E-3</v>
      </c>
      <c r="FH463" s="106">
        <v>2.66763694098968E-3</v>
      </c>
      <c r="FI463" s="106">
        <v>2.8049692437582922E-3</v>
      </c>
      <c r="FJ463" s="106">
        <v>0</v>
      </c>
      <c r="FK463" s="106">
        <v>5.7197046249514187E-3</v>
      </c>
      <c r="FL463" s="106">
        <v>8.5089020771513344E-3</v>
      </c>
      <c r="FM463" s="106">
        <v>3.1805745754656988E-3</v>
      </c>
      <c r="FN463" s="106">
        <v>4.5408090337335618E-3</v>
      </c>
      <c r="FO463" s="106">
        <v>4.4746901728050263E-3</v>
      </c>
      <c r="FP463" s="106">
        <v>0</v>
      </c>
      <c r="FQ463" s="106">
        <v>2.9819999999999994E-3</v>
      </c>
      <c r="FR463" s="106">
        <v>7.5228700701152566E-3</v>
      </c>
      <c r="FS463" s="106">
        <v>9.8294655003837109E-3</v>
      </c>
      <c r="FT463" s="106">
        <v>0.10107003257328991</v>
      </c>
      <c r="FU463" s="106">
        <v>8.9491817794237621E-3</v>
      </c>
      <c r="FV463" s="106">
        <v>7.5211412535079502E-3</v>
      </c>
      <c r="FW463" s="106">
        <v>0</v>
      </c>
      <c r="FX463" s="106">
        <v>1.2211947506653794E-2</v>
      </c>
      <c r="FY463" s="106">
        <v>0</v>
      </c>
      <c r="FZ463" s="106">
        <v>1.6838253075246761E-2</v>
      </c>
      <c r="GA463" s="106">
        <v>1.7149021618388452E-2</v>
      </c>
      <c r="GB463" s="106">
        <v>2.4029492455418383E-2</v>
      </c>
      <c r="GC463" s="106">
        <v>1.8286305622628497E-2</v>
      </c>
      <c r="GD463" s="106">
        <v>2.1585285441610272E-2</v>
      </c>
      <c r="GE463" s="106">
        <v>1.8650692689727282E-2</v>
      </c>
      <c r="GF463" s="106">
        <v>7.5486973302986305E-3</v>
      </c>
      <c r="GG463" s="106">
        <v>1.1044700096601389E-2</v>
      </c>
      <c r="GH463" s="100"/>
      <c r="GI463" s="100"/>
      <c r="GJ463" s="100"/>
      <c r="GK463" s="100"/>
    </row>
    <row r="464" spans="1:193" x14ac:dyDescent="0.25">
      <c r="A464" s="98" t="s">
        <v>1073</v>
      </c>
      <c r="B464" s="99" t="s">
        <v>17</v>
      </c>
      <c r="C464" s="99" t="s">
        <v>319</v>
      </c>
      <c r="D464" s="100" t="s">
        <v>18</v>
      </c>
      <c r="E464" s="99" t="s">
        <v>646</v>
      </c>
      <c r="F464" s="99" t="s">
        <v>539</v>
      </c>
      <c r="G464" s="106">
        <v>33.380000000000003</v>
      </c>
      <c r="H464" s="106">
        <v>0</v>
      </c>
      <c r="I464" s="106">
        <v>0</v>
      </c>
      <c r="J464" s="106">
        <v>0</v>
      </c>
      <c r="K464" s="106">
        <v>1.7000000000000001E-2</v>
      </c>
      <c r="L464" s="106">
        <v>0.155</v>
      </c>
      <c r="M464" s="106">
        <v>4.3000000000000003E-2</v>
      </c>
      <c r="N464" s="106">
        <v>8.6999999999999994E-2</v>
      </c>
      <c r="O464" s="106">
        <v>0.10000000000000002</v>
      </c>
      <c r="P464" s="106">
        <v>0.255</v>
      </c>
      <c r="Q464" s="106">
        <v>0</v>
      </c>
      <c r="R464" s="106">
        <v>3.4000000000000002E-2</v>
      </c>
      <c r="S464" s="106">
        <v>5.8490009545977967E-2</v>
      </c>
      <c r="T464" s="106">
        <v>0</v>
      </c>
      <c r="U464" s="106">
        <v>64.545000000000002</v>
      </c>
      <c r="V464" s="106">
        <v>2.285847236406362</v>
      </c>
      <c r="W464" s="106">
        <v>0</v>
      </c>
      <c r="X464" s="106">
        <v>0</v>
      </c>
      <c r="Y464" s="106">
        <v>0.52985593352122384</v>
      </c>
      <c r="Z464" s="106">
        <v>0</v>
      </c>
      <c r="AA464" s="106">
        <v>3.2991138294656955E-2</v>
      </c>
      <c r="AB464" s="106">
        <v>0</v>
      </c>
      <c r="AC464" s="106">
        <v>0</v>
      </c>
      <c r="AD464" s="106">
        <v>0</v>
      </c>
      <c r="AE464" s="106">
        <v>0</v>
      </c>
      <c r="AF464" s="106">
        <v>2.8000000000000001E-2</v>
      </c>
      <c r="AG464" s="106">
        <v>3.5867892623574739E-2</v>
      </c>
      <c r="AH464" s="106">
        <v>0.129</v>
      </c>
      <c r="AI464" s="106"/>
      <c r="AJ464" s="106">
        <v>101.70838181039183</v>
      </c>
      <c r="AK464" s="100"/>
      <c r="AL464" s="106">
        <v>15.603964098728497</v>
      </c>
      <c r="AM464" s="106">
        <v>0</v>
      </c>
      <c r="AN464" s="106">
        <v>0</v>
      </c>
      <c r="AO464" s="106">
        <v>0</v>
      </c>
      <c r="AP464" s="106">
        <v>1.3166047087980175E-2</v>
      </c>
      <c r="AQ464" s="106">
        <v>0.12048192771084337</v>
      </c>
      <c r="AR464" s="106">
        <v>3.1899109792284865E-2</v>
      </c>
      <c r="AS464" s="106">
        <v>7.2223144612319448E-2</v>
      </c>
      <c r="AT464" s="106">
        <v>7.1469411092052612E-2</v>
      </c>
      <c r="AU464" s="106">
        <v>0.11127596439169141</v>
      </c>
      <c r="AV464" s="106">
        <v>0</v>
      </c>
      <c r="AW464" s="106">
        <v>3.4000000000000002E-2</v>
      </c>
      <c r="AX464" s="106">
        <v>4.0887808141193964E-2</v>
      </c>
      <c r="AY464" s="106">
        <v>0</v>
      </c>
      <c r="AZ464" s="106">
        <v>47.782795380515253</v>
      </c>
      <c r="BA464" s="106">
        <v>1.9383085189573153</v>
      </c>
      <c r="BB464" s="106">
        <v>0</v>
      </c>
      <c r="BC464" s="106">
        <v>0</v>
      </c>
      <c r="BD464" s="106">
        <v>0.41724225019389227</v>
      </c>
      <c r="BE464" s="106">
        <v>0</v>
      </c>
      <c r="BF464" s="106">
        <v>2.8166258255491294E-2</v>
      </c>
      <c r="BG464" s="106">
        <v>0</v>
      </c>
      <c r="BH464" s="106">
        <v>0</v>
      </c>
      <c r="BI464" s="106">
        <v>0</v>
      </c>
      <c r="BJ464" s="106">
        <v>0</v>
      </c>
      <c r="BK464" s="106">
        <v>2.439661932560774E-2</v>
      </c>
      <c r="BL464" s="106">
        <v>3.1366762241866845E-2</v>
      </c>
      <c r="BM464" s="106">
        <v>0.11328708175990164</v>
      </c>
      <c r="BN464" s="106"/>
      <c r="BO464" s="106"/>
      <c r="BP464" s="106"/>
      <c r="BQ464" s="106">
        <v>2.7167840000000002E-2</v>
      </c>
      <c r="BR464" s="106">
        <v>1.5012899999999999E-2</v>
      </c>
      <c r="BS464" s="106">
        <v>1.001435E-2</v>
      </c>
      <c r="BT464" s="106">
        <v>8.7884599999999997E-3</v>
      </c>
      <c r="BU464" s="106">
        <v>1.03296E-2</v>
      </c>
      <c r="BV464" s="106">
        <v>9.7774000000000003E-3</v>
      </c>
      <c r="BW464" s="106">
        <v>1.2940800000000002E-2</v>
      </c>
      <c r="BX464" s="106">
        <v>3.2524200000000002E-3</v>
      </c>
      <c r="BY464" s="106">
        <v>8.5351200000000002E-3</v>
      </c>
      <c r="BZ464" s="106">
        <v>2.7499199999999994E-2</v>
      </c>
      <c r="CA464" s="106">
        <v>1.4800000000000001E-2</v>
      </c>
      <c r="CB464" s="106">
        <v>1.15E-2</v>
      </c>
      <c r="CC464" s="106">
        <v>1.3303650000000002E-2</v>
      </c>
      <c r="CD464" s="106">
        <v>1.8194390000000001E-2</v>
      </c>
      <c r="CE464" s="106">
        <v>3.2959519999999999E-2</v>
      </c>
      <c r="CF464" s="106">
        <v>7.7833799999999995E-3</v>
      </c>
      <c r="CG464" s="106">
        <v>6.0933000000000003E-3</v>
      </c>
      <c r="CH464" s="106">
        <v>6.9198400000000009E-3</v>
      </c>
      <c r="CI464" s="106">
        <v>1.2318030000000001E-2</v>
      </c>
      <c r="CJ464" s="106">
        <v>2.134496E-2</v>
      </c>
      <c r="CK464" s="106">
        <v>2.1669050000000002E-2</v>
      </c>
      <c r="CL464" s="106">
        <v>2.3171939999999999E-2</v>
      </c>
      <c r="CM464" s="106">
        <v>2.892672E-2</v>
      </c>
      <c r="CN464" s="106">
        <v>2.2612199999999999E-2</v>
      </c>
      <c r="CO464" s="106">
        <v>3.2042279999999999E-2</v>
      </c>
      <c r="CP464" s="106">
        <v>2.5019860000000001E-2</v>
      </c>
      <c r="CQ464" s="106">
        <v>1.315025E-2</v>
      </c>
      <c r="CR464" s="106">
        <v>1.36644E-2</v>
      </c>
      <c r="CS464" s="106"/>
      <c r="CT464" s="106"/>
      <c r="CU464" s="106"/>
      <c r="CV464" s="106">
        <f t="shared" si="196"/>
        <v>1.2699999999999999E-2</v>
      </c>
      <c r="CW464" s="106">
        <f t="shared" si="197"/>
        <v>8.9999999999999993E-3</v>
      </c>
      <c r="CX464" s="106">
        <f t="shared" si="198"/>
        <v>5.3E-3</v>
      </c>
      <c r="CY464" s="106">
        <f t="shared" si="199"/>
        <v>5.3E-3</v>
      </c>
      <c r="CZ464" s="106">
        <f t="shared" si="200"/>
        <v>8.0000000000000002E-3</v>
      </c>
      <c r="DA464" s="106">
        <f t="shared" si="201"/>
        <v>7.6E-3</v>
      </c>
      <c r="DB464" s="106">
        <f t="shared" si="202"/>
        <v>9.6000000000000009E-3</v>
      </c>
      <c r="DC464" s="106">
        <f t="shared" si="203"/>
        <v>2.7000000000000006E-3</v>
      </c>
      <c r="DD464" s="106">
        <f t="shared" si="204"/>
        <v>6.1000000000000004E-3</v>
      </c>
      <c r="DE464" s="106">
        <f t="shared" si="205"/>
        <v>1.1999999999999999E-2</v>
      </c>
      <c r="DF464" s="106">
        <f t="shared" si="206"/>
        <v>1.4800000000000001E-2</v>
      </c>
      <c r="DG464" s="106">
        <f t="shared" si="207"/>
        <v>1.15E-2</v>
      </c>
      <c r="DH464" s="106">
        <f t="shared" si="208"/>
        <v>9.300000000000001E-3</v>
      </c>
      <c r="DI464" s="106">
        <f t="shared" si="209"/>
        <v>1.49E-2</v>
      </c>
      <c r="DJ464" s="106">
        <f t="shared" si="210"/>
        <v>2.4399999999999998E-2</v>
      </c>
      <c r="DK464" s="106">
        <f t="shared" si="211"/>
        <v>6.5999999999999991E-3</v>
      </c>
      <c r="DL464" s="106">
        <f t="shared" si="212"/>
        <v>5.7000000000000002E-3</v>
      </c>
      <c r="DM464" s="106">
        <f t="shared" si="213"/>
        <v>6.1000000000000004E-3</v>
      </c>
      <c r="DN464" s="106">
        <f t="shared" si="214"/>
        <v>9.7000000000000003E-3</v>
      </c>
      <c r="DO464" s="106">
        <f t="shared" si="215"/>
        <v>1.8199999999999997E-2</v>
      </c>
      <c r="DP464" s="106">
        <f t="shared" si="216"/>
        <v>1.8500000000000003E-2</v>
      </c>
      <c r="DQ464" s="106">
        <f t="shared" si="217"/>
        <v>1.9800000000000002E-2</v>
      </c>
      <c r="DR464" s="106">
        <f t="shared" si="218"/>
        <v>2.4799999999999996E-2</v>
      </c>
      <c r="DS464" s="106">
        <f t="shared" si="219"/>
        <v>1.95E-2</v>
      </c>
      <c r="DT464" s="106">
        <f t="shared" si="220"/>
        <v>2.7799999999999998E-2</v>
      </c>
      <c r="DU464" s="106">
        <f t="shared" si="221"/>
        <v>2.1800000000000003E-2</v>
      </c>
      <c r="DV464" s="106">
        <f t="shared" si="222"/>
        <v>1.1500000000000002E-2</v>
      </c>
      <c r="DW464" s="106">
        <f t="shared" si="223"/>
        <v>1.2E-2</v>
      </c>
      <c r="DX464" s="106"/>
      <c r="DY464" s="106"/>
      <c r="DZ464" s="106"/>
      <c r="EA464" s="100">
        <v>0.32</v>
      </c>
      <c r="EB464" s="100">
        <v>100</v>
      </c>
      <c r="EC464" s="100">
        <v>100</v>
      </c>
      <c r="ED464" s="100">
        <v>100</v>
      </c>
      <c r="EE464" s="100">
        <v>45.02</v>
      </c>
      <c r="EF464" s="100">
        <v>4.7300000000000004</v>
      </c>
      <c r="EG464" s="100">
        <v>26.32</v>
      </c>
      <c r="EH464" s="100">
        <v>4.16</v>
      </c>
      <c r="EI464" s="100">
        <v>6.25</v>
      </c>
      <c r="EJ464" s="100">
        <v>4.41</v>
      </c>
      <c r="EK464" s="100">
        <v>100</v>
      </c>
      <c r="EL464" s="100">
        <v>9.7200000000000006</v>
      </c>
      <c r="EM464" s="100">
        <v>18</v>
      </c>
      <c r="EN464" s="100">
        <v>553.61</v>
      </c>
      <c r="EO464" s="100">
        <v>0.22</v>
      </c>
      <c r="EP464" s="100">
        <v>0.54</v>
      </c>
      <c r="EQ464" s="100">
        <v>150.04</v>
      </c>
      <c r="ER464" s="100">
        <v>100</v>
      </c>
      <c r="ES464" s="100">
        <v>2.41</v>
      </c>
      <c r="ET464" s="100">
        <v>187.14</v>
      </c>
      <c r="EU464" s="100">
        <v>56.45</v>
      </c>
      <c r="EV464" s="100">
        <v>412.95</v>
      </c>
      <c r="EW464" s="100">
        <v>123.82</v>
      </c>
      <c r="EX464" s="100">
        <v>789.35</v>
      </c>
      <c r="EY464" s="100">
        <v>94.4</v>
      </c>
      <c r="EZ464" s="100">
        <v>75.58</v>
      </c>
      <c r="FA464" s="100">
        <v>14.89</v>
      </c>
      <c r="FB464" s="100">
        <v>9.7100000000000009</v>
      </c>
      <c r="FC464" s="100"/>
      <c r="FD464" s="100"/>
      <c r="FE464" s="100"/>
      <c r="FF464" s="106">
        <v>4.9932685115931193E-2</v>
      </c>
      <c r="FG464" s="106">
        <v>0</v>
      </c>
      <c r="FH464" s="106">
        <v>0</v>
      </c>
      <c r="FI464" s="106">
        <v>0</v>
      </c>
      <c r="FJ464" s="106">
        <v>5.9273543990086752E-3</v>
      </c>
      <c r="FK464" s="106">
        <v>5.6987951807228919E-3</v>
      </c>
      <c r="FL464" s="106">
        <v>8.3958456973293755E-3</v>
      </c>
      <c r="FM464" s="106">
        <v>3.0044828158724891E-3</v>
      </c>
      <c r="FN464" s="106">
        <v>4.4668381932532883E-3</v>
      </c>
      <c r="FO464" s="106">
        <v>4.9072700296735909E-3</v>
      </c>
      <c r="FP464" s="106">
        <v>0</v>
      </c>
      <c r="FQ464" s="106">
        <v>3.3048000000000005E-3</v>
      </c>
      <c r="FR464" s="106">
        <v>7.3598054654149129E-3</v>
      </c>
      <c r="FS464" s="106">
        <v>0</v>
      </c>
      <c r="FT464" s="106">
        <v>0.10512214983713357</v>
      </c>
      <c r="FU464" s="106">
        <v>1.0466866002369502E-2</v>
      </c>
      <c r="FV464" s="106">
        <v>0</v>
      </c>
      <c r="FW464" s="106">
        <v>0</v>
      </c>
      <c r="FX464" s="106">
        <v>1.0055538229672804E-2</v>
      </c>
      <c r="FY464" s="106">
        <v>0</v>
      </c>
      <c r="FZ464" s="106">
        <v>1.5899852785224836E-2</v>
      </c>
      <c r="GA464" s="106">
        <v>0</v>
      </c>
      <c r="GB464" s="106">
        <v>0</v>
      </c>
      <c r="GC464" s="106">
        <v>0</v>
      </c>
      <c r="GD464" s="106">
        <v>0</v>
      </c>
      <c r="GE464" s="106">
        <v>1.8438964886294332E-2</v>
      </c>
      <c r="GF464" s="106">
        <v>4.6705108978139735E-3</v>
      </c>
      <c r="GG464" s="106">
        <v>1.100017563888645E-2</v>
      </c>
      <c r="GH464" s="100"/>
      <c r="GI464" s="100"/>
      <c r="GJ464" s="100"/>
      <c r="GK464" s="100"/>
    </row>
    <row r="465" spans="1:193" x14ac:dyDescent="0.25">
      <c r="A465" s="98" t="s">
        <v>1073</v>
      </c>
      <c r="B465" s="99" t="s">
        <v>17</v>
      </c>
      <c r="C465" s="99" t="s">
        <v>647</v>
      </c>
      <c r="D465" s="100" t="s">
        <v>18</v>
      </c>
      <c r="E465" s="99" t="s">
        <v>648</v>
      </c>
      <c r="F465" s="99" t="s">
        <v>543</v>
      </c>
      <c r="G465" s="106">
        <v>34.533999999999999</v>
      </c>
      <c r="H465" s="106">
        <v>0</v>
      </c>
      <c r="I465" s="106">
        <v>0.86299999999999999</v>
      </c>
      <c r="J465" s="106">
        <v>0</v>
      </c>
      <c r="K465" s="106">
        <v>0</v>
      </c>
      <c r="L465" s="106">
        <v>0.38100000000000001</v>
      </c>
      <c r="M465" s="106">
        <v>3.3000000000000002E-2</v>
      </c>
      <c r="N465" s="106">
        <v>0.27385553688958442</v>
      </c>
      <c r="O465" s="106">
        <v>0.21199999999999999</v>
      </c>
      <c r="P465" s="106">
        <v>3.9E-2</v>
      </c>
      <c r="Q465" s="106">
        <v>0</v>
      </c>
      <c r="R465" s="106">
        <v>0</v>
      </c>
      <c r="S465" s="106">
        <v>7.0999999999999994E-2</v>
      </c>
      <c r="T465" s="106">
        <v>0</v>
      </c>
      <c r="U465" s="106">
        <v>62.653999999999996</v>
      </c>
      <c r="V465" s="106">
        <v>1.1489541787735127</v>
      </c>
      <c r="W465" s="106">
        <v>0</v>
      </c>
      <c r="X465" s="106">
        <v>0</v>
      </c>
      <c r="Y465" s="106">
        <v>0</v>
      </c>
      <c r="Z465" s="106">
        <v>4.7000000000000007E-2</v>
      </c>
      <c r="AA465" s="106">
        <v>0.15600000000000003</v>
      </c>
      <c r="AB465" s="106">
        <v>0</v>
      </c>
      <c r="AC465" s="106">
        <v>8.4999999999999992E-2</v>
      </c>
      <c r="AD465" s="106">
        <v>0</v>
      </c>
      <c r="AE465" s="106">
        <v>0</v>
      </c>
      <c r="AF465" s="106">
        <v>0</v>
      </c>
      <c r="AG465" s="106">
        <v>0</v>
      </c>
      <c r="AH465" s="106">
        <v>0</v>
      </c>
      <c r="AI465" s="106"/>
      <c r="AJ465" s="106">
        <v>100.4978097156631</v>
      </c>
      <c r="AK465" s="100"/>
      <c r="AL465" s="106">
        <v>16.14341810022438</v>
      </c>
      <c r="AM465" s="106">
        <v>0</v>
      </c>
      <c r="AN465" s="106">
        <v>0.45673458586927757</v>
      </c>
      <c r="AO465" s="106">
        <v>0</v>
      </c>
      <c r="AP465" s="106">
        <v>0</v>
      </c>
      <c r="AQ465" s="106">
        <v>0.29615235134084728</v>
      </c>
      <c r="AR465" s="106">
        <v>2.4480712166172106E-2</v>
      </c>
      <c r="AS465" s="106">
        <v>0.22734147176621652</v>
      </c>
      <c r="AT465" s="106">
        <v>0.15151515151515152</v>
      </c>
      <c r="AU465" s="106">
        <v>1.7018676906964566E-2</v>
      </c>
      <c r="AV465" s="106">
        <v>0</v>
      </c>
      <c r="AW465" s="106">
        <v>0</v>
      </c>
      <c r="AX465" s="106">
        <v>4.9632995456134213E-2</v>
      </c>
      <c r="AY465" s="106">
        <v>0</v>
      </c>
      <c r="AZ465" s="106">
        <v>46.382884216760438</v>
      </c>
      <c r="BA465" s="106">
        <v>0.97426793756763563</v>
      </c>
      <c r="BB465" s="106">
        <v>0</v>
      </c>
      <c r="BC465" s="106">
        <v>0</v>
      </c>
      <c r="BD465" s="106">
        <v>0</v>
      </c>
      <c r="BE465" s="106">
        <v>4.0075034106412007E-2</v>
      </c>
      <c r="BF465" s="106">
        <v>0.13318534961154274</v>
      </c>
      <c r="BG465" s="106">
        <v>0</v>
      </c>
      <c r="BH465" s="106">
        <v>7.287379972565157E-2</v>
      </c>
      <c r="BI465" s="106">
        <v>0</v>
      </c>
      <c r="BJ465" s="106">
        <v>0</v>
      </c>
      <c r="BK465" s="106">
        <v>0</v>
      </c>
      <c r="BL465" s="106">
        <v>0</v>
      </c>
      <c r="BM465" s="106">
        <v>0</v>
      </c>
      <c r="BN465" s="106"/>
      <c r="BO465" s="106"/>
      <c r="BP465" s="106"/>
      <c r="BQ465" s="106">
        <v>2.78096E-2</v>
      </c>
      <c r="BR465" s="106">
        <v>1.4345659999999998E-2</v>
      </c>
      <c r="BS465" s="106">
        <v>1.001435E-2</v>
      </c>
      <c r="BT465" s="106">
        <v>8.4568199999999986E-3</v>
      </c>
      <c r="BU465" s="106">
        <v>1.0587839999999999E-2</v>
      </c>
      <c r="BV465" s="106">
        <v>9.5201000000000001E-3</v>
      </c>
      <c r="BW465" s="106">
        <v>1.25364E-2</v>
      </c>
      <c r="BX465" s="106">
        <v>3.1319599999999996E-3</v>
      </c>
      <c r="BY465" s="106">
        <v>8.2552800000000003E-3</v>
      </c>
      <c r="BZ465" s="106">
        <v>2.6811719999999997E-2</v>
      </c>
      <c r="CA465" s="106">
        <v>1.4999999999999999E-2</v>
      </c>
      <c r="CB465" s="106">
        <v>1.1299999999999999E-2</v>
      </c>
      <c r="CC465" s="106">
        <v>1.3017549999999999E-2</v>
      </c>
      <c r="CD465" s="106">
        <v>1.7705950000000002E-2</v>
      </c>
      <c r="CE465" s="106">
        <v>2.9987759999999999E-2</v>
      </c>
      <c r="CF465" s="106">
        <v>7.4295900000000007E-3</v>
      </c>
      <c r="CG465" s="106">
        <v>6.0933000000000003E-3</v>
      </c>
      <c r="CH465" s="106">
        <v>6.6929600000000004E-3</v>
      </c>
      <c r="CI465" s="106">
        <v>1.219104E-2</v>
      </c>
      <c r="CJ465" s="106">
        <v>2.0758559999999999E-2</v>
      </c>
      <c r="CK465" s="106">
        <v>2.1786179999999999E-2</v>
      </c>
      <c r="CL465" s="106">
        <v>2.2586789999999999E-2</v>
      </c>
      <c r="CM465" s="106">
        <v>2.7993600000000004E-2</v>
      </c>
      <c r="CN465" s="106">
        <v>2.2032399999999997E-2</v>
      </c>
      <c r="CO465" s="106">
        <v>3.1696500000000002E-2</v>
      </c>
      <c r="CP465" s="106">
        <v>2.4446009999999997E-2</v>
      </c>
      <c r="CQ465" s="106">
        <v>1.2921549999999999E-2</v>
      </c>
      <c r="CR465" s="106">
        <v>1.3436660000000001E-2</v>
      </c>
      <c r="CS465" s="106"/>
      <c r="CT465" s="106"/>
      <c r="CU465" s="106"/>
      <c r="CV465" s="106">
        <f t="shared" si="196"/>
        <v>1.2999999999999999E-2</v>
      </c>
      <c r="CW465" s="106">
        <f t="shared" si="197"/>
        <v>8.6E-3</v>
      </c>
      <c r="CX465" s="106">
        <f t="shared" si="198"/>
        <v>5.3E-3</v>
      </c>
      <c r="CY465" s="106">
        <f t="shared" si="199"/>
        <v>5.0999999999999995E-3</v>
      </c>
      <c r="CZ465" s="106">
        <f t="shared" si="200"/>
        <v>8.2000000000000007E-3</v>
      </c>
      <c r="DA465" s="106">
        <f t="shared" si="201"/>
        <v>7.4000000000000003E-3</v>
      </c>
      <c r="DB465" s="106">
        <f t="shared" si="202"/>
        <v>9.2999999999999992E-3</v>
      </c>
      <c r="DC465" s="106">
        <f t="shared" si="203"/>
        <v>2.5999999999999999E-3</v>
      </c>
      <c r="DD465" s="106">
        <f t="shared" si="204"/>
        <v>5.8999999999999999E-3</v>
      </c>
      <c r="DE465" s="106">
        <f t="shared" si="205"/>
        <v>1.17E-2</v>
      </c>
      <c r="DF465" s="106">
        <f t="shared" si="206"/>
        <v>1.4999999999999999E-2</v>
      </c>
      <c r="DG465" s="106">
        <f t="shared" si="207"/>
        <v>1.1299999999999999E-2</v>
      </c>
      <c r="DH465" s="106">
        <f t="shared" si="208"/>
        <v>9.0999999999999987E-3</v>
      </c>
      <c r="DI465" s="106">
        <f t="shared" si="209"/>
        <v>1.4500000000000001E-2</v>
      </c>
      <c r="DJ465" s="106">
        <f t="shared" si="210"/>
        <v>2.2199999999999998E-2</v>
      </c>
      <c r="DK465" s="106">
        <f t="shared" si="211"/>
        <v>6.3000000000000009E-3</v>
      </c>
      <c r="DL465" s="106">
        <f t="shared" si="212"/>
        <v>5.7000000000000002E-3</v>
      </c>
      <c r="DM465" s="106">
        <f t="shared" si="213"/>
        <v>5.8999999999999999E-3</v>
      </c>
      <c r="DN465" s="106">
        <f t="shared" si="214"/>
        <v>9.5999999999999992E-3</v>
      </c>
      <c r="DO465" s="106">
        <f t="shared" si="215"/>
        <v>1.7699999999999997E-2</v>
      </c>
      <c r="DP465" s="106">
        <f t="shared" si="216"/>
        <v>1.8599999999999998E-2</v>
      </c>
      <c r="DQ465" s="106">
        <f t="shared" si="217"/>
        <v>1.9300000000000001E-2</v>
      </c>
      <c r="DR465" s="106">
        <f t="shared" si="218"/>
        <v>2.4E-2</v>
      </c>
      <c r="DS465" s="106">
        <f t="shared" si="219"/>
        <v>1.9E-2</v>
      </c>
      <c r="DT465" s="106">
        <f t="shared" si="220"/>
        <v>2.75E-2</v>
      </c>
      <c r="DU465" s="106">
        <f t="shared" si="221"/>
        <v>2.1299999999999999E-2</v>
      </c>
      <c r="DV465" s="106">
        <f t="shared" si="222"/>
        <v>1.1299999999999999E-2</v>
      </c>
      <c r="DW465" s="106">
        <f t="shared" si="223"/>
        <v>1.1800000000000001E-2</v>
      </c>
      <c r="DX465" s="106"/>
      <c r="DY465" s="106"/>
      <c r="DZ465" s="106"/>
      <c r="EA465" s="100">
        <v>0.32</v>
      </c>
      <c r="EB465" s="100">
        <v>100</v>
      </c>
      <c r="EC465" s="100">
        <v>0.8</v>
      </c>
      <c r="ED465" s="100">
        <v>160.11000000000001</v>
      </c>
      <c r="EE465" s="100">
        <v>388.19</v>
      </c>
      <c r="EF465" s="100">
        <v>2.06</v>
      </c>
      <c r="EG465" s="100">
        <v>33.43</v>
      </c>
      <c r="EH465" s="100">
        <v>2.0299999999999998</v>
      </c>
      <c r="EI465" s="100">
        <v>3.14</v>
      </c>
      <c r="EJ465" s="100">
        <v>23.84</v>
      </c>
      <c r="EK465" s="100">
        <v>100</v>
      </c>
      <c r="EL465" s="100">
        <v>38.74</v>
      </c>
      <c r="EM465" s="100">
        <v>14.59</v>
      </c>
      <c r="EN465" s="100">
        <v>100</v>
      </c>
      <c r="EO465" s="100">
        <v>0.22</v>
      </c>
      <c r="EP465" s="100">
        <v>0.84</v>
      </c>
      <c r="EQ465" s="100">
        <v>100</v>
      </c>
      <c r="ER465" s="100">
        <v>24.64</v>
      </c>
      <c r="ES465" s="100">
        <v>537.5</v>
      </c>
      <c r="ET465" s="100">
        <v>37.36</v>
      </c>
      <c r="EU465" s="100">
        <v>12.47</v>
      </c>
      <c r="EV465" s="100">
        <v>114.24</v>
      </c>
      <c r="EW465" s="100">
        <v>29.79</v>
      </c>
      <c r="EX465" s="100">
        <v>257.27</v>
      </c>
      <c r="EY465" s="100">
        <v>100</v>
      </c>
      <c r="EZ465" s="100">
        <v>100</v>
      </c>
      <c r="FA465" s="100">
        <v>315.45999999999998</v>
      </c>
      <c r="FB465" s="100">
        <v>3528.41</v>
      </c>
      <c r="FC465" s="100"/>
      <c r="FD465" s="100"/>
      <c r="FE465" s="100"/>
      <c r="FF465" s="106">
        <v>5.1658937920718018E-2</v>
      </c>
      <c r="FG465" s="106">
        <v>0</v>
      </c>
      <c r="FH465" s="106">
        <v>3.6538766869542204E-3</v>
      </c>
      <c r="FI465" s="106">
        <v>0</v>
      </c>
      <c r="FJ465" s="106">
        <v>0</v>
      </c>
      <c r="FK465" s="106">
        <v>6.1007384376214543E-3</v>
      </c>
      <c r="FL465" s="106">
        <v>8.1839020771513338E-3</v>
      </c>
      <c r="FM465" s="106">
        <v>4.6150318768541955E-3</v>
      </c>
      <c r="FN465" s="106">
        <v>4.7575757575757582E-3</v>
      </c>
      <c r="FO465" s="106">
        <v>4.0572525746203529E-3</v>
      </c>
      <c r="FP465" s="106">
        <v>0</v>
      </c>
      <c r="FQ465" s="106">
        <v>0</v>
      </c>
      <c r="FR465" s="106">
        <v>7.2414540370499816E-3</v>
      </c>
      <c r="FS465" s="106">
        <v>0</v>
      </c>
      <c r="FT465" s="106">
        <v>0.10204234527687298</v>
      </c>
      <c r="FU465" s="106">
        <v>8.1838506755681391E-3</v>
      </c>
      <c r="FV465" s="106">
        <v>0</v>
      </c>
      <c r="FW465" s="106">
        <v>0</v>
      </c>
      <c r="FX465" s="106">
        <v>0</v>
      </c>
      <c r="FY465" s="106">
        <v>1.4972032742155526E-2</v>
      </c>
      <c r="FZ465" s="106">
        <v>1.6608213096559382E-2</v>
      </c>
      <c r="GA465" s="106">
        <v>0</v>
      </c>
      <c r="GB465" s="106">
        <v>2.1709104938271603E-2</v>
      </c>
      <c r="GC465" s="106">
        <v>0</v>
      </c>
      <c r="GD465" s="106">
        <v>0</v>
      </c>
      <c r="GE465" s="106">
        <v>0</v>
      </c>
      <c r="GF465" s="106">
        <v>0</v>
      </c>
      <c r="GG465" s="106">
        <v>0</v>
      </c>
      <c r="GH465" s="100"/>
      <c r="GI465" s="100"/>
      <c r="GJ465" s="100"/>
      <c r="GK465" s="100"/>
    </row>
    <row r="466" spans="1:193" x14ac:dyDescent="0.25">
      <c r="A466" s="98" t="s">
        <v>1073</v>
      </c>
      <c r="B466" s="99" t="s">
        <v>17</v>
      </c>
      <c r="C466" s="99" t="s">
        <v>647</v>
      </c>
      <c r="D466" s="100" t="s">
        <v>18</v>
      </c>
      <c r="E466" s="99" t="s">
        <v>649</v>
      </c>
      <c r="F466" s="99" t="s">
        <v>539</v>
      </c>
      <c r="G466" s="106">
        <v>33.276000000000003</v>
      </c>
      <c r="H466" s="106">
        <v>0</v>
      </c>
      <c r="I466" s="106">
        <v>0</v>
      </c>
      <c r="J466" s="106">
        <v>0</v>
      </c>
      <c r="K466" s="106">
        <v>0</v>
      </c>
      <c r="L466" s="106">
        <v>0.13200000000000001</v>
      </c>
      <c r="M466" s="106">
        <v>2.8000000000000001E-2</v>
      </c>
      <c r="N466" s="106">
        <v>8.4446912662980225E-2</v>
      </c>
      <c r="O466" s="106">
        <v>4.9000000000000002E-2</v>
      </c>
      <c r="P466" s="106">
        <v>0.28999999999999998</v>
      </c>
      <c r="Q466" s="106">
        <v>0</v>
      </c>
      <c r="R466" s="106">
        <v>2.5999999999999999E-2</v>
      </c>
      <c r="S466" s="106">
        <v>0.1628360744969215</v>
      </c>
      <c r="T466" s="106">
        <v>2.8919391280275722E-2</v>
      </c>
      <c r="U466" s="106">
        <v>65.825999999999993</v>
      </c>
      <c r="V466" s="106">
        <v>1.1054501706033368</v>
      </c>
      <c r="W466" s="106">
        <v>2.1000000000000001E-2</v>
      </c>
      <c r="X466" s="106">
        <v>0.10608423995687245</v>
      </c>
      <c r="Y466" s="106">
        <v>0.73460198582982161</v>
      </c>
      <c r="Z466" s="106">
        <v>0</v>
      </c>
      <c r="AA466" s="106">
        <v>2.6887751732321365E-2</v>
      </c>
      <c r="AB466" s="106">
        <v>0</v>
      </c>
      <c r="AC466" s="106">
        <v>3.4000000000000002E-2</v>
      </c>
      <c r="AD466" s="106">
        <v>2.5999999999999999E-2</v>
      </c>
      <c r="AE466" s="106">
        <v>3.7000000000000005E-2</v>
      </c>
      <c r="AF466" s="106">
        <v>0</v>
      </c>
      <c r="AG466" s="106">
        <v>0</v>
      </c>
      <c r="AH466" s="106">
        <v>6.0999999999999999E-2</v>
      </c>
      <c r="AI466" s="106"/>
      <c r="AJ466" s="106">
        <v>102.04936092656253</v>
      </c>
      <c r="AK466" s="100"/>
      <c r="AL466" s="106">
        <v>15.555347793567689</v>
      </c>
      <c r="AM466" s="106">
        <v>0</v>
      </c>
      <c r="AN466" s="106">
        <v>0</v>
      </c>
      <c r="AO466" s="106">
        <v>0</v>
      </c>
      <c r="AP466" s="106">
        <v>0</v>
      </c>
      <c r="AQ466" s="106">
        <v>0.10260396424407307</v>
      </c>
      <c r="AR466" s="106">
        <v>2.0771513353115726E-2</v>
      </c>
      <c r="AS466" s="106">
        <v>7.0103696383015307E-2</v>
      </c>
      <c r="AT466" s="106">
        <v>3.5020011435105775E-2</v>
      </c>
      <c r="AU466" s="106">
        <v>0.12654913597486472</v>
      </c>
      <c r="AV466" s="106">
        <v>0</v>
      </c>
      <c r="AW466" s="106">
        <v>2.5999999999999999E-2</v>
      </c>
      <c r="AX466" s="106">
        <v>0.11383157951549912</v>
      </c>
      <c r="AY466" s="106">
        <v>2.3683065498546981E-2</v>
      </c>
      <c r="AZ466" s="106">
        <v>48.731122297897535</v>
      </c>
      <c r="BA466" s="106">
        <v>0.93737825032081479</v>
      </c>
      <c r="BB466" s="106">
        <v>1.9644527595884007E-2</v>
      </c>
      <c r="BC466" s="106">
        <v>9.3515726337158364E-2</v>
      </c>
      <c r="BD466" s="106">
        <v>0.57847230949667028</v>
      </c>
      <c r="BE466" s="106">
        <v>0</v>
      </c>
      <c r="BF466" s="106">
        <v>2.2955478299599902E-2</v>
      </c>
      <c r="BG466" s="106">
        <v>0</v>
      </c>
      <c r="BH466" s="106">
        <v>2.9149519890260631E-2</v>
      </c>
      <c r="BI466" s="106">
        <v>2.2421524663677129E-2</v>
      </c>
      <c r="BJ466" s="106">
        <v>3.2101336109665105E-2</v>
      </c>
      <c r="BK466" s="106">
        <v>0</v>
      </c>
      <c r="BL466" s="106">
        <v>0</v>
      </c>
      <c r="BM466" s="106">
        <v>5.3569860367085269E-2</v>
      </c>
      <c r="BN466" s="106"/>
      <c r="BO466" s="106"/>
      <c r="BP466" s="106"/>
      <c r="BQ466" s="106">
        <v>2.7167840000000002E-2</v>
      </c>
      <c r="BR466" s="106">
        <v>1.4679279999999999E-2</v>
      </c>
      <c r="BS466" s="106">
        <v>9.8253999999999998E-3</v>
      </c>
      <c r="BT466" s="106">
        <v>8.6226399999999991E-3</v>
      </c>
      <c r="BU466" s="106">
        <v>1.0458719999999999E-2</v>
      </c>
      <c r="BV466" s="106">
        <v>9.5201000000000001E-3</v>
      </c>
      <c r="BW466" s="106">
        <v>1.25364E-2</v>
      </c>
      <c r="BX466" s="106">
        <v>3.2524200000000002E-3</v>
      </c>
      <c r="BY466" s="106">
        <v>8.3952000000000002E-3</v>
      </c>
      <c r="BZ466" s="106">
        <v>2.7499199999999994E-2</v>
      </c>
      <c r="CA466" s="106">
        <v>1.4999999999999999E-2</v>
      </c>
      <c r="CB466" s="106">
        <v>1.14E-2</v>
      </c>
      <c r="CC466" s="106">
        <v>1.3303650000000002E-2</v>
      </c>
      <c r="CD466" s="106">
        <v>1.7828060000000003E-2</v>
      </c>
      <c r="CE466" s="106">
        <v>3.2959519999999999E-2</v>
      </c>
      <c r="CF466" s="106">
        <v>7.5475200000000003E-3</v>
      </c>
      <c r="CG466" s="106">
        <v>6.0933000000000003E-3</v>
      </c>
      <c r="CH466" s="106">
        <v>6.8064000000000006E-3</v>
      </c>
      <c r="CI466" s="106">
        <v>1.206405E-2</v>
      </c>
      <c r="CJ466" s="106">
        <v>2.1227680000000002E-2</v>
      </c>
      <c r="CK466" s="106">
        <v>2.2371829999999999E-2</v>
      </c>
      <c r="CL466" s="106">
        <v>2.2937879999999997E-2</v>
      </c>
      <c r="CM466" s="106">
        <v>2.8810080000000005E-2</v>
      </c>
      <c r="CN466" s="106">
        <v>2.2264319999999997E-2</v>
      </c>
      <c r="CO466" s="106">
        <v>3.1811760000000001E-2</v>
      </c>
      <c r="CP466" s="106">
        <v>2.4790320000000001E-2</v>
      </c>
      <c r="CQ466" s="106">
        <v>1.3035900000000001E-2</v>
      </c>
      <c r="CR466" s="106">
        <v>1.36644E-2</v>
      </c>
      <c r="CS466" s="106"/>
      <c r="CT466" s="106"/>
      <c r="CU466" s="106"/>
      <c r="CV466" s="106">
        <f t="shared" si="196"/>
        <v>1.2699999999999999E-2</v>
      </c>
      <c r="CW466" s="106">
        <f t="shared" si="197"/>
        <v>8.8000000000000005E-3</v>
      </c>
      <c r="CX466" s="106">
        <f t="shared" si="198"/>
        <v>5.1999999999999998E-3</v>
      </c>
      <c r="CY466" s="106">
        <f t="shared" si="199"/>
        <v>5.1999999999999998E-3</v>
      </c>
      <c r="CZ466" s="106">
        <f t="shared" si="200"/>
        <v>8.0999999999999996E-3</v>
      </c>
      <c r="DA466" s="106">
        <f t="shared" si="201"/>
        <v>7.4000000000000003E-3</v>
      </c>
      <c r="DB466" s="106">
        <f t="shared" si="202"/>
        <v>9.2999999999999992E-3</v>
      </c>
      <c r="DC466" s="106">
        <f t="shared" si="203"/>
        <v>2.7000000000000006E-3</v>
      </c>
      <c r="DD466" s="106">
        <f t="shared" si="204"/>
        <v>6.0000000000000001E-3</v>
      </c>
      <c r="DE466" s="106">
        <f t="shared" si="205"/>
        <v>1.1999999999999999E-2</v>
      </c>
      <c r="DF466" s="106">
        <f t="shared" si="206"/>
        <v>1.4999999999999999E-2</v>
      </c>
      <c r="DG466" s="106">
        <f t="shared" si="207"/>
        <v>1.14E-2</v>
      </c>
      <c r="DH466" s="106">
        <f t="shared" si="208"/>
        <v>9.300000000000001E-3</v>
      </c>
      <c r="DI466" s="106">
        <f t="shared" si="209"/>
        <v>1.4600000000000002E-2</v>
      </c>
      <c r="DJ466" s="106">
        <f t="shared" si="210"/>
        <v>2.4399999999999998E-2</v>
      </c>
      <c r="DK466" s="106">
        <f t="shared" si="211"/>
        <v>6.4000000000000003E-3</v>
      </c>
      <c r="DL466" s="106">
        <f t="shared" si="212"/>
        <v>5.7000000000000002E-3</v>
      </c>
      <c r="DM466" s="106">
        <f t="shared" si="213"/>
        <v>6.0000000000000001E-3</v>
      </c>
      <c r="DN466" s="106">
        <f t="shared" si="214"/>
        <v>9.4999999999999998E-3</v>
      </c>
      <c r="DO466" s="106">
        <f t="shared" si="215"/>
        <v>1.8100000000000002E-2</v>
      </c>
      <c r="DP466" s="106">
        <f t="shared" si="216"/>
        <v>1.9099999999999999E-2</v>
      </c>
      <c r="DQ466" s="106">
        <f t="shared" si="217"/>
        <v>1.9599999999999999E-2</v>
      </c>
      <c r="DR466" s="106">
        <f t="shared" si="218"/>
        <v>2.4700000000000003E-2</v>
      </c>
      <c r="DS466" s="106">
        <f t="shared" si="219"/>
        <v>1.9199999999999998E-2</v>
      </c>
      <c r="DT466" s="106">
        <f t="shared" si="220"/>
        <v>2.76E-2</v>
      </c>
      <c r="DU466" s="106">
        <f t="shared" si="221"/>
        <v>2.1600000000000001E-2</v>
      </c>
      <c r="DV466" s="106">
        <f t="shared" si="222"/>
        <v>1.1400000000000002E-2</v>
      </c>
      <c r="DW466" s="106">
        <f t="shared" si="223"/>
        <v>1.2E-2</v>
      </c>
      <c r="DX466" s="106"/>
      <c r="DY466" s="106"/>
      <c r="DZ466" s="106"/>
      <c r="EA466" s="100">
        <v>0.32</v>
      </c>
      <c r="EB466" s="100">
        <v>100</v>
      </c>
      <c r="EC466" s="100">
        <v>100</v>
      </c>
      <c r="ED466" s="100">
        <v>100</v>
      </c>
      <c r="EE466" s="100">
        <v>146.62</v>
      </c>
      <c r="EF466" s="100">
        <v>5.37</v>
      </c>
      <c r="EG466" s="100">
        <v>37.81</v>
      </c>
      <c r="EH466" s="100">
        <v>4.26</v>
      </c>
      <c r="EI466" s="100">
        <v>12.13</v>
      </c>
      <c r="EJ466" s="100">
        <v>3.91</v>
      </c>
      <c r="EK466" s="100">
        <v>100</v>
      </c>
      <c r="EL466" s="100">
        <v>39.61</v>
      </c>
      <c r="EM466" s="100">
        <v>6.64</v>
      </c>
      <c r="EN466" s="100">
        <v>43.59</v>
      </c>
      <c r="EO466" s="100">
        <v>0.21</v>
      </c>
      <c r="EP466" s="100">
        <v>0.86</v>
      </c>
      <c r="EQ466" s="100">
        <v>39.03</v>
      </c>
      <c r="ER466" s="100">
        <v>6.57</v>
      </c>
      <c r="ES466" s="100">
        <v>1.81</v>
      </c>
      <c r="ET466" s="100">
        <v>115.48</v>
      </c>
      <c r="EU466" s="100">
        <v>70.22</v>
      </c>
      <c r="EV466" s="100">
        <v>100</v>
      </c>
      <c r="EW466" s="100">
        <v>76.7</v>
      </c>
      <c r="EX466" s="100">
        <v>77.39</v>
      </c>
      <c r="EY466" s="100">
        <v>64.47</v>
      </c>
      <c r="EZ466" s="100">
        <v>239.52</v>
      </c>
      <c r="FA466" s="100">
        <v>36.090000000000003</v>
      </c>
      <c r="FB466" s="100">
        <v>20.12</v>
      </c>
      <c r="FC466" s="100"/>
      <c r="FD466" s="100"/>
      <c r="FE466" s="100"/>
      <c r="FF466" s="106">
        <v>4.9777112939416605E-2</v>
      </c>
      <c r="FG466" s="106">
        <v>0</v>
      </c>
      <c r="FH466" s="106">
        <v>0</v>
      </c>
      <c r="FI466" s="106">
        <v>0</v>
      </c>
      <c r="FJ466" s="106">
        <v>0</v>
      </c>
      <c r="FK466" s="106">
        <v>5.509832879906724E-3</v>
      </c>
      <c r="FL466" s="106">
        <v>7.8537091988130567E-3</v>
      </c>
      <c r="FM466" s="106">
        <v>2.986417465916452E-3</v>
      </c>
      <c r="FN466" s="106">
        <v>4.2479273870783306E-3</v>
      </c>
      <c r="FO466" s="106">
        <v>4.9480712166172112E-3</v>
      </c>
      <c r="FP466" s="106">
        <v>0</v>
      </c>
      <c r="FQ466" s="106">
        <v>1.02986E-2</v>
      </c>
      <c r="FR466" s="106">
        <v>7.5584168798291419E-3</v>
      </c>
      <c r="FS466" s="106">
        <v>1.0323448250816629E-2</v>
      </c>
      <c r="FT466" s="106">
        <v>0.10233535682558481</v>
      </c>
      <c r="FU466" s="106">
        <v>8.0614529527590073E-3</v>
      </c>
      <c r="FV466" s="106">
        <v>7.6672591206735285E-3</v>
      </c>
      <c r="FW466" s="106">
        <v>6.1439832203513053E-3</v>
      </c>
      <c r="FX466" s="106">
        <v>1.0470348801889733E-2</v>
      </c>
      <c r="FY466" s="106">
        <v>0</v>
      </c>
      <c r="FZ466" s="106">
        <v>1.6119336861979049E-2</v>
      </c>
      <c r="GA466" s="106">
        <v>0</v>
      </c>
      <c r="GB466" s="106">
        <v>2.2357681755829906E-2</v>
      </c>
      <c r="GC466" s="106">
        <v>1.735201793721973E-2</v>
      </c>
      <c r="GD466" s="106">
        <v>2.0695731389901093E-2</v>
      </c>
      <c r="GE466" s="106">
        <v>0</v>
      </c>
      <c r="GF466" s="106">
        <v>0</v>
      </c>
      <c r="GG466" s="106">
        <v>1.0778255905857558E-2</v>
      </c>
      <c r="GH466" s="100"/>
      <c r="GI466" s="100"/>
      <c r="GJ466" s="100"/>
      <c r="GK466" s="100"/>
    </row>
    <row r="467" spans="1:193" x14ac:dyDescent="0.25">
      <c r="A467" s="98" t="s">
        <v>1073</v>
      </c>
      <c r="B467" s="99" t="s">
        <v>17</v>
      </c>
      <c r="C467" s="99" t="s">
        <v>647</v>
      </c>
      <c r="D467" s="100" t="s">
        <v>18</v>
      </c>
      <c r="E467" s="99" t="s">
        <v>650</v>
      </c>
      <c r="F467" s="99" t="s">
        <v>539</v>
      </c>
      <c r="G467" s="106">
        <v>33.274999999999999</v>
      </c>
      <c r="H467" s="106">
        <v>0</v>
      </c>
      <c r="I467" s="106">
        <v>0</v>
      </c>
      <c r="J467" s="106">
        <v>0</v>
      </c>
      <c r="K467" s="106">
        <v>0</v>
      </c>
      <c r="L467" s="106">
        <v>0.10600000000000001</v>
      </c>
      <c r="M467" s="106">
        <v>1.9E-2</v>
      </c>
      <c r="N467" s="106">
        <v>7.8922717948043578E-2</v>
      </c>
      <c r="O467" s="106">
        <v>1.7000000000000001E-2</v>
      </c>
      <c r="P467" s="106">
        <v>9.8000000000000004E-2</v>
      </c>
      <c r="Q467" s="106">
        <v>0</v>
      </c>
      <c r="R467" s="106">
        <v>7.1999999999999995E-2</v>
      </c>
      <c r="S467" s="106">
        <v>9.4E-2</v>
      </c>
      <c r="T467" s="106">
        <v>0</v>
      </c>
      <c r="U467" s="106">
        <v>65.489000000000004</v>
      </c>
      <c r="V467" s="106">
        <v>1.0984855273813745</v>
      </c>
      <c r="W467" s="106">
        <v>0</v>
      </c>
      <c r="X467" s="106">
        <v>0.23486069814574706</v>
      </c>
      <c r="Y467" s="106">
        <v>0.25477047035584804</v>
      </c>
      <c r="Z467" s="106">
        <v>0</v>
      </c>
      <c r="AA467" s="106">
        <v>2.6949783669722713E-2</v>
      </c>
      <c r="AB467" s="106">
        <v>0</v>
      </c>
      <c r="AC467" s="106">
        <v>0</v>
      </c>
      <c r="AD467" s="106">
        <v>0</v>
      </c>
      <c r="AE467" s="106">
        <v>3.5999999999999997E-2</v>
      </c>
      <c r="AF467" s="106">
        <v>0</v>
      </c>
      <c r="AG467" s="106">
        <v>0</v>
      </c>
      <c r="AH467" s="106">
        <v>0.14099999999999999</v>
      </c>
      <c r="AI467" s="106"/>
      <c r="AJ467" s="106">
        <v>101.02474599750076</v>
      </c>
      <c r="AK467" s="100"/>
      <c r="AL467" s="106">
        <v>15.554880329094987</v>
      </c>
      <c r="AM467" s="106">
        <v>0</v>
      </c>
      <c r="AN467" s="106">
        <v>0</v>
      </c>
      <c r="AO467" s="106">
        <v>0</v>
      </c>
      <c r="AP467" s="106">
        <v>0</v>
      </c>
      <c r="AQ467" s="106">
        <v>8.2394092499028376E-2</v>
      </c>
      <c r="AR467" s="106">
        <v>1.4094955489614243E-2</v>
      </c>
      <c r="AS467" s="106">
        <v>6.5517780132860359E-2</v>
      </c>
      <c r="AT467" s="106">
        <v>1.2149799885648942E-2</v>
      </c>
      <c r="AU467" s="106">
        <v>4.2764880432885323E-2</v>
      </c>
      <c r="AV467" s="106">
        <v>0</v>
      </c>
      <c r="AW467" s="106">
        <v>7.1999999999999995E-2</v>
      </c>
      <c r="AX467" s="106">
        <v>6.5711289758825578E-2</v>
      </c>
      <c r="AY467" s="106">
        <v>0</v>
      </c>
      <c r="AZ467" s="106">
        <v>48.481640509327811</v>
      </c>
      <c r="BA467" s="106">
        <v>0.93147250689508565</v>
      </c>
      <c r="BB467" s="106">
        <v>0</v>
      </c>
      <c r="BC467" s="106">
        <v>0.20703517114399422</v>
      </c>
      <c r="BD467" s="106">
        <v>0.20062246661614933</v>
      </c>
      <c r="BE467" s="106">
        <v>0</v>
      </c>
      <c r="BF467" s="106">
        <v>2.3008438205176056E-2</v>
      </c>
      <c r="BG467" s="106">
        <v>0</v>
      </c>
      <c r="BH467" s="106">
        <v>0</v>
      </c>
      <c r="BI467" s="106">
        <v>0</v>
      </c>
      <c r="BJ467" s="106">
        <v>3.1233732431025504E-2</v>
      </c>
      <c r="BK467" s="106">
        <v>0</v>
      </c>
      <c r="BL467" s="106">
        <v>0</v>
      </c>
      <c r="BM467" s="106">
        <v>0.12382541494686922</v>
      </c>
      <c r="BN467" s="106"/>
      <c r="BO467" s="106"/>
      <c r="BP467" s="106"/>
      <c r="BQ467" s="106">
        <v>2.9948800000000005E-2</v>
      </c>
      <c r="BR467" s="106">
        <v>1.451247E-2</v>
      </c>
      <c r="BS467" s="106">
        <v>1.001435E-2</v>
      </c>
      <c r="BT467" s="106">
        <v>8.6226399999999991E-3</v>
      </c>
      <c r="BU467" s="106">
        <v>1.020048E-2</v>
      </c>
      <c r="BV467" s="106">
        <v>9.5201000000000001E-3</v>
      </c>
      <c r="BW467" s="106">
        <v>1.2940800000000002E-2</v>
      </c>
      <c r="BX467" s="106">
        <v>3.37288E-3</v>
      </c>
      <c r="BY467" s="106">
        <v>8.5351200000000002E-3</v>
      </c>
      <c r="BZ467" s="106">
        <v>2.8645E-2</v>
      </c>
      <c r="CA467" s="106">
        <v>1.5100000000000001E-2</v>
      </c>
      <c r="CB467" s="106">
        <v>1.14E-2</v>
      </c>
      <c r="CC467" s="106">
        <v>1.3303650000000002E-2</v>
      </c>
      <c r="CD467" s="106">
        <v>1.7828060000000003E-2</v>
      </c>
      <c r="CE467" s="106">
        <v>3.2554279999999998E-2</v>
      </c>
      <c r="CF467" s="106">
        <v>7.6654499999999999E-3</v>
      </c>
      <c r="CG467" s="106">
        <v>6.0933000000000003E-3</v>
      </c>
      <c r="CH467" s="106">
        <v>6.8064000000000006E-3</v>
      </c>
      <c r="CI467" s="106">
        <v>1.257201E-2</v>
      </c>
      <c r="CJ467" s="106">
        <v>2.0993120000000001E-2</v>
      </c>
      <c r="CK467" s="106">
        <v>2.1786179999999999E-2</v>
      </c>
      <c r="CL467" s="106">
        <v>2.270382E-2</v>
      </c>
      <c r="CM467" s="106">
        <v>2.8693440000000004E-2</v>
      </c>
      <c r="CN467" s="106">
        <v>2.2496240000000001E-2</v>
      </c>
      <c r="CO467" s="106">
        <v>3.1004939999999998E-2</v>
      </c>
      <c r="CP467" s="106">
        <v>2.4790320000000001E-2</v>
      </c>
      <c r="CQ467" s="106">
        <v>1.3035900000000001E-2</v>
      </c>
      <c r="CR467" s="106">
        <v>1.3322790000000001E-2</v>
      </c>
      <c r="CS467" s="106"/>
      <c r="CT467" s="106"/>
      <c r="CU467" s="106"/>
      <c r="CV467" s="106">
        <f t="shared" si="196"/>
        <v>1.4E-2</v>
      </c>
      <c r="CW467" s="106">
        <f t="shared" si="197"/>
        <v>8.6999999999999994E-3</v>
      </c>
      <c r="CX467" s="106">
        <f t="shared" si="198"/>
        <v>5.3E-3</v>
      </c>
      <c r="CY467" s="106">
        <f t="shared" si="199"/>
        <v>5.1999999999999998E-3</v>
      </c>
      <c r="CZ467" s="106">
        <f t="shared" si="200"/>
        <v>7.9000000000000008E-3</v>
      </c>
      <c r="DA467" s="106">
        <f t="shared" si="201"/>
        <v>7.4000000000000003E-3</v>
      </c>
      <c r="DB467" s="106">
        <f t="shared" si="202"/>
        <v>9.6000000000000009E-3</v>
      </c>
      <c r="DC467" s="106">
        <f t="shared" si="203"/>
        <v>2.8000000000000004E-3</v>
      </c>
      <c r="DD467" s="106">
        <f t="shared" si="204"/>
        <v>6.1000000000000004E-3</v>
      </c>
      <c r="DE467" s="106">
        <f t="shared" si="205"/>
        <v>1.2500000000000001E-2</v>
      </c>
      <c r="DF467" s="106">
        <f t="shared" si="206"/>
        <v>1.5100000000000001E-2</v>
      </c>
      <c r="DG467" s="106">
        <f t="shared" si="207"/>
        <v>1.14E-2</v>
      </c>
      <c r="DH467" s="106">
        <f t="shared" si="208"/>
        <v>9.300000000000001E-3</v>
      </c>
      <c r="DI467" s="106">
        <f t="shared" si="209"/>
        <v>1.4600000000000002E-2</v>
      </c>
      <c r="DJ467" s="106">
        <f t="shared" si="210"/>
        <v>2.41E-2</v>
      </c>
      <c r="DK467" s="106">
        <f t="shared" si="211"/>
        <v>6.4999999999999997E-3</v>
      </c>
      <c r="DL467" s="106">
        <f t="shared" si="212"/>
        <v>5.7000000000000002E-3</v>
      </c>
      <c r="DM467" s="106">
        <f t="shared" si="213"/>
        <v>6.0000000000000001E-3</v>
      </c>
      <c r="DN467" s="106">
        <f t="shared" si="214"/>
        <v>9.8999999999999991E-3</v>
      </c>
      <c r="DO467" s="106">
        <f t="shared" si="215"/>
        <v>1.7899999999999999E-2</v>
      </c>
      <c r="DP467" s="106">
        <f t="shared" si="216"/>
        <v>1.8599999999999998E-2</v>
      </c>
      <c r="DQ467" s="106">
        <f t="shared" si="217"/>
        <v>1.9400000000000001E-2</v>
      </c>
      <c r="DR467" s="106">
        <f t="shared" si="218"/>
        <v>2.46E-2</v>
      </c>
      <c r="DS467" s="106">
        <f t="shared" si="219"/>
        <v>1.9400000000000001E-2</v>
      </c>
      <c r="DT467" s="106">
        <f t="shared" si="220"/>
        <v>2.6899999999999997E-2</v>
      </c>
      <c r="DU467" s="106">
        <f t="shared" si="221"/>
        <v>2.1600000000000001E-2</v>
      </c>
      <c r="DV467" s="106">
        <f t="shared" si="222"/>
        <v>1.1400000000000002E-2</v>
      </c>
      <c r="DW467" s="106">
        <f t="shared" si="223"/>
        <v>1.17E-2</v>
      </c>
      <c r="DX467" s="106"/>
      <c r="DY467" s="106"/>
      <c r="DZ467" s="106"/>
      <c r="EA467" s="100">
        <v>0.32</v>
      </c>
      <c r="EB467" s="100">
        <v>100</v>
      </c>
      <c r="EC467" s="100">
        <v>100</v>
      </c>
      <c r="ED467" s="100">
        <v>100</v>
      </c>
      <c r="EE467" s="100">
        <v>101.99</v>
      </c>
      <c r="EF467" s="100">
        <v>6.63</v>
      </c>
      <c r="EG467" s="100">
        <v>57.98</v>
      </c>
      <c r="EH467" s="100">
        <v>4.47</v>
      </c>
      <c r="EI467" s="100">
        <v>35.28</v>
      </c>
      <c r="EJ467" s="100">
        <v>10.65</v>
      </c>
      <c r="EK467" s="100">
        <v>100</v>
      </c>
      <c r="EL467" s="100">
        <v>100</v>
      </c>
      <c r="EM467" s="100">
        <v>11.32</v>
      </c>
      <c r="EN467" s="100">
        <v>97.17</v>
      </c>
      <c r="EO467" s="100">
        <v>0.21</v>
      </c>
      <c r="EP467" s="100">
        <v>0.87</v>
      </c>
      <c r="EQ467" s="100">
        <v>100</v>
      </c>
      <c r="ER467" s="100">
        <v>3.44</v>
      </c>
      <c r="ES467" s="100">
        <v>4.5599999999999996</v>
      </c>
      <c r="ET467" s="100">
        <v>188.67</v>
      </c>
      <c r="EU467" s="100">
        <v>69.84</v>
      </c>
      <c r="EV467" s="100">
        <v>242.99</v>
      </c>
      <c r="EW467" s="100">
        <v>120.74</v>
      </c>
      <c r="EX467" s="100">
        <v>100</v>
      </c>
      <c r="EY467" s="100">
        <v>64.64</v>
      </c>
      <c r="EZ467" s="100">
        <v>100</v>
      </c>
      <c r="FA467" s="100">
        <v>35.75</v>
      </c>
      <c r="FB467" s="100">
        <v>8.6300000000000008</v>
      </c>
      <c r="FC467" s="100"/>
      <c r="FD467" s="100"/>
      <c r="FE467" s="100"/>
      <c r="FF467" s="106">
        <v>4.977561705310396E-2</v>
      </c>
      <c r="FG467" s="106">
        <v>0</v>
      </c>
      <c r="FH467" s="106">
        <v>0</v>
      </c>
      <c r="FI467" s="106">
        <v>0</v>
      </c>
      <c r="FJ467" s="106">
        <v>0</v>
      </c>
      <c r="FK467" s="106">
        <v>5.4627283326855814E-3</v>
      </c>
      <c r="FL467" s="106">
        <v>8.1722551928783381E-3</v>
      </c>
      <c r="FM467" s="106">
        <v>2.9286447719388577E-3</v>
      </c>
      <c r="FN467" s="106">
        <v>4.2864493996569468E-3</v>
      </c>
      <c r="FO467" s="106">
        <v>4.5544597661022869E-3</v>
      </c>
      <c r="FP467" s="106">
        <v>0</v>
      </c>
      <c r="FQ467" s="106">
        <v>7.1999999999999995E-2</v>
      </c>
      <c r="FR467" s="106">
        <v>7.4385180006990561E-3</v>
      </c>
      <c r="FS467" s="106">
        <v>0</v>
      </c>
      <c r="FT467" s="106">
        <v>0.10181144506958839</v>
      </c>
      <c r="FU467" s="106">
        <v>8.1038108099872452E-3</v>
      </c>
      <c r="FV467" s="106">
        <v>0</v>
      </c>
      <c r="FW467" s="106">
        <v>7.1220098873534012E-3</v>
      </c>
      <c r="FX467" s="106">
        <v>9.1483844776964075E-3</v>
      </c>
      <c r="FY467" s="106">
        <v>0</v>
      </c>
      <c r="FZ467" s="106">
        <v>1.6069093242494958E-2</v>
      </c>
      <c r="GA467" s="106">
        <v>0</v>
      </c>
      <c r="GB467" s="106">
        <v>0</v>
      </c>
      <c r="GC467" s="106">
        <v>0</v>
      </c>
      <c r="GD467" s="106">
        <v>2.0189484643414884E-2</v>
      </c>
      <c r="GE467" s="106">
        <v>0</v>
      </c>
      <c r="GF467" s="106">
        <v>0</v>
      </c>
      <c r="GG467" s="106">
        <v>1.0686133309914813E-2</v>
      </c>
      <c r="GH467" s="100"/>
      <c r="GI467" s="100"/>
      <c r="GJ467" s="100"/>
      <c r="GK467" s="100"/>
    </row>
    <row r="468" spans="1:193" x14ac:dyDescent="0.25">
      <c r="A468" s="98" t="s">
        <v>1073</v>
      </c>
      <c r="B468" s="99" t="s">
        <v>17</v>
      </c>
      <c r="C468" s="99" t="s">
        <v>647</v>
      </c>
      <c r="D468" s="100" t="s">
        <v>18</v>
      </c>
      <c r="E468" s="99" t="s">
        <v>651</v>
      </c>
      <c r="F468" s="99" t="s">
        <v>543</v>
      </c>
      <c r="G468" s="106">
        <v>33.75</v>
      </c>
      <c r="H468" s="106">
        <v>0</v>
      </c>
      <c r="I468" s="106">
        <v>0.108</v>
      </c>
      <c r="J468" s="106">
        <v>0</v>
      </c>
      <c r="K468" s="106">
        <v>1.2E-2</v>
      </c>
      <c r="L468" s="106">
        <v>0.30199999999999999</v>
      </c>
      <c r="M468" s="106">
        <v>3.1E-2</v>
      </c>
      <c r="N468" s="106">
        <v>9.0999999999999998E-2</v>
      </c>
      <c r="O468" s="106">
        <v>6.4000000000000001E-2</v>
      </c>
      <c r="P468" s="106">
        <v>0</v>
      </c>
      <c r="Q468" s="106">
        <v>0</v>
      </c>
      <c r="R468" s="106">
        <v>0</v>
      </c>
      <c r="S468" s="106">
        <v>5.5000000000000007E-2</v>
      </c>
      <c r="T468" s="106">
        <v>3.303675730217099E-2</v>
      </c>
      <c r="U468" s="106">
        <v>66.509</v>
      </c>
      <c r="V468" s="106">
        <v>1.2826823801286069</v>
      </c>
      <c r="W468" s="106">
        <v>0.01</v>
      </c>
      <c r="X468" s="106">
        <v>0</v>
      </c>
      <c r="Y468" s="106">
        <v>0</v>
      </c>
      <c r="Z468" s="106">
        <v>0.06</v>
      </c>
      <c r="AA468" s="106">
        <v>9.8872982223416284E-2</v>
      </c>
      <c r="AB468" s="106">
        <v>0</v>
      </c>
      <c r="AC468" s="106">
        <v>0.05</v>
      </c>
      <c r="AD468" s="106">
        <v>5.1999999999999998E-2</v>
      </c>
      <c r="AE468" s="106">
        <v>0</v>
      </c>
      <c r="AF468" s="106">
        <v>0</v>
      </c>
      <c r="AG468" s="106">
        <v>0</v>
      </c>
      <c r="AH468" s="106">
        <v>0</v>
      </c>
      <c r="AI468" s="106"/>
      <c r="AJ468" s="106">
        <v>102.5085921196542</v>
      </c>
      <c r="AK468" s="100"/>
      <c r="AL468" s="106">
        <v>15.776925953627522</v>
      </c>
      <c r="AM468" s="106">
        <v>0</v>
      </c>
      <c r="AN468" s="106">
        <v>5.715797830113787E-2</v>
      </c>
      <c r="AO468" s="106">
        <v>0</v>
      </c>
      <c r="AP468" s="106">
        <v>9.2936802973977699E-3</v>
      </c>
      <c r="AQ468" s="106">
        <v>0.23474543334628836</v>
      </c>
      <c r="AR468" s="106">
        <v>2.2997032640949554E-2</v>
      </c>
      <c r="AS468" s="106">
        <v>7.5543748962311141E-2</v>
      </c>
      <c r="AT468" s="106">
        <v>4.5740423098913664E-2</v>
      </c>
      <c r="AU468" s="106">
        <v>0</v>
      </c>
      <c r="AV468" s="106">
        <v>0</v>
      </c>
      <c r="AW468" s="106">
        <v>0</v>
      </c>
      <c r="AX468" s="106">
        <v>3.8448095071653268E-2</v>
      </c>
      <c r="AY468" s="106">
        <v>2.7054915487815075E-2</v>
      </c>
      <c r="AZ468" s="106">
        <v>49.236748593426121</v>
      </c>
      <c r="BA468" s="106">
        <v>1.0876641907306088</v>
      </c>
      <c r="BB468" s="106">
        <v>9.3545369504209556E-3</v>
      </c>
      <c r="BC468" s="106">
        <v>0</v>
      </c>
      <c r="BD468" s="106">
        <v>0</v>
      </c>
      <c r="BE468" s="106">
        <v>5.1159618008185533E-2</v>
      </c>
      <c r="BF468" s="106">
        <v>8.441303015744582E-2</v>
      </c>
      <c r="BG468" s="106">
        <v>0</v>
      </c>
      <c r="BH468" s="106">
        <v>4.2866941015089165E-2</v>
      </c>
      <c r="BI468" s="106">
        <v>4.4843049327354258E-2</v>
      </c>
      <c r="BJ468" s="106">
        <v>0</v>
      </c>
      <c r="BK468" s="106">
        <v>0</v>
      </c>
      <c r="BL468" s="106">
        <v>0</v>
      </c>
      <c r="BM468" s="106">
        <v>0</v>
      </c>
      <c r="BN468" s="106"/>
      <c r="BO468" s="106"/>
      <c r="BP468" s="106"/>
      <c r="BQ468" s="106">
        <v>2.5670399999999999E-2</v>
      </c>
      <c r="BR468" s="106">
        <v>1.451247E-2</v>
      </c>
      <c r="BS468" s="106">
        <v>9.8253999999999998E-3</v>
      </c>
      <c r="BT468" s="106">
        <v>8.6226399999999991E-3</v>
      </c>
      <c r="BU468" s="106">
        <v>1.03296E-2</v>
      </c>
      <c r="BV468" s="106">
        <v>9.5201000000000001E-3</v>
      </c>
      <c r="BW468" s="106">
        <v>1.2132E-2</v>
      </c>
      <c r="BX468" s="106">
        <v>3.1319599999999996E-3</v>
      </c>
      <c r="BY468" s="106">
        <v>8.3952000000000002E-3</v>
      </c>
      <c r="BZ468" s="106">
        <v>2.7499199999999994E-2</v>
      </c>
      <c r="CA468" s="106">
        <v>1.49E-2</v>
      </c>
      <c r="CB468" s="106">
        <v>1.14E-2</v>
      </c>
      <c r="CC468" s="106">
        <v>1.3446700000000001E-2</v>
      </c>
      <c r="CD468" s="106">
        <v>1.7461730000000002E-2</v>
      </c>
      <c r="CE468" s="106">
        <v>3.3499840000000003E-2</v>
      </c>
      <c r="CF468" s="106">
        <v>7.5475200000000003E-3</v>
      </c>
      <c r="CG468" s="106">
        <v>6.2001999999999995E-3</v>
      </c>
      <c r="CH468" s="106">
        <v>6.8064000000000006E-3</v>
      </c>
      <c r="CI468" s="106">
        <v>1.2445020000000001E-2</v>
      </c>
      <c r="CJ468" s="106">
        <v>2.0054880000000001E-2</v>
      </c>
      <c r="CK468" s="106">
        <v>2.2606089999999999E-2</v>
      </c>
      <c r="CL468" s="106">
        <v>2.2937879999999997E-2</v>
      </c>
      <c r="CM468" s="106">
        <v>2.8576800000000003E-2</v>
      </c>
      <c r="CN468" s="106">
        <v>2.1916439999999999E-2</v>
      </c>
      <c r="CO468" s="106">
        <v>3.2272800000000004E-2</v>
      </c>
      <c r="CP468" s="106">
        <v>2.4905089999999998E-2</v>
      </c>
      <c r="CQ468" s="106">
        <v>1.3035900000000001E-2</v>
      </c>
      <c r="CR468" s="106">
        <v>1.36644E-2</v>
      </c>
      <c r="CS468" s="106"/>
      <c r="CT468" s="106"/>
      <c r="CU468" s="106"/>
      <c r="CV468" s="106">
        <f t="shared" si="196"/>
        <v>1.1999999999999999E-2</v>
      </c>
      <c r="CW468" s="106">
        <f t="shared" si="197"/>
        <v>8.6999999999999994E-3</v>
      </c>
      <c r="CX468" s="106">
        <f t="shared" si="198"/>
        <v>5.1999999999999998E-3</v>
      </c>
      <c r="CY468" s="106">
        <f t="shared" si="199"/>
        <v>5.1999999999999998E-3</v>
      </c>
      <c r="CZ468" s="106">
        <f t="shared" si="200"/>
        <v>8.0000000000000002E-3</v>
      </c>
      <c r="DA468" s="106">
        <f t="shared" si="201"/>
        <v>7.4000000000000003E-3</v>
      </c>
      <c r="DB468" s="106">
        <f t="shared" si="202"/>
        <v>8.9999999999999993E-3</v>
      </c>
      <c r="DC468" s="106">
        <f t="shared" si="203"/>
        <v>2.5999999999999999E-3</v>
      </c>
      <c r="DD468" s="106">
        <f t="shared" si="204"/>
        <v>6.0000000000000001E-3</v>
      </c>
      <c r="DE468" s="106">
        <f t="shared" si="205"/>
        <v>1.1999999999999999E-2</v>
      </c>
      <c r="DF468" s="106">
        <f t="shared" si="206"/>
        <v>1.49E-2</v>
      </c>
      <c r="DG468" s="106">
        <f t="shared" si="207"/>
        <v>1.14E-2</v>
      </c>
      <c r="DH468" s="106">
        <f t="shared" si="208"/>
        <v>9.4000000000000004E-3</v>
      </c>
      <c r="DI468" s="106">
        <f t="shared" si="209"/>
        <v>1.43E-2</v>
      </c>
      <c r="DJ468" s="106">
        <f t="shared" si="210"/>
        <v>2.4800000000000003E-2</v>
      </c>
      <c r="DK468" s="106">
        <f t="shared" si="211"/>
        <v>6.4000000000000003E-3</v>
      </c>
      <c r="DL468" s="106">
        <f t="shared" si="212"/>
        <v>5.7999999999999996E-3</v>
      </c>
      <c r="DM468" s="106">
        <f t="shared" si="213"/>
        <v>6.0000000000000001E-3</v>
      </c>
      <c r="DN468" s="106">
        <f t="shared" si="214"/>
        <v>9.8000000000000014E-3</v>
      </c>
      <c r="DO468" s="106">
        <f t="shared" si="215"/>
        <v>1.7100000000000001E-2</v>
      </c>
      <c r="DP468" s="106">
        <f t="shared" si="216"/>
        <v>1.9299999999999998E-2</v>
      </c>
      <c r="DQ468" s="106">
        <f t="shared" si="217"/>
        <v>1.9599999999999999E-2</v>
      </c>
      <c r="DR468" s="106">
        <f t="shared" si="218"/>
        <v>2.4500000000000001E-2</v>
      </c>
      <c r="DS468" s="106">
        <f t="shared" si="219"/>
        <v>1.89E-2</v>
      </c>
      <c r="DT468" s="106">
        <f t="shared" si="220"/>
        <v>2.8000000000000001E-2</v>
      </c>
      <c r="DU468" s="106">
        <f t="shared" si="221"/>
        <v>2.1700000000000001E-2</v>
      </c>
      <c r="DV468" s="106">
        <f t="shared" si="222"/>
        <v>1.1400000000000002E-2</v>
      </c>
      <c r="DW468" s="106">
        <f t="shared" si="223"/>
        <v>1.2E-2</v>
      </c>
      <c r="DX468" s="106"/>
      <c r="DY468" s="106"/>
      <c r="DZ468" s="106"/>
      <c r="EA468" s="100">
        <v>0.32</v>
      </c>
      <c r="EB468" s="100">
        <v>155.94</v>
      </c>
      <c r="EC468" s="100">
        <v>4.58</v>
      </c>
      <c r="ED468" s="100">
        <v>100</v>
      </c>
      <c r="EE468" s="100">
        <v>64.62</v>
      </c>
      <c r="EF468" s="100">
        <v>2.54</v>
      </c>
      <c r="EG468" s="100">
        <v>34.03</v>
      </c>
      <c r="EH468" s="100">
        <v>4.01</v>
      </c>
      <c r="EI468" s="100">
        <v>9.4499999999999993</v>
      </c>
      <c r="EJ468" s="100">
        <v>38.049999999999997</v>
      </c>
      <c r="EK468" s="100">
        <v>100</v>
      </c>
      <c r="EL468" s="100">
        <v>100</v>
      </c>
      <c r="EM468" s="100">
        <v>19.23</v>
      </c>
      <c r="EN468" s="100">
        <v>38.25</v>
      </c>
      <c r="EO468" s="100">
        <v>0.21</v>
      </c>
      <c r="EP468" s="100">
        <v>0.78</v>
      </c>
      <c r="EQ468" s="100">
        <v>83.97</v>
      </c>
      <c r="ER468" s="100">
        <v>100</v>
      </c>
      <c r="ES468" s="100">
        <v>100</v>
      </c>
      <c r="ET468" s="100">
        <v>28.52</v>
      </c>
      <c r="EU468" s="100">
        <v>19.920000000000002</v>
      </c>
      <c r="EV468" s="100">
        <v>132.44</v>
      </c>
      <c r="EW468" s="100">
        <v>51.91</v>
      </c>
      <c r="EX468" s="100">
        <v>38.32</v>
      </c>
      <c r="EY468" s="100">
        <v>100</v>
      </c>
      <c r="EZ468" s="100">
        <v>100</v>
      </c>
      <c r="FA468" s="100">
        <v>82.22</v>
      </c>
      <c r="FB468" s="100">
        <v>100</v>
      </c>
      <c r="FC468" s="100"/>
      <c r="FD468" s="100"/>
      <c r="FE468" s="100"/>
      <c r="FF468" s="106">
        <v>5.0486163051608073E-2</v>
      </c>
      <c r="FG468" s="106">
        <v>0</v>
      </c>
      <c r="FH468" s="106">
        <v>2.6178354061921144E-3</v>
      </c>
      <c r="FI468" s="106">
        <v>0</v>
      </c>
      <c r="FJ468" s="106">
        <v>6.0055762081784392E-3</v>
      </c>
      <c r="FK468" s="106">
        <v>5.9625340069957245E-3</v>
      </c>
      <c r="FL468" s="106">
        <v>7.8258902077151336E-3</v>
      </c>
      <c r="FM468" s="106">
        <v>3.0293043333886765E-3</v>
      </c>
      <c r="FN468" s="106">
        <v>4.3224699828473406E-3</v>
      </c>
      <c r="FO468" s="106">
        <v>0</v>
      </c>
      <c r="FP468" s="106">
        <v>0</v>
      </c>
      <c r="FQ468" s="106">
        <v>0</v>
      </c>
      <c r="FR468" s="106">
        <v>7.3935686822789231E-3</v>
      </c>
      <c r="FS468" s="106">
        <v>1.0348505174089266E-2</v>
      </c>
      <c r="FT468" s="106">
        <v>0.10339717204619485</v>
      </c>
      <c r="FU468" s="106">
        <v>8.4837806876987502E-3</v>
      </c>
      <c r="FV468" s="106">
        <v>7.8550046772684762E-3</v>
      </c>
      <c r="FW468" s="106">
        <v>0</v>
      </c>
      <c r="FX468" s="106">
        <v>0</v>
      </c>
      <c r="FY468" s="106">
        <v>1.4590723055934514E-2</v>
      </c>
      <c r="FZ468" s="106">
        <v>1.6815075607363207E-2</v>
      </c>
      <c r="GA468" s="106">
        <v>0</v>
      </c>
      <c r="GB468" s="106">
        <v>2.2252229080932787E-2</v>
      </c>
      <c r="GC468" s="106">
        <v>1.7183856502242151E-2</v>
      </c>
      <c r="GD468" s="106">
        <v>0</v>
      </c>
      <c r="GE468" s="106">
        <v>0</v>
      </c>
      <c r="GF468" s="106">
        <v>0</v>
      </c>
      <c r="GG468" s="106">
        <v>0</v>
      </c>
      <c r="GH468" s="100"/>
      <c r="GI468" s="100"/>
      <c r="GJ468" s="100"/>
      <c r="GK468" s="100"/>
    </row>
    <row r="469" spans="1:193" x14ac:dyDescent="0.25">
      <c r="A469" s="98" t="s">
        <v>1073</v>
      </c>
      <c r="B469" s="99" t="s">
        <v>17</v>
      </c>
      <c r="C469" s="99" t="s">
        <v>647</v>
      </c>
      <c r="D469" s="100" t="s">
        <v>18</v>
      </c>
      <c r="E469" s="99" t="s">
        <v>652</v>
      </c>
      <c r="F469" s="99" t="s">
        <v>539</v>
      </c>
      <c r="G469" s="106">
        <v>33.215000000000003</v>
      </c>
      <c r="H469" s="106">
        <v>0</v>
      </c>
      <c r="I469" s="106">
        <v>0</v>
      </c>
      <c r="J469" s="106">
        <v>0</v>
      </c>
      <c r="K469" s="106">
        <v>0</v>
      </c>
      <c r="L469" s="106">
        <v>0.14499999999999999</v>
      </c>
      <c r="M469" s="106">
        <v>4.3000000000000003E-2</v>
      </c>
      <c r="N469" s="106">
        <v>8.7599630808276721E-2</v>
      </c>
      <c r="O469" s="106">
        <v>2.5000000000000005E-2</v>
      </c>
      <c r="P469" s="106">
        <v>0.14199999999999999</v>
      </c>
      <c r="Q469" s="106">
        <v>0</v>
      </c>
      <c r="R469" s="106">
        <v>0.02</v>
      </c>
      <c r="S469" s="106">
        <v>6.0000000000000005E-2</v>
      </c>
      <c r="T469" s="106">
        <v>0</v>
      </c>
      <c r="U469" s="106">
        <v>65.569000000000003</v>
      </c>
      <c r="V469" s="106">
        <v>1.2332829546582067</v>
      </c>
      <c r="W469" s="106">
        <v>4.2999999999999997E-2</v>
      </c>
      <c r="X469" s="106">
        <v>6.7954466608497799E-2</v>
      </c>
      <c r="Y469" s="106">
        <v>0.22585349171649877</v>
      </c>
      <c r="Z469" s="106">
        <v>0</v>
      </c>
      <c r="AA469" s="106">
        <v>4.3926152455474578E-2</v>
      </c>
      <c r="AB469" s="106">
        <v>0</v>
      </c>
      <c r="AC469" s="106">
        <v>0</v>
      </c>
      <c r="AD469" s="106">
        <v>0</v>
      </c>
      <c r="AE469" s="106">
        <v>4.7E-2</v>
      </c>
      <c r="AF469" s="106">
        <v>0</v>
      </c>
      <c r="AG469" s="106">
        <v>2.1680074496359003E-2</v>
      </c>
      <c r="AH469" s="106">
        <v>0.11899999999999999</v>
      </c>
      <c r="AI469" s="106"/>
      <c r="AJ469" s="106">
        <v>101.10378477074332</v>
      </c>
      <c r="AK469" s="100"/>
      <c r="AL469" s="106">
        <v>15.526832460732985</v>
      </c>
      <c r="AM469" s="106">
        <v>0</v>
      </c>
      <c r="AN469" s="106">
        <v>0</v>
      </c>
      <c r="AO469" s="106">
        <v>0</v>
      </c>
      <c r="AP469" s="106">
        <v>0</v>
      </c>
      <c r="AQ469" s="106">
        <v>0.11270890011659541</v>
      </c>
      <c r="AR469" s="106">
        <v>3.1899109792284865E-2</v>
      </c>
      <c r="AS469" s="106">
        <v>7.2720928779907629E-2</v>
      </c>
      <c r="AT469" s="106">
        <v>1.7867352773013153E-2</v>
      </c>
      <c r="AU469" s="106">
        <v>6.196543899458893E-2</v>
      </c>
      <c r="AV469" s="106">
        <v>0</v>
      </c>
      <c r="AW469" s="106">
        <v>0.02</v>
      </c>
      <c r="AX469" s="106">
        <v>4.1943376441803563E-2</v>
      </c>
      <c r="AY469" s="106">
        <v>0</v>
      </c>
      <c r="AZ469" s="106">
        <v>48.540864672786498</v>
      </c>
      <c r="BA469" s="106">
        <v>1.0457754215705983</v>
      </c>
      <c r="BB469" s="106">
        <v>4.0224508886810104E-2</v>
      </c>
      <c r="BC469" s="106">
        <v>5.9903443766306234E-2</v>
      </c>
      <c r="BD469" s="106">
        <v>0.17785139909953443</v>
      </c>
      <c r="BE469" s="106">
        <v>0</v>
      </c>
      <c r="BF469" s="106">
        <v>3.7502051101745565E-2</v>
      </c>
      <c r="BG469" s="106">
        <v>0</v>
      </c>
      <c r="BH469" s="106">
        <v>0</v>
      </c>
      <c r="BI469" s="106">
        <v>0</v>
      </c>
      <c r="BJ469" s="106">
        <v>4.0777372896061079E-2</v>
      </c>
      <c r="BK469" s="106">
        <v>0</v>
      </c>
      <c r="BL469" s="106">
        <v>1.8959400521520772E-2</v>
      </c>
      <c r="BM469" s="106">
        <v>0.10450513743742863</v>
      </c>
      <c r="BN469" s="106"/>
      <c r="BO469" s="106"/>
      <c r="BP469" s="106"/>
      <c r="BQ469" s="106">
        <v>2.8237440000000003E-2</v>
      </c>
      <c r="BR469" s="106">
        <v>1.451247E-2</v>
      </c>
      <c r="BS469" s="106">
        <v>1.001435E-2</v>
      </c>
      <c r="BT469" s="106">
        <v>8.6226399999999991E-3</v>
      </c>
      <c r="BU469" s="106">
        <v>1.03296E-2</v>
      </c>
      <c r="BV469" s="106">
        <v>9.5201000000000001E-3</v>
      </c>
      <c r="BW469" s="106">
        <v>1.24016E-2</v>
      </c>
      <c r="BX469" s="106">
        <v>3.37288E-3</v>
      </c>
      <c r="BY469" s="106">
        <v>8.5351200000000002E-3</v>
      </c>
      <c r="BZ469" s="106">
        <v>2.795752E-2</v>
      </c>
      <c r="CA469" s="106">
        <v>1.49E-2</v>
      </c>
      <c r="CB469" s="106">
        <v>1.14E-2</v>
      </c>
      <c r="CC469" s="106">
        <v>1.3446700000000001E-2</v>
      </c>
      <c r="CD469" s="106">
        <v>1.7828060000000003E-2</v>
      </c>
      <c r="CE469" s="106">
        <v>3.2419200000000002E-2</v>
      </c>
      <c r="CF469" s="106">
        <v>7.6654499999999999E-3</v>
      </c>
      <c r="CG469" s="106">
        <v>6.2001999999999995E-3</v>
      </c>
      <c r="CH469" s="106">
        <v>6.6929600000000004E-3</v>
      </c>
      <c r="CI469" s="106">
        <v>1.2445020000000001E-2</v>
      </c>
      <c r="CJ469" s="106">
        <v>2.146224E-2</v>
      </c>
      <c r="CK469" s="106">
        <v>2.2020439999999999E-2</v>
      </c>
      <c r="CL469" s="106">
        <v>2.282085E-2</v>
      </c>
      <c r="CM469" s="106">
        <v>2.8693440000000004E-2</v>
      </c>
      <c r="CN469" s="106">
        <v>2.2380279999999999E-2</v>
      </c>
      <c r="CO469" s="106">
        <v>3.1465980000000005E-2</v>
      </c>
      <c r="CP469" s="106">
        <v>2.4675549999999997E-2</v>
      </c>
      <c r="CQ469" s="106">
        <v>1.3035900000000001E-2</v>
      </c>
      <c r="CR469" s="106">
        <v>1.355053E-2</v>
      </c>
      <c r="CS469" s="106"/>
      <c r="CT469" s="106"/>
      <c r="CU469" s="106"/>
      <c r="CV469" s="106">
        <f t="shared" si="196"/>
        <v>1.32E-2</v>
      </c>
      <c r="CW469" s="106">
        <f t="shared" si="197"/>
        <v>8.6999999999999994E-3</v>
      </c>
      <c r="CX469" s="106">
        <f t="shared" si="198"/>
        <v>5.3E-3</v>
      </c>
      <c r="CY469" s="106">
        <f t="shared" si="199"/>
        <v>5.1999999999999998E-3</v>
      </c>
      <c r="CZ469" s="106">
        <f t="shared" si="200"/>
        <v>8.0000000000000002E-3</v>
      </c>
      <c r="DA469" s="106">
        <f t="shared" si="201"/>
        <v>7.4000000000000003E-3</v>
      </c>
      <c r="DB469" s="106">
        <f t="shared" si="202"/>
        <v>9.1999999999999998E-3</v>
      </c>
      <c r="DC469" s="106">
        <f t="shared" si="203"/>
        <v>2.8000000000000004E-3</v>
      </c>
      <c r="DD469" s="106">
        <f t="shared" si="204"/>
        <v>6.1000000000000004E-3</v>
      </c>
      <c r="DE469" s="106">
        <f t="shared" si="205"/>
        <v>1.2200000000000001E-2</v>
      </c>
      <c r="DF469" s="106">
        <f t="shared" si="206"/>
        <v>1.49E-2</v>
      </c>
      <c r="DG469" s="106">
        <f t="shared" si="207"/>
        <v>1.14E-2</v>
      </c>
      <c r="DH469" s="106">
        <f t="shared" si="208"/>
        <v>9.4000000000000004E-3</v>
      </c>
      <c r="DI469" s="106">
        <f t="shared" si="209"/>
        <v>1.4600000000000002E-2</v>
      </c>
      <c r="DJ469" s="106">
        <f t="shared" si="210"/>
        <v>2.4E-2</v>
      </c>
      <c r="DK469" s="106">
        <f t="shared" si="211"/>
        <v>6.4999999999999997E-3</v>
      </c>
      <c r="DL469" s="106">
        <f t="shared" si="212"/>
        <v>5.7999999999999996E-3</v>
      </c>
      <c r="DM469" s="106">
        <f t="shared" si="213"/>
        <v>5.8999999999999999E-3</v>
      </c>
      <c r="DN469" s="106">
        <f t="shared" si="214"/>
        <v>9.8000000000000014E-3</v>
      </c>
      <c r="DO469" s="106">
        <f t="shared" si="215"/>
        <v>1.83E-2</v>
      </c>
      <c r="DP469" s="106">
        <f t="shared" si="216"/>
        <v>1.8799999999999997E-2</v>
      </c>
      <c r="DQ469" s="106">
        <f t="shared" si="217"/>
        <v>1.9500000000000003E-2</v>
      </c>
      <c r="DR469" s="106">
        <f t="shared" si="218"/>
        <v>2.46E-2</v>
      </c>
      <c r="DS469" s="106">
        <f t="shared" si="219"/>
        <v>1.9300000000000001E-2</v>
      </c>
      <c r="DT469" s="106">
        <f t="shared" si="220"/>
        <v>2.7300000000000001E-2</v>
      </c>
      <c r="DU469" s="106">
        <f t="shared" si="221"/>
        <v>2.1499999999999998E-2</v>
      </c>
      <c r="DV469" s="106">
        <f t="shared" si="222"/>
        <v>1.1400000000000002E-2</v>
      </c>
      <c r="DW469" s="106">
        <f t="shared" si="223"/>
        <v>1.1899999999999999E-2</v>
      </c>
      <c r="DX469" s="106"/>
      <c r="DY469" s="106"/>
      <c r="DZ469" s="106"/>
      <c r="EA469" s="100">
        <v>0.32</v>
      </c>
      <c r="EB469" s="100">
        <v>100</v>
      </c>
      <c r="EC469" s="100">
        <v>72.290000000000006</v>
      </c>
      <c r="ED469" s="100">
        <v>100</v>
      </c>
      <c r="EE469" s="100">
        <v>223.93</v>
      </c>
      <c r="EF469" s="100">
        <v>4.9000000000000004</v>
      </c>
      <c r="EG469" s="100">
        <v>25.07</v>
      </c>
      <c r="EH469" s="100">
        <v>4.17</v>
      </c>
      <c r="EI469" s="100">
        <v>23.53</v>
      </c>
      <c r="EJ469" s="100">
        <v>7.36</v>
      </c>
      <c r="EK469" s="100">
        <v>100</v>
      </c>
      <c r="EL469" s="100">
        <v>50.59</v>
      </c>
      <c r="EM469" s="100">
        <v>17.670000000000002</v>
      </c>
      <c r="EN469" s="100">
        <v>67.040000000000006</v>
      </c>
      <c r="EO469" s="100">
        <v>0.21</v>
      </c>
      <c r="EP469" s="100">
        <v>0.8</v>
      </c>
      <c r="EQ469" s="100">
        <v>19.03</v>
      </c>
      <c r="ER469" s="100">
        <v>8.94</v>
      </c>
      <c r="ES469" s="100">
        <v>5.09</v>
      </c>
      <c r="ET469" s="100">
        <v>100</v>
      </c>
      <c r="EU469" s="100">
        <v>42.71</v>
      </c>
      <c r="EV469" s="100">
        <v>264.22000000000003</v>
      </c>
      <c r="EW469" s="100">
        <v>97.91</v>
      </c>
      <c r="EX469" s="100">
        <v>100</v>
      </c>
      <c r="EY469" s="100">
        <v>50.85</v>
      </c>
      <c r="EZ469" s="100">
        <v>100</v>
      </c>
      <c r="FA469" s="100">
        <v>25.61</v>
      </c>
      <c r="FB469" s="100">
        <v>10.39</v>
      </c>
      <c r="FC469" s="100"/>
      <c r="FD469" s="100"/>
      <c r="FE469" s="100"/>
      <c r="FF469" s="106">
        <v>4.9685863874345551E-2</v>
      </c>
      <c r="FG469" s="106">
        <v>0</v>
      </c>
      <c r="FH469" s="106">
        <v>0</v>
      </c>
      <c r="FI469" s="106">
        <v>0</v>
      </c>
      <c r="FJ469" s="106">
        <v>0</v>
      </c>
      <c r="FK469" s="106">
        <v>5.5227361057131755E-3</v>
      </c>
      <c r="FL469" s="106">
        <v>7.9971068249258155E-3</v>
      </c>
      <c r="FM469" s="106">
        <v>3.0324627301221482E-3</v>
      </c>
      <c r="FN469" s="106">
        <v>4.2041881074899954E-3</v>
      </c>
      <c r="FO469" s="106">
        <v>4.5606563100017454E-3</v>
      </c>
      <c r="FP469" s="106">
        <v>0</v>
      </c>
      <c r="FQ469" s="106">
        <v>1.0118E-2</v>
      </c>
      <c r="FR469" s="106">
        <v>7.4113946172666909E-3</v>
      </c>
      <c r="FS469" s="106">
        <v>0</v>
      </c>
      <c r="FT469" s="106">
        <v>0.10193581581285163</v>
      </c>
      <c r="FU469" s="106">
        <v>8.3662033725647872E-3</v>
      </c>
      <c r="FV469" s="106">
        <v>7.6547240411599634E-3</v>
      </c>
      <c r="FW469" s="106">
        <v>5.3553678727077773E-3</v>
      </c>
      <c r="FX469" s="106">
        <v>9.0526362141663021E-3</v>
      </c>
      <c r="FY469" s="106">
        <v>0</v>
      </c>
      <c r="FZ469" s="106">
        <v>1.6017126025555533E-2</v>
      </c>
      <c r="GA469" s="106">
        <v>0</v>
      </c>
      <c r="GB469" s="106">
        <v>0</v>
      </c>
      <c r="GC469" s="106">
        <v>0</v>
      </c>
      <c r="GD469" s="106">
        <v>2.073529411764706E-2</v>
      </c>
      <c r="GE469" s="106">
        <v>0</v>
      </c>
      <c r="GF469" s="106">
        <v>4.8555024735614698E-3</v>
      </c>
      <c r="GG469" s="106">
        <v>1.0858083779748836E-2</v>
      </c>
      <c r="GH469" s="100"/>
      <c r="GI469" s="100"/>
      <c r="GJ469" s="100"/>
      <c r="GK469" s="100"/>
    </row>
    <row r="470" spans="1:193" x14ac:dyDescent="0.25">
      <c r="A470" s="98" t="s">
        <v>1073</v>
      </c>
      <c r="B470" s="99" t="s">
        <v>17</v>
      </c>
      <c r="C470" s="99" t="s">
        <v>647</v>
      </c>
      <c r="D470" s="100" t="s">
        <v>18</v>
      </c>
      <c r="E470" s="99" t="s">
        <v>653</v>
      </c>
      <c r="F470" s="99" t="s">
        <v>543</v>
      </c>
      <c r="G470" s="106">
        <v>33.792999999999999</v>
      </c>
      <c r="H470" s="106">
        <v>0</v>
      </c>
      <c r="I470" s="106">
        <v>0</v>
      </c>
      <c r="J470" s="106">
        <v>0</v>
      </c>
      <c r="K470" s="106">
        <v>0</v>
      </c>
      <c r="L470" s="106">
        <v>0.125</v>
      </c>
      <c r="M470" s="106">
        <v>3.1E-2</v>
      </c>
      <c r="N470" s="106">
        <v>9.0921577168631529E-2</v>
      </c>
      <c r="O470" s="106">
        <v>4.4999999999999998E-2</v>
      </c>
      <c r="P470" s="106">
        <v>4.1000000000000009E-2</v>
      </c>
      <c r="Q470" s="106">
        <v>0</v>
      </c>
      <c r="R470" s="106">
        <v>0.03</v>
      </c>
      <c r="S470" s="106">
        <v>6.9000000000000006E-2</v>
      </c>
      <c r="T470" s="106">
        <v>0</v>
      </c>
      <c r="U470" s="106">
        <v>66.822999999999993</v>
      </c>
      <c r="V470" s="106">
        <v>1.2059137691140378</v>
      </c>
      <c r="W470" s="106">
        <v>0</v>
      </c>
      <c r="X470" s="106">
        <v>0</v>
      </c>
      <c r="Y470" s="106">
        <v>0</v>
      </c>
      <c r="Z470" s="106">
        <v>0</v>
      </c>
      <c r="AA470" s="106">
        <v>0</v>
      </c>
      <c r="AB470" s="106">
        <v>0</v>
      </c>
      <c r="AC470" s="106">
        <v>0</v>
      </c>
      <c r="AD470" s="106">
        <v>0</v>
      </c>
      <c r="AE470" s="106">
        <v>0</v>
      </c>
      <c r="AF470" s="106">
        <v>0</v>
      </c>
      <c r="AG470" s="106">
        <v>0</v>
      </c>
      <c r="AH470" s="106">
        <v>0</v>
      </c>
      <c r="AI470" s="106"/>
      <c r="AJ470" s="106">
        <v>102.24706734628266</v>
      </c>
      <c r="AK470" s="100"/>
      <c r="AL470" s="106">
        <v>15.797026925953626</v>
      </c>
      <c r="AM470" s="106">
        <v>0</v>
      </c>
      <c r="AN470" s="106">
        <v>0</v>
      </c>
      <c r="AO470" s="106">
        <v>0</v>
      </c>
      <c r="AP470" s="106">
        <v>0</v>
      </c>
      <c r="AQ470" s="106">
        <v>9.7162844928099498E-2</v>
      </c>
      <c r="AR470" s="106">
        <v>2.2997032640949554E-2</v>
      </c>
      <c r="AS470" s="106">
        <v>7.5478646163565949E-2</v>
      </c>
      <c r="AT470" s="106">
        <v>3.2161234991423669E-2</v>
      </c>
      <c r="AU470" s="106">
        <v>1.7891429568860188E-2</v>
      </c>
      <c r="AV470" s="106">
        <v>0</v>
      </c>
      <c r="AW470" s="106">
        <v>0.03</v>
      </c>
      <c r="AX470" s="106">
        <v>4.8234882908074102E-2</v>
      </c>
      <c r="AY470" s="106">
        <v>0</v>
      </c>
      <c r="AZ470" s="106">
        <v>49.469203435001475</v>
      </c>
      <c r="BA470" s="106">
        <v>1.0225674290799946</v>
      </c>
      <c r="BB470" s="106">
        <v>0</v>
      </c>
      <c r="BC470" s="106">
        <v>0</v>
      </c>
      <c r="BD470" s="106">
        <v>0</v>
      </c>
      <c r="BE470" s="106">
        <v>0</v>
      </c>
      <c r="BF470" s="106">
        <v>0</v>
      </c>
      <c r="BG470" s="106">
        <v>0</v>
      </c>
      <c r="BH470" s="106">
        <v>0</v>
      </c>
      <c r="BI470" s="106">
        <v>0</v>
      </c>
      <c r="BJ470" s="106">
        <v>0</v>
      </c>
      <c r="BK470" s="106">
        <v>0</v>
      </c>
      <c r="BL470" s="106">
        <v>0</v>
      </c>
      <c r="BM470" s="106">
        <v>0</v>
      </c>
      <c r="BN470" s="106"/>
      <c r="BO470" s="106"/>
      <c r="BP470" s="106"/>
      <c r="BQ470" s="106">
        <v>2.8237440000000003E-2</v>
      </c>
      <c r="BR470" s="106">
        <v>1.4345659999999998E-2</v>
      </c>
      <c r="BS470" s="106">
        <v>9.8253999999999998E-3</v>
      </c>
      <c r="BT470" s="106">
        <v>8.2909999999999998E-3</v>
      </c>
      <c r="BU470" s="106">
        <v>1.0587839999999999E-2</v>
      </c>
      <c r="BV470" s="106">
        <v>9.5201000000000001E-3</v>
      </c>
      <c r="BW470" s="106">
        <v>1.2671200000000001E-2</v>
      </c>
      <c r="BX470" s="106">
        <v>3.2524200000000002E-3</v>
      </c>
      <c r="BY470" s="106">
        <v>8.3952000000000002E-3</v>
      </c>
      <c r="BZ470" s="106">
        <v>2.7270039999999999E-2</v>
      </c>
      <c r="CA470" s="106">
        <v>1.4500000000000001E-2</v>
      </c>
      <c r="CB470" s="106">
        <v>1.1599999999999999E-2</v>
      </c>
      <c r="CC470" s="106">
        <v>1.3160600000000001E-2</v>
      </c>
      <c r="CD470" s="106">
        <v>1.7828060000000003E-2</v>
      </c>
      <c r="CE470" s="106">
        <v>3.1878879999999998E-2</v>
      </c>
      <c r="CF470" s="106">
        <v>7.4295900000000007E-3</v>
      </c>
      <c r="CG470" s="106">
        <v>5.9863999999999994E-3</v>
      </c>
      <c r="CH470" s="106">
        <v>6.6929600000000004E-3</v>
      </c>
      <c r="CI470" s="106">
        <v>1.2318030000000001E-2</v>
      </c>
      <c r="CJ470" s="106">
        <v>2.1696800000000002E-2</v>
      </c>
      <c r="CK470" s="106">
        <v>2.2840350000000002E-2</v>
      </c>
      <c r="CL470" s="106">
        <v>2.3171939999999999E-2</v>
      </c>
      <c r="CM470" s="106">
        <v>2.8693440000000004E-2</v>
      </c>
      <c r="CN470" s="106">
        <v>2.2380279999999999E-2</v>
      </c>
      <c r="CO470" s="106">
        <v>3.1465980000000005E-2</v>
      </c>
      <c r="CP470" s="106">
        <v>2.4675549999999997E-2</v>
      </c>
      <c r="CQ470" s="106">
        <v>1.3264599999999998E-2</v>
      </c>
      <c r="CR470" s="106">
        <v>1.355053E-2</v>
      </c>
      <c r="CS470" s="106"/>
      <c r="CT470" s="106"/>
      <c r="CU470" s="106"/>
      <c r="CV470" s="106">
        <f t="shared" si="196"/>
        <v>1.32E-2</v>
      </c>
      <c r="CW470" s="106">
        <f t="shared" si="197"/>
        <v>8.6E-3</v>
      </c>
      <c r="CX470" s="106">
        <f t="shared" si="198"/>
        <v>5.1999999999999998E-3</v>
      </c>
      <c r="CY470" s="106">
        <f t="shared" si="199"/>
        <v>5.0000000000000001E-3</v>
      </c>
      <c r="CZ470" s="106">
        <f t="shared" si="200"/>
        <v>8.2000000000000007E-3</v>
      </c>
      <c r="DA470" s="106">
        <f t="shared" si="201"/>
        <v>7.4000000000000003E-3</v>
      </c>
      <c r="DB470" s="106">
        <f t="shared" si="202"/>
        <v>9.4000000000000004E-3</v>
      </c>
      <c r="DC470" s="106">
        <f t="shared" si="203"/>
        <v>2.7000000000000006E-3</v>
      </c>
      <c r="DD470" s="106">
        <f t="shared" si="204"/>
        <v>6.0000000000000001E-3</v>
      </c>
      <c r="DE470" s="106">
        <f t="shared" si="205"/>
        <v>1.1900000000000001E-2</v>
      </c>
      <c r="DF470" s="106">
        <f t="shared" si="206"/>
        <v>1.4500000000000001E-2</v>
      </c>
      <c r="DG470" s="106">
        <f t="shared" si="207"/>
        <v>1.1599999999999999E-2</v>
      </c>
      <c r="DH470" s="106">
        <f t="shared" si="208"/>
        <v>9.1999999999999998E-3</v>
      </c>
      <c r="DI470" s="106">
        <f t="shared" si="209"/>
        <v>1.4600000000000002E-2</v>
      </c>
      <c r="DJ470" s="106">
        <f t="shared" si="210"/>
        <v>2.3599999999999999E-2</v>
      </c>
      <c r="DK470" s="106">
        <f t="shared" si="211"/>
        <v>6.3000000000000009E-3</v>
      </c>
      <c r="DL470" s="106">
        <f t="shared" si="212"/>
        <v>5.5999999999999999E-3</v>
      </c>
      <c r="DM470" s="106">
        <f t="shared" si="213"/>
        <v>5.8999999999999999E-3</v>
      </c>
      <c r="DN470" s="106">
        <f t="shared" si="214"/>
        <v>9.7000000000000003E-3</v>
      </c>
      <c r="DO470" s="106">
        <f t="shared" si="215"/>
        <v>1.8500000000000003E-2</v>
      </c>
      <c r="DP470" s="106">
        <f t="shared" si="216"/>
        <v>1.9500000000000003E-2</v>
      </c>
      <c r="DQ470" s="106">
        <f t="shared" si="217"/>
        <v>1.9800000000000002E-2</v>
      </c>
      <c r="DR470" s="106">
        <f t="shared" si="218"/>
        <v>2.46E-2</v>
      </c>
      <c r="DS470" s="106">
        <f t="shared" si="219"/>
        <v>1.9300000000000001E-2</v>
      </c>
      <c r="DT470" s="106">
        <f t="shared" si="220"/>
        <v>2.7300000000000001E-2</v>
      </c>
      <c r="DU470" s="106">
        <f t="shared" si="221"/>
        <v>2.1499999999999998E-2</v>
      </c>
      <c r="DV470" s="106">
        <f t="shared" si="222"/>
        <v>1.1599999999999999E-2</v>
      </c>
      <c r="DW470" s="106">
        <f t="shared" si="223"/>
        <v>1.1899999999999999E-2</v>
      </c>
      <c r="DX470" s="106"/>
      <c r="DY470" s="106"/>
      <c r="DZ470" s="106"/>
      <c r="EA470" s="100">
        <v>0.32</v>
      </c>
      <c r="EB470" s="100">
        <v>85.8</v>
      </c>
      <c r="EC470" s="100">
        <v>100</v>
      </c>
      <c r="ED470" s="100">
        <v>100</v>
      </c>
      <c r="EE470" s="100">
        <v>100</v>
      </c>
      <c r="EF470" s="100">
        <v>5.7</v>
      </c>
      <c r="EG470" s="100">
        <v>35.380000000000003</v>
      </c>
      <c r="EH470" s="100">
        <v>4.03</v>
      </c>
      <c r="EI470" s="100">
        <v>13.28</v>
      </c>
      <c r="EJ470" s="100">
        <v>22.99</v>
      </c>
      <c r="EK470" s="100">
        <v>100</v>
      </c>
      <c r="EL470" s="100">
        <v>100</v>
      </c>
      <c r="EM470" s="100">
        <v>14.94</v>
      </c>
      <c r="EN470" s="100">
        <v>71.16</v>
      </c>
      <c r="EO470" s="100">
        <v>0.21</v>
      </c>
      <c r="EP470" s="100">
        <v>0.8</v>
      </c>
      <c r="EQ470" s="100">
        <v>100</v>
      </c>
      <c r="ER470" s="100">
        <v>46.04</v>
      </c>
      <c r="ES470" s="100">
        <v>164.13</v>
      </c>
      <c r="ET470" s="100">
        <v>100</v>
      </c>
      <c r="EU470" s="100">
        <v>94.69</v>
      </c>
      <c r="EV470" s="100">
        <v>100</v>
      </c>
      <c r="EW470" s="100">
        <v>229.25</v>
      </c>
      <c r="EX470" s="100">
        <v>167.25</v>
      </c>
      <c r="EY470" s="100">
        <v>166.4</v>
      </c>
      <c r="EZ470" s="100">
        <v>100</v>
      </c>
      <c r="FA470" s="100">
        <v>100</v>
      </c>
      <c r="FB470" s="100">
        <v>97.14</v>
      </c>
      <c r="FC470" s="100"/>
      <c r="FD470" s="100"/>
      <c r="FE470" s="100"/>
      <c r="FF470" s="106">
        <v>5.0550486163051606E-2</v>
      </c>
      <c r="FG470" s="106">
        <v>0</v>
      </c>
      <c r="FH470" s="106">
        <v>0</v>
      </c>
      <c r="FI470" s="106">
        <v>0</v>
      </c>
      <c r="FJ470" s="106">
        <v>0</v>
      </c>
      <c r="FK470" s="106">
        <v>5.5382821609016716E-3</v>
      </c>
      <c r="FL470" s="106">
        <v>8.1363501483679521E-3</v>
      </c>
      <c r="FM470" s="106">
        <v>3.0417894403917079E-3</v>
      </c>
      <c r="FN470" s="106">
        <v>4.2710120068610632E-3</v>
      </c>
      <c r="FO470" s="106">
        <v>4.1132396578809575E-3</v>
      </c>
      <c r="FP470" s="106">
        <v>0</v>
      </c>
      <c r="FQ470" s="106">
        <v>0.03</v>
      </c>
      <c r="FR470" s="106">
        <v>7.2062915064662709E-3</v>
      </c>
      <c r="FS470" s="106">
        <v>0</v>
      </c>
      <c r="FT470" s="106">
        <v>0.10388532721350309</v>
      </c>
      <c r="FU470" s="106">
        <v>8.1805394326399574E-3</v>
      </c>
      <c r="FV470" s="106">
        <v>0</v>
      </c>
      <c r="FW470" s="106">
        <v>0</v>
      </c>
      <c r="FX470" s="106">
        <v>0</v>
      </c>
      <c r="FY470" s="106">
        <v>0</v>
      </c>
      <c r="FZ470" s="106">
        <v>0</v>
      </c>
      <c r="GA470" s="106">
        <v>0</v>
      </c>
      <c r="GB470" s="106">
        <v>0</v>
      </c>
      <c r="GC470" s="106">
        <v>0</v>
      </c>
      <c r="GD470" s="106">
        <v>0</v>
      </c>
      <c r="GE470" s="106">
        <v>0</v>
      </c>
      <c r="GF470" s="106">
        <v>0</v>
      </c>
      <c r="GG470" s="106">
        <v>0</v>
      </c>
      <c r="GH470" s="100"/>
      <c r="GI470" s="100"/>
      <c r="GJ470" s="100"/>
      <c r="GK470" s="100"/>
    </row>
    <row r="471" spans="1:193" x14ac:dyDescent="0.25">
      <c r="A471" s="98" t="s">
        <v>1073</v>
      </c>
      <c r="B471" s="99" t="s">
        <v>17</v>
      </c>
      <c r="C471" s="99" t="s">
        <v>647</v>
      </c>
      <c r="D471" s="100" t="s">
        <v>18</v>
      </c>
      <c r="E471" s="99" t="s">
        <v>654</v>
      </c>
      <c r="F471" s="99" t="s">
        <v>543</v>
      </c>
      <c r="G471" s="106">
        <v>34.003</v>
      </c>
      <c r="H471" s="106">
        <v>0</v>
      </c>
      <c r="I471" s="106">
        <v>0</v>
      </c>
      <c r="J471" s="106">
        <v>0</v>
      </c>
      <c r="K471" s="106">
        <v>0</v>
      </c>
      <c r="L471" s="106">
        <v>7.5999999999999998E-2</v>
      </c>
      <c r="M471" s="106">
        <v>0.03</v>
      </c>
      <c r="N471" s="106">
        <v>8.1000000000000003E-2</v>
      </c>
      <c r="O471" s="106">
        <v>2.5000000000000005E-2</v>
      </c>
      <c r="P471" s="106">
        <v>5.7000000000000002E-2</v>
      </c>
      <c r="Q471" s="106">
        <v>0</v>
      </c>
      <c r="R471" s="106">
        <v>0</v>
      </c>
      <c r="S471" s="106">
        <v>3.0000000000000002E-2</v>
      </c>
      <c r="T471" s="106">
        <v>0</v>
      </c>
      <c r="U471" s="106">
        <v>66.082999999999998</v>
      </c>
      <c r="V471" s="106">
        <v>1.2189758902284762</v>
      </c>
      <c r="W471" s="106">
        <v>0</v>
      </c>
      <c r="X471" s="106">
        <v>0</v>
      </c>
      <c r="Y471" s="106">
        <v>0</v>
      </c>
      <c r="Z471" s="106">
        <v>0</v>
      </c>
      <c r="AA471" s="106">
        <v>0</v>
      </c>
      <c r="AB471" s="106">
        <v>0</v>
      </c>
      <c r="AC471" s="106">
        <v>0</v>
      </c>
      <c r="AD471" s="106">
        <v>0</v>
      </c>
      <c r="AE471" s="106">
        <v>0</v>
      </c>
      <c r="AF471" s="106">
        <v>0</v>
      </c>
      <c r="AG471" s="106">
        <v>0</v>
      </c>
      <c r="AH471" s="106">
        <v>0</v>
      </c>
      <c r="AI471" s="106"/>
      <c r="AJ471" s="106">
        <v>101.60397589022848</v>
      </c>
      <c r="AK471" s="100"/>
      <c r="AL471" s="106">
        <v>15.895194465220642</v>
      </c>
      <c r="AM471" s="106">
        <v>0</v>
      </c>
      <c r="AN471" s="106">
        <v>0</v>
      </c>
      <c r="AO471" s="106">
        <v>0</v>
      </c>
      <c r="AP471" s="106">
        <v>0</v>
      </c>
      <c r="AQ471" s="106">
        <v>5.9075009716284495E-2</v>
      </c>
      <c r="AR471" s="106">
        <v>2.2255192878338277E-2</v>
      </c>
      <c r="AS471" s="106">
        <v>6.7242238087331901E-2</v>
      </c>
      <c r="AT471" s="106">
        <v>1.7867352773013153E-2</v>
      </c>
      <c r="AU471" s="106">
        <v>2.4873450864025138E-2</v>
      </c>
      <c r="AV471" s="106">
        <v>0</v>
      </c>
      <c r="AW471" s="106">
        <v>0</v>
      </c>
      <c r="AX471" s="106">
        <v>2.0971688220901782E-2</v>
      </c>
      <c r="AY471" s="106">
        <v>0</v>
      </c>
      <c r="AZ471" s="106">
        <v>48.921379923008587</v>
      </c>
      <c r="BA471" s="106">
        <v>1.0336435938509931</v>
      </c>
      <c r="BB471" s="106">
        <v>0</v>
      </c>
      <c r="BC471" s="106">
        <v>0</v>
      </c>
      <c r="BD471" s="106">
        <v>0</v>
      </c>
      <c r="BE471" s="106">
        <v>0</v>
      </c>
      <c r="BF471" s="106">
        <v>0</v>
      </c>
      <c r="BG471" s="106">
        <v>0</v>
      </c>
      <c r="BH471" s="106">
        <v>0</v>
      </c>
      <c r="BI471" s="106">
        <v>0</v>
      </c>
      <c r="BJ471" s="106">
        <v>0</v>
      </c>
      <c r="BK471" s="106">
        <v>0</v>
      </c>
      <c r="BL471" s="106">
        <v>0</v>
      </c>
      <c r="BM471" s="106">
        <v>0</v>
      </c>
      <c r="BN471" s="106"/>
      <c r="BO471" s="106"/>
      <c r="BP471" s="106"/>
      <c r="BQ471" s="106">
        <v>2.6953920000000006E-2</v>
      </c>
      <c r="BR471" s="106">
        <v>1.451247E-2</v>
      </c>
      <c r="BS471" s="106">
        <v>1.001435E-2</v>
      </c>
      <c r="BT471" s="106">
        <v>8.7884599999999997E-3</v>
      </c>
      <c r="BU471" s="106">
        <v>1.0458719999999999E-2</v>
      </c>
      <c r="BV471" s="106">
        <v>9.5201000000000001E-3</v>
      </c>
      <c r="BW471" s="106">
        <v>1.24016E-2</v>
      </c>
      <c r="BX471" s="106">
        <v>3.1319599999999996E-3</v>
      </c>
      <c r="BY471" s="106">
        <v>8.2552800000000003E-3</v>
      </c>
      <c r="BZ471" s="106">
        <v>2.6353399999999999E-2</v>
      </c>
      <c r="CA471" s="106">
        <v>1.49E-2</v>
      </c>
      <c r="CB471" s="106">
        <v>1.14E-2</v>
      </c>
      <c r="CC471" s="106">
        <v>1.3589750000000001E-2</v>
      </c>
      <c r="CD471" s="106">
        <v>1.7950170000000001E-2</v>
      </c>
      <c r="CE471" s="106">
        <v>3.1473639999999997E-2</v>
      </c>
      <c r="CF471" s="106">
        <v>7.5475200000000003E-3</v>
      </c>
      <c r="CG471" s="106">
        <v>6.0933000000000003E-3</v>
      </c>
      <c r="CH471" s="106">
        <v>6.8064000000000006E-3</v>
      </c>
      <c r="CI471" s="106">
        <v>1.206405E-2</v>
      </c>
      <c r="CJ471" s="106">
        <v>2.1110400000000001E-2</v>
      </c>
      <c r="CK471" s="106">
        <v>2.2020439999999999E-2</v>
      </c>
      <c r="CL471" s="106">
        <v>2.2937879999999997E-2</v>
      </c>
      <c r="CM471" s="106">
        <v>2.9276640000000003E-2</v>
      </c>
      <c r="CN471" s="106">
        <v>2.2380279999999999E-2</v>
      </c>
      <c r="CO471" s="106">
        <v>3.1927020000000007E-2</v>
      </c>
      <c r="CP471" s="106">
        <v>2.4790320000000001E-2</v>
      </c>
      <c r="CQ471" s="106">
        <v>1.3035900000000001E-2</v>
      </c>
      <c r="CR471" s="106">
        <v>1.355053E-2</v>
      </c>
      <c r="CS471" s="106"/>
      <c r="CT471" s="106"/>
      <c r="CU471" s="106"/>
      <c r="CV471" s="106">
        <f t="shared" si="196"/>
        <v>1.2600000000000002E-2</v>
      </c>
      <c r="CW471" s="106">
        <f t="shared" si="197"/>
        <v>8.6999999999999994E-3</v>
      </c>
      <c r="CX471" s="106">
        <f t="shared" si="198"/>
        <v>5.3E-3</v>
      </c>
      <c r="CY471" s="106">
        <f t="shared" si="199"/>
        <v>5.3E-3</v>
      </c>
      <c r="CZ471" s="106">
        <f t="shared" si="200"/>
        <v>8.0999999999999996E-3</v>
      </c>
      <c r="DA471" s="106">
        <f t="shared" si="201"/>
        <v>7.4000000000000003E-3</v>
      </c>
      <c r="DB471" s="106">
        <f t="shared" si="202"/>
        <v>9.1999999999999998E-3</v>
      </c>
      <c r="DC471" s="106">
        <f t="shared" si="203"/>
        <v>2.5999999999999999E-3</v>
      </c>
      <c r="DD471" s="106">
        <f t="shared" si="204"/>
        <v>5.8999999999999999E-3</v>
      </c>
      <c r="DE471" s="106">
        <f t="shared" si="205"/>
        <v>1.15E-2</v>
      </c>
      <c r="DF471" s="106">
        <f t="shared" si="206"/>
        <v>1.49E-2</v>
      </c>
      <c r="DG471" s="106">
        <f t="shared" si="207"/>
        <v>1.14E-2</v>
      </c>
      <c r="DH471" s="106">
        <f t="shared" si="208"/>
        <v>9.4999999999999998E-3</v>
      </c>
      <c r="DI471" s="106">
        <f t="shared" si="209"/>
        <v>1.47E-2</v>
      </c>
      <c r="DJ471" s="106">
        <f t="shared" si="210"/>
        <v>2.3299999999999998E-2</v>
      </c>
      <c r="DK471" s="106">
        <f t="shared" si="211"/>
        <v>6.4000000000000003E-3</v>
      </c>
      <c r="DL471" s="106">
        <f t="shared" si="212"/>
        <v>5.7000000000000002E-3</v>
      </c>
      <c r="DM471" s="106">
        <f t="shared" si="213"/>
        <v>6.0000000000000001E-3</v>
      </c>
      <c r="DN471" s="106">
        <f t="shared" si="214"/>
        <v>9.4999999999999998E-3</v>
      </c>
      <c r="DO471" s="106">
        <f t="shared" si="215"/>
        <v>1.7999999999999999E-2</v>
      </c>
      <c r="DP471" s="106">
        <f t="shared" si="216"/>
        <v>1.8799999999999997E-2</v>
      </c>
      <c r="DQ471" s="106">
        <f t="shared" si="217"/>
        <v>1.9599999999999999E-2</v>
      </c>
      <c r="DR471" s="106">
        <f t="shared" si="218"/>
        <v>2.5100000000000001E-2</v>
      </c>
      <c r="DS471" s="106">
        <f t="shared" si="219"/>
        <v>1.9300000000000001E-2</v>
      </c>
      <c r="DT471" s="106">
        <f t="shared" si="220"/>
        <v>2.7700000000000006E-2</v>
      </c>
      <c r="DU471" s="106">
        <f t="shared" si="221"/>
        <v>2.1600000000000001E-2</v>
      </c>
      <c r="DV471" s="106">
        <f t="shared" si="222"/>
        <v>1.1400000000000002E-2</v>
      </c>
      <c r="DW471" s="106">
        <f t="shared" si="223"/>
        <v>1.1899999999999999E-2</v>
      </c>
      <c r="DX471" s="106"/>
      <c r="DY471" s="106"/>
      <c r="DZ471" s="106"/>
      <c r="EA471" s="100">
        <v>0.32</v>
      </c>
      <c r="EB471" s="100">
        <v>100</v>
      </c>
      <c r="EC471" s="100">
        <v>100</v>
      </c>
      <c r="ED471" s="100">
        <v>100</v>
      </c>
      <c r="EE471" s="100">
        <v>100</v>
      </c>
      <c r="EF471" s="100">
        <v>9.1300000000000008</v>
      </c>
      <c r="EG471" s="100">
        <v>35.29</v>
      </c>
      <c r="EH471" s="100">
        <v>4.3600000000000003</v>
      </c>
      <c r="EI471" s="100">
        <v>23.24</v>
      </c>
      <c r="EJ471" s="100">
        <v>16.32</v>
      </c>
      <c r="EK471" s="100">
        <v>100</v>
      </c>
      <c r="EL471" s="100">
        <v>111.56</v>
      </c>
      <c r="EM471" s="100">
        <v>35.31</v>
      </c>
      <c r="EN471" s="100">
        <v>163.11000000000001</v>
      </c>
      <c r="EO471" s="100">
        <v>0.21</v>
      </c>
      <c r="EP471" s="100">
        <v>0.8</v>
      </c>
      <c r="EQ471" s="100">
        <v>1281.3699999999999</v>
      </c>
      <c r="ER471" s="100">
        <v>100</v>
      </c>
      <c r="ES471" s="100">
        <v>100</v>
      </c>
      <c r="ET471" s="100">
        <v>100</v>
      </c>
      <c r="EU471" s="100">
        <v>377.05</v>
      </c>
      <c r="EV471" s="100">
        <v>168.21</v>
      </c>
      <c r="EW471" s="100">
        <v>100</v>
      </c>
      <c r="EX471" s="100">
        <v>100</v>
      </c>
      <c r="EY471" s="100">
        <v>100</v>
      </c>
      <c r="EZ471" s="100">
        <v>100</v>
      </c>
      <c r="FA471" s="100">
        <v>100</v>
      </c>
      <c r="FB471" s="100">
        <v>156.97999999999999</v>
      </c>
      <c r="FC471" s="100"/>
      <c r="FD471" s="100"/>
      <c r="FE471" s="100"/>
      <c r="FF471" s="106">
        <v>5.0864622288706057E-2</v>
      </c>
      <c r="FG471" s="106">
        <v>0</v>
      </c>
      <c r="FH471" s="106">
        <v>0</v>
      </c>
      <c r="FI471" s="106">
        <v>0</v>
      </c>
      <c r="FJ471" s="106">
        <v>0</v>
      </c>
      <c r="FK471" s="106">
        <v>5.3935483870967745E-3</v>
      </c>
      <c r="FL471" s="106">
        <v>7.8538575667655777E-3</v>
      </c>
      <c r="FM471" s="106">
        <v>2.9317615806076711E-3</v>
      </c>
      <c r="FN471" s="106">
        <v>4.1523727844482569E-3</v>
      </c>
      <c r="FO471" s="106">
        <v>4.0593471810089028E-3</v>
      </c>
      <c r="FP471" s="106">
        <v>0</v>
      </c>
      <c r="FQ471" s="106">
        <v>0</v>
      </c>
      <c r="FR471" s="106">
        <v>7.4051031108004197E-3</v>
      </c>
      <c r="FS471" s="106">
        <v>0</v>
      </c>
      <c r="FT471" s="106">
        <v>0.10273489783831803</v>
      </c>
      <c r="FU471" s="106">
        <v>8.2691487508079458E-3</v>
      </c>
      <c r="FV471" s="106">
        <v>0</v>
      </c>
      <c r="FW471" s="106">
        <v>0</v>
      </c>
      <c r="FX471" s="106">
        <v>0</v>
      </c>
      <c r="FY471" s="106">
        <v>0</v>
      </c>
      <c r="FZ471" s="106">
        <v>0</v>
      </c>
      <c r="GA471" s="106">
        <v>0</v>
      </c>
      <c r="GB471" s="106">
        <v>0</v>
      </c>
      <c r="GC471" s="106">
        <v>0</v>
      </c>
      <c r="GD471" s="106">
        <v>0</v>
      </c>
      <c r="GE471" s="106">
        <v>0</v>
      </c>
      <c r="GF471" s="106">
        <v>0</v>
      </c>
      <c r="GG471" s="106">
        <v>0</v>
      </c>
      <c r="GH471" s="100"/>
      <c r="GI471" s="100"/>
      <c r="GJ471" s="100"/>
      <c r="GK471" s="100"/>
    </row>
    <row r="472" spans="1:193" x14ac:dyDescent="0.25">
      <c r="A472" s="98" t="s">
        <v>1073</v>
      </c>
      <c r="B472" s="99" t="s">
        <v>17</v>
      </c>
      <c r="C472" s="99" t="s">
        <v>647</v>
      </c>
      <c r="D472" s="100" t="s">
        <v>18</v>
      </c>
      <c r="E472" s="99" t="s">
        <v>655</v>
      </c>
      <c r="F472" s="99" t="s">
        <v>539</v>
      </c>
      <c r="G472" s="106">
        <v>31.875</v>
      </c>
      <c r="H472" s="106">
        <v>0</v>
      </c>
      <c r="I472" s="106">
        <v>3.3000000000000002E-2</v>
      </c>
      <c r="J472" s="106">
        <v>0</v>
      </c>
      <c r="K472" s="106">
        <v>3.3000000000000002E-2</v>
      </c>
      <c r="L472" s="106">
        <v>0.125</v>
      </c>
      <c r="M472" s="106">
        <v>0.186</v>
      </c>
      <c r="N472" s="106">
        <v>0.10825291934327926</v>
      </c>
      <c r="O472" s="106">
        <v>0.30099999999999999</v>
      </c>
      <c r="P472" s="106">
        <v>7.9000000000000001E-2</v>
      </c>
      <c r="Q472" s="106">
        <v>0</v>
      </c>
      <c r="R472" s="106">
        <v>2.1000000000000001E-2</v>
      </c>
      <c r="S472" s="106">
        <v>0.28199999999999997</v>
      </c>
      <c r="T472" s="106">
        <v>2.5746168020167114E-2</v>
      </c>
      <c r="U472" s="106">
        <v>62.346000000000004</v>
      </c>
      <c r="V472" s="106">
        <v>1.3110860117685914</v>
      </c>
      <c r="W472" s="106">
        <v>0.17299999999999999</v>
      </c>
      <c r="X472" s="106">
        <v>0.14420919811042809</v>
      </c>
      <c r="Y472" s="106">
        <v>0.43731141106754418</v>
      </c>
      <c r="Z472" s="106">
        <v>0</v>
      </c>
      <c r="AA472" s="106">
        <v>0</v>
      </c>
      <c r="AB472" s="106">
        <v>0</v>
      </c>
      <c r="AC472" s="106">
        <v>3.4000000000000002E-2</v>
      </c>
      <c r="AD472" s="106">
        <v>0</v>
      </c>
      <c r="AE472" s="106">
        <v>3.5000000000000003E-2</v>
      </c>
      <c r="AF472" s="106">
        <v>0</v>
      </c>
      <c r="AG472" s="106">
        <v>3.1430060227222327E-2</v>
      </c>
      <c r="AH472" s="106">
        <v>0.13400000000000001</v>
      </c>
      <c r="AI472" s="106"/>
      <c r="AJ472" s="106">
        <v>97.71029816853725</v>
      </c>
      <c r="AK472" s="100"/>
      <c r="AL472" s="106">
        <v>14.900430067314883</v>
      </c>
      <c r="AM472" s="106">
        <v>0</v>
      </c>
      <c r="AN472" s="106">
        <v>1.746493781423657E-2</v>
      </c>
      <c r="AO472" s="106">
        <v>0</v>
      </c>
      <c r="AP472" s="106">
        <v>2.5557620817843869E-2</v>
      </c>
      <c r="AQ472" s="106">
        <v>9.7162844928099498E-2</v>
      </c>
      <c r="AR472" s="106">
        <v>0.13798219584569732</v>
      </c>
      <c r="AS472" s="106">
        <v>8.9866278717648407E-2</v>
      </c>
      <c r="AT472" s="106">
        <v>0.21512292738707833</v>
      </c>
      <c r="AU472" s="106">
        <v>3.4473730144876945E-2</v>
      </c>
      <c r="AV472" s="106">
        <v>0</v>
      </c>
      <c r="AW472" s="106">
        <v>2.1000000000000001E-2</v>
      </c>
      <c r="AX472" s="106">
        <v>0.19713386927647672</v>
      </c>
      <c r="AY472" s="106">
        <v>2.1084405880081168E-2</v>
      </c>
      <c r="AZ472" s="106">
        <v>46.154871187444478</v>
      </c>
      <c r="BA472" s="106">
        <v>1.111749352809795</v>
      </c>
      <c r="BB472" s="106">
        <v>0.1618334892422825</v>
      </c>
      <c r="BC472" s="106">
        <v>0.12712376420171728</v>
      </c>
      <c r="BD472" s="106">
        <v>0.34436680925076318</v>
      </c>
      <c r="BE472" s="106">
        <v>0</v>
      </c>
      <c r="BF472" s="106">
        <v>0</v>
      </c>
      <c r="BG472" s="106">
        <v>0</v>
      </c>
      <c r="BH472" s="106">
        <v>2.9149519890260631E-2</v>
      </c>
      <c r="BI472" s="106">
        <v>0</v>
      </c>
      <c r="BJ472" s="106">
        <v>3.036612875238591E-2</v>
      </c>
      <c r="BK472" s="106">
        <v>0</v>
      </c>
      <c r="BL472" s="106">
        <v>2.7485841912743617E-2</v>
      </c>
      <c r="BM472" s="106">
        <v>0.11767805392113814</v>
      </c>
      <c r="BN472" s="106"/>
      <c r="BO472" s="106"/>
      <c r="BP472" s="106"/>
      <c r="BQ472" s="106">
        <v>2.9093120000000004E-2</v>
      </c>
      <c r="BR472" s="106">
        <v>1.4679279999999999E-2</v>
      </c>
      <c r="BS472" s="106">
        <v>1.0770149999999999E-2</v>
      </c>
      <c r="BT472" s="106">
        <v>9.2859199999999979E-3</v>
      </c>
      <c r="BU472" s="106">
        <v>1.03296E-2</v>
      </c>
      <c r="BV472" s="106">
        <v>9.2627999999999999E-3</v>
      </c>
      <c r="BW472" s="106">
        <v>1.33452E-2</v>
      </c>
      <c r="BX472" s="106">
        <v>3.1319599999999996E-3</v>
      </c>
      <c r="BY472" s="106">
        <v>8.2552800000000003E-3</v>
      </c>
      <c r="BZ472" s="106">
        <v>2.8874159999999999E-2</v>
      </c>
      <c r="CA472" s="106">
        <v>1.7000000000000001E-2</v>
      </c>
      <c r="CB472" s="106">
        <v>1.12E-2</v>
      </c>
      <c r="CC472" s="106">
        <v>1.3446700000000001E-2</v>
      </c>
      <c r="CD472" s="106">
        <v>1.7461730000000002E-2</v>
      </c>
      <c r="CE472" s="106">
        <v>3.2959519999999999E-2</v>
      </c>
      <c r="CF472" s="106">
        <v>8.1371700000000009E-3</v>
      </c>
      <c r="CG472" s="106">
        <v>6.0933000000000003E-3</v>
      </c>
      <c r="CH472" s="106">
        <v>6.8064000000000006E-3</v>
      </c>
      <c r="CI472" s="106">
        <v>1.2699E-2</v>
      </c>
      <c r="CJ472" s="106">
        <v>2.181408E-2</v>
      </c>
      <c r="CK472" s="106">
        <v>2.2840350000000002E-2</v>
      </c>
      <c r="CL472" s="106">
        <v>2.282085E-2</v>
      </c>
      <c r="CM472" s="106">
        <v>2.7876960000000003E-2</v>
      </c>
      <c r="CN472" s="106">
        <v>2.1916439999999999E-2</v>
      </c>
      <c r="CO472" s="106">
        <v>3.0774420000000004E-2</v>
      </c>
      <c r="CP472" s="106">
        <v>2.4216469999999997E-2</v>
      </c>
      <c r="CQ472" s="106">
        <v>1.2807199999999999E-2</v>
      </c>
      <c r="CR472" s="106">
        <v>1.3208920000000001E-2</v>
      </c>
      <c r="CS472" s="106"/>
      <c r="CT472" s="106"/>
      <c r="CU472" s="106"/>
      <c r="CV472" s="106">
        <f t="shared" si="196"/>
        <v>1.3600000000000001E-2</v>
      </c>
      <c r="CW472" s="106">
        <f t="shared" si="197"/>
        <v>8.8000000000000005E-3</v>
      </c>
      <c r="CX472" s="106">
        <f t="shared" si="198"/>
        <v>5.6999999999999993E-3</v>
      </c>
      <c r="CY472" s="106">
        <f t="shared" si="199"/>
        <v>5.5999999999999991E-3</v>
      </c>
      <c r="CZ472" s="106">
        <f t="shared" si="200"/>
        <v>8.0000000000000002E-3</v>
      </c>
      <c r="DA472" s="106">
        <f t="shared" si="201"/>
        <v>7.1999999999999998E-3</v>
      </c>
      <c r="DB472" s="106">
        <f t="shared" si="202"/>
        <v>9.8999999999999991E-3</v>
      </c>
      <c r="DC472" s="106">
        <f t="shared" si="203"/>
        <v>2.5999999999999999E-3</v>
      </c>
      <c r="DD472" s="106">
        <f t="shared" si="204"/>
        <v>5.8999999999999999E-3</v>
      </c>
      <c r="DE472" s="106">
        <f t="shared" si="205"/>
        <v>1.26E-2</v>
      </c>
      <c r="DF472" s="106">
        <f t="shared" si="206"/>
        <v>1.7000000000000001E-2</v>
      </c>
      <c r="DG472" s="106">
        <f t="shared" si="207"/>
        <v>1.12E-2</v>
      </c>
      <c r="DH472" s="106">
        <f t="shared" si="208"/>
        <v>9.4000000000000004E-3</v>
      </c>
      <c r="DI472" s="106">
        <f t="shared" si="209"/>
        <v>1.43E-2</v>
      </c>
      <c r="DJ472" s="106">
        <f t="shared" si="210"/>
        <v>2.4399999999999998E-2</v>
      </c>
      <c r="DK472" s="106">
        <f t="shared" si="211"/>
        <v>6.9000000000000008E-3</v>
      </c>
      <c r="DL472" s="106">
        <f t="shared" si="212"/>
        <v>5.7000000000000002E-3</v>
      </c>
      <c r="DM472" s="106">
        <f t="shared" si="213"/>
        <v>6.0000000000000001E-3</v>
      </c>
      <c r="DN472" s="106">
        <f t="shared" si="214"/>
        <v>0.01</v>
      </c>
      <c r="DO472" s="106">
        <f t="shared" si="215"/>
        <v>1.8599999999999998E-2</v>
      </c>
      <c r="DP472" s="106">
        <f t="shared" si="216"/>
        <v>1.9500000000000003E-2</v>
      </c>
      <c r="DQ472" s="106">
        <f t="shared" si="217"/>
        <v>1.9500000000000003E-2</v>
      </c>
      <c r="DR472" s="106">
        <f t="shared" si="218"/>
        <v>2.3900000000000001E-2</v>
      </c>
      <c r="DS472" s="106">
        <f t="shared" si="219"/>
        <v>1.89E-2</v>
      </c>
      <c r="DT472" s="106">
        <f t="shared" si="220"/>
        <v>2.6700000000000002E-2</v>
      </c>
      <c r="DU472" s="106">
        <f t="shared" si="221"/>
        <v>2.1099999999999997E-2</v>
      </c>
      <c r="DV472" s="106">
        <f t="shared" si="222"/>
        <v>1.12E-2</v>
      </c>
      <c r="DW472" s="106">
        <f t="shared" si="223"/>
        <v>1.1600000000000001E-2</v>
      </c>
      <c r="DX472" s="106"/>
      <c r="DY472" s="106"/>
      <c r="DZ472" s="106"/>
      <c r="EA472" s="100">
        <v>0.33</v>
      </c>
      <c r="EB472" s="100">
        <v>100</v>
      </c>
      <c r="EC472" s="100">
        <v>15.32</v>
      </c>
      <c r="ED472" s="100">
        <v>100</v>
      </c>
      <c r="EE472" s="100">
        <v>22.92</v>
      </c>
      <c r="EF472" s="100">
        <v>5.56</v>
      </c>
      <c r="EG472" s="100">
        <v>7.31</v>
      </c>
      <c r="EH472" s="100">
        <v>3.55</v>
      </c>
      <c r="EI472" s="100">
        <v>2.35</v>
      </c>
      <c r="EJ472" s="100">
        <v>13.07</v>
      </c>
      <c r="EK472" s="100">
        <v>100</v>
      </c>
      <c r="EL472" s="100">
        <v>4.72</v>
      </c>
      <c r="EM472" s="100">
        <v>4.01</v>
      </c>
      <c r="EN472" s="100">
        <v>44.32</v>
      </c>
      <c r="EO472" s="100">
        <v>0.22</v>
      </c>
      <c r="EP472" s="100">
        <v>0.79</v>
      </c>
      <c r="EQ472" s="100">
        <v>4.88</v>
      </c>
      <c r="ER472" s="100">
        <v>4.93</v>
      </c>
      <c r="ES472" s="100">
        <v>2.87</v>
      </c>
      <c r="ET472" s="100">
        <v>147.29</v>
      </c>
      <c r="EU472" s="100">
        <v>100</v>
      </c>
      <c r="EV472" s="100">
        <v>100</v>
      </c>
      <c r="EW472" s="100">
        <v>73.47</v>
      </c>
      <c r="EX472" s="100">
        <v>261.7</v>
      </c>
      <c r="EY472" s="100">
        <v>66.94</v>
      </c>
      <c r="EZ472" s="100">
        <v>100</v>
      </c>
      <c r="FA472" s="100">
        <v>19.809999999999999</v>
      </c>
      <c r="FB472" s="100">
        <v>9.02</v>
      </c>
      <c r="FC472" s="100"/>
      <c r="FD472" s="100"/>
      <c r="FE472" s="100"/>
      <c r="FF472" s="106">
        <v>4.9171419222139114E-2</v>
      </c>
      <c r="FG472" s="106">
        <v>0</v>
      </c>
      <c r="FH472" s="106">
        <v>2.6756284731410426E-3</v>
      </c>
      <c r="FI472" s="106">
        <v>0</v>
      </c>
      <c r="FJ472" s="106">
        <v>5.8578066914498151E-3</v>
      </c>
      <c r="FK472" s="106">
        <v>5.4022541780023321E-3</v>
      </c>
      <c r="FL472" s="106">
        <v>1.0086498516320474E-2</v>
      </c>
      <c r="FM472" s="106">
        <v>3.1902528944765182E-3</v>
      </c>
      <c r="FN472" s="106">
        <v>5.0553887935963406E-3</v>
      </c>
      <c r="FO472" s="106">
        <v>4.5057165299354175E-3</v>
      </c>
      <c r="FP472" s="106">
        <v>0</v>
      </c>
      <c r="FQ472" s="106">
        <v>9.9120000000000002E-4</v>
      </c>
      <c r="FR472" s="106">
        <v>7.9050681579867152E-3</v>
      </c>
      <c r="FS472" s="106">
        <v>9.344608686051973E-3</v>
      </c>
      <c r="FT472" s="106">
        <v>0.10154071661237786</v>
      </c>
      <c r="FU472" s="106">
        <v>8.7828198871973823E-3</v>
      </c>
      <c r="FV472" s="106">
        <v>7.8974742750233858E-3</v>
      </c>
      <c r="FW472" s="106">
        <v>6.267201575144662E-3</v>
      </c>
      <c r="FX472" s="106">
        <v>9.8833274254969041E-3</v>
      </c>
      <c r="FY472" s="106">
        <v>0</v>
      </c>
      <c r="FZ472" s="106">
        <v>0</v>
      </c>
      <c r="GA472" s="106">
        <v>0</v>
      </c>
      <c r="GB472" s="106">
        <v>2.1416152263374486E-2</v>
      </c>
      <c r="GC472" s="106">
        <v>0</v>
      </c>
      <c r="GD472" s="106">
        <v>2.0327086586847128E-2</v>
      </c>
      <c r="GE472" s="106">
        <v>0</v>
      </c>
      <c r="GF472" s="106">
        <v>5.4449452829145109E-3</v>
      </c>
      <c r="GG472" s="106">
        <v>1.0614560463686661E-2</v>
      </c>
      <c r="GH472" s="100"/>
      <c r="GI472" s="100"/>
      <c r="GJ472" s="100"/>
      <c r="GK472" s="100"/>
    </row>
    <row r="473" spans="1:193" x14ac:dyDescent="0.25">
      <c r="A473" s="98" t="s">
        <v>1073</v>
      </c>
      <c r="B473" s="99" t="s">
        <v>17</v>
      </c>
      <c r="C473" s="99" t="s">
        <v>647</v>
      </c>
      <c r="D473" s="100" t="s">
        <v>18</v>
      </c>
      <c r="E473" s="99" t="s">
        <v>656</v>
      </c>
      <c r="F473" s="99" t="s">
        <v>543</v>
      </c>
      <c r="G473" s="106">
        <v>33.622</v>
      </c>
      <c r="H473" s="106">
        <v>0</v>
      </c>
      <c r="I473" s="106">
        <v>0</v>
      </c>
      <c r="J473" s="106">
        <v>0</v>
      </c>
      <c r="K473" s="106">
        <v>0</v>
      </c>
      <c r="L473" s="106">
        <v>9.8000000000000004E-2</v>
      </c>
      <c r="M473" s="106">
        <v>1.4E-2</v>
      </c>
      <c r="N473" s="106">
        <v>8.4979362412797771E-2</v>
      </c>
      <c r="O473" s="106">
        <v>2.1999999999999999E-2</v>
      </c>
      <c r="P473" s="106">
        <v>4.3999999999999997E-2</v>
      </c>
      <c r="Q473" s="106">
        <v>0</v>
      </c>
      <c r="R473" s="106">
        <v>0</v>
      </c>
      <c r="S473" s="106">
        <v>6.5000000000000002E-2</v>
      </c>
      <c r="T473" s="106">
        <v>0</v>
      </c>
      <c r="U473" s="106">
        <v>66.536000000000001</v>
      </c>
      <c r="V473" s="106">
        <v>1.2066976412101778</v>
      </c>
      <c r="W473" s="106">
        <v>0</v>
      </c>
      <c r="X473" s="106">
        <v>0</v>
      </c>
      <c r="Y473" s="106">
        <v>0</v>
      </c>
      <c r="Z473" s="106">
        <v>0</v>
      </c>
      <c r="AA473" s="106">
        <v>0</v>
      </c>
      <c r="AB473" s="106">
        <v>0</v>
      </c>
      <c r="AC473" s="106">
        <v>0</v>
      </c>
      <c r="AD473" s="106">
        <v>0</v>
      </c>
      <c r="AE473" s="106">
        <v>3.5000000000000003E-2</v>
      </c>
      <c r="AF473" s="106">
        <v>0</v>
      </c>
      <c r="AG473" s="106">
        <v>0</v>
      </c>
      <c r="AH473" s="106">
        <v>0</v>
      </c>
      <c r="AI473" s="106"/>
      <c r="AJ473" s="106">
        <v>101.72767700362297</v>
      </c>
      <c r="AK473" s="100"/>
      <c r="AL473" s="106">
        <v>15.717090501121913</v>
      </c>
      <c r="AM473" s="106">
        <v>0</v>
      </c>
      <c r="AN473" s="106">
        <v>0</v>
      </c>
      <c r="AO473" s="106">
        <v>0</v>
      </c>
      <c r="AP473" s="106">
        <v>0</v>
      </c>
      <c r="AQ473" s="106">
        <v>7.6175670423630007E-2</v>
      </c>
      <c r="AR473" s="106">
        <v>1.0385756676557863E-2</v>
      </c>
      <c r="AS473" s="106">
        <v>7.0545710121864336E-2</v>
      </c>
      <c r="AT473" s="106">
        <v>1.5723270440251572E-2</v>
      </c>
      <c r="AU473" s="106">
        <v>1.9200558561703614E-2</v>
      </c>
      <c r="AV473" s="106">
        <v>0</v>
      </c>
      <c r="AW473" s="106">
        <v>0</v>
      </c>
      <c r="AX473" s="106">
        <v>4.5438657811953859E-2</v>
      </c>
      <c r="AY473" s="106">
        <v>0</v>
      </c>
      <c r="AZ473" s="106">
        <v>49.256736748593426</v>
      </c>
      <c r="BA473" s="106">
        <v>1.0232321217757803</v>
      </c>
      <c r="BB473" s="106">
        <v>0</v>
      </c>
      <c r="BC473" s="106">
        <v>0</v>
      </c>
      <c r="BD473" s="106">
        <v>0</v>
      </c>
      <c r="BE473" s="106">
        <v>0</v>
      </c>
      <c r="BF473" s="106">
        <v>0</v>
      </c>
      <c r="BG473" s="106">
        <v>0</v>
      </c>
      <c r="BH473" s="106">
        <v>0</v>
      </c>
      <c r="BI473" s="106">
        <v>0</v>
      </c>
      <c r="BJ473" s="106">
        <v>3.036612875238591E-2</v>
      </c>
      <c r="BK473" s="106">
        <v>0</v>
      </c>
      <c r="BL473" s="106">
        <v>0</v>
      </c>
      <c r="BM473" s="106">
        <v>0</v>
      </c>
      <c r="BN473" s="106"/>
      <c r="BO473" s="106"/>
      <c r="BP473" s="106"/>
      <c r="BQ473" s="106">
        <v>2.7381760000000002E-2</v>
      </c>
      <c r="BR473" s="106">
        <v>1.4345659999999998E-2</v>
      </c>
      <c r="BS473" s="106">
        <v>9.8253999999999998E-3</v>
      </c>
      <c r="BT473" s="106">
        <v>8.7884599999999997E-3</v>
      </c>
      <c r="BU473" s="106">
        <v>1.0587839999999999E-2</v>
      </c>
      <c r="BV473" s="106">
        <v>9.5201000000000001E-3</v>
      </c>
      <c r="BW473" s="106">
        <v>1.2806E-2</v>
      </c>
      <c r="BX473" s="106">
        <v>3.2524200000000002E-3</v>
      </c>
      <c r="BY473" s="106">
        <v>8.2552800000000003E-3</v>
      </c>
      <c r="BZ473" s="106">
        <v>2.7499199999999994E-2</v>
      </c>
      <c r="CA473" s="106">
        <v>1.49E-2</v>
      </c>
      <c r="CB473" s="106">
        <v>1.1299999999999999E-2</v>
      </c>
      <c r="CC473" s="106">
        <v>1.3303650000000002E-2</v>
      </c>
      <c r="CD473" s="106">
        <v>1.758384E-2</v>
      </c>
      <c r="CE473" s="106">
        <v>3.2013959999999994E-2</v>
      </c>
      <c r="CF473" s="106">
        <v>7.5475200000000003E-3</v>
      </c>
      <c r="CG473" s="106">
        <v>6.0933000000000003E-3</v>
      </c>
      <c r="CH473" s="106">
        <v>6.6929600000000004E-3</v>
      </c>
      <c r="CI473" s="106">
        <v>1.219104E-2</v>
      </c>
      <c r="CJ473" s="106">
        <v>2.146224E-2</v>
      </c>
      <c r="CK473" s="106">
        <v>2.2254699999999999E-2</v>
      </c>
      <c r="CL473" s="106">
        <v>2.2937879999999997E-2</v>
      </c>
      <c r="CM473" s="106">
        <v>2.8810080000000005E-2</v>
      </c>
      <c r="CN473" s="106">
        <v>2.2612199999999999E-2</v>
      </c>
      <c r="CO473" s="106">
        <v>3.1465980000000005E-2</v>
      </c>
      <c r="CP473" s="106">
        <v>2.4905089999999998E-2</v>
      </c>
      <c r="CQ473" s="106">
        <v>1.2921549999999999E-2</v>
      </c>
      <c r="CR473" s="106">
        <v>1.36644E-2</v>
      </c>
      <c r="CS473" s="106"/>
      <c r="CT473" s="106"/>
      <c r="CU473" s="106"/>
      <c r="CV473" s="106">
        <f t="shared" si="196"/>
        <v>1.2799999999999999E-2</v>
      </c>
      <c r="CW473" s="106">
        <f t="shared" si="197"/>
        <v>8.6E-3</v>
      </c>
      <c r="CX473" s="106">
        <f t="shared" si="198"/>
        <v>5.1999999999999998E-3</v>
      </c>
      <c r="CY473" s="106">
        <f t="shared" si="199"/>
        <v>5.3E-3</v>
      </c>
      <c r="CZ473" s="106">
        <f t="shared" si="200"/>
        <v>8.2000000000000007E-3</v>
      </c>
      <c r="DA473" s="106">
        <f t="shared" si="201"/>
        <v>7.4000000000000003E-3</v>
      </c>
      <c r="DB473" s="106">
        <f t="shared" si="202"/>
        <v>9.4999999999999998E-3</v>
      </c>
      <c r="DC473" s="106">
        <f t="shared" si="203"/>
        <v>2.7000000000000006E-3</v>
      </c>
      <c r="DD473" s="106">
        <f t="shared" si="204"/>
        <v>5.8999999999999999E-3</v>
      </c>
      <c r="DE473" s="106">
        <f t="shared" si="205"/>
        <v>1.1999999999999999E-2</v>
      </c>
      <c r="DF473" s="106">
        <f t="shared" si="206"/>
        <v>1.49E-2</v>
      </c>
      <c r="DG473" s="106">
        <f t="shared" si="207"/>
        <v>1.1299999999999999E-2</v>
      </c>
      <c r="DH473" s="106">
        <f t="shared" si="208"/>
        <v>9.300000000000001E-3</v>
      </c>
      <c r="DI473" s="106">
        <f t="shared" si="209"/>
        <v>1.44E-2</v>
      </c>
      <c r="DJ473" s="106">
        <f t="shared" si="210"/>
        <v>2.3699999999999995E-2</v>
      </c>
      <c r="DK473" s="106">
        <f t="shared" si="211"/>
        <v>6.4000000000000003E-3</v>
      </c>
      <c r="DL473" s="106">
        <f t="shared" si="212"/>
        <v>5.7000000000000002E-3</v>
      </c>
      <c r="DM473" s="106">
        <f t="shared" si="213"/>
        <v>5.8999999999999999E-3</v>
      </c>
      <c r="DN473" s="106">
        <f t="shared" si="214"/>
        <v>9.5999999999999992E-3</v>
      </c>
      <c r="DO473" s="106">
        <f t="shared" si="215"/>
        <v>1.83E-2</v>
      </c>
      <c r="DP473" s="106">
        <f t="shared" si="216"/>
        <v>1.9E-2</v>
      </c>
      <c r="DQ473" s="106">
        <f t="shared" si="217"/>
        <v>1.9599999999999999E-2</v>
      </c>
      <c r="DR473" s="106">
        <f t="shared" si="218"/>
        <v>2.4700000000000003E-2</v>
      </c>
      <c r="DS473" s="106">
        <f t="shared" si="219"/>
        <v>1.95E-2</v>
      </c>
      <c r="DT473" s="106">
        <f t="shared" si="220"/>
        <v>2.7300000000000001E-2</v>
      </c>
      <c r="DU473" s="106">
        <f t="shared" si="221"/>
        <v>2.1700000000000001E-2</v>
      </c>
      <c r="DV473" s="106">
        <f t="shared" si="222"/>
        <v>1.1299999999999999E-2</v>
      </c>
      <c r="DW473" s="106">
        <f t="shared" si="223"/>
        <v>1.2E-2</v>
      </c>
      <c r="DX473" s="106"/>
      <c r="DY473" s="106"/>
      <c r="DZ473" s="106"/>
      <c r="EA473" s="100">
        <v>0.32</v>
      </c>
      <c r="EB473" s="100">
        <v>165.23</v>
      </c>
      <c r="EC473" s="100">
        <v>100</v>
      </c>
      <c r="ED473" s="100">
        <v>100</v>
      </c>
      <c r="EE473" s="100">
        <v>100</v>
      </c>
      <c r="EF473" s="100">
        <v>7.1</v>
      </c>
      <c r="EG473" s="100">
        <v>74.05</v>
      </c>
      <c r="EH473" s="100">
        <v>4.25</v>
      </c>
      <c r="EI473" s="100">
        <v>25.53</v>
      </c>
      <c r="EJ473" s="100">
        <v>21.73</v>
      </c>
      <c r="EK473" s="100">
        <v>100</v>
      </c>
      <c r="EL473" s="100">
        <v>100</v>
      </c>
      <c r="EM473" s="100">
        <v>16.14</v>
      </c>
      <c r="EN473" s="100">
        <v>68.06</v>
      </c>
      <c r="EO473" s="100">
        <v>0.21</v>
      </c>
      <c r="EP473" s="100">
        <v>0.81</v>
      </c>
      <c r="EQ473" s="100">
        <v>100</v>
      </c>
      <c r="ER473" s="100">
        <v>181.96</v>
      </c>
      <c r="ES473" s="100">
        <v>100</v>
      </c>
      <c r="ET473" s="100">
        <v>100</v>
      </c>
      <c r="EU473" s="100">
        <v>457.14</v>
      </c>
      <c r="EV473" s="100">
        <v>100</v>
      </c>
      <c r="EW473" s="100">
        <v>210.34</v>
      </c>
      <c r="EX473" s="100">
        <v>100</v>
      </c>
      <c r="EY473" s="100">
        <v>68.88</v>
      </c>
      <c r="EZ473" s="100">
        <v>100</v>
      </c>
      <c r="FA473" s="100">
        <v>69.73</v>
      </c>
      <c r="FB473" s="100">
        <v>100</v>
      </c>
      <c r="FC473" s="100"/>
      <c r="FD473" s="100"/>
      <c r="FE473" s="100"/>
      <c r="FF473" s="106">
        <v>5.0294689603590126E-2</v>
      </c>
      <c r="FG473" s="106">
        <v>0</v>
      </c>
      <c r="FH473" s="106">
        <v>0</v>
      </c>
      <c r="FI473" s="106">
        <v>0</v>
      </c>
      <c r="FJ473" s="106">
        <v>0</v>
      </c>
      <c r="FK473" s="106">
        <v>5.4084726000777298E-3</v>
      </c>
      <c r="FL473" s="106">
        <v>7.6906528189910972E-3</v>
      </c>
      <c r="FM473" s="106">
        <v>2.9981926801792343E-3</v>
      </c>
      <c r="FN473" s="106">
        <v>4.0141509433962268E-3</v>
      </c>
      <c r="FO473" s="106">
        <v>4.1722813754581948E-3</v>
      </c>
      <c r="FP473" s="106">
        <v>0</v>
      </c>
      <c r="FQ473" s="106">
        <v>0</v>
      </c>
      <c r="FR473" s="106">
        <v>7.3337993708493532E-3</v>
      </c>
      <c r="FS473" s="106">
        <v>0</v>
      </c>
      <c r="FT473" s="106">
        <v>0.10343914717204619</v>
      </c>
      <c r="FU473" s="106">
        <v>8.2881801863838207E-3</v>
      </c>
      <c r="FV473" s="106">
        <v>0</v>
      </c>
      <c r="FW473" s="106">
        <v>0</v>
      </c>
      <c r="FX473" s="106">
        <v>0</v>
      </c>
      <c r="FY473" s="106">
        <v>0</v>
      </c>
      <c r="FZ473" s="106">
        <v>0</v>
      </c>
      <c r="GA473" s="106">
        <v>0</v>
      </c>
      <c r="GB473" s="106">
        <v>0</v>
      </c>
      <c r="GC473" s="106">
        <v>0</v>
      </c>
      <c r="GD473" s="106">
        <v>2.0916189484643414E-2</v>
      </c>
      <c r="GE473" s="106">
        <v>0</v>
      </c>
      <c r="GF473" s="106">
        <v>0</v>
      </c>
      <c r="GG473" s="106">
        <v>0</v>
      </c>
      <c r="GH473" s="100"/>
      <c r="GI473" s="100"/>
      <c r="GJ473" s="100"/>
      <c r="GK473" s="100"/>
    </row>
    <row r="474" spans="1:193" x14ac:dyDescent="0.25">
      <c r="A474" s="98" t="s">
        <v>1073</v>
      </c>
      <c r="B474" s="99" t="s">
        <v>17</v>
      </c>
      <c r="C474" s="99" t="s">
        <v>647</v>
      </c>
      <c r="D474" s="100" t="s">
        <v>18</v>
      </c>
      <c r="E474" s="99" t="s">
        <v>657</v>
      </c>
      <c r="F474" s="99" t="s">
        <v>539</v>
      </c>
      <c r="G474" s="106">
        <v>33.481000000000002</v>
      </c>
      <c r="H474" s="106">
        <v>0</v>
      </c>
      <c r="I474" s="106">
        <v>0</v>
      </c>
      <c r="J474" s="106">
        <v>0</v>
      </c>
      <c r="K474" s="106">
        <v>0</v>
      </c>
      <c r="L474" s="106">
        <v>0.10499999999999998</v>
      </c>
      <c r="M474" s="106">
        <v>0.11399999999999999</v>
      </c>
      <c r="N474" s="106">
        <v>8.9645033500121638E-2</v>
      </c>
      <c r="O474" s="106">
        <v>5.5E-2</v>
      </c>
      <c r="P474" s="106">
        <v>3.7999999999999999E-2</v>
      </c>
      <c r="Q474" s="106">
        <v>0</v>
      </c>
      <c r="R474" s="106">
        <v>4.1000000000000002E-2</v>
      </c>
      <c r="S474" s="106">
        <v>0.21</v>
      </c>
      <c r="T474" s="106">
        <v>2.4269899147653321E-2</v>
      </c>
      <c r="U474" s="106">
        <v>65.480999999999995</v>
      </c>
      <c r="V474" s="106">
        <v>1.2235972781914082</v>
      </c>
      <c r="W474" s="106">
        <v>5.8000000000000003E-2</v>
      </c>
      <c r="X474" s="106">
        <v>5.6199018474295891E-2</v>
      </c>
      <c r="Y474" s="106">
        <v>0.19548722100774568</v>
      </c>
      <c r="Z474" s="106">
        <v>0</v>
      </c>
      <c r="AA474" s="106">
        <v>2.8899567339445431E-2</v>
      </c>
      <c r="AB474" s="106">
        <v>0</v>
      </c>
      <c r="AC474" s="106">
        <v>4.2999999999999997E-2</v>
      </c>
      <c r="AD474" s="106">
        <v>0</v>
      </c>
      <c r="AE474" s="106">
        <v>4.7E-2</v>
      </c>
      <c r="AF474" s="106">
        <v>0</v>
      </c>
      <c r="AG474" s="106">
        <v>0</v>
      </c>
      <c r="AH474" s="106">
        <v>3.2000000000000001E-2</v>
      </c>
      <c r="AI474" s="106"/>
      <c r="AJ474" s="106">
        <v>101.31384841766068</v>
      </c>
      <c r="AK474" s="100"/>
      <c r="AL474" s="106">
        <v>15.651178010471204</v>
      </c>
      <c r="AM474" s="106">
        <v>0</v>
      </c>
      <c r="AN474" s="106">
        <v>0</v>
      </c>
      <c r="AO474" s="106">
        <v>0</v>
      </c>
      <c r="AP474" s="106">
        <v>0</v>
      </c>
      <c r="AQ474" s="106">
        <v>8.1616789739603568E-2</v>
      </c>
      <c r="AR474" s="106">
        <v>8.4569732937685452E-2</v>
      </c>
      <c r="AS474" s="106">
        <v>7.4418922048913871E-2</v>
      </c>
      <c r="AT474" s="106">
        <v>3.9308176100628929E-2</v>
      </c>
      <c r="AU474" s="106">
        <v>1.6582300576016756E-2</v>
      </c>
      <c r="AV474" s="106">
        <v>0</v>
      </c>
      <c r="AW474" s="106">
        <v>4.1000000000000002E-2</v>
      </c>
      <c r="AX474" s="106">
        <v>0.14680181754631247</v>
      </c>
      <c r="AY474" s="106">
        <v>1.9875439478874227E-2</v>
      </c>
      <c r="AZ474" s="106">
        <v>48.475718092981936</v>
      </c>
      <c r="BA474" s="106">
        <v>1.0375623490133199</v>
      </c>
      <c r="BB474" s="106">
        <v>5.4256314312441538E-2</v>
      </c>
      <c r="BC474" s="106">
        <v>4.9540742660698064E-2</v>
      </c>
      <c r="BD474" s="106">
        <v>0.15393906686175737</v>
      </c>
      <c r="BE474" s="106">
        <v>0</v>
      </c>
      <c r="BF474" s="106">
        <v>2.4673070382861293E-2</v>
      </c>
      <c r="BG474" s="106">
        <v>0</v>
      </c>
      <c r="BH474" s="106">
        <v>3.6865569272976677E-2</v>
      </c>
      <c r="BI474" s="106">
        <v>0</v>
      </c>
      <c r="BJ474" s="106">
        <v>4.0777372896061079E-2</v>
      </c>
      <c r="BK474" s="106">
        <v>0</v>
      </c>
      <c r="BL474" s="106">
        <v>0</v>
      </c>
      <c r="BM474" s="106">
        <v>2.8102221831913587E-2</v>
      </c>
      <c r="BN474" s="106"/>
      <c r="BO474" s="106"/>
      <c r="BP474" s="106"/>
      <c r="BQ474" s="106">
        <v>2.7167840000000002E-2</v>
      </c>
      <c r="BR474" s="106">
        <v>1.451247E-2</v>
      </c>
      <c r="BS474" s="106">
        <v>9.8253999999999998E-3</v>
      </c>
      <c r="BT474" s="106">
        <v>8.7884599999999997E-3</v>
      </c>
      <c r="BU474" s="106">
        <v>1.0458719999999999E-2</v>
      </c>
      <c r="BV474" s="106">
        <v>9.5201000000000001E-3</v>
      </c>
      <c r="BW474" s="106">
        <v>1.2806E-2</v>
      </c>
      <c r="BX474" s="106">
        <v>3.2524200000000002E-3</v>
      </c>
      <c r="BY474" s="106">
        <v>8.2552800000000003E-3</v>
      </c>
      <c r="BZ474" s="106">
        <v>2.795752E-2</v>
      </c>
      <c r="CA474" s="106">
        <v>1.4999999999999999E-2</v>
      </c>
      <c r="CB474" s="106">
        <v>1.14E-2</v>
      </c>
      <c r="CC474" s="106">
        <v>1.3303650000000002E-2</v>
      </c>
      <c r="CD474" s="106">
        <v>1.7705950000000002E-2</v>
      </c>
      <c r="CE474" s="106">
        <v>3.2149040000000004E-2</v>
      </c>
      <c r="CF474" s="106">
        <v>7.6654499999999999E-3</v>
      </c>
      <c r="CG474" s="106">
        <v>6.2001999999999995E-3</v>
      </c>
      <c r="CH474" s="106">
        <v>6.8064000000000006E-3</v>
      </c>
      <c r="CI474" s="106">
        <v>1.219104E-2</v>
      </c>
      <c r="CJ474" s="106">
        <v>2.0758559999999999E-2</v>
      </c>
      <c r="CK474" s="106">
        <v>2.2137569999999999E-2</v>
      </c>
      <c r="CL474" s="106">
        <v>2.270382E-2</v>
      </c>
      <c r="CM474" s="106">
        <v>2.8693440000000004E-2</v>
      </c>
      <c r="CN474" s="106">
        <v>2.2496240000000001E-2</v>
      </c>
      <c r="CO474" s="106">
        <v>3.1465980000000005E-2</v>
      </c>
      <c r="CP474" s="106">
        <v>2.4905089999999998E-2</v>
      </c>
      <c r="CQ474" s="106">
        <v>1.3035900000000001E-2</v>
      </c>
      <c r="CR474" s="106">
        <v>1.355053E-2</v>
      </c>
      <c r="CS474" s="106"/>
      <c r="CT474" s="106"/>
      <c r="CU474" s="106"/>
      <c r="CV474" s="106">
        <f t="shared" si="196"/>
        <v>1.2699999999999999E-2</v>
      </c>
      <c r="CW474" s="106">
        <f t="shared" si="197"/>
        <v>8.6999999999999994E-3</v>
      </c>
      <c r="CX474" s="106">
        <f t="shared" si="198"/>
        <v>5.1999999999999998E-3</v>
      </c>
      <c r="CY474" s="106">
        <f t="shared" si="199"/>
        <v>5.3E-3</v>
      </c>
      <c r="CZ474" s="106">
        <f t="shared" si="200"/>
        <v>8.0999999999999996E-3</v>
      </c>
      <c r="DA474" s="106">
        <f t="shared" si="201"/>
        <v>7.4000000000000003E-3</v>
      </c>
      <c r="DB474" s="106">
        <f t="shared" si="202"/>
        <v>9.4999999999999998E-3</v>
      </c>
      <c r="DC474" s="106">
        <f t="shared" si="203"/>
        <v>2.7000000000000006E-3</v>
      </c>
      <c r="DD474" s="106">
        <f t="shared" si="204"/>
        <v>5.8999999999999999E-3</v>
      </c>
      <c r="DE474" s="106">
        <f t="shared" si="205"/>
        <v>1.2200000000000001E-2</v>
      </c>
      <c r="DF474" s="106">
        <f t="shared" si="206"/>
        <v>1.4999999999999999E-2</v>
      </c>
      <c r="DG474" s="106">
        <f t="shared" si="207"/>
        <v>1.14E-2</v>
      </c>
      <c r="DH474" s="106">
        <f t="shared" si="208"/>
        <v>9.300000000000001E-3</v>
      </c>
      <c r="DI474" s="106">
        <f t="shared" si="209"/>
        <v>1.4500000000000001E-2</v>
      </c>
      <c r="DJ474" s="106">
        <f t="shared" si="210"/>
        <v>2.3800000000000002E-2</v>
      </c>
      <c r="DK474" s="106">
        <f t="shared" si="211"/>
        <v>6.4999999999999997E-3</v>
      </c>
      <c r="DL474" s="106">
        <f t="shared" si="212"/>
        <v>5.7999999999999996E-3</v>
      </c>
      <c r="DM474" s="106">
        <f t="shared" si="213"/>
        <v>6.0000000000000001E-3</v>
      </c>
      <c r="DN474" s="106">
        <f t="shared" si="214"/>
        <v>9.5999999999999992E-3</v>
      </c>
      <c r="DO474" s="106">
        <f t="shared" si="215"/>
        <v>1.7699999999999997E-2</v>
      </c>
      <c r="DP474" s="106">
        <f t="shared" si="216"/>
        <v>1.89E-2</v>
      </c>
      <c r="DQ474" s="106">
        <f t="shared" si="217"/>
        <v>1.9400000000000001E-2</v>
      </c>
      <c r="DR474" s="106">
        <f t="shared" si="218"/>
        <v>2.46E-2</v>
      </c>
      <c r="DS474" s="106">
        <f t="shared" si="219"/>
        <v>1.9400000000000001E-2</v>
      </c>
      <c r="DT474" s="106">
        <f t="shared" si="220"/>
        <v>2.7300000000000001E-2</v>
      </c>
      <c r="DU474" s="106">
        <f t="shared" si="221"/>
        <v>2.1700000000000001E-2</v>
      </c>
      <c r="DV474" s="106">
        <f t="shared" si="222"/>
        <v>1.1400000000000002E-2</v>
      </c>
      <c r="DW474" s="106">
        <f t="shared" si="223"/>
        <v>1.1899999999999999E-2</v>
      </c>
      <c r="DX474" s="106"/>
      <c r="DY474" s="106"/>
      <c r="DZ474" s="106"/>
      <c r="EA474" s="100">
        <v>0.32</v>
      </c>
      <c r="EB474" s="100">
        <v>100</v>
      </c>
      <c r="EC474" s="100">
        <v>100</v>
      </c>
      <c r="ED474" s="100">
        <v>100</v>
      </c>
      <c r="EE474" s="100">
        <v>90.84</v>
      </c>
      <c r="EF474" s="100">
        <v>6.71</v>
      </c>
      <c r="EG474" s="100">
        <v>10.78</v>
      </c>
      <c r="EH474" s="100">
        <v>4.07</v>
      </c>
      <c r="EI474" s="100">
        <v>10.6</v>
      </c>
      <c r="EJ474" s="100">
        <v>25.38</v>
      </c>
      <c r="EK474" s="100">
        <v>100</v>
      </c>
      <c r="EL474" s="100">
        <v>10.74</v>
      </c>
      <c r="EM474" s="100">
        <v>5.23</v>
      </c>
      <c r="EN474" s="100">
        <v>49.1</v>
      </c>
      <c r="EO474" s="100">
        <v>0.21</v>
      </c>
      <c r="EP474" s="100">
        <v>0.8</v>
      </c>
      <c r="EQ474" s="100">
        <v>14.02</v>
      </c>
      <c r="ER474" s="100">
        <v>10.18</v>
      </c>
      <c r="ES474" s="100">
        <v>5.69</v>
      </c>
      <c r="ET474" s="100">
        <v>151.80000000000001</v>
      </c>
      <c r="EU474" s="100">
        <v>64.45</v>
      </c>
      <c r="EV474" s="100">
        <v>96.14</v>
      </c>
      <c r="EW474" s="100">
        <v>59.89</v>
      </c>
      <c r="EX474" s="100">
        <v>100</v>
      </c>
      <c r="EY474" s="100">
        <v>50.67</v>
      </c>
      <c r="EZ474" s="100">
        <v>100</v>
      </c>
      <c r="FA474" s="100">
        <v>51.45</v>
      </c>
      <c r="FB474" s="100">
        <v>37.89</v>
      </c>
      <c r="FC474" s="100"/>
      <c r="FD474" s="100"/>
      <c r="FE474" s="100"/>
      <c r="FF474" s="106">
        <v>5.0083769633507857E-2</v>
      </c>
      <c r="FG474" s="106">
        <v>0</v>
      </c>
      <c r="FH474" s="106">
        <v>0</v>
      </c>
      <c r="FI474" s="106">
        <v>0</v>
      </c>
      <c r="FJ474" s="106">
        <v>0</v>
      </c>
      <c r="FK474" s="106">
        <v>5.4764865915273991E-3</v>
      </c>
      <c r="FL474" s="106">
        <v>9.116617210682491E-3</v>
      </c>
      <c r="FM474" s="106">
        <v>3.0288501273907946E-3</v>
      </c>
      <c r="FN474" s="106">
        <v>4.1666666666666666E-3</v>
      </c>
      <c r="FO474" s="106">
        <v>4.2085878861930518E-3</v>
      </c>
      <c r="FP474" s="106">
        <v>0</v>
      </c>
      <c r="FQ474" s="106">
        <v>4.4034E-3</v>
      </c>
      <c r="FR474" s="106">
        <v>7.6777350576721429E-3</v>
      </c>
      <c r="FS474" s="106">
        <v>9.7588407841272453E-3</v>
      </c>
      <c r="FT474" s="106">
        <v>0.10179900799526206</v>
      </c>
      <c r="FU474" s="106">
        <v>8.3004987921065591E-3</v>
      </c>
      <c r="FV474" s="106">
        <v>7.6067352666043028E-3</v>
      </c>
      <c r="FW474" s="106">
        <v>5.0432476028590629E-3</v>
      </c>
      <c r="FX474" s="106">
        <v>8.7591329044339958E-3</v>
      </c>
      <c r="FY474" s="106">
        <v>0</v>
      </c>
      <c r="FZ474" s="106">
        <v>1.5901793861754106E-2</v>
      </c>
      <c r="GA474" s="106">
        <v>0</v>
      </c>
      <c r="GB474" s="106">
        <v>2.2078789437585733E-2</v>
      </c>
      <c r="GC474" s="106">
        <v>0</v>
      </c>
      <c r="GD474" s="106">
        <v>2.0661894846434149E-2</v>
      </c>
      <c r="GE474" s="106">
        <v>0</v>
      </c>
      <c r="GF474" s="106">
        <v>0</v>
      </c>
      <c r="GG474" s="106">
        <v>1.0647931852112059E-2</v>
      </c>
      <c r="GH474" s="100"/>
      <c r="GI474" s="100"/>
      <c r="GJ474" s="100"/>
      <c r="GK474" s="100"/>
    </row>
    <row r="475" spans="1:193" x14ac:dyDescent="0.25">
      <c r="A475" s="98" t="s">
        <v>1073</v>
      </c>
      <c r="B475" s="99" t="s">
        <v>17</v>
      </c>
      <c r="C475" s="99" t="s">
        <v>647</v>
      </c>
      <c r="D475" s="100" t="s">
        <v>18</v>
      </c>
      <c r="E475" s="99" t="s">
        <v>658</v>
      </c>
      <c r="F475" s="99" t="s">
        <v>543</v>
      </c>
      <c r="G475" s="106">
        <v>33.744999999999997</v>
      </c>
      <c r="H475" s="106">
        <v>0</v>
      </c>
      <c r="I475" s="106">
        <v>1.5000000000000001E-2</v>
      </c>
      <c r="J475" s="106">
        <v>0</v>
      </c>
      <c r="K475" s="106">
        <v>0</v>
      </c>
      <c r="L475" s="106">
        <v>0.128</v>
      </c>
      <c r="M475" s="106">
        <v>2.4999999999999998E-2</v>
      </c>
      <c r="N475" s="106">
        <v>8.5785369093096794E-2</v>
      </c>
      <c r="O475" s="106">
        <v>3.9E-2</v>
      </c>
      <c r="P475" s="106">
        <v>2.9000000000000001E-2</v>
      </c>
      <c r="Q475" s="106">
        <v>0</v>
      </c>
      <c r="R475" s="106">
        <v>0</v>
      </c>
      <c r="S475" s="106">
        <v>6.0999999999999999E-2</v>
      </c>
      <c r="T475" s="106">
        <v>0</v>
      </c>
      <c r="U475" s="106">
        <v>66.542000000000002</v>
      </c>
      <c r="V475" s="106">
        <v>1.219743847270149</v>
      </c>
      <c r="W475" s="106">
        <v>0</v>
      </c>
      <c r="X475" s="106">
        <v>2.3879857389108968E-2</v>
      </c>
      <c r="Y475" s="106">
        <v>0</v>
      </c>
      <c r="Z475" s="106">
        <v>4.5999999999999999E-2</v>
      </c>
      <c r="AA475" s="106">
        <v>9.0955691473284736E-2</v>
      </c>
      <c r="AB475" s="106">
        <v>0</v>
      </c>
      <c r="AC475" s="106">
        <v>0</v>
      </c>
      <c r="AD475" s="106">
        <v>0</v>
      </c>
      <c r="AE475" s="106">
        <v>0</v>
      </c>
      <c r="AF475" s="106">
        <v>0</v>
      </c>
      <c r="AG475" s="106">
        <v>0</v>
      </c>
      <c r="AH475" s="106">
        <v>1.4999999999999999E-2</v>
      </c>
      <c r="AI475" s="106"/>
      <c r="AJ475" s="106">
        <v>102.06536476522564</v>
      </c>
      <c r="AK475" s="100"/>
      <c r="AL475" s="106">
        <v>15.774588631264022</v>
      </c>
      <c r="AM475" s="106">
        <v>0</v>
      </c>
      <c r="AN475" s="106">
        <v>7.9386080973802599E-3</v>
      </c>
      <c r="AO475" s="106">
        <v>0</v>
      </c>
      <c r="AP475" s="106">
        <v>0</v>
      </c>
      <c r="AQ475" s="106">
        <v>9.9494753206373882E-2</v>
      </c>
      <c r="AR475" s="106">
        <v>1.8545994065281898E-2</v>
      </c>
      <c r="AS475" s="106">
        <v>7.1214817444045161E-2</v>
      </c>
      <c r="AT475" s="106">
        <v>2.7873070325900515E-2</v>
      </c>
      <c r="AU475" s="106">
        <v>1.2654913597486474E-2</v>
      </c>
      <c r="AV475" s="106">
        <v>0</v>
      </c>
      <c r="AW475" s="106">
        <v>0</v>
      </c>
      <c r="AX475" s="106">
        <v>4.2642432715833622E-2</v>
      </c>
      <c r="AY475" s="106">
        <v>0</v>
      </c>
      <c r="AZ475" s="106">
        <v>49.261178560852827</v>
      </c>
      <c r="BA475" s="106">
        <v>1.0342947912067744</v>
      </c>
      <c r="BB475" s="106">
        <v>0</v>
      </c>
      <c r="BC475" s="106">
        <v>2.1050650025660231E-2</v>
      </c>
      <c r="BD475" s="106">
        <v>0</v>
      </c>
      <c r="BE475" s="106">
        <v>3.9222373806275579E-2</v>
      </c>
      <c r="BF475" s="106">
        <v>7.7653625436083618E-2</v>
      </c>
      <c r="BG475" s="106">
        <v>0</v>
      </c>
      <c r="BH475" s="106">
        <v>0</v>
      </c>
      <c r="BI475" s="106">
        <v>0</v>
      </c>
      <c r="BJ475" s="106">
        <v>0</v>
      </c>
      <c r="BK475" s="106">
        <v>0</v>
      </c>
      <c r="BL475" s="106">
        <v>0</v>
      </c>
      <c r="BM475" s="106">
        <v>1.3172916483709492E-2</v>
      </c>
      <c r="BN475" s="106"/>
      <c r="BO475" s="106"/>
      <c r="BP475" s="106"/>
      <c r="BQ475" s="106">
        <v>2.7381760000000002E-2</v>
      </c>
      <c r="BR475" s="106">
        <v>1.451247E-2</v>
      </c>
      <c r="BS475" s="106">
        <v>9.8253999999999998E-3</v>
      </c>
      <c r="BT475" s="106">
        <v>8.7884599999999997E-3</v>
      </c>
      <c r="BU475" s="106">
        <v>1.03296E-2</v>
      </c>
      <c r="BV475" s="106">
        <v>9.6487499999999993E-3</v>
      </c>
      <c r="BW475" s="106">
        <v>1.30756E-2</v>
      </c>
      <c r="BX475" s="106">
        <v>3.2524200000000002E-3</v>
      </c>
      <c r="BY475" s="106">
        <v>8.1153600000000003E-3</v>
      </c>
      <c r="BZ475" s="106">
        <v>2.8415839999999998E-2</v>
      </c>
      <c r="CA475" s="106">
        <v>1.5100000000000001E-2</v>
      </c>
      <c r="CB475" s="106">
        <v>1.1299999999999999E-2</v>
      </c>
      <c r="CC475" s="106">
        <v>1.3303650000000002E-2</v>
      </c>
      <c r="CD475" s="106">
        <v>1.7828060000000003E-2</v>
      </c>
      <c r="CE475" s="106">
        <v>3.2554279999999998E-2</v>
      </c>
      <c r="CF475" s="106">
        <v>7.5475200000000003E-3</v>
      </c>
      <c r="CG475" s="106">
        <v>6.0933000000000003E-3</v>
      </c>
      <c r="CH475" s="106">
        <v>6.6929600000000004E-3</v>
      </c>
      <c r="CI475" s="106">
        <v>1.206405E-2</v>
      </c>
      <c r="CJ475" s="106">
        <v>2.0875840000000003E-2</v>
      </c>
      <c r="CK475" s="106">
        <v>2.1669050000000002E-2</v>
      </c>
      <c r="CL475" s="106">
        <v>2.2937879999999997E-2</v>
      </c>
      <c r="CM475" s="106">
        <v>2.9509920000000005E-2</v>
      </c>
      <c r="CN475" s="106">
        <v>2.2496240000000001E-2</v>
      </c>
      <c r="CO475" s="106">
        <v>3.1811760000000001E-2</v>
      </c>
      <c r="CP475" s="106">
        <v>2.5019860000000001E-2</v>
      </c>
      <c r="CQ475" s="106">
        <v>1.2921549999999999E-2</v>
      </c>
      <c r="CR475" s="106">
        <v>1.355053E-2</v>
      </c>
      <c r="CS475" s="106"/>
      <c r="CT475" s="106"/>
      <c r="CU475" s="106"/>
      <c r="CV475" s="106">
        <f t="shared" si="196"/>
        <v>1.2799999999999999E-2</v>
      </c>
      <c r="CW475" s="106">
        <f t="shared" si="197"/>
        <v>8.6999999999999994E-3</v>
      </c>
      <c r="CX475" s="106">
        <f t="shared" si="198"/>
        <v>5.1999999999999998E-3</v>
      </c>
      <c r="CY475" s="106">
        <f t="shared" si="199"/>
        <v>5.3E-3</v>
      </c>
      <c r="CZ475" s="106">
        <f t="shared" si="200"/>
        <v>8.0000000000000002E-3</v>
      </c>
      <c r="DA475" s="106">
        <f t="shared" si="201"/>
        <v>7.4999999999999997E-3</v>
      </c>
      <c r="DB475" s="106">
        <f t="shared" si="202"/>
        <v>9.6999999999999986E-3</v>
      </c>
      <c r="DC475" s="106">
        <f t="shared" si="203"/>
        <v>2.7000000000000006E-3</v>
      </c>
      <c r="DD475" s="106">
        <f t="shared" si="204"/>
        <v>5.8000000000000005E-3</v>
      </c>
      <c r="DE475" s="106">
        <f t="shared" si="205"/>
        <v>1.24E-2</v>
      </c>
      <c r="DF475" s="106">
        <f t="shared" si="206"/>
        <v>1.5100000000000001E-2</v>
      </c>
      <c r="DG475" s="106">
        <f t="shared" si="207"/>
        <v>1.1299999999999999E-2</v>
      </c>
      <c r="DH475" s="106">
        <f t="shared" si="208"/>
        <v>9.300000000000001E-3</v>
      </c>
      <c r="DI475" s="106">
        <f t="shared" si="209"/>
        <v>1.4600000000000002E-2</v>
      </c>
      <c r="DJ475" s="106">
        <f t="shared" si="210"/>
        <v>2.41E-2</v>
      </c>
      <c r="DK475" s="106">
        <f t="shared" si="211"/>
        <v>6.4000000000000003E-3</v>
      </c>
      <c r="DL475" s="106">
        <f t="shared" si="212"/>
        <v>5.7000000000000002E-3</v>
      </c>
      <c r="DM475" s="106">
        <f t="shared" si="213"/>
        <v>5.8999999999999999E-3</v>
      </c>
      <c r="DN475" s="106">
        <f t="shared" si="214"/>
        <v>9.4999999999999998E-3</v>
      </c>
      <c r="DO475" s="106">
        <f t="shared" si="215"/>
        <v>1.7800000000000003E-2</v>
      </c>
      <c r="DP475" s="106">
        <f t="shared" si="216"/>
        <v>1.8500000000000003E-2</v>
      </c>
      <c r="DQ475" s="106">
        <f t="shared" si="217"/>
        <v>1.9599999999999999E-2</v>
      </c>
      <c r="DR475" s="106">
        <f t="shared" si="218"/>
        <v>2.5300000000000003E-2</v>
      </c>
      <c r="DS475" s="106">
        <f t="shared" si="219"/>
        <v>1.9400000000000001E-2</v>
      </c>
      <c r="DT475" s="106">
        <f t="shared" si="220"/>
        <v>2.76E-2</v>
      </c>
      <c r="DU475" s="106">
        <f t="shared" si="221"/>
        <v>2.1800000000000003E-2</v>
      </c>
      <c r="DV475" s="106">
        <f t="shared" si="222"/>
        <v>1.1299999999999999E-2</v>
      </c>
      <c r="DW475" s="106">
        <f t="shared" si="223"/>
        <v>1.1899999999999999E-2</v>
      </c>
      <c r="DX475" s="106"/>
      <c r="DY475" s="106"/>
      <c r="DZ475" s="106"/>
      <c r="EA475" s="100">
        <v>0.32</v>
      </c>
      <c r="EB475" s="100">
        <v>498.77</v>
      </c>
      <c r="EC475" s="100">
        <v>31.76</v>
      </c>
      <c r="ED475" s="100">
        <v>100</v>
      </c>
      <c r="EE475" s="100">
        <v>141.85</v>
      </c>
      <c r="EF475" s="100">
        <v>5.64</v>
      </c>
      <c r="EG475" s="100">
        <v>44.8</v>
      </c>
      <c r="EH475" s="100">
        <v>4.2</v>
      </c>
      <c r="EI475" s="100">
        <v>14.73</v>
      </c>
      <c r="EJ475" s="100">
        <v>33.409999999999997</v>
      </c>
      <c r="EK475" s="100">
        <v>100</v>
      </c>
      <c r="EL475" s="100">
        <v>196.51</v>
      </c>
      <c r="EM475" s="100">
        <v>17.25</v>
      </c>
      <c r="EN475" s="100">
        <v>111.46</v>
      </c>
      <c r="EO475" s="100">
        <v>0.21</v>
      </c>
      <c r="EP475" s="100">
        <v>0.8</v>
      </c>
      <c r="EQ475" s="100">
        <v>240.92</v>
      </c>
      <c r="ER475" s="100">
        <v>16.670000000000002</v>
      </c>
      <c r="ES475" s="100">
        <v>207.98</v>
      </c>
      <c r="ET475" s="100">
        <v>38.51</v>
      </c>
      <c r="EU475" s="100">
        <v>20.93</v>
      </c>
      <c r="EV475" s="100">
        <v>100</v>
      </c>
      <c r="EW475" s="100">
        <v>100</v>
      </c>
      <c r="EX475" s="100">
        <v>100</v>
      </c>
      <c r="EY475" s="100">
        <v>272.87</v>
      </c>
      <c r="EZ475" s="100">
        <v>100</v>
      </c>
      <c r="FA475" s="100">
        <v>78.66</v>
      </c>
      <c r="FB475" s="100">
        <v>80.510000000000005</v>
      </c>
      <c r="FC475" s="100"/>
      <c r="FD475" s="100"/>
      <c r="FE475" s="100"/>
      <c r="FF475" s="106">
        <v>5.0478683620044873E-2</v>
      </c>
      <c r="FG475" s="106">
        <v>0</v>
      </c>
      <c r="FH475" s="106">
        <v>2.5213019317279705E-3</v>
      </c>
      <c r="FI475" s="106">
        <v>0</v>
      </c>
      <c r="FJ475" s="106">
        <v>0</v>
      </c>
      <c r="FK475" s="106">
        <v>5.6115040808394868E-3</v>
      </c>
      <c r="FL475" s="106">
        <v>8.3086053412462901E-3</v>
      </c>
      <c r="FM475" s="106">
        <v>2.9910223326498971E-3</v>
      </c>
      <c r="FN475" s="106">
        <v>4.1057032590051459E-3</v>
      </c>
      <c r="FO475" s="106">
        <v>4.2280066329202304E-3</v>
      </c>
      <c r="FP475" s="106">
        <v>0</v>
      </c>
      <c r="FQ475" s="106">
        <v>0</v>
      </c>
      <c r="FR475" s="106">
        <v>7.355819643481299E-3</v>
      </c>
      <c r="FS475" s="106">
        <v>0</v>
      </c>
      <c r="FT475" s="106">
        <v>0.10344847497779093</v>
      </c>
      <c r="FU475" s="106">
        <v>8.2743583296541953E-3</v>
      </c>
      <c r="FV475" s="106">
        <v>0</v>
      </c>
      <c r="FW475" s="106">
        <v>3.509143359277561E-3</v>
      </c>
      <c r="FX475" s="106">
        <v>0</v>
      </c>
      <c r="FY475" s="106">
        <v>1.5104536152796725E-2</v>
      </c>
      <c r="FZ475" s="106">
        <v>1.6252903803772301E-2</v>
      </c>
      <c r="GA475" s="106">
        <v>0</v>
      </c>
      <c r="GB475" s="106">
        <v>0</v>
      </c>
      <c r="GC475" s="106">
        <v>0</v>
      </c>
      <c r="GD475" s="106">
        <v>0</v>
      </c>
      <c r="GE475" s="106">
        <v>0</v>
      </c>
      <c r="GF475" s="106">
        <v>0</v>
      </c>
      <c r="GG475" s="106">
        <v>1.0605515061034514E-2</v>
      </c>
      <c r="GH475" s="100"/>
      <c r="GI475" s="100"/>
      <c r="GJ475" s="100"/>
      <c r="GK475" s="100"/>
    </row>
    <row r="476" spans="1:193" x14ac:dyDescent="0.25">
      <c r="A476" s="98" t="s">
        <v>1073</v>
      </c>
      <c r="B476" s="99" t="s">
        <v>17</v>
      </c>
      <c r="C476" s="99" t="s">
        <v>647</v>
      </c>
      <c r="D476" s="100" t="s">
        <v>18</v>
      </c>
      <c r="E476" s="99" t="s">
        <v>659</v>
      </c>
      <c r="F476" s="99" t="s">
        <v>543</v>
      </c>
      <c r="G476" s="106">
        <v>35.981999999999999</v>
      </c>
      <c r="H476" s="106">
        <v>0</v>
      </c>
      <c r="I476" s="106">
        <v>4.1000000000000002E-2</v>
      </c>
      <c r="J476" s="106">
        <v>0</v>
      </c>
      <c r="K476" s="106">
        <v>0</v>
      </c>
      <c r="L476" s="106">
        <v>0.32900000000000007</v>
      </c>
      <c r="M476" s="106">
        <v>1.2999999999999998E-2</v>
      </c>
      <c r="N476" s="106">
        <v>7.9946342273274199E-2</v>
      </c>
      <c r="O476" s="106">
        <v>3.7999999999999999E-2</v>
      </c>
      <c r="P476" s="106">
        <v>0</v>
      </c>
      <c r="Q476" s="106">
        <v>0</v>
      </c>
      <c r="R476" s="106">
        <v>7.3999999999999996E-2</v>
      </c>
      <c r="S476" s="106">
        <v>5.3999999999999992E-2</v>
      </c>
      <c r="T476" s="106">
        <v>0</v>
      </c>
      <c r="U476" s="106">
        <v>64.828000000000003</v>
      </c>
      <c r="V476" s="106">
        <v>1.1647535167304468</v>
      </c>
      <c r="W476" s="106">
        <v>0</v>
      </c>
      <c r="X476" s="106">
        <v>0</v>
      </c>
      <c r="Y476" s="106">
        <v>0</v>
      </c>
      <c r="Z476" s="106">
        <v>0</v>
      </c>
      <c r="AA476" s="106">
        <v>7.0952737571503721E-2</v>
      </c>
      <c r="AB476" s="106">
        <v>0</v>
      </c>
      <c r="AC476" s="106">
        <v>2.9000000000000001E-2</v>
      </c>
      <c r="AD476" s="106">
        <v>0</v>
      </c>
      <c r="AE476" s="106">
        <v>0</v>
      </c>
      <c r="AF476" s="106">
        <v>0</v>
      </c>
      <c r="AG476" s="106">
        <v>0</v>
      </c>
      <c r="AH476" s="106">
        <v>0</v>
      </c>
      <c r="AI476" s="106"/>
      <c r="AJ476" s="106">
        <v>102.6869581965752</v>
      </c>
      <c r="AK476" s="100"/>
      <c r="AL476" s="106">
        <v>16.82030665669409</v>
      </c>
      <c r="AM476" s="106">
        <v>0</v>
      </c>
      <c r="AN476" s="106">
        <v>2.1698862132839378E-2</v>
      </c>
      <c r="AO476" s="106">
        <v>0</v>
      </c>
      <c r="AP476" s="106">
        <v>0</v>
      </c>
      <c r="AQ476" s="106">
        <v>0.25573260785075791</v>
      </c>
      <c r="AR476" s="106">
        <v>9.6439169139465857E-3</v>
      </c>
      <c r="AS476" s="106">
        <v>6.6367542979639885E-2</v>
      </c>
      <c r="AT476" s="106">
        <v>2.7158376214979987E-2</v>
      </c>
      <c r="AU476" s="106">
        <v>0</v>
      </c>
      <c r="AV476" s="106">
        <v>0</v>
      </c>
      <c r="AW476" s="106">
        <v>7.3999999999999996E-2</v>
      </c>
      <c r="AX476" s="106">
        <v>3.7749038797623202E-2</v>
      </c>
      <c r="AY476" s="106">
        <v>0</v>
      </c>
      <c r="AZ476" s="106">
        <v>47.992300858750369</v>
      </c>
      <c r="BA476" s="106">
        <v>0.98766515452424897</v>
      </c>
      <c r="BB476" s="106">
        <v>0</v>
      </c>
      <c r="BC476" s="106">
        <v>0</v>
      </c>
      <c r="BD476" s="106">
        <v>0</v>
      </c>
      <c r="BE476" s="106">
        <v>0</v>
      </c>
      <c r="BF476" s="106">
        <v>6.0576058713825424E-2</v>
      </c>
      <c r="BG476" s="106">
        <v>0</v>
      </c>
      <c r="BH476" s="106">
        <v>2.4862825788751715E-2</v>
      </c>
      <c r="BI476" s="106">
        <v>0</v>
      </c>
      <c r="BJ476" s="106">
        <v>0</v>
      </c>
      <c r="BK476" s="106">
        <v>0</v>
      </c>
      <c r="BL476" s="106">
        <v>0</v>
      </c>
      <c r="BM476" s="106">
        <v>0</v>
      </c>
      <c r="BN476" s="106"/>
      <c r="BO476" s="106"/>
      <c r="BP476" s="106"/>
      <c r="BQ476" s="106">
        <v>2.6312160000000001E-2</v>
      </c>
      <c r="BR476" s="106">
        <v>1.4345659999999998E-2</v>
      </c>
      <c r="BS476" s="106">
        <v>9.8253999999999998E-3</v>
      </c>
      <c r="BT476" s="106">
        <v>8.4568199999999986E-3</v>
      </c>
      <c r="BU476" s="106">
        <v>1.0587839999999999E-2</v>
      </c>
      <c r="BV476" s="106">
        <v>9.2627999999999999E-3</v>
      </c>
      <c r="BW476" s="106">
        <v>1.2671200000000001E-2</v>
      </c>
      <c r="BX476" s="106">
        <v>3.1319599999999996E-3</v>
      </c>
      <c r="BY476" s="106">
        <v>8.2552800000000003E-3</v>
      </c>
      <c r="BZ476" s="106">
        <v>2.7499199999999994E-2</v>
      </c>
      <c r="CA476" s="106">
        <v>1.49E-2</v>
      </c>
      <c r="CB476" s="106">
        <v>1.12E-2</v>
      </c>
      <c r="CC476" s="106">
        <v>1.3160600000000001E-2</v>
      </c>
      <c r="CD476" s="106">
        <v>1.758384E-2</v>
      </c>
      <c r="CE476" s="106">
        <v>3.1878879999999998E-2</v>
      </c>
      <c r="CF476" s="106">
        <v>7.5475200000000003E-3</v>
      </c>
      <c r="CG476" s="106">
        <v>6.0933000000000003E-3</v>
      </c>
      <c r="CH476" s="106">
        <v>6.6929600000000004E-3</v>
      </c>
      <c r="CI476" s="106">
        <v>1.1810070000000001E-2</v>
      </c>
      <c r="CJ476" s="106">
        <v>2.1110400000000001E-2</v>
      </c>
      <c r="CK476" s="106">
        <v>2.1669050000000002E-2</v>
      </c>
      <c r="CL476" s="106">
        <v>2.270382E-2</v>
      </c>
      <c r="CM476" s="106">
        <v>2.8693440000000004E-2</v>
      </c>
      <c r="CN476" s="106">
        <v>2.2032399999999997E-2</v>
      </c>
      <c r="CO476" s="106">
        <v>3.123546E-2</v>
      </c>
      <c r="CP476" s="106">
        <v>2.4446009999999997E-2</v>
      </c>
      <c r="CQ476" s="106">
        <v>1.2807199999999999E-2</v>
      </c>
      <c r="CR476" s="106">
        <v>1.3436660000000001E-2</v>
      </c>
      <c r="CS476" s="106"/>
      <c r="CT476" s="106"/>
      <c r="CU476" s="106"/>
      <c r="CV476" s="106">
        <f t="shared" si="196"/>
        <v>1.2299999999999998E-2</v>
      </c>
      <c r="CW476" s="106">
        <f t="shared" si="197"/>
        <v>8.6E-3</v>
      </c>
      <c r="CX476" s="106">
        <f t="shared" si="198"/>
        <v>5.1999999999999998E-3</v>
      </c>
      <c r="CY476" s="106">
        <f t="shared" si="199"/>
        <v>5.0999999999999995E-3</v>
      </c>
      <c r="CZ476" s="106">
        <f t="shared" si="200"/>
        <v>8.2000000000000007E-3</v>
      </c>
      <c r="DA476" s="106">
        <f t="shared" si="201"/>
        <v>7.1999999999999998E-3</v>
      </c>
      <c r="DB476" s="106">
        <f t="shared" si="202"/>
        <v>9.4000000000000004E-3</v>
      </c>
      <c r="DC476" s="106">
        <f t="shared" si="203"/>
        <v>2.5999999999999999E-3</v>
      </c>
      <c r="DD476" s="106">
        <f t="shared" si="204"/>
        <v>5.8999999999999999E-3</v>
      </c>
      <c r="DE476" s="106">
        <f t="shared" si="205"/>
        <v>1.1999999999999999E-2</v>
      </c>
      <c r="DF476" s="106">
        <f t="shared" si="206"/>
        <v>1.49E-2</v>
      </c>
      <c r="DG476" s="106">
        <f t="shared" si="207"/>
        <v>1.12E-2</v>
      </c>
      <c r="DH476" s="106">
        <f t="shared" si="208"/>
        <v>9.1999999999999998E-3</v>
      </c>
      <c r="DI476" s="106">
        <f t="shared" si="209"/>
        <v>1.44E-2</v>
      </c>
      <c r="DJ476" s="106">
        <f t="shared" si="210"/>
        <v>2.3599999999999999E-2</v>
      </c>
      <c r="DK476" s="106">
        <f t="shared" si="211"/>
        <v>6.4000000000000003E-3</v>
      </c>
      <c r="DL476" s="106">
        <f t="shared" si="212"/>
        <v>5.7000000000000002E-3</v>
      </c>
      <c r="DM476" s="106">
        <f t="shared" si="213"/>
        <v>5.8999999999999999E-3</v>
      </c>
      <c r="DN476" s="106">
        <f t="shared" si="214"/>
        <v>9.300000000000001E-3</v>
      </c>
      <c r="DO476" s="106">
        <f t="shared" si="215"/>
        <v>1.7999999999999999E-2</v>
      </c>
      <c r="DP476" s="106">
        <f t="shared" si="216"/>
        <v>1.8500000000000003E-2</v>
      </c>
      <c r="DQ476" s="106">
        <f t="shared" si="217"/>
        <v>1.9400000000000001E-2</v>
      </c>
      <c r="DR476" s="106">
        <f t="shared" si="218"/>
        <v>2.46E-2</v>
      </c>
      <c r="DS476" s="106">
        <f t="shared" si="219"/>
        <v>1.9E-2</v>
      </c>
      <c r="DT476" s="106">
        <f t="shared" si="220"/>
        <v>2.7099999999999999E-2</v>
      </c>
      <c r="DU476" s="106">
        <f t="shared" si="221"/>
        <v>2.1299999999999999E-2</v>
      </c>
      <c r="DV476" s="106">
        <f t="shared" si="222"/>
        <v>1.12E-2</v>
      </c>
      <c r="DW476" s="106">
        <f t="shared" si="223"/>
        <v>1.1800000000000001E-2</v>
      </c>
      <c r="DX476" s="106"/>
      <c r="DY476" s="106"/>
      <c r="DZ476" s="106"/>
      <c r="EA476" s="100">
        <v>0.31</v>
      </c>
      <c r="EB476" s="100">
        <v>110.39</v>
      </c>
      <c r="EC476" s="100">
        <v>11.56</v>
      </c>
      <c r="ED476" s="100">
        <v>100</v>
      </c>
      <c r="EE476" s="100">
        <v>279.10000000000002</v>
      </c>
      <c r="EF476" s="100">
        <v>2.31</v>
      </c>
      <c r="EG476" s="100">
        <v>81.97</v>
      </c>
      <c r="EH476" s="100">
        <v>4.38</v>
      </c>
      <c r="EI476" s="100">
        <v>15.2</v>
      </c>
      <c r="EJ476" s="100">
        <v>57.97</v>
      </c>
      <c r="EK476" s="100">
        <v>100</v>
      </c>
      <c r="EL476" s="100">
        <v>93.01</v>
      </c>
      <c r="EM476" s="100">
        <v>19.260000000000002</v>
      </c>
      <c r="EN476" s="100">
        <v>102.59</v>
      </c>
      <c r="EO476" s="100">
        <v>0.22</v>
      </c>
      <c r="EP476" s="100">
        <v>0.83</v>
      </c>
      <c r="EQ476" s="100">
        <v>236.03</v>
      </c>
      <c r="ER476" s="100">
        <v>67.400000000000006</v>
      </c>
      <c r="ES476" s="100">
        <v>100</v>
      </c>
      <c r="ET476" s="100">
        <v>189.76</v>
      </c>
      <c r="EU476" s="100">
        <v>26.41</v>
      </c>
      <c r="EV476" s="100">
        <v>100</v>
      </c>
      <c r="EW476" s="100">
        <v>87.98</v>
      </c>
      <c r="EX476" s="100">
        <v>124.42</v>
      </c>
      <c r="EY476" s="100">
        <v>119.66</v>
      </c>
      <c r="EZ476" s="100">
        <v>100</v>
      </c>
      <c r="FA476" s="100">
        <v>93.47</v>
      </c>
      <c r="FB476" s="100">
        <v>1926.42</v>
      </c>
      <c r="FC476" s="100"/>
      <c r="FD476" s="100"/>
      <c r="FE476" s="100"/>
      <c r="FF476" s="106">
        <v>5.2142950635751674E-2</v>
      </c>
      <c r="FG476" s="106">
        <v>0</v>
      </c>
      <c r="FH476" s="106">
        <v>2.5083884625562323E-3</v>
      </c>
      <c r="FI476" s="106">
        <v>0</v>
      </c>
      <c r="FJ476" s="106">
        <v>0</v>
      </c>
      <c r="FK476" s="106">
        <v>5.9074232413525076E-3</v>
      </c>
      <c r="FL476" s="106">
        <v>7.9051186943620167E-3</v>
      </c>
      <c r="FM476" s="106">
        <v>2.9068983825082267E-3</v>
      </c>
      <c r="FN476" s="106">
        <v>4.1280731846769581E-3</v>
      </c>
      <c r="FO476" s="106">
        <v>0</v>
      </c>
      <c r="FP476" s="106">
        <v>0</v>
      </c>
      <c r="FQ476" s="106">
        <v>6.8827399999999997E-2</v>
      </c>
      <c r="FR476" s="106">
        <v>7.2704648724222299E-3</v>
      </c>
      <c r="FS476" s="106">
        <v>0</v>
      </c>
      <c r="FT476" s="106">
        <v>0.10558306188925082</v>
      </c>
      <c r="FU476" s="106">
        <v>8.1976207825512661E-3</v>
      </c>
      <c r="FV476" s="106">
        <v>0</v>
      </c>
      <c r="FW476" s="106">
        <v>0</v>
      </c>
      <c r="FX476" s="106">
        <v>0</v>
      </c>
      <c r="FY476" s="106">
        <v>0</v>
      </c>
      <c r="FZ476" s="106">
        <v>1.5998137106321295E-2</v>
      </c>
      <c r="GA476" s="106">
        <v>0</v>
      </c>
      <c r="GB476" s="106">
        <v>2.1874314128943761E-2</v>
      </c>
      <c r="GC476" s="106">
        <v>0</v>
      </c>
      <c r="GD476" s="106">
        <v>0</v>
      </c>
      <c r="GE476" s="106">
        <v>0</v>
      </c>
      <c r="GF476" s="106">
        <v>0</v>
      </c>
      <c r="GG476" s="106">
        <v>0</v>
      </c>
      <c r="GH476" s="100"/>
      <c r="GI476" s="100"/>
      <c r="GJ476" s="100"/>
      <c r="GK476" s="100"/>
    </row>
    <row r="477" spans="1:193" x14ac:dyDescent="0.25">
      <c r="A477" s="98" t="s">
        <v>1073</v>
      </c>
      <c r="B477" s="99" t="s">
        <v>17</v>
      </c>
      <c r="C477" s="99" t="s">
        <v>647</v>
      </c>
      <c r="D477" s="100" t="s">
        <v>18</v>
      </c>
      <c r="E477" s="99" t="s">
        <v>660</v>
      </c>
      <c r="F477" s="99" t="s">
        <v>539</v>
      </c>
      <c r="G477" s="106">
        <v>32.665999999999997</v>
      </c>
      <c r="H477" s="106">
        <v>0</v>
      </c>
      <c r="I477" s="106">
        <v>0</v>
      </c>
      <c r="J477" s="106">
        <v>0</v>
      </c>
      <c r="K477" s="106">
        <v>0</v>
      </c>
      <c r="L477" s="106">
        <v>0.19000000000000003</v>
      </c>
      <c r="M477" s="106">
        <v>0.252</v>
      </c>
      <c r="N477" s="106">
        <v>8.9248791825838808E-2</v>
      </c>
      <c r="O477" s="106">
        <v>6.2E-2</v>
      </c>
      <c r="P477" s="106">
        <v>8.6999999999999994E-2</v>
      </c>
      <c r="Q477" s="106">
        <v>0</v>
      </c>
      <c r="R477" s="106">
        <v>0</v>
      </c>
      <c r="S477" s="106">
        <v>0.114</v>
      </c>
      <c r="T477" s="106">
        <v>5.3791763689167597E-2</v>
      </c>
      <c r="U477" s="106">
        <v>64.442999999999998</v>
      </c>
      <c r="V477" s="106">
        <v>1.2031583790649385</v>
      </c>
      <c r="W477" s="106">
        <v>0.157</v>
      </c>
      <c r="X477" s="106">
        <v>0.15152604559451513</v>
      </c>
      <c r="Y477" s="106">
        <v>0.39572163426134765</v>
      </c>
      <c r="Z477" s="106">
        <v>0</v>
      </c>
      <c r="AA477" s="106">
        <v>8.5810950286014931E-2</v>
      </c>
      <c r="AB477" s="106">
        <v>0</v>
      </c>
      <c r="AC477" s="106">
        <v>0</v>
      </c>
      <c r="AD477" s="106">
        <v>0</v>
      </c>
      <c r="AE477" s="106">
        <v>0</v>
      </c>
      <c r="AF477" s="106">
        <v>0</v>
      </c>
      <c r="AG477" s="106">
        <v>2.4036003121541243E-2</v>
      </c>
      <c r="AH477" s="106">
        <v>0.1</v>
      </c>
      <c r="AI477" s="106"/>
      <c r="AJ477" s="106">
        <v>100.07429356784334</v>
      </c>
      <c r="AK477" s="100"/>
      <c r="AL477" s="106">
        <v>15.270194465220641</v>
      </c>
      <c r="AM477" s="106">
        <v>0</v>
      </c>
      <c r="AN477" s="106">
        <v>0</v>
      </c>
      <c r="AO477" s="106">
        <v>0</v>
      </c>
      <c r="AP477" s="106">
        <v>0</v>
      </c>
      <c r="AQ477" s="106">
        <v>0.14768752429071125</v>
      </c>
      <c r="AR477" s="106">
        <v>0.18694362017804153</v>
      </c>
      <c r="AS477" s="106">
        <v>7.4089981592095983E-2</v>
      </c>
      <c r="AT477" s="106">
        <v>4.4311034877072615E-2</v>
      </c>
      <c r="AU477" s="106">
        <v>3.7964740792459414E-2</v>
      </c>
      <c r="AV477" s="106">
        <v>0</v>
      </c>
      <c r="AW477" s="106">
        <v>0</v>
      </c>
      <c r="AX477" s="106">
        <v>7.9692415239426773E-2</v>
      </c>
      <c r="AY477" s="106">
        <v>4.4051890663473585E-2</v>
      </c>
      <c r="AZ477" s="106">
        <v>47.707284572105415</v>
      </c>
      <c r="BA477" s="106">
        <v>1.0202309667302116</v>
      </c>
      <c r="BB477" s="106">
        <v>0.14686623012160899</v>
      </c>
      <c r="BC477" s="106">
        <v>0.13357373553818327</v>
      </c>
      <c r="BD477" s="106">
        <v>0.3116163747234803</v>
      </c>
      <c r="BE477" s="106">
        <v>0</v>
      </c>
      <c r="BF477" s="106">
        <v>7.3261291117574429E-2</v>
      </c>
      <c r="BG477" s="106">
        <v>0</v>
      </c>
      <c r="BH477" s="106">
        <v>0</v>
      </c>
      <c r="BI477" s="106">
        <v>0</v>
      </c>
      <c r="BJ477" s="106">
        <v>0</v>
      </c>
      <c r="BK477" s="106">
        <v>0</v>
      </c>
      <c r="BL477" s="106">
        <v>2.1019679161820064E-2</v>
      </c>
      <c r="BM477" s="106">
        <v>8.7819443224729954E-2</v>
      </c>
      <c r="BN477" s="106"/>
      <c r="BO477" s="106"/>
      <c r="BP477" s="106"/>
      <c r="BQ477" s="106">
        <v>2.7595680000000004E-2</v>
      </c>
      <c r="BR477" s="106">
        <v>1.4679279999999999E-2</v>
      </c>
      <c r="BS477" s="106">
        <v>1.02033E-2</v>
      </c>
      <c r="BT477" s="106">
        <v>8.9542800000000002E-3</v>
      </c>
      <c r="BU477" s="106">
        <v>1.0716959999999999E-2</v>
      </c>
      <c r="BV477" s="106">
        <v>9.6487499999999993E-3</v>
      </c>
      <c r="BW477" s="106">
        <v>1.24016E-2</v>
      </c>
      <c r="BX477" s="106">
        <v>3.37288E-3</v>
      </c>
      <c r="BY477" s="106">
        <v>8.3952000000000002E-3</v>
      </c>
      <c r="BZ477" s="106">
        <v>2.8186679999999995E-2</v>
      </c>
      <c r="CA477" s="106">
        <v>1.5299999999999999E-2</v>
      </c>
      <c r="CB477" s="106">
        <v>1.1299999999999999E-2</v>
      </c>
      <c r="CC477" s="106">
        <v>1.3160600000000001E-2</v>
      </c>
      <c r="CD477" s="106">
        <v>1.7339620000000004E-2</v>
      </c>
      <c r="CE477" s="106">
        <v>3.1743799999999996E-2</v>
      </c>
      <c r="CF477" s="106">
        <v>7.6654499999999999E-3</v>
      </c>
      <c r="CG477" s="106">
        <v>5.9863999999999994E-3</v>
      </c>
      <c r="CH477" s="106">
        <v>6.579520000000001E-3</v>
      </c>
      <c r="CI477" s="106">
        <v>1.219104E-2</v>
      </c>
      <c r="CJ477" s="106">
        <v>2.0758559999999999E-2</v>
      </c>
      <c r="CK477" s="106">
        <v>2.1200530000000002E-2</v>
      </c>
      <c r="CL477" s="106">
        <v>2.270382E-2</v>
      </c>
      <c r="CM477" s="106">
        <v>2.8343520000000001E-2</v>
      </c>
      <c r="CN477" s="106">
        <v>2.2148359999999999E-2</v>
      </c>
      <c r="CO477" s="106">
        <v>3.1350719999999999E-2</v>
      </c>
      <c r="CP477" s="106">
        <v>2.4331240000000001E-2</v>
      </c>
      <c r="CQ477" s="106">
        <v>1.2921549999999999E-2</v>
      </c>
      <c r="CR477" s="106">
        <v>1.3436660000000001E-2</v>
      </c>
      <c r="CS477" s="106"/>
      <c r="CT477" s="106"/>
      <c r="CU477" s="106"/>
      <c r="CV477" s="106">
        <f t="shared" si="196"/>
        <v>1.29E-2</v>
      </c>
      <c r="CW477" s="106">
        <f t="shared" si="197"/>
        <v>8.8000000000000005E-3</v>
      </c>
      <c r="CX477" s="106">
        <f t="shared" si="198"/>
        <v>5.4000000000000003E-3</v>
      </c>
      <c r="CY477" s="106">
        <f t="shared" si="199"/>
        <v>5.4000000000000003E-3</v>
      </c>
      <c r="CZ477" s="106">
        <f t="shared" si="200"/>
        <v>8.3000000000000001E-3</v>
      </c>
      <c r="DA477" s="106">
        <f t="shared" si="201"/>
        <v>7.4999999999999997E-3</v>
      </c>
      <c r="DB477" s="106">
        <f t="shared" si="202"/>
        <v>9.1999999999999998E-3</v>
      </c>
      <c r="DC477" s="106">
        <f t="shared" si="203"/>
        <v>2.8000000000000004E-3</v>
      </c>
      <c r="DD477" s="106">
        <f t="shared" si="204"/>
        <v>6.0000000000000001E-3</v>
      </c>
      <c r="DE477" s="106">
        <f t="shared" si="205"/>
        <v>1.2299999999999998E-2</v>
      </c>
      <c r="DF477" s="106">
        <f t="shared" si="206"/>
        <v>1.5299999999999999E-2</v>
      </c>
      <c r="DG477" s="106">
        <f t="shared" si="207"/>
        <v>1.1299999999999999E-2</v>
      </c>
      <c r="DH477" s="106">
        <f t="shared" si="208"/>
        <v>9.1999999999999998E-3</v>
      </c>
      <c r="DI477" s="106">
        <f t="shared" si="209"/>
        <v>1.4200000000000003E-2</v>
      </c>
      <c r="DJ477" s="106">
        <f t="shared" si="210"/>
        <v>2.3499999999999997E-2</v>
      </c>
      <c r="DK477" s="106">
        <f t="shared" si="211"/>
        <v>6.4999999999999997E-3</v>
      </c>
      <c r="DL477" s="106">
        <f t="shared" si="212"/>
        <v>5.5999999999999999E-3</v>
      </c>
      <c r="DM477" s="106">
        <f t="shared" si="213"/>
        <v>5.8000000000000005E-3</v>
      </c>
      <c r="DN477" s="106">
        <f t="shared" si="214"/>
        <v>9.5999999999999992E-3</v>
      </c>
      <c r="DO477" s="106">
        <f t="shared" si="215"/>
        <v>1.7699999999999997E-2</v>
      </c>
      <c r="DP477" s="106">
        <f t="shared" si="216"/>
        <v>1.8100000000000002E-2</v>
      </c>
      <c r="DQ477" s="106">
        <f t="shared" si="217"/>
        <v>1.9400000000000001E-2</v>
      </c>
      <c r="DR477" s="106">
        <f t="shared" si="218"/>
        <v>2.4299999999999999E-2</v>
      </c>
      <c r="DS477" s="106">
        <f t="shared" si="219"/>
        <v>1.9099999999999999E-2</v>
      </c>
      <c r="DT477" s="106">
        <f t="shared" si="220"/>
        <v>2.7199999999999998E-2</v>
      </c>
      <c r="DU477" s="106">
        <f t="shared" si="221"/>
        <v>2.12E-2</v>
      </c>
      <c r="DV477" s="106">
        <f t="shared" si="222"/>
        <v>1.1299999999999999E-2</v>
      </c>
      <c r="DW477" s="106">
        <f t="shared" si="223"/>
        <v>1.1800000000000001E-2</v>
      </c>
      <c r="DX477" s="106"/>
      <c r="DY477" s="106"/>
      <c r="DZ477" s="106"/>
      <c r="EA477" s="100">
        <v>0.32</v>
      </c>
      <c r="EB477" s="100">
        <v>100</v>
      </c>
      <c r="EC477" s="100">
        <v>100</v>
      </c>
      <c r="ED477" s="100">
        <v>100</v>
      </c>
      <c r="EE477" s="100">
        <v>100</v>
      </c>
      <c r="EF477" s="100">
        <v>3.87</v>
      </c>
      <c r="EG477" s="100">
        <v>5.48</v>
      </c>
      <c r="EH477" s="100">
        <v>4.13</v>
      </c>
      <c r="EI477" s="100">
        <v>9.7899999999999991</v>
      </c>
      <c r="EJ477" s="100">
        <v>11.56</v>
      </c>
      <c r="EK477" s="100">
        <v>100</v>
      </c>
      <c r="EL477" s="100">
        <v>4.55</v>
      </c>
      <c r="EM477" s="100">
        <v>9.2100000000000009</v>
      </c>
      <c r="EN477" s="100">
        <v>25.28</v>
      </c>
      <c r="EO477" s="100">
        <v>0.21</v>
      </c>
      <c r="EP477" s="100">
        <v>0.82</v>
      </c>
      <c r="EQ477" s="100">
        <v>5.24</v>
      </c>
      <c r="ER477" s="100">
        <v>4.74</v>
      </c>
      <c r="ES477" s="100">
        <v>3.04</v>
      </c>
      <c r="ET477" s="100">
        <v>245.4</v>
      </c>
      <c r="EU477" s="100">
        <v>21.39</v>
      </c>
      <c r="EV477" s="100">
        <v>207.88</v>
      </c>
      <c r="EW477" s="100">
        <v>100.34</v>
      </c>
      <c r="EX477" s="100">
        <v>643</v>
      </c>
      <c r="EY477" s="100">
        <v>102.23</v>
      </c>
      <c r="EZ477" s="100">
        <v>100</v>
      </c>
      <c r="FA477" s="100">
        <v>24.16</v>
      </c>
      <c r="FB477" s="100">
        <v>12.28</v>
      </c>
      <c r="FC477" s="100"/>
      <c r="FD477" s="100"/>
      <c r="FE477" s="100"/>
      <c r="FF477" s="106">
        <v>4.8864622288706056E-2</v>
      </c>
      <c r="FG477" s="106">
        <v>0</v>
      </c>
      <c r="FH477" s="106">
        <v>0</v>
      </c>
      <c r="FI477" s="106">
        <v>0</v>
      </c>
      <c r="FJ477" s="106">
        <v>0</v>
      </c>
      <c r="FK477" s="106">
        <v>5.7155071900505247E-3</v>
      </c>
      <c r="FL477" s="106">
        <v>1.0244510385756677E-2</v>
      </c>
      <c r="FM477" s="106">
        <v>3.059916239753564E-3</v>
      </c>
      <c r="FN477" s="106">
        <v>4.3380503144654081E-3</v>
      </c>
      <c r="FO477" s="106">
        <v>4.3887240356083089E-3</v>
      </c>
      <c r="FP477" s="106">
        <v>0</v>
      </c>
      <c r="FQ477" s="106">
        <v>0</v>
      </c>
      <c r="FR477" s="106">
        <v>7.3396714435512069E-3</v>
      </c>
      <c r="FS477" s="106">
        <v>1.1136317959726123E-2</v>
      </c>
      <c r="FT477" s="106">
        <v>0.10018529760142136</v>
      </c>
      <c r="FU477" s="106">
        <v>8.3658939271877338E-3</v>
      </c>
      <c r="FV477" s="106">
        <v>7.6957904583723116E-3</v>
      </c>
      <c r="FW477" s="106">
        <v>6.331395064509888E-3</v>
      </c>
      <c r="FX477" s="106">
        <v>9.4731377915938005E-3</v>
      </c>
      <c r="FY477" s="106">
        <v>0</v>
      </c>
      <c r="FZ477" s="106">
        <v>1.5670590170049171E-2</v>
      </c>
      <c r="GA477" s="106">
        <v>0</v>
      </c>
      <c r="GB477" s="106">
        <v>0</v>
      </c>
      <c r="GC477" s="106">
        <v>0</v>
      </c>
      <c r="GD477" s="106">
        <v>0</v>
      </c>
      <c r="GE477" s="106">
        <v>0</v>
      </c>
      <c r="GF477" s="106">
        <v>5.078354485495728E-3</v>
      </c>
      <c r="GG477" s="106">
        <v>1.0784227627996837E-2</v>
      </c>
      <c r="GH477" s="100"/>
      <c r="GI477" s="100"/>
      <c r="GJ477" s="100"/>
      <c r="GK477" s="100"/>
    </row>
    <row r="478" spans="1:193" x14ac:dyDescent="0.25">
      <c r="A478" s="98" t="s">
        <v>1073</v>
      </c>
      <c r="B478" s="99" t="s">
        <v>17</v>
      </c>
      <c r="C478" s="99" t="s">
        <v>647</v>
      </c>
      <c r="D478" s="100" t="s">
        <v>18</v>
      </c>
      <c r="E478" s="99" t="s">
        <v>661</v>
      </c>
      <c r="F478" s="99" t="s">
        <v>543</v>
      </c>
      <c r="G478" s="106">
        <v>34.119</v>
      </c>
      <c r="H478" s="106">
        <v>0</v>
      </c>
      <c r="I478" s="106">
        <v>0</v>
      </c>
      <c r="J478" s="106">
        <v>0</v>
      </c>
      <c r="K478" s="106">
        <v>1.6E-2</v>
      </c>
      <c r="L478" s="106">
        <v>0.11700000000000001</v>
      </c>
      <c r="M478" s="106">
        <v>1.6E-2</v>
      </c>
      <c r="N478" s="106">
        <v>8.8913322133750625E-2</v>
      </c>
      <c r="O478" s="106">
        <v>1.9E-2</v>
      </c>
      <c r="P478" s="106">
        <v>3.3000000000000002E-2</v>
      </c>
      <c r="Q478" s="106">
        <v>0</v>
      </c>
      <c r="R478" s="106">
        <v>0</v>
      </c>
      <c r="S478" s="106">
        <v>5.8000000000000003E-2</v>
      </c>
      <c r="T478" s="106">
        <v>2.4947031077173408E-2</v>
      </c>
      <c r="U478" s="106">
        <v>67.341999999999999</v>
      </c>
      <c r="V478" s="106">
        <v>1.2069180267768187</v>
      </c>
      <c r="W478" s="106">
        <v>0</v>
      </c>
      <c r="X478" s="106">
        <v>0</v>
      </c>
      <c r="Y478" s="106">
        <v>0</v>
      </c>
      <c r="Z478" s="106">
        <v>0</v>
      </c>
      <c r="AA478" s="106">
        <v>0</v>
      </c>
      <c r="AB478" s="106">
        <v>0</v>
      </c>
      <c r="AC478" s="106">
        <v>0</v>
      </c>
      <c r="AD478" s="106">
        <v>0</v>
      </c>
      <c r="AE478" s="106">
        <v>0</v>
      </c>
      <c r="AF478" s="106">
        <v>0</v>
      </c>
      <c r="AG478" s="106">
        <v>0</v>
      </c>
      <c r="AH478" s="106">
        <v>0</v>
      </c>
      <c r="AI478" s="106"/>
      <c r="AJ478" s="106">
        <v>103.04077837998774</v>
      </c>
      <c r="AK478" s="100"/>
      <c r="AL478" s="106">
        <v>15.94942034405385</v>
      </c>
      <c r="AM478" s="106">
        <v>0</v>
      </c>
      <c r="AN478" s="106">
        <v>0</v>
      </c>
      <c r="AO478" s="106">
        <v>0</v>
      </c>
      <c r="AP478" s="106">
        <v>1.2391573729863693E-2</v>
      </c>
      <c r="AQ478" s="106">
        <v>9.0944422852701129E-2</v>
      </c>
      <c r="AR478" s="106">
        <v>1.1869436201780414E-2</v>
      </c>
      <c r="AS478" s="106">
        <v>7.3811491062386381E-2</v>
      </c>
      <c r="AT478" s="106">
        <v>1.3579188107489993E-2</v>
      </c>
      <c r="AU478" s="106">
        <v>1.4400418921277712E-2</v>
      </c>
      <c r="AV478" s="106">
        <v>0</v>
      </c>
      <c r="AW478" s="106">
        <v>0</v>
      </c>
      <c r="AX478" s="106">
        <v>4.0545263893743445E-2</v>
      </c>
      <c r="AY478" s="106">
        <v>2.042996566798248E-2</v>
      </c>
      <c r="AZ478" s="106">
        <v>49.853420195439739</v>
      </c>
      <c r="BA478" s="106">
        <v>1.0234190000651393</v>
      </c>
      <c r="BB478" s="106">
        <v>0</v>
      </c>
      <c r="BC478" s="106">
        <v>0</v>
      </c>
      <c r="BD478" s="106">
        <v>0</v>
      </c>
      <c r="BE478" s="106">
        <v>0</v>
      </c>
      <c r="BF478" s="106">
        <v>0</v>
      </c>
      <c r="BG478" s="106">
        <v>0</v>
      </c>
      <c r="BH478" s="106">
        <v>0</v>
      </c>
      <c r="BI478" s="106">
        <v>0</v>
      </c>
      <c r="BJ478" s="106">
        <v>0</v>
      </c>
      <c r="BK478" s="106">
        <v>0</v>
      </c>
      <c r="BL478" s="106">
        <v>0</v>
      </c>
      <c r="BM478" s="106">
        <v>0</v>
      </c>
      <c r="BN478" s="106"/>
      <c r="BO478" s="106"/>
      <c r="BP478" s="106"/>
      <c r="BQ478" s="106">
        <v>2.6312160000000001E-2</v>
      </c>
      <c r="BR478" s="106">
        <v>1.4679279999999999E-2</v>
      </c>
      <c r="BS478" s="106">
        <v>9.8253999999999998E-3</v>
      </c>
      <c r="BT478" s="106">
        <v>8.6226399999999991E-3</v>
      </c>
      <c r="BU478" s="106">
        <v>1.0071359999999998E-2</v>
      </c>
      <c r="BV478" s="106">
        <v>9.3914500000000008E-3</v>
      </c>
      <c r="BW478" s="106">
        <v>1.24016E-2</v>
      </c>
      <c r="BX478" s="106">
        <v>3.1319599999999996E-3</v>
      </c>
      <c r="BY478" s="106">
        <v>8.3952000000000002E-3</v>
      </c>
      <c r="BZ478" s="106">
        <v>2.7728359999999997E-2</v>
      </c>
      <c r="CA478" s="106">
        <v>1.4500000000000001E-2</v>
      </c>
      <c r="CB478" s="106">
        <v>1.15E-2</v>
      </c>
      <c r="CC478" s="106">
        <v>1.3303650000000002E-2</v>
      </c>
      <c r="CD478" s="106">
        <v>1.7461730000000002E-2</v>
      </c>
      <c r="CE478" s="106">
        <v>3.1338560000000001E-2</v>
      </c>
      <c r="CF478" s="106">
        <v>7.4295900000000007E-3</v>
      </c>
      <c r="CG478" s="106">
        <v>6.0933000000000003E-3</v>
      </c>
      <c r="CH478" s="106">
        <v>6.6929600000000004E-3</v>
      </c>
      <c r="CI478" s="106">
        <v>1.2318030000000001E-2</v>
      </c>
      <c r="CJ478" s="106">
        <v>2.0993120000000001E-2</v>
      </c>
      <c r="CK478" s="106">
        <v>2.1903309999999999E-2</v>
      </c>
      <c r="CL478" s="106">
        <v>2.3171939999999999E-2</v>
      </c>
      <c r="CM478" s="106">
        <v>2.962656E-2</v>
      </c>
      <c r="CN478" s="106">
        <v>2.2380279999999999E-2</v>
      </c>
      <c r="CO478" s="106">
        <v>3.1581240000000003E-2</v>
      </c>
      <c r="CP478" s="106">
        <v>2.4905089999999998E-2</v>
      </c>
      <c r="CQ478" s="106">
        <v>1.315025E-2</v>
      </c>
      <c r="CR478" s="106">
        <v>1.36644E-2</v>
      </c>
      <c r="CS478" s="106"/>
      <c r="CT478" s="106"/>
      <c r="CU478" s="106"/>
      <c r="CV478" s="106">
        <f t="shared" si="196"/>
        <v>1.2299999999999998E-2</v>
      </c>
      <c r="CW478" s="106">
        <f t="shared" si="197"/>
        <v>8.8000000000000005E-3</v>
      </c>
      <c r="CX478" s="106">
        <f t="shared" si="198"/>
        <v>5.1999999999999998E-3</v>
      </c>
      <c r="CY478" s="106">
        <f t="shared" si="199"/>
        <v>5.1999999999999998E-3</v>
      </c>
      <c r="CZ478" s="106">
        <f t="shared" si="200"/>
        <v>7.7999999999999988E-3</v>
      </c>
      <c r="DA478" s="106">
        <f t="shared" si="201"/>
        <v>7.3000000000000009E-3</v>
      </c>
      <c r="DB478" s="106">
        <f t="shared" si="202"/>
        <v>9.1999999999999998E-3</v>
      </c>
      <c r="DC478" s="106">
        <f t="shared" si="203"/>
        <v>2.5999999999999999E-3</v>
      </c>
      <c r="DD478" s="106">
        <f t="shared" si="204"/>
        <v>6.0000000000000001E-3</v>
      </c>
      <c r="DE478" s="106">
        <f t="shared" si="205"/>
        <v>1.21E-2</v>
      </c>
      <c r="DF478" s="106">
        <f t="shared" si="206"/>
        <v>1.4500000000000001E-2</v>
      </c>
      <c r="DG478" s="106">
        <f t="shared" si="207"/>
        <v>1.15E-2</v>
      </c>
      <c r="DH478" s="106">
        <f t="shared" si="208"/>
        <v>9.300000000000001E-3</v>
      </c>
      <c r="DI478" s="106">
        <f t="shared" si="209"/>
        <v>1.43E-2</v>
      </c>
      <c r="DJ478" s="106">
        <f t="shared" si="210"/>
        <v>2.3200000000000002E-2</v>
      </c>
      <c r="DK478" s="106">
        <f t="shared" si="211"/>
        <v>6.3000000000000009E-3</v>
      </c>
      <c r="DL478" s="106">
        <f t="shared" si="212"/>
        <v>5.7000000000000002E-3</v>
      </c>
      <c r="DM478" s="106">
        <f t="shared" si="213"/>
        <v>5.8999999999999999E-3</v>
      </c>
      <c r="DN478" s="106">
        <f t="shared" si="214"/>
        <v>9.7000000000000003E-3</v>
      </c>
      <c r="DO478" s="106">
        <f t="shared" si="215"/>
        <v>1.7899999999999999E-2</v>
      </c>
      <c r="DP478" s="106">
        <f t="shared" si="216"/>
        <v>1.8699999999999998E-2</v>
      </c>
      <c r="DQ478" s="106">
        <f t="shared" si="217"/>
        <v>1.9800000000000002E-2</v>
      </c>
      <c r="DR478" s="106">
        <f t="shared" si="218"/>
        <v>2.5399999999999999E-2</v>
      </c>
      <c r="DS478" s="106">
        <f t="shared" si="219"/>
        <v>1.9300000000000001E-2</v>
      </c>
      <c r="DT478" s="106">
        <f t="shared" si="220"/>
        <v>2.7400000000000001E-2</v>
      </c>
      <c r="DU478" s="106">
        <f t="shared" si="221"/>
        <v>2.1700000000000001E-2</v>
      </c>
      <c r="DV478" s="106">
        <f t="shared" si="222"/>
        <v>1.1500000000000002E-2</v>
      </c>
      <c r="DW478" s="106">
        <f t="shared" si="223"/>
        <v>1.2E-2</v>
      </c>
      <c r="DX478" s="106"/>
      <c r="DY478" s="106"/>
      <c r="DZ478" s="106"/>
      <c r="EA478" s="100">
        <v>0.31</v>
      </c>
      <c r="EB478" s="100">
        <v>100</v>
      </c>
      <c r="EC478" s="100">
        <v>105.68</v>
      </c>
      <c r="ED478" s="100">
        <v>100</v>
      </c>
      <c r="EE478" s="100">
        <v>45.3</v>
      </c>
      <c r="EF478" s="100">
        <v>5.95</v>
      </c>
      <c r="EG478" s="100">
        <v>65.319999999999993</v>
      </c>
      <c r="EH478" s="100">
        <v>4.09</v>
      </c>
      <c r="EI478" s="100">
        <v>29.89</v>
      </c>
      <c r="EJ478" s="100">
        <v>28.85</v>
      </c>
      <c r="EK478" s="100">
        <v>100</v>
      </c>
      <c r="EL478" s="100">
        <v>100</v>
      </c>
      <c r="EM478" s="100">
        <v>17.93</v>
      </c>
      <c r="EN478" s="100">
        <v>48.44</v>
      </c>
      <c r="EO478" s="100">
        <v>0.21</v>
      </c>
      <c r="EP478" s="100">
        <v>0.8</v>
      </c>
      <c r="EQ478" s="100">
        <v>100</v>
      </c>
      <c r="ER478" s="100">
        <v>40.090000000000003</v>
      </c>
      <c r="ES478" s="100">
        <v>100</v>
      </c>
      <c r="ET478" s="100">
        <v>198.91</v>
      </c>
      <c r="EU478" s="100">
        <v>151.37</v>
      </c>
      <c r="EV478" s="100">
        <v>100</v>
      </c>
      <c r="EW478" s="100">
        <v>100</v>
      </c>
      <c r="EX478" s="100">
        <v>32135.88</v>
      </c>
      <c r="EY478" s="100">
        <v>100</v>
      </c>
      <c r="EZ478" s="100">
        <v>100</v>
      </c>
      <c r="FA478" s="100">
        <v>100</v>
      </c>
      <c r="FB478" s="100">
        <v>100</v>
      </c>
      <c r="FC478" s="100"/>
      <c r="FD478" s="100"/>
      <c r="FE478" s="100"/>
      <c r="FF478" s="106">
        <v>4.9443203066566931E-2</v>
      </c>
      <c r="FG478" s="106">
        <v>0</v>
      </c>
      <c r="FH478" s="106">
        <v>0</v>
      </c>
      <c r="FI478" s="106">
        <v>0</v>
      </c>
      <c r="FJ478" s="106">
        <v>5.6133828996282522E-3</v>
      </c>
      <c r="FK478" s="106">
        <v>5.4111931597357176E-3</v>
      </c>
      <c r="FL478" s="106">
        <v>7.7531157270029653E-3</v>
      </c>
      <c r="FM478" s="106">
        <v>3.018889984451603E-3</v>
      </c>
      <c r="FN478" s="106">
        <v>4.0588193253287587E-3</v>
      </c>
      <c r="FO478" s="106">
        <v>4.1545208587886202E-3</v>
      </c>
      <c r="FP478" s="106">
        <v>0</v>
      </c>
      <c r="FQ478" s="106">
        <v>0</v>
      </c>
      <c r="FR478" s="106">
        <v>7.2697658161481995E-3</v>
      </c>
      <c r="FS478" s="106">
        <v>9.8962753695707138E-3</v>
      </c>
      <c r="FT478" s="106">
        <v>0.10469218241042344</v>
      </c>
      <c r="FU478" s="106">
        <v>8.1873520005211146E-3</v>
      </c>
      <c r="FV478" s="106">
        <v>0</v>
      </c>
      <c r="FW478" s="106">
        <v>0</v>
      </c>
      <c r="FX478" s="106">
        <v>0</v>
      </c>
      <c r="FY478" s="106">
        <v>0</v>
      </c>
      <c r="FZ478" s="106">
        <v>0</v>
      </c>
      <c r="GA478" s="106">
        <v>0</v>
      </c>
      <c r="GB478" s="106">
        <v>0</v>
      </c>
      <c r="GC478" s="106">
        <v>0</v>
      </c>
      <c r="GD478" s="106">
        <v>0</v>
      </c>
      <c r="GE478" s="106">
        <v>0</v>
      </c>
      <c r="GF478" s="106">
        <v>0</v>
      </c>
      <c r="GG478" s="106">
        <v>0</v>
      </c>
      <c r="GH478" s="100"/>
      <c r="GI478" s="100"/>
      <c r="GJ478" s="100"/>
      <c r="GK478" s="100"/>
    </row>
    <row r="479" spans="1:193" x14ac:dyDescent="0.25">
      <c r="A479" s="98" t="s">
        <v>1073</v>
      </c>
      <c r="B479" s="99" t="s">
        <v>17</v>
      </c>
      <c r="C479" s="99" t="s">
        <v>647</v>
      </c>
      <c r="D479" s="100" t="s">
        <v>18</v>
      </c>
      <c r="E479" s="99" t="s">
        <v>662</v>
      </c>
      <c r="F479" s="99" t="s">
        <v>539</v>
      </c>
      <c r="G479" s="106">
        <v>33.262</v>
      </c>
      <c r="H479" s="106">
        <v>0</v>
      </c>
      <c r="I479" s="106">
        <v>0</v>
      </c>
      <c r="J479" s="106">
        <v>0</v>
      </c>
      <c r="K479" s="106">
        <v>0</v>
      </c>
      <c r="L479" s="106">
        <v>0.11600000000000001</v>
      </c>
      <c r="M479" s="106">
        <v>6.5000000000000002E-2</v>
      </c>
      <c r="N479" s="106">
        <v>8.554597308155093E-2</v>
      </c>
      <c r="O479" s="106">
        <v>8.7999999999999995E-2</v>
      </c>
      <c r="P479" s="106">
        <v>7.9000000000000001E-2</v>
      </c>
      <c r="Q479" s="106">
        <v>0</v>
      </c>
      <c r="R479" s="106">
        <v>0</v>
      </c>
      <c r="S479" s="106">
        <v>7.0999999999999994E-2</v>
      </c>
      <c r="T479" s="106">
        <v>2.8218377594892308E-2</v>
      </c>
      <c r="U479" s="106">
        <v>64.768000000000001</v>
      </c>
      <c r="V479" s="106">
        <v>1.2621422847829364</v>
      </c>
      <c r="W479" s="106">
        <v>5.3999999999999999E-2</v>
      </c>
      <c r="X479" s="106">
        <v>8.1533174390434032E-2</v>
      </c>
      <c r="Y479" s="106">
        <v>0.20882663186452352</v>
      </c>
      <c r="Z479" s="106">
        <v>0.04</v>
      </c>
      <c r="AA479" s="106">
        <v>0</v>
      </c>
      <c r="AB479" s="106">
        <v>0</v>
      </c>
      <c r="AC479" s="106">
        <v>0</v>
      </c>
      <c r="AD479" s="106">
        <v>0</v>
      </c>
      <c r="AE479" s="106">
        <v>0</v>
      </c>
      <c r="AF479" s="106">
        <v>0</v>
      </c>
      <c r="AG479" s="106">
        <v>2.8287487501640465E-2</v>
      </c>
      <c r="AH479" s="106">
        <v>0.08</v>
      </c>
      <c r="AI479" s="106"/>
      <c r="AJ479" s="106">
        <v>100.31755392921599</v>
      </c>
      <c r="AK479" s="100"/>
      <c r="AL479" s="106">
        <v>15.548803290949886</v>
      </c>
      <c r="AM479" s="106">
        <v>0</v>
      </c>
      <c r="AN479" s="106">
        <v>0</v>
      </c>
      <c r="AO479" s="106">
        <v>0</v>
      </c>
      <c r="AP479" s="106">
        <v>0</v>
      </c>
      <c r="AQ479" s="106">
        <v>9.0167120093276334E-2</v>
      </c>
      <c r="AR479" s="106">
        <v>4.8219584569732937E-2</v>
      </c>
      <c r="AS479" s="106">
        <v>7.1016082584717699E-2</v>
      </c>
      <c r="AT479" s="106">
        <v>6.2893081761006289E-2</v>
      </c>
      <c r="AU479" s="106">
        <v>3.4473730144876945E-2</v>
      </c>
      <c r="AV479" s="106">
        <v>0</v>
      </c>
      <c r="AW479" s="106">
        <v>0</v>
      </c>
      <c r="AX479" s="106">
        <v>4.9632995456134213E-2</v>
      </c>
      <c r="AY479" s="106">
        <v>2.310898173359455E-2</v>
      </c>
      <c r="AZ479" s="106">
        <v>47.947882736156352</v>
      </c>
      <c r="BA479" s="106">
        <v>1.0702469980352212</v>
      </c>
      <c r="BB479" s="106">
        <v>5.0514499532273154E-2</v>
      </c>
      <c r="BC479" s="106">
        <v>7.1873390682681615E-2</v>
      </c>
      <c r="BD479" s="106">
        <v>0.16444336708758447</v>
      </c>
      <c r="BE479" s="106">
        <v>3.4106412005457026E-2</v>
      </c>
      <c r="BF479" s="106">
        <v>0</v>
      </c>
      <c r="BG479" s="106">
        <v>0</v>
      </c>
      <c r="BH479" s="106">
        <v>0</v>
      </c>
      <c r="BI479" s="106">
        <v>0</v>
      </c>
      <c r="BJ479" s="106">
        <v>0</v>
      </c>
      <c r="BK479" s="106">
        <v>0</v>
      </c>
      <c r="BL479" s="106">
        <v>2.4737636643323537E-2</v>
      </c>
      <c r="BM479" s="106">
        <v>7.0255554579783969E-2</v>
      </c>
      <c r="BN479" s="106"/>
      <c r="BO479" s="106"/>
      <c r="BP479" s="106"/>
      <c r="BQ479" s="106">
        <v>2.6312160000000001E-2</v>
      </c>
      <c r="BR479" s="106">
        <v>1.4345659999999998E-2</v>
      </c>
      <c r="BS479" s="106">
        <v>1.001435E-2</v>
      </c>
      <c r="BT479" s="106">
        <v>8.7884599999999997E-3</v>
      </c>
      <c r="BU479" s="106">
        <v>1.0458719999999999E-2</v>
      </c>
      <c r="BV479" s="106">
        <v>9.6487499999999993E-3</v>
      </c>
      <c r="BW479" s="106">
        <v>1.2806E-2</v>
      </c>
      <c r="BX479" s="106">
        <v>3.2524200000000002E-3</v>
      </c>
      <c r="BY479" s="106">
        <v>8.3952000000000002E-3</v>
      </c>
      <c r="BZ479" s="106">
        <v>2.7270039999999999E-2</v>
      </c>
      <c r="CA479" s="106">
        <v>1.52E-2</v>
      </c>
      <c r="CB479" s="106">
        <v>1.1299999999999999E-2</v>
      </c>
      <c r="CC479" s="106">
        <v>1.3589750000000001E-2</v>
      </c>
      <c r="CD479" s="106">
        <v>1.7705950000000002E-2</v>
      </c>
      <c r="CE479" s="106">
        <v>3.2419200000000002E-2</v>
      </c>
      <c r="CF479" s="106">
        <v>7.6654499999999999E-3</v>
      </c>
      <c r="CG479" s="106">
        <v>6.0933000000000003E-3</v>
      </c>
      <c r="CH479" s="106">
        <v>6.8064000000000006E-3</v>
      </c>
      <c r="CI479" s="106">
        <v>1.257201E-2</v>
      </c>
      <c r="CJ479" s="106">
        <v>2.0172160000000001E-2</v>
      </c>
      <c r="CK479" s="106">
        <v>2.1903309999999999E-2</v>
      </c>
      <c r="CL479" s="106">
        <v>2.3054909999999998E-2</v>
      </c>
      <c r="CM479" s="106">
        <v>2.9276640000000003E-2</v>
      </c>
      <c r="CN479" s="106">
        <v>2.2380279999999999E-2</v>
      </c>
      <c r="CO479" s="106">
        <v>3.2042279999999999E-2</v>
      </c>
      <c r="CP479" s="106">
        <v>2.4790320000000001E-2</v>
      </c>
      <c r="CQ479" s="106">
        <v>1.2921549999999999E-2</v>
      </c>
      <c r="CR479" s="106">
        <v>1.355053E-2</v>
      </c>
      <c r="CS479" s="106"/>
      <c r="CT479" s="106"/>
      <c r="CU479" s="106"/>
      <c r="CV479" s="106">
        <f t="shared" si="196"/>
        <v>1.2299999999999998E-2</v>
      </c>
      <c r="CW479" s="106">
        <f t="shared" si="197"/>
        <v>8.6E-3</v>
      </c>
      <c r="CX479" s="106">
        <f t="shared" si="198"/>
        <v>5.3E-3</v>
      </c>
      <c r="CY479" s="106">
        <f t="shared" si="199"/>
        <v>5.3E-3</v>
      </c>
      <c r="CZ479" s="106">
        <f t="shared" si="200"/>
        <v>8.0999999999999996E-3</v>
      </c>
      <c r="DA479" s="106">
        <f t="shared" si="201"/>
        <v>7.4999999999999997E-3</v>
      </c>
      <c r="DB479" s="106">
        <f t="shared" si="202"/>
        <v>9.4999999999999998E-3</v>
      </c>
      <c r="DC479" s="106">
        <f t="shared" si="203"/>
        <v>2.7000000000000006E-3</v>
      </c>
      <c r="DD479" s="106">
        <f t="shared" si="204"/>
        <v>6.0000000000000001E-3</v>
      </c>
      <c r="DE479" s="106">
        <f t="shared" si="205"/>
        <v>1.1900000000000001E-2</v>
      </c>
      <c r="DF479" s="106">
        <f t="shared" si="206"/>
        <v>1.52E-2</v>
      </c>
      <c r="DG479" s="106">
        <f t="shared" si="207"/>
        <v>1.1299999999999999E-2</v>
      </c>
      <c r="DH479" s="106">
        <f t="shared" si="208"/>
        <v>9.4999999999999998E-3</v>
      </c>
      <c r="DI479" s="106">
        <f t="shared" si="209"/>
        <v>1.4500000000000001E-2</v>
      </c>
      <c r="DJ479" s="106">
        <f t="shared" si="210"/>
        <v>2.4E-2</v>
      </c>
      <c r="DK479" s="106">
        <f t="shared" si="211"/>
        <v>6.4999999999999997E-3</v>
      </c>
      <c r="DL479" s="106">
        <f t="shared" si="212"/>
        <v>5.7000000000000002E-3</v>
      </c>
      <c r="DM479" s="106">
        <f t="shared" si="213"/>
        <v>6.0000000000000001E-3</v>
      </c>
      <c r="DN479" s="106">
        <f t="shared" si="214"/>
        <v>9.8999999999999991E-3</v>
      </c>
      <c r="DO479" s="106">
        <f t="shared" si="215"/>
        <v>1.72E-2</v>
      </c>
      <c r="DP479" s="106">
        <f t="shared" si="216"/>
        <v>1.8699999999999998E-2</v>
      </c>
      <c r="DQ479" s="106">
        <f t="shared" si="217"/>
        <v>1.9699999999999999E-2</v>
      </c>
      <c r="DR479" s="106">
        <f t="shared" si="218"/>
        <v>2.5100000000000001E-2</v>
      </c>
      <c r="DS479" s="106">
        <f t="shared" si="219"/>
        <v>1.9300000000000001E-2</v>
      </c>
      <c r="DT479" s="106">
        <f t="shared" si="220"/>
        <v>2.7799999999999998E-2</v>
      </c>
      <c r="DU479" s="106">
        <f t="shared" si="221"/>
        <v>2.1600000000000001E-2</v>
      </c>
      <c r="DV479" s="106">
        <f t="shared" si="222"/>
        <v>1.1299999999999999E-2</v>
      </c>
      <c r="DW479" s="106">
        <f t="shared" si="223"/>
        <v>1.1899999999999999E-2</v>
      </c>
      <c r="DX479" s="106"/>
      <c r="DY479" s="106"/>
      <c r="DZ479" s="106"/>
      <c r="EA479" s="100">
        <v>0.32</v>
      </c>
      <c r="EB479" s="100">
        <v>100</v>
      </c>
      <c r="EC479" s="100">
        <v>78.25</v>
      </c>
      <c r="ED479" s="100">
        <v>100</v>
      </c>
      <c r="EE479" s="100">
        <v>100</v>
      </c>
      <c r="EF479" s="100">
        <v>6.15</v>
      </c>
      <c r="EG479" s="100">
        <v>17.579999999999998</v>
      </c>
      <c r="EH479" s="100">
        <v>4.18</v>
      </c>
      <c r="EI479" s="100">
        <v>6.96</v>
      </c>
      <c r="EJ479" s="100">
        <v>12.37</v>
      </c>
      <c r="EK479" s="100">
        <v>100</v>
      </c>
      <c r="EL479" s="100">
        <v>16.98</v>
      </c>
      <c r="EM479" s="100">
        <v>14.96</v>
      </c>
      <c r="EN479" s="100">
        <v>42.74</v>
      </c>
      <c r="EO479" s="100">
        <v>0.21</v>
      </c>
      <c r="EP479" s="100">
        <v>0.79</v>
      </c>
      <c r="EQ479" s="100">
        <v>15.11</v>
      </c>
      <c r="ER479" s="100">
        <v>8</v>
      </c>
      <c r="ES479" s="100">
        <v>5.47</v>
      </c>
      <c r="ET479" s="100">
        <v>42.3</v>
      </c>
      <c r="EU479" s="100">
        <v>83.36</v>
      </c>
      <c r="EV479" s="100">
        <v>100</v>
      </c>
      <c r="EW479" s="100">
        <v>100</v>
      </c>
      <c r="EX479" s="100">
        <v>100</v>
      </c>
      <c r="EY479" s="100">
        <v>826.09</v>
      </c>
      <c r="EZ479" s="100">
        <v>100</v>
      </c>
      <c r="FA479" s="100">
        <v>21.84</v>
      </c>
      <c r="FB479" s="100">
        <v>15.34</v>
      </c>
      <c r="FC479" s="100"/>
      <c r="FD479" s="100"/>
      <c r="FE479" s="100"/>
      <c r="FF479" s="106">
        <v>4.9756170531039638E-2</v>
      </c>
      <c r="FG479" s="106">
        <v>0</v>
      </c>
      <c r="FH479" s="106">
        <v>0</v>
      </c>
      <c r="FI479" s="106">
        <v>0</v>
      </c>
      <c r="FJ479" s="106">
        <v>0</v>
      </c>
      <c r="FK479" s="106">
        <v>5.5452778857364949E-3</v>
      </c>
      <c r="FL479" s="106">
        <v>8.4770029673590496E-3</v>
      </c>
      <c r="FM479" s="106">
        <v>2.9684722520411998E-3</v>
      </c>
      <c r="FN479" s="106">
        <v>4.377358490566037E-3</v>
      </c>
      <c r="FO479" s="106">
        <v>4.2644004189212777E-3</v>
      </c>
      <c r="FP479" s="106">
        <v>0</v>
      </c>
      <c r="FQ479" s="106">
        <v>0</v>
      </c>
      <c r="FR479" s="106">
        <v>7.4250961202376791E-3</v>
      </c>
      <c r="FS479" s="106">
        <v>9.8767787929383115E-3</v>
      </c>
      <c r="FT479" s="106">
        <v>0.10069055374592834</v>
      </c>
      <c r="FU479" s="106">
        <v>8.4549512844782487E-3</v>
      </c>
      <c r="FV479" s="106">
        <v>7.6327408793264726E-3</v>
      </c>
      <c r="FW479" s="106">
        <v>5.7498712546145293E-3</v>
      </c>
      <c r="FX479" s="106">
        <v>8.9950521796908697E-3</v>
      </c>
      <c r="FY479" s="106">
        <v>1.4427012278308322E-2</v>
      </c>
      <c r="FZ479" s="106">
        <v>0</v>
      </c>
      <c r="GA479" s="106">
        <v>0</v>
      </c>
      <c r="GB479" s="106">
        <v>0</v>
      </c>
      <c r="GC479" s="106">
        <v>0</v>
      </c>
      <c r="GD479" s="106">
        <v>0</v>
      </c>
      <c r="GE479" s="106">
        <v>0</v>
      </c>
      <c r="GF479" s="106">
        <v>5.4026998429018607E-3</v>
      </c>
      <c r="GG479" s="106">
        <v>1.0777202072538862E-2</v>
      </c>
      <c r="GH479" s="100"/>
      <c r="GI479" s="100"/>
      <c r="GJ479" s="100"/>
      <c r="GK479" s="100"/>
    </row>
    <row r="480" spans="1:193" x14ac:dyDescent="0.25">
      <c r="A480" s="98" t="s">
        <v>1073</v>
      </c>
      <c r="B480" s="99" t="s">
        <v>17</v>
      </c>
      <c r="C480" s="99" t="s">
        <v>647</v>
      </c>
      <c r="D480" s="100" t="s">
        <v>18</v>
      </c>
      <c r="E480" s="99" t="s">
        <v>663</v>
      </c>
      <c r="F480" s="99" t="s">
        <v>543</v>
      </c>
      <c r="G480" s="106">
        <v>33.731000000000002</v>
      </c>
      <c r="H480" s="106">
        <v>0</v>
      </c>
      <c r="I480" s="106">
        <v>0</v>
      </c>
      <c r="J480" s="106">
        <v>0</v>
      </c>
      <c r="K480" s="106">
        <v>0</v>
      </c>
      <c r="L480" s="106">
        <v>0.14199999999999999</v>
      </c>
      <c r="M480" s="106">
        <v>2.1999999999999999E-2</v>
      </c>
      <c r="N480" s="106">
        <v>7.6999999999999985E-2</v>
      </c>
      <c r="O480" s="106">
        <v>1.9E-2</v>
      </c>
      <c r="P480" s="106">
        <v>3.9999999999999994E-2</v>
      </c>
      <c r="Q480" s="106">
        <v>0</v>
      </c>
      <c r="R480" s="106">
        <v>0</v>
      </c>
      <c r="S480" s="106">
        <v>6.8000000000000005E-2</v>
      </c>
      <c r="T480" s="106">
        <v>0</v>
      </c>
      <c r="U480" s="106">
        <v>66.171000000000006</v>
      </c>
      <c r="V480" s="106">
        <v>1.194847813978803</v>
      </c>
      <c r="W480" s="106">
        <v>0</v>
      </c>
      <c r="X480" s="106">
        <v>0</v>
      </c>
      <c r="Y480" s="106">
        <v>0</v>
      </c>
      <c r="Z480" s="106">
        <v>0</v>
      </c>
      <c r="AA480" s="106">
        <v>2.7997046098218983E-2</v>
      </c>
      <c r="AB480" s="106">
        <v>0</v>
      </c>
      <c r="AC480" s="106">
        <v>0</v>
      </c>
      <c r="AD480" s="106">
        <v>0</v>
      </c>
      <c r="AE480" s="106">
        <v>0</v>
      </c>
      <c r="AF480" s="106">
        <v>0</v>
      </c>
      <c r="AG480" s="106">
        <v>0</v>
      </c>
      <c r="AH480" s="106">
        <v>0</v>
      </c>
      <c r="AI480" s="106"/>
      <c r="AJ480" s="106">
        <v>101.49284486007703</v>
      </c>
      <c r="AK480" s="100"/>
      <c r="AL480" s="106">
        <v>15.768044128646222</v>
      </c>
      <c r="AM480" s="106">
        <v>0</v>
      </c>
      <c r="AN480" s="106">
        <v>0</v>
      </c>
      <c r="AO480" s="106">
        <v>0</v>
      </c>
      <c r="AP480" s="106">
        <v>0</v>
      </c>
      <c r="AQ480" s="106">
        <v>0.11037699183832102</v>
      </c>
      <c r="AR480" s="106">
        <v>1.6320474777448069E-2</v>
      </c>
      <c r="AS480" s="106">
        <v>6.3921633737340194E-2</v>
      </c>
      <c r="AT480" s="106">
        <v>1.3579188107489993E-2</v>
      </c>
      <c r="AU480" s="106">
        <v>1.7455053237912375E-2</v>
      </c>
      <c r="AV480" s="106">
        <v>0</v>
      </c>
      <c r="AW480" s="106">
        <v>0</v>
      </c>
      <c r="AX480" s="106">
        <v>4.7535826634044043E-2</v>
      </c>
      <c r="AY480" s="106">
        <v>0</v>
      </c>
      <c r="AZ480" s="106">
        <v>48.986526502813156</v>
      </c>
      <c r="BA480" s="106">
        <v>1.0131839345194633</v>
      </c>
      <c r="BB480" s="106">
        <v>0</v>
      </c>
      <c r="BC480" s="106">
        <v>0</v>
      </c>
      <c r="BD480" s="106">
        <v>0</v>
      </c>
      <c r="BE480" s="106">
        <v>0</v>
      </c>
      <c r="BF480" s="106">
        <v>2.3902540850524189E-2</v>
      </c>
      <c r="BG480" s="106">
        <v>0</v>
      </c>
      <c r="BH480" s="106">
        <v>0</v>
      </c>
      <c r="BI480" s="106">
        <v>0</v>
      </c>
      <c r="BJ480" s="106">
        <v>0</v>
      </c>
      <c r="BK480" s="106">
        <v>0</v>
      </c>
      <c r="BL480" s="106">
        <v>0</v>
      </c>
      <c r="BM480" s="106">
        <v>0</v>
      </c>
      <c r="BN480" s="106"/>
      <c r="BO480" s="106"/>
      <c r="BP480" s="106"/>
      <c r="BQ480" s="106">
        <v>2.652608E-2</v>
      </c>
      <c r="BR480" s="106">
        <v>1.4345659999999998E-2</v>
      </c>
      <c r="BS480" s="106">
        <v>9.6364499999999995E-3</v>
      </c>
      <c r="BT480" s="106">
        <v>8.6226399999999991E-3</v>
      </c>
      <c r="BU480" s="106">
        <v>1.020048E-2</v>
      </c>
      <c r="BV480" s="106">
        <v>9.3914500000000008E-3</v>
      </c>
      <c r="BW480" s="106">
        <v>1.2806E-2</v>
      </c>
      <c r="BX480" s="106">
        <v>3.37288E-3</v>
      </c>
      <c r="BY480" s="106">
        <v>8.3952000000000002E-3</v>
      </c>
      <c r="BZ480" s="106">
        <v>2.8186679999999995E-2</v>
      </c>
      <c r="CA480" s="106">
        <v>1.47E-2</v>
      </c>
      <c r="CB480" s="106">
        <v>1.14E-2</v>
      </c>
      <c r="CC480" s="106">
        <v>1.3017549999999999E-2</v>
      </c>
      <c r="CD480" s="106">
        <v>1.7828060000000003E-2</v>
      </c>
      <c r="CE480" s="106">
        <v>3.2419200000000002E-2</v>
      </c>
      <c r="CF480" s="106">
        <v>7.4295900000000007E-3</v>
      </c>
      <c r="CG480" s="106">
        <v>6.0933000000000003E-3</v>
      </c>
      <c r="CH480" s="106">
        <v>6.6929600000000004E-3</v>
      </c>
      <c r="CI480" s="106">
        <v>1.219104E-2</v>
      </c>
      <c r="CJ480" s="106">
        <v>2.0289440000000002E-2</v>
      </c>
      <c r="CK480" s="106">
        <v>2.1434790000000002E-2</v>
      </c>
      <c r="CL480" s="106">
        <v>2.2937879999999997E-2</v>
      </c>
      <c r="CM480" s="106">
        <v>2.8110240000000005E-2</v>
      </c>
      <c r="CN480" s="106">
        <v>2.2728160000000001E-2</v>
      </c>
      <c r="CO480" s="106">
        <v>3.1811760000000001E-2</v>
      </c>
      <c r="CP480" s="106">
        <v>2.4675549999999997E-2</v>
      </c>
      <c r="CQ480" s="106">
        <v>1.3035900000000001E-2</v>
      </c>
      <c r="CR480" s="106">
        <v>1.36644E-2</v>
      </c>
      <c r="CS480" s="106"/>
      <c r="CT480" s="106"/>
      <c r="CU480" s="106"/>
      <c r="CV480" s="106">
        <f t="shared" si="196"/>
        <v>1.24E-2</v>
      </c>
      <c r="CW480" s="106">
        <f t="shared" si="197"/>
        <v>8.6E-3</v>
      </c>
      <c r="CX480" s="106">
        <f t="shared" si="198"/>
        <v>5.0999999999999995E-3</v>
      </c>
      <c r="CY480" s="106">
        <f t="shared" si="199"/>
        <v>5.1999999999999998E-3</v>
      </c>
      <c r="CZ480" s="106">
        <f t="shared" si="200"/>
        <v>7.9000000000000008E-3</v>
      </c>
      <c r="DA480" s="106">
        <f t="shared" si="201"/>
        <v>7.3000000000000009E-3</v>
      </c>
      <c r="DB480" s="106">
        <f t="shared" si="202"/>
        <v>9.4999999999999998E-3</v>
      </c>
      <c r="DC480" s="106">
        <f t="shared" si="203"/>
        <v>2.8000000000000004E-3</v>
      </c>
      <c r="DD480" s="106">
        <f t="shared" si="204"/>
        <v>6.0000000000000001E-3</v>
      </c>
      <c r="DE480" s="106">
        <f t="shared" si="205"/>
        <v>1.2299999999999998E-2</v>
      </c>
      <c r="DF480" s="106">
        <f t="shared" si="206"/>
        <v>1.47E-2</v>
      </c>
      <c r="DG480" s="106">
        <f t="shared" si="207"/>
        <v>1.14E-2</v>
      </c>
      <c r="DH480" s="106">
        <f t="shared" si="208"/>
        <v>9.0999999999999987E-3</v>
      </c>
      <c r="DI480" s="106">
        <f t="shared" si="209"/>
        <v>1.4600000000000002E-2</v>
      </c>
      <c r="DJ480" s="106">
        <f t="shared" si="210"/>
        <v>2.4E-2</v>
      </c>
      <c r="DK480" s="106">
        <f t="shared" si="211"/>
        <v>6.3000000000000009E-3</v>
      </c>
      <c r="DL480" s="106">
        <f t="shared" si="212"/>
        <v>5.7000000000000002E-3</v>
      </c>
      <c r="DM480" s="106">
        <f t="shared" si="213"/>
        <v>5.8999999999999999E-3</v>
      </c>
      <c r="DN480" s="106">
        <f t="shared" si="214"/>
        <v>9.5999999999999992E-3</v>
      </c>
      <c r="DO480" s="106">
        <f t="shared" si="215"/>
        <v>1.7299999999999999E-2</v>
      </c>
      <c r="DP480" s="106">
        <f t="shared" si="216"/>
        <v>1.83E-2</v>
      </c>
      <c r="DQ480" s="106">
        <f t="shared" si="217"/>
        <v>1.9599999999999999E-2</v>
      </c>
      <c r="DR480" s="106">
        <f t="shared" si="218"/>
        <v>2.4100000000000003E-2</v>
      </c>
      <c r="DS480" s="106">
        <f t="shared" si="219"/>
        <v>1.9600000000000003E-2</v>
      </c>
      <c r="DT480" s="106">
        <f t="shared" si="220"/>
        <v>2.76E-2</v>
      </c>
      <c r="DU480" s="106">
        <f t="shared" si="221"/>
        <v>2.1499999999999998E-2</v>
      </c>
      <c r="DV480" s="106">
        <f t="shared" si="222"/>
        <v>1.1400000000000002E-2</v>
      </c>
      <c r="DW480" s="106">
        <f t="shared" si="223"/>
        <v>1.2E-2</v>
      </c>
      <c r="DX480" s="106"/>
      <c r="DY480" s="106"/>
      <c r="DZ480" s="106"/>
      <c r="EA480" s="100">
        <v>0.32</v>
      </c>
      <c r="EB480" s="100">
        <v>208.25</v>
      </c>
      <c r="EC480" s="100">
        <v>100</v>
      </c>
      <c r="ED480" s="100">
        <v>100</v>
      </c>
      <c r="EE480" s="100">
        <v>78.69</v>
      </c>
      <c r="EF480" s="100">
        <v>4.99</v>
      </c>
      <c r="EG480" s="100">
        <v>49.26</v>
      </c>
      <c r="EH480" s="100">
        <v>4.58</v>
      </c>
      <c r="EI480" s="100">
        <v>30.86</v>
      </c>
      <c r="EJ480" s="100">
        <v>24.5</v>
      </c>
      <c r="EK480" s="100">
        <v>100</v>
      </c>
      <c r="EL480" s="100">
        <v>5527.15</v>
      </c>
      <c r="EM480" s="100">
        <v>14.97</v>
      </c>
      <c r="EN480" s="100">
        <v>2562.64</v>
      </c>
      <c r="EO480" s="100">
        <v>0.21</v>
      </c>
      <c r="EP480" s="100">
        <v>0.81</v>
      </c>
      <c r="EQ480" s="100">
        <v>295.2</v>
      </c>
      <c r="ER480" s="100">
        <v>100</v>
      </c>
      <c r="ES480" s="100">
        <v>100</v>
      </c>
      <c r="ET480" s="100">
        <v>1455.26</v>
      </c>
      <c r="EU480" s="100">
        <v>64.010000000000005</v>
      </c>
      <c r="EV480" s="100">
        <v>100</v>
      </c>
      <c r="EW480" s="100">
        <v>118.44</v>
      </c>
      <c r="EX480" s="100">
        <v>100</v>
      </c>
      <c r="EY480" s="100">
        <v>100</v>
      </c>
      <c r="EZ480" s="100">
        <v>100</v>
      </c>
      <c r="FA480" s="100">
        <v>117.25</v>
      </c>
      <c r="FB480" s="100">
        <v>100</v>
      </c>
      <c r="FC480" s="100"/>
      <c r="FD480" s="100"/>
      <c r="FE480" s="100"/>
      <c r="FF480" s="106">
        <v>5.0457741211667913E-2</v>
      </c>
      <c r="FG480" s="106">
        <v>0</v>
      </c>
      <c r="FH480" s="106">
        <v>0</v>
      </c>
      <c r="FI480" s="106">
        <v>0</v>
      </c>
      <c r="FJ480" s="106">
        <v>0</v>
      </c>
      <c r="FK480" s="106">
        <v>5.5078118927322185E-3</v>
      </c>
      <c r="FL480" s="106">
        <v>8.039465875370919E-3</v>
      </c>
      <c r="FM480" s="106">
        <v>2.9276108251701811E-3</v>
      </c>
      <c r="FN480" s="106">
        <v>4.1905374499714119E-3</v>
      </c>
      <c r="FO480" s="106">
        <v>4.2764880432885318E-3</v>
      </c>
      <c r="FP480" s="106">
        <v>0</v>
      </c>
      <c r="FQ480" s="106">
        <v>0.99488699999999985</v>
      </c>
      <c r="FR480" s="106">
        <v>7.1161132471163928E-3</v>
      </c>
      <c r="FS480" s="106">
        <v>0</v>
      </c>
      <c r="FT480" s="106">
        <v>0.10287170565590763</v>
      </c>
      <c r="FU480" s="106">
        <v>8.206789869607654E-3</v>
      </c>
      <c r="FV480" s="106">
        <v>0</v>
      </c>
      <c r="FW480" s="106">
        <v>0</v>
      </c>
      <c r="FX480" s="106">
        <v>0</v>
      </c>
      <c r="FY480" s="106">
        <v>0</v>
      </c>
      <c r="FZ480" s="106">
        <v>1.5300016398420534E-2</v>
      </c>
      <c r="GA480" s="106">
        <v>0</v>
      </c>
      <c r="GB480" s="106">
        <v>0</v>
      </c>
      <c r="GC480" s="106">
        <v>0</v>
      </c>
      <c r="GD480" s="106">
        <v>0</v>
      </c>
      <c r="GE480" s="106">
        <v>0</v>
      </c>
      <c r="GF480" s="106">
        <v>0</v>
      </c>
      <c r="GG480" s="106">
        <v>0</v>
      </c>
      <c r="GH480" s="100"/>
      <c r="GI480" s="100"/>
      <c r="GJ480" s="100"/>
      <c r="GK480" s="100"/>
    </row>
    <row r="481" spans="1:193" x14ac:dyDescent="0.25">
      <c r="A481" s="98" t="s">
        <v>1073</v>
      </c>
      <c r="B481" s="99" t="s">
        <v>17</v>
      </c>
      <c r="C481" s="99" t="s">
        <v>647</v>
      </c>
      <c r="D481" s="100" t="s">
        <v>18</v>
      </c>
      <c r="E481" s="99" t="s">
        <v>664</v>
      </c>
      <c r="F481" s="99" t="s">
        <v>539</v>
      </c>
      <c r="G481" s="106">
        <v>33.51</v>
      </c>
      <c r="H481" s="106">
        <v>0</v>
      </c>
      <c r="I481" s="106">
        <v>0</v>
      </c>
      <c r="J481" s="106">
        <v>0</v>
      </c>
      <c r="K481" s="106">
        <v>0</v>
      </c>
      <c r="L481" s="106">
        <v>0.13700000000000001</v>
      </c>
      <c r="M481" s="106">
        <v>0.16900000000000001</v>
      </c>
      <c r="N481" s="106">
        <v>9.2376744866492638E-2</v>
      </c>
      <c r="O481" s="106">
        <v>0.19900000000000001</v>
      </c>
      <c r="P481" s="106">
        <v>0.156</v>
      </c>
      <c r="Q481" s="106">
        <v>0</v>
      </c>
      <c r="R481" s="106">
        <v>0</v>
      </c>
      <c r="S481" s="106">
        <v>0.20600000000000002</v>
      </c>
      <c r="T481" s="106">
        <v>3.0401549572637101E-2</v>
      </c>
      <c r="U481" s="106">
        <v>66.114999999999995</v>
      </c>
      <c r="V481" s="106">
        <v>1.1885064436176818</v>
      </c>
      <c r="W481" s="106">
        <v>6.3E-2</v>
      </c>
      <c r="X481" s="106">
        <v>0.12018480612547955</v>
      </c>
      <c r="Y481" s="106">
        <v>0.40449698822664576</v>
      </c>
      <c r="Z481" s="106">
        <v>0</v>
      </c>
      <c r="AA481" s="106">
        <v>0</v>
      </c>
      <c r="AB481" s="106">
        <v>0</v>
      </c>
      <c r="AC481" s="106">
        <v>0</v>
      </c>
      <c r="AD481" s="106">
        <v>0</v>
      </c>
      <c r="AE481" s="106">
        <v>4.7E-2</v>
      </c>
      <c r="AF481" s="106">
        <v>0</v>
      </c>
      <c r="AG481" s="106">
        <v>0</v>
      </c>
      <c r="AH481" s="106">
        <v>0.1</v>
      </c>
      <c r="AI481" s="106"/>
      <c r="AJ481" s="106">
        <v>102.53796653240892</v>
      </c>
      <c r="AK481" s="100"/>
      <c r="AL481" s="106">
        <v>15.664734480179504</v>
      </c>
      <c r="AM481" s="106">
        <v>0</v>
      </c>
      <c r="AN481" s="106">
        <v>0</v>
      </c>
      <c r="AO481" s="106">
        <v>0</v>
      </c>
      <c r="AP481" s="106">
        <v>0</v>
      </c>
      <c r="AQ481" s="106">
        <v>0.10649047804119706</v>
      </c>
      <c r="AR481" s="106">
        <v>0.12537091988130564</v>
      </c>
      <c r="AS481" s="106">
        <v>7.6686655210437202E-2</v>
      </c>
      <c r="AT481" s="106">
        <v>0.14222412807318469</v>
      </c>
      <c r="AU481" s="106">
        <v>6.8074707627858264E-2</v>
      </c>
      <c r="AV481" s="106">
        <v>0</v>
      </c>
      <c r="AW481" s="106">
        <v>0</v>
      </c>
      <c r="AX481" s="106">
        <v>0.14400559245019223</v>
      </c>
      <c r="AY481" s="106">
        <v>2.4896854944424781E-2</v>
      </c>
      <c r="AZ481" s="106">
        <v>48.945069588392059</v>
      </c>
      <c r="BA481" s="106">
        <v>1.0078067019568233</v>
      </c>
      <c r="BB481" s="106">
        <v>5.8933582787652011E-2</v>
      </c>
      <c r="BC481" s="106">
        <v>0.10594570356618437</v>
      </c>
      <c r="BD481" s="106">
        <v>0.31852664637108885</v>
      </c>
      <c r="BE481" s="106">
        <v>0</v>
      </c>
      <c r="BF481" s="106">
        <v>0</v>
      </c>
      <c r="BG481" s="106">
        <v>0</v>
      </c>
      <c r="BH481" s="106">
        <v>0</v>
      </c>
      <c r="BI481" s="106">
        <v>0</v>
      </c>
      <c r="BJ481" s="106">
        <v>4.0777372896061079E-2</v>
      </c>
      <c r="BK481" s="106">
        <v>0</v>
      </c>
      <c r="BL481" s="106">
        <v>0</v>
      </c>
      <c r="BM481" s="106">
        <v>8.7819443224729954E-2</v>
      </c>
      <c r="BN481" s="106"/>
      <c r="BO481" s="106"/>
      <c r="BP481" s="106"/>
      <c r="BQ481" s="106">
        <v>2.8665280000000001E-2</v>
      </c>
      <c r="BR481" s="106">
        <v>1.4846089999999998E-2</v>
      </c>
      <c r="BS481" s="106">
        <v>1.02033E-2</v>
      </c>
      <c r="BT481" s="106">
        <v>8.9542800000000002E-3</v>
      </c>
      <c r="BU481" s="106">
        <v>1.0458719999999999E-2</v>
      </c>
      <c r="BV481" s="106">
        <v>9.3914500000000008E-3</v>
      </c>
      <c r="BW481" s="106">
        <v>1.24016E-2</v>
      </c>
      <c r="BX481" s="106">
        <v>3.37288E-3</v>
      </c>
      <c r="BY481" s="106">
        <v>8.3952000000000002E-3</v>
      </c>
      <c r="BZ481" s="106">
        <v>2.8645E-2</v>
      </c>
      <c r="CA481" s="106">
        <v>1.4999999999999999E-2</v>
      </c>
      <c r="CB481" s="106">
        <v>1.1299999999999999E-2</v>
      </c>
      <c r="CC481" s="106">
        <v>1.3303650000000002E-2</v>
      </c>
      <c r="CD481" s="106">
        <v>1.7461730000000002E-2</v>
      </c>
      <c r="CE481" s="106">
        <v>3.2959519999999999E-2</v>
      </c>
      <c r="CF481" s="106">
        <v>7.6654499999999999E-3</v>
      </c>
      <c r="CG481" s="106">
        <v>5.9863999999999994E-3</v>
      </c>
      <c r="CH481" s="106">
        <v>6.6929600000000004E-3</v>
      </c>
      <c r="CI481" s="106">
        <v>1.2318030000000001E-2</v>
      </c>
      <c r="CJ481" s="106">
        <v>2.134496E-2</v>
      </c>
      <c r="CK481" s="106">
        <v>2.1434790000000002E-2</v>
      </c>
      <c r="CL481" s="106">
        <v>2.270382E-2</v>
      </c>
      <c r="CM481" s="106">
        <v>2.8110240000000005E-2</v>
      </c>
      <c r="CN481" s="106">
        <v>2.1916439999999999E-2</v>
      </c>
      <c r="CO481" s="106">
        <v>3.0889680000000003E-2</v>
      </c>
      <c r="CP481" s="106">
        <v>2.4216469999999997E-2</v>
      </c>
      <c r="CQ481" s="106">
        <v>1.2921549999999999E-2</v>
      </c>
      <c r="CR481" s="106">
        <v>1.3436660000000001E-2</v>
      </c>
      <c r="CS481" s="106"/>
      <c r="CT481" s="106"/>
      <c r="CU481" s="106"/>
      <c r="CV481" s="106">
        <f t="shared" si="196"/>
        <v>1.3399999999999999E-2</v>
      </c>
      <c r="CW481" s="106">
        <f t="shared" si="197"/>
        <v>8.8999999999999982E-3</v>
      </c>
      <c r="CX481" s="106">
        <f t="shared" si="198"/>
        <v>5.4000000000000003E-3</v>
      </c>
      <c r="CY481" s="106">
        <f t="shared" si="199"/>
        <v>5.4000000000000003E-3</v>
      </c>
      <c r="CZ481" s="106">
        <f t="shared" si="200"/>
        <v>8.0999999999999996E-3</v>
      </c>
      <c r="DA481" s="106">
        <f t="shared" si="201"/>
        <v>7.3000000000000009E-3</v>
      </c>
      <c r="DB481" s="106">
        <f t="shared" si="202"/>
        <v>9.1999999999999998E-3</v>
      </c>
      <c r="DC481" s="106">
        <f t="shared" si="203"/>
        <v>2.8000000000000004E-3</v>
      </c>
      <c r="DD481" s="106">
        <f t="shared" si="204"/>
        <v>6.0000000000000001E-3</v>
      </c>
      <c r="DE481" s="106">
        <f t="shared" si="205"/>
        <v>1.2500000000000001E-2</v>
      </c>
      <c r="DF481" s="106">
        <f t="shared" si="206"/>
        <v>1.4999999999999999E-2</v>
      </c>
      <c r="DG481" s="106">
        <f t="shared" si="207"/>
        <v>1.1299999999999999E-2</v>
      </c>
      <c r="DH481" s="106">
        <f t="shared" si="208"/>
        <v>9.300000000000001E-3</v>
      </c>
      <c r="DI481" s="106">
        <f t="shared" si="209"/>
        <v>1.43E-2</v>
      </c>
      <c r="DJ481" s="106">
        <f t="shared" si="210"/>
        <v>2.4399999999999998E-2</v>
      </c>
      <c r="DK481" s="106">
        <f t="shared" si="211"/>
        <v>6.4999999999999997E-3</v>
      </c>
      <c r="DL481" s="106">
        <f t="shared" si="212"/>
        <v>5.5999999999999999E-3</v>
      </c>
      <c r="DM481" s="106">
        <f t="shared" si="213"/>
        <v>5.8999999999999999E-3</v>
      </c>
      <c r="DN481" s="106">
        <f t="shared" si="214"/>
        <v>9.7000000000000003E-3</v>
      </c>
      <c r="DO481" s="106">
        <f t="shared" si="215"/>
        <v>1.8199999999999997E-2</v>
      </c>
      <c r="DP481" s="106">
        <f t="shared" si="216"/>
        <v>1.83E-2</v>
      </c>
      <c r="DQ481" s="106">
        <f t="shared" si="217"/>
        <v>1.9400000000000001E-2</v>
      </c>
      <c r="DR481" s="106">
        <f t="shared" si="218"/>
        <v>2.4100000000000003E-2</v>
      </c>
      <c r="DS481" s="106">
        <f t="shared" si="219"/>
        <v>1.89E-2</v>
      </c>
      <c r="DT481" s="106">
        <f t="shared" si="220"/>
        <v>2.6800000000000001E-2</v>
      </c>
      <c r="DU481" s="106">
        <f t="shared" si="221"/>
        <v>2.1099999999999997E-2</v>
      </c>
      <c r="DV481" s="106">
        <f t="shared" si="222"/>
        <v>1.1299999999999999E-2</v>
      </c>
      <c r="DW481" s="106">
        <f t="shared" si="223"/>
        <v>1.1800000000000001E-2</v>
      </c>
      <c r="DX481" s="106"/>
      <c r="DY481" s="106"/>
      <c r="DZ481" s="106"/>
      <c r="EA481" s="100">
        <v>0.32</v>
      </c>
      <c r="EB481" s="100">
        <v>100</v>
      </c>
      <c r="EC481" s="100">
        <v>100</v>
      </c>
      <c r="ED481" s="100">
        <v>100</v>
      </c>
      <c r="EE481" s="100">
        <v>100</v>
      </c>
      <c r="EF481" s="100">
        <v>5.13</v>
      </c>
      <c r="EG481" s="100">
        <v>7.56</v>
      </c>
      <c r="EH481" s="100">
        <v>4.01</v>
      </c>
      <c r="EI481" s="100">
        <v>3.37</v>
      </c>
      <c r="EJ481" s="100">
        <v>6.91</v>
      </c>
      <c r="EK481" s="100">
        <v>100</v>
      </c>
      <c r="EL481" s="100">
        <v>25.58</v>
      </c>
      <c r="EM481" s="100">
        <v>5.33</v>
      </c>
      <c r="EN481" s="100">
        <v>40.78</v>
      </c>
      <c r="EO481" s="100">
        <v>0.21</v>
      </c>
      <c r="EP481" s="100">
        <v>0.82</v>
      </c>
      <c r="EQ481" s="100">
        <v>12.68</v>
      </c>
      <c r="ER481" s="100">
        <v>5.78</v>
      </c>
      <c r="ES481" s="100">
        <v>2.99</v>
      </c>
      <c r="ET481" s="100">
        <v>100</v>
      </c>
      <c r="EU481" s="100">
        <v>127.84</v>
      </c>
      <c r="EV481" s="100">
        <v>405.72</v>
      </c>
      <c r="EW481" s="100">
        <v>249.66</v>
      </c>
      <c r="EX481" s="100">
        <v>206.5</v>
      </c>
      <c r="EY481" s="100">
        <v>49.72</v>
      </c>
      <c r="EZ481" s="100">
        <v>100</v>
      </c>
      <c r="FA481" s="100">
        <v>42.45</v>
      </c>
      <c r="FB481" s="100">
        <v>12.21</v>
      </c>
      <c r="FC481" s="100"/>
      <c r="FD481" s="100"/>
      <c r="FE481" s="100"/>
      <c r="FF481" s="106">
        <v>5.0127150336574416E-2</v>
      </c>
      <c r="FG481" s="106">
        <v>0</v>
      </c>
      <c r="FH481" s="106">
        <v>0</v>
      </c>
      <c r="FI481" s="106">
        <v>0</v>
      </c>
      <c r="FJ481" s="106">
        <v>0</v>
      </c>
      <c r="FK481" s="106">
        <v>5.4629615235134094E-3</v>
      </c>
      <c r="FL481" s="106">
        <v>9.4780415430267065E-3</v>
      </c>
      <c r="FM481" s="106">
        <v>3.0751348739385316E-3</v>
      </c>
      <c r="FN481" s="106">
        <v>4.7929531160663241E-3</v>
      </c>
      <c r="FO481" s="106">
        <v>4.7039622970850058E-3</v>
      </c>
      <c r="FP481" s="106">
        <v>0</v>
      </c>
      <c r="FQ481" s="106">
        <v>0</v>
      </c>
      <c r="FR481" s="106">
        <v>7.6754980775952464E-3</v>
      </c>
      <c r="FS481" s="106">
        <v>1.0152937446336425E-2</v>
      </c>
      <c r="FT481" s="106">
        <v>0.10278464613562331</v>
      </c>
      <c r="FU481" s="106">
        <v>8.2640149560459508E-3</v>
      </c>
      <c r="FV481" s="106">
        <v>7.4727782974742746E-3</v>
      </c>
      <c r="FW481" s="106">
        <v>6.1236616661254567E-3</v>
      </c>
      <c r="FX481" s="106">
        <v>9.5239467264955583E-3</v>
      </c>
      <c r="FY481" s="106">
        <v>0</v>
      </c>
      <c r="FZ481" s="106">
        <v>0</v>
      </c>
      <c r="GA481" s="106">
        <v>0</v>
      </c>
      <c r="GB481" s="106">
        <v>0</v>
      </c>
      <c r="GC481" s="106">
        <v>0</v>
      </c>
      <c r="GD481" s="106">
        <v>2.0274509803921568E-2</v>
      </c>
      <c r="GE481" s="106">
        <v>0</v>
      </c>
      <c r="GF481" s="106">
        <v>0</v>
      </c>
      <c r="GG481" s="106">
        <v>1.0722754017739528E-2</v>
      </c>
      <c r="GH481" s="100"/>
      <c r="GI481" s="100"/>
      <c r="GJ481" s="100"/>
      <c r="GK481" s="100"/>
    </row>
    <row r="482" spans="1:193" x14ac:dyDescent="0.25">
      <c r="A482" s="98" t="s">
        <v>1073</v>
      </c>
      <c r="B482" s="99" t="s">
        <v>17</v>
      </c>
      <c r="C482" s="99" t="s">
        <v>647</v>
      </c>
      <c r="D482" s="100" t="s">
        <v>18</v>
      </c>
      <c r="E482" s="99" t="s">
        <v>665</v>
      </c>
      <c r="F482" s="99" t="s">
        <v>539</v>
      </c>
      <c r="G482" s="106">
        <v>36.994999999999997</v>
      </c>
      <c r="H482" s="106">
        <v>0</v>
      </c>
      <c r="I482" s="106">
        <v>0.24200000000000002</v>
      </c>
      <c r="J482" s="106">
        <v>0</v>
      </c>
      <c r="K482" s="106">
        <v>0</v>
      </c>
      <c r="L482" s="106">
        <v>0.20899999999999999</v>
      </c>
      <c r="M482" s="106">
        <v>0.18999999999999997</v>
      </c>
      <c r="N482" s="106">
        <v>8.2735838883811461E-2</v>
      </c>
      <c r="O482" s="106">
        <v>3.9E-2</v>
      </c>
      <c r="P482" s="106">
        <v>5.3999999999999999E-2</v>
      </c>
      <c r="Q482" s="106">
        <v>0</v>
      </c>
      <c r="R482" s="106">
        <v>0</v>
      </c>
      <c r="S482" s="106">
        <v>0.08</v>
      </c>
      <c r="T482" s="106">
        <v>0</v>
      </c>
      <c r="U482" s="106">
        <v>63.954000000000001</v>
      </c>
      <c r="V482" s="106">
        <v>1.2137861676097261</v>
      </c>
      <c r="W482" s="106">
        <v>5.7000000000000002E-2</v>
      </c>
      <c r="X482" s="106">
        <v>3.6493005092399403E-2</v>
      </c>
      <c r="Y482" s="106">
        <v>0.14080465562199834</v>
      </c>
      <c r="Z482" s="106">
        <v>0</v>
      </c>
      <c r="AA482" s="106">
        <v>7.4999999999999997E-2</v>
      </c>
      <c r="AB482" s="106">
        <v>0</v>
      </c>
      <c r="AC482" s="106">
        <v>0</v>
      </c>
      <c r="AD482" s="106">
        <v>0</v>
      </c>
      <c r="AE482" s="106">
        <v>4.2999999999999997E-2</v>
      </c>
      <c r="AF482" s="106">
        <v>0</v>
      </c>
      <c r="AG482" s="106">
        <v>0</v>
      </c>
      <c r="AH482" s="106">
        <v>3.7999999999999999E-2</v>
      </c>
      <c r="AI482" s="106"/>
      <c r="AJ482" s="106">
        <v>103.44981966720793</v>
      </c>
      <c r="AK482" s="100"/>
      <c r="AL482" s="106">
        <v>17.293848167539263</v>
      </c>
      <c r="AM482" s="106">
        <v>0</v>
      </c>
      <c r="AN482" s="106">
        <v>0.12807621063773486</v>
      </c>
      <c r="AO482" s="106">
        <v>0</v>
      </c>
      <c r="AP482" s="106">
        <v>0</v>
      </c>
      <c r="AQ482" s="106">
        <v>0.16245627671978236</v>
      </c>
      <c r="AR482" s="106">
        <v>0.14094955489614241</v>
      </c>
      <c r="AS482" s="106">
        <v>6.8683246624449162E-2</v>
      </c>
      <c r="AT482" s="106">
        <v>2.7873070325900515E-2</v>
      </c>
      <c r="AU482" s="106">
        <v>2.3564321871181709E-2</v>
      </c>
      <c r="AV482" s="106">
        <v>0</v>
      </c>
      <c r="AW482" s="106">
        <v>0</v>
      </c>
      <c r="AX482" s="106">
        <v>5.5924501922404751E-2</v>
      </c>
      <c r="AY482" s="106">
        <v>0</v>
      </c>
      <c r="AZ482" s="106">
        <v>47.34527687296417</v>
      </c>
      <c r="BA482" s="106">
        <v>1.0292429132618723</v>
      </c>
      <c r="BB482" s="106">
        <v>5.3320860617399442E-2</v>
      </c>
      <c r="BC482" s="106">
        <v>3.2169433261988185E-2</v>
      </c>
      <c r="BD482" s="106">
        <v>0.11087853816993333</v>
      </c>
      <c r="BE482" s="106">
        <v>0</v>
      </c>
      <c r="BF482" s="106">
        <v>6.4031418082472466E-2</v>
      </c>
      <c r="BG482" s="106">
        <v>0</v>
      </c>
      <c r="BH482" s="106">
        <v>0</v>
      </c>
      <c r="BI482" s="106">
        <v>0</v>
      </c>
      <c r="BJ482" s="106">
        <v>3.7306958181502682E-2</v>
      </c>
      <c r="BK482" s="106">
        <v>0</v>
      </c>
      <c r="BL482" s="106">
        <v>0</v>
      </c>
      <c r="BM482" s="106">
        <v>3.3371388425397379E-2</v>
      </c>
      <c r="BN482" s="106"/>
      <c r="BO482" s="106"/>
      <c r="BP482" s="106"/>
      <c r="BQ482" s="106">
        <v>2.7381760000000002E-2</v>
      </c>
      <c r="BR482" s="106">
        <v>1.4345659999999998E-2</v>
      </c>
      <c r="BS482" s="106">
        <v>1.001435E-2</v>
      </c>
      <c r="BT482" s="106">
        <v>8.9542800000000002E-3</v>
      </c>
      <c r="BU482" s="106">
        <v>1.0458719999999999E-2</v>
      </c>
      <c r="BV482" s="106">
        <v>9.3914500000000008E-3</v>
      </c>
      <c r="BW482" s="106">
        <v>1.25364E-2</v>
      </c>
      <c r="BX482" s="106">
        <v>3.1319599999999996E-3</v>
      </c>
      <c r="BY482" s="106">
        <v>8.2552800000000003E-3</v>
      </c>
      <c r="BZ482" s="106">
        <v>2.704088E-2</v>
      </c>
      <c r="CA482" s="106">
        <v>1.5100000000000001E-2</v>
      </c>
      <c r="CB482" s="106">
        <v>1.1299999999999999E-2</v>
      </c>
      <c r="CC482" s="106">
        <v>1.3160600000000001E-2</v>
      </c>
      <c r="CD482" s="106">
        <v>1.7705950000000002E-2</v>
      </c>
      <c r="CE482" s="106">
        <v>3.3229680000000004E-2</v>
      </c>
      <c r="CF482" s="106">
        <v>7.5475200000000003E-3</v>
      </c>
      <c r="CG482" s="106">
        <v>6.0933000000000003E-3</v>
      </c>
      <c r="CH482" s="106">
        <v>6.6929600000000004E-3</v>
      </c>
      <c r="CI482" s="106">
        <v>1.1810070000000001E-2</v>
      </c>
      <c r="CJ482" s="106">
        <v>2.0641280000000001E-2</v>
      </c>
      <c r="CK482" s="106">
        <v>2.1551920000000002E-2</v>
      </c>
      <c r="CL482" s="106">
        <v>2.282085E-2</v>
      </c>
      <c r="CM482" s="106">
        <v>2.8460160000000002E-2</v>
      </c>
      <c r="CN482" s="106">
        <v>2.2032399999999997E-2</v>
      </c>
      <c r="CO482" s="106">
        <v>3.1004939999999998E-2</v>
      </c>
      <c r="CP482" s="106">
        <v>2.4446009999999997E-2</v>
      </c>
      <c r="CQ482" s="106">
        <v>1.2921549999999999E-2</v>
      </c>
      <c r="CR482" s="106">
        <v>1.3436660000000001E-2</v>
      </c>
      <c r="CS482" s="106"/>
      <c r="CT482" s="106"/>
      <c r="CU482" s="106"/>
      <c r="CV482" s="106">
        <f t="shared" si="196"/>
        <v>1.2799999999999999E-2</v>
      </c>
      <c r="CW482" s="106">
        <f t="shared" si="197"/>
        <v>8.6E-3</v>
      </c>
      <c r="CX482" s="106">
        <f t="shared" si="198"/>
        <v>5.3E-3</v>
      </c>
      <c r="CY482" s="106">
        <f t="shared" si="199"/>
        <v>5.4000000000000003E-3</v>
      </c>
      <c r="CZ482" s="106">
        <f t="shared" si="200"/>
        <v>8.0999999999999996E-3</v>
      </c>
      <c r="DA482" s="106">
        <f t="shared" si="201"/>
        <v>7.3000000000000009E-3</v>
      </c>
      <c r="DB482" s="106">
        <f t="shared" si="202"/>
        <v>9.2999999999999992E-3</v>
      </c>
      <c r="DC482" s="106">
        <f t="shared" si="203"/>
        <v>2.5999999999999999E-3</v>
      </c>
      <c r="DD482" s="106">
        <f t="shared" si="204"/>
        <v>5.8999999999999999E-3</v>
      </c>
      <c r="DE482" s="106">
        <f t="shared" si="205"/>
        <v>1.1800000000000001E-2</v>
      </c>
      <c r="DF482" s="106">
        <f t="shared" si="206"/>
        <v>1.5100000000000001E-2</v>
      </c>
      <c r="DG482" s="106">
        <f t="shared" si="207"/>
        <v>1.1299999999999999E-2</v>
      </c>
      <c r="DH482" s="106">
        <f t="shared" si="208"/>
        <v>9.1999999999999998E-3</v>
      </c>
      <c r="DI482" s="106">
        <f t="shared" si="209"/>
        <v>1.4500000000000001E-2</v>
      </c>
      <c r="DJ482" s="106">
        <f t="shared" si="210"/>
        <v>2.4600000000000004E-2</v>
      </c>
      <c r="DK482" s="106">
        <f t="shared" si="211"/>
        <v>6.4000000000000003E-3</v>
      </c>
      <c r="DL482" s="106">
        <f t="shared" si="212"/>
        <v>5.7000000000000002E-3</v>
      </c>
      <c r="DM482" s="106">
        <f t="shared" si="213"/>
        <v>5.8999999999999999E-3</v>
      </c>
      <c r="DN482" s="106">
        <f t="shared" si="214"/>
        <v>9.300000000000001E-3</v>
      </c>
      <c r="DO482" s="106">
        <f t="shared" si="215"/>
        <v>1.7600000000000001E-2</v>
      </c>
      <c r="DP482" s="106">
        <f t="shared" si="216"/>
        <v>1.8400000000000003E-2</v>
      </c>
      <c r="DQ482" s="106">
        <f t="shared" si="217"/>
        <v>1.9500000000000003E-2</v>
      </c>
      <c r="DR482" s="106">
        <f t="shared" si="218"/>
        <v>2.4399999999999998E-2</v>
      </c>
      <c r="DS482" s="106">
        <f t="shared" si="219"/>
        <v>1.9E-2</v>
      </c>
      <c r="DT482" s="106">
        <f t="shared" si="220"/>
        <v>2.6899999999999997E-2</v>
      </c>
      <c r="DU482" s="106">
        <f t="shared" si="221"/>
        <v>2.1299999999999999E-2</v>
      </c>
      <c r="DV482" s="106">
        <f t="shared" si="222"/>
        <v>1.1299999999999999E-2</v>
      </c>
      <c r="DW482" s="106">
        <f t="shared" si="223"/>
        <v>1.1800000000000001E-2</v>
      </c>
      <c r="DX482" s="106"/>
      <c r="DY482" s="106"/>
      <c r="DZ482" s="106"/>
      <c r="EA482" s="100">
        <v>0.3</v>
      </c>
      <c r="EB482" s="100">
        <v>100</v>
      </c>
      <c r="EC482" s="100">
        <v>2.2200000000000002</v>
      </c>
      <c r="ED482" s="100">
        <v>100</v>
      </c>
      <c r="EE482" s="100">
        <v>137.54</v>
      </c>
      <c r="EF482" s="100">
        <v>3.46</v>
      </c>
      <c r="EG482" s="100">
        <v>6.91</v>
      </c>
      <c r="EH482" s="100">
        <v>4.22</v>
      </c>
      <c r="EI482" s="100">
        <v>14.86</v>
      </c>
      <c r="EJ482" s="100">
        <v>17.940000000000001</v>
      </c>
      <c r="EK482" s="100">
        <v>100</v>
      </c>
      <c r="EL482" s="100">
        <v>100</v>
      </c>
      <c r="EM482" s="100">
        <v>13.22</v>
      </c>
      <c r="EN482" s="100">
        <v>100</v>
      </c>
      <c r="EO482" s="100">
        <v>0.22</v>
      </c>
      <c r="EP482" s="100">
        <v>0.81</v>
      </c>
      <c r="EQ482" s="100">
        <v>14.19</v>
      </c>
      <c r="ER482" s="100">
        <v>13.53</v>
      </c>
      <c r="ES482" s="100">
        <v>7.58</v>
      </c>
      <c r="ET482" s="100">
        <v>158.28</v>
      </c>
      <c r="EU482" s="100">
        <v>24.65</v>
      </c>
      <c r="EV482" s="100">
        <v>100</v>
      </c>
      <c r="EW482" s="100">
        <v>361.53</v>
      </c>
      <c r="EX482" s="100">
        <v>190.58</v>
      </c>
      <c r="EY482" s="100">
        <v>54.61</v>
      </c>
      <c r="EZ482" s="100">
        <v>100</v>
      </c>
      <c r="FA482" s="100">
        <v>78.2</v>
      </c>
      <c r="FB482" s="100">
        <v>31.76</v>
      </c>
      <c r="FC482" s="100"/>
      <c r="FD482" s="100"/>
      <c r="FE482" s="100"/>
      <c r="FF482" s="106">
        <v>5.1881544502617789E-2</v>
      </c>
      <c r="FG482" s="106">
        <v>0</v>
      </c>
      <c r="FH482" s="106">
        <v>2.843291876157714E-3</v>
      </c>
      <c r="FI482" s="106">
        <v>0</v>
      </c>
      <c r="FJ482" s="106">
        <v>0</v>
      </c>
      <c r="FK482" s="106">
        <v>5.6209871745044691E-3</v>
      </c>
      <c r="FL482" s="106">
        <v>9.7396142433234401E-3</v>
      </c>
      <c r="FM482" s="106">
        <v>2.8984330075517541E-3</v>
      </c>
      <c r="FN482" s="106">
        <v>4.1419382504288161E-3</v>
      </c>
      <c r="FO482" s="106">
        <v>4.2274393436899987E-3</v>
      </c>
      <c r="FP482" s="106">
        <v>0</v>
      </c>
      <c r="FQ482" s="106">
        <v>0</v>
      </c>
      <c r="FR482" s="106">
        <v>7.3932191541419088E-3</v>
      </c>
      <c r="FS482" s="106">
        <v>0</v>
      </c>
      <c r="FT482" s="106">
        <v>0.10415960912052118</v>
      </c>
      <c r="FU482" s="106">
        <v>8.3368675974211676E-3</v>
      </c>
      <c r="FV482" s="106">
        <v>7.5662301216089809E-3</v>
      </c>
      <c r="FW482" s="106">
        <v>4.3525243203470015E-3</v>
      </c>
      <c r="FX482" s="106">
        <v>8.4045931932809469E-3</v>
      </c>
      <c r="FY482" s="106">
        <v>0</v>
      </c>
      <c r="FZ482" s="106">
        <v>1.5783744557329463E-2</v>
      </c>
      <c r="GA482" s="106">
        <v>0</v>
      </c>
      <c r="GB482" s="106">
        <v>0</v>
      </c>
      <c r="GC482" s="106">
        <v>0</v>
      </c>
      <c r="GD482" s="106">
        <v>2.0373329862918614E-2</v>
      </c>
      <c r="GE482" s="106">
        <v>0</v>
      </c>
      <c r="GF482" s="106">
        <v>0</v>
      </c>
      <c r="GG482" s="106">
        <v>1.0598752963906208E-2</v>
      </c>
      <c r="GH482" s="100"/>
      <c r="GI482" s="100"/>
      <c r="GJ482" s="100"/>
      <c r="GK482" s="100"/>
    </row>
    <row r="483" spans="1:193" x14ac:dyDescent="0.25">
      <c r="A483" s="98" t="s">
        <v>1073</v>
      </c>
      <c r="B483" s="99" t="s">
        <v>17</v>
      </c>
      <c r="C483" s="99" t="s">
        <v>647</v>
      </c>
      <c r="D483" s="100" t="s">
        <v>18</v>
      </c>
      <c r="E483" s="99" t="s">
        <v>666</v>
      </c>
      <c r="F483" s="99" t="s">
        <v>539</v>
      </c>
      <c r="G483" s="106">
        <v>32.527999999999999</v>
      </c>
      <c r="H483" s="106">
        <v>0.20766819921230331</v>
      </c>
      <c r="I483" s="106">
        <v>0.13200000000000001</v>
      </c>
      <c r="J483" s="106">
        <v>0</v>
      </c>
      <c r="K483" s="106">
        <v>0.26900000000000002</v>
      </c>
      <c r="L483" s="106">
        <v>0.55600000000000005</v>
      </c>
      <c r="M483" s="106">
        <v>0.255</v>
      </c>
      <c r="N483" s="106">
        <v>0.11776587228530661</v>
      </c>
      <c r="O483" s="106">
        <v>0.69199999999999995</v>
      </c>
      <c r="P483" s="106">
        <v>0.109</v>
      </c>
      <c r="Q483" s="106">
        <v>0</v>
      </c>
      <c r="R483" s="106">
        <v>0</v>
      </c>
      <c r="S483" s="106">
        <v>1.4129453581656406</v>
      </c>
      <c r="T483" s="106">
        <v>0</v>
      </c>
      <c r="U483" s="106">
        <v>61.278000000000006</v>
      </c>
      <c r="V483" s="106">
        <v>1.0561753314230031</v>
      </c>
      <c r="W483" s="106">
        <v>8.9999999999999993E-3</v>
      </c>
      <c r="X483" s="106">
        <v>0.2600566091390914</v>
      </c>
      <c r="Y483" s="106">
        <v>0.14054972992354581</v>
      </c>
      <c r="Z483" s="106">
        <v>2.1999999999999999E-2</v>
      </c>
      <c r="AA483" s="106">
        <v>0.12099113829465696</v>
      </c>
      <c r="AB483" s="106">
        <v>0</v>
      </c>
      <c r="AC483" s="106">
        <v>5.6000000000000001E-2</v>
      </c>
      <c r="AD483" s="106">
        <v>0</v>
      </c>
      <c r="AE483" s="106">
        <v>0</v>
      </c>
      <c r="AF483" s="106">
        <v>0</v>
      </c>
      <c r="AG483" s="106">
        <v>0</v>
      </c>
      <c r="AH483" s="106">
        <v>1.9E-2</v>
      </c>
      <c r="AI483" s="106"/>
      <c r="AJ483" s="106">
        <v>99.241152238443561</v>
      </c>
      <c r="AK483" s="100"/>
      <c r="AL483" s="106">
        <v>15.205684367988031</v>
      </c>
      <c r="AM483" s="106">
        <v>0.12449385481224347</v>
      </c>
      <c r="AN483" s="106">
        <v>6.9859751256946281E-2</v>
      </c>
      <c r="AO483" s="106">
        <v>0</v>
      </c>
      <c r="AP483" s="106">
        <v>0.20833333333333337</v>
      </c>
      <c r="AQ483" s="106">
        <v>0.43218033424018659</v>
      </c>
      <c r="AR483" s="106">
        <v>0.18916913946587535</v>
      </c>
      <c r="AS483" s="106">
        <v>9.7763466947788993E-2</v>
      </c>
      <c r="AT483" s="106">
        <v>0.49456832475700396</v>
      </c>
      <c r="AU483" s="106">
        <v>4.7565020073311225E-2</v>
      </c>
      <c r="AV483" s="106">
        <v>0</v>
      </c>
      <c r="AW483" s="106">
        <v>0</v>
      </c>
      <c r="AX483" s="106">
        <v>0.98772831748734047</v>
      </c>
      <c r="AY483" s="106">
        <v>0</v>
      </c>
      <c r="AZ483" s="106">
        <v>45.364228605270952</v>
      </c>
      <c r="BA483" s="106">
        <v>0.89559512543288655</v>
      </c>
      <c r="BB483" s="106">
        <v>8.4190832553788578E-3</v>
      </c>
      <c r="BC483" s="106">
        <v>0.22924595304926956</v>
      </c>
      <c r="BD483" s="106">
        <v>0.11067779346684448</v>
      </c>
      <c r="BE483" s="106">
        <v>1.8758526603001362E-2</v>
      </c>
      <c r="BF483" s="106">
        <v>0.10329645547225899</v>
      </c>
      <c r="BG483" s="106">
        <v>0</v>
      </c>
      <c r="BH483" s="106">
        <v>4.8010973936899862E-2</v>
      </c>
      <c r="BI483" s="106">
        <v>0</v>
      </c>
      <c r="BJ483" s="106">
        <v>0</v>
      </c>
      <c r="BK483" s="106">
        <v>0</v>
      </c>
      <c r="BL483" s="106">
        <v>0</v>
      </c>
      <c r="BM483" s="106">
        <v>1.6685694212698689E-2</v>
      </c>
      <c r="BN483" s="106"/>
      <c r="BO483" s="106"/>
      <c r="BP483" s="106"/>
      <c r="BQ483" s="106">
        <v>2.6953920000000006E-2</v>
      </c>
      <c r="BR483" s="106">
        <v>1.4679279999999999E-2</v>
      </c>
      <c r="BS483" s="106">
        <v>1.039225E-2</v>
      </c>
      <c r="BT483" s="106">
        <v>9.120099999999999E-3</v>
      </c>
      <c r="BU483" s="106">
        <v>9.8131199999999998E-3</v>
      </c>
      <c r="BV483" s="106">
        <v>8.8768500000000004E-3</v>
      </c>
      <c r="BW483" s="106">
        <v>1.4019200000000001E-2</v>
      </c>
      <c r="BX483" s="106">
        <v>3.37288E-3</v>
      </c>
      <c r="BY483" s="106">
        <v>8.3952000000000002E-3</v>
      </c>
      <c r="BZ483" s="106">
        <v>3.0019959999999998E-2</v>
      </c>
      <c r="CA483" s="106">
        <v>1.6199999999999999E-2</v>
      </c>
      <c r="CB483" s="106">
        <v>1.0999999999999999E-2</v>
      </c>
      <c r="CC483" s="106">
        <v>1.3160600000000001E-2</v>
      </c>
      <c r="CD483" s="106">
        <v>1.6973289999999999E-2</v>
      </c>
      <c r="CE483" s="106">
        <v>3.3770000000000001E-2</v>
      </c>
      <c r="CF483" s="106">
        <v>8.0192400000000004E-3</v>
      </c>
      <c r="CG483" s="106">
        <v>6.2001999999999995E-3</v>
      </c>
      <c r="CH483" s="106">
        <v>6.9198400000000009E-3</v>
      </c>
      <c r="CI483" s="106">
        <v>1.2318030000000001E-2</v>
      </c>
      <c r="CJ483" s="106">
        <v>2.040672E-2</v>
      </c>
      <c r="CK483" s="106">
        <v>2.1083399999999999E-2</v>
      </c>
      <c r="CL483" s="106">
        <v>2.2586789999999999E-2</v>
      </c>
      <c r="CM483" s="106">
        <v>2.8110240000000005E-2</v>
      </c>
      <c r="CN483" s="106">
        <v>2.1684520000000002E-2</v>
      </c>
      <c r="CO483" s="106">
        <v>3.0198119999999998E-2</v>
      </c>
      <c r="CP483" s="106">
        <v>2.387216E-2</v>
      </c>
      <c r="CQ483" s="106">
        <v>1.2578499999999999E-2</v>
      </c>
      <c r="CR483" s="106">
        <v>1.309505E-2</v>
      </c>
      <c r="CS483" s="106"/>
      <c r="CT483" s="106"/>
      <c r="CU483" s="106"/>
      <c r="CV483" s="106">
        <f t="shared" si="196"/>
        <v>1.2600000000000002E-2</v>
      </c>
      <c r="CW483" s="106">
        <f t="shared" si="197"/>
        <v>8.8000000000000005E-3</v>
      </c>
      <c r="CX483" s="106">
        <f t="shared" si="198"/>
        <v>5.5000000000000005E-3</v>
      </c>
      <c r="CY483" s="106">
        <f t="shared" si="199"/>
        <v>5.4999999999999997E-3</v>
      </c>
      <c r="CZ483" s="106">
        <f t="shared" si="200"/>
        <v>7.6000000000000009E-3</v>
      </c>
      <c r="DA483" s="106">
        <f t="shared" si="201"/>
        <v>6.9000000000000008E-3</v>
      </c>
      <c r="DB483" s="106">
        <f t="shared" si="202"/>
        <v>1.04E-2</v>
      </c>
      <c r="DC483" s="106">
        <f t="shared" si="203"/>
        <v>2.8000000000000004E-3</v>
      </c>
      <c r="DD483" s="106">
        <f t="shared" si="204"/>
        <v>6.0000000000000001E-3</v>
      </c>
      <c r="DE483" s="106">
        <f t="shared" si="205"/>
        <v>1.3100000000000001E-2</v>
      </c>
      <c r="DF483" s="106">
        <f t="shared" si="206"/>
        <v>1.6199999999999999E-2</v>
      </c>
      <c r="DG483" s="106">
        <f t="shared" si="207"/>
        <v>1.0999999999999999E-2</v>
      </c>
      <c r="DH483" s="106">
        <f t="shared" si="208"/>
        <v>9.1999999999999998E-3</v>
      </c>
      <c r="DI483" s="106">
        <f t="shared" si="209"/>
        <v>1.3899999999999997E-2</v>
      </c>
      <c r="DJ483" s="106">
        <f t="shared" si="210"/>
        <v>2.5000000000000001E-2</v>
      </c>
      <c r="DK483" s="106">
        <f t="shared" si="211"/>
        <v>6.8000000000000005E-3</v>
      </c>
      <c r="DL483" s="106">
        <f t="shared" si="212"/>
        <v>5.7999999999999996E-3</v>
      </c>
      <c r="DM483" s="106">
        <f t="shared" si="213"/>
        <v>6.1000000000000004E-3</v>
      </c>
      <c r="DN483" s="106">
        <f t="shared" si="214"/>
        <v>9.7000000000000003E-3</v>
      </c>
      <c r="DO483" s="106">
        <f t="shared" si="215"/>
        <v>1.7399999999999999E-2</v>
      </c>
      <c r="DP483" s="106">
        <f t="shared" si="216"/>
        <v>1.7999999999999999E-2</v>
      </c>
      <c r="DQ483" s="106">
        <f t="shared" si="217"/>
        <v>1.9300000000000001E-2</v>
      </c>
      <c r="DR483" s="106">
        <f t="shared" si="218"/>
        <v>2.4100000000000003E-2</v>
      </c>
      <c r="DS483" s="106">
        <f t="shared" si="219"/>
        <v>1.8700000000000001E-2</v>
      </c>
      <c r="DT483" s="106">
        <f t="shared" si="220"/>
        <v>2.6199999999999998E-2</v>
      </c>
      <c r="DU483" s="106">
        <f t="shared" si="221"/>
        <v>2.0800000000000003E-2</v>
      </c>
      <c r="DV483" s="106">
        <f t="shared" si="222"/>
        <v>1.0999999999999999E-2</v>
      </c>
      <c r="DW483" s="106">
        <f t="shared" si="223"/>
        <v>1.15E-2</v>
      </c>
      <c r="DX483" s="106"/>
      <c r="DY483" s="106"/>
      <c r="DZ483" s="106"/>
      <c r="EA483" s="100">
        <v>0.32</v>
      </c>
      <c r="EB483" s="100">
        <v>4.38</v>
      </c>
      <c r="EC483" s="100">
        <v>4.0199999999999996</v>
      </c>
      <c r="ED483" s="100">
        <v>60.91</v>
      </c>
      <c r="EE483" s="100">
        <v>3.22</v>
      </c>
      <c r="EF483" s="100">
        <v>1.44</v>
      </c>
      <c r="EG483" s="100">
        <v>5.89</v>
      </c>
      <c r="EH483" s="100">
        <v>3.43</v>
      </c>
      <c r="EI483" s="100">
        <v>1.25</v>
      </c>
      <c r="EJ483" s="100">
        <v>9.9700000000000006</v>
      </c>
      <c r="EK483" s="100">
        <v>100</v>
      </c>
      <c r="EL483" s="100">
        <v>6.44</v>
      </c>
      <c r="EM483" s="100">
        <v>1.02</v>
      </c>
      <c r="EN483" s="100">
        <v>587.22</v>
      </c>
      <c r="EO483" s="100">
        <v>0.22</v>
      </c>
      <c r="EP483" s="100">
        <v>0.91</v>
      </c>
      <c r="EQ483" s="100">
        <v>89.38</v>
      </c>
      <c r="ER483" s="100">
        <v>3.06</v>
      </c>
      <c r="ES483" s="100">
        <v>7.61</v>
      </c>
      <c r="ET483" s="100">
        <v>78.33</v>
      </c>
      <c r="EU483" s="100">
        <v>15.47</v>
      </c>
      <c r="EV483" s="100">
        <v>100</v>
      </c>
      <c r="EW483" s="100">
        <v>45.28</v>
      </c>
      <c r="EX483" s="100">
        <v>100</v>
      </c>
      <c r="EY483" s="100">
        <v>182.65</v>
      </c>
      <c r="EZ483" s="100">
        <v>649.79</v>
      </c>
      <c r="FA483" s="100">
        <v>92.01</v>
      </c>
      <c r="FB483" s="100">
        <v>62.64</v>
      </c>
      <c r="FC483" s="100"/>
      <c r="FD483" s="100"/>
      <c r="FE483" s="100"/>
      <c r="FF483" s="106">
        <v>4.8658189977561703E-2</v>
      </c>
      <c r="FG483" s="106">
        <v>5.4528308407762634E-3</v>
      </c>
      <c r="FH483" s="106">
        <v>2.8083620005292399E-3</v>
      </c>
      <c r="FI483" s="106">
        <v>0</v>
      </c>
      <c r="FJ483" s="106">
        <v>6.7083333333333344E-3</v>
      </c>
      <c r="FK483" s="106">
        <v>6.2233968130586872E-3</v>
      </c>
      <c r="FL483" s="106">
        <v>1.1142062314540057E-2</v>
      </c>
      <c r="FM483" s="106">
        <v>3.3532869163091627E-3</v>
      </c>
      <c r="FN483" s="106">
        <v>6.1821040594625502E-3</v>
      </c>
      <c r="FO483" s="106">
        <v>4.7422325013091295E-3</v>
      </c>
      <c r="FP483" s="106">
        <v>0</v>
      </c>
      <c r="FQ483" s="106">
        <v>0</v>
      </c>
      <c r="FR483" s="106">
        <v>1.0074828838370874E-2</v>
      </c>
      <c r="FS483" s="106">
        <v>0</v>
      </c>
      <c r="FT483" s="106">
        <v>9.98013029315961E-2</v>
      </c>
      <c r="FU483" s="106">
        <v>8.1499156414392687E-3</v>
      </c>
      <c r="FV483" s="106">
        <v>7.5249766136576222E-3</v>
      </c>
      <c r="FW483" s="106">
        <v>7.014926163307649E-3</v>
      </c>
      <c r="FX483" s="106">
        <v>8.4225800828268641E-3</v>
      </c>
      <c r="FY483" s="106">
        <v>1.4693553888130966E-2</v>
      </c>
      <c r="FZ483" s="106">
        <v>1.5979961661558465E-2</v>
      </c>
      <c r="GA483" s="106">
        <v>0</v>
      </c>
      <c r="GB483" s="106">
        <v>2.1739368998628258E-2</v>
      </c>
      <c r="GC483" s="106">
        <v>0</v>
      </c>
      <c r="GD483" s="106">
        <v>0</v>
      </c>
      <c r="GE483" s="106">
        <v>0</v>
      </c>
      <c r="GF483" s="106">
        <v>0</v>
      </c>
      <c r="GG483" s="106">
        <v>1.0451918854834458E-2</v>
      </c>
      <c r="GH483" s="100"/>
      <c r="GI483" s="100"/>
      <c r="GJ483" s="100"/>
      <c r="GK483" s="100"/>
    </row>
    <row r="484" spans="1:193" x14ac:dyDescent="0.25">
      <c r="A484" s="98" t="s">
        <v>1073</v>
      </c>
      <c r="B484" s="99" t="s">
        <v>17</v>
      </c>
      <c r="C484" s="99" t="s">
        <v>647</v>
      </c>
      <c r="D484" s="100" t="s">
        <v>18</v>
      </c>
      <c r="E484" s="99" t="s">
        <v>667</v>
      </c>
      <c r="F484" s="99" t="s">
        <v>539</v>
      </c>
      <c r="G484" s="106">
        <v>33.149000000000001</v>
      </c>
      <c r="H484" s="106">
        <v>4.2498558409878422E-2</v>
      </c>
      <c r="I484" s="106">
        <v>0.14399999999999999</v>
      </c>
      <c r="J484" s="106">
        <v>5.5999999999999994E-2</v>
      </c>
      <c r="K484" s="106">
        <v>4.7E-2</v>
      </c>
      <c r="L484" s="106">
        <v>0.26700000000000002</v>
      </c>
      <c r="M484" s="106">
        <v>0.16</v>
      </c>
      <c r="N484" s="106">
        <v>9.3814261715179925E-2</v>
      </c>
      <c r="O484" s="106">
        <v>0.14199999999999999</v>
      </c>
      <c r="P484" s="106">
        <v>6.0999999999999999E-2</v>
      </c>
      <c r="Q484" s="106">
        <v>0</v>
      </c>
      <c r="R484" s="106">
        <v>0</v>
      </c>
      <c r="S484" s="106">
        <v>0.33069036293862952</v>
      </c>
      <c r="T484" s="106">
        <v>0</v>
      </c>
      <c r="U484" s="106">
        <v>64.786000000000001</v>
      </c>
      <c r="V484" s="106">
        <v>1.1069472142259313</v>
      </c>
      <c r="W484" s="106">
        <v>3.3000000000000002E-2</v>
      </c>
      <c r="X484" s="106">
        <v>1.406199602799253E-2</v>
      </c>
      <c r="Y484" s="106">
        <v>0.34519176263601814</v>
      </c>
      <c r="Z484" s="106">
        <v>4.7000000000000007E-2</v>
      </c>
      <c r="AA484" s="106">
        <v>7.5976368785751869E-2</v>
      </c>
      <c r="AB484" s="106">
        <v>0</v>
      </c>
      <c r="AC484" s="106">
        <v>7.0999999999999994E-2</v>
      </c>
      <c r="AD484" s="106">
        <v>4.4999999999999998E-2</v>
      </c>
      <c r="AE484" s="106">
        <v>4.8000000000000001E-2</v>
      </c>
      <c r="AF484" s="106">
        <v>0</v>
      </c>
      <c r="AG484" s="106">
        <v>3.9399182861561632E-2</v>
      </c>
      <c r="AH484" s="106">
        <v>7.1999999999999995E-2</v>
      </c>
      <c r="AI484" s="106"/>
      <c r="AJ484" s="106">
        <v>101.17657970760092</v>
      </c>
      <c r="AK484" s="100"/>
      <c r="AL484" s="106">
        <v>15.495979805534779</v>
      </c>
      <c r="AM484" s="106">
        <v>2.5477224632742896E-2</v>
      </c>
      <c r="AN484" s="106">
        <v>7.6210637734850484E-2</v>
      </c>
      <c r="AO484" s="106">
        <v>3.3771559522373658E-2</v>
      </c>
      <c r="AP484" s="106">
        <v>3.6400247831474601E-2</v>
      </c>
      <c r="AQ484" s="106">
        <v>0.20753983676642054</v>
      </c>
      <c r="AR484" s="106">
        <v>0.11869436201780414</v>
      </c>
      <c r="AS484" s="106">
        <v>7.7880011385671535E-2</v>
      </c>
      <c r="AT484" s="106">
        <v>0.10148656375071469</v>
      </c>
      <c r="AU484" s="106">
        <v>2.6618956187816373E-2</v>
      </c>
      <c r="AV484" s="106">
        <v>0</v>
      </c>
      <c r="AW484" s="106">
        <v>0</v>
      </c>
      <c r="AX484" s="106">
        <v>0.23117117297352638</v>
      </c>
      <c r="AY484" s="106">
        <v>0</v>
      </c>
      <c r="AZ484" s="106">
        <v>47.961208172934555</v>
      </c>
      <c r="BA484" s="106">
        <v>0.93864768441103308</v>
      </c>
      <c r="BB484" s="106">
        <v>3.0869971936389153E-2</v>
      </c>
      <c r="BC484" s="106">
        <v>1.2395976752461679E-2</v>
      </c>
      <c r="BD484" s="106">
        <v>0.27182594112608721</v>
      </c>
      <c r="BE484" s="106">
        <v>4.0075034106412007E-2</v>
      </c>
      <c r="BF484" s="106">
        <v>6.4864995121447847E-2</v>
      </c>
      <c r="BG484" s="106">
        <v>0</v>
      </c>
      <c r="BH484" s="106">
        <v>6.0871056241426601E-2</v>
      </c>
      <c r="BI484" s="106">
        <v>3.88064849948258E-2</v>
      </c>
      <c r="BJ484" s="106">
        <v>4.1644976574700676E-2</v>
      </c>
      <c r="BK484" s="106">
        <v>0</v>
      </c>
      <c r="BL484" s="106">
        <v>3.4454904120298759E-2</v>
      </c>
      <c r="BM484" s="106">
        <v>6.3229999121805561E-2</v>
      </c>
      <c r="BN484" s="106"/>
      <c r="BO484" s="106"/>
      <c r="BP484" s="106"/>
      <c r="BQ484" s="106">
        <v>2.6740000000000003E-2</v>
      </c>
      <c r="BR484" s="106">
        <v>1.451247E-2</v>
      </c>
      <c r="BS484" s="106">
        <v>1.001435E-2</v>
      </c>
      <c r="BT484" s="106">
        <v>8.6226399999999991E-3</v>
      </c>
      <c r="BU484" s="106">
        <v>1.020048E-2</v>
      </c>
      <c r="BV484" s="106">
        <v>9.5201000000000001E-3</v>
      </c>
      <c r="BW484" s="106">
        <v>1.2266800000000001E-2</v>
      </c>
      <c r="BX484" s="106">
        <v>3.0114999999999999E-3</v>
      </c>
      <c r="BY484" s="106">
        <v>8.1153600000000003E-3</v>
      </c>
      <c r="BZ484" s="106">
        <v>2.7728359999999997E-2</v>
      </c>
      <c r="CA484" s="106">
        <v>1.4999999999999999E-2</v>
      </c>
      <c r="CB484" s="106">
        <v>1.14E-2</v>
      </c>
      <c r="CC484" s="106">
        <v>1.3303650000000002E-2</v>
      </c>
      <c r="CD484" s="106">
        <v>1.7950170000000001E-2</v>
      </c>
      <c r="CE484" s="106">
        <v>3.2013959999999994E-2</v>
      </c>
      <c r="CF484" s="106">
        <v>7.5475200000000003E-3</v>
      </c>
      <c r="CG484" s="106">
        <v>6.0933000000000003E-3</v>
      </c>
      <c r="CH484" s="106">
        <v>6.8064000000000006E-3</v>
      </c>
      <c r="CI484" s="106">
        <v>1.219104E-2</v>
      </c>
      <c r="CJ484" s="106">
        <v>2.0641280000000001E-2</v>
      </c>
      <c r="CK484" s="106">
        <v>2.1669050000000002E-2</v>
      </c>
      <c r="CL484" s="106">
        <v>2.282085E-2</v>
      </c>
      <c r="CM484" s="106">
        <v>2.8693440000000004E-2</v>
      </c>
      <c r="CN484" s="106">
        <v>2.2380279999999999E-2</v>
      </c>
      <c r="CO484" s="106">
        <v>3.2042279999999999E-2</v>
      </c>
      <c r="CP484" s="106">
        <v>2.4790320000000001E-2</v>
      </c>
      <c r="CQ484" s="106">
        <v>1.3035900000000001E-2</v>
      </c>
      <c r="CR484" s="106">
        <v>1.355053E-2</v>
      </c>
      <c r="CS484" s="106"/>
      <c r="CT484" s="106"/>
      <c r="CU484" s="106"/>
      <c r="CV484" s="106">
        <f t="shared" si="196"/>
        <v>1.2500000000000001E-2</v>
      </c>
      <c r="CW484" s="106">
        <f t="shared" si="197"/>
        <v>8.6999999999999994E-3</v>
      </c>
      <c r="CX484" s="106">
        <f t="shared" si="198"/>
        <v>5.3E-3</v>
      </c>
      <c r="CY484" s="106">
        <f t="shared" si="199"/>
        <v>5.1999999999999998E-3</v>
      </c>
      <c r="CZ484" s="106">
        <f t="shared" si="200"/>
        <v>7.9000000000000008E-3</v>
      </c>
      <c r="DA484" s="106">
        <f t="shared" si="201"/>
        <v>7.4000000000000003E-3</v>
      </c>
      <c r="DB484" s="106">
        <f t="shared" si="202"/>
        <v>9.1000000000000004E-3</v>
      </c>
      <c r="DC484" s="106">
        <f t="shared" si="203"/>
        <v>2.5000000000000001E-3</v>
      </c>
      <c r="DD484" s="106">
        <f t="shared" si="204"/>
        <v>5.8000000000000005E-3</v>
      </c>
      <c r="DE484" s="106">
        <f t="shared" si="205"/>
        <v>1.21E-2</v>
      </c>
      <c r="DF484" s="106">
        <f t="shared" si="206"/>
        <v>1.4999999999999999E-2</v>
      </c>
      <c r="DG484" s="106">
        <f t="shared" si="207"/>
        <v>1.14E-2</v>
      </c>
      <c r="DH484" s="106">
        <f t="shared" si="208"/>
        <v>9.300000000000001E-3</v>
      </c>
      <c r="DI484" s="106">
        <f t="shared" si="209"/>
        <v>1.47E-2</v>
      </c>
      <c r="DJ484" s="106">
        <f t="shared" si="210"/>
        <v>2.3699999999999995E-2</v>
      </c>
      <c r="DK484" s="106">
        <f t="shared" si="211"/>
        <v>6.4000000000000003E-3</v>
      </c>
      <c r="DL484" s="106">
        <f t="shared" si="212"/>
        <v>5.7000000000000002E-3</v>
      </c>
      <c r="DM484" s="106">
        <f t="shared" si="213"/>
        <v>6.0000000000000001E-3</v>
      </c>
      <c r="DN484" s="106">
        <f t="shared" si="214"/>
        <v>9.5999999999999992E-3</v>
      </c>
      <c r="DO484" s="106">
        <f t="shared" si="215"/>
        <v>1.7600000000000001E-2</v>
      </c>
      <c r="DP484" s="106">
        <f t="shared" si="216"/>
        <v>1.8500000000000003E-2</v>
      </c>
      <c r="DQ484" s="106">
        <f t="shared" si="217"/>
        <v>1.9500000000000003E-2</v>
      </c>
      <c r="DR484" s="106">
        <f t="shared" si="218"/>
        <v>2.46E-2</v>
      </c>
      <c r="DS484" s="106">
        <f t="shared" si="219"/>
        <v>1.9300000000000001E-2</v>
      </c>
      <c r="DT484" s="106">
        <f t="shared" si="220"/>
        <v>2.7799999999999998E-2</v>
      </c>
      <c r="DU484" s="106">
        <f t="shared" si="221"/>
        <v>2.1600000000000001E-2</v>
      </c>
      <c r="DV484" s="106">
        <f t="shared" si="222"/>
        <v>1.1400000000000002E-2</v>
      </c>
      <c r="DW484" s="106">
        <f t="shared" si="223"/>
        <v>1.1899999999999999E-2</v>
      </c>
      <c r="DX484" s="106"/>
      <c r="DY484" s="106"/>
      <c r="DZ484" s="106"/>
      <c r="EA484" s="100">
        <v>0.32</v>
      </c>
      <c r="EB484" s="100">
        <v>19.82</v>
      </c>
      <c r="EC484" s="100">
        <v>3.53</v>
      </c>
      <c r="ED484" s="100">
        <v>8.59</v>
      </c>
      <c r="EE484" s="100">
        <v>16.29</v>
      </c>
      <c r="EF484" s="100">
        <v>2.84</v>
      </c>
      <c r="EG484" s="100">
        <v>7.8</v>
      </c>
      <c r="EH484" s="100">
        <v>3.87</v>
      </c>
      <c r="EI484" s="100">
        <v>4.3899999999999997</v>
      </c>
      <c r="EJ484" s="100">
        <v>15.89</v>
      </c>
      <c r="EK484" s="100">
        <v>100</v>
      </c>
      <c r="EL484" s="100">
        <v>100</v>
      </c>
      <c r="EM484" s="100">
        <v>3.44</v>
      </c>
      <c r="EN484" s="100">
        <v>198.49</v>
      </c>
      <c r="EO484" s="100">
        <v>0.21</v>
      </c>
      <c r="EP484" s="100">
        <v>0.86</v>
      </c>
      <c r="EQ484" s="100">
        <v>24.05</v>
      </c>
      <c r="ER484" s="100">
        <v>19.12</v>
      </c>
      <c r="ES484" s="100">
        <v>3.42</v>
      </c>
      <c r="ET484" s="100">
        <v>37.380000000000003</v>
      </c>
      <c r="EU484" s="100">
        <v>24.96</v>
      </c>
      <c r="EV484" s="100">
        <v>100</v>
      </c>
      <c r="EW484" s="100">
        <v>36.74</v>
      </c>
      <c r="EX484" s="100">
        <v>44.73</v>
      </c>
      <c r="EY484" s="100">
        <v>50.87</v>
      </c>
      <c r="EZ484" s="100">
        <v>123.46</v>
      </c>
      <c r="FA484" s="100">
        <v>18.52</v>
      </c>
      <c r="FB484" s="100">
        <v>17.12</v>
      </c>
      <c r="FC484" s="100"/>
      <c r="FD484" s="100"/>
      <c r="FE484" s="100"/>
      <c r="FF484" s="106">
        <v>4.9587135377711297E-2</v>
      </c>
      <c r="FG484" s="106">
        <v>5.0495859222096425E-3</v>
      </c>
      <c r="FH484" s="106">
        <v>2.6902355120402219E-3</v>
      </c>
      <c r="FI484" s="106">
        <v>2.9009769629718975E-3</v>
      </c>
      <c r="FJ484" s="106">
        <v>5.9296003717472122E-3</v>
      </c>
      <c r="FK484" s="106">
        <v>5.8941313641663433E-3</v>
      </c>
      <c r="FL484" s="106">
        <v>9.2581602373887229E-3</v>
      </c>
      <c r="FM484" s="106">
        <v>3.0139564406254883E-3</v>
      </c>
      <c r="FN484" s="106">
        <v>4.4552601486563745E-3</v>
      </c>
      <c r="FO484" s="106">
        <v>4.229752138244022E-3</v>
      </c>
      <c r="FP484" s="106">
        <v>0</v>
      </c>
      <c r="FQ484" s="106">
        <v>0</v>
      </c>
      <c r="FR484" s="106">
        <v>7.952288350289308E-3</v>
      </c>
      <c r="FS484" s="106">
        <v>0</v>
      </c>
      <c r="FT484" s="106">
        <v>0.10071853716316256</v>
      </c>
      <c r="FU484" s="106">
        <v>8.0723700859348848E-3</v>
      </c>
      <c r="FV484" s="106">
        <v>7.424228250701592E-3</v>
      </c>
      <c r="FW484" s="106">
        <v>2.370110755070673E-3</v>
      </c>
      <c r="FX484" s="106">
        <v>9.2964471865121835E-3</v>
      </c>
      <c r="FY484" s="106">
        <v>1.4980047748976809E-2</v>
      </c>
      <c r="FZ484" s="106">
        <v>1.6190302782313384E-2</v>
      </c>
      <c r="GA484" s="106">
        <v>0</v>
      </c>
      <c r="GB484" s="106">
        <v>2.2364026063100135E-2</v>
      </c>
      <c r="GC484" s="106">
        <v>1.735814073818558E-2</v>
      </c>
      <c r="GD484" s="106">
        <v>2.118479958355023E-2</v>
      </c>
      <c r="GE484" s="106">
        <v>0</v>
      </c>
      <c r="GF484" s="106">
        <v>6.3810482430793304E-3</v>
      </c>
      <c r="GG484" s="106">
        <v>1.0824975849653112E-2</v>
      </c>
      <c r="GH484" s="100"/>
      <c r="GI484" s="100"/>
      <c r="GJ484" s="100"/>
      <c r="GK484" s="100"/>
    </row>
    <row r="485" spans="1:193" x14ac:dyDescent="0.25">
      <c r="A485" s="98" t="s">
        <v>1073</v>
      </c>
      <c r="B485" s="99" t="s">
        <v>17</v>
      </c>
      <c r="C485" s="99" t="s">
        <v>647</v>
      </c>
      <c r="D485" s="100" t="s">
        <v>18</v>
      </c>
      <c r="E485" s="99" t="s">
        <v>668</v>
      </c>
      <c r="F485" s="99" t="s">
        <v>539</v>
      </c>
      <c r="G485" s="106">
        <v>32.469000000000001</v>
      </c>
      <c r="H485" s="106">
        <v>0</v>
      </c>
      <c r="I485" s="106">
        <v>4.2999999999999997E-2</v>
      </c>
      <c r="J485" s="106">
        <v>0</v>
      </c>
      <c r="K485" s="106">
        <v>9.2999999999999999E-2</v>
      </c>
      <c r="L485" s="106">
        <v>0.26200000000000001</v>
      </c>
      <c r="M485" s="106">
        <v>0.21900000000000003</v>
      </c>
      <c r="N485" s="106">
        <v>9.8310704587445508E-2</v>
      </c>
      <c r="O485" s="106">
        <v>0.61599999999999999</v>
      </c>
      <c r="P485" s="106">
        <v>0.14299999999999999</v>
      </c>
      <c r="Q485" s="106">
        <v>0</v>
      </c>
      <c r="R485" s="106">
        <v>0</v>
      </c>
      <c r="S485" s="106">
        <v>0.121</v>
      </c>
      <c r="T485" s="106">
        <v>0</v>
      </c>
      <c r="U485" s="106">
        <v>62.705999999999996</v>
      </c>
      <c r="V485" s="106">
        <v>1.112081728554122</v>
      </c>
      <c r="W485" s="106">
        <v>0.11700000000000001</v>
      </c>
      <c r="X485" s="106">
        <v>0.13385728237016653</v>
      </c>
      <c r="Y485" s="106">
        <v>0.45470454162827251</v>
      </c>
      <c r="Z485" s="106">
        <v>0</v>
      </c>
      <c r="AA485" s="106">
        <v>5.0937968062598649E-2</v>
      </c>
      <c r="AB485" s="106">
        <v>0</v>
      </c>
      <c r="AC485" s="106">
        <v>0</v>
      </c>
      <c r="AD485" s="106">
        <v>0</v>
      </c>
      <c r="AE485" s="106">
        <v>0</v>
      </c>
      <c r="AF485" s="106">
        <v>0</v>
      </c>
      <c r="AG485" s="106">
        <v>3.6331495448679127E-2</v>
      </c>
      <c r="AH485" s="106">
        <v>0.122</v>
      </c>
      <c r="AI485" s="106"/>
      <c r="AJ485" s="106">
        <v>98.797223720651289</v>
      </c>
      <c r="AK485" s="100"/>
      <c r="AL485" s="106">
        <v>15.178103964098728</v>
      </c>
      <c r="AM485" s="106">
        <v>0</v>
      </c>
      <c r="AN485" s="106">
        <v>2.2757343212490077E-2</v>
      </c>
      <c r="AO485" s="106">
        <v>0</v>
      </c>
      <c r="AP485" s="106">
        <v>7.2026022304832724E-2</v>
      </c>
      <c r="AQ485" s="106">
        <v>0.20365332296929656</v>
      </c>
      <c r="AR485" s="106">
        <v>0.16246290801186944</v>
      </c>
      <c r="AS485" s="106">
        <v>8.16127383259551E-2</v>
      </c>
      <c r="AT485" s="106">
        <v>0.44025157232704404</v>
      </c>
      <c r="AU485" s="106">
        <v>6.2401815325536743E-2</v>
      </c>
      <c r="AV485" s="106">
        <v>0</v>
      </c>
      <c r="AW485" s="106">
        <v>0</v>
      </c>
      <c r="AX485" s="106">
        <v>8.4585809157637179E-2</v>
      </c>
      <c r="AY485" s="106">
        <v>0</v>
      </c>
      <c r="AZ485" s="106">
        <v>46.421379923008587</v>
      </c>
      <c r="BA485" s="106">
        <v>0.94300155054195034</v>
      </c>
      <c r="BB485" s="106">
        <v>0.10944808231992517</v>
      </c>
      <c r="BC485" s="106">
        <v>0.1179983095646743</v>
      </c>
      <c r="BD485" s="106">
        <v>0.3580632661062072</v>
      </c>
      <c r="BE485" s="106">
        <v>0</v>
      </c>
      <c r="BF485" s="106">
        <v>4.3488404390505123E-2</v>
      </c>
      <c r="BG485" s="106">
        <v>0</v>
      </c>
      <c r="BH485" s="106">
        <v>0</v>
      </c>
      <c r="BI485" s="106">
        <v>0</v>
      </c>
      <c r="BJ485" s="106">
        <v>0</v>
      </c>
      <c r="BK485" s="106">
        <v>0</v>
      </c>
      <c r="BL485" s="106">
        <v>3.1772186662596527E-2</v>
      </c>
      <c r="BM485" s="106">
        <v>0.10713972073417054</v>
      </c>
      <c r="BN485" s="106"/>
      <c r="BO485" s="106"/>
      <c r="BP485" s="106"/>
      <c r="BQ485" s="106">
        <v>2.6953920000000006E-2</v>
      </c>
      <c r="BR485" s="106">
        <v>1.451247E-2</v>
      </c>
      <c r="BS485" s="106">
        <v>1.001435E-2</v>
      </c>
      <c r="BT485" s="106">
        <v>8.7884599999999997E-3</v>
      </c>
      <c r="BU485" s="106">
        <v>9.9422399999999998E-3</v>
      </c>
      <c r="BV485" s="106">
        <v>9.2627999999999999E-3</v>
      </c>
      <c r="BW485" s="106">
        <v>1.30756E-2</v>
      </c>
      <c r="BX485" s="106">
        <v>3.2524200000000002E-3</v>
      </c>
      <c r="BY485" s="106">
        <v>8.3952000000000002E-3</v>
      </c>
      <c r="BZ485" s="106">
        <v>2.8415839999999998E-2</v>
      </c>
      <c r="CA485" s="106">
        <v>1.55E-2</v>
      </c>
      <c r="CB485" s="106">
        <v>1.11E-2</v>
      </c>
      <c r="CC485" s="106">
        <v>1.3589750000000001E-2</v>
      </c>
      <c r="CD485" s="106">
        <v>1.7461730000000002E-2</v>
      </c>
      <c r="CE485" s="106">
        <v>3.2689360000000001E-2</v>
      </c>
      <c r="CF485" s="106">
        <v>7.5475200000000003E-3</v>
      </c>
      <c r="CG485" s="106">
        <v>6.2001999999999995E-3</v>
      </c>
      <c r="CH485" s="106">
        <v>6.8064000000000006E-3</v>
      </c>
      <c r="CI485" s="106">
        <v>1.2445020000000001E-2</v>
      </c>
      <c r="CJ485" s="106">
        <v>2.2165919999999999E-2</v>
      </c>
      <c r="CK485" s="106">
        <v>2.1903309999999999E-2</v>
      </c>
      <c r="CL485" s="106">
        <v>2.3171939999999999E-2</v>
      </c>
      <c r="CM485" s="106">
        <v>2.9160000000000002E-2</v>
      </c>
      <c r="CN485" s="106">
        <v>2.2148359999999999E-2</v>
      </c>
      <c r="CO485" s="106">
        <v>3.0889680000000003E-2</v>
      </c>
      <c r="CP485" s="106">
        <v>2.4560780000000001E-2</v>
      </c>
      <c r="CQ485" s="106">
        <v>1.269285E-2</v>
      </c>
      <c r="CR485" s="106">
        <v>1.3322790000000001E-2</v>
      </c>
      <c r="CS485" s="106"/>
      <c r="CT485" s="106"/>
      <c r="CU485" s="106"/>
      <c r="CV485" s="106">
        <f t="shared" si="196"/>
        <v>1.2600000000000002E-2</v>
      </c>
      <c r="CW485" s="106">
        <f t="shared" si="197"/>
        <v>8.6999999999999994E-3</v>
      </c>
      <c r="CX485" s="106">
        <f t="shared" si="198"/>
        <v>5.3E-3</v>
      </c>
      <c r="CY485" s="106">
        <f t="shared" si="199"/>
        <v>5.3E-3</v>
      </c>
      <c r="CZ485" s="106">
        <f t="shared" si="200"/>
        <v>7.7000000000000002E-3</v>
      </c>
      <c r="DA485" s="106">
        <f t="shared" si="201"/>
        <v>7.1999999999999998E-3</v>
      </c>
      <c r="DB485" s="106">
        <f t="shared" si="202"/>
        <v>9.6999999999999986E-3</v>
      </c>
      <c r="DC485" s="106">
        <f t="shared" si="203"/>
        <v>2.7000000000000006E-3</v>
      </c>
      <c r="DD485" s="106">
        <f t="shared" si="204"/>
        <v>6.0000000000000001E-3</v>
      </c>
      <c r="DE485" s="106">
        <f t="shared" si="205"/>
        <v>1.24E-2</v>
      </c>
      <c r="DF485" s="106">
        <f t="shared" si="206"/>
        <v>1.55E-2</v>
      </c>
      <c r="DG485" s="106">
        <f t="shared" si="207"/>
        <v>1.11E-2</v>
      </c>
      <c r="DH485" s="106">
        <f t="shared" si="208"/>
        <v>9.4999999999999998E-3</v>
      </c>
      <c r="DI485" s="106">
        <f t="shared" si="209"/>
        <v>1.43E-2</v>
      </c>
      <c r="DJ485" s="106">
        <f t="shared" si="210"/>
        <v>2.4199999999999999E-2</v>
      </c>
      <c r="DK485" s="106">
        <f t="shared" si="211"/>
        <v>6.4000000000000003E-3</v>
      </c>
      <c r="DL485" s="106">
        <f t="shared" si="212"/>
        <v>5.7999999999999996E-3</v>
      </c>
      <c r="DM485" s="106">
        <f t="shared" si="213"/>
        <v>6.0000000000000001E-3</v>
      </c>
      <c r="DN485" s="106">
        <f t="shared" si="214"/>
        <v>9.8000000000000014E-3</v>
      </c>
      <c r="DO485" s="106">
        <f t="shared" si="215"/>
        <v>1.8899999999999997E-2</v>
      </c>
      <c r="DP485" s="106">
        <f t="shared" si="216"/>
        <v>1.8699999999999998E-2</v>
      </c>
      <c r="DQ485" s="106">
        <f t="shared" si="217"/>
        <v>1.9800000000000002E-2</v>
      </c>
      <c r="DR485" s="106">
        <f t="shared" si="218"/>
        <v>2.4999999999999998E-2</v>
      </c>
      <c r="DS485" s="106">
        <f t="shared" si="219"/>
        <v>1.9099999999999999E-2</v>
      </c>
      <c r="DT485" s="106">
        <f t="shared" si="220"/>
        <v>2.6800000000000001E-2</v>
      </c>
      <c r="DU485" s="106">
        <f t="shared" si="221"/>
        <v>2.1400000000000002E-2</v>
      </c>
      <c r="DV485" s="106">
        <f t="shared" si="222"/>
        <v>1.11E-2</v>
      </c>
      <c r="DW485" s="106">
        <f t="shared" si="223"/>
        <v>1.17E-2</v>
      </c>
      <c r="DX485" s="106"/>
      <c r="DY485" s="106"/>
      <c r="DZ485" s="106"/>
      <c r="EA485" s="100">
        <v>0.32</v>
      </c>
      <c r="EB485" s="100">
        <v>212.37</v>
      </c>
      <c r="EC485" s="100">
        <v>11.22</v>
      </c>
      <c r="ED485" s="100">
        <v>161.37</v>
      </c>
      <c r="EE485" s="100">
        <v>8.34</v>
      </c>
      <c r="EF485" s="100">
        <v>2.79</v>
      </c>
      <c r="EG485" s="100">
        <v>6.34</v>
      </c>
      <c r="EH485" s="100">
        <v>3.81</v>
      </c>
      <c r="EI485" s="100">
        <v>1.36</v>
      </c>
      <c r="EJ485" s="100">
        <v>7.46</v>
      </c>
      <c r="EK485" s="100">
        <v>100</v>
      </c>
      <c r="EL485" s="100">
        <v>12.45</v>
      </c>
      <c r="EM485" s="100">
        <v>9.07</v>
      </c>
      <c r="EN485" s="100">
        <v>78.760000000000005</v>
      </c>
      <c r="EO485" s="100">
        <v>0.22</v>
      </c>
      <c r="EP485" s="100">
        <v>0.86</v>
      </c>
      <c r="EQ485" s="100">
        <v>7.17</v>
      </c>
      <c r="ER485" s="100">
        <v>5.27</v>
      </c>
      <c r="ES485" s="100">
        <v>2.73</v>
      </c>
      <c r="ET485" s="100">
        <v>100</v>
      </c>
      <c r="EU485" s="100">
        <v>37.020000000000003</v>
      </c>
      <c r="EV485" s="100">
        <v>100</v>
      </c>
      <c r="EW485" s="100">
        <v>100</v>
      </c>
      <c r="EX485" s="100">
        <v>492.71</v>
      </c>
      <c r="EY485" s="100">
        <v>78.05</v>
      </c>
      <c r="EZ485" s="100">
        <v>100</v>
      </c>
      <c r="FA485" s="100">
        <v>19.100000000000001</v>
      </c>
      <c r="FB485" s="100">
        <v>10</v>
      </c>
      <c r="FC485" s="100"/>
      <c r="FD485" s="100"/>
      <c r="FE485" s="100"/>
      <c r="FF485" s="106">
        <v>4.8569932685115932E-2</v>
      </c>
      <c r="FG485" s="106">
        <v>0</v>
      </c>
      <c r="FH485" s="106">
        <v>2.5533739084413866E-3</v>
      </c>
      <c r="FI485" s="106">
        <v>0</v>
      </c>
      <c r="FJ485" s="106">
        <v>6.0069702602230492E-3</v>
      </c>
      <c r="FK485" s="106">
        <v>5.6819277108433744E-3</v>
      </c>
      <c r="FL485" s="106">
        <v>1.0300148367952523E-2</v>
      </c>
      <c r="FM485" s="106">
        <v>3.1094453302188893E-3</v>
      </c>
      <c r="FN485" s="106">
        <v>5.987421383647799E-3</v>
      </c>
      <c r="FO485" s="106">
        <v>4.6551754232850408E-3</v>
      </c>
      <c r="FP485" s="106">
        <v>0</v>
      </c>
      <c r="FQ485" s="106">
        <v>0</v>
      </c>
      <c r="FR485" s="106">
        <v>7.6719328905976922E-3</v>
      </c>
      <c r="FS485" s="106">
        <v>0</v>
      </c>
      <c r="FT485" s="106">
        <v>0.1021270358306189</v>
      </c>
      <c r="FU485" s="106">
        <v>8.1098133346607735E-3</v>
      </c>
      <c r="FV485" s="106">
        <v>7.8474275023386348E-3</v>
      </c>
      <c r="FW485" s="106">
        <v>6.2185109140583351E-3</v>
      </c>
      <c r="FX485" s="106">
        <v>9.775127164699457E-3</v>
      </c>
      <c r="FY485" s="106">
        <v>0</v>
      </c>
      <c r="FZ485" s="106">
        <v>1.6099407305364997E-2</v>
      </c>
      <c r="GA485" s="106">
        <v>0</v>
      </c>
      <c r="GB485" s="106">
        <v>0</v>
      </c>
      <c r="GC485" s="106">
        <v>0</v>
      </c>
      <c r="GD485" s="106">
        <v>0</v>
      </c>
      <c r="GE485" s="106">
        <v>0</v>
      </c>
      <c r="GF485" s="106">
        <v>6.0684876525559364E-3</v>
      </c>
      <c r="GG485" s="106">
        <v>1.0713972073417054E-2</v>
      </c>
      <c r="GH485" s="100"/>
      <c r="GI485" s="100"/>
      <c r="GJ485" s="100"/>
      <c r="GK485" s="100"/>
    </row>
    <row r="486" spans="1:193" x14ac:dyDescent="0.25">
      <c r="A486" s="98" t="s">
        <v>1073</v>
      </c>
      <c r="B486" s="99" t="s">
        <v>17</v>
      </c>
      <c r="C486" s="99" t="s">
        <v>647</v>
      </c>
      <c r="D486" s="100" t="s">
        <v>18</v>
      </c>
      <c r="E486" s="99" t="s">
        <v>669</v>
      </c>
      <c r="F486" s="99" t="s">
        <v>539</v>
      </c>
      <c r="G486" s="106">
        <v>32.299999999999997</v>
      </c>
      <c r="H486" s="106">
        <v>0</v>
      </c>
      <c r="I486" s="106">
        <v>0.111</v>
      </c>
      <c r="J486" s="106">
        <v>1.9E-2</v>
      </c>
      <c r="K486" s="106">
        <v>0.14699999999999999</v>
      </c>
      <c r="L486" s="106">
        <v>0.36799999999999999</v>
      </c>
      <c r="M486" s="106">
        <v>0.245</v>
      </c>
      <c r="N486" s="106">
        <v>0.12803416091893563</v>
      </c>
      <c r="O486" s="106">
        <v>0.68400000000000005</v>
      </c>
      <c r="P486" s="106">
        <v>0.18199999999999997</v>
      </c>
      <c r="Q486" s="106">
        <v>0</v>
      </c>
      <c r="R486" s="106">
        <v>0</v>
      </c>
      <c r="S486" s="106">
        <v>0.11336251193247247</v>
      </c>
      <c r="T486" s="106">
        <v>0</v>
      </c>
      <c r="U486" s="106">
        <v>63.279000000000003</v>
      </c>
      <c r="V486" s="106">
        <v>1.0699461244513855</v>
      </c>
      <c r="W486" s="106">
        <v>0.15400000000000003</v>
      </c>
      <c r="X486" s="106">
        <v>0.19080352905813594</v>
      </c>
      <c r="Y486" s="106">
        <v>0.61372163426134763</v>
      </c>
      <c r="Z486" s="106">
        <v>6.3E-2</v>
      </c>
      <c r="AA486" s="106">
        <v>0.12294387586616068</v>
      </c>
      <c r="AB486" s="106">
        <v>0</v>
      </c>
      <c r="AC486" s="106">
        <v>0.05</v>
      </c>
      <c r="AD486" s="106">
        <v>3.2000000000000001E-2</v>
      </c>
      <c r="AE486" s="106">
        <v>0</v>
      </c>
      <c r="AF486" s="106">
        <v>3.5000000000000003E-2</v>
      </c>
      <c r="AG486" s="106">
        <v>4.668590074787754E-2</v>
      </c>
      <c r="AH486" s="106">
        <v>0.16500000000000001</v>
      </c>
      <c r="AI486" s="106"/>
      <c r="AJ486" s="106">
        <v>100.1194977372363</v>
      </c>
      <c r="AK486" s="100"/>
      <c r="AL486" s="106">
        <v>15.099102468212413</v>
      </c>
      <c r="AM486" s="106">
        <v>0</v>
      </c>
      <c r="AN486" s="106">
        <v>5.8745699920613924E-2</v>
      </c>
      <c r="AO486" s="106">
        <v>1.1458207695091063E-2</v>
      </c>
      <c r="AP486" s="106">
        <v>0.11384758364312268</v>
      </c>
      <c r="AQ486" s="106">
        <v>0.28604741546832491</v>
      </c>
      <c r="AR486" s="106">
        <v>0.18175074183976259</v>
      </c>
      <c r="AS486" s="106">
        <v>0.1062876979237387</v>
      </c>
      <c r="AT486" s="106">
        <v>0.48885077186963982</v>
      </c>
      <c r="AU486" s="106">
        <v>7.9420492232501305E-2</v>
      </c>
      <c r="AV486" s="106">
        <v>0</v>
      </c>
      <c r="AW486" s="106">
        <v>0</v>
      </c>
      <c r="AX486" s="106">
        <v>7.9246775206202352E-2</v>
      </c>
      <c r="AY486" s="106">
        <v>0</v>
      </c>
      <c r="AZ486" s="106">
        <v>46.845572993781467</v>
      </c>
      <c r="BA486" s="106">
        <v>0.9072722161039477</v>
      </c>
      <c r="BB486" s="106">
        <v>0.14405986903648271</v>
      </c>
      <c r="BC486" s="106">
        <v>0.16819775128538075</v>
      </c>
      <c r="BD486" s="106">
        <v>0.48328343512193683</v>
      </c>
      <c r="BE486" s="106">
        <v>5.3717598908594816E-2</v>
      </c>
      <c r="BF486" s="106">
        <v>0.10496360955020975</v>
      </c>
      <c r="BG486" s="106">
        <v>0</v>
      </c>
      <c r="BH486" s="106">
        <v>4.2866941015089165E-2</v>
      </c>
      <c r="BI486" s="106">
        <v>2.7595722662987238E-2</v>
      </c>
      <c r="BJ486" s="106">
        <v>0</v>
      </c>
      <c r="BK486" s="106">
        <v>3.0495774157009676E-2</v>
      </c>
      <c r="BL486" s="106">
        <v>4.0827197855599073E-2</v>
      </c>
      <c r="BM486" s="106">
        <v>0.14490208132080443</v>
      </c>
      <c r="BN486" s="106"/>
      <c r="BO486" s="106"/>
      <c r="BP486" s="106"/>
      <c r="BQ486" s="106">
        <v>2.8023520000000003E-2</v>
      </c>
      <c r="BR486" s="106">
        <v>1.4679279999999999E-2</v>
      </c>
      <c r="BS486" s="106">
        <v>1.02033E-2</v>
      </c>
      <c r="BT486" s="106">
        <v>8.9542800000000002E-3</v>
      </c>
      <c r="BU486" s="106">
        <v>9.9422399999999998E-3</v>
      </c>
      <c r="BV486" s="106">
        <v>9.2627999999999999E-3</v>
      </c>
      <c r="BW486" s="106">
        <v>1.33452E-2</v>
      </c>
      <c r="BX486" s="106">
        <v>3.2524200000000002E-3</v>
      </c>
      <c r="BY486" s="106">
        <v>8.3952000000000002E-3</v>
      </c>
      <c r="BZ486" s="106">
        <v>2.9103319999999995E-2</v>
      </c>
      <c r="CA486" s="106">
        <v>1.55E-2</v>
      </c>
      <c r="CB486" s="106">
        <v>1.11E-2</v>
      </c>
      <c r="CC486" s="106">
        <v>1.3589750000000001E-2</v>
      </c>
      <c r="CD486" s="106">
        <v>1.7339620000000004E-2</v>
      </c>
      <c r="CE486" s="106">
        <v>3.3770000000000001E-2</v>
      </c>
      <c r="CF486" s="106">
        <v>7.6654499999999999E-3</v>
      </c>
      <c r="CG486" s="106">
        <v>6.2001999999999995E-3</v>
      </c>
      <c r="CH486" s="106">
        <v>6.8064000000000006E-3</v>
      </c>
      <c r="CI486" s="106">
        <v>1.2445020000000001E-2</v>
      </c>
      <c r="CJ486" s="106">
        <v>2.0289440000000002E-2</v>
      </c>
      <c r="CK486" s="106">
        <v>2.2254699999999999E-2</v>
      </c>
      <c r="CL486" s="106">
        <v>2.270382E-2</v>
      </c>
      <c r="CM486" s="106">
        <v>2.8576800000000003E-2</v>
      </c>
      <c r="CN486" s="106">
        <v>2.1800480000000001E-2</v>
      </c>
      <c r="CO486" s="106">
        <v>3.0889680000000003E-2</v>
      </c>
      <c r="CP486" s="106">
        <v>2.41017E-2</v>
      </c>
      <c r="CQ486" s="106">
        <v>1.269285E-2</v>
      </c>
      <c r="CR486" s="106">
        <v>1.3322790000000001E-2</v>
      </c>
      <c r="CS486" s="106"/>
      <c r="CT486" s="106"/>
      <c r="CU486" s="106"/>
      <c r="CV486" s="106">
        <f t="shared" si="196"/>
        <v>1.3100000000000001E-2</v>
      </c>
      <c r="CW486" s="106">
        <f t="shared" si="197"/>
        <v>8.8000000000000005E-3</v>
      </c>
      <c r="CX486" s="106">
        <f t="shared" si="198"/>
        <v>5.4000000000000003E-3</v>
      </c>
      <c r="CY486" s="106">
        <f t="shared" si="199"/>
        <v>5.4000000000000003E-3</v>
      </c>
      <c r="CZ486" s="106">
        <f t="shared" si="200"/>
        <v>7.7000000000000002E-3</v>
      </c>
      <c r="DA486" s="106">
        <f t="shared" si="201"/>
        <v>7.1999999999999998E-3</v>
      </c>
      <c r="DB486" s="106">
        <f t="shared" si="202"/>
        <v>9.8999999999999991E-3</v>
      </c>
      <c r="DC486" s="106">
        <f t="shared" si="203"/>
        <v>2.7000000000000006E-3</v>
      </c>
      <c r="DD486" s="106">
        <f t="shared" si="204"/>
        <v>6.0000000000000001E-3</v>
      </c>
      <c r="DE486" s="106">
        <f t="shared" si="205"/>
        <v>1.2699999999999998E-2</v>
      </c>
      <c r="DF486" s="106">
        <f t="shared" si="206"/>
        <v>1.55E-2</v>
      </c>
      <c r="DG486" s="106">
        <f t="shared" si="207"/>
        <v>1.11E-2</v>
      </c>
      <c r="DH486" s="106">
        <f t="shared" si="208"/>
        <v>9.4999999999999998E-3</v>
      </c>
      <c r="DI486" s="106">
        <f t="shared" si="209"/>
        <v>1.4200000000000003E-2</v>
      </c>
      <c r="DJ486" s="106">
        <f t="shared" si="210"/>
        <v>2.5000000000000001E-2</v>
      </c>
      <c r="DK486" s="106">
        <f t="shared" si="211"/>
        <v>6.4999999999999997E-3</v>
      </c>
      <c r="DL486" s="106">
        <f t="shared" si="212"/>
        <v>5.7999999999999996E-3</v>
      </c>
      <c r="DM486" s="106">
        <f t="shared" si="213"/>
        <v>6.0000000000000001E-3</v>
      </c>
      <c r="DN486" s="106">
        <f t="shared" si="214"/>
        <v>9.8000000000000014E-3</v>
      </c>
      <c r="DO486" s="106">
        <f t="shared" si="215"/>
        <v>1.7299999999999999E-2</v>
      </c>
      <c r="DP486" s="106">
        <f t="shared" si="216"/>
        <v>1.9E-2</v>
      </c>
      <c r="DQ486" s="106">
        <f t="shared" si="217"/>
        <v>1.9400000000000001E-2</v>
      </c>
      <c r="DR486" s="106">
        <f t="shared" si="218"/>
        <v>2.4500000000000001E-2</v>
      </c>
      <c r="DS486" s="106">
        <f t="shared" si="219"/>
        <v>1.8800000000000001E-2</v>
      </c>
      <c r="DT486" s="106">
        <f t="shared" si="220"/>
        <v>2.6800000000000001E-2</v>
      </c>
      <c r="DU486" s="106">
        <f t="shared" si="221"/>
        <v>2.1000000000000001E-2</v>
      </c>
      <c r="DV486" s="106">
        <f t="shared" si="222"/>
        <v>1.11E-2</v>
      </c>
      <c r="DW486" s="106">
        <f t="shared" si="223"/>
        <v>1.17E-2</v>
      </c>
      <c r="DX486" s="106"/>
      <c r="DY486" s="106"/>
      <c r="DZ486" s="106"/>
      <c r="EA486" s="100">
        <v>0.33</v>
      </c>
      <c r="EB486" s="100">
        <v>100</v>
      </c>
      <c r="EC486" s="100">
        <v>4.59</v>
      </c>
      <c r="ED486" s="100">
        <v>26.09</v>
      </c>
      <c r="EE486" s="100">
        <v>5.46</v>
      </c>
      <c r="EF486" s="100">
        <v>2.08</v>
      </c>
      <c r="EG486" s="100">
        <v>5.86</v>
      </c>
      <c r="EH486" s="100">
        <v>3.21</v>
      </c>
      <c r="EI486" s="100">
        <v>1.26</v>
      </c>
      <c r="EJ486" s="100">
        <v>6.12</v>
      </c>
      <c r="EK486" s="100">
        <v>100</v>
      </c>
      <c r="EL486" s="100">
        <v>15.75</v>
      </c>
      <c r="EM486" s="100">
        <v>9.64</v>
      </c>
      <c r="EN486" s="100">
        <v>84.26</v>
      </c>
      <c r="EO486" s="100">
        <v>0.22</v>
      </c>
      <c r="EP486" s="100">
        <v>0.89</v>
      </c>
      <c r="EQ486" s="100">
        <v>5.46</v>
      </c>
      <c r="ER486" s="100">
        <v>3.81</v>
      </c>
      <c r="ES486" s="100">
        <v>2.13</v>
      </c>
      <c r="ET486" s="100">
        <v>27.58</v>
      </c>
      <c r="EU486" s="100">
        <v>15.94</v>
      </c>
      <c r="EV486" s="100">
        <v>100</v>
      </c>
      <c r="EW486" s="100">
        <v>52.09</v>
      </c>
      <c r="EX486" s="100">
        <v>62.6</v>
      </c>
      <c r="EY486" s="100">
        <v>84.58</v>
      </c>
      <c r="EZ486" s="100">
        <v>59.11</v>
      </c>
      <c r="FA486" s="100">
        <v>16.22</v>
      </c>
      <c r="FB486" s="100">
        <v>7.4</v>
      </c>
      <c r="FC486" s="100"/>
      <c r="FD486" s="100"/>
      <c r="FE486" s="100"/>
      <c r="FF486" s="106">
        <v>4.9827038145100963E-2</v>
      </c>
      <c r="FG486" s="106">
        <v>0</v>
      </c>
      <c r="FH486" s="106">
        <v>2.6964276263561791E-3</v>
      </c>
      <c r="FI486" s="106">
        <v>2.9894463876492584E-3</v>
      </c>
      <c r="FJ486" s="106">
        <v>6.216078066914499E-3</v>
      </c>
      <c r="FK486" s="106">
        <v>5.9497862417411578E-3</v>
      </c>
      <c r="FL486" s="106">
        <v>1.0650593471810089E-2</v>
      </c>
      <c r="FM486" s="106">
        <v>3.4118351033520116E-3</v>
      </c>
      <c r="FN486" s="106">
        <v>6.1595197255574618E-3</v>
      </c>
      <c r="FO486" s="106">
        <v>4.8605341246290802E-3</v>
      </c>
      <c r="FP486" s="106">
        <v>0</v>
      </c>
      <c r="FQ486" s="106">
        <v>0</v>
      </c>
      <c r="FR486" s="106">
        <v>7.6393891298779069E-3</v>
      </c>
      <c r="FS486" s="106">
        <v>0</v>
      </c>
      <c r="FT486" s="106">
        <v>0.10306026058631923</v>
      </c>
      <c r="FU486" s="106">
        <v>8.0747227233251354E-3</v>
      </c>
      <c r="FV486" s="106">
        <v>7.8656688493919571E-3</v>
      </c>
      <c r="FW486" s="106">
        <v>6.4083343239730072E-3</v>
      </c>
      <c r="FX486" s="106">
        <v>1.0293937168097254E-2</v>
      </c>
      <c r="FY486" s="106">
        <v>1.481531377899045E-2</v>
      </c>
      <c r="FZ486" s="106">
        <v>1.6731199362303432E-2</v>
      </c>
      <c r="GA486" s="106">
        <v>0</v>
      </c>
      <c r="GB486" s="106">
        <v>2.2329389574759946E-2</v>
      </c>
      <c r="GC486" s="106">
        <v>1.727492238703001E-2</v>
      </c>
      <c r="GD486" s="106">
        <v>0</v>
      </c>
      <c r="GE486" s="106">
        <v>1.8026052104208417E-2</v>
      </c>
      <c r="GF486" s="106">
        <v>6.6221714921781694E-3</v>
      </c>
      <c r="GG486" s="106">
        <v>1.072275401773953E-2</v>
      </c>
      <c r="GH486" s="100"/>
      <c r="GI486" s="100"/>
      <c r="GJ486" s="100"/>
      <c r="GK486" s="100"/>
    </row>
    <row r="487" spans="1:193" x14ac:dyDescent="0.25">
      <c r="A487" s="98" t="s">
        <v>1073</v>
      </c>
      <c r="B487" s="99" t="s">
        <v>17</v>
      </c>
      <c r="C487" s="99" t="s">
        <v>647</v>
      </c>
      <c r="D487" s="100" t="s">
        <v>18</v>
      </c>
      <c r="E487" s="99" t="s">
        <v>670</v>
      </c>
      <c r="F487" s="99" t="s">
        <v>539</v>
      </c>
      <c r="G487" s="106">
        <v>32.762999999999998</v>
      </c>
      <c r="H487" s="106">
        <v>0</v>
      </c>
      <c r="I487" s="106">
        <v>3.7999999999999999E-2</v>
      </c>
      <c r="J487" s="106">
        <v>4.9000000000000002E-2</v>
      </c>
      <c r="K487" s="106">
        <v>8.3000000000000004E-2</v>
      </c>
      <c r="L487" s="106">
        <v>0.30599999999999999</v>
      </c>
      <c r="M487" s="106">
        <v>0.309</v>
      </c>
      <c r="N487" s="106">
        <v>0.11608369112822098</v>
      </c>
      <c r="O487" s="106">
        <v>0.40600000000000003</v>
      </c>
      <c r="P487" s="106">
        <v>0.21</v>
      </c>
      <c r="Q487" s="106">
        <v>0</v>
      </c>
      <c r="R487" s="106">
        <v>0</v>
      </c>
      <c r="S487" s="106">
        <v>0.10199999999999999</v>
      </c>
      <c r="T487" s="106">
        <v>0</v>
      </c>
      <c r="U487" s="106">
        <v>64.442999999999998</v>
      </c>
      <c r="V487" s="106">
        <v>1.0651306276217549</v>
      </c>
      <c r="W487" s="106">
        <v>0.125</v>
      </c>
      <c r="X487" s="106">
        <v>0.18292155780610866</v>
      </c>
      <c r="Y487" s="106">
        <v>0.62375093591804787</v>
      </c>
      <c r="Z487" s="106">
        <v>3.2000000000000001E-2</v>
      </c>
      <c r="AA487" s="106">
        <v>6.4937968062598647E-2</v>
      </c>
      <c r="AB487" s="106">
        <v>0</v>
      </c>
      <c r="AC487" s="106">
        <v>0</v>
      </c>
      <c r="AD487" s="106">
        <v>2.3E-2</v>
      </c>
      <c r="AE487" s="106">
        <v>5.0999999999999997E-2</v>
      </c>
      <c r="AF487" s="106">
        <v>0</v>
      </c>
      <c r="AG487" s="106">
        <v>3.3977796300197267E-2</v>
      </c>
      <c r="AH487" s="106">
        <v>0.192</v>
      </c>
      <c r="AI487" s="106"/>
      <c r="AJ487" s="106">
        <v>101.21880257683689</v>
      </c>
      <c r="AK487" s="100"/>
      <c r="AL487" s="106">
        <v>15.315538519072549</v>
      </c>
      <c r="AM487" s="106">
        <v>0</v>
      </c>
      <c r="AN487" s="106">
        <v>2.0111140513363324E-2</v>
      </c>
      <c r="AO487" s="106">
        <v>2.9550114582076955E-2</v>
      </c>
      <c r="AP487" s="106">
        <v>6.4281288723667909E-2</v>
      </c>
      <c r="AQ487" s="106">
        <v>0.23785464438398757</v>
      </c>
      <c r="AR487" s="106">
        <v>0.22922848664688425</v>
      </c>
      <c r="AS487" s="106">
        <v>9.6367002430865836E-2</v>
      </c>
      <c r="AT487" s="106">
        <v>0.29016580903373357</v>
      </c>
      <c r="AU487" s="106">
        <v>9.1639029499039973E-2</v>
      </c>
      <c r="AV487" s="106">
        <v>0</v>
      </c>
      <c r="AW487" s="106">
        <v>0</v>
      </c>
      <c r="AX487" s="106">
        <v>7.130373995106605E-2</v>
      </c>
      <c r="AY487" s="106">
        <v>0</v>
      </c>
      <c r="AZ487" s="106">
        <v>47.707284572105415</v>
      </c>
      <c r="BA487" s="106">
        <v>0.90318886425994649</v>
      </c>
      <c r="BB487" s="106">
        <v>0.11693171188026193</v>
      </c>
      <c r="BC487" s="106">
        <v>0.16124961019579395</v>
      </c>
      <c r="BD487" s="106">
        <v>0.49118114490751069</v>
      </c>
      <c r="BE487" s="106">
        <v>2.7285129604365618E-2</v>
      </c>
      <c r="BF487" s="106">
        <v>5.5440935765899979E-2</v>
      </c>
      <c r="BG487" s="106">
        <v>0</v>
      </c>
      <c r="BH487" s="106">
        <v>0</v>
      </c>
      <c r="BI487" s="106">
        <v>1.9834425664022076E-2</v>
      </c>
      <c r="BJ487" s="106">
        <v>4.4247787610619461E-2</v>
      </c>
      <c r="BK487" s="106">
        <v>0</v>
      </c>
      <c r="BL487" s="106">
        <v>2.9713857717706401E-2</v>
      </c>
      <c r="BM487" s="106">
        <v>0.16861333099148151</v>
      </c>
      <c r="BN487" s="106"/>
      <c r="BO487" s="106"/>
      <c r="BP487" s="106"/>
      <c r="BQ487" s="106">
        <v>2.7381760000000002E-2</v>
      </c>
      <c r="BR487" s="106">
        <v>1.4679279999999999E-2</v>
      </c>
      <c r="BS487" s="106">
        <v>1.02033E-2</v>
      </c>
      <c r="BT487" s="106">
        <v>8.6226399999999991E-3</v>
      </c>
      <c r="BU487" s="106">
        <v>1.0071359999999998E-2</v>
      </c>
      <c r="BV487" s="106">
        <v>9.1341499999999989E-3</v>
      </c>
      <c r="BW487" s="106">
        <v>1.25364E-2</v>
      </c>
      <c r="BX487" s="106">
        <v>3.37288E-3</v>
      </c>
      <c r="BY487" s="106">
        <v>8.5351200000000002E-3</v>
      </c>
      <c r="BZ487" s="106">
        <v>2.8874159999999999E-2</v>
      </c>
      <c r="CA487" s="106">
        <v>1.5299999999999999E-2</v>
      </c>
      <c r="CB487" s="106">
        <v>1.12E-2</v>
      </c>
      <c r="CC487" s="106">
        <v>1.3303650000000002E-2</v>
      </c>
      <c r="CD487" s="106">
        <v>1.7217510000000002E-2</v>
      </c>
      <c r="CE487" s="106">
        <v>3.2959519999999999E-2</v>
      </c>
      <c r="CF487" s="106">
        <v>7.7833799999999995E-3</v>
      </c>
      <c r="CG487" s="106">
        <v>6.0933000000000003E-3</v>
      </c>
      <c r="CH487" s="106">
        <v>6.6929600000000004E-3</v>
      </c>
      <c r="CI487" s="106">
        <v>1.1937059999999999E-2</v>
      </c>
      <c r="CJ487" s="106">
        <v>2.0054880000000001E-2</v>
      </c>
      <c r="CK487" s="106">
        <v>2.2020439999999999E-2</v>
      </c>
      <c r="CL487" s="106">
        <v>2.2352729999999998E-2</v>
      </c>
      <c r="CM487" s="106">
        <v>2.8343520000000001E-2</v>
      </c>
      <c r="CN487" s="106">
        <v>2.1452599999999999E-2</v>
      </c>
      <c r="CO487" s="106">
        <v>3.0198119999999998E-2</v>
      </c>
      <c r="CP487" s="106">
        <v>2.4216469999999997E-2</v>
      </c>
      <c r="CQ487" s="106">
        <v>1.2807199999999999E-2</v>
      </c>
      <c r="CR487" s="106">
        <v>1.309505E-2</v>
      </c>
      <c r="CS487" s="106"/>
      <c r="CT487" s="106"/>
      <c r="CU487" s="106"/>
      <c r="CV487" s="106">
        <f t="shared" si="196"/>
        <v>1.2799999999999999E-2</v>
      </c>
      <c r="CW487" s="106">
        <f t="shared" si="197"/>
        <v>8.8000000000000005E-3</v>
      </c>
      <c r="CX487" s="106">
        <f t="shared" si="198"/>
        <v>5.4000000000000003E-3</v>
      </c>
      <c r="CY487" s="106">
        <f t="shared" si="199"/>
        <v>5.1999999999999998E-3</v>
      </c>
      <c r="CZ487" s="106">
        <f t="shared" si="200"/>
        <v>7.7999999999999988E-3</v>
      </c>
      <c r="DA487" s="106">
        <f t="shared" si="201"/>
        <v>7.0999999999999995E-3</v>
      </c>
      <c r="DB487" s="106">
        <f t="shared" si="202"/>
        <v>9.2999999999999992E-3</v>
      </c>
      <c r="DC487" s="106">
        <f t="shared" si="203"/>
        <v>2.8000000000000004E-3</v>
      </c>
      <c r="DD487" s="106">
        <f t="shared" si="204"/>
        <v>6.1000000000000004E-3</v>
      </c>
      <c r="DE487" s="106">
        <f t="shared" si="205"/>
        <v>1.26E-2</v>
      </c>
      <c r="DF487" s="106">
        <f t="shared" si="206"/>
        <v>1.5299999999999999E-2</v>
      </c>
      <c r="DG487" s="106">
        <f t="shared" si="207"/>
        <v>1.12E-2</v>
      </c>
      <c r="DH487" s="106">
        <f t="shared" si="208"/>
        <v>9.300000000000001E-3</v>
      </c>
      <c r="DI487" s="106">
        <f t="shared" si="209"/>
        <v>1.4100000000000001E-2</v>
      </c>
      <c r="DJ487" s="106">
        <f t="shared" si="210"/>
        <v>2.4399999999999998E-2</v>
      </c>
      <c r="DK487" s="106">
        <f t="shared" si="211"/>
        <v>6.5999999999999991E-3</v>
      </c>
      <c r="DL487" s="106">
        <f t="shared" si="212"/>
        <v>5.7000000000000002E-3</v>
      </c>
      <c r="DM487" s="106">
        <f t="shared" si="213"/>
        <v>5.8999999999999999E-3</v>
      </c>
      <c r="DN487" s="106">
        <f t="shared" si="214"/>
        <v>9.3999999999999986E-3</v>
      </c>
      <c r="DO487" s="106">
        <f t="shared" si="215"/>
        <v>1.7100000000000001E-2</v>
      </c>
      <c r="DP487" s="106">
        <f t="shared" si="216"/>
        <v>1.8799999999999997E-2</v>
      </c>
      <c r="DQ487" s="106">
        <f t="shared" si="217"/>
        <v>1.9099999999999999E-2</v>
      </c>
      <c r="DR487" s="106">
        <f t="shared" si="218"/>
        <v>2.4299999999999999E-2</v>
      </c>
      <c r="DS487" s="106">
        <f t="shared" si="219"/>
        <v>1.8499999999999999E-2</v>
      </c>
      <c r="DT487" s="106">
        <f t="shared" si="220"/>
        <v>2.6199999999999998E-2</v>
      </c>
      <c r="DU487" s="106">
        <f t="shared" si="221"/>
        <v>2.1099999999999997E-2</v>
      </c>
      <c r="DV487" s="106">
        <f t="shared" si="222"/>
        <v>1.12E-2</v>
      </c>
      <c r="DW487" s="106">
        <f t="shared" si="223"/>
        <v>1.15E-2</v>
      </c>
      <c r="DX487" s="106"/>
      <c r="DY487" s="106"/>
      <c r="DZ487" s="106"/>
      <c r="EA487" s="100">
        <v>0.32</v>
      </c>
      <c r="EB487" s="100">
        <v>316.76</v>
      </c>
      <c r="EC487" s="100">
        <v>12.8</v>
      </c>
      <c r="ED487" s="100">
        <v>9.83</v>
      </c>
      <c r="EE487" s="100">
        <v>9.34</v>
      </c>
      <c r="EF487" s="100">
        <v>2.41</v>
      </c>
      <c r="EG487" s="100">
        <v>4.74</v>
      </c>
      <c r="EH487" s="100">
        <v>3.46</v>
      </c>
      <c r="EI487" s="100">
        <v>1.88</v>
      </c>
      <c r="EJ487" s="100">
        <v>5.36</v>
      </c>
      <c r="EK487" s="100">
        <v>100</v>
      </c>
      <c r="EL487" s="100">
        <v>14.98</v>
      </c>
      <c r="EM487" s="100">
        <v>10.46</v>
      </c>
      <c r="EN487" s="100">
        <v>78.27</v>
      </c>
      <c r="EO487" s="100">
        <v>0.21</v>
      </c>
      <c r="EP487" s="100">
        <v>0.89</v>
      </c>
      <c r="EQ487" s="100">
        <v>6.66</v>
      </c>
      <c r="ER487" s="100">
        <v>3.95</v>
      </c>
      <c r="ES487" s="100">
        <v>2.0499999999999998</v>
      </c>
      <c r="ET487" s="100">
        <v>53.29</v>
      </c>
      <c r="EU487" s="100">
        <v>29.4</v>
      </c>
      <c r="EV487" s="100">
        <v>305.25</v>
      </c>
      <c r="EW487" s="100">
        <v>960.64</v>
      </c>
      <c r="EX487" s="100">
        <v>86.23</v>
      </c>
      <c r="EY487" s="100">
        <v>45.36</v>
      </c>
      <c r="EZ487" s="100">
        <v>100</v>
      </c>
      <c r="FA487" s="100">
        <v>20.25</v>
      </c>
      <c r="FB487" s="100">
        <v>6.32</v>
      </c>
      <c r="FC487" s="100"/>
      <c r="FD487" s="100"/>
      <c r="FE487" s="100"/>
      <c r="FF487" s="106">
        <v>4.9009723261032159E-2</v>
      </c>
      <c r="FG487" s="106">
        <v>0</v>
      </c>
      <c r="FH487" s="106">
        <v>2.5742259857105053E-3</v>
      </c>
      <c r="FI487" s="106">
        <v>2.9047762634181644E-3</v>
      </c>
      <c r="FJ487" s="106">
        <v>6.0038723667905827E-3</v>
      </c>
      <c r="FK487" s="106">
        <v>5.7322969296541007E-3</v>
      </c>
      <c r="FL487" s="106">
        <v>1.0865430267062314E-2</v>
      </c>
      <c r="FM487" s="106">
        <v>3.3342982841079579E-3</v>
      </c>
      <c r="FN487" s="106">
        <v>5.4551172098341906E-3</v>
      </c>
      <c r="FO487" s="106">
        <v>4.9118519811485427E-3</v>
      </c>
      <c r="FP487" s="106">
        <v>0</v>
      </c>
      <c r="FQ487" s="106">
        <v>0</v>
      </c>
      <c r="FR487" s="106">
        <v>7.4583711988815094E-3</v>
      </c>
      <c r="FS487" s="106">
        <v>0</v>
      </c>
      <c r="FT487" s="106">
        <v>0.10018529760142136</v>
      </c>
      <c r="FU487" s="106">
        <v>8.0383808919135234E-3</v>
      </c>
      <c r="FV487" s="106">
        <v>7.787652011225445E-3</v>
      </c>
      <c r="FW487" s="106">
        <v>6.3693596027338609E-3</v>
      </c>
      <c r="FX487" s="106">
        <v>1.0069213470603968E-2</v>
      </c>
      <c r="FY487" s="106">
        <v>1.4540245566166439E-2</v>
      </c>
      <c r="FZ487" s="106">
        <v>1.6299635115174592E-2</v>
      </c>
      <c r="GA487" s="106">
        <v>0</v>
      </c>
      <c r="GB487" s="106">
        <v>0</v>
      </c>
      <c r="GC487" s="106">
        <v>1.7103225250086236E-2</v>
      </c>
      <c r="GD487" s="106">
        <v>2.0070796460176989E-2</v>
      </c>
      <c r="GE487" s="106">
        <v>0</v>
      </c>
      <c r="GF487" s="106">
        <v>6.0170561878355464E-3</v>
      </c>
      <c r="GG487" s="106">
        <v>1.0656362518661634E-2</v>
      </c>
      <c r="GH487" s="100"/>
      <c r="GI487" s="100"/>
      <c r="GJ487" s="100"/>
      <c r="GK487" s="100"/>
    </row>
    <row r="488" spans="1:193" x14ac:dyDescent="0.25">
      <c r="A488" s="98" t="s">
        <v>1073</v>
      </c>
      <c r="B488" s="99" t="s">
        <v>17</v>
      </c>
      <c r="C488" s="99" t="s">
        <v>647</v>
      </c>
      <c r="D488" s="100" t="s">
        <v>18</v>
      </c>
      <c r="E488" s="99" t="s">
        <v>671</v>
      </c>
      <c r="F488" s="99" t="s">
        <v>539</v>
      </c>
      <c r="G488" s="106">
        <v>31.853999999999999</v>
      </c>
      <c r="H488" s="106">
        <v>0</v>
      </c>
      <c r="I488" s="106">
        <v>4.3999999999999997E-2</v>
      </c>
      <c r="J488" s="106">
        <v>0.01</v>
      </c>
      <c r="K488" s="106">
        <v>0.14599999999999999</v>
      </c>
      <c r="L488" s="106">
        <v>0.26700000000000002</v>
      </c>
      <c r="M488" s="106">
        <v>0.48099999999999998</v>
      </c>
      <c r="N488" s="106">
        <v>9.8236409273517483E-2</v>
      </c>
      <c r="O488" s="106">
        <v>0.55300000000000005</v>
      </c>
      <c r="P488" s="106">
        <v>0.14499999999999999</v>
      </c>
      <c r="Q488" s="106">
        <v>0</v>
      </c>
      <c r="R488" s="106">
        <v>0</v>
      </c>
      <c r="S488" s="106">
        <v>0.61714394459503441</v>
      </c>
      <c r="T488" s="106">
        <v>4.1948119586298752E-2</v>
      </c>
      <c r="U488" s="106">
        <v>62.137</v>
      </c>
      <c r="V488" s="106">
        <v>1.0666832772994079</v>
      </c>
      <c r="W488" s="106">
        <v>0.14199999999999999</v>
      </c>
      <c r="X488" s="106">
        <v>0.15168733972375725</v>
      </c>
      <c r="Y488" s="106">
        <v>0.71649096467993723</v>
      </c>
      <c r="Z488" s="106">
        <v>2.7E-2</v>
      </c>
      <c r="AA488" s="106">
        <v>8.5846397107387132E-2</v>
      </c>
      <c r="AB488" s="106">
        <v>2.5999999999999999E-2</v>
      </c>
      <c r="AC488" s="106">
        <v>9.8000000000000004E-2</v>
      </c>
      <c r="AD488" s="106">
        <v>0</v>
      </c>
      <c r="AE488" s="106">
        <v>6.6000000000000003E-2</v>
      </c>
      <c r="AF488" s="106">
        <v>4.7E-2</v>
      </c>
      <c r="AG488" s="106">
        <v>5.9074537770255869E-2</v>
      </c>
      <c r="AH488" s="106">
        <v>0.13100000000000001</v>
      </c>
      <c r="AI488" s="106"/>
      <c r="AJ488" s="106">
        <v>99.01111099003559</v>
      </c>
      <c r="AK488" s="100"/>
      <c r="AL488" s="106">
        <v>14.890613313388181</v>
      </c>
      <c r="AM488" s="106">
        <v>0</v>
      </c>
      <c r="AN488" s="106">
        <v>2.3286583752315425E-2</v>
      </c>
      <c r="AO488" s="106">
        <v>6.0306356289952963E-3</v>
      </c>
      <c r="AP488" s="106">
        <v>0.1130731102850062</v>
      </c>
      <c r="AQ488" s="106">
        <v>0.20753983676642054</v>
      </c>
      <c r="AR488" s="106">
        <v>0.35682492581602371</v>
      </c>
      <c r="AS488" s="106">
        <v>8.1551061990301751E-2</v>
      </c>
      <c r="AT488" s="106">
        <v>0.39522584333905092</v>
      </c>
      <c r="AU488" s="106">
        <v>6.3274567987432362E-2</v>
      </c>
      <c r="AV488" s="106">
        <v>0</v>
      </c>
      <c r="AW488" s="106">
        <v>0</v>
      </c>
      <c r="AX488" s="106">
        <v>0.43141834644881816</v>
      </c>
      <c r="AY488" s="106">
        <v>3.4352730805256533E-2</v>
      </c>
      <c r="AZ488" s="106">
        <v>46.000148060408648</v>
      </c>
      <c r="BA488" s="106">
        <v>0.90450545009701344</v>
      </c>
      <c r="BB488" s="106">
        <v>0.13283442469597753</v>
      </c>
      <c r="BC488" s="106">
        <v>0.13371592006678176</v>
      </c>
      <c r="BD488" s="106">
        <v>0.56421053994797798</v>
      </c>
      <c r="BE488" s="106">
        <v>2.302182810368349E-2</v>
      </c>
      <c r="BF488" s="106">
        <v>7.329155392076081E-2</v>
      </c>
      <c r="BG488" s="106">
        <v>2.2216525677176795E-2</v>
      </c>
      <c r="BH488" s="106">
        <v>8.4019204389574761E-2</v>
      </c>
      <c r="BI488" s="106">
        <v>0</v>
      </c>
      <c r="BJ488" s="106">
        <v>5.726184279021343E-2</v>
      </c>
      <c r="BK488" s="106">
        <v>4.0951468153698704E-2</v>
      </c>
      <c r="BL488" s="106">
        <v>5.166116114582936E-2</v>
      </c>
      <c r="BM488" s="106">
        <v>0.11504347062439624</v>
      </c>
      <c r="BN488" s="106"/>
      <c r="BO488" s="106"/>
      <c r="BP488" s="106"/>
      <c r="BQ488" s="106">
        <v>2.8665280000000001E-2</v>
      </c>
      <c r="BR488" s="106">
        <v>1.4679279999999999E-2</v>
      </c>
      <c r="BS488" s="106">
        <v>1.001435E-2</v>
      </c>
      <c r="BT488" s="106">
        <v>8.6226399999999991E-3</v>
      </c>
      <c r="BU488" s="106">
        <v>9.8131199999999998E-3</v>
      </c>
      <c r="BV488" s="106">
        <v>9.3914500000000008E-3</v>
      </c>
      <c r="BW488" s="106">
        <v>1.24016E-2</v>
      </c>
      <c r="BX488" s="106">
        <v>3.37288E-3</v>
      </c>
      <c r="BY488" s="106">
        <v>8.2552800000000003E-3</v>
      </c>
      <c r="BZ488" s="106">
        <v>2.8186679999999995E-2</v>
      </c>
      <c r="CA488" s="106">
        <v>1.49E-2</v>
      </c>
      <c r="CB488" s="106">
        <v>1.11E-2</v>
      </c>
      <c r="CC488" s="106">
        <v>1.3160600000000001E-2</v>
      </c>
      <c r="CD488" s="106">
        <v>1.7217510000000002E-2</v>
      </c>
      <c r="CE488" s="106">
        <v>3.2824439999999996E-2</v>
      </c>
      <c r="CF488" s="106">
        <v>7.5475200000000003E-3</v>
      </c>
      <c r="CG488" s="106">
        <v>6.0933000000000003E-3</v>
      </c>
      <c r="CH488" s="106">
        <v>6.6929600000000004E-3</v>
      </c>
      <c r="CI488" s="106">
        <v>1.1937059999999999E-2</v>
      </c>
      <c r="CJ488" s="106">
        <v>2.0758559999999999E-2</v>
      </c>
      <c r="CK488" s="106">
        <v>2.2137569999999999E-2</v>
      </c>
      <c r="CL488" s="106">
        <v>2.2352729999999998E-2</v>
      </c>
      <c r="CM488" s="106">
        <v>2.8343520000000001E-2</v>
      </c>
      <c r="CN488" s="106">
        <v>2.2032399999999997E-2</v>
      </c>
      <c r="CO488" s="106">
        <v>3.1004939999999998E-2</v>
      </c>
      <c r="CP488" s="106">
        <v>2.4216469999999997E-2</v>
      </c>
      <c r="CQ488" s="106">
        <v>1.269285E-2</v>
      </c>
      <c r="CR488" s="106">
        <v>1.3322790000000001E-2</v>
      </c>
      <c r="CS488" s="106"/>
      <c r="CT488" s="106"/>
      <c r="CU488" s="106"/>
      <c r="CV488" s="106">
        <f t="shared" si="196"/>
        <v>1.3399999999999999E-2</v>
      </c>
      <c r="CW488" s="106">
        <f t="shared" si="197"/>
        <v>8.8000000000000005E-3</v>
      </c>
      <c r="CX488" s="106">
        <f t="shared" si="198"/>
        <v>5.3E-3</v>
      </c>
      <c r="CY488" s="106">
        <f t="shared" si="199"/>
        <v>5.1999999999999998E-3</v>
      </c>
      <c r="CZ488" s="106">
        <f t="shared" si="200"/>
        <v>7.6000000000000009E-3</v>
      </c>
      <c r="DA488" s="106">
        <f t="shared" si="201"/>
        <v>7.3000000000000009E-3</v>
      </c>
      <c r="DB488" s="106">
        <f t="shared" si="202"/>
        <v>9.1999999999999998E-3</v>
      </c>
      <c r="DC488" s="106">
        <f t="shared" si="203"/>
        <v>2.8000000000000004E-3</v>
      </c>
      <c r="DD488" s="106">
        <f t="shared" si="204"/>
        <v>5.8999999999999999E-3</v>
      </c>
      <c r="DE488" s="106">
        <f t="shared" si="205"/>
        <v>1.2299999999999998E-2</v>
      </c>
      <c r="DF488" s="106">
        <f t="shared" si="206"/>
        <v>1.49E-2</v>
      </c>
      <c r="DG488" s="106">
        <f t="shared" si="207"/>
        <v>1.11E-2</v>
      </c>
      <c r="DH488" s="106">
        <f t="shared" si="208"/>
        <v>9.1999999999999998E-3</v>
      </c>
      <c r="DI488" s="106">
        <f t="shared" si="209"/>
        <v>1.4100000000000001E-2</v>
      </c>
      <c r="DJ488" s="106">
        <f t="shared" si="210"/>
        <v>2.4299999999999999E-2</v>
      </c>
      <c r="DK488" s="106">
        <f t="shared" si="211"/>
        <v>6.4000000000000003E-3</v>
      </c>
      <c r="DL488" s="106">
        <f t="shared" si="212"/>
        <v>5.7000000000000002E-3</v>
      </c>
      <c r="DM488" s="106">
        <f t="shared" si="213"/>
        <v>5.8999999999999999E-3</v>
      </c>
      <c r="DN488" s="106">
        <f t="shared" si="214"/>
        <v>9.3999999999999986E-3</v>
      </c>
      <c r="DO488" s="106">
        <f t="shared" si="215"/>
        <v>1.7699999999999997E-2</v>
      </c>
      <c r="DP488" s="106">
        <f t="shared" si="216"/>
        <v>1.89E-2</v>
      </c>
      <c r="DQ488" s="106">
        <f t="shared" si="217"/>
        <v>1.9099999999999999E-2</v>
      </c>
      <c r="DR488" s="106">
        <f t="shared" si="218"/>
        <v>2.4299999999999999E-2</v>
      </c>
      <c r="DS488" s="106">
        <f t="shared" si="219"/>
        <v>1.9E-2</v>
      </c>
      <c r="DT488" s="106">
        <f t="shared" si="220"/>
        <v>2.6899999999999997E-2</v>
      </c>
      <c r="DU488" s="106">
        <f t="shared" si="221"/>
        <v>2.1099999999999997E-2</v>
      </c>
      <c r="DV488" s="106">
        <f t="shared" si="222"/>
        <v>1.11E-2</v>
      </c>
      <c r="DW488" s="106">
        <f t="shared" si="223"/>
        <v>1.17E-2</v>
      </c>
      <c r="DX488" s="106"/>
      <c r="DY488" s="106"/>
      <c r="DZ488" s="106"/>
      <c r="EA488" s="100">
        <v>0.33</v>
      </c>
      <c r="EB488" s="100">
        <v>100</v>
      </c>
      <c r="EC488" s="100">
        <v>10.82</v>
      </c>
      <c r="ED488" s="100">
        <v>44.83</v>
      </c>
      <c r="EE488" s="100">
        <v>5.44</v>
      </c>
      <c r="EF488" s="100">
        <v>2.79</v>
      </c>
      <c r="EG488" s="100">
        <v>3.43</v>
      </c>
      <c r="EH488" s="100">
        <v>3.89</v>
      </c>
      <c r="EI488" s="100">
        <v>1.46</v>
      </c>
      <c r="EJ488" s="100">
        <v>7.27</v>
      </c>
      <c r="EK488" s="100">
        <v>100</v>
      </c>
      <c r="EL488" s="100">
        <v>7.99</v>
      </c>
      <c r="EM488" s="100">
        <v>1.98</v>
      </c>
      <c r="EN488" s="100">
        <v>30.83</v>
      </c>
      <c r="EO488" s="100">
        <v>0.22</v>
      </c>
      <c r="EP488" s="100">
        <v>0.89</v>
      </c>
      <c r="EQ488" s="100">
        <v>5.79</v>
      </c>
      <c r="ER488" s="100">
        <v>4.76</v>
      </c>
      <c r="ES488" s="100">
        <v>1.84</v>
      </c>
      <c r="ET488" s="100">
        <v>65.099999999999994</v>
      </c>
      <c r="EU488" s="100">
        <v>22.38</v>
      </c>
      <c r="EV488" s="100">
        <v>74.47</v>
      </c>
      <c r="EW488" s="100">
        <v>26.53</v>
      </c>
      <c r="EX488" s="100">
        <v>105.97</v>
      </c>
      <c r="EY488" s="100">
        <v>35.53</v>
      </c>
      <c r="EZ488" s="100">
        <v>44.63</v>
      </c>
      <c r="FA488" s="100">
        <v>13.82</v>
      </c>
      <c r="FB488" s="100">
        <v>9.2799999999999994</v>
      </c>
      <c r="FC488" s="100"/>
      <c r="FD488" s="100"/>
      <c r="FE488" s="100"/>
      <c r="FF488" s="106">
        <v>4.9139023934181E-2</v>
      </c>
      <c r="FG488" s="106">
        <v>0</v>
      </c>
      <c r="FH488" s="106">
        <v>2.5196083620005289E-3</v>
      </c>
      <c r="FI488" s="106">
        <v>2.7035339524785914E-3</v>
      </c>
      <c r="FJ488" s="106">
        <v>6.1511771995043383E-3</v>
      </c>
      <c r="FK488" s="106">
        <v>5.7903614457831334E-3</v>
      </c>
      <c r="FL488" s="106">
        <v>1.2239094955489615E-2</v>
      </c>
      <c r="FM488" s="106">
        <v>3.1723363114227383E-3</v>
      </c>
      <c r="FN488" s="106">
        <v>5.7702973127501432E-3</v>
      </c>
      <c r="FO488" s="106">
        <v>4.6000610926863325E-3</v>
      </c>
      <c r="FP488" s="106">
        <v>0</v>
      </c>
      <c r="FQ488" s="106">
        <v>0</v>
      </c>
      <c r="FR488" s="106">
        <v>8.5420832596865993E-3</v>
      </c>
      <c r="FS488" s="106">
        <v>1.0590946907260588E-2</v>
      </c>
      <c r="FT488" s="106">
        <v>0.10120032573289903</v>
      </c>
      <c r="FU488" s="106">
        <v>8.0500985058634192E-3</v>
      </c>
      <c r="FV488" s="106">
        <v>7.6911131898970992E-3</v>
      </c>
      <c r="FW488" s="106">
        <v>6.3648777951788114E-3</v>
      </c>
      <c r="FX488" s="106">
        <v>1.0381473935042795E-2</v>
      </c>
      <c r="FY488" s="106">
        <v>1.4987210095497951E-2</v>
      </c>
      <c r="FZ488" s="106">
        <v>1.6402649767466269E-2</v>
      </c>
      <c r="GA488" s="106">
        <v>1.6544646671793558E-2</v>
      </c>
      <c r="GB488" s="106">
        <v>2.2290294924554189E-2</v>
      </c>
      <c r="GC488" s="106">
        <v>0</v>
      </c>
      <c r="GD488" s="106">
        <v>2.0345132743362832E-2</v>
      </c>
      <c r="GE488" s="106">
        <v>1.8276640236995732E-2</v>
      </c>
      <c r="GF488" s="106">
        <v>7.1395724703536166E-3</v>
      </c>
      <c r="GG488" s="106">
        <v>1.067603407394397E-2</v>
      </c>
      <c r="GH488" s="100"/>
      <c r="GI488" s="100"/>
      <c r="GJ488" s="100"/>
      <c r="GK488" s="100"/>
    </row>
    <row r="489" spans="1:193" x14ac:dyDescent="0.25">
      <c r="A489" s="98" t="s">
        <v>1073</v>
      </c>
      <c r="B489" s="99" t="s">
        <v>17</v>
      </c>
      <c r="C489" s="99" t="s">
        <v>647</v>
      </c>
      <c r="D489" s="100" t="s">
        <v>18</v>
      </c>
      <c r="E489" s="99" t="s">
        <v>672</v>
      </c>
      <c r="F489" s="99" t="s">
        <v>539</v>
      </c>
      <c r="G489" s="106">
        <v>33.280999999999999</v>
      </c>
      <c r="H489" s="106">
        <v>0</v>
      </c>
      <c r="I489" s="106">
        <v>6.9000000000000006E-2</v>
      </c>
      <c r="J489" s="106">
        <v>0</v>
      </c>
      <c r="K489" s="106">
        <v>2.5000000000000001E-2</v>
      </c>
      <c r="L489" s="106">
        <v>0.121</v>
      </c>
      <c r="M489" s="106">
        <v>0.158</v>
      </c>
      <c r="N489" s="106">
        <v>9.2698691226847443E-2</v>
      </c>
      <c r="O489" s="106">
        <v>8.5999999999999993E-2</v>
      </c>
      <c r="P489" s="106">
        <v>6.5000000000000002E-2</v>
      </c>
      <c r="Q489" s="106">
        <v>0</v>
      </c>
      <c r="R489" s="106">
        <v>0</v>
      </c>
      <c r="S489" s="106">
        <v>9.5000000000000001E-2</v>
      </c>
      <c r="T489" s="106">
        <v>1.9612190252611163E-2</v>
      </c>
      <c r="U489" s="106">
        <v>66.162999999999997</v>
      </c>
      <c r="V489" s="106">
        <v>1.1324107744290588</v>
      </c>
      <c r="W489" s="106">
        <v>2.5000000000000001E-2</v>
      </c>
      <c r="X489" s="106">
        <v>4.2443118948021656E-2</v>
      </c>
      <c r="Y489" s="106">
        <v>0.29176802855112299</v>
      </c>
      <c r="Z489" s="106">
        <v>0</v>
      </c>
      <c r="AA489" s="106">
        <v>2.9914336848350511E-2</v>
      </c>
      <c r="AB489" s="106">
        <v>0</v>
      </c>
      <c r="AC489" s="106">
        <v>0</v>
      </c>
      <c r="AD489" s="106">
        <v>0</v>
      </c>
      <c r="AE489" s="106">
        <v>0</v>
      </c>
      <c r="AF489" s="106">
        <v>0</v>
      </c>
      <c r="AG489" s="106">
        <v>1.4465659004192451E-2</v>
      </c>
      <c r="AH489" s="106">
        <v>3.9E-2</v>
      </c>
      <c r="AI489" s="106"/>
      <c r="AJ489" s="106">
        <v>101.75031279926019</v>
      </c>
      <c r="AK489" s="100"/>
      <c r="AL489" s="106">
        <v>15.557685115931188</v>
      </c>
      <c r="AM489" s="106">
        <v>0</v>
      </c>
      <c r="AN489" s="106">
        <v>3.6517597247949195E-2</v>
      </c>
      <c r="AO489" s="106">
        <v>0</v>
      </c>
      <c r="AP489" s="106">
        <v>1.9361833952912022E-2</v>
      </c>
      <c r="AQ489" s="106">
        <v>9.4053633890400307E-2</v>
      </c>
      <c r="AR489" s="106">
        <v>0.1172106824925816</v>
      </c>
      <c r="AS489" s="106">
        <v>7.6953919331601742E-2</v>
      </c>
      <c r="AT489" s="106">
        <v>6.1463693539165233E-2</v>
      </c>
      <c r="AU489" s="106">
        <v>2.8364461511607614E-2</v>
      </c>
      <c r="AV489" s="106">
        <v>0</v>
      </c>
      <c r="AW489" s="106">
        <v>0</v>
      </c>
      <c r="AX489" s="106">
        <v>6.6410346032855644E-2</v>
      </c>
      <c r="AY489" s="106">
        <v>1.6061084475154502E-2</v>
      </c>
      <c r="AZ489" s="106">
        <v>48.980604086467274</v>
      </c>
      <c r="BA489" s="106">
        <v>0.96023978158997603</v>
      </c>
      <c r="BB489" s="106">
        <v>2.3386342376052388E-2</v>
      </c>
      <c r="BC489" s="106">
        <v>3.7414597098044476E-2</v>
      </c>
      <c r="BD489" s="106">
        <v>0.22975669623680839</v>
      </c>
      <c r="BE489" s="106">
        <v>0</v>
      </c>
      <c r="BF489" s="106">
        <v>2.5539432125288579E-2</v>
      </c>
      <c r="BG489" s="106">
        <v>0</v>
      </c>
      <c r="BH489" s="106">
        <v>0</v>
      </c>
      <c r="BI489" s="106">
        <v>0</v>
      </c>
      <c r="BJ489" s="106">
        <v>0</v>
      </c>
      <c r="BK489" s="106">
        <v>0</v>
      </c>
      <c r="BL489" s="106">
        <v>1.2650335814772585E-2</v>
      </c>
      <c r="BM489" s="106">
        <v>3.4249582857644678E-2</v>
      </c>
      <c r="BN489" s="106"/>
      <c r="BO489" s="106"/>
      <c r="BP489" s="106"/>
      <c r="BQ489" s="106">
        <v>2.8451360000000005E-2</v>
      </c>
      <c r="BR489" s="106">
        <v>1.4679279999999999E-2</v>
      </c>
      <c r="BS489" s="106">
        <v>9.8253999999999998E-3</v>
      </c>
      <c r="BT489" s="106">
        <v>8.7884599999999997E-3</v>
      </c>
      <c r="BU489" s="106">
        <v>1.020048E-2</v>
      </c>
      <c r="BV489" s="106">
        <v>9.6487499999999993E-3</v>
      </c>
      <c r="BW489" s="106">
        <v>1.2266800000000001E-2</v>
      </c>
      <c r="BX489" s="106">
        <v>3.2524200000000002E-3</v>
      </c>
      <c r="BY489" s="106">
        <v>8.2552800000000003E-3</v>
      </c>
      <c r="BZ489" s="106">
        <v>2.8415839999999998E-2</v>
      </c>
      <c r="CA489" s="106">
        <v>1.4999999999999999E-2</v>
      </c>
      <c r="CB489" s="106">
        <v>1.1299999999999999E-2</v>
      </c>
      <c r="CC489" s="106">
        <v>1.3303650000000002E-2</v>
      </c>
      <c r="CD489" s="106">
        <v>1.758384E-2</v>
      </c>
      <c r="CE489" s="106">
        <v>3.1743799999999996E-2</v>
      </c>
      <c r="CF489" s="106">
        <v>7.5475200000000003E-3</v>
      </c>
      <c r="CG489" s="106">
        <v>6.0933000000000003E-3</v>
      </c>
      <c r="CH489" s="106">
        <v>6.6929600000000004E-3</v>
      </c>
      <c r="CI489" s="106">
        <v>1.2445020000000001E-2</v>
      </c>
      <c r="CJ489" s="106">
        <v>2.1227680000000002E-2</v>
      </c>
      <c r="CK489" s="106">
        <v>2.2488959999999999E-2</v>
      </c>
      <c r="CL489" s="106">
        <v>2.282085E-2</v>
      </c>
      <c r="CM489" s="106">
        <v>2.9393280000000004E-2</v>
      </c>
      <c r="CN489" s="106">
        <v>2.2264319999999997E-2</v>
      </c>
      <c r="CO489" s="106">
        <v>3.1465980000000005E-2</v>
      </c>
      <c r="CP489" s="106">
        <v>2.4790320000000001E-2</v>
      </c>
      <c r="CQ489" s="106">
        <v>1.2921549999999999E-2</v>
      </c>
      <c r="CR489" s="106">
        <v>1.36644E-2</v>
      </c>
      <c r="CS489" s="106"/>
      <c r="CT489" s="106"/>
      <c r="CU489" s="106"/>
      <c r="CV489" s="106">
        <f t="shared" si="196"/>
        <v>1.3300000000000001E-2</v>
      </c>
      <c r="CW489" s="106">
        <f t="shared" si="197"/>
        <v>8.8000000000000005E-3</v>
      </c>
      <c r="CX489" s="106">
        <f t="shared" si="198"/>
        <v>5.1999999999999998E-3</v>
      </c>
      <c r="CY489" s="106">
        <f t="shared" si="199"/>
        <v>5.3E-3</v>
      </c>
      <c r="CZ489" s="106">
        <f t="shared" si="200"/>
        <v>7.9000000000000008E-3</v>
      </c>
      <c r="DA489" s="106">
        <f t="shared" si="201"/>
        <v>7.4999999999999997E-3</v>
      </c>
      <c r="DB489" s="106">
        <f t="shared" si="202"/>
        <v>9.1000000000000004E-3</v>
      </c>
      <c r="DC489" s="106">
        <f t="shared" si="203"/>
        <v>2.7000000000000006E-3</v>
      </c>
      <c r="DD489" s="106">
        <f t="shared" si="204"/>
        <v>5.8999999999999999E-3</v>
      </c>
      <c r="DE489" s="106">
        <f t="shared" si="205"/>
        <v>1.24E-2</v>
      </c>
      <c r="DF489" s="106">
        <f t="shared" si="206"/>
        <v>1.4999999999999999E-2</v>
      </c>
      <c r="DG489" s="106">
        <f t="shared" si="207"/>
        <v>1.1299999999999999E-2</v>
      </c>
      <c r="DH489" s="106">
        <f t="shared" si="208"/>
        <v>9.300000000000001E-3</v>
      </c>
      <c r="DI489" s="106">
        <f t="shared" si="209"/>
        <v>1.44E-2</v>
      </c>
      <c r="DJ489" s="106">
        <f t="shared" si="210"/>
        <v>2.3499999999999997E-2</v>
      </c>
      <c r="DK489" s="106">
        <f t="shared" si="211"/>
        <v>6.4000000000000003E-3</v>
      </c>
      <c r="DL489" s="106">
        <f t="shared" si="212"/>
        <v>5.7000000000000002E-3</v>
      </c>
      <c r="DM489" s="106">
        <f t="shared" si="213"/>
        <v>5.8999999999999999E-3</v>
      </c>
      <c r="DN489" s="106">
        <f t="shared" si="214"/>
        <v>9.8000000000000014E-3</v>
      </c>
      <c r="DO489" s="106">
        <f t="shared" si="215"/>
        <v>1.8100000000000002E-2</v>
      </c>
      <c r="DP489" s="106">
        <f t="shared" si="216"/>
        <v>1.9199999999999998E-2</v>
      </c>
      <c r="DQ489" s="106">
        <f t="shared" si="217"/>
        <v>1.9500000000000003E-2</v>
      </c>
      <c r="DR489" s="106">
        <f t="shared" si="218"/>
        <v>2.52E-2</v>
      </c>
      <c r="DS489" s="106">
        <f t="shared" si="219"/>
        <v>1.9199999999999998E-2</v>
      </c>
      <c r="DT489" s="106">
        <f t="shared" si="220"/>
        <v>2.7300000000000001E-2</v>
      </c>
      <c r="DU489" s="106">
        <f t="shared" si="221"/>
        <v>2.1600000000000001E-2</v>
      </c>
      <c r="DV489" s="106">
        <f t="shared" si="222"/>
        <v>1.1299999999999999E-2</v>
      </c>
      <c r="DW489" s="106">
        <f t="shared" si="223"/>
        <v>1.2E-2</v>
      </c>
      <c r="DX489" s="106"/>
      <c r="DY489" s="106"/>
      <c r="DZ489" s="106"/>
      <c r="EA489" s="100">
        <v>0.32</v>
      </c>
      <c r="EB489" s="100">
        <v>100</v>
      </c>
      <c r="EC489" s="100">
        <v>7.04</v>
      </c>
      <c r="ED489" s="100">
        <v>100</v>
      </c>
      <c r="EE489" s="100">
        <v>30.81</v>
      </c>
      <c r="EF489" s="100">
        <v>5.92</v>
      </c>
      <c r="EG489" s="100">
        <v>7.89</v>
      </c>
      <c r="EH489" s="100">
        <v>3.95</v>
      </c>
      <c r="EI489" s="100">
        <v>7.02</v>
      </c>
      <c r="EJ489" s="100">
        <v>15.19</v>
      </c>
      <c r="EK489" s="100">
        <v>100</v>
      </c>
      <c r="EL489" s="100">
        <v>234.88</v>
      </c>
      <c r="EM489" s="100">
        <v>11.17</v>
      </c>
      <c r="EN489" s="100">
        <v>57.24</v>
      </c>
      <c r="EO489" s="100">
        <v>0.21</v>
      </c>
      <c r="EP489" s="100">
        <v>0.85</v>
      </c>
      <c r="EQ489" s="100">
        <v>32.56</v>
      </c>
      <c r="ER489" s="100">
        <v>11.89</v>
      </c>
      <c r="ES489" s="100">
        <v>4.01</v>
      </c>
      <c r="ET489" s="100">
        <v>100</v>
      </c>
      <c r="EU489" s="100">
        <v>63.58</v>
      </c>
      <c r="EV489" s="100">
        <v>100</v>
      </c>
      <c r="EW489" s="100">
        <v>106.26</v>
      </c>
      <c r="EX489" s="100">
        <v>135.27000000000001</v>
      </c>
      <c r="EY489" s="100">
        <v>75.92</v>
      </c>
      <c r="EZ489" s="100">
        <v>100</v>
      </c>
      <c r="FA489" s="100">
        <v>31.85</v>
      </c>
      <c r="FB489" s="100">
        <v>31.41</v>
      </c>
      <c r="FC489" s="100"/>
      <c r="FD489" s="100"/>
      <c r="FE489" s="100"/>
      <c r="FF489" s="106">
        <v>4.9784592370979805E-2</v>
      </c>
      <c r="FG489" s="106">
        <v>0</v>
      </c>
      <c r="FH489" s="106">
        <v>2.5708388462556235E-3</v>
      </c>
      <c r="FI489" s="106">
        <v>0</v>
      </c>
      <c r="FJ489" s="106">
        <v>5.9653810408921938E-3</v>
      </c>
      <c r="FK489" s="106">
        <v>5.5679751263116983E-3</v>
      </c>
      <c r="FL489" s="106">
        <v>9.2479228486646876E-3</v>
      </c>
      <c r="FM489" s="106">
        <v>3.039679813598269E-3</v>
      </c>
      <c r="FN489" s="106">
        <v>4.3147512864493993E-3</v>
      </c>
      <c r="FO489" s="106">
        <v>4.308561703613197E-3</v>
      </c>
      <c r="FP489" s="106">
        <v>0</v>
      </c>
      <c r="FQ489" s="106">
        <v>0</v>
      </c>
      <c r="FR489" s="106">
        <v>7.4180356518699746E-3</v>
      </c>
      <c r="FS489" s="106">
        <v>9.1933647535784382E-3</v>
      </c>
      <c r="FT489" s="106">
        <v>0.10285926858158127</v>
      </c>
      <c r="FU489" s="106">
        <v>8.1620381435147972E-3</v>
      </c>
      <c r="FV489" s="106">
        <v>7.6145930776426573E-3</v>
      </c>
      <c r="FW489" s="106">
        <v>4.4485955949574883E-3</v>
      </c>
      <c r="FX489" s="106">
        <v>9.2132435190960156E-3</v>
      </c>
      <c r="FY489" s="106">
        <v>0</v>
      </c>
      <c r="FZ489" s="106">
        <v>1.623797094525848E-2</v>
      </c>
      <c r="GA489" s="106">
        <v>0</v>
      </c>
      <c r="GB489" s="106">
        <v>0</v>
      </c>
      <c r="GC489" s="106">
        <v>0</v>
      </c>
      <c r="GD489" s="106">
        <v>0</v>
      </c>
      <c r="GE489" s="106">
        <v>0</v>
      </c>
      <c r="GF489" s="106">
        <v>4.0291319570050681E-3</v>
      </c>
      <c r="GG489" s="106">
        <v>1.0757793975586193E-2</v>
      </c>
      <c r="GH489" s="100"/>
      <c r="GI489" s="100"/>
      <c r="GJ489" s="100"/>
      <c r="GK489" s="100"/>
    </row>
    <row r="490" spans="1:193" x14ac:dyDescent="0.25">
      <c r="A490" s="98" t="s">
        <v>1073</v>
      </c>
      <c r="B490" s="99" t="s">
        <v>17</v>
      </c>
      <c r="C490" s="99" t="s">
        <v>647</v>
      </c>
      <c r="D490" s="100" t="s">
        <v>18</v>
      </c>
      <c r="E490" s="99" t="s">
        <v>673</v>
      </c>
      <c r="F490" s="99" t="s">
        <v>539</v>
      </c>
      <c r="G490" s="106">
        <v>33.369999999999997</v>
      </c>
      <c r="H490" s="106">
        <v>0</v>
      </c>
      <c r="I490" s="106">
        <v>0.78700000000000003</v>
      </c>
      <c r="J490" s="106">
        <v>0.55500000000000005</v>
      </c>
      <c r="K490" s="106">
        <v>6.9000000000000006E-2</v>
      </c>
      <c r="L490" s="106">
        <v>1.097</v>
      </c>
      <c r="M490" s="106">
        <v>5.6999999999999995E-2</v>
      </c>
      <c r="N490" s="106">
        <v>9.9797751645418153E-2</v>
      </c>
      <c r="O490" s="106">
        <v>0.221</v>
      </c>
      <c r="P490" s="106">
        <v>4.8000000000000001E-2</v>
      </c>
      <c r="Q490" s="106">
        <v>0</v>
      </c>
      <c r="R490" s="106">
        <v>0</v>
      </c>
      <c r="S490" s="106">
        <v>0.46219858642939399</v>
      </c>
      <c r="T490" s="106">
        <v>0</v>
      </c>
      <c r="U490" s="106">
        <v>61.454999999999998</v>
      </c>
      <c r="V490" s="106">
        <v>1.0554139544528534</v>
      </c>
      <c r="W490" s="106">
        <v>8.0000000000000002E-3</v>
      </c>
      <c r="X490" s="106">
        <v>1.627149103533285E-2</v>
      </c>
      <c r="Y490" s="106">
        <v>0.7318694444123155</v>
      </c>
      <c r="Z490" s="106">
        <v>0.04</v>
      </c>
      <c r="AA490" s="106">
        <v>0.10094682976794171</v>
      </c>
      <c r="AB490" s="106">
        <v>0</v>
      </c>
      <c r="AC490" s="106">
        <v>8.199999999999999E-2</v>
      </c>
      <c r="AD490" s="106">
        <v>0</v>
      </c>
      <c r="AE490" s="106">
        <v>0.1</v>
      </c>
      <c r="AF490" s="106">
        <v>4.3999999999999997E-2</v>
      </c>
      <c r="AG490" s="106">
        <v>7.9482756553237832E-2</v>
      </c>
      <c r="AH490" s="106">
        <v>0.10199999999999998</v>
      </c>
      <c r="AI490" s="106"/>
      <c r="AJ490" s="106">
        <v>100.58098081429647</v>
      </c>
      <c r="AK490" s="100"/>
      <c r="AL490" s="106">
        <v>15.599289454001493</v>
      </c>
      <c r="AM490" s="106">
        <v>0</v>
      </c>
      <c r="AN490" s="106">
        <v>0.41651230484255097</v>
      </c>
      <c r="AO490" s="106">
        <v>0.33470027740923897</v>
      </c>
      <c r="AP490" s="106">
        <v>5.343866171003718E-2</v>
      </c>
      <c r="AQ490" s="106">
        <v>0.85270112708900114</v>
      </c>
      <c r="AR490" s="106">
        <v>4.2284866468842726E-2</v>
      </c>
      <c r="AS490" s="106">
        <v>8.284721205829168E-2</v>
      </c>
      <c r="AT490" s="106">
        <v>0.15794739851343625</v>
      </c>
      <c r="AU490" s="106">
        <v>2.0946063885494852E-2</v>
      </c>
      <c r="AV490" s="106">
        <v>0</v>
      </c>
      <c r="AW490" s="106">
        <v>0</v>
      </c>
      <c r="AX490" s="106">
        <v>0.32310282169129251</v>
      </c>
      <c r="AY490" s="106">
        <v>0</v>
      </c>
      <c r="AZ490" s="106">
        <v>45.495262066923303</v>
      </c>
      <c r="BA490" s="106">
        <v>0.8949495077188615</v>
      </c>
      <c r="BB490" s="106">
        <v>7.4836295603367634E-3</v>
      </c>
      <c r="BC490" s="106">
        <v>1.4343698021273669E-2</v>
      </c>
      <c r="BD490" s="106">
        <v>0.57632053265006333</v>
      </c>
      <c r="BE490" s="106">
        <v>3.4106412005457026E-2</v>
      </c>
      <c r="BF490" s="106">
        <v>8.6183582146283369E-2</v>
      </c>
      <c r="BG490" s="106">
        <v>0</v>
      </c>
      <c r="BH490" s="106">
        <v>7.0301783264746218E-2</v>
      </c>
      <c r="BI490" s="106">
        <v>0</v>
      </c>
      <c r="BJ490" s="106">
        <v>8.6760367863959742E-2</v>
      </c>
      <c r="BK490" s="106">
        <v>3.8337544654526441E-2</v>
      </c>
      <c r="BL490" s="106">
        <v>6.9508313557706897E-2</v>
      </c>
      <c r="BM490" s="106">
        <v>8.9575832089224539E-2</v>
      </c>
      <c r="BN490" s="106"/>
      <c r="BO490" s="106"/>
      <c r="BP490" s="106"/>
      <c r="BQ490" s="106">
        <v>2.7167840000000002E-2</v>
      </c>
      <c r="BR490" s="106">
        <v>1.451247E-2</v>
      </c>
      <c r="BS490" s="106">
        <v>9.6364499999999995E-3</v>
      </c>
      <c r="BT490" s="106">
        <v>8.2909999999999998E-3</v>
      </c>
      <c r="BU490" s="106">
        <v>1.0458719999999999E-2</v>
      </c>
      <c r="BV490" s="106">
        <v>9.5201000000000001E-3</v>
      </c>
      <c r="BW490" s="106">
        <v>1.2806E-2</v>
      </c>
      <c r="BX490" s="106">
        <v>3.0114999999999999E-3</v>
      </c>
      <c r="BY490" s="106">
        <v>8.3952000000000002E-3</v>
      </c>
      <c r="BZ490" s="106">
        <v>2.7728359999999997E-2</v>
      </c>
      <c r="CA490" s="106">
        <v>1.49E-2</v>
      </c>
      <c r="CB490" s="106">
        <v>1.12E-2</v>
      </c>
      <c r="CC490" s="106">
        <v>1.2731450000000002E-2</v>
      </c>
      <c r="CD490" s="106">
        <v>1.7461730000000002E-2</v>
      </c>
      <c r="CE490" s="106">
        <v>3.160872E-2</v>
      </c>
      <c r="CF490" s="106">
        <v>7.4295900000000007E-3</v>
      </c>
      <c r="CG490" s="106">
        <v>5.9863999999999994E-3</v>
      </c>
      <c r="CH490" s="106">
        <v>6.6929600000000004E-3</v>
      </c>
      <c r="CI490" s="106">
        <v>1.1937059999999999E-2</v>
      </c>
      <c r="CJ490" s="106">
        <v>2.0054880000000001E-2</v>
      </c>
      <c r="CK490" s="106">
        <v>2.1669050000000002E-2</v>
      </c>
      <c r="CL490" s="106">
        <v>2.270382E-2</v>
      </c>
      <c r="CM490" s="106">
        <v>2.8810080000000005E-2</v>
      </c>
      <c r="CN490" s="106">
        <v>2.2264319999999997E-2</v>
      </c>
      <c r="CO490" s="106">
        <v>3.1120200000000001E-2</v>
      </c>
      <c r="CP490" s="106">
        <v>2.4790320000000001E-2</v>
      </c>
      <c r="CQ490" s="106">
        <v>1.2807199999999999E-2</v>
      </c>
      <c r="CR490" s="106">
        <v>1.3208920000000001E-2</v>
      </c>
      <c r="CS490" s="106"/>
      <c r="CT490" s="106"/>
      <c r="CU490" s="106"/>
      <c r="CV490" s="106">
        <f t="shared" si="196"/>
        <v>1.2699999999999999E-2</v>
      </c>
      <c r="CW490" s="106">
        <f t="shared" si="197"/>
        <v>8.6999999999999994E-3</v>
      </c>
      <c r="CX490" s="106">
        <f t="shared" si="198"/>
        <v>5.0999999999999995E-3</v>
      </c>
      <c r="CY490" s="106">
        <f t="shared" si="199"/>
        <v>5.0000000000000001E-3</v>
      </c>
      <c r="CZ490" s="106">
        <f t="shared" si="200"/>
        <v>8.0999999999999996E-3</v>
      </c>
      <c r="DA490" s="106">
        <f t="shared" si="201"/>
        <v>7.4000000000000003E-3</v>
      </c>
      <c r="DB490" s="106">
        <f t="shared" si="202"/>
        <v>9.4999999999999998E-3</v>
      </c>
      <c r="DC490" s="106">
        <f t="shared" si="203"/>
        <v>2.5000000000000001E-3</v>
      </c>
      <c r="DD490" s="106">
        <f t="shared" si="204"/>
        <v>6.0000000000000001E-3</v>
      </c>
      <c r="DE490" s="106">
        <f t="shared" si="205"/>
        <v>1.21E-2</v>
      </c>
      <c r="DF490" s="106">
        <f t="shared" si="206"/>
        <v>1.49E-2</v>
      </c>
      <c r="DG490" s="106">
        <f t="shared" si="207"/>
        <v>1.12E-2</v>
      </c>
      <c r="DH490" s="106">
        <f t="shared" si="208"/>
        <v>8.8999999999999999E-3</v>
      </c>
      <c r="DI490" s="106">
        <f t="shared" si="209"/>
        <v>1.43E-2</v>
      </c>
      <c r="DJ490" s="106">
        <f t="shared" si="210"/>
        <v>2.3400000000000001E-2</v>
      </c>
      <c r="DK490" s="106">
        <f t="shared" si="211"/>
        <v>6.3000000000000009E-3</v>
      </c>
      <c r="DL490" s="106">
        <f t="shared" si="212"/>
        <v>5.5999999999999999E-3</v>
      </c>
      <c r="DM490" s="106">
        <f t="shared" si="213"/>
        <v>5.8999999999999999E-3</v>
      </c>
      <c r="DN490" s="106">
        <f t="shared" si="214"/>
        <v>9.3999999999999986E-3</v>
      </c>
      <c r="DO490" s="106">
        <f t="shared" si="215"/>
        <v>1.7100000000000001E-2</v>
      </c>
      <c r="DP490" s="106">
        <f t="shared" si="216"/>
        <v>1.8500000000000003E-2</v>
      </c>
      <c r="DQ490" s="106">
        <f t="shared" si="217"/>
        <v>1.9400000000000001E-2</v>
      </c>
      <c r="DR490" s="106">
        <f t="shared" si="218"/>
        <v>2.4700000000000003E-2</v>
      </c>
      <c r="DS490" s="106">
        <f t="shared" si="219"/>
        <v>1.9199999999999998E-2</v>
      </c>
      <c r="DT490" s="106">
        <f t="shared" si="220"/>
        <v>2.7E-2</v>
      </c>
      <c r="DU490" s="106">
        <f t="shared" si="221"/>
        <v>2.1600000000000001E-2</v>
      </c>
      <c r="DV490" s="106">
        <f t="shared" si="222"/>
        <v>1.12E-2</v>
      </c>
      <c r="DW490" s="106">
        <f t="shared" si="223"/>
        <v>1.1600000000000001E-2</v>
      </c>
      <c r="DX490" s="106"/>
      <c r="DY490" s="106"/>
      <c r="DZ490" s="106"/>
      <c r="EA490" s="100">
        <v>0.32</v>
      </c>
      <c r="EB490" s="100">
        <v>100</v>
      </c>
      <c r="EC490" s="100">
        <v>0.85</v>
      </c>
      <c r="ED490" s="100">
        <v>1.19</v>
      </c>
      <c r="EE490" s="100">
        <v>11.66</v>
      </c>
      <c r="EF490" s="100">
        <v>0.89</v>
      </c>
      <c r="EG490" s="100">
        <v>20.190000000000001</v>
      </c>
      <c r="EH490" s="100">
        <v>3.72</v>
      </c>
      <c r="EI490" s="100">
        <v>3.06</v>
      </c>
      <c r="EJ490" s="100">
        <v>20.170000000000002</v>
      </c>
      <c r="EK490" s="100">
        <v>100</v>
      </c>
      <c r="EL490" s="100">
        <v>73.03</v>
      </c>
      <c r="EM490" s="100">
        <v>2.5</v>
      </c>
      <c r="EN490" s="100">
        <v>92.04</v>
      </c>
      <c r="EO490" s="100">
        <v>0.22</v>
      </c>
      <c r="EP490" s="100">
        <v>0.89</v>
      </c>
      <c r="EQ490" s="100">
        <v>94.15</v>
      </c>
      <c r="ER490" s="100">
        <v>17.27</v>
      </c>
      <c r="ES490" s="100">
        <v>1.83</v>
      </c>
      <c r="ET490" s="100">
        <v>42.6</v>
      </c>
      <c r="EU490" s="100">
        <v>18.84</v>
      </c>
      <c r="EV490" s="100">
        <v>313.32</v>
      </c>
      <c r="EW490" s="100">
        <v>31.79</v>
      </c>
      <c r="EX490" s="100">
        <v>164.38</v>
      </c>
      <c r="EY490" s="100">
        <v>23.78</v>
      </c>
      <c r="EZ490" s="100">
        <v>48.28</v>
      </c>
      <c r="FA490" s="100">
        <v>10.86</v>
      </c>
      <c r="FB490" s="100">
        <v>11.9</v>
      </c>
      <c r="FC490" s="100"/>
      <c r="FD490" s="100"/>
      <c r="FE490" s="100"/>
      <c r="FF490" s="106">
        <v>4.991772625280478E-2</v>
      </c>
      <c r="FG490" s="106">
        <v>0</v>
      </c>
      <c r="FH490" s="106">
        <v>3.5403545911616837E-3</v>
      </c>
      <c r="FI490" s="106">
        <v>3.9829333011699433E-3</v>
      </c>
      <c r="FJ490" s="106">
        <v>6.2309479553903351E-3</v>
      </c>
      <c r="FK490" s="106">
        <v>7.5890400310921098E-3</v>
      </c>
      <c r="FL490" s="106">
        <v>8.5373145400593469E-3</v>
      </c>
      <c r="FM490" s="106">
        <v>3.0819162885684509E-3</v>
      </c>
      <c r="FN490" s="106">
        <v>4.8331903945111497E-3</v>
      </c>
      <c r="FO490" s="106">
        <v>4.2248210857043118E-3</v>
      </c>
      <c r="FP490" s="106">
        <v>0</v>
      </c>
      <c r="FQ490" s="106">
        <v>0</v>
      </c>
      <c r="FR490" s="106">
        <v>8.0775705422823137E-3</v>
      </c>
      <c r="FS490" s="106">
        <v>0</v>
      </c>
      <c r="FT490" s="106">
        <v>0.10008957654723127</v>
      </c>
      <c r="FU490" s="106">
        <v>7.9650506186978668E-3</v>
      </c>
      <c r="FV490" s="106">
        <v>7.0458372310570625E-3</v>
      </c>
      <c r="FW490" s="106">
        <v>2.4771566482739626E-3</v>
      </c>
      <c r="FX490" s="106">
        <v>1.0546665747496159E-2</v>
      </c>
      <c r="FY490" s="106">
        <v>1.4529331514324693E-2</v>
      </c>
      <c r="FZ490" s="106">
        <v>1.6236986876359789E-2</v>
      </c>
      <c r="GA490" s="106">
        <v>0</v>
      </c>
      <c r="GB490" s="106">
        <v>2.2348936899862823E-2</v>
      </c>
      <c r="GC490" s="106">
        <v>0</v>
      </c>
      <c r="GD490" s="106">
        <v>2.0631615478049627E-2</v>
      </c>
      <c r="GE490" s="106">
        <v>1.8509366559205365E-2</v>
      </c>
      <c r="GF490" s="106">
        <v>7.5486028523669684E-3</v>
      </c>
      <c r="GG490" s="106">
        <v>1.065952401861772E-2</v>
      </c>
      <c r="GH490" s="100"/>
      <c r="GI490" s="100"/>
      <c r="GJ490" s="100"/>
      <c r="GK490" s="100"/>
    </row>
    <row r="491" spans="1:193" x14ac:dyDescent="0.25">
      <c r="A491" s="98"/>
      <c r="B491" s="99"/>
      <c r="C491" s="99"/>
      <c r="D491" s="100"/>
      <c r="E491" s="99"/>
      <c r="F491" s="100"/>
      <c r="G491" s="106"/>
      <c r="H491" s="106"/>
      <c r="I491" s="106"/>
      <c r="J491" s="106"/>
      <c r="K491" s="106"/>
      <c r="L491" s="106"/>
      <c r="M491" s="106"/>
      <c r="N491" s="106"/>
      <c r="O491" s="106"/>
      <c r="P491" s="106"/>
      <c r="Q491" s="106"/>
      <c r="R491" s="106"/>
      <c r="S491" s="106"/>
      <c r="T491" s="106"/>
      <c r="U491" s="106"/>
      <c r="V491" s="106"/>
      <c r="W491" s="106"/>
      <c r="X491" s="106"/>
      <c r="Y491" s="106"/>
      <c r="Z491" s="106"/>
      <c r="AA491" s="106"/>
      <c r="AB491" s="106"/>
      <c r="AC491" s="106"/>
      <c r="AD491" s="106"/>
      <c r="AE491" s="106"/>
      <c r="AF491" s="106"/>
      <c r="AG491" s="106"/>
      <c r="AH491" s="106"/>
      <c r="AI491" s="106"/>
      <c r="AJ491" s="106"/>
      <c r="AK491" s="100"/>
      <c r="AL491" s="106"/>
      <c r="AM491" s="106"/>
      <c r="AN491" s="106"/>
      <c r="AO491" s="106"/>
      <c r="AP491" s="106"/>
      <c r="AQ491" s="106"/>
      <c r="AR491" s="106"/>
      <c r="AS491" s="106"/>
      <c r="AT491" s="106"/>
      <c r="AU491" s="106"/>
      <c r="AV491" s="106"/>
      <c r="AW491" s="106"/>
      <c r="AX491" s="106"/>
      <c r="AY491" s="106"/>
      <c r="AZ491" s="106"/>
      <c r="BA491" s="106"/>
      <c r="BB491" s="106"/>
      <c r="BC491" s="106"/>
      <c r="BD491" s="106"/>
      <c r="BE491" s="106"/>
      <c r="BF491" s="106"/>
      <c r="BG491" s="106"/>
      <c r="BH491" s="106"/>
      <c r="BI491" s="106"/>
      <c r="BJ491" s="106"/>
      <c r="BK491" s="106"/>
      <c r="BL491" s="106"/>
      <c r="BM491" s="106"/>
      <c r="BN491" s="106"/>
      <c r="BO491" s="106"/>
      <c r="BP491" s="106"/>
      <c r="BQ491" s="106"/>
      <c r="BR491" s="106"/>
      <c r="BS491" s="106"/>
      <c r="BT491" s="106"/>
      <c r="BU491" s="106"/>
      <c r="BV491" s="106"/>
      <c r="BW491" s="106"/>
      <c r="BX491" s="106"/>
      <c r="BY491" s="106"/>
      <c r="BZ491" s="106"/>
      <c r="CA491" s="106"/>
      <c r="CB491" s="106"/>
      <c r="CC491" s="106"/>
      <c r="CD491" s="106"/>
      <c r="CE491" s="106"/>
      <c r="CF491" s="106"/>
      <c r="CG491" s="106"/>
      <c r="CH491" s="106"/>
      <c r="CI491" s="106"/>
      <c r="CJ491" s="106"/>
      <c r="CK491" s="106"/>
      <c r="CL491" s="106"/>
      <c r="CM491" s="106"/>
      <c r="CN491" s="106"/>
      <c r="CO491" s="106"/>
      <c r="CP491" s="106"/>
      <c r="CQ491" s="106"/>
      <c r="CR491" s="106"/>
      <c r="CS491" s="106"/>
      <c r="CT491" s="106"/>
      <c r="CU491" s="106"/>
      <c r="CV491" s="106"/>
      <c r="CW491" s="106"/>
      <c r="CX491" s="106"/>
      <c r="CY491" s="106"/>
      <c r="CZ491" s="106"/>
      <c r="DA491" s="106"/>
      <c r="DB491" s="106"/>
      <c r="DC491" s="106"/>
      <c r="DD491" s="106"/>
      <c r="DE491" s="106"/>
      <c r="DF491" s="106"/>
      <c r="DG491" s="106"/>
      <c r="DH491" s="106"/>
      <c r="DI491" s="106"/>
      <c r="DJ491" s="106"/>
      <c r="DK491" s="106"/>
      <c r="DL491" s="106"/>
      <c r="DM491" s="106"/>
      <c r="DN491" s="106"/>
      <c r="DO491" s="106"/>
      <c r="DP491" s="106"/>
      <c r="DQ491" s="106"/>
      <c r="DR491" s="106"/>
      <c r="DS491" s="106"/>
      <c r="DT491" s="106"/>
      <c r="DU491" s="106"/>
      <c r="DV491" s="106"/>
      <c r="DW491" s="106"/>
      <c r="DX491" s="106"/>
      <c r="DY491" s="106"/>
      <c r="DZ491" s="106"/>
      <c r="EA491" s="100"/>
      <c r="EB491" s="100"/>
      <c r="EC491" s="100"/>
      <c r="ED491" s="100"/>
      <c r="EE491" s="100"/>
      <c r="EF491" s="100"/>
      <c r="EG491" s="100"/>
      <c r="EH491" s="100"/>
      <c r="EI491" s="100"/>
      <c r="EJ491" s="100"/>
      <c r="EK491" s="100"/>
      <c r="EL491" s="100"/>
      <c r="EM491" s="100"/>
      <c r="EN491" s="100"/>
      <c r="EO491" s="100"/>
      <c r="EP491" s="100"/>
      <c r="EQ491" s="100"/>
      <c r="ER491" s="100"/>
      <c r="ES491" s="100"/>
      <c r="ET491" s="100"/>
      <c r="EU491" s="100"/>
      <c r="EV491" s="100"/>
      <c r="EW491" s="100"/>
      <c r="EX491" s="100"/>
      <c r="EY491" s="100"/>
      <c r="EZ491" s="100"/>
      <c r="FA491" s="100"/>
      <c r="FB491" s="100"/>
      <c r="FC491" s="100"/>
      <c r="FD491" s="100"/>
      <c r="FE491" s="100"/>
      <c r="FF491" s="106"/>
      <c r="FG491" s="106"/>
      <c r="FH491" s="106"/>
      <c r="FI491" s="106"/>
      <c r="FJ491" s="106"/>
      <c r="FK491" s="106"/>
      <c r="FL491" s="106"/>
      <c r="FM491" s="106"/>
      <c r="FN491" s="106"/>
      <c r="FO491" s="106"/>
      <c r="FP491" s="106"/>
      <c r="FQ491" s="106"/>
      <c r="FR491" s="106"/>
      <c r="FS491" s="106"/>
      <c r="FT491" s="106"/>
      <c r="FU491" s="106"/>
      <c r="FV491" s="106"/>
      <c r="FW491" s="106"/>
      <c r="FX491" s="106"/>
      <c r="FY491" s="106"/>
      <c r="FZ491" s="106"/>
      <c r="GA491" s="106"/>
      <c r="GB491" s="106"/>
      <c r="GC491" s="106"/>
      <c r="GD491" s="106"/>
      <c r="GE491" s="106"/>
      <c r="GF491" s="106"/>
      <c r="GG491" s="106"/>
      <c r="GH491" s="100"/>
      <c r="GI491" s="100"/>
      <c r="GJ491" s="100"/>
      <c r="GK491" s="100"/>
    </row>
    <row r="492" spans="1:193" ht="15.75" x14ac:dyDescent="0.25">
      <c r="A492" s="140" t="s">
        <v>1081</v>
      </c>
      <c r="B492" s="99"/>
      <c r="C492" s="99"/>
      <c r="D492" s="100"/>
      <c r="E492" s="99"/>
      <c r="F492" s="100"/>
      <c r="G492" s="106"/>
      <c r="H492" s="106"/>
      <c r="I492" s="106"/>
      <c r="J492" s="106"/>
      <c r="K492" s="106"/>
      <c r="L492" s="106"/>
      <c r="M492" s="106"/>
      <c r="N492" s="106"/>
      <c r="O492" s="106"/>
      <c r="P492" s="106"/>
      <c r="Q492" s="106"/>
      <c r="R492" s="106"/>
      <c r="S492" s="106"/>
      <c r="T492" s="106"/>
      <c r="U492" s="106"/>
      <c r="V492" s="106"/>
      <c r="W492" s="106"/>
      <c r="X492" s="106"/>
      <c r="Y492" s="106"/>
      <c r="Z492" s="106"/>
      <c r="AA492" s="106"/>
      <c r="AB492" s="106"/>
      <c r="AC492" s="106"/>
      <c r="AD492" s="106"/>
      <c r="AE492" s="106"/>
      <c r="AF492" s="106"/>
      <c r="AG492" s="106"/>
      <c r="AH492" s="106"/>
      <c r="AI492" s="106"/>
      <c r="AJ492" s="106"/>
      <c r="AK492" s="100"/>
      <c r="AL492" s="106"/>
      <c r="AM492" s="106"/>
      <c r="AN492" s="106"/>
      <c r="AO492" s="106"/>
      <c r="AP492" s="106"/>
      <c r="AQ492" s="106"/>
      <c r="AR492" s="106"/>
      <c r="AS492" s="106"/>
      <c r="AT492" s="106"/>
      <c r="AU492" s="106"/>
      <c r="AV492" s="106"/>
      <c r="AW492" s="106"/>
      <c r="AX492" s="106"/>
      <c r="AY492" s="106"/>
      <c r="AZ492" s="106"/>
      <c r="BA492" s="106"/>
      <c r="BB492" s="106"/>
      <c r="BC492" s="106"/>
      <c r="BD492" s="106"/>
      <c r="BE492" s="106"/>
      <c r="BF492" s="106"/>
      <c r="BG492" s="106"/>
      <c r="BH492" s="106"/>
      <c r="BI492" s="106"/>
      <c r="BJ492" s="106"/>
      <c r="BK492" s="106"/>
      <c r="BL492" s="106"/>
      <c r="BM492" s="106"/>
      <c r="BN492" s="106"/>
      <c r="BO492" s="106"/>
      <c r="BP492" s="106"/>
      <c r="BQ492" s="106"/>
      <c r="BR492" s="106"/>
      <c r="BS492" s="106"/>
      <c r="BT492" s="106"/>
      <c r="BU492" s="106"/>
      <c r="BV492" s="106"/>
      <c r="BW492" s="106"/>
      <c r="BX492" s="106"/>
      <c r="BY492" s="106"/>
      <c r="BZ492" s="106"/>
      <c r="CA492" s="106"/>
      <c r="CB492" s="106"/>
      <c r="CC492" s="106"/>
      <c r="CD492" s="106"/>
      <c r="CE492" s="106"/>
      <c r="CF492" s="106"/>
      <c r="CG492" s="106"/>
      <c r="CH492" s="106"/>
      <c r="CI492" s="106"/>
      <c r="CJ492" s="106"/>
      <c r="CK492" s="106"/>
      <c r="CL492" s="106"/>
      <c r="CM492" s="106"/>
      <c r="CN492" s="106"/>
      <c r="CO492" s="106"/>
      <c r="CP492" s="106"/>
      <c r="CQ492" s="106"/>
      <c r="CR492" s="106"/>
      <c r="CS492" s="106"/>
      <c r="CT492" s="106"/>
      <c r="CU492" s="106"/>
      <c r="CV492" s="106"/>
      <c r="CW492" s="106"/>
      <c r="CX492" s="106"/>
      <c r="CY492" s="106"/>
      <c r="CZ492" s="106"/>
      <c r="DA492" s="106"/>
      <c r="DB492" s="106"/>
      <c r="DC492" s="106"/>
      <c r="DD492" s="106"/>
      <c r="DE492" s="106"/>
      <c r="DF492" s="106"/>
      <c r="DG492" s="106"/>
      <c r="DH492" s="106"/>
      <c r="DI492" s="106"/>
      <c r="DJ492" s="106"/>
      <c r="DK492" s="106"/>
      <c r="DL492" s="106"/>
      <c r="DM492" s="106"/>
      <c r="DN492" s="106"/>
      <c r="DO492" s="106"/>
      <c r="DP492" s="106"/>
      <c r="DQ492" s="106"/>
      <c r="DR492" s="106"/>
      <c r="DS492" s="106"/>
      <c r="DT492" s="106"/>
      <c r="DU492" s="106"/>
      <c r="DV492" s="106"/>
      <c r="DW492" s="106"/>
      <c r="DX492" s="106"/>
      <c r="DY492" s="106"/>
      <c r="DZ492" s="106"/>
      <c r="EA492" s="100"/>
      <c r="EB492" s="100"/>
      <c r="EC492" s="100"/>
      <c r="ED492" s="100"/>
      <c r="EE492" s="100"/>
      <c r="EF492" s="100"/>
      <c r="EG492" s="100"/>
      <c r="EH492" s="100"/>
      <c r="EI492" s="100"/>
      <c r="EJ492" s="100"/>
      <c r="EK492" s="100"/>
      <c r="EL492" s="100"/>
      <c r="EM492" s="100"/>
      <c r="EN492" s="100"/>
      <c r="EO492" s="100"/>
      <c r="EP492" s="100"/>
      <c r="EQ492" s="100"/>
      <c r="ER492" s="100"/>
      <c r="ES492" s="100"/>
      <c r="ET492" s="100"/>
      <c r="EU492" s="100"/>
      <c r="EV492" s="100"/>
      <c r="EW492" s="100"/>
      <c r="EX492" s="100"/>
      <c r="EY492" s="100"/>
      <c r="EZ492" s="100"/>
      <c r="FA492" s="100"/>
      <c r="FB492" s="100"/>
      <c r="FC492" s="100"/>
      <c r="FD492" s="100"/>
      <c r="FE492" s="100"/>
      <c r="FF492" s="106"/>
      <c r="FG492" s="106"/>
      <c r="FH492" s="106"/>
      <c r="FI492" s="106"/>
      <c r="FJ492" s="106"/>
      <c r="FK492" s="106"/>
      <c r="FL492" s="106"/>
      <c r="FM492" s="106"/>
      <c r="FN492" s="106"/>
      <c r="FO492" s="106"/>
      <c r="FP492" s="106"/>
      <c r="FQ492" s="106"/>
      <c r="FR492" s="106"/>
      <c r="FS492" s="106"/>
      <c r="FT492" s="106"/>
      <c r="FU492" s="106"/>
      <c r="FV492" s="106"/>
      <c r="FW492" s="106"/>
      <c r="FX492" s="106"/>
      <c r="FY492" s="106"/>
      <c r="FZ492" s="106"/>
      <c r="GA492" s="106"/>
      <c r="GB492" s="106"/>
      <c r="GC492" s="106"/>
      <c r="GD492" s="106"/>
      <c r="GE492" s="106"/>
      <c r="GF492" s="106"/>
      <c r="GG492" s="106"/>
      <c r="GH492" s="100"/>
      <c r="GI492" s="100"/>
      <c r="GJ492" s="100"/>
      <c r="GK492" s="100"/>
    </row>
    <row r="493" spans="1:193" x14ac:dyDescent="0.25">
      <c r="B493" s="99"/>
      <c r="C493" s="99"/>
      <c r="D493" s="100"/>
      <c r="E493" s="99"/>
      <c r="F493" s="99"/>
      <c r="G493" s="99" t="s">
        <v>280</v>
      </c>
      <c r="H493" s="99"/>
      <c r="I493" s="99"/>
      <c r="J493" s="99"/>
      <c r="K493" s="99"/>
      <c r="L493" s="99"/>
      <c r="M493" s="99"/>
      <c r="N493" s="99"/>
      <c r="O493" s="99"/>
      <c r="P493" s="99"/>
      <c r="Q493" s="99"/>
      <c r="R493" s="99"/>
      <c r="S493" s="99"/>
      <c r="T493" s="99"/>
      <c r="U493" s="99"/>
      <c r="V493" s="99"/>
      <c r="W493" s="99"/>
      <c r="X493" s="99"/>
      <c r="Y493" s="99"/>
      <c r="Z493" s="99"/>
      <c r="AA493" s="99"/>
      <c r="AB493" s="99"/>
      <c r="AC493" s="99"/>
      <c r="AD493" s="99"/>
      <c r="AE493" s="99"/>
      <c r="AF493" s="99"/>
      <c r="AG493" s="99"/>
      <c r="AH493" s="99"/>
      <c r="AI493" s="99"/>
      <c r="AJ493" s="99"/>
      <c r="AK493" s="99"/>
      <c r="AL493" s="99" t="s">
        <v>281</v>
      </c>
      <c r="AM493" s="99"/>
      <c r="AN493" s="99"/>
      <c r="AO493" s="99"/>
      <c r="AP493" s="99"/>
      <c r="AQ493" s="99"/>
      <c r="AR493" s="99"/>
      <c r="AS493" s="99"/>
      <c r="AT493" s="99"/>
      <c r="AU493" s="99"/>
      <c r="AV493" s="99"/>
      <c r="AW493" s="99"/>
      <c r="AX493" s="99"/>
      <c r="AY493" s="99"/>
      <c r="AZ493" s="99"/>
      <c r="BA493" s="99"/>
      <c r="BB493" s="99"/>
      <c r="BC493" s="99"/>
      <c r="BD493" s="99"/>
      <c r="BE493" s="99"/>
      <c r="BF493" s="99"/>
      <c r="BG493" s="99"/>
      <c r="BH493" s="99"/>
      <c r="BI493" s="99"/>
      <c r="BJ493" s="99"/>
      <c r="BK493" s="99"/>
      <c r="BL493" s="99"/>
      <c r="BM493" s="99"/>
      <c r="BN493" s="99"/>
      <c r="BO493" s="99"/>
      <c r="BP493" s="99"/>
      <c r="BQ493" s="99" t="s">
        <v>282</v>
      </c>
      <c r="BR493" s="99"/>
      <c r="BS493" s="99"/>
      <c r="BT493" s="99"/>
      <c r="BU493" s="99"/>
      <c r="BV493" s="99"/>
      <c r="BW493" s="99"/>
      <c r="BX493" s="99"/>
      <c r="BY493" s="99"/>
      <c r="BZ493" s="99"/>
      <c r="CA493" s="99"/>
      <c r="CB493" s="99"/>
      <c r="CC493" s="99"/>
      <c r="CD493" s="99"/>
      <c r="CE493" s="99"/>
      <c r="CF493" s="99"/>
      <c r="CG493" s="99"/>
      <c r="CH493" s="99"/>
      <c r="CI493" s="99"/>
      <c r="CJ493" s="99"/>
      <c r="CK493" s="99"/>
      <c r="CL493" s="99"/>
      <c r="CM493" s="99"/>
      <c r="CN493" s="99"/>
      <c r="CO493" s="99"/>
      <c r="CP493" s="99"/>
      <c r="CQ493" s="99"/>
      <c r="CR493" s="99"/>
      <c r="CS493" s="99"/>
      <c r="CT493" s="99"/>
      <c r="CU493" s="99"/>
      <c r="CV493" s="99" t="s">
        <v>283</v>
      </c>
      <c r="CW493" s="99"/>
      <c r="CX493" s="99"/>
      <c r="CY493" s="99"/>
      <c r="CZ493" s="99"/>
      <c r="DA493" s="99"/>
      <c r="DB493" s="99"/>
      <c r="DC493" s="99"/>
      <c r="DD493" s="99"/>
      <c r="DE493" s="99"/>
      <c r="DF493" s="99"/>
      <c r="DG493" s="99"/>
      <c r="DH493" s="99"/>
      <c r="DI493" s="99"/>
      <c r="DJ493" s="99"/>
      <c r="DK493" s="99"/>
      <c r="DL493" s="99"/>
      <c r="DM493" s="99"/>
      <c r="DN493" s="99"/>
      <c r="DO493" s="99"/>
      <c r="DP493" s="99"/>
      <c r="DQ493" s="99"/>
      <c r="DR493" s="99"/>
      <c r="DS493" s="99"/>
      <c r="DT493" s="99"/>
      <c r="DU493" s="99"/>
      <c r="DV493" s="99"/>
      <c r="DW493" s="99"/>
      <c r="DX493" s="99"/>
      <c r="DY493" s="99"/>
      <c r="DZ493" s="99"/>
      <c r="EA493" s="99" t="s">
        <v>284</v>
      </c>
      <c r="EB493" s="99"/>
      <c r="EC493" s="99"/>
      <c r="ED493" s="99"/>
      <c r="EE493" s="99"/>
      <c r="EF493" s="99"/>
      <c r="EG493" s="99"/>
      <c r="EH493" s="99"/>
      <c r="EI493" s="99"/>
      <c r="EJ493" s="99"/>
      <c r="EK493" s="99"/>
      <c r="EL493" s="99"/>
      <c r="EM493" s="99"/>
      <c r="EN493" s="99"/>
      <c r="EO493" s="99"/>
      <c r="EP493" s="99"/>
      <c r="EQ493" s="99"/>
      <c r="ER493" s="99"/>
      <c r="ES493" s="99"/>
      <c r="ET493" s="99"/>
      <c r="EU493" s="99"/>
      <c r="EV493" s="99"/>
      <c r="EW493" s="99"/>
      <c r="EX493" s="99"/>
      <c r="EY493" s="99"/>
      <c r="EZ493" s="99"/>
      <c r="FA493" s="99"/>
      <c r="FB493" s="99"/>
      <c r="FC493" s="99"/>
      <c r="FD493" s="99"/>
      <c r="FE493" s="99"/>
      <c r="FF493" s="99" t="s">
        <v>285</v>
      </c>
      <c r="FG493" s="99"/>
      <c r="FH493" s="99"/>
      <c r="FI493" s="99"/>
      <c r="FJ493" s="99"/>
      <c r="FK493" s="99"/>
      <c r="FL493" s="99"/>
      <c r="FM493" s="99"/>
      <c r="FN493" s="99"/>
      <c r="FO493" s="99"/>
      <c r="FP493" s="99"/>
      <c r="FQ493" s="99"/>
      <c r="FR493" s="99"/>
      <c r="FS493" s="99"/>
      <c r="FT493" s="99"/>
      <c r="FU493" s="99"/>
      <c r="FV493" s="99"/>
      <c r="FW493" s="99"/>
      <c r="FX493" s="99"/>
      <c r="FY493" s="99"/>
      <c r="FZ493" s="99"/>
      <c r="GA493" s="99"/>
      <c r="GB493" s="99"/>
      <c r="GC493" s="99"/>
      <c r="GD493" s="99"/>
      <c r="GE493" s="99"/>
      <c r="GF493" s="99"/>
      <c r="GG493" s="99"/>
      <c r="GH493" s="99"/>
      <c r="GI493" s="99"/>
      <c r="GJ493" s="99"/>
      <c r="GK493" s="99"/>
    </row>
    <row r="494" spans="1:193" x14ac:dyDescent="0.25">
      <c r="A494" s="103" t="s">
        <v>1078</v>
      </c>
      <c r="B494" s="134" t="s">
        <v>286</v>
      </c>
      <c r="C494" s="134" t="s">
        <v>287</v>
      </c>
      <c r="D494" s="104" t="s">
        <v>11</v>
      </c>
      <c r="E494" s="134" t="s">
        <v>288</v>
      </c>
      <c r="F494" s="104" t="s">
        <v>289</v>
      </c>
      <c r="G494" s="104" t="s">
        <v>95</v>
      </c>
      <c r="H494" s="104" t="s">
        <v>94</v>
      </c>
      <c r="I494" s="104" t="s">
        <v>90</v>
      </c>
      <c r="J494" s="104" t="s">
        <v>91</v>
      </c>
      <c r="K494" s="104" t="s">
        <v>100</v>
      </c>
      <c r="L494" s="104" t="s">
        <v>104</v>
      </c>
      <c r="M494" s="104" t="s">
        <v>87</v>
      </c>
      <c r="N494" s="104" t="s">
        <v>92</v>
      </c>
      <c r="O494" s="104" t="s">
        <v>93</v>
      </c>
      <c r="P494" s="104" t="s">
        <v>96</v>
      </c>
      <c r="Q494" s="104" t="s">
        <v>88</v>
      </c>
      <c r="R494" s="104" t="s">
        <v>110</v>
      </c>
      <c r="S494" s="104" t="s">
        <v>111</v>
      </c>
      <c r="T494" s="104" t="s">
        <v>98</v>
      </c>
      <c r="U494" s="104" t="s">
        <v>97</v>
      </c>
      <c r="V494" s="104" t="s">
        <v>89</v>
      </c>
      <c r="W494" s="104" t="s">
        <v>112</v>
      </c>
      <c r="X494" s="104" t="s">
        <v>114</v>
      </c>
      <c r="Y494" s="104" t="s">
        <v>113</v>
      </c>
      <c r="Z494" s="104" t="s">
        <v>103</v>
      </c>
      <c r="AA494" s="104" t="s">
        <v>102</v>
      </c>
      <c r="AB494" s="104" t="s">
        <v>106</v>
      </c>
      <c r="AC494" s="104" t="s">
        <v>101</v>
      </c>
      <c r="AD494" s="104" t="s">
        <v>290</v>
      </c>
      <c r="AE494" s="104" t="s">
        <v>99</v>
      </c>
      <c r="AF494" s="104" t="s">
        <v>108</v>
      </c>
      <c r="AG494" s="104" t="s">
        <v>109</v>
      </c>
      <c r="AH494" s="104" t="s">
        <v>107</v>
      </c>
      <c r="AI494" s="104" t="s">
        <v>291</v>
      </c>
      <c r="AJ494" s="104" t="s">
        <v>0</v>
      </c>
      <c r="AK494" s="100"/>
      <c r="AL494" s="105" t="s">
        <v>292</v>
      </c>
      <c r="AM494" s="105" t="s">
        <v>293</v>
      </c>
      <c r="AN494" s="105" t="s">
        <v>294</v>
      </c>
      <c r="AO494" s="105" t="s">
        <v>295</v>
      </c>
      <c r="AP494" s="105" t="s">
        <v>296</v>
      </c>
      <c r="AQ494" s="105" t="s">
        <v>297</v>
      </c>
      <c r="AR494" s="105" t="s">
        <v>298</v>
      </c>
      <c r="AS494" s="105" t="s">
        <v>299</v>
      </c>
      <c r="AT494" s="105" t="s">
        <v>300</v>
      </c>
      <c r="AU494" s="105" t="s">
        <v>301</v>
      </c>
      <c r="AV494" s="105" t="s">
        <v>88</v>
      </c>
      <c r="AW494" s="105" t="s">
        <v>110</v>
      </c>
      <c r="AX494" s="105" t="s">
        <v>302</v>
      </c>
      <c r="AY494" s="105" t="s">
        <v>303</v>
      </c>
      <c r="AZ494" s="105" t="s">
        <v>304</v>
      </c>
      <c r="BA494" s="105" t="s">
        <v>305</v>
      </c>
      <c r="BB494" s="105" t="s">
        <v>306</v>
      </c>
      <c r="BC494" s="105" t="s">
        <v>307</v>
      </c>
      <c r="BD494" s="105" t="s">
        <v>308</v>
      </c>
      <c r="BE494" s="105" t="s">
        <v>309</v>
      </c>
      <c r="BF494" s="105" t="s">
        <v>310</v>
      </c>
      <c r="BG494" s="105" t="s">
        <v>311</v>
      </c>
      <c r="BH494" s="105" t="s">
        <v>312</v>
      </c>
      <c r="BI494" s="105" t="s">
        <v>313</v>
      </c>
      <c r="BJ494" s="105" t="s">
        <v>314</v>
      </c>
      <c r="BK494" s="105" t="s">
        <v>315</v>
      </c>
      <c r="BL494" s="105" t="s">
        <v>316</v>
      </c>
      <c r="BM494" s="105" t="s">
        <v>317</v>
      </c>
      <c r="BN494" s="105" t="s">
        <v>186</v>
      </c>
      <c r="BO494" s="105" t="s">
        <v>185</v>
      </c>
      <c r="BP494" s="100"/>
      <c r="BQ494" s="105" t="s">
        <v>95</v>
      </c>
      <c r="BR494" s="105" t="s">
        <v>94</v>
      </c>
      <c r="BS494" s="105" t="s">
        <v>90</v>
      </c>
      <c r="BT494" s="105" t="s">
        <v>91</v>
      </c>
      <c r="BU494" s="105" t="s">
        <v>100</v>
      </c>
      <c r="BV494" s="105" t="s">
        <v>104</v>
      </c>
      <c r="BW494" s="105" t="s">
        <v>87</v>
      </c>
      <c r="BX494" s="105" t="s">
        <v>92</v>
      </c>
      <c r="BY494" s="105" t="s">
        <v>93</v>
      </c>
      <c r="BZ494" s="105" t="s">
        <v>96</v>
      </c>
      <c r="CA494" s="105" t="s">
        <v>88</v>
      </c>
      <c r="CB494" s="105" t="s">
        <v>110</v>
      </c>
      <c r="CC494" s="105" t="s">
        <v>111</v>
      </c>
      <c r="CD494" s="105" t="s">
        <v>98</v>
      </c>
      <c r="CE494" s="105" t="s">
        <v>97</v>
      </c>
      <c r="CF494" s="105" t="s">
        <v>89</v>
      </c>
      <c r="CG494" s="105" t="s">
        <v>112</v>
      </c>
      <c r="CH494" s="105" t="s">
        <v>114</v>
      </c>
      <c r="CI494" s="105" t="s">
        <v>113</v>
      </c>
      <c r="CJ494" s="105" t="s">
        <v>103</v>
      </c>
      <c r="CK494" s="105" t="s">
        <v>102</v>
      </c>
      <c r="CL494" s="105" t="s">
        <v>106</v>
      </c>
      <c r="CM494" s="105" t="s">
        <v>101</v>
      </c>
      <c r="CN494" s="105" t="s">
        <v>105</v>
      </c>
      <c r="CO494" s="105" t="s">
        <v>99</v>
      </c>
      <c r="CP494" s="105" t="s">
        <v>108</v>
      </c>
      <c r="CQ494" s="105" t="s">
        <v>109</v>
      </c>
      <c r="CR494" s="105" t="s">
        <v>107</v>
      </c>
      <c r="CS494" s="105" t="s">
        <v>291</v>
      </c>
      <c r="CT494" s="105" t="s">
        <v>318</v>
      </c>
      <c r="CU494" s="100"/>
      <c r="CV494" s="104" t="s">
        <v>56</v>
      </c>
      <c r="CW494" s="104" t="s">
        <v>51</v>
      </c>
      <c r="CX494" s="104" t="s">
        <v>50</v>
      </c>
      <c r="CY494" s="104" t="s">
        <v>59</v>
      </c>
      <c r="CZ494" s="104" t="s">
        <v>52</v>
      </c>
      <c r="DA494" s="104" t="s">
        <v>42</v>
      </c>
      <c r="DB494" s="104" t="s">
        <v>39</v>
      </c>
      <c r="DC494" s="104" t="s">
        <v>40</v>
      </c>
      <c r="DD494" s="104" t="s">
        <v>46</v>
      </c>
      <c r="DE494" s="104" t="s">
        <v>60</v>
      </c>
      <c r="DF494" s="104" t="s">
        <v>88</v>
      </c>
      <c r="DG494" s="104" t="s">
        <v>110</v>
      </c>
      <c r="DH494" s="104" t="s">
        <v>7</v>
      </c>
      <c r="DI494" s="104" t="s">
        <v>41</v>
      </c>
      <c r="DJ494" s="104" t="s">
        <v>6</v>
      </c>
      <c r="DK494" s="104" t="s">
        <v>55</v>
      </c>
      <c r="DL494" s="104" t="s">
        <v>54</v>
      </c>
      <c r="DM494" s="104" t="s">
        <v>62</v>
      </c>
      <c r="DN494" s="104" t="s">
        <v>8</v>
      </c>
      <c r="DO494" s="104" t="s">
        <v>63</v>
      </c>
      <c r="DP494" s="104" t="s">
        <v>9</v>
      </c>
      <c r="DQ494" s="104" t="s">
        <v>64</v>
      </c>
      <c r="DR494" s="104" t="s">
        <v>57</v>
      </c>
      <c r="DS494" s="104" t="s">
        <v>61</v>
      </c>
      <c r="DT494" s="104" t="s">
        <v>47</v>
      </c>
      <c r="DU494" s="104" t="s">
        <v>53</v>
      </c>
      <c r="DV494" s="104" t="s">
        <v>58</v>
      </c>
      <c r="DW494" s="104" t="s">
        <v>48</v>
      </c>
      <c r="DX494" s="104" t="s">
        <v>186</v>
      </c>
      <c r="DY494" s="104" t="s">
        <v>185</v>
      </c>
      <c r="DZ494" s="100"/>
      <c r="EA494" s="105" t="s">
        <v>292</v>
      </c>
      <c r="EB494" s="105" t="s">
        <v>293</v>
      </c>
      <c r="EC494" s="105" t="s">
        <v>294</v>
      </c>
      <c r="ED494" s="105" t="s">
        <v>295</v>
      </c>
      <c r="EE494" s="105" t="s">
        <v>296</v>
      </c>
      <c r="EF494" s="105" t="s">
        <v>297</v>
      </c>
      <c r="EG494" s="105" t="s">
        <v>298</v>
      </c>
      <c r="EH494" s="105" t="s">
        <v>299</v>
      </c>
      <c r="EI494" s="105" t="s">
        <v>300</v>
      </c>
      <c r="EJ494" s="105" t="s">
        <v>301</v>
      </c>
      <c r="EK494" s="105" t="s">
        <v>88</v>
      </c>
      <c r="EL494" s="105" t="s">
        <v>110</v>
      </c>
      <c r="EM494" s="105" t="s">
        <v>302</v>
      </c>
      <c r="EN494" s="105" t="s">
        <v>303</v>
      </c>
      <c r="EO494" s="105" t="s">
        <v>304</v>
      </c>
      <c r="EP494" s="105" t="s">
        <v>305</v>
      </c>
      <c r="EQ494" s="105" t="s">
        <v>306</v>
      </c>
      <c r="ER494" s="105" t="s">
        <v>307</v>
      </c>
      <c r="ES494" s="105" t="s">
        <v>308</v>
      </c>
      <c r="ET494" s="105" t="s">
        <v>309</v>
      </c>
      <c r="EU494" s="105" t="s">
        <v>310</v>
      </c>
      <c r="EV494" s="105" t="s">
        <v>311</v>
      </c>
      <c r="EW494" s="105" t="s">
        <v>312</v>
      </c>
      <c r="EX494" s="105" t="s">
        <v>313</v>
      </c>
      <c r="EY494" s="105" t="s">
        <v>314</v>
      </c>
      <c r="EZ494" s="105" t="s">
        <v>315</v>
      </c>
      <c r="FA494" s="105" t="s">
        <v>316</v>
      </c>
      <c r="FB494" s="105" t="s">
        <v>317</v>
      </c>
      <c r="FC494" s="105" t="s">
        <v>186</v>
      </c>
      <c r="FD494" s="105" t="s">
        <v>185</v>
      </c>
      <c r="FE494" s="100"/>
      <c r="FF494" s="105" t="s">
        <v>292</v>
      </c>
      <c r="FG494" s="105" t="s">
        <v>293</v>
      </c>
      <c r="FH494" s="105" t="s">
        <v>294</v>
      </c>
      <c r="FI494" s="105" t="s">
        <v>295</v>
      </c>
      <c r="FJ494" s="105" t="s">
        <v>296</v>
      </c>
      <c r="FK494" s="105" t="s">
        <v>297</v>
      </c>
      <c r="FL494" s="105" t="s">
        <v>298</v>
      </c>
      <c r="FM494" s="105" t="s">
        <v>299</v>
      </c>
      <c r="FN494" s="105" t="s">
        <v>300</v>
      </c>
      <c r="FO494" s="105" t="s">
        <v>301</v>
      </c>
      <c r="FP494" s="105" t="s">
        <v>88</v>
      </c>
      <c r="FQ494" s="105" t="s">
        <v>110</v>
      </c>
      <c r="FR494" s="105" t="s">
        <v>302</v>
      </c>
      <c r="FS494" s="105" t="s">
        <v>303</v>
      </c>
      <c r="FT494" s="105" t="s">
        <v>304</v>
      </c>
      <c r="FU494" s="105" t="s">
        <v>305</v>
      </c>
      <c r="FV494" s="105" t="s">
        <v>306</v>
      </c>
      <c r="FW494" s="105" t="s">
        <v>307</v>
      </c>
      <c r="FX494" s="105" t="s">
        <v>308</v>
      </c>
      <c r="FY494" s="105" t="s">
        <v>309</v>
      </c>
      <c r="FZ494" s="105" t="s">
        <v>310</v>
      </c>
      <c r="GA494" s="105" t="s">
        <v>311</v>
      </c>
      <c r="GB494" s="105" t="s">
        <v>312</v>
      </c>
      <c r="GC494" s="105" t="s">
        <v>313</v>
      </c>
      <c r="GD494" s="105" t="s">
        <v>314</v>
      </c>
      <c r="GE494" s="105" t="s">
        <v>315</v>
      </c>
      <c r="GF494" s="105" t="s">
        <v>316</v>
      </c>
      <c r="GG494" s="105" t="s">
        <v>317</v>
      </c>
      <c r="GH494" s="105" t="s">
        <v>186</v>
      </c>
      <c r="GI494" s="105" t="s">
        <v>185</v>
      </c>
      <c r="GJ494" s="100"/>
      <c r="GK494" s="100"/>
    </row>
    <row r="495" spans="1:193" x14ac:dyDescent="0.25">
      <c r="A495" s="98" t="s">
        <v>1073</v>
      </c>
      <c r="B495" s="99" t="s">
        <v>17</v>
      </c>
      <c r="C495" s="99" t="s">
        <v>319</v>
      </c>
      <c r="D495" s="100" t="s">
        <v>19</v>
      </c>
      <c r="E495" s="99" t="s">
        <v>674</v>
      </c>
      <c r="F495" s="100"/>
      <c r="G495" s="106">
        <v>29.593</v>
      </c>
      <c r="H495" s="106">
        <v>25.224</v>
      </c>
      <c r="I495" s="106">
        <v>2.0310000000000001</v>
      </c>
      <c r="J495" s="106">
        <v>7.1999999999999995E-2</v>
      </c>
      <c r="K495" s="106">
        <v>8.3000000000000004E-2</v>
      </c>
      <c r="L495" s="106">
        <v>6.285000000000001</v>
      </c>
      <c r="M495" s="106">
        <v>0.111</v>
      </c>
      <c r="N495" s="106">
        <v>0.22500000000000001</v>
      </c>
      <c r="O495" s="106">
        <v>24.980999999999998</v>
      </c>
      <c r="P495" s="106">
        <v>2.8000000000000001E-2</v>
      </c>
      <c r="Q495" s="106">
        <v>1.2977453769029677</v>
      </c>
      <c r="R495" s="106">
        <v>0</v>
      </c>
      <c r="S495" s="106">
        <v>4.7287761317727899</v>
      </c>
      <c r="T495" s="106">
        <v>0.22476434812245469</v>
      </c>
      <c r="U495" s="106">
        <v>4.8000000000000001E-2</v>
      </c>
      <c r="V495" s="106">
        <v>0</v>
      </c>
      <c r="W495" s="106">
        <v>2.3E-2</v>
      </c>
      <c r="X495" s="106">
        <v>0</v>
      </c>
      <c r="Y495" s="106">
        <v>1.0164453800412023</v>
      </c>
      <c r="Z495" s="106">
        <v>3.9E-2</v>
      </c>
      <c r="AA495" s="106">
        <v>0.47832651039392815</v>
      </c>
      <c r="AB495" s="106">
        <v>9.6000000000000002E-2</v>
      </c>
      <c r="AC495" s="106">
        <v>0.57299999999999995</v>
      </c>
      <c r="AD495" s="106">
        <v>0.23100000000000001</v>
      </c>
      <c r="AE495" s="106">
        <v>0.32</v>
      </c>
      <c r="AF495" s="106">
        <v>0.17700000000000002</v>
      </c>
      <c r="AG495" s="106">
        <v>8.2870486238103419E-2</v>
      </c>
      <c r="AH495" s="106">
        <v>7.0000000000000007E-2</v>
      </c>
      <c r="AI495" s="106"/>
      <c r="AJ495" s="106">
        <v>97.492447655257592</v>
      </c>
      <c r="AK495" s="100"/>
      <c r="AL495" s="106">
        <v>13.833676140613312</v>
      </c>
      <c r="AM495" s="106">
        <v>15.121395599784186</v>
      </c>
      <c r="AN495" s="106">
        <v>1.0748875363852872</v>
      </c>
      <c r="AO495" s="106">
        <v>4.342057652876613E-2</v>
      </c>
      <c r="AP495" s="106">
        <v>6.4281288723667909E-2</v>
      </c>
      <c r="AQ495" s="106">
        <v>4.8853478429848431</v>
      </c>
      <c r="AR495" s="106">
        <v>8.234421364985163E-2</v>
      </c>
      <c r="AS495" s="106">
        <v>0.18678399468703305</v>
      </c>
      <c r="AT495" s="106">
        <v>17.85377358490566</v>
      </c>
      <c r="AU495" s="106">
        <v>1.2218537266538664E-2</v>
      </c>
      <c r="AV495" s="106">
        <v>1.2977453769029677</v>
      </c>
      <c r="AW495" s="106">
        <v>0</v>
      </c>
      <c r="AX495" s="106">
        <v>3.3056806233993634</v>
      </c>
      <c r="AY495" s="106">
        <v>0.18406711008308466</v>
      </c>
      <c r="AZ495" s="106">
        <v>3.5534498075214686E-2</v>
      </c>
      <c r="BA495" s="106">
        <v>0</v>
      </c>
      <c r="BB495" s="106">
        <v>2.1515434985968196E-2</v>
      </c>
      <c r="BC495" s="106">
        <v>0</v>
      </c>
      <c r="BD495" s="106">
        <v>0.80041371764800562</v>
      </c>
      <c r="BE495" s="106">
        <v>3.3253751705320599E-2</v>
      </c>
      <c r="BF495" s="106">
        <v>0.40837233022618302</v>
      </c>
      <c r="BG495" s="106">
        <v>8.2030248654191243E-2</v>
      </c>
      <c r="BH495" s="106">
        <v>0.49125514403292175</v>
      </c>
      <c r="BI495" s="106">
        <v>0.19920662297343913</v>
      </c>
      <c r="BJ495" s="106">
        <v>0.27763317716467117</v>
      </c>
      <c r="BK495" s="106">
        <v>0.15422148645116321</v>
      </c>
      <c r="BL495" s="106">
        <v>7.2470910571144229E-2</v>
      </c>
      <c r="BM495" s="106">
        <v>6.1473610257310969E-2</v>
      </c>
      <c r="BN495" s="106"/>
      <c r="BO495" s="106"/>
      <c r="BP495" s="106"/>
      <c r="BQ495" s="106">
        <v>2.1178080000000002E-2</v>
      </c>
      <c r="BR495" s="106">
        <v>1.2510749999999999E-2</v>
      </c>
      <c r="BS495" s="106">
        <v>8.3137999999999997E-3</v>
      </c>
      <c r="BT495" s="106">
        <v>7.2960799999999991E-3</v>
      </c>
      <c r="BU495" s="106">
        <v>8.6510399999999987E-3</v>
      </c>
      <c r="BV495" s="106">
        <v>7.7190000000000002E-3</v>
      </c>
      <c r="BW495" s="106">
        <v>1.0784E-2</v>
      </c>
      <c r="BX495" s="106">
        <v>3.1319599999999996E-3</v>
      </c>
      <c r="BY495" s="106">
        <v>8.3952000000000002E-3</v>
      </c>
      <c r="BZ495" s="106">
        <v>2.085356E-2</v>
      </c>
      <c r="CA495" s="106">
        <v>1.1299999999999999E-2</v>
      </c>
      <c r="CB495" s="106">
        <v>9.4000000000000004E-3</v>
      </c>
      <c r="CC495" s="106">
        <v>9.1552000000000005E-3</v>
      </c>
      <c r="CD495" s="106">
        <v>1.440898E-2</v>
      </c>
      <c r="CE495" s="106">
        <v>1.945152E-2</v>
      </c>
      <c r="CF495" s="106">
        <v>6.36822E-3</v>
      </c>
      <c r="CG495" s="106">
        <v>5.8794999999999993E-3</v>
      </c>
      <c r="CH495" s="106">
        <v>6.579520000000001E-3</v>
      </c>
      <c r="CI495" s="106">
        <v>1.003221E-2</v>
      </c>
      <c r="CJ495" s="106">
        <v>1.8647520000000001E-2</v>
      </c>
      <c r="CK495" s="106">
        <v>1.9443579999999999E-2</v>
      </c>
      <c r="CL495" s="106">
        <v>1.8607769999999999E-2</v>
      </c>
      <c r="CM495" s="106">
        <v>2.3677920000000002E-2</v>
      </c>
      <c r="CN495" s="106">
        <v>1.8669559999999998E-2</v>
      </c>
      <c r="CO495" s="106">
        <v>2.616402E-2</v>
      </c>
      <c r="CP495" s="106">
        <v>2.0429059999999999E-2</v>
      </c>
      <c r="CQ495" s="106">
        <v>1.0748899999999999E-2</v>
      </c>
      <c r="CR495" s="106">
        <v>1.093152E-2</v>
      </c>
      <c r="CS495" s="106"/>
      <c r="CT495" s="106"/>
      <c r="CU495" s="106"/>
      <c r="CV495" s="106">
        <f t="shared" ref="CV495:CV526" si="224">BQ495/2.1392</f>
        <v>9.8999999999999991E-3</v>
      </c>
      <c r="CW495" s="106">
        <f t="shared" ref="CW495:CW526" si="225">BR495/1.6681</f>
        <v>7.4999999999999997E-3</v>
      </c>
      <c r="CX495" s="106">
        <f t="shared" ref="CX495:CX526" si="226">BS495/1.8895</f>
        <v>4.4000000000000003E-3</v>
      </c>
      <c r="CY495" s="106">
        <f t="shared" ref="CY495:CY526" si="227">BT495/1.6582</f>
        <v>4.3999999999999994E-3</v>
      </c>
      <c r="CZ495" s="106">
        <f t="shared" ref="CZ495:CZ526" si="228">BU495/1.2912</f>
        <v>6.6999999999999994E-3</v>
      </c>
      <c r="DA495" s="106">
        <f t="shared" ref="DA495:DA526" si="229">BV495/1.2865</f>
        <v>6.0000000000000001E-3</v>
      </c>
      <c r="DB495" s="106">
        <f t="shared" ref="DB495:DB526" si="230">BW495/1.348</f>
        <v>8.0000000000000002E-3</v>
      </c>
      <c r="DC495" s="106">
        <f t="shared" ref="DC495:DC526" si="231">BX495/1.2046</f>
        <v>2.5999999999999999E-3</v>
      </c>
      <c r="DD495" s="106">
        <f t="shared" ref="DD495:DD526" si="232">BY495/1.3992</f>
        <v>6.0000000000000001E-3</v>
      </c>
      <c r="DE495" s="106">
        <f t="shared" ref="DE495:DE526" si="233">BZ495/2.2916</f>
        <v>9.1000000000000004E-3</v>
      </c>
      <c r="DF495" s="106">
        <f t="shared" ref="DF495:DF526" si="234">CA495</f>
        <v>1.1299999999999999E-2</v>
      </c>
      <c r="DG495" s="106">
        <f t="shared" ref="DG495:DG526" si="235">CB495</f>
        <v>9.4000000000000004E-3</v>
      </c>
      <c r="DH495" s="106">
        <f t="shared" ref="DH495:DH526" si="236">CC495/1.4305</f>
        <v>6.4000000000000003E-3</v>
      </c>
      <c r="DI495" s="106">
        <f t="shared" ref="DI495:DI526" si="237">CD495/1.2211</f>
        <v>1.18E-2</v>
      </c>
      <c r="DJ495" s="106">
        <f t="shared" ref="DJ495:DJ526" si="238">CE495/1.3508</f>
        <v>1.44E-2</v>
      </c>
      <c r="DK495" s="106">
        <f t="shared" ref="DK495:DK526" si="239">CF495/1.1793</f>
        <v>5.4000000000000003E-3</v>
      </c>
      <c r="DL495" s="106">
        <f t="shared" ref="DL495:DL526" si="240">CG495/1.069</f>
        <v>5.4999999999999997E-3</v>
      </c>
      <c r="DM495" s="106">
        <f t="shared" ref="DM495:DM526" si="241">CH495/1.1344</f>
        <v>5.8000000000000005E-3</v>
      </c>
      <c r="DN495" s="106">
        <f t="shared" ref="DN495:DN526" si="242">CI495/1.2699</f>
        <v>7.899999999999999E-3</v>
      </c>
      <c r="DO495" s="106">
        <f t="shared" ref="DO495:DO526" si="243">CJ495/1.1728</f>
        <v>1.5900000000000001E-2</v>
      </c>
      <c r="DP495" s="106">
        <f t="shared" ref="DP495:DP526" si="244">CK495/1.1713</f>
        <v>1.66E-2</v>
      </c>
      <c r="DQ495" s="106">
        <f t="shared" ref="DQ495:DQ526" si="245">CL495/1.1703</f>
        <v>1.5900000000000001E-2</v>
      </c>
      <c r="DR495" s="106">
        <f t="shared" ref="DR495:DR526" si="246">CM495/1.1664</f>
        <v>2.0299999999999999E-2</v>
      </c>
      <c r="DS495" s="106">
        <f t="shared" ref="DS495:DS526" si="247">CN495/1.1596</f>
        <v>1.61E-2</v>
      </c>
      <c r="DT495" s="106">
        <f t="shared" ref="DT495:DT526" si="248">CO495/1.1526</f>
        <v>2.2699999999999998E-2</v>
      </c>
      <c r="DU495" s="106">
        <f t="shared" ref="DU495:DU526" si="249">CP495/1.1477</f>
        <v>1.78E-2</v>
      </c>
      <c r="DV495" s="106">
        <f t="shared" ref="DV495:DV526" si="250">CQ495/1.1435</f>
        <v>9.3999999999999986E-3</v>
      </c>
      <c r="DW495" s="106">
        <f t="shared" ref="DW495:DW526" si="251">CR495/1.1387</f>
        <v>9.5999999999999992E-3</v>
      </c>
      <c r="DX495" s="106"/>
      <c r="DY495" s="106"/>
      <c r="DZ495" s="106"/>
      <c r="EA495" s="100">
        <v>0.36</v>
      </c>
      <c r="EB495" s="100">
        <v>0.16</v>
      </c>
      <c r="EC495" s="100">
        <v>0.47</v>
      </c>
      <c r="ED495" s="100">
        <v>6.85</v>
      </c>
      <c r="EE495" s="100">
        <v>8.6</v>
      </c>
      <c r="EF495" s="100">
        <v>0.28999999999999998</v>
      </c>
      <c r="EG495" s="100">
        <v>11.7</v>
      </c>
      <c r="EH495" s="100">
        <v>2.0299999999999998</v>
      </c>
      <c r="EI495" s="100">
        <v>0.15</v>
      </c>
      <c r="EJ495" s="100">
        <v>28.31</v>
      </c>
      <c r="EK495" s="100">
        <v>1.83</v>
      </c>
      <c r="EL495" s="100">
        <v>86.02</v>
      </c>
      <c r="EM495" s="100">
        <v>0.44</v>
      </c>
      <c r="EN495" s="100">
        <v>6.59</v>
      </c>
      <c r="EO495" s="100">
        <v>30.1</v>
      </c>
      <c r="EP495" s="100">
        <v>9.2799999999999994</v>
      </c>
      <c r="EQ495" s="100">
        <v>27.34</v>
      </c>
      <c r="ER495" s="100">
        <v>100</v>
      </c>
      <c r="ES495" s="100">
        <v>1.38</v>
      </c>
      <c r="ET495" s="100">
        <v>40.590000000000003</v>
      </c>
      <c r="EU495" s="100">
        <v>4.1900000000000004</v>
      </c>
      <c r="EV495" s="100">
        <v>18.05</v>
      </c>
      <c r="EW495" s="100">
        <v>4.46</v>
      </c>
      <c r="EX495" s="100">
        <v>8.01</v>
      </c>
      <c r="EY495" s="100">
        <v>6.96</v>
      </c>
      <c r="EZ495" s="100">
        <v>10.76</v>
      </c>
      <c r="FA495" s="100">
        <v>9.41</v>
      </c>
      <c r="FB495" s="100">
        <v>15.12</v>
      </c>
      <c r="FC495" s="100"/>
      <c r="FD495" s="100"/>
      <c r="FE495" s="100"/>
      <c r="FF495" s="106">
        <v>4.9801234106207924E-2</v>
      </c>
      <c r="FG495" s="106">
        <v>2.4194232959654699E-2</v>
      </c>
      <c r="FH495" s="106">
        <v>5.0519714210108492E-3</v>
      </c>
      <c r="FI495" s="106">
        <v>2.9743094922204797E-3</v>
      </c>
      <c r="FJ495" s="106">
        <v>5.52819083023544E-3</v>
      </c>
      <c r="FK495" s="106">
        <v>1.4167508744656044E-2</v>
      </c>
      <c r="FL495" s="106">
        <v>9.6342729970326398E-3</v>
      </c>
      <c r="FM495" s="106">
        <v>3.7917150921467709E-3</v>
      </c>
      <c r="FN495" s="106">
        <v>2.6780660377358489E-2</v>
      </c>
      <c r="FO495" s="106">
        <v>3.4590679001570953E-3</v>
      </c>
      <c r="FP495" s="106">
        <v>2.374874039732431E-2</v>
      </c>
      <c r="FQ495" s="106">
        <v>0</v>
      </c>
      <c r="FR495" s="106">
        <v>1.45449947429572E-2</v>
      </c>
      <c r="FS495" s="106">
        <v>1.2130022554475279E-2</v>
      </c>
      <c r="FT495" s="106">
        <v>1.069588392063962E-2</v>
      </c>
      <c r="FU495" s="106">
        <v>0</v>
      </c>
      <c r="FV495" s="106">
        <v>5.8823199251637039E-3</v>
      </c>
      <c r="FW495" s="106">
        <v>0</v>
      </c>
      <c r="FX495" s="106">
        <v>1.1045709303542477E-2</v>
      </c>
      <c r="FY495" s="106">
        <v>1.3497697817189631E-2</v>
      </c>
      <c r="FZ495" s="106">
        <v>1.7110800636477071E-2</v>
      </c>
      <c r="GA495" s="106">
        <v>1.4806459882081518E-2</v>
      </c>
      <c r="GB495" s="106">
        <v>2.1909979423868312E-2</v>
      </c>
      <c r="GC495" s="106">
        <v>1.5956450500172477E-2</v>
      </c>
      <c r="GD495" s="106">
        <v>1.9323269130661111E-2</v>
      </c>
      <c r="GE495" s="106">
        <v>1.6594231942145161E-2</v>
      </c>
      <c r="GF495" s="106">
        <v>6.8195126847446722E-3</v>
      </c>
      <c r="GG495" s="106">
        <v>9.2948098709054183E-3</v>
      </c>
      <c r="GH495" s="100"/>
      <c r="GI495" s="100"/>
      <c r="GJ495" s="100"/>
      <c r="GK495" s="100"/>
    </row>
    <row r="496" spans="1:193" x14ac:dyDescent="0.25">
      <c r="A496" s="98" t="s">
        <v>1073</v>
      </c>
      <c r="B496" s="99" t="s">
        <v>17</v>
      </c>
      <c r="C496" s="99" t="s">
        <v>319</v>
      </c>
      <c r="D496" s="100" t="s">
        <v>19</v>
      </c>
      <c r="E496" s="99" t="s">
        <v>675</v>
      </c>
      <c r="F496" s="100"/>
      <c r="G496" s="106">
        <v>30.228000000000002</v>
      </c>
      <c r="H496" s="106">
        <v>31.522999999999996</v>
      </c>
      <c r="I496" s="106">
        <v>2.286</v>
      </c>
      <c r="J496" s="106">
        <v>4.2999999999999997E-2</v>
      </c>
      <c r="K496" s="106">
        <v>0.10600000000000001</v>
      </c>
      <c r="L496" s="106">
        <v>3.0049999999999999</v>
      </c>
      <c r="M496" s="106">
        <v>0.10199999999999999</v>
      </c>
      <c r="N496" s="106">
        <v>5.5999999999999994E-2</v>
      </c>
      <c r="O496" s="106">
        <v>26.36</v>
      </c>
      <c r="P496" s="106">
        <v>3.6999999999999998E-2</v>
      </c>
      <c r="Q496" s="106">
        <v>1.0188306026380312</v>
      </c>
      <c r="R496" s="106">
        <v>0</v>
      </c>
      <c r="S496" s="106">
        <v>1.460980019091956</v>
      </c>
      <c r="T496" s="106">
        <v>3.6472754853973763E-2</v>
      </c>
      <c r="U496" s="106">
        <v>0</v>
      </c>
      <c r="V496" s="106">
        <v>0</v>
      </c>
      <c r="W496" s="106">
        <v>0.01</v>
      </c>
      <c r="X496" s="106">
        <v>0</v>
      </c>
      <c r="Y496" s="106">
        <v>0.4564300814920198</v>
      </c>
      <c r="Z496" s="106">
        <v>2.1999999999999999E-2</v>
      </c>
      <c r="AA496" s="106">
        <v>0.35788775173232135</v>
      </c>
      <c r="AB496" s="106">
        <v>6.5000000000000002E-2</v>
      </c>
      <c r="AC496" s="106">
        <v>0.45400000000000001</v>
      </c>
      <c r="AD496" s="106">
        <v>0.13500000000000001</v>
      </c>
      <c r="AE496" s="106">
        <v>0.16800000000000001</v>
      </c>
      <c r="AF496" s="106">
        <v>5.6000000000000001E-2</v>
      </c>
      <c r="AG496" s="106">
        <v>2.4627155554779463E-2</v>
      </c>
      <c r="AH496" s="106">
        <v>2.8000000000000001E-2</v>
      </c>
      <c r="AI496" s="106"/>
      <c r="AJ496" s="106">
        <v>97.610198798592222</v>
      </c>
      <c r="AK496" s="100"/>
      <c r="AL496" s="106">
        <v>14.130516080777861</v>
      </c>
      <c r="AM496" s="106">
        <v>18.89754810862658</v>
      </c>
      <c r="AN496" s="106">
        <v>1.2098438740407516</v>
      </c>
      <c r="AO496" s="106">
        <v>2.5931733204679772E-2</v>
      </c>
      <c r="AP496" s="106">
        <v>8.2094175960346974E-2</v>
      </c>
      <c r="AQ496" s="106">
        <v>2.3357947920715119</v>
      </c>
      <c r="AR496" s="106">
        <v>7.5667655786350138E-2</v>
      </c>
      <c r="AS496" s="106">
        <v>4.6488460899883781E-2</v>
      </c>
      <c r="AT496" s="106">
        <v>18.839336763865067</v>
      </c>
      <c r="AU496" s="106">
        <v>1.6145924245068947E-2</v>
      </c>
      <c r="AV496" s="106">
        <v>1.0188306026380312</v>
      </c>
      <c r="AW496" s="106">
        <v>0</v>
      </c>
      <c r="AX496" s="106">
        <v>1.0213072485787877</v>
      </c>
      <c r="AY496" s="106">
        <v>2.9868769841924298E-2</v>
      </c>
      <c r="AZ496" s="106">
        <v>0</v>
      </c>
      <c r="BA496" s="106">
        <v>0</v>
      </c>
      <c r="BB496" s="106">
        <v>9.3545369504209556E-3</v>
      </c>
      <c r="BC496" s="106">
        <v>0</v>
      </c>
      <c r="BD496" s="106">
        <v>0.3594220659044175</v>
      </c>
      <c r="BE496" s="106">
        <v>1.8758526603001362E-2</v>
      </c>
      <c r="BF496" s="106">
        <v>0.30554747010357836</v>
      </c>
      <c r="BG496" s="106">
        <v>5.554131419294199E-2</v>
      </c>
      <c r="BH496" s="106">
        <v>0.3892318244170096</v>
      </c>
      <c r="BI496" s="106">
        <v>0.11641945498447742</v>
      </c>
      <c r="BJ496" s="106">
        <v>0.14575741801145237</v>
      </c>
      <c r="BK496" s="106">
        <v>4.879323865121548E-2</v>
      </c>
      <c r="BL496" s="106">
        <v>2.1536646746637047E-2</v>
      </c>
      <c r="BM496" s="106">
        <v>2.4589444102924386E-2</v>
      </c>
      <c r="BN496" s="106"/>
      <c r="BO496" s="106"/>
      <c r="BP496" s="106"/>
      <c r="BQ496" s="106">
        <v>2.1605920000000004E-2</v>
      </c>
      <c r="BR496" s="106">
        <v>1.2510749999999999E-2</v>
      </c>
      <c r="BS496" s="106">
        <v>8.1248499999999994E-3</v>
      </c>
      <c r="BT496" s="106">
        <v>6.79862E-3</v>
      </c>
      <c r="BU496" s="106">
        <v>8.2636799999999989E-3</v>
      </c>
      <c r="BV496" s="106">
        <v>7.5903499999999992E-3</v>
      </c>
      <c r="BW496" s="106">
        <v>9.9752000000000018E-3</v>
      </c>
      <c r="BX496" s="106">
        <v>3.1319599999999996E-3</v>
      </c>
      <c r="BY496" s="106">
        <v>7.9754400000000003E-3</v>
      </c>
      <c r="BZ496" s="106">
        <v>1.9936919999999997E-2</v>
      </c>
      <c r="CA496" s="106">
        <v>1.09E-2</v>
      </c>
      <c r="CB496" s="106">
        <v>9.1000000000000004E-3</v>
      </c>
      <c r="CC496" s="106">
        <v>8.8690999999999996E-3</v>
      </c>
      <c r="CD496" s="106">
        <v>1.4164760000000002E-2</v>
      </c>
      <c r="CE496" s="106">
        <v>1.89112E-2</v>
      </c>
      <c r="CF496" s="106">
        <v>6.2502900000000004E-3</v>
      </c>
      <c r="CG496" s="106">
        <v>5.7726000000000001E-3</v>
      </c>
      <c r="CH496" s="106">
        <v>6.4660800000000008E-3</v>
      </c>
      <c r="CI496" s="106">
        <v>9.9052199999999993E-3</v>
      </c>
      <c r="CJ496" s="106">
        <v>1.8412960000000003E-2</v>
      </c>
      <c r="CK496" s="106">
        <v>1.9443579999999999E-2</v>
      </c>
      <c r="CL496" s="106">
        <v>1.8373709999999998E-2</v>
      </c>
      <c r="CM496" s="106">
        <v>2.251152E-2</v>
      </c>
      <c r="CN496" s="106">
        <v>1.7973800000000002E-2</v>
      </c>
      <c r="CO496" s="106">
        <v>2.4665640000000003E-2</v>
      </c>
      <c r="CP496" s="106">
        <v>1.9510899999999998E-2</v>
      </c>
      <c r="CQ496" s="106">
        <v>1.0405849999999999E-2</v>
      </c>
      <c r="CR496" s="106">
        <v>1.0703780000000001E-2</v>
      </c>
      <c r="CS496" s="106"/>
      <c r="CT496" s="106"/>
      <c r="CU496" s="106"/>
      <c r="CV496" s="106">
        <f t="shared" si="224"/>
        <v>1.0100000000000001E-2</v>
      </c>
      <c r="CW496" s="106">
        <f t="shared" si="225"/>
        <v>7.4999999999999997E-3</v>
      </c>
      <c r="CX496" s="106">
        <f t="shared" si="226"/>
        <v>4.3E-3</v>
      </c>
      <c r="CY496" s="106">
        <f t="shared" si="227"/>
        <v>4.1000000000000003E-3</v>
      </c>
      <c r="CZ496" s="106">
        <f t="shared" si="228"/>
        <v>6.3999999999999994E-3</v>
      </c>
      <c r="DA496" s="106">
        <f t="shared" si="229"/>
        <v>5.8999999999999999E-3</v>
      </c>
      <c r="DB496" s="106">
        <f t="shared" si="230"/>
        <v>7.4000000000000012E-3</v>
      </c>
      <c r="DC496" s="106">
        <f t="shared" si="231"/>
        <v>2.5999999999999999E-3</v>
      </c>
      <c r="DD496" s="106">
        <f t="shared" si="232"/>
        <v>5.7000000000000002E-3</v>
      </c>
      <c r="DE496" s="106">
        <f t="shared" si="233"/>
        <v>8.6999999999999994E-3</v>
      </c>
      <c r="DF496" s="106">
        <f t="shared" si="234"/>
        <v>1.09E-2</v>
      </c>
      <c r="DG496" s="106">
        <f t="shared" si="235"/>
        <v>9.1000000000000004E-3</v>
      </c>
      <c r="DH496" s="106">
        <f t="shared" si="236"/>
        <v>6.1999999999999989E-3</v>
      </c>
      <c r="DI496" s="106">
        <f t="shared" si="237"/>
        <v>1.1600000000000001E-2</v>
      </c>
      <c r="DJ496" s="106">
        <f t="shared" si="238"/>
        <v>1.4E-2</v>
      </c>
      <c r="DK496" s="106">
        <f t="shared" si="239"/>
        <v>5.3E-3</v>
      </c>
      <c r="DL496" s="106">
        <f t="shared" si="240"/>
        <v>5.4000000000000003E-3</v>
      </c>
      <c r="DM496" s="106">
        <f t="shared" si="241"/>
        <v>5.7000000000000002E-3</v>
      </c>
      <c r="DN496" s="106">
        <f t="shared" si="242"/>
        <v>7.7999999999999996E-3</v>
      </c>
      <c r="DO496" s="106">
        <f t="shared" si="243"/>
        <v>1.5700000000000002E-2</v>
      </c>
      <c r="DP496" s="106">
        <f t="shared" si="244"/>
        <v>1.66E-2</v>
      </c>
      <c r="DQ496" s="106">
        <f t="shared" si="245"/>
        <v>1.5699999999999999E-2</v>
      </c>
      <c r="DR496" s="106">
        <f t="shared" si="246"/>
        <v>1.9299999999999998E-2</v>
      </c>
      <c r="DS496" s="106">
        <f t="shared" si="247"/>
        <v>1.5500000000000002E-2</v>
      </c>
      <c r="DT496" s="106">
        <f t="shared" si="248"/>
        <v>2.1400000000000002E-2</v>
      </c>
      <c r="DU496" s="106">
        <f t="shared" si="249"/>
        <v>1.6999999999999998E-2</v>
      </c>
      <c r="DV496" s="106">
        <f t="shared" si="250"/>
        <v>9.1000000000000004E-3</v>
      </c>
      <c r="DW496" s="106">
        <f t="shared" si="251"/>
        <v>9.4000000000000004E-3</v>
      </c>
      <c r="DX496" s="106"/>
      <c r="DY496" s="106"/>
      <c r="DZ496" s="106"/>
      <c r="EA496" s="100">
        <v>0.35</v>
      </c>
      <c r="EB496" s="100">
        <v>0.14000000000000001</v>
      </c>
      <c r="EC496" s="100">
        <v>0.43</v>
      </c>
      <c r="ED496" s="100">
        <v>10.55</v>
      </c>
      <c r="EE496" s="100">
        <v>6.74</v>
      </c>
      <c r="EF496" s="100">
        <v>0.45</v>
      </c>
      <c r="EG496" s="100">
        <v>11.77</v>
      </c>
      <c r="EH496" s="100">
        <v>4.78</v>
      </c>
      <c r="EI496" s="100">
        <v>0.14000000000000001</v>
      </c>
      <c r="EJ496" s="100">
        <v>20.56</v>
      </c>
      <c r="EK496" s="100">
        <v>2.33</v>
      </c>
      <c r="EL496" s="100">
        <v>102.41</v>
      </c>
      <c r="EM496" s="100">
        <v>0.88</v>
      </c>
      <c r="EN496" s="100">
        <v>37.46</v>
      </c>
      <c r="EO496" s="100">
        <v>82.48</v>
      </c>
      <c r="EP496" s="100">
        <v>7.67</v>
      </c>
      <c r="EQ496" s="100">
        <v>61.79</v>
      </c>
      <c r="ER496" s="100">
        <v>100</v>
      </c>
      <c r="ES496" s="100">
        <v>2.4900000000000002</v>
      </c>
      <c r="ET496" s="100">
        <v>69.41</v>
      </c>
      <c r="EU496" s="100">
        <v>5.35</v>
      </c>
      <c r="EV496" s="100">
        <v>26.08</v>
      </c>
      <c r="EW496" s="100">
        <v>5.31</v>
      </c>
      <c r="EX496" s="100">
        <v>13.17</v>
      </c>
      <c r="EY496" s="100">
        <v>12.25</v>
      </c>
      <c r="EZ496" s="100">
        <v>32.380000000000003</v>
      </c>
      <c r="FA496" s="100">
        <v>25.7</v>
      </c>
      <c r="FB496" s="100">
        <v>37.04</v>
      </c>
      <c r="FC496" s="100"/>
      <c r="FD496" s="100"/>
      <c r="FE496" s="100"/>
      <c r="FF496" s="106">
        <v>4.9456806282722511E-2</v>
      </c>
      <c r="FG496" s="106">
        <v>2.6456567352077215E-2</v>
      </c>
      <c r="FH496" s="106">
        <v>5.2023286583752319E-3</v>
      </c>
      <c r="FI496" s="106">
        <v>2.7357978530937162E-3</v>
      </c>
      <c r="FJ496" s="106">
        <v>5.5331474597273859E-3</v>
      </c>
      <c r="FK496" s="106">
        <v>1.0511076564321804E-2</v>
      </c>
      <c r="FL496" s="106">
        <v>8.9060830860534113E-3</v>
      </c>
      <c r="FM496" s="106">
        <v>2.2221484310144448E-3</v>
      </c>
      <c r="FN496" s="106">
        <v>2.6375071469411097E-2</v>
      </c>
      <c r="FO496" s="106">
        <v>3.3196020247861749E-3</v>
      </c>
      <c r="FP496" s="106">
        <v>2.3738753041466127E-2</v>
      </c>
      <c r="FQ496" s="106">
        <v>0</v>
      </c>
      <c r="FR496" s="106">
        <v>8.9875037874933318E-3</v>
      </c>
      <c r="FS496" s="106">
        <v>1.1188841182784841E-2</v>
      </c>
      <c r="FT496" s="106">
        <v>0</v>
      </c>
      <c r="FU496" s="106">
        <v>0</v>
      </c>
      <c r="FV496" s="106">
        <v>5.7801683816651088E-3</v>
      </c>
      <c r="FW496" s="106">
        <v>0</v>
      </c>
      <c r="FX496" s="106">
        <v>8.9496094410199956E-3</v>
      </c>
      <c r="FY496" s="106">
        <v>1.3020293315143244E-2</v>
      </c>
      <c r="FZ496" s="106">
        <v>1.6346789650541441E-2</v>
      </c>
      <c r="GA496" s="106">
        <v>1.448517474151927E-2</v>
      </c>
      <c r="GB496" s="106">
        <v>2.0668209876543206E-2</v>
      </c>
      <c r="GC496" s="106">
        <v>1.5332442221455678E-2</v>
      </c>
      <c r="GD496" s="106">
        <v>1.7855283706402915E-2</v>
      </c>
      <c r="GE496" s="106">
        <v>1.5799250675263575E-2</v>
      </c>
      <c r="GF496" s="106">
        <v>5.5349182138857214E-3</v>
      </c>
      <c r="GG496" s="106">
        <v>9.1079300957231935E-3</v>
      </c>
      <c r="GH496" s="100"/>
      <c r="GI496" s="100"/>
      <c r="GJ496" s="100"/>
      <c r="GK496" s="100"/>
    </row>
    <row r="497" spans="1:193" x14ac:dyDescent="0.25">
      <c r="A497" s="98" t="s">
        <v>1073</v>
      </c>
      <c r="B497" s="99" t="s">
        <v>17</v>
      </c>
      <c r="C497" s="99" t="s">
        <v>319</v>
      </c>
      <c r="D497" s="100" t="s">
        <v>19</v>
      </c>
      <c r="E497" s="99" t="s">
        <v>676</v>
      </c>
      <c r="F497" s="100"/>
      <c r="G497" s="106">
        <v>29.541</v>
      </c>
      <c r="H497" s="106">
        <v>27.059000000000001</v>
      </c>
      <c r="I497" s="106">
        <v>1.601</v>
      </c>
      <c r="J497" s="106">
        <v>3.9E-2</v>
      </c>
      <c r="K497" s="106">
        <v>9.2999999999999999E-2</v>
      </c>
      <c r="L497" s="106">
        <v>6.3159999999999998</v>
      </c>
      <c r="M497" s="106">
        <v>0.14199999999999999</v>
      </c>
      <c r="N497" s="106">
        <v>5.8999999999999997E-2</v>
      </c>
      <c r="O497" s="106">
        <v>25.425999999999998</v>
      </c>
      <c r="P497" s="106">
        <v>2.3E-2</v>
      </c>
      <c r="Q497" s="106">
        <v>1.1952009085035737</v>
      </c>
      <c r="R497" s="106">
        <v>0</v>
      </c>
      <c r="S497" s="106">
        <v>4.073069321852631</v>
      </c>
      <c r="T497" s="106">
        <v>0.28360171497670156</v>
      </c>
      <c r="U497" s="106">
        <v>2.5000000000000001E-2</v>
      </c>
      <c r="V497" s="106">
        <v>0</v>
      </c>
      <c r="W497" s="106">
        <v>0</v>
      </c>
      <c r="X497" s="106">
        <v>0</v>
      </c>
      <c r="Y497" s="106">
        <v>0.7720496457455408</v>
      </c>
      <c r="Z497" s="106">
        <v>2.5000000000000001E-2</v>
      </c>
      <c r="AA497" s="106">
        <v>0.53215518409062923</v>
      </c>
      <c r="AB497" s="106">
        <v>0.121</v>
      </c>
      <c r="AC497" s="106">
        <v>0.51900000000000002</v>
      </c>
      <c r="AD497" s="106">
        <v>0.20699999999999999</v>
      </c>
      <c r="AE497" s="106">
        <v>0.22500000000000001</v>
      </c>
      <c r="AF497" s="106">
        <v>0.106</v>
      </c>
      <c r="AG497" s="106">
        <v>4.8648561034715446E-2</v>
      </c>
      <c r="AH497" s="106">
        <v>3.5999999999999997E-2</v>
      </c>
      <c r="AI497" s="106"/>
      <c r="AJ497" s="106">
        <v>97.964426233632921</v>
      </c>
      <c r="AK497" s="100"/>
      <c r="AL497" s="106">
        <v>13.809367988032909</v>
      </c>
      <c r="AM497" s="106">
        <v>16.22144955338409</v>
      </c>
      <c r="AN497" s="106">
        <v>0.84731410426038634</v>
      </c>
      <c r="AO497" s="106">
        <v>2.3519478953081655E-2</v>
      </c>
      <c r="AP497" s="106">
        <v>7.2026022304832724E-2</v>
      </c>
      <c r="AQ497" s="106">
        <v>4.9094442285270112</v>
      </c>
      <c r="AR497" s="106">
        <v>0.10534124629080117</v>
      </c>
      <c r="AS497" s="106">
        <v>4.8978914162377554E-2</v>
      </c>
      <c r="AT497" s="106">
        <v>18.171812464265294</v>
      </c>
      <c r="AU497" s="106">
        <v>1.0036655611799616E-2</v>
      </c>
      <c r="AV497" s="106">
        <v>1.1952009085035737</v>
      </c>
      <c r="AW497" s="106">
        <v>0</v>
      </c>
      <c r="AX497" s="106">
        <v>2.8473046640004411</v>
      </c>
      <c r="AY497" s="106">
        <v>0.23225101545876795</v>
      </c>
      <c r="AZ497" s="106">
        <v>1.8507551080840984E-2</v>
      </c>
      <c r="BA497" s="106">
        <v>0</v>
      </c>
      <c r="BB497" s="106">
        <v>0</v>
      </c>
      <c r="BC497" s="106">
        <v>0</v>
      </c>
      <c r="BD497" s="106">
        <v>0.60796097782938874</v>
      </c>
      <c r="BE497" s="106">
        <v>2.1316507503410641E-2</v>
      </c>
      <c r="BF497" s="106">
        <v>0.45432868103016238</v>
      </c>
      <c r="BG497" s="106">
        <v>0.10339229257455354</v>
      </c>
      <c r="BH497" s="106">
        <v>0.44495884773662547</v>
      </c>
      <c r="BI497" s="106">
        <v>0.17850983097619869</v>
      </c>
      <c r="BJ497" s="106">
        <v>0.19521082769390941</v>
      </c>
      <c r="BK497" s="106">
        <v>9.2358630304086434E-2</v>
      </c>
      <c r="BL497" s="106">
        <v>4.2543560152790073E-2</v>
      </c>
      <c r="BM497" s="106">
        <v>3.161499956090278E-2</v>
      </c>
      <c r="BN497" s="106"/>
      <c r="BO497" s="106"/>
      <c r="BP497" s="106"/>
      <c r="BQ497" s="106">
        <v>2.0964160000000003E-2</v>
      </c>
      <c r="BR497" s="106">
        <v>1.2677559999999999E-2</v>
      </c>
      <c r="BS497" s="106">
        <v>8.1248499999999994E-3</v>
      </c>
      <c r="BT497" s="106">
        <v>7.2960799999999991E-3</v>
      </c>
      <c r="BU497" s="106">
        <v>8.5219200000000005E-3</v>
      </c>
      <c r="BV497" s="106">
        <v>7.7190000000000002E-3</v>
      </c>
      <c r="BW497" s="106">
        <v>1.05144E-2</v>
      </c>
      <c r="BX497" s="106">
        <v>3.0114999999999999E-3</v>
      </c>
      <c r="BY497" s="106">
        <v>8.2552800000000003E-3</v>
      </c>
      <c r="BZ497" s="106">
        <v>2.0166079999999999E-2</v>
      </c>
      <c r="CA497" s="106">
        <v>1.0999999999999999E-2</v>
      </c>
      <c r="CB497" s="106">
        <v>9.2999999999999992E-3</v>
      </c>
      <c r="CC497" s="106">
        <v>9.0121500000000018E-3</v>
      </c>
      <c r="CD497" s="106">
        <v>1.4286870000000002E-2</v>
      </c>
      <c r="CE497" s="106">
        <v>1.9181360000000001E-2</v>
      </c>
      <c r="CF497" s="106">
        <v>6.2502900000000004E-3</v>
      </c>
      <c r="CG497" s="106">
        <v>5.8794999999999993E-3</v>
      </c>
      <c r="CH497" s="106">
        <v>6.579520000000001E-3</v>
      </c>
      <c r="CI497" s="106">
        <v>9.9052199999999993E-3</v>
      </c>
      <c r="CJ497" s="106">
        <v>1.8412960000000003E-2</v>
      </c>
      <c r="CK497" s="106">
        <v>1.9209319999999998E-2</v>
      </c>
      <c r="CL497" s="106">
        <v>1.8373709999999998E-2</v>
      </c>
      <c r="CM497" s="106">
        <v>2.3911200000000004E-2</v>
      </c>
      <c r="CN497" s="106">
        <v>1.8669559999999998E-2</v>
      </c>
      <c r="CO497" s="106">
        <v>2.5126680000000002E-2</v>
      </c>
      <c r="CP497" s="106">
        <v>2.0084749999999998E-2</v>
      </c>
      <c r="CQ497" s="106">
        <v>1.063455E-2</v>
      </c>
      <c r="CR497" s="106">
        <v>1.1159260000000001E-2</v>
      </c>
      <c r="CS497" s="106"/>
      <c r="CT497" s="106"/>
      <c r="CU497" s="106"/>
      <c r="CV497" s="106">
        <f t="shared" si="224"/>
        <v>9.7999999999999997E-3</v>
      </c>
      <c r="CW497" s="106">
        <f t="shared" si="225"/>
        <v>7.6E-3</v>
      </c>
      <c r="CX497" s="106">
        <f t="shared" si="226"/>
        <v>4.3E-3</v>
      </c>
      <c r="CY497" s="106">
        <f t="shared" si="227"/>
        <v>4.3999999999999994E-3</v>
      </c>
      <c r="CZ497" s="106">
        <f t="shared" si="228"/>
        <v>6.6000000000000008E-3</v>
      </c>
      <c r="DA497" s="106">
        <f t="shared" si="229"/>
        <v>6.0000000000000001E-3</v>
      </c>
      <c r="DB497" s="106">
        <f t="shared" si="230"/>
        <v>7.7999999999999996E-3</v>
      </c>
      <c r="DC497" s="106">
        <f t="shared" si="231"/>
        <v>2.5000000000000001E-3</v>
      </c>
      <c r="DD497" s="106">
        <f t="shared" si="232"/>
        <v>5.8999999999999999E-3</v>
      </c>
      <c r="DE497" s="106">
        <f t="shared" si="233"/>
        <v>8.8000000000000005E-3</v>
      </c>
      <c r="DF497" s="106">
        <f t="shared" si="234"/>
        <v>1.0999999999999999E-2</v>
      </c>
      <c r="DG497" s="106">
        <f t="shared" si="235"/>
        <v>9.2999999999999992E-3</v>
      </c>
      <c r="DH497" s="106">
        <f t="shared" si="236"/>
        <v>6.3000000000000009E-3</v>
      </c>
      <c r="DI497" s="106">
        <f t="shared" si="237"/>
        <v>1.17E-2</v>
      </c>
      <c r="DJ497" s="106">
        <f t="shared" si="238"/>
        <v>1.4200000000000001E-2</v>
      </c>
      <c r="DK497" s="106">
        <f t="shared" si="239"/>
        <v>5.3E-3</v>
      </c>
      <c r="DL497" s="106">
        <f t="shared" si="240"/>
        <v>5.4999999999999997E-3</v>
      </c>
      <c r="DM497" s="106">
        <f t="shared" si="241"/>
        <v>5.8000000000000005E-3</v>
      </c>
      <c r="DN497" s="106">
        <f t="shared" si="242"/>
        <v>7.7999999999999996E-3</v>
      </c>
      <c r="DO497" s="106">
        <f t="shared" si="243"/>
        <v>1.5700000000000002E-2</v>
      </c>
      <c r="DP497" s="106">
        <f t="shared" si="244"/>
        <v>1.6399999999999998E-2</v>
      </c>
      <c r="DQ497" s="106">
        <f t="shared" si="245"/>
        <v>1.5699999999999999E-2</v>
      </c>
      <c r="DR497" s="106">
        <f t="shared" si="246"/>
        <v>2.0500000000000001E-2</v>
      </c>
      <c r="DS497" s="106">
        <f t="shared" si="247"/>
        <v>1.61E-2</v>
      </c>
      <c r="DT497" s="106">
        <f t="shared" si="248"/>
        <v>2.18E-2</v>
      </c>
      <c r="DU497" s="106">
        <f t="shared" si="249"/>
        <v>1.7499999999999998E-2</v>
      </c>
      <c r="DV497" s="106">
        <f t="shared" si="250"/>
        <v>9.2999999999999992E-3</v>
      </c>
      <c r="DW497" s="106">
        <f t="shared" si="251"/>
        <v>9.7999999999999997E-3</v>
      </c>
      <c r="DX497" s="106"/>
      <c r="DY497" s="106"/>
      <c r="DZ497" s="106"/>
      <c r="EA497" s="100">
        <v>0.36</v>
      </c>
      <c r="EB497" s="100">
        <v>0.15</v>
      </c>
      <c r="EC497" s="100">
        <v>0.42</v>
      </c>
      <c r="ED497" s="100">
        <v>7.85</v>
      </c>
      <c r="EE497" s="100">
        <v>6.75</v>
      </c>
      <c r="EF497" s="100">
        <v>0.34</v>
      </c>
      <c r="EG497" s="100">
        <v>14.83</v>
      </c>
      <c r="EH497" s="100">
        <v>4.4800000000000004</v>
      </c>
      <c r="EI497" s="100">
        <v>0.15</v>
      </c>
      <c r="EJ497" s="100">
        <v>21.41</v>
      </c>
      <c r="EK497" s="100">
        <v>1.86</v>
      </c>
      <c r="EL497" s="100">
        <v>104.02</v>
      </c>
      <c r="EM497" s="100">
        <v>0.61</v>
      </c>
      <c r="EN497" s="100">
        <v>23.48</v>
      </c>
      <c r="EO497" s="100">
        <v>50.04</v>
      </c>
      <c r="EP497" s="100">
        <v>8.18</v>
      </c>
      <c r="EQ497" s="100">
        <v>131.5</v>
      </c>
      <c r="ER497" s="100">
        <v>100</v>
      </c>
      <c r="ES497" s="100">
        <v>1.65</v>
      </c>
      <c r="ET497" s="100">
        <v>31.71</v>
      </c>
      <c r="EU497" s="100">
        <v>4</v>
      </c>
      <c r="EV497" s="100">
        <v>15.3</v>
      </c>
      <c r="EW497" s="100">
        <v>4.32</v>
      </c>
      <c r="EX497" s="100">
        <v>12.62</v>
      </c>
      <c r="EY497" s="100">
        <v>8.09</v>
      </c>
      <c r="EZ497" s="100">
        <v>16.510000000000002</v>
      </c>
      <c r="FA497" s="100">
        <v>12.94</v>
      </c>
      <c r="FB497" s="100">
        <v>22.38</v>
      </c>
      <c r="FC497" s="100"/>
      <c r="FD497" s="100"/>
      <c r="FE497" s="100"/>
      <c r="FF497" s="106">
        <v>4.9713724756918473E-2</v>
      </c>
      <c r="FG497" s="106">
        <v>2.4332174330076135E-2</v>
      </c>
      <c r="FH497" s="106">
        <v>3.5587192378936225E-3</v>
      </c>
      <c r="FI497" s="106">
        <v>1.8462790978169099E-3</v>
      </c>
      <c r="FJ497" s="106">
        <v>4.8617565055762094E-3</v>
      </c>
      <c r="FK497" s="106">
        <v>1.669211037699184E-2</v>
      </c>
      <c r="FL497" s="106">
        <v>1.5622106824925814E-2</v>
      </c>
      <c r="FM497" s="106">
        <v>2.1942553544745148E-3</v>
      </c>
      <c r="FN497" s="106">
        <v>2.7257718696397943E-2</v>
      </c>
      <c r="FO497" s="106">
        <v>2.1488479664862978E-3</v>
      </c>
      <c r="FP497" s="106">
        <v>2.2230736898166473E-2</v>
      </c>
      <c r="FQ497" s="106">
        <v>0</v>
      </c>
      <c r="FR497" s="106">
        <v>1.736855845040269E-2</v>
      </c>
      <c r="FS497" s="106">
        <v>5.4532538429718717E-2</v>
      </c>
      <c r="FT497" s="106">
        <v>9.2611785608528278E-3</v>
      </c>
      <c r="FU497" s="106">
        <v>0</v>
      </c>
      <c r="FV497" s="106">
        <v>3.4443405051449952E-2</v>
      </c>
      <c r="FW497" s="106">
        <v>0</v>
      </c>
      <c r="FX497" s="106">
        <v>1.0031356134184915E-2</v>
      </c>
      <c r="FY497" s="106">
        <v>6.7594645293315141E-3</v>
      </c>
      <c r="FZ497" s="106">
        <v>1.8173147241206496E-2</v>
      </c>
      <c r="GA497" s="106">
        <v>1.5819020763906691E-2</v>
      </c>
      <c r="GB497" s="106">
        <v>1.922222222222222E-2</v>
      </c>
      <c r="GC497" s="106">
        <v>2.2527940669196271E-2</v>
      </c>
      <c r="GD497" s="106">
        <v>1.5792555960437271E-2</v>
      </c>
      <c r="GE497" s="106">
        <v>1.5248409863204672E-2</v>
      </c>
      <c r="GF497" s="106">
        <v>5.5051366837710353E-3</v>
      </c>
      <c r="GG497" s="106">
        <v>7.0754369017300422E-3</v>
      </c>
      <c r="GH497" s="100"/>
      <c r="GI497" s="100"/>
      <c r="GJ497" s="100"/>
      <c r="GK497" s="100"/>
    </row>
    <row r="498" spans="1:193" x14ac:dyDescent="0.25">
      <c r="A498" s="98" t="s">
        <v>1073</v>
      </c>
      <c r="B498" s="99" t="s">
        <v>17</v>
      </c>
      <c r="C498" s="99" t="s">
        <v>319</v>
      </c>
      <c r="D498" s="100" t="s">
        <v>19</v>
      </c>
      <c r="E498" s="99" t="s">
        <v>677</v>
      </c>
      <c r="F498" s="100"/>
      <c r="G498" s="106">
        <v>29.663</v>
      </c>
      <c r="H498" s="106">
        <v>28.332999999999998</v>
      </c>
      <c r="I498" s="106">
        <v>2.4289999999999998</v>
      </c>
      <c r="J498" s="106">
        <v>6.2E-2</v>
      </c>
      <c r="K498" s="106">
        <v>0.108</v>
      </c>
      <c r="L498" s="106">
        <v>4.758</v>
      </c>
      <c r="M498" s="106">
        <v>8.2000000000000003E-2</v>
      </c>
      <c r="N498" s="106">
        <v>6.0999999999999999E-2</v>
      </c>
      <c r="O498" s="106">
        <v>25.669000000000004</v>
      </c>
      <c r="P498" s="106">
        <v>3.5999999999999997E-2</v>
      </c>
      <c r="Q498" s="106">
        <v>1.2949407380756182</v>
      </c>
      <c r="R498" s="106">
        <v>0</v>
      </c>
      <c r="S498" s="106">
        <v>2.6899418242391255</v>
      </c>
      <c r="T498" s="106">
        <v>5.8508196296128454E-2</v>
      </c>
      <c r="U498" s="106">
        <v>2.8000000000000001E-2</v>
      </c>
      <c r="V498" s="106">
        <v>0</v>
      </c>
      <c r="W498" s="106">
        <v>0</v>
      </c>
      <c r="X498" s="106">
        <v>0</v>
      </c>
      <c r="Y498" s="106">
        <v>0.78642666168024444</v>
      </c>
      <c r="Z498" s="106">
        <v>0.05</v>
      </c>
      <c r="AA498" s="106">
        <v>0.50481981199135795</v>
      </c>
      <c r="AB498" s="106">
        <v>0.112</v>
      </c>
      <c r="AC498" s="106">
        <v>0.60299999999999998</v>
      </c>
      <c r="AD498" s="106">
        <v>0.14599999999999999</v>
      </c>
      <c r="AE498" s="106">
        <v>0.26400000000000001</v>
      </c>
      <c r="AF498" s="106">
        <v>0.113</v>
      </c>
      <c r="AG498" s="106">
        <v>5.6828469128731525E-2</v>
      </c>
      <c r="AH498" s="106">
        <v>4.8000000000000001E-2</v>
      </c>
      <c r="AI498" s="106"/>
      <c r="AJ498" s="106">
        <v>97.41116615660755</v>
      </c>
      <c r="AK498" s="100"/>
      <c r="AL498" s="106">
        <v>13.866398653702317</v>
      </c>
      <c r="AM498" s="106">
        <v>16.985192734248546</v>
      </c>
      <c r="AN498" s="106">
        <v>1.2855252712357765</v>
      </c>
      <c r="AO498" s="106">
        <v>3.7389940899770838E-2</v>
      </c>
      <c r="AP498" s="106">
        <v>8.3643122676579931E-2</v>
      </c>
      <c r="AQ498" s="106">
        <v>3.6984065293431794</v>
      </c>
      <c r="AR498" s="106">
        <v>6.0830860534124627E-2</v>
      </c>
      <c r="AS498" s="106">
        <v>5.0639216337373408E-2</v>
      </c>
      <c r="AT498" s="106">
        <v>18.345483133218984</v>
      </c>
      <c r="AU498" s="106">
        <v>1.5709547914121137E-2</v>
      </c>
      <c r="AV498" s="106">
        <v>1.2949407380756182</v>
      </c>
      <c r="AW498" s="106">
        <v>0</v>
      </c>
      <c r="AX498" s="106">
        <v>1.8804207090102238</v>
      </c>
      <c r="AY498" s="106">
        <v>4.7914336496706615E-2</v>
      </c>
      <c r="AZ498" s="106">
        <v>2.0728457210541902E-2</v>
      </c>
      <c r="BA498" s="106">
        <v>0</v>
      </c>
      <c r="BB498" s="106">
        <v>0</v>
      </c>
      <c r="BC498" s="106">
        <v>0</v>
      </c>
      <c r="BD498" s="106">
        <v>0.61928235426430778</v>
      </c>
      <c r="BE498" s="106">
        <v>4.2633015006821283E-2</v>
      </c>
      <c r="BF498" s="106">
        <v>0.43099104583911718</v>
      </c>
      <c r="BG498" s="106">
        <v>9.5701956763223114E-2</v>
      </c>
      <c r="BH498" s="106">
        <v>0.51697530864197527</v>
      </c>
      <c r="BI498" s="106">
        <v>0.12590548464987927</v>
      </c>
      <c r="BJ498" s="106">
        <v>0.22904737116085372</v>
      </c>
      <c r="BK498" s="106">
        <v>9.8457785135488377E-2</v>
      </c>
      <c r="BL498" s="106">
        <v>4.9696955949918256E-2</v>
      </c>
      <c r="BM498" s="106">
        <v>4.2153332747870378E-2</v>
      </c>
      <c r="BN498" s="106"/>
      <c r="BO498" s="106"/>
      <c r="BP498" s="106"/>
      <c r="BQ498" s="106">
        <v>2.1819840000000004E-2</v>
      </c>
      <c r="BR498" s="106">
        <v>1.2677559999999999E-2</v>
      </c>
      <c r="BS498" s="106">
        <v>8.1248499999999994E-3</v>
      </c>
      <c r="BT498" s="106">
        <v>7.2960799999999991E-3</v>
      </c>
      <c r="BU498" s="106">
        <v>8.3927999999999989E-3</v>
      </c>
      <c r="BV498" s="106">
        <v>7.9763000000000004E-3</v>
      </c>
      <c r="BW498" s="106">
        <v>1.02448E-2</v>
      </c>
      <c r="BX498" s="106">
        <v>3.2524200000000002E-3</v>
      </c>
      <c r="BY498" s="106">
        <v>8.3952000000000002E-3</v>
      </c>
      <c r="BZ498" s="106">
        <v>2.1082719999999999E-2</v>
      </c>
      <c r="CA498" s="106">
        <v>1.0999999999999999E-2</v>
      </c>
      <c r="CB498" s="106">
        <v>9.4000000000000004E-3</v>
      </c>
      <c r="CC498" s="106">
        <v>9.298250000000001E-3</v>
      </c>
      <c r="CD498" s="106">
        <v>1.404265E-2</v>
      </c>
      <c r="CE498" s="106">
        <v>2.012692E-2</v>
      </c>
      <c r="CF498" s="106">
        <v>6.2502900000000004E-3</v>
      </c>
      <c r="CG498" s="106">
        <v>5.8794999999999993E-3</v>
      </c>
      <c r="CH498" s="106">
        <v>6.6929600000000004E-3</v>
      </c>
      <c r="CI498" s="106">
        <v>1.01592E-2</v>
      </c>
      <c r="CJ498" s="106">
        <v>1.8882080000000002E-2</v>
      </c>
      <c r="CK498" s="106">
        <v>1.9209319999999998E-2</v>
      </c>
      <c r="CL498" s="106">
        <v>1.8490739999999999E-2</v>
      </c>
      <c r="CM498" s="106">
        <v>2.3677920000000002E-2</v>
      </c>
      <c r="CN498" s="106">
        <v>1.85536E-2</v>
      </c>
      <c r="CO498" s="106">
        <v>2.616402E-2</v>
      </c>
      <c r="CP498" s="106">
        <v>2.0429059999999999E-2</v>
      </c>
      <c r="CQ498" s="106">
        <v>1.0748899999999999E-2</v>
      </c>
      <c r="CR498" s="106">
        <v>1.104539E-2</v>
      </c>
      <c r="CS498" s="106"/>
      <c r="CT498" s="106"/>
      <c r="CU498" s="106"/>
      <c r="CV498" s="106">
        <f t="shared" si="224"/>
        <v>1.0200000000000001E-2</v>
      </c>
      <c r="CW498" s="106">
        <f t="shared" si="225"/>
        <v>7.6E-3</v>
      </c>
      <c r="CX498" s="106">
        <f t="shared" si="226"/>
        <v>4.3E-3</v>
      </c>
      <c r="CY498" s="106">
        <f t="shared" si="227"/>
        <v>4.3999999999999994E-3</v>
      </c>
      <c r="CZ498" s="106">
        <f t="shared" si="228"/>
        <v>6.4999999999999997E-3</v>
      </c>
      <c r="DA498" s="106">
        <f t="shared" si="229"/>
        <v>6.2000000000000006E-3</v>
      </c>
      <c r="DB498" s="106">
        <f t="shared" si="230"/>
        <v>7.6E-3</v>
      </c>
      <c r="DC498" s="106">
        <f t="shared" si="231"/>
        <v>2.7000000000000006E-3</v>
      </c>
      <c r="DD498" s="106">
        <f t="shared" si="232"/>
        <v>6.0000000000000001E-3</v>
      </c>
      <c r="DE498" s="106">
        <f t="shared" si="233"/>
        <v>9.1999999999999998E-3</v>
      </c>
      <c r="DF498" s="106">
        <f t="shared" si="234"/>
        <v>1.0999999999999999E-2</v>
      </c>
      <c r="DG498" s="106">
        <f t="shared" si="235"/>
        <v>9.4000000000000004E-3</v>
      </c>
      <c r="DH498" s="106">
        <f t="shared" si="236"/>
        <v>6.5000000000000006E-3</v>
      </c>
      <c r="DI498" s="106">
        <f t="shared" si="237"/>
        <v>1.15E-2</v>
      </c>
      <c r="DJ498" s="106">
        <f t="shared" si="238"/>
        <v>1.49E-2</v>
      </c>
      <c r="DK498" s="106">
        <f t="shared" si="239"/>
        <v>5.3E-3</v>
      </c>
      <c r="DL498" s="106">
        <f t="shared" si="240"/>
        <v>5.4999999999999997E-3</v>
      </c>
      <c r="DM498" s="106">
        <f t="shared" si="241"/>
        <v>5.8999999999999999E-3</v>
      </c>
      <c r="DN498" s="106">
        <f t="shared" si="242"/>
        <v>8.0000000000000002E-3</v>
      </c>
      <c r="DO498" s="106">
        <f t="shared" si="243"/>
        <v>1.61E-2</v>
      </c>
      <c r="DP498" s="106">
        <f t="shared" si="244"/>
        <v>1.6399999999999998E-2</v>
      </c>
      <c r="DQ498" s="106">
        <f t="shared" si="245"/>
        <v>1.5800000000000002E-2</v>
      </c>
      <c r="DR498" s="106">
        <f t="shared" si="246"/>
        <v>2.0299999999999999E-2</v>
      </c>
      <c r="DS498" s="106">
        <f t="shared" si="247"/>
        <v>1.6E-2</v>
      </c>
      <c r="DT498" s="106">
        <f t="shared" si="248"/>
        <v>2.2699999999999998E-2</v>
      </c>
      <c r="DU498" s="106">
        <f t="shared" si="249"/>
        <v>1.78E-2</v>
      </c>
      <c r="DV498" s="106">
        <f t="shared" si="250"/>
        <v>9.3999999999999986E-3</v>
      </c>
      <c r="DW498" s="106">
        <f t="shared" si="251"/>
        <v>9.7000000000000003E-3</v>
      </c>
      <c r="DX498" s="106"/>
      <c r="DY498" s="106"/>
      <c r="DZ498" s="106"/>
      <c r="EA498" s="100">
        <v>0.36</v>
      </c>
      <c r="EB498" s="100">
        <v>0.15</v>
      </c>
      <c r="EC498" s="100">
        <v>0.55000000000000004</v>
      </c>
      <c r="ED498" s="100">
        <v>12.29</v>
      </c>
      <c r="EE498" s="100">
        <v>7.65</v>
      </c>
      <c r="EF498" s="100">
        <v>0.28999999999999998</v>
      </c>
      <c r="EG498" s="100">
        <v>9.1999999999999993</v>
      </c>
      <c r="EH498" s="100">
        <v>4.75</v>
      </c>
      <c r="EI498" s="100">
        <v>0.15</v>
      </c>
      <c r="EJ498" s="100">
        <v>34.06</v>
      </c>
      <c r="EK498" s="100">
        <v>1.95</v>
      </c>
      <c r="EL498" s="100">
        <v>100</v>
      </c>
      <c r="EM498" s="100">
        <v>0.48</v>
      </c>
      <c r="EN498" s="100">
        <v>5.22</v>
      </c>
      <c r="EO498" s="100">
        <v>59.04</v>
      </c>
      <c r="EP498" s="100">
        <v>8.3800000000000008</v>
      </c>
      <c r="EQ498" s="100">
        <v>22.72</v>
      </c>
      <c r="ER498" s="100">
        <v>100</v>
      </c>
      <c r="ES498" s="100">
        <v>1.68</v>
      </c>
      <c r="ET498" s="100">
        <v>64.650000000000006</v>
      </c>
      <c r="EU498" s="100">
        <v>3.81</v>
      </c>
      <c r="EV498" s="100">
        <v>14.27</v>
      </c>
      <c r="EW498" s="100">
        <v>4.9000000000000004</v>
      </c>
      <c r="EX498" s="100">
        <v>8.91</v>
      </c>
      <c r="EY498" s="100">
        <v>9.6999999999999993</v>
      </c>
      <c r="EZ498" s="100">
        <v>17.77</v>
      </c>
      <c r="FA498" s="100">
        <v>13.72</v>
      </c>
      <c r="FB498" s="100">
        <v>29.81</v>
      </c>
      <c r="FC498" s="100"/>
      <c r="FD498" s="100"/>
      <c r="FE498" s="100"/>
      <c r="FF498" s="106">
        <v>4.9919035153328344E-2</v>
      </c>
      <c r="FG498" s="106">
        <v>2.5477789101372821E-2</v>
      </c>
      <c r="FH498" s="106">
        <v>7.0703889917967718E-3</v>
      </c>
      <c r="FI498" s="106">
        <v>4.5952237365818362E-3</v>
      </c>
      <c r="FJ498" s="106">
        <v>6.3986988847583642E-3</v>
      </c>
      <c r="FK498" s="106">
        <v>1.0725378935095219E-2</v>
      </c>
      <c r="FL498" s="106">
        <v>5.5964391691394654E-3</v>
      </c>
      <c r="FM498" s="106">
        <v>2.405362776025237E-3</v>
      </c>
      <c r="FN498" s="106">
        <v>2.7518224699828477E-2</v>
      </c>
      <c r="FO498" s="106">
        <v>5.3506720195496595E-3</v>
      </c>
      <c r="FP498" s="106">
        <v>2.5251344392474555E-2</v>
      </c>
      <c r="FQ498" s="106">
        <v>0</v>
      </c>
      <c r="FR498" s="106">
        <v>9.0260194032490745E-3</v>
      </c>
      <c r="FS498" s="106">
        <v>2.5011283651280854E-3</v>
      </c>
      <c r="FT498" s="106">
        <v>1.2238081137103939E-2</v>
      </c>
      <c r="FU498" s="106">
        <v>0</v>
      </c>
      <c r="FV498" s="106">
        <v>0</v>
      </c>
      <c r="FW498" s="106">
        <v>0</v>
      </c>
      <c r="FX498" s="106">
        <v>1.0403943551640369E-2</v>
      </c>
      <c r="FY498" s="106">
        <v>2.7562244201909964E-2</v>
      </c>
      <c r="FZ498" s="106">
        <v>1.6420758846470367E-2</v>
      </c>
      <c r="GA498" s="106">
        <v>1.3656669230111938E-2</v>
      </c>
      <c r="GB498" s="106">
        <v>2.533179012345679E-2</v>
      </c>
      <c r="GC498" s="106">
        <v>1.1218178682304243E-2</v>
      </c>
      <c r="GD498" s="106">
        <v>2.2217595002602807E-2</v>
      </c>
      <c r="GE498" s="106">
        <v>1.7495948418576285E-2</v>
      </c>
      <c r="GF498" s="106">
        <v>6.8184223563287853E-3</v>
      </c>
      <c r="GG498" s="106">
        <v>1.2565908492140159E-2</v>
      </c>
      <c r="GH498" s="100"/>
      <c r="GI498" s="100"/>
      <c r="GJ498" s="100"/>
      <c r="GK498" s="100"/>
    </row>
    <row r="499" spans="1:193" x14ac:dyDescent="0.25">
      <c r="A499" s="98" t="s">
        <v>1073</v>
      </c>
      <c r="B499" s="99" t="s">
        <v>17</v>
      </c>
      <c r="C499" s="99" t="s">
        <v>319</v>
      </c>
      <c r="D499" s="100" t="s">
        <v>19</v>
      </c>
      <c r="E499" s="99" t="s">
        <v>678</v>
      </c>
      <c r="F499" s="100"/>
      <c r="G499" s="106">
        <v>30.164999999999999</v>
      </c>
      <c r="H499" s="106">
        <v>29.871999999999996</v>
      </c>
      <c r="I499" s="106">
        <v>1.736</v>
      </c>
      <c r="J499" s="106">
        <v>0.03</v>
      </c>
      <c r="K499" s="106">
        <v>9.1999999999999985E-2</v>
      </c>
      <c r="L499" s="106">
        <v>4.835</v>
      </c>
      <c r="M499" s="106">
        <v>8.3000000000000004E-2</v>
      </c>
      <c r="N499" s="106">
        <v>6.0999999999999999E-2</v>
      </c>
      <c r="O499" s="106">
        <v>26.488</v>
      </c>
      <c r="P499" s="106">
        <v>2.7E-2</v>
      </c>
      <c r="Q499" s="106">
        <v>1.3354817803922754</v>
      </c>
      <c r="R499" s="106">
        <v>0</v>
      </c>
      <c r="S499" s="106">
        <v>2.4829435912023827</v>
      </c>
      <c r="T499" s="106">
        <v>0.12706930837956715</v>
      </c>
      <c r="U499" s="106">
        <v>0.05</v>
      </c>
      <c r="V499" s="106">
        <v>0</v>
      </c>
      <c r="W499" s="106">
        <v>1.6E-2</v>
      </c>
      <c r="X499" s="106">
        <v>0</v>
      </c>
      <c r="Y499" s="106">
        <v>0.37193455706304868</v>
      </c>
      <c r="Z499" s="106">
        <v>3.4000000000000002E-2</v>
      </c>
      <c r="AA499" s="106">
        <v>0.24961894667024884</v>
      </c>
      <c r="AB499" s="106">
        <v>6.8000000000000005E-2</v>
      </c>
      <c r="AC499" s="106">
        <v>0.15799999999999997</v>
      </c>
      <c r="AD499" s="106">
        <v>3.4000000000000002E-2</v>
      </c>
      <c r="AE499" s="106">
        <v>8.4000000000000005E-2</v>
      </c>
      <c r="AF499" s="106">
        <v>5.8000000000000003E-2</v>
      </c>
      <c r="AG499" s="106">
        <v>3.8773403560494038E-2</v>
      </c>
      <c r="AH499" s="106">
        <v>5.2999999999999999E-2</v>
      </c>
      <c r="AI499" s="106"/>
      <c r="AJ499" s="106">
        <v>97.987450209544846</v>
      </c>
      <c r="AK499" s="100"/>
      <c r="AL499" s="106">
        <v>14.101065818997755</v>
      </c>
      <c r="AM499" s="106">
        <v>17.907799292608356</v>
      </c>
      <c r="AN499" s="106">
        <v>0.91876157713680873</v>
      </c>
      <c r="AO499" s="106">
        <v>1.8091906886985889E-2</v>
      </c>
      <c r="AP499" s="106">
        <v>7.1251548946716231E-2</v>
      </c>
      <c r="AQ499" s="106">
        <v>3.7582588418188885</v>
      </c>
      <c r="AR499" s="106">
        <v>6.1572700296735908E-2</v>
      </c>
      <c r="AS499" s="106">
        <v>5.0639216337373408E-2</v>
      </c>
      <c r="AT499" s="106">
        <v>18.930817610062892</v>
      </c>
      <c r="AU499" s="106">
        <v>1.1782160935590855E-2</v>
      </c>
      <c r="AV499" s="106">
        <v>1.3354817803922754</v>
      </c>
      <c r="AW499" s="106">
        <v>0</v>
      </c>
      <c r="AX499" s="106">
        <v>1.7357172954927527</v>
      </c>
      <c r="AY499" s="106">
        <v>0.10406134500005498</v>
      </c>
      <c r="AZ499" s="106">
        <v>3.7015102161681968E-2</v>
      </c>
      <c r="BA499" s="106">
        <v>0</v>
      </c>
      <c r="BB499" s="106">
        <v>1.4967259120673527E-2</v>
      </c>
      <c r="BC499" s="106">
        <v>0</v>
      </c>
      <c r="BD499" s="106">
        <v>0.29288491775970443</v>
      </c>
      <c r="BE499" s="106">
        <v>2.8990450204638474E-2</v>
      </c>
      <c r="BF499" s="106">
        <v>0.21311273514065468</v>
      </c>
      <c r="BG499" s="106">
        <v>5.8104759463385468E-2</v>
      </c>
      <c r="BH499" s="106">
        <v>0.13545953360768173</v>
      </c>
      <c r="BI499" s="106">
        <v>2.9320455329423942E-2</v>
      </c>
      <c r="BJ499" s="106">
        <v>7.2878709005726183E-2</v>
      </c>
      <c r="BK499" s="106">
        <v>5.053585431733032E-2</v>
      </c>
      <c r="BL499" s="106">
        <v>3.390765505946134E-2</v>
      </c>
      <c r="BM499" s="106">
        <v>4.6544304909106875E-2</v>
      </c>
      <c r="BN499" s="106"/>
      <c r="BO499" s="106"/>
      <c r="BP499" s="106"/>
      <c r="BQ499" s="106">
        <v>2.3103360000000003E-2</v>
      </c>
      <c r="BR499" s="106">
        <v>1.2677559999999999E-2</v>
      </c>
      <c r="BS499" s="106">
        <v>8.1248499999999994E-3</v>
      </c>
      <c r="BT499" s="106">
        <v>7.2960799999999991E-3</v>
      </c>
      <c r="BU499" s="106">
        <v>8.2636799999999989E-3</v>
      </c>
      <c r="BV499" s="106">
        <v>7.5903499999999992E-3</v>
      </c>
      <c r="BW499" s="106">
        <v>1.0379600000000001E-2</v>
      </c>
      <c r="BX499" s="106">
        <v>3.1319599999999996E-3</v>
      </c>
      <c r="BY499" s="106">
        <v>8.1153600000000003E-3</v>
      </c>
      <c r="BZ499" s="106">
        <v>2.085356E-2</v>
      </c>
      <c r="CA499" s="106">
        <v>1.0800000000000001E-2</v>
      </c>
      <c r="CB499" s="106">
        <v>8.9999999999999993E-3</v>
      </c>
      <c r="CC499" s="106">
        <v>9.1552000000000005E-3</v>
      </c>
      <c r="CD499" s="106">
        <v>1.392054E-2</v>
      </c>
      <c r="CE499" s="106">
        <v>1.8505959999999998E-2</v>
      </c>
      <c r="CF499" s="106">
        <v>6.36822E-3</v>
      </c>
      <c r="CG499" s="106">
        <v>5.7726000000000001E-3</v>
      </c>
      <c r="CH499" s="106">
        <v>6.4660800000000008E-3</v>
      </c>
      <c r="CI499" s="106">
        <v>1.003221E-2</v>
      </c>
      <c r="CJ499" s="106">
        <v>1.8178400000000001E-2</v>
      </c>
      <c r="CK499" s="106">
        <v>2.0029230000000002E-2</v>
      </c>
      <c r="CL499" s="106">
        <v>1.8022619999999996E-2</v>
      </c>
      <c r="CM499" s="106">
        <v>2.2978080000000001E-2</v>
      </c>
      <c r="CN499" s="106">
        <v>1.8205719999999998E-2</v>
      </c>
      <c r="CO499" s="106">
        <v>2.53572E-2</v>
      </c>
      <c r="CP499" s="106">
        <v>1.9740439999999998E-2</v>
      </c>
      <c r="CQ499" s="106">
        <v>1.0291499999999999E-2</v>
      </c>
      <c r="CR499" s="106">
        <v>1.0703780000000001E-2</v>
      </c>
      <c r="CS499" s="106"/>
      <c r="CT499" s="106"/>
      <c r="CU499" s="106"/>
      <c r="CV499" s="106">
        <f t="shared" si="224"/>
        <v>1.0800000000000001E-2</v>
      </c>
      <c r="CW499" s="106">
        <f t="shared" si="225"/>
        <v>7.6E-3</v>
      </c>
      <c r="CX499" s="106">
        <f t="shared" si="226"/>
        <v>4.3E-3</v>
      </c>
      <c r="CY499" s="106">
        <f t="shared" si="227"/>
        <v>4.3999999999999994E-3</v>
      </c>
      <c r="CZ499" s="106">
        <f t="shared" si="228"/>
        <v>6.3999999999999994E-3</v>
      </c>
      <c r="DA499" s="106">
        <f t="shared" si="229"/>
        <v>5.8999999999999999E-3</v>
      </c>
      <c r="DB499" s="106">
        <f t="shared" si="230"/>
        <v>7.7000000000000002E-3</v>
      </c>
      <c r="DC499" s="106">
        <f t="shared" si="231"/>
        <v>2.5999999999999999E-3</v>
      </c>
      <c r="DD499" s="106">
        <f t="shared" si="232"/>
        <v>5.8000000000000005E-3</v>
      </c>
      <c r="DE499" s="106">
        <f t="shared" si="233"/>
        <v>9.1000000000000004E-3</v>
      </c>
      <c r="DF499" s="106">
        <f t="shared" si="234"/>
        <v>1.0800000000000001E-2</v>
      </c>
      <c r="DG499" s="106">
        <f t="shared" si="235"/>
        <v>8.9999999999999993E-3</v>
      </c>
      <c r="DH499" s="106">
        <f t="shared" si="236"/>
        <v>6.4000000000000003E-3</v>
      </c>
      <c r="DI499" s="106">
        <f t="shared" si="237"/>
        <v>1.14E-2</v>
      </c>
      <c r="DJ499" s="106">
        <f t="shared" si="238"/>
        <v>1.3699999999999999E-2</v>
      </c>
      <c r="DK499" s="106">
        <f t="shared" si="239"/>
        <v>5.4000000000000003E-3</v>
      </c>
      <c r="DL499" s="106">
        <f t="shared" si="240"/>
        <v>5.4000000000000003E-3</v>
      </c>
      <c r="DM499" s="106">
        <f t="shared" si="241"/>
        <v>5.7000000000000002E-3</v>
      </c>
      <c r="DN499" s="106">
        <f t="shared" si="242"/>
        <v>7.899999999999999E-3</v>
      </c>
      <c r="DO499" s="106">
        <f t="shared" si="243"/>
        <v>1.55E-2</v>
      </c>
      <c r="DP499" s="106">
        <f t="shared" si="244"/>
        <v>1.7100000000000001E-2</v>
      </c>
      <c r="DQ499" s="106">
        <f t="shared" si="245"/>
        <v>1.5399999999999999E-2</v>
      </c>
      <c r="DR499" s="106">
        <f t="shared" si="246"/>
        <v>1.9699999999999999E-2</v>
      </c>
      <c r="DS499" s="106">
        <f t="shared" si="247"/>
        <v>1.5699999999999999E-2</v>
      </c>
      <c r="DT499" s="106">
        <f t="shared" si="248"/>
        <v>2.1999999999999999E-2</v>
      </c>
      <c r="DU499" s="106">
        <f t="shared" si="249"/>
        <v>1.72E-2</v>
      </c>
      <c r="DV499" s="106">
        <f t="shared" si="250"/>
        <v>8.9999999999999993E-3</v>
      </c>
      <c r="DW499" s="106">
        <f t="shared" si="251"/>
        <v>9.4000000000000004E-3</v>
      </c>
      <c r="DX499" s="106"/>
      <c r="DY499" s="106"/>
      <c r="DZ499" s="106"/>
      <c r="EA499" s="100">
        <v>0.35</v>
      </c>
      <c r="EB499" s="100">
        <v>0.14000000000000001</v>
      </c>
      <c r="EC499" s="100">
        <v>0.51</v>
      </c>
      <c r="ED499" s="100">
        <v>15.71</v>
      </c>
      <c r="EE499" s="100">
        <v>7.58</v>
      </c>
      <c r="EF499" s="100">
        <v>0.34</v>
      </c>
      <c r="EG499" s="100">
        <v>14.58</v>
      </c>
      <c r="EH499" s="100">
        <v>4.4800000000000004</v>
      </c>
      <c r="EI499" s="100">
        <v>0.14000000000000001</v>
      </c>
      <c r="EJ499" s="100">
        <v>28.92</v>
      </c>
      <c r="EK499" s="100">
        <v>1.83</v>
      </c>
      <c r="EL499" s="100">
        <v>205.73</v>
      </c>
      <c r="EM499" s="100">
        <v>0.64</v>
      </c>
      <c r="EN499" s="100">
        <v>11.09</v>
      </c>
      <c r="EO499" s="100">
        <v>27.77</v>
      </c>
      <c r="EP499" s="100">
        <v>9.7100000000000009</v>
      </c>
      <c r="EQ499" s="100">
        <v>39.22</v>
      </c>
      <c r="ER499" s="100">
        <v>100</v>
      </c>
      <c r="ES499" s="100">
        <v>2.94</v>
      </c>
      <c r="ET499" s="100">
        <v>45.65</v>
      </c>
      <c r="EU499" s="100">
        <v>7.63</v>
      </c>
      <c r="EV499" s="100">
        <v>24.51</v>
      </c>
      <c r="EW499" s="100">
        <v>14.5</v>
      </c>
      <c r="EX499" s="100">
        <v>51.62</v>
      </c>
      <c r="EY499" s="100">
        <v>24.55</v>
      </c>
      <c r="EZ499" s="100">
        <v>31.6</v>
      </c>
      <c r="FA499" s="100">
        <v>16.5</v>
      </c>
      <c r="FB499" s="100">
        <v>19.420000000000002</v>
      </c>
      <c r="FC499" s="100"/>
      <c r="FD499" s="100"/>
      <c r="FE499" s="100"/>
      <c r="FF499" s="106">
        <v>4.9353730366492141E-2</v>
      </c>
      <c r="FG499" s="106">
        <v>2.5070919009651704E-2</v>
      </c>
      <c r="FH499" s="106">
        <v>4.6856840433977245E-3</v>
      </c>
      <c r="FI499" s="106">
        <v>2.8422385719454836E-3</v>
      </c>
      <c r="FJ499" s="106">
        <v>5.400867410161091E-3</v>
      </c>
      <c r="FK499" s="106">
        <v>1.2778080062184222E-2</v>
      </c>
      <c r="FL499" s="106">
        <v>8.9772997032640956E-3</v>
      </c>
      <c r="FM499" s="106">
        <v>2.2686368919143289E-3</v>
      </c>
      <c r="FN499" s="106">
        <v>2.6503144654088054E-2</v>
      </c>
      <c r="FO499" s="106">
        <v>3.4074009425728753E-3</v>
      </c>
      <c r="FP499" s="106">
        <v>2.4439316581178639E-2</v>
      </c>
      <c r="FQ499" s="106">
        <v>0</v>
      </c>
      <c r="FR499" s="106">
        <v>1.1108590691153617E-2</v>
      </c>
      <c r="FS499" s="106">
        <v>1.1540403160506097E-2</v>
      </c>
      <c r="FT499" s="106">
        <v>1.0279093870299082E-2</v>
      </c>
      <c r="FU499" s="106">
        <v>0</v>
      </c>
      <c r="FV499" s="106">
        <v>5.8701590271281572E-3</v>
      </c>
      <c r="FW499" s="106">
        <v>0</v>
      </c>
      <c r="FX499" s="106">
        <v>8.6108165821353107E-3</v>
      </c>
      <c r="FY499" s="106">
        <v>1.3234140518417462E-2</v>
      </c>
      <c r="FZ499" s="106">
        <v>1.626050169123195E-2</v>
      </c>
      <c r="GA499" s="106">
        <v>1.4241476544475778E-2</v>
      </c>
      <c r="GB499" s="106">
        <v>1.9641632373113848E-2</v>
      </c>
      <c r="GC499" s="106">
        <v>1.5135219041048639E-2</v>
      </c>
      <c r="GD499" s="106">
        <v>1.7891723060905779E-2</v>
      </c>
      <c r="GE499" s="106">
        <v>1.5969329964276382E-2</v>
      </c>
      <c r="GF499" s="106">
        <v>5.5947630848111217E-3</v>
      </c>
      <c r="GG499" s="106">
        <v>9.0389040133485553E-3</v>
      </c>
      <c r="GH499" s="100"/>
      <c r="GI499" s="100"/>
      <c r="GJ499" s="100"/>
      <c r="GK499" s="100"/>
    </row>
    <row r="500" spans="1:193" x14ac:dyDescent="0.25">
      <c r="A500" s="98" t="s">
        <v>1073</v>
      </c>
      <c r="B500" s="99" t="s">
        <v>17</v>
      </c>
      <c r="C500" s="99" t="s">
        <v>319</v>
      </c>
      <c r="D500" s="100" t="s">
        <v>19</v>
      </c>
      <c r="E500" s="99" t="s">
        <v>679</v>
      </c>
      <c r="F500" s="100"/>
      <c r="G500" s="106">
        <v>30.09</v>
      </c>
      <c r="H500" s="106">
        <v>33.613999999999997</v>
      </c>
      <c r="I500" s="106">
        <v>1.8069999999999999</v>
      </c>
      <c r="J500" s="106">
        <v>2.3E-2</v>
      </c>
      <c r="K500" s="106">
        <v>0.13900000000000001</v>
      </c>
      <c r="L500" s="106">
        <v>2.3620000000000001</v>
      </c>
      <c r="M500" s="106">
        <v>9.9999999999999992E-2</v>
      </c>
      <c r="N500" s="106">
        <v>5.8999999999999997E-2</v>
      </c>
      <c r="O500" s="106">
        <v>26.542000000000002</v>
      </c>
      <c r="P500" s="106">
        <v>3.9999999999999994E-2</v>
      </c>
      <c r="Q500" s="106">
        <v>0.90172123872131116</v>
      </c>
      <c r="R500" s="106">
        <v>0</v>
      </c>
      <c r="S500" s="106">
        <v>0.58850645652750688</v>
      </c>
      <c r="T500" s="106">
        <v>2.5175609886312473E-2</v>
      </c>
      <c r="U500" s="106">
        <v>0</v>
      </c>
      <c r="V500" s="106">
        <v>0</v>
      </c>
      <c r="W500" s="106">
        <v>8.9999999999999993E-3</v>
      </c>
      <c r="X500" s="106">
        <v>0</v>
      </c>
      <c r="Y500" s="106">
        <v>0.56455933521223778</v>
      </c>
      <c r="Z500" s="106">
        <v>0</v>
      </c>
      <c r="AA500" s="106">
        <v>0.22391729075013153</v>
      </c>
      <c r="AB500" s="106">
        <v>2.3E-2</v>
      </c>
      <c r="AC500" s="106">
        <v>0.113</v>
      </c>
      <c r="AD500" s="106">
        <v>3.1E-2</v>
      </c>
      <c r="AE500" s="106">
        <v>0.121</v>
      </c>
      <c r="AF500" s="106">
        <v>8.2000000000000003E-2</v>
      </c>
      <c r="AG500" s="106">
        <v>7.998149088795696E-2</v>
      </c>
      <c r="AH500" s="106">
        <v>6.9000000000000006E-2</v>
      </c>
      <c r="AI500" s="106"/>
      <c r="AJ500" s="106">
        <v>97.228146608359907</v>
      </c>
      <c r="AK500" s="100"/>
      <c r="AL500" s="106">
        <v>14.066005983545249</v>
      </c>
      <c r="AM500" s="106">
        <v>20.151070079731429</v>
      </c>
      <c r="AN500" s="106">
        <v>0.95633765546440852</v>
      </c>
      <c r="AO500" s="106">
        <v>1.3870461946689183E-2</v>
      </c>
      <c r="AP500" s="106">
        <v>0.10765179677819085</v>
      </c>
      <c r="AQ500" s="106">
        <v>1.8359891177613681</v>
      </c>
      <c r="AR500" s="106">
        <v>7.418397626112759E-2</v>
      </c>
      <c r="AS500" s="106">
        <v>4.8978914162377554E-2</v>
      </c>
      <c r="AT500" s="106">
        <v>18.969411092052603</v>
      </c>
      <c r="AU500" s="106">
        <v>1.7455053237912375E-2</v>
      </c>
      <c r="AV500" s="106">
        <v>0.90172123872131116</v>
      </c>
      <c r="AW500" s="106">
        <v>0</v>
      </c>
      <c r="AX500" s="106">
        <v>0.41139913074275208</v>
      </c>
      <c r="AY500" s="106">
        <v>2.0617156568923489E-2</v>
      </c>
      <c r="AZ500" s="106">
        <v>0</v>
      </c>
      <c r="BA500" s="106">
        <v>0</v>
      </c>
      <c r="BB500" s="106">
        <v>8.4190832553788578E-3</v>
      </c>
      <c r="BC500" s="106">
        <v>0</v>
      </c>
      <c r="BD500" s="106">
        <v>0.44456991512106286</v>
      </c>
      <c r="BE500" s="106">
        <v>0</v>
      </c>
      <c r="BF500" s="106">
        <v>0.19116988879888289</v>
      </c>
      <c r="BG500" s="106">
        <v>1.9653080406733317E-2</v>
      </c>
      <c r="BH500" s="106">
        <v>9.6879286694101507E-2</v>
      </c>
      <c r="BI500" s="106">
        <v>2.6733356329768886E-2</v>
      </c>
      <c r="BJ500" s="106">
        <v>0.10498004511539127</v>
      </c>
      <c r="BK500" s="106">
        <v>7.1447242310708384E-2</v>
      </c>
      <c r="BL500" s="106">
        <v>6.9944460767780464E-2</v>
      </c>
      <c r="BM500" s="106">
        <v>6.059541582506367E-2</v>
      </c>
      <c r="BN500" s="106"/>
      <c r="BO500" s="106"/>
      <c r="BP500" s="106"/>
      <c r="BQ500" s="106">
        <v>2.1605920000000004E-2</v>
      </c>
      <c r="BR500" s="106">
        <v>1.2343939999999999E-2</v>
      </c>
      <c r="BS500" s="106">
        <v>8.3137999999999997E-3</v>
      </c>
      <c r="BT500" s="106">
        <v>6.9644399999999988E-3</v>
      </c>
      <c r="BU500" s="106">
        <v>8.2636799999999989E-3</v>
      </c>
      <c r="BV500" s="106">
        <v>7.5903499999999992E-3</v>
      </c>
      <c r="BW500" s="106">
        <v>9.7056000000000017E-3</v>
      </c>
      <c r="BX500" s="106">
        <v>2.8910399999999997E-3</v>
      </c>
      <c r="BY500" s="106">
        <v>8.2552800000000003E-3</v>
      </c>
      <c r="BZ500" s="106">
        <v>1.9936919999999997E-2</v>
      </c>
      <c r="CA500" s="106">
        <v>1.04E-2</v>
      </c>
      <c r="CB500" s="106">
        <v>8.9999999999999993E-3</v>
      </c>
      <c r="CC500" s="106">
        <v>9.0121500000000018E-3</v>
      </c>
      <c r="CD500" s="106">
        <v>1.3798430000000002E-2</v>
      </c>
      <c r="CE500" s="106">
        <v>1.877612E-2</v>
      </c>
      <c r="CF500" s="106">
        <v>6.2502900000000004E-3</v>
      </c>
      <c r="CG500" s="106">
        <v>5.6657000000000001E-3</v>
      </c>
      <c r="CH500" s="106">
        <v>6.579520000000001E-3</v>
      </c>
      <c r="CI500" s="106">
        <v>9.9052199999999993E-3</v>
      </c>
      <c r="CJ500" s="106">
        <v>1.853024E-2</v>
      </c>
      <c r="CK500" s="106">
        <v>1.8272280000000002E-2</v>
      </c>
      <c r="CL500" s="106">
        <v>1.7788559999999998E-2</v>
      </c>
      <c r="CM500" s="106">
        <v>2.3328000000000002E-2</v>
      </c>
      <c r="CN500" s="106">
        <v>1.7741880000000002E-2</v>
      </c>
      <c r="CO500" s="106">
        <v>2.4665640000000003E-2</v>
      </c>
      <c r="CP500" s="106">
        <v>1.9625669999999998E-2</v>
      </c>
      <c r="CQ500" s="106">
        <v>1.0291499999999999E-2</v>
      </c>
      <c r="CR500" s="106">
        <v>1.0703780000000001E-2</v>
      </c>
      <c r="CS500" s="106"/>
      <c r="CT500" s="106"/>
      <c r="CU500" s="106"/>
      <c r="CV500" s="106">
        <f t="shared" si="224"/>
        <v>1.0100000000000001E-2</v>
      </c>
      <c r="CW500" s="106">
        <f t="shared" si="225"/>
        <v>7.4000000000000003E-3</v>
      </c>
      <c r="CX500" s="106">
        <f t="shared" si="226"/>
        <v>4.4000000000000003E-3</v>
      </c>
      <c r="CY500" s="106">
        <f t="shared" si="227"/>
        <v>4.1999999999999997E-3</v>
      </c>
      <c r="CZ500" s="106">
        <f t="shared" si="228"/>
        <v>6.3999999999999994E-3</v>
      </c>
      <c r="DA500" s="106">
        <f t="shared" si="229"/>
        <v>5.8999999999999999E-3</v>
      </c>
      <c r="DB500" s="106">
        <f t="shared" si="230"/>
        <v>7.2000000000000007E-3</v>
      </c>
      <c r="DC500" s="106">
        <f t="shared" si="231"/>
        <v>2.3999999999999998E-3</v>
      </c>
      <c r="DD500" s="106">
        <f t="shared" si="232"/>
        <v>5.8999999999999999E-3</v>
      </c>
      <c r="DE500" s="106">
        <f t="shared" si="233"/>
        <v>8.6999999999999994E-3</v>
      </c>
      <c r="DF500" s="106">
        <f t="shared" si="234"/>
        <v>1.04E-2</v>
      </c>
      <c r="DG500" s="106">
        <f t="shared" si="235"/>
        <v>8.9999999999999993E-3</v>
      </c>
      <c r="DH500" s="106">
        <f t="shared" si="236"/>
        <v>6.3000000000000009E-3</v>
      </c>
      <c r="DI500" s="106">
        <f t="shared" si="237"/>
        <v>1.1300000000000001E-2</v>
      </c>
      <c r="DJ500" s="106">
        <f t="shared" si="238"/>
        <v>1.3900000000000001E-2</v>
      </c>
      <c r="DK500" s="106">
        <f t="shared" si="239"/>
        <v>5.3E-3</v>
      </c>
      <c r="DL500" s="106">
        <f t="shared" si="240"/>
        <v>5.3E-3</v>
      </c>
      <c r="DM500" s="106">
        <f t="shared" si="241"/>
        <v>5.8000000000000005E-3</v>
      </c>
      <c r="DN500" s="106">
        <f t="shared" si="242"/>
        <v>7.7999999999999996E-3</v>
      </c>
      <c r="DO500" s="106">
        <f t="shared" si="243"/>
        <v>1.5799999999999998E-2</v>
      </c>
      <c r="DP500" s="106">
        <f t="shared" si="244"/>
        <v>1.5600000000000001E-2</v>
      </c>
      <c r="DQ500" s="106">
        <f t="shared" si="245"/>
        <v>1.52E-2</v>
      </c>
      <c r="DR500" s="106">
        <f t="shared" si="246"/>
        <v>0.02</v>
      </c>
      <c r="DS500" s="106">
        <f t="shared" si="247"/>
        <v>1.5300000000000001E-2</v>
      </c>
      <c r="DT500" s="106">
        <f t="shared" si="248"/>
        <v>2.1400000000000002E-2</v>
      </c>
      <c r="DU500" s="106">
        <f t="shared" si="249"/>
        <v>1.7100000000000001E-2</v>
      </c>
      <c r="DV500" s="106">
        <f t="shared" si="250"/>
        <v>8.9999999999999993E-3</v>
      </c>
      <c r="DW500" s="106">
        <f t="shared" si="251"/>
        <v>9.4000000000000004E-3</v>
      </c>
      <c r="DX500" s="106"/>
      <c r="DY500" s="106"/>
      <c r="DZ500" s="106"/>
      <c r="EA500" s="100">
        <v>0.35</v>
      </c>
      <c r="EB500" s="100">
        <v>0.13</v>
      </c>
      <c r="EC500" s="100">
        <v>0.5</v>
      </c>
      <c r="ED500" s="100">
        <v>19.43</v>
      </c>
      <c r="EE500" s="100">
        <v>5.29</v>
      </c>
      <c r="EF500" s="100">
        <v>0.51</v>
      </c>
      <c r="EG500" s="100">
        <v>11.69</v>
      </c>
      <c r="EH500" s="100">
        <v>4.49</v>
      </c>
      <c r="EI500" s="100">
        <v>0.14000000000000001</v>
      </c>
      <c r="EJ500" s="100">
        <v>19.05</v>
      </c>
      <c r="EK500" s="100">
        <v>2.56</v>
      </c>
      <c r="EL500" s="100">
        <v>100</v>
      </c>
      <c r="EM500" s="100">
        <v>1.7</v>
      </c>
      <c r="EN500" s="100">
        <v>49.69</v>
      </c>
      <c r="EO500" s="100">
        <v>111.37</v>
      </c>
      <c r="EP500" s="100">
        <v>8.91</v>
      </c>
      <c r="EQ500" s="100">
        <v>63.71</v>
      </c>
      <c r="ER500" s="100">
        <v>100</v>
      </c>
      <c r="ES500" s="100">
        <v>2.12</v>
      </c>
      <c r="ET500" s="100">
        <v>100</v>
      </c>
      <c r="EU500" s="100">
        <v>7.71</v>
      </c>
      <c r="EV500" s="100">
        <v>73</v>
      </c>
      <c r="EW500" s="100">
        <v>20.34</v>
      </c>
      <c r="EX500" s="100">
        <v>54.96</v>
      </c>
      <c r="EY500" s="100">
        <v>16.93</v>
      </c>
      <c r="EZ500" s="100">
        <v>22.23</v>
      </c>
      <c r="FA500" s="100">
        <v>10.5</v>
      </c>
      <c r="FB500" s="100">
        <v>15.13</v>
      </c>
      <c r="FC500" s="100"/>
      <c r="FD500" s="100"/>
      <c r="FE500" s="100"/>
      <c r="FF500" s="106">
        <v>4.9231020942408367E-2</v>
      </c>
      <c r="FG500" s="106">
        <v>2.6196391103650858E-2</v>
      </c>
      <c r="FH500" s="106">
        <v>4.781688277322043E-3</v>
      </c>
      <c r="FI500" s="106">
        <v>2.6950307562417083E-3</v>
      </c>
      <c r="FJ500" s="106">
        <v>5.6947800495662964E-3</v>
      </c>
      <c r="FK500" s="106">
        <v>9.3635445005829775E-3</v>
      </c>
      <c r="FL500" s="106">
        <v>8.672106824925814E-3</v>
      </c>
      <c r="FM500" s="106">
        <v>2.1991532458907523E-3</v>
      </c>
      <c r="FN500" s="106">
        <v>2.6557175528873649E-2</v>
      </c>
      <c r="FO500" s="106">
        <v>3.3251876418223074E-3</v>
      </c>
      <c r="FP500" s="106">
        <v>2.3084063711265566E-2</v>
      </c>
      <c r="FQ500" s="106">
        <v>0</v>
      </c>
      <c r="FR500" s="106">
        <v>6.9937852226267857E-3</v>
      </c>
      <c r="FS500" s="106">
        <v>1.024466509909808E-2</v>
      </c>
      <c r="FT500" s="106">
        <v>0</v>
      </c>
      <c r="FU500" s="106">
        <v>0</v>
      </c>
      <c r="FV500" s="106">
        <v>5.3637979420018706E-3</v>
      </c>
      <c r="FW500" s="106">
        <v>0</v>
      </c>
      <c r="FX500" s="106">
        <v>9.4248822005665329E-3</v>
      </c>
      <c r="FY500" s="106">
        <v>0</v>
      </c>
      <c r="FZ500" s="106">
        <v>1.473919842639387E-2</v>
      </c>
      <c r="GA500" s="106">
        <v>1.4346748696915322E-2</v>
      </c>
      <c r="GB500" s="106">
        <v>1.9705246913580245E-2</v>
      </c>
      <c r="GC500" s="106">
        <v>1.4692652638840979E-2</v>
      </c>
      <c r="GD500" s="106">
        <v>1.7773121638035742E-2</v>
      </c>
      <c r="GE500" s="106">
        <v>1.5882721965670473E-2</v>
      </c>
      <c r="GF500" s="106">
        <v>7.3441683806169484E-3</v>
      </c>
      <c r="GG500" s="106">
        <v>9.1680864143321335E-3</v>
      </c>
      <c r="GH500" s="100"/>
      <c r="GI500" s="100"/>
      <c r="GJ500" s="100"/>
      <c r="GK500" s="100"/>
    </row>
    <row r="501" spans="1:193" x14ac:dyDescent="0.25">
      <c r="A501" s="98" t="s">
        <v>1073</v>
      </c>
      <c r="B501" s="99" t="s">
        <v>17</v>
      </c>
      <c r="C501" s="99" t="s">
        <v>319</v>
      </c>
      <c r="D501" s="100" t="s">
        <v>19</v>
      </c>
      <c r="E501" s="99" t="s">
        <v>680</v>
      </c>
      <c r="F501" s="100"/>
      <c r="G501" s="106">
        <v>29.647000000000002</v>
      </c>
      <c r="H501" s="106">
        <v>28.662999999999997</v>
      </c>
      <c r="I501" s="106">
        <v>1.954</v>
      </c>
      <c r="J501" s="106">
        <v>3.9E-2</v>
      </c>
      <c r="K501" s="106">
        <v>8.1000000000000003E-2</v>
      </c>
      <c r="L501" s="106">
        <v>5.2030000000000003</v>
      </c>
      <c r="M501" s="106">
        <v>8.7999999999999995E-2</v>
      </c>
      <c r="N501" s="106">
        <v>5.8999999999999997E-2</v>
      </c>
      <c r="O501" s="106">
        <v>26.314</v>
      </c>
      <c r="P501" s="106">
        <v>3.3000000000000002E-2</v>
      </c>
      <c r="Q501" s="106">
        <v>1.4393313918796744</v>
      </c>
      <c r="R501" s="106">
        <v>0</v>
      </c>
      <c r="S501" s="106">
        <v>2.6751803724846077</v>
      </c>
      <c r="T501" s="106">
        <v>0.13245186465712069</v>
      </c>
      <c r="U501" s="106">
        <v>3.9E-2</v>
      </c>
      <c r="V501" s="106">
        <v>0</v>
      </c>
      <c r="W501" s="106">
        <v>2.5000000000000001E-2</v>
      </c>
      <c r="X501" s="106">
        <v>0</v>
      </c>
      <c r="Y501" s="106">
        <v>0.34346573055584467</v>
      </c>
      <c r="Z501" s="106">
        <v>0</v>
      </c>
      <c r="AA501" s="106">
        <v>0.27460122325956277</v>
      </c>
      <c r="AB501" s="106">
        <v>2.5999999999999999E-2</v>
      </c>
      <c r="AC501" s="106">
        <v>0.15000000000000002</v>
      </c>
      <c r="AD501" s="106">
        <v>6.3E-2</v>
      </c>
      <c r="AE501" s="106">
        <v>7.5999999999999998E-2</v>
      </c>
      <c r="AF501" s="106">
        <v>4.4999999999999998E-2</v>
      </c>
      <c r="AG501" s="106">
        <v>5.4153602916160511E-2</v>
      </c>
      <c r="AH501" s="106">
        <v>4.9000000000000002E-2</v>
      </c>
      <c r="AI501" s="106"/>
      <c r="AJ501" s="106">
        <v>96.867081736632471</v>
      </c>
      <c r="AK501" s="100"/>
      <c r="AL501" s="106">
        <v>13.858919222139116</v>
      </c>
      <c r="AM501" s="106">
        <v>17.183022600563515</v>
      </c>
      <c r="AN501" s="106">
        <v>1.0341360148187351</v>
      </c>
      <c r="AO501" s="106">
        <v>2.3519478953081655E-2</v>
      </c>
      <c r="AP501" s="106">
        <v>6.2732342007434952E-2</v>
      </c>
      <c r="AQ501" s="106">
        <v>4.0443062572872135</v>
      </c>
      <c r="AR501" s="106">
        <v>6.5281899109792277E-2</v>
      </c>
      <c r="AS501" s="106">
        <v>4.8978914162377554E-2</v>
      </c>
      <c r="AT501" s="106">
        <v>18.806460834762721</v>
      </c>
      <c r="AU501" s="106">
        <v>1.4400418921277712E-2</v>
      </c>
      <c r="AV501" s="106">
        <v>1.4393313918796744</v>
      </c>
      <c r="AW501" s="106">
        <v>0</v>
      </c>
      <c r="AX501" s="106">
        <v>1.8701016235474361</v>
      </c>
      <c r="AY501" s="106">
        <v>0.10846930198765103</v>
      </c>
      <c r="AZ501" s="106">
        <v>2.8871779686111935E-2</v>
      </c>
      <c r="BA501" s="106">
        <v>0</v>
      </c>
      <c r="BB501" s="106">
        <v>2.3386342376052388E-2</v>
      </c>
      <c r="BC501" s="106">
        <v>0</v>
      </c>
      <c r="BD501" s="106">
        <v>0.27046675372536788</v>
      </c>
      <c r="BE501" s="106">
        <v>0</v>
      </c>
      <c r="BF501" s="106">
        <v>0.23444140976655234</v>
      </c>
      <c r="BG501" s="106">
        <v>2.2216525677176795E-2</v>
      </c>
      <c r="BH501" s="106">
        <v>0.12860082304526749</v>
      </c>
      <c r="BI501" s="106">
        <v>5.4329078992756123E-2</v>
      </c>
      <c r="BJ501" s="106">
        <v>6.5937879576609404E-2</v>
      </c>
      <c r="BK501" s="106">
        <v>3.9208852487583865E-2</v>
      </c>
      <c r="BL501" s="106">
        <v>4.7357763809497605E-2</v>
      </c>
      <c r="BM501" s="106">
        <v>4.3031527180117678E-2</v>
      </c>
      <c r="BN501" s="106"/>
      <c r="BO501" s="106"/>
      <c r="BP501" s="106"/>
      <c r="BQ501" s="106">
        <v>2.2461600000000002E-2</v>
      </c>
      <c r="BR501" s="106">
        <v>1.2510749999999999E-2</v>
      </c>
      <c r="BS501" s="106">
        <v>8.1248499999999994E-3</v>
      </c>
      <c r="BT501" s="106">
        <v>7.1302600000000002E-3</v>
      </c>
      <c r="BU501" s="106">
        <v>8.2636799999999989E-3</v>
      </c>
      <c r="BV501" s="106">
        <v>7.3330499999999998E-3</v>
      </c>
      <c r="BW501" s="106">
        <v>1.0110000000000001E-2</v>
      </c>
      <c r="BX501" s="106">
        <v>3.0114999999999999E-3</v>
      </c>
      <c r="BY501" s="106">
        <v>8.2552800000000003E-3</v>
      </c>
      <c r="BZ501" s="106">
        <v>2.0624400000000001E-2</v>
      </c>
      <c r="CA501" s="106">
        <v>1.0999999999999999E-2</v>
      </c>
      <c r="CB501" s="106">
        <v>8.9999999999999993E-3</v>
      </c>
      <c r="CC501" s="106">
        <v>9.4413000000000014E-3</v>
      </c>
      <c r="CD501" s="106">
        <v>1.4164760000000002E-2</v>
      </c>
      <c r="CE501" s="106">
        <v>1.8641040000000001E-2</v>
      </c>
      <c r="CF501" s="106">
        <v>6.2502900000000004E-3</v>
      </c>
      <c r="CG501" s="106">
        <v>5.7726000000000001E-3</v>
      </c>
      <c r="CH501" s="106">
        <v>6.4660800000000008E-3</v>
      </c>
      <c r="CI501" s="106">
        <v>1.01592E-2</v>
      </c>
      <c r="CJ501" s="106">
        <v>1.9233920000000002E-2</v>
      </c>
      <c r="CK501" s="106">
        <v>1.8623670000000002E-2</v>
      </c>
      <c r="CL501" s="106">
        <v>1.8490739999999999E-2</v>
      </c>
      <c r="CM501" s="106">
        <v>2.2744799999999999E-2</v>
      </c>
      <c r="CN501" s="106">
        <v>1.785784E-2</v>
      </c>
      <c r="CO501" s="106">
        <v>2.5241940000000001E-2</v>
      </c>
      <c r="CP501" s="106">
        <v>1.9625669999999998E-2</v>
      </c>
      <c r="CQ501" s="106">
        <v>1.0291499999999999E-2</v>
      </c>
      <c r="CR501" s="106">
        <v>1.081765E-2</v>
      </c>
      <c r="CS501" s="106"/>
      <c r="CT501" s="106"/>
      <c r="CU501" s="106"/>
      <c r="CV501" s="106">
        <f t="shared" si="224"/>
        <v>1.0499999999999999E-2</v>
      </c>
      <c r="CW501" s="106">
        <f t="shared" si="225"/>
        <v>7.4999999999999997E-3</v>
      </c>
      <c r="CX501" s="106">
        <f t="shared" si="226"/>
        <v>4.3E-3</v>
      </c>
      <c r="CY501" s="106">
        <f t="shared" si="227"/>
        <v>4.3E-3</v>
      </c>
      <c r="CZ501" s="106">
        <f t="shared" si="228"/>
        <v>6.3999999999999994E-3</v>
      </c>
      <c r="DA501" s="106">
        <f t="shared" si="229"/>
        <v>5.7000000000000002E-3</v>
      </c>
      <c r="DB501" s="106">
        <f t="shared" si="230"/>
        <v>7.5000000000000006E-3</v>
      </c>
      <c r="DC501" s="106">
        <f t="shared" si="231"/>
        <v>2.5000000000000001E-3</v>
      </c>
      <c r="DD501" s="106">
        <f t="shared" si="232"/>
        <v>5.8999999999999999E-3</v>
      </c>
      <c r="DE501" s="106">
        <f t="shared" si="233"/>
        <v>9.0000000000000011E-3</v>
      </c>
      <c r="DF501" s="106">
        <f t="shared" si="234"/>
        <v>1.0999999999999999E-2</v>
      </c>
      <c r="DG501" s="106">
        <f t="shared" si="235"/>
        <v>8.9999999999999993E-3</v>
      </c>
      <c r="DH501" s="106">
        <f t="shared" si="236"/>
        <v>6.6000000000000008E-3</v>
      </c>
      <c r="DI501" s="106">
        <f t="shared" si="237"/>
        <v>1.1600000000000001E-2</v>
      </c>
      <c r="DJ501" s="106">
        <f t="shared" si="238"/>
        <v>1.3800000000000002E-2</v>
      </c>
      <c r="DK501" s="106">
        <f t="shared" si="239"/>
        <v>5.3E-3</v>
      </c>
      <c r="DL501" s="106">
        <f t="shared" si="240"/>
        <v>5.4000000000000003E-3</v>
      </c>
      <c r="DM501" s="106">
        <f t="shared" si="241"/>
        <v>5.7000000000000002E-3</v>
      </c>
      <c r="DN501" s="106">
        <f t="shared" si="242"/>
        <v>8.0000000000000002E-3</v>
      </c>
      <c r="DO501" s="106">
        <f t="shared" si="243"/>
        <v>1.6400000000000001E-2</v>
      </c>
      <c r="DP501" s="106">
        <f t="shared" si="244"/>
        <v>1.5900000000000001E-2</v>
      </c>
      <c r="DQ501" s="106">
        <f t="shared" si="245"/>
        <v>1.5800000000000002E-2</v>
      </c>
      <c r="DR501" s="106">
        <f t="shared" si="246"/>
        <v>1.9499999999999997E-2</v>
      </c>
      <c r="DS501" s="106">
        <f t="shared" si="247"/>
        <v>1.54E-2</v>
      </c>
      <c r="DT501" s="106">
        <f t="shared" si="248"/>
        <v>2.1899999999999999E-2</v>
      </c>
      <c r="DU501" s="106">
        <f t="shared" si="249"/>
        <v>1.7100000000000001E-2</v>
      </c>
      <c r="DV501" s="106">
        <f t="shared" si="250"/>
        <v>8.9999999999999993E-3</v>
      </c>
      <c r="DW501" s="106">
        <f t="shared" si="251"/>
        <v>9.4999999999999998E-3</v>
      </c>
      <c r="DX501" s="106"/>
      <c r="DY501" s="106"/>
      <c r="DZ501" s="106"/>
      <c r="EA501" s="100">
        <v>0.36</v>
      </c>
      <c r="EB501" s="100">
        <v>0.15</v>
      </c>
      <c r="EC501" s="100">
        <v>0.48</v>
      </c>
      <c r="ED501" s="100">
        <v>11.78</v>
      </c>
      <c r="EE501" s="100">
        <v>8.58</v>
      </c>
      <c r="EF501" s="100">
        <v>0.32</v>
      </c>
      <c r="EG501" s="100">
        <v>13.54</v>
      </c>
      <c r="EH501" s="100">
        <v>4.5199999999999996</v>
      </c>
      <c r="EI501" s="100">
        <v>0.14000000000000001</v>
      </c>
      <c r="EJ501" s="100">
        <v>23.53</v>
      </c>
      <c r="EK501" s="100">
        <v>1.73</v>
      </c>
      <c r="EL501" s="100">
        <v>100</v>
      </c>
      <c r="EM501" s="100">
        <v>0.61</v>
      </c>
      <c r="EN501" s="100">
        <v>10.7</v>
      </c>
      <c r="EO501" s="100">
        <v>35.11</v>
      </c>
      <c r="EP501" s="100">
        <v>7.14</v>
      </c>
      <c r="EQ501" s="100">
        <v>23.95</v>
      </c>
      <c r="ER501" s="100">
        <v>100</v>
      </c>
      <c r="ES501" s="100">
        <v>3.17</v>
      </c>
      <c r="ET501" s="100">
        <v>284.33</v>
      </c>
      <c r="EU501" s="100">
        <v>6.51</v>
      </c>
      <c r="EV501" s="100">
        <v>65.900000000000006</v>
      </c>
      <c r="EW501" s="100">
        <v>15.05</v>
      </c>
      <c r="EX501" s="100">
        <v>27.78</v>
      </c>
      <c r="EY501" s="100">
        <v>27.02</v>
      </c>
      <c r="EZ501" s="100">
        <v>40.4</v>
      </c>
      <c r="FA501" s="100">
        <v>12.87</v>
      </c>
      <c r="FB501" s="100">
        <v>21.53</v>
      </c>
      <c r="FC501" s="100"/>
      <c r="FD501" s="100"/>
      <c r="FE501" s="100"/>
      <c r="FF501" s="106">
        <v>4.9892109199700815E-2</v>
      </c>
      <c r="FG501" s="106">
        <v>2.5774533900845272E-2</v>
      </c>
      <c r="FH501" s="106">
        <v>4.9638528711299281E-3</v>
      </c>
      <c r="FI501" s="106">
        <v>2.7705946206730185E-3</v>
      </c>
      <c r="FJ501" s="106">
        <v>5.3824349442379189E-3</v>
      </c>
      <c r="FK501" s="106">
        <v>1.2941780023319084E-2</v>
      </c>
      <c r="FL501" s="106">
        <v>8.8391691394658738E-3</v>
      </c>
      <c r="FM501" s="106">
        <v>2.2138469201394653E-3</v>
      </c>
      <c r="FN501" s="106">
        <v>2.6329045168667811E-2</v>
      </c>
      <c r="FO501" s="106">
        <v>3.3884185721766457E-3</v>
      </c>
      <c r="FP501" s="106">
        <v>2.4900433079518367E-2</v>
      </c>
      <c r="FQ501" s="106">
        <v>0</v>
      </c>
      <c r="FR501" s="106">
        <v>1.140761990363936E-2</v>
      </c>
      <c r="FS501" s="106">
        <v>1.160621531267866E-2</v>
      </c>
      <c r="FT501" s="106">
        <v>1.01368818477939E-2</v>
      </c>
      <c r="FU501" s="106">
        <v>0</v>
      </c>
      <c r="FV501" s="106">
        <v>5.6010289990645465E-3</v>
      </c>
      <c r="FW501" s="106">
        <v>0</v>
      </c>
      <c r="FX501" s="106">
        <v>8.5737960930941607E-3</v>
      </c>
      <c r="FY501" s="106">
        <v>0</v>
      </c>
      <c r="FZ501" s="106">
        <v>1.5262135775802555E-2</v>
      </c>
      <c r="GA501" s="106">
        <v>1.4640690421259508E-2</v>
      </c>
      <c r="GB501" s="106">
        <v>1.9354423868312758E-2</v>
      </c>
      <c r="GC501" s="106">
        <v>1.509261814418765E-2</v>
      </c>
      <c r="GD501" s="106">
        <v>1.7816415061599859E-2</v>
      </c>
      <c r="GE501" s="106">
        <v>1.584037640498388E-2</v>
      </c>
      <c r="GF501" s="106">
        <v>6.0949442022823408E-3</v>
      </c>
      <c r="GG501" s="106">
        <v>9.2646878018793361E-3</v>
      </c>
      <c r="GH501" s="100"/>
      <c r="GI501" s="100"/>
      <c r="GJ501" s="100"/>
      <c r="GK501" s="100"/>
    </row>
    <row r="502" spans="1:193" x14ac:dyDescent="0.25">
      <c r="A502" s="98" t="s">
        <v>1073</v>
      </c>
      <c r="B502" s="99" t="s">
        <v>17</v>
      </c>
      <c r="C502" s="99" t="s">
        <v>319</v>
      </c>
      <c r="D502" s="100" t="s">
        <v>19</v>
      </c>
      <c r="E502" s="99" t="s">
        <v>681</v>
      </c>
      <c r="F502" s="100"/>
      <c r="G502" s="106">
        <v>29.763999999999999</v>
      </c>
      <c r="H502" s="106">
        <v>26.931000000000004</v>
      </c>
      <c r="I502" s="106">
        <v>3.8479999999999999</v>
      </c>
      <c r="J502" s="106">
        <v>0.20599999999999999</v>
      </c>
      <c r="K502" s="106">
        <v>3.6999999999999998E-2</v>
      </c>
      <c r="L502" s="106">
        <v>4.2309999999999999</v>
      </c>
      <c r="M502" s="106">
        <v>3.7999999999999999E-2</v>
      </c>
      <c r="N502" s="106">
        <v>0.06</v>
      </c>
      <c r="O502" s="106">
        <v>25.428000000000004</v>
      </c>
      <c r="P502" s="106">
        <v>3.1E-2</v>
      </c>
      <c r="Q502" s="106">
        <v>1.7953369904028753</v>
      </c>
      <c r="R502" s="106">
        <v>0</v>
      </c>
      <c r="S502" s="106">
        <v>1.4068654345334644</v>
      </c>
      <c r="T502" s="106">
        <v>9.1345802704200049E-2</v>
      </c>
      <c r="U502" s="106">
        <v>0</v>
      </c>
      <c r="V502" s="106">
        <v>2.9498887324982861E-2</v>
      </c>
      <c r="W502" s="106">
        <v>8.9999999999999993E-3</v>
      </c>
      <c r="X502" s="106">
        <v>0</v>
      </c>
      <c r="Y502" s="106">
        <v>2.1405546135329958</v>
      </c>
      <c r="Z502" s="106">
        <v>0</v>
      </c>
      <c r="AA502" s="106">
        <v>0.15471051762546037</v>
      </c>
      <c r="AB502" s="106">
        <v>0</v>
      </c>
      <c r="AC502" s="106">
        <v>7.5000000000000011E-2</v>
      </c>
      <c r="AD502" s="106">
        <v>3.5000000000000003E-2</v>
      </c>
      <c r="AE502" s="106">
        <v>0.20200000000000001</v>
      </c>
      <c r="AF502" s="106">
        <v>0.22700000000000001</v>
      </c>
      <c r="AG502" s="106">
        <v>0.20488289407883276</v>
      </c>
      <c r="AH502" s="106">
        <v>0.222</v>
      </c>
      <c r="AI502" s="106"/>
      <c r="AJ502" s="106">
        <v>96.411178733544162</v>
      </c>
      <c r="AK502" s="100"/>
      <c r="AL502" s="106">
        <v>13.913612565445025</v>
      </c>
      <c r="AM502" s="106">
        <v>16.14471554463162</v>
      </c>
      <c r="AN502" s="106">
        <v>2.0365175972479492</v>
      </c>
      <c r="AO502" s="106">
        <v>0.1242310939573031</v>
      </c>
      <c r="AP502" s="106">
        <v>2.865551425030979E-2</v>
      </c>
      <c r="AQ502" s="106">
        <v>3.2887679751263117</v>
      </c>
      <c r="AR502" s="106">
        <v>2.8189910979228485E-2</v>
      </c>
      <c r="AS502" s="106">
        <v>4.9809065249875481E-2</v>
      </c>
      <c r="AT502" s="106">
        <v>18.173241852487138</v>
      </c>
      <c r="AU502" s="106">
        <v>1.3527666259382091E-2</v>
      </c>
      <c r="AV502" s="106">
        <v>1.7953369904028753</v>
      </c>
      <c r="AW502" s="106">
        <v>0</v>
      </c>
      <c r="AX502" s="106">
        <v>0.98347810872664398</v>
      </c>
      <c r="AY502" s="106">
        <v>7.4806160596347593E-2</v>
      </c>
      <c r="AZ502" s="106">
        <v>0</v>
      </c>
      <c r="BA502" s="106">
        <v>2.5013895806820029E-2</v>
      </c>
      <c r="BB502" s="106">
        <v>8.4190832553788578E-3</v>
      </c>
      <c r="BC502" s="106">
        <v>0</v>
      </c>
      <c r="BD502" s="106">
        <v>1.6856087987502919</v>
      </c>
      <c r="BE502" s="106">
        <v>0</v>
      </c>
      <c r="BF502" s="106">
        <v>0.13208445114442105</v>
      </c>
      <c r="BG502" s="106">
        <v>0</v>
      </c>
      <c r="BH502" s="106">
        <v>6.4300411522633744E-2</v>
      </c>
      <c r="BI502" s="106">
        <v>3.0182821662642294E-2</v>
      </c>
      <c r="BJ502" s="106">
        <v>0.17525594308519868</v>
      </c>
      <c r="BK502" s="106">
        <v>0.19778687810403417</v>
      </c>
      <c r="BL502" s="106">
        <v>0.17917174821061019</v>
      </c>
      <c r="BM502" s="106">
        <v>0.19495916395890051</v>
      </c>
      <c r="BN502" s="106"/>
      <c r="BO502" s="106"/>
      <c r="BP502" s="106"/>
      <c r="BQ502" s="106">
        <v>2.1819840000000004E-2</v>
      </c>
      <c r="BR502" s="106">
        <v>1.2510749999999999E-2</v>
      </c>
      <c r="BS502" s="106">
        <v>8.1248499999999994E-3</v>
      </c>
      <c r="BT502" s="106">
        <v>7.2960799999999991E-3</v>
      </c>
      <c r="BU502" s="106">
        <v>8.3927999999999989E-3</v>
      </c>
      <c r="BV502" s="106">
        <v>7.5903499999999992E-3</v>
      </c>
      <c r="BW502" s="106">
        <v>1.0784E-2</v>
      </c>
      <c r="BX502" s="106">
        <v>3.1319599999999996E-3</v>
      </c>
      <c r="BY502" s="106">
        <v>8.2552800000000003E-3</v>
      </c>
      <c r="BZ502" s="106">
        <v>2.085356E-2</v>
      </c>
      <c r="CA502" s="106">
        <v>1.12E-2</v>
      </c>
      <c r="CB502" s="106">
        <v>9.1999999999999998E-3</v>
      </c>
      <c r="CC502" s="106">
        <v>9.1552000000000005E-3</v>
      </c>
      <c r="CD502" s="106">
        <v>1.392054E-2</v>
      </c>
      <c r="CE502" s="106">
        <v>2.012692E-2</v>
      </c>
      <c r="CF502" s="106">
        <v>6.36822E-3</v>
      </c>
      <c r="CG502" s="106">
        <v>5.7726000000000001E-3</v>
      </c>
      <c r="CH502" s="106">
        <v>7.71392E-3</v>
      </c>
      <c r="CI502" s="106">
        <v>1.003221E-2</v>
      </c>
      <c r="CJ502" s="106">
        <v>1.8764800000000002E-2</v>
      </c>
      <c r="CK502" s="106">
        <v>1.8975059999999998E-2</v>
      </c>
      <c r="CL502" s="106">
        <v>1.8607769999999999E-2</v>
      </c>
      <c r="CM502" s="106">
        <v>2.4377760000000002E-2</v>
      </c>
      <c r="CN502" s="106">
        <v>1.8437639999999998E-2</v>
      </c>
      <c r="CO502" s="106">
        <v>2.616402E-2</v>
      </c>
      <c r="CP502" s="106">
        <v>1.9969979999999998E-2</v>
      </c>
      <c r="CQ502" s="106">
        <v>1.05202E-2</v>
      </c>
      <c r="CR502" s="106">
        <v>1.093152E-2</v>
      </c>
      <c r="CS502" s="106"/>
      <c r="CT502" s="106"/>
      <c r="CU502" s="106"/>
      <c r="CV502" s="106">
        <f t="shared" si="224"/>
        <v>1.0200000000000001E-2</v>
      </c>
      <c r="CW502" s="106">
        <f t="shared" si="225"/>
        <v>7.4999999999999997E-3</v>
      </c>
      <c r="CX502" s="106">
        <f t="shared" si="226"/>
        <v>4.3E-3</v>
      </c>
      <c r="CY502" s="106">
        <f t="shared" si="227"/>
        <v>4.3999999999999994E-3</v>
      </c>
      <c r="CZ502" s="106">
        <f t="shared" si="228"/>
        <v>6.4999999999999997E-3</v>
      </c>
      <c r="DA502" s="106">
        <f t="shared" si="229"/>
        <v>5.8999999999999999E-3</v>
      </c>
      <c r="DB502" s="106">
        <f t="shared" si="230"/>
        <v>8.0000000000000002E-3</v>
      </c>
      <c r="DC502" s="106">
        <f t="shared" si="231"/>
        <v>2.5999999999999999E-3</v>
      </c>
      <c r="DD502" s="106">
        <f t="shared" si="232"/>
        <v>5.8999999999999999E-3</v>
      </c>
      <c r="DE502" s="106">
        <f t="shared" si="233"/>
        <v>9.1000000000000004E-3</v>
      </c>
      <c r="DF502" s="106">
        <f t="shared" si="234"/>
        <v>1.12E-2</v>
      </c>
      <c r="DG502" s="106">
        <f t="shared" si="235"/>
        <v>9.1999999999999998E-3</v>
      </c>
      <c r="DH502" s="106">
        <f t="shared" si="236"/>
        <v>6.4000000000000003E-3</v>
      </c>
      <c r="DI502" s="106">
        <f t="shared" si="237"/>
        <v>1.14E-2</v>
      </c>
      <c r="DJ502" s="106">
        <f t="shared" si="238"/>
        <v>1.49E-2</v>
      </c>
      <c r="DK502" s="106">
        <f t="shared" si="239"/>
        <v>5.4000000000000003E-3</v>
      </c>
      <c r="DL502" s="106">
        <f t="shared" si="240"/>
        <v>5.4000000000000003E-3</v>
      </c>
      <c r="DM502" s="106">
        <f t="shared" si="241"/>
        <v>6.7999999999999996E-3</v>
      </c>
      <c r="DN502" s="106">
        <f t="shared" si="242"/>
        <v>7.899999999999999E-3</v>
      </c>
      <c r="DO502" s="106">
        <f t="shared" si="243"/>
        <v>1.6E-2</v>
      </c>
      <c r="DP502" s="106">
        <f t="shared" si="244"/>
        <v>1.6199999999999999E-2</v>
      </c>
      <c r="DQ502" s="106">
        <f t="shared" si="245"/>
        <v>1.5900000000000001E-2</v>
      </c>
      <c r="DR502" s="106">
        <f t="shared" si="246"/>
        <v>2.0899999999999998E-2</v>
      </c>
      <c r="DS502" s="106">
        <f t="shared" si="247"/>
        <v>1.5899999999999997E-2</v>
      </c>
      <c r="DT502" s="106">
        <f t="shared" si="248"/>
        <v>2.2699999999999998E-2</v>
      </c>
      <c r="DU502" s="106">
        <f t="shared" si="249"/>
        <v>1.7399999999999999E-2</v>
      </c>
      <c r="DV502" s="106">
        <f t="shared" si="250"/>
        <v>9.1999999999999998E-3</v>
      </c>
      <c r="DW502" s="106">
        <f t="shared" si="251"/>
        <v>9.5999999999999992E-3</v>
      </c>
      <c r="DX502" s="106"/>
      <c r="DY502" s="106"/>
      <c r="DZ502" s="106"/>
      <c r="EA502" s="100">
        <v>0.36</v>
      </c>
      <c r="EB502" s="100">
        <v>0.15</v>
      </c>
      <c r="EC502" s="100">
        <v>0.32</v>
      </c>
      <c r="ED502" s="100">
        <v>2.67</v>
      </c>
      <c r="EE502" s="100">
        <v>18.25</v>
      </c>
      <c r="EF502" s="100">
        <v>0.37</v>
      </c>
      <c r="EG502" s="100">
        <v>29.96</v>
      </c>
      <c r="EH502" s="100">
        <v>4.59</v>
      </c>
      <c r="EI502" s="100">
        <v>0.15</v>
      </c>
      <c r="EJ502" s="100">
        <v>25.45</v>
      </c>
      <c r="EK502" s="100">
        <v>1.47</v>
      </c>
      <c r="EL502" s="100">
        <v>100</v>
      </c>
      <c r="EM502" s="100">
        <v>0.93</v>
      </c>
      <c r="EN502" s="100">
        <v>14.4</v>
      </c>
      <c r="EO502" s="100">
        <v>100</v>
      </c>
      <c r="EP502" s="100">
        <v>5.51</v>
      </c>
      <c r="EQ502" s="100">
        <v>71.08</v>
      </c>
      <c r="ER502" s="100">
        <v>100</v>
      </c>
      <c r="ES502" s="100">
        <v>0.85</v>
      </c>
      <c r="ET502" s="100">
        <v>100</v>
      </c>
      <c r="EU502" s="100">
        <v>11.16</v>
      </c>
      <c r="EV502" s="100">
        <v>177.89</v>
      </c>
      <c r="EW502" s="100">
        <v>31.19</v>
      </c>
      <c r="EX502" s="100">
        <v>51.42</v>
      </c>
      <c r="EY502" s="100">
        <v>10.83</v>
      </c>
      <c r="EZ502" s="100">
        <v>8.3000000000000007</v>
      </c>
      <c r="FA502" s="100">
        <v>4.49</v>
      </c>
      <c r="FB502" s="100">
        <v>4.93</v>
      </c>
      <c r="FC502" s="100"/>
      <c r="FD502" s="100"/>
      <c r="FE502" s="100"/>
      <c r="FF502" s="106">
        <v>5.0089005235602085E-2</v>
      </c>
      <c r="FG502" s="106">
        <v>2.4217073316947429E-2</v>
      </c>
      <c r="FH502" s="106">
        <v>6.5168563111934379E-3</v>
      </c>
      <c r="FI502" s="106">
        <v>3.3169702086599923E-3</v>
      </c>
      <c r="FJ502" s="106">
        <v>5.229631350681537E-3</v>
      </c>
      <c r="FK502" s="106">
        <v>1.2168441507967354E-2</v>
      </c>
      <c r="FL502" s="106">
        <v>8.4456973293768542E-3</v>
      </c>
      <c r="FM502" s="106">
        <v>2.2862360949692843E-3</v>
      </c>
      <c r="FN502" s="106">
        <v>2.7259862778730708E-2</v>
      </c>
      <c r="FO502" s="106">
        <v>3.4427910630127423E-3</v>
      </c>
      <c r="FP502" s="106">
        <v>2.6391453758922268E-2</v>
      </c>
      <c r="FQ502" s="106">
        <v>0</v>
      </c>
      <c r="FR502" s="106">
        <v>9.1463464111577897E-3</v>
      </c>
      <c r="FS502" s="106">
        <v>1.0772087125874054E-2</v>
      </c>
      <c r="FT502" s="106">
        <v>0</v>
      </c>
      <c r="FU502" s="106">
        <v>1.3782656589557834E-3</v>
      </c>
      <c r="FV502" s="106">
        <v>5.9842843779232919E-3</v>
      </c>
      <c r="FW502" s="106">
        <v>0</v>
      </c>
      <c r="FX502" s="106">
        <v>1.4327674789377482E-2</v>
      </c>
      <c r="FY502" s="106">
        <v>0</v>
      </c>
      <c r="FZ502" s="106">
        <v>1.4740624747717391E-2</v>
      </c>
      <c r="GA502" s="106">
        <v>0</v>
      </c>
      <c r="GB502" s="106">
        <v>2.0055298353909467E-2</v>
      </c>
      <c r="GC502" s="106">
        <v>1.5520006898930667E-2</v>
      </c>
      <c r="GD502" s="106">
        <v>1.8980218636127019E-2</v>
      </c>
      <c r="GE502" s="106">
        <v>1.6416310882634837E-2</v>
      </c>
      <c r="GF502" s="106">
        <v>8.0448114946563981E-3</v>
      </c>
      <c r="GG502" s="106">
        <v>9.6114867831737939E-3</v>
      </c>
      <c r="GH502" s="100"/>
      <c r="GI502" s="100"/>
      <c r="GJ502" s="100"/>
      <c r="GK502" s="100"/>
    </row>
    <row r="503" spans="1:193" x14ac:dyDescent="0.25">
      <c r="A503" s="98" t="s">
        <v>1073</v>
      </c>
      <c r="B503" s="99" t="s">
        <v>17</v>
      </c>
      <c r="C503" s="99" t="s">
        <v>319</v>
      </c>
      <c r="D503" s="100" t="s">
        <v>19</v>
      </c>
      <c r="E503" s="99" t="s">
        <v>682</v>
      </c>
      <c r="F503" s="100"/>
      <c r="G503" s="106">
        <v>30.077999999999999</v>
      </c>
      <c r="H503" s="106">
        <v>27.617999999999999</v>
      </c>
      <c r="I503" s="106">
        <v>3.77</v>
      </c>
      <c r="J503" s="106">
        <v>0.14799999999999999</v>
      </c>
      <c r="K503" s="106">
        <v>0.04</v>
      </c>
      <c r="L503" s="106">
        <v>3.94</v>
      </c>
      <c r="M503" s="106">
        <v>7.1999999999999995E-2</v>
      </c>
      <c r="N503" s="106">
        <v>5.2999999999999999E-2</v>
      </c>
      <c r="O503" s="106">
        <v>26.119999999999997</v>
      </c>
      <c r="P503" s="106">
        <v>0</v>
      </c>
      <c r="Q503" s="106">
        <v>1.7922976790789193</v>
      </c>
      <c r="R503" s="106">
        <v>0</v>
      </c>
      <c r="S503" s="106">
        <v>1.7151586246133057</v>
      </c>
      <c r="T503" s="106">
        <v>0.12659044495234203</v>
      </c>
      <c r="U503" s="106">
        <v>0</v>
      </c>
      <c r="V503" s="106">
        <v>4.7111945569279237E-2</v>
      </c>
      <c r="W503" s="106">
        <v>1.2999999999999999E-2</v>
      </c>
      <c r="X503" s="106">
        <v>0</v>
      </c>
      <c r="Y503" s="106">
        <v>1.3368049794824146</v>
      </c>
      <c r="Z503" s="106">
        <v>0</v>
      </c>
      <c r="AA503" s="106">
        <v>7.7610084964905804E-2</v>
      </c>
      <c r="AB503" s="106">
        <v>0</v>
      </c>
      <c r="AC503" s="106">
        <v>7.7000000000000013E-2</v>
      </c>
      <c r="AD503" s="106">
        <v>4.8000000000000001E-2</v>
      </c>
      <c r="AE503" s="106">
        <v>0.14399999999999999</v>
      </c>
      <c r="AF503" s="106">
        <v>0.156</v>
      </c>
      <c r="AG503" s="106">
        <v>0.15253590002819153</v>
      </c>
      <c r="AH503" s="106">
        <v>0.155</v>
      </c>
      <c r="AI503" s="106"/>
      <c r="AJ503" s="106">
        <v>96.925373106029241</v>
      </c>
      <c r="AK503" s="100"/>
      <c r="AL503" s="106">
        <v>14.060396409872848</v>
      </c>
      <c r="AM503" s="106">
        <v>16.556561357232781</v>
      </c>
      <c r="AN503" s="106">
        <v>1.9952368351415719</v>
      </c>
      <c r="AO503" s="106">
        <v>8.9253407309130381E-2</v>
      </c>
      <c r="AP503" s="106">
        <v>3.0978934324659233E-2</v>
      </c>
      <c r="AQ503" s="106">
        <v>3.0625728721336962</v>
      </c>
      <c r="AR503" s="106">
        <v>5.3412462908011861E-2</v>
      </c>
      <c r="AS503" s="106">
        <v>4.3998007637390008E-2</v>
      </c>
      <c r="AT503" s="106">
        <v>18.667810177244139</v>
      </c>
      <c r="AU503" s="106">
        <v>0</v>
      </c>
      <c r="AV503" s="106">
        <v>1.7922976790789193</v>
      </c>
      <c r="AW503" s="106">
        <v>0</v>
      </c>
      <c r="AX503" s="106">
        <v>1.1989923974926988</v>
      </c>
      <c r="AY503" s="106">
        <v>0.10366918757869301</v>
      </c>
      <c r="AZ503" s="106">
        <v>0</v>
      </c>
      <c r="BA503" s="106">
        <v>3.9949076205612853E-2</v>
      </c>
      <c r="BB503" s="106">
        <v>1.216089803554724E-2</v>
      </c>
      <c r="BC503" s="106">
        <v>0</v>
      </c>
      <c r="BD503" s="106">
        <v>1.0526852346502988</v>
      </c>
      <c r="BE503" s="106">
        <v>0</v>
      </c>
      <c r="BF503" s="106">
        <v>6.6259783970721256E-2</v>
      </c>
      <c r="BG503" s="106">
        <v>0</v>
      </c>
      <c r="BH503" s="106">
        <v>6.6015089163237312E-2</v>
      </c>
      <c r="BI503" s="106">
        <v>4.1393583994480856E-2</v>
      </c>
      <c r="BJ503" s="106">
        <v>0.12493492972410201</v>
      </c>
      <c r="BK503" s="106">
        <v>0.13592402195695741</v>
      </c>
      <c r="BL503" s="106">
        <v>0.13339387846802933</v>
      </c>
      <c r="BM503" s="106">
        <v>0.13612013699833142</v>
      </c>
      <c r="BN503" s="106"/>
      <c r="BO503" s="106"/>
      <c r="BP503" s="106"/>
      <c r="BQ503" s="106">
        <v>2.2675520000000005E-2</v>
      </c>
      <c r="BR503" s="106">
        <v>1.2510749999999999E-2</v>
      </c>
      <c r="BS503" s="106">
        <v>8.3137999999999997E-3</v>
      </c>
      <c r="BT503" s="106">
        <v>7.2960799999999991E-3</v>
      </c>
      <c r="BU503" s="106">
        <v>8.2636799999999989E-3</v>
      </c>
      <c r="BV503" s="106">
        <v>7.4617000000000008E-3</v>
      </c>
      <c r="BW503" s="106">
        <v>1.0110000000000001E-2</v>
      </c>
      <c r="BX503" s="106">
        <v>3.0114999999999999E-3</v>
      </c>
      <c r="BY503" s="106">
        <v>8.1153600000000003E-3</v>
      </c>
      <c r="BZ503" s="106">
        <v>2.0624400000000001E-2</v>
      </c>
      <c r="CA503" s="106">
        <v>1.14E-2</v>
      </c>
      <c r="CB503" s="106">
        <v>9.1999999999999998E-3</v>
      </c>
      <c r="CC503" s="106">
        <v>9.1552000000000005E-3</v>
      </c>
      <c r="CD503" s="106">
        <v>1.404265E-2</v>
      </c>
      <c r="CE503" s="106">
        <v>1.945152E-2</v>
      </c>
      <c r="CF503" s="106">
        <v>6.2502900000000004E-3</v>
      </c>
      <c r="CG503" s="106">
        <v>5.7726000000000001E-3</v>
      </c>
      <c r="CH503" s="106">
        <v>7.71392E-3</v>
      </c>
      <c r="CI503" s="106">
        <v>1.0413179999999999E-2</v>
      </c>
      <c r="CJ503" s="106">
        <v>1.9233920000000002E-2</v>
      </c>
      <c r="CK503" s="106">
        <v>1.8857929999999998E-2</v>
      </c>
      <c r="CL503" s="106">
        <v>1.884183E-2</v>
      </c>
      <c r="CM503" s="106">
        <v>2.2744799999999999E-2</v>
      </c>
      <c r="CN503" s="106">
        <v>1.7973800000000002E-2</v>
      </c>
      <c r="CO503" s="106">
        <v>2.5472460000000002E-2</v>
      </c>
      <c r="CP503" s="106">
        <v>1.9969979999999998E-2</v>
      </c>
      <c r="CQ503" s="106">
        <v>1.05202E-2</v>
      </c>
      <c r="CR503" s="106">
        <v>1.081765E-2</v>
      </c>
      <c r="CS503" s="106"/>
      <c r="CT503" s="106"/>
      <c r="CU503" s="106"/>
      <c r="CV503" s="106">
        <f t="shared" si="224"/>
        <v>1.0600000000000002E-2</v>
      </c>
      <c r="CW503" s="106">
        <f t="shared" si="225"/>
        <v>7.4999999999999997E-3</v>
      </c>
      <c r="CX503" s="106">
        <f t="shared" si="226"/>
        <v>4.4000000000000003E-3</v>
      </c>
      <c r="CY503" s="106">
        <f t="shared" si="227"/>
        <v>4.3999999999999994E-3</v>
      </c>
      <c r="CZ503" s="106">
        <f t="shared" si="228"/>
        <v>6.3999999999999994E-3</v>
      </c>
      <c r="DA503" s="106">
        <f t="shared" si="229"/>
        <v>5.8000000000000005E-3</v>
      </c>
      <c r="DB503" s="106">
        <f t="shared" si="230"/>
        <v>7.5000000000000006E-3</v>
      </c>
      <c r="DC503" s="106">
        <f t="shared" si="231"/>
        <v>2.5000000000000001E-3</v>
      </c>
      <c r="DD503" s="106">
        <f t="shared" si="232"/>
        <v>5.8000000000000005E-3</v>
      </c>
      <c r="DE503" s="106">
        <f t="shared" si="233"/>
        <v>9.0000000000000011E-3</v>
      </c>
      <c r="DF503" s="106">
        <f t="shared" si="234"/>
        <v>1.14E-2</v>
      </c>
      <c r="DG503" s="106">
        <f t="shared" si="235"/>
        <v>9.1999999999999998E-3</v>
      </c>
      <c r="DH503" s="106">
        <f t="shared" si="236"/>
        <v>6.4000000000000003E-3</v>
      </c>
      <c r="DI503" s="106">
        <f t="shared" si="237"/>
        <v>1.15E-2</v>
      </c>
      <c r="DJ503" s="106">
        <f t="shared" si="238"/>
        <v>1.44E-2</v>
      </c>
      <c r="DK503" s="106">
        <f t="shared" si="239"/>
        <v>5.3E-3</v>
      </c>
      <c r="DL503" s="106">
        <f t="shared" si="240"/>
        <v>5.4000000000000003E-3</v>
      </c>
      <c r="DM503" s="106">
        <f t="shared" si="241"/>
        <v>6.7999999999999996E-3</v>
      </c>
      <c r="DN503" s="106">
        <f t="shared" si="242"/>
        <v>8.199999999999999E-3</v>
      </c>
      <c r="DO503" s="106">
        <f t="shared" si="243"/>
        <v>1.6400000000000001E-2</v>
      </c>
      <c r="DP503" s="106">
        <f t="shared" si="244"/>
        <v>1.61E-2</v>
      </c>
      <c r="DQ503" s="106">
        <f t="shared" si="245"/>
        <v>1.6100000000000003E-2</v>
      </c>
      <c r="DR503" s="106">
        <f t="shared" si="246"/>
        <v>1.9499999999999997E-2</v>
      </c>
      <c r="DS503" s="106">
        <f t="shared" si="247"/>
        <v>1.5500000000000002E-2</v>
      </c>
      <c r="DT503" s="106">
        <f t="shared" si="248"/>
        <v>2.2100000000000002E-2</v>
      </c>
      <c r="DU503" s="106">
        <f t="shared" si="249"/>
        <v>1.7399999999999999E-2</v>
      </c>
      <c r="DV503" s="106">
        <f t="shared" si="250"/>
        <v>9.1999999999999998E-3</v>
      </c>
      <c r="DW503" s="106">
        <f t="shared" si="251"/>
        <v>9.4999999999999998E-3</v>
      </c>
      <c r="DX503" s="106"/>
      <c r="DY503" s="106"/>
      <c r="DZ503" s="106"/>
      <c r="EA503" s="100">
        <v>0.36</v>
      </c>
      <c r="EB503" s="100">
        <v>0.15</v>
      </c>
      <c r="EC503" s="100">
        <v>0.33</v>
      </c>
      <c r="ED503" s="100">
        <v>3.55</v>
      </c>
      <c r="EE503" s="100">
        <v>16.59</v>
      </c>
      <c r="EF503" s="100">
        <v>0.38</v>
      </c>
      <c r="EG503" s="100">
        <v>16</v>
      </c>
      <c r="EH503" s="100">
        <v>4.9000000000000004</v>
      </c>
      <c r="EI503" s="100">
        <v>0.14000000000000001</v>
      </c>
      <c r="EJ503" s="100">
        <v>38.479999999999997</v>
      </c>
      <c r="EK503" s="100">
        <v>1.49</v>
      </c>
      <c r="EL503" s="100">
        <v>153.57</v>
      </c>
      <c r="EM503" s="100">
        <v>0.81</v>
      </c>
      <c r="EN503" s="100">
        <v>10.92</v>
      </c>
      <c r="EO503" s="100">
        <v>89.2</v>
      </c>
      <c r="EP503" s="100">
        <v>4.7</v>
      </c>
      <c r="EQ503" s="100">
        <v>45.58</v>
      </c>
      <c r="ER503" s="100">
        <v>100</v>
      </c>
      <c r="ES503" s="100">
        <v>1.1599999999999999</v>
      </c>
      <c r="ET503" s="100">
        <v>100</v>
      </c>
      <c r="EU503" s="100">
        <v>21.19</v>
      </c>
      <c r="EV503" s="100">
        <v>100</v>
      </c>
      <c r="EW503" s="100">
        <v>28.8</v>
      </c>
      <c r="EX503" s="100">
        <v>36.42</v>
      </c>
      <c r="EY503" s="100">
        <v>14.65</v>
      </c>
      <c r="EZ503" s="100">
        <v>11.88</v>
      </c>
      <c r="FA503" s="100">
        <v>5.81</v>
      </c>
      <c r="FB503" s="100">
        <v>6.88</v>
      </c>
      <c r="FC503" s="100"/>
      <c r="FD503" s="100"/>
      <c r="FE503" s="100"/>
      <c r="FF503" s="106">
        <v>5.0617427075542253E-2</v>
      </c>
      <c r="FG503" s="106">
        <v>2.483484203584917E-2</v>
      </c>
      <c r="FH503" s="106">
        <v>6.5842815559671872E-3</v>
      </c>
      <c r="FI503" s="106">
        <v>3.1684959594741281E-3</v>
      </c>
      <c r="FJ503" s="106">
        <v>5.1394052044609669E-3</v>
      </c>
      <c r="FK503" s="106">
        <v>1.1637776914108045E-2</v>
      </c>
      <c r="FL503" s="106">
        <v>8.5459940652818974E-3</v>
      </c>
      <c r="FM503" s="106">
        <v>2.1559023742321105E-3</v>
      </c>
      <c r="FN503" s="106">
        <v>2.6134934248141797E-2</v>
      </c>
      <c r="FO503" s="106">
        <v>0</v>
      </c>
      <c r="FP503" s="106">
        <v>2.6705235418275897E-2</v>
      </c>
      <c r="FQ503" s="106">
        <v>0</v>
      </c>
      <c r="FR503" s="106">
        <v>9.7118384196908623E-3</v>
      </c>
      <c r="FS503" s="106">
        <v>1.1320675283593276E-2</v>
      </c>
      <c r="FT503" s="106">
        <v>0</v>
      </c>
      <c r="FU503" s="106">
        <v>1.8776065816638041E-3</v>
      </c>
      <c r="FV503" s="106">
        <v>5.5429373246024321E-3</v>
      </c>
      <c r="FW503" s="106">
        <v>0</v>
      </c>
      <c r="FX503" s="106">
        <v>1.2211148721943465E-2</v>
      </c>
      <c r="FY503" s="106">
        <v>0</v>
      </c>
      <c r="FZ503" s="106">
        <v>1.4040448223395835E-2</v>
      </c>
      <c r="GA503" s="106">
        <v>0</v>
      </c>
      <c r="GB503" s="106">
        <v>1.9012345679012346E-2</v>
      </c>
      <c r="GC503" s="106">
        <v>1.5075543290789929E-2</v>
      </c>
      <c r="GD503" s="106">
        <v>1.8302967204580946E-2</v>
      </c>
      <c r="GE503" s="106">
        <v>1.6147773808486539E-2</v>
      </c>
      <c r="GF503" s="106">
        <v>7.7501843389925036E-3</v>
      </c>
      <c r="GG503" s="106">
        <v>9.3650654254852014E-3</v>
      </c>
      <c r="GH503" s="100"/>
      <c r="GI503" s="100"/>
      <c r="GJ503" s="100"/>
      <c r="GK503" s="100"/>
    </row>
    <row r="504" spans="1:193" x14ac:dyDescent="0.25">
      <c r="A504" s="98" t="s">
        <v>1073</v>
      </c>
      <c r="B504" s="99" t="s">
        <v>17</v>
      </c>
      <c r="C504" s="99" t="s">
        <v>319</v>
      </c>
      <c r="D504" s="100" t="s">
        <v>19</v>
      </c>
      <c r="E504" s="99" t="s">
        <v>683</v>
      </c>
      <c r="F504" s="100"/>
      <c r="G504" s="106">
        <v>29.840999999999998</v>
      </c>
      <c r="H504" s="106">
        <v>26.739000000000001</v>
      </c>
      <c r="I504" s="106">
        <v>3.875</v>
      </c>
      <c r="J504" s="106">
        <v>0.215</v>
      </c>
      <c r="K504" s="106">
        <v>4.2999999999999997E-2</v>
      </c>
      <c r="L504" s="106">
        <v>4.2640000000000002</v>
      </c>
      <c r="M504" s="106">
        <v>5.2999999999999999E-2</v>
      </c>
      <c r="N504" s="106">
        <v>5.2999999999999999E-2</v>
      </c>
      <c r="O504" s="106">
        <v>25.509</v>
      </c>
      <c r="P504" s="106">
        <v>3.5999999999999997E-2</v>
      </c>
      <c r="Q504" s="106">
        <v>1.7662798408987825</v>
      </c>
      <c r="R504" s="106">
        <v>0</v>
      </c>
      <c r="S504" s="106">
        <v>1.6811368767420041</v>
      </c>
      <c r="T504" s="106">
        <v>0.14312540722097694</v>
      </c>
      <c r="U504" s="106">
        <v>0</v>
      </c>
      <c r="V504" s="106">
        <v>2.0796450849256125E-2</v>
      </c>
      <c r="W504" s="106">
        <v>1.7000000000000001E-2</v>
      </c>
      <c r="X504" s="106">
        <v>0</v>
      </c>
      <c r="Y504" s="106">
        <v>2.1888831172336154</v>
      </c>
      <c r="Z504" s="106">
        <v>0</v>
      </c>
      <c r="AA504" s="106">
        <v>0.10355691473284749</v>
      </c>
      <c r="AB504" s="106">
        <v>3.9E-2</v>
      </c>
      <c r="AC504" s="106">
        <v>0.11799999999999999</v>
      </c>
      <c r="AD504" s="106">
        <v>5.2999999999999999E-2</v>
      </c>
      <c r="AE504" s="106">
        <v>0.26700000000000002</v>
      </c>
      <c r="AF504" s="106">
        <v>0.26700000000000002</v>
      </c>
      <c r="AG504" s="106">
        <v>0.21592441805864077</v>
      </c>
      <c r="AH504" s="106">
        <v>0.21199999999999999</v>
      </c>
      <c r="AI504" s="106"/>
      <c r="AJ504" s="106">
        <v>96.976922584733629</v>
      </c>
      <c r="AK504" s="100"/>
      <c r="AL504" s="106">
        <v>13.94960732984293</v>
      </c>
      <c r="AM504" s="106">
        <v>16.029614531502908</v>
      </c>
      <c r="AN504" s="106">
        <v>2.0508070918232337</v>
      </c>
      <c r="AO504" s="106">
        <v>0.12965866602339887</v>
      </c>
      <c r="AP504" s="106">
        <v>3.3302354399008673E-2</v>
      </c>
      <c r="AQ504" s="106">
        <v>3.31441896618733</v>
      </c>
      <c r="AR504" s="106">
        <v>3.9317507418397624E-2</v>
      </c>
      <c r="AS504" s="106">
        <v>4.3998007637390008E-2</v>
      </c>
      <c r="AT504" s="106">
        <v>18.231132075471699</v>
      </c>
      <c r="AU504" s="106">
        <v>1.5709547914121137E-2</v>
      </c>
      <c r="AV504" s="106">
        <v>1.7662798408987825</v>
      </c>
      <c r="AW504" s="106">
        <v>0</v>
      </c>
      <c r="AX504" s="106">
        <v>1.1752092811897965</v>
      </c>
      <c r="AY504" s="106">
        <v>0.11721022620667999</v>
      </c>
      <c r="AZ504" s="106">
        <v>0</v>
      </c>
      <c r="BA504" s="106">
        <v>1.7634572076024865E-2</v>
      </c>
      <c r="BB504" s="106">
        <v>1.5902712815715623E-2</v>
      </c>
      <c r="BC504" s="106">
        <v>0</v>
      </c>
      <c r="BD504" s="106">
        <v>1.7236657352812152</v>
      </c>
      <c r="BE504" s="106">
        <v>0</v>
      </c>
      <c r="BF504" s="106">
        <v>8.8411948034532131E-2</v>
      </c>
      <c r="BG504" s="106">
        <v>3.3324788515765189E-2</v>
      </c>
      <c r="BH504" s="106">
        <v>0.10116598079561041</v>
      </c>
      <c r="BI504" s="106">
        <v>4.570541566057261E-2</v>
      </c>
      <c r="BJ504" s="106">
        <v>0.23165018219677252</v>
      </c>
      <c r="BK504" s="106">
        <v>0.23263919142633094</v>
      </c>
      <c r="BL504" s="106">
        <v>0.18882765024804615</v>
      </c>
      <c r="BM504" s="106">
        <v>0.1861772196364275</v>
      </c>
      <c r="BN504" s="106"/>
      <c r="BO504" s="106"/>
      <c r="BP504" s="106"/>
      <c r="BQ504" s="106">
        <v>2.2033759999999999E-2</v>
      </c>
      <c r="BR504" s="106">
        <v>1.2343939999999999E-2</v>
      </c>
      <c r="BS504" s="106">
        <v>8.5027499999999999E-3</v>
      </c>
      <c r="BT504" s="106">
        <v>7.2960799999999991E-3</v>
      </c>
      <c r="BU504" s="106">
        <v>8.134559999999999E-3</v>
      </c>
      <c r="BV504" s="106">
        <v>7.8476499999999994E-3</v>
      </c>
      <c r="BW504" s="106">
        <v>1.0379600000000001E-2</v>
      </c>
      <c r="BX504" s="106">
        <v>3.1319599999999996E-3</v>
      </c>
      <c r="BY504" s="106">
        <v>8.3952000000000002E-3</v>
      </c>
      <c r="BZ504" s="106">
        <v>2.0624400000000001E-2</v>
      </c>
      <c r="CA504" s="106">
        <v>1.14E-2</v>
      </c>
      <c r="CB504" s="106">
        <v>9.2999999999999992E-3</v>
      </c>
      <c r="CC504" s="106">
        <v>9.298250000000001E-3</v>
      </c>
      <c r="CD504" s="106">
        <v>1.4286870000000002E-2</v>
      </c>
      <c r="CE504" s="106">
        <v>1.9316440000000001E-2</v>
      </c>
      <c r="CF504" s="106">
        <v>6.4861500000000004E-3</v>
      </c>
      <c r="CG504" s="106">
        <v>5.7726000000000001E-3</v>
      </c>
      <c r="CH504" s="106">
        <v>7.8273600000000002E-3</v>
      </c>
      <c r="CI504" s="106">
        <v>1.0286190000000001E-2</v>
      </c>
      <c r="CJ504" s="106">
        <v>1.8882080000000002E-2</v>
      </c>
      <c r="CK504" s="106">
        <v>1.9560710000000002E-2</v>
      </c>
      <c r="CL504" s="106">
        <v>1.8256679999999997E-2</v>
      </c>
      <c r="CM504" s="106">
        <v>2.3094720000000003E-2</v>
      </c>
      <c r="CN504" s="106">
        <v>1.8205719999999998E-2</v>
      </c>
      <c r="CO504" s="106">
        <v>2.5126680000000002E-2</v>
      </c>
      <c r="CP504" s="106">
        <v>1.9855209999999998E-2</v>
      </c>
      <c r="CQ504" s="106">
        <v>1.063455E-2</v>
      </c>
      <c r="CR504" s="106">
        <v>1.093152E-2</v>
      </c>
      <c r="CS504" s="106"/>
      <c r="CT504" s="106"/>
      <c r="CU504" s="106"/>
      <c r="CV504" s="106">
        <f t="shared" si="224"/>
        <v>1.0299999999999998E-2</v>
      </c>
      <c r="CW504" s="106">
        <f t="shared" si="225"/>
        <v>7.4000000000000003E-3</v>
      </c>
      <c r="CX504" s="106">
        <f t="shared" si="226"/>
        <v>4.4999999999999997E-3</v>
      </c>
      <c r="CY504" s="106">
        <f t="shared" si="227"/>
        <v>4.3999999999999994E-3</v>
      </c>
      <c r="CZ504" s="106">
        <f t="shared" si="228"/>
        <v>6.3E-3</v>
      </c>
      <c r="DA504" s="106">
        <f t="shared" si="229"/>
        <v>6.0999999999999995E-3</v>
      </c>
      <c r="DB504" s="106">
        <f t="shared" si="230"/>
        <v>7.7000000000000002E-3</v>
      </c>
      <c r="DC504" s="106">
        <f t="shared" si="231"/>
        <v>2.5999999999999999E-3</v>
      </c>
      <c r="DD504" s="106">
        <f t="shared" si="232"/>
        <v>6.0000000000000001E-3</v>
      </c>
      <c r="DE504" s="106">
        <f t="shared" si="233"/>
        <v>9.0000000000000011E-3</v>
      </c>
      <c r="DF504" s="106">
        <f t="shared" si="234"/>
        <v>1.14E-2</v>
      </c>
      <c r="DG504" s="106">
        <f t="shared" si="235"/>
        <v>9.2999999999999992E-3</v>
      </c>
      <c r="DH504" s="106">
        <f t="shared" si="236"/>
        <v>6.5000000000000006E-3</v>
      </c>
      <c r="DI504" s="106">
        <f t="shared" si="237"/>
        <v>1.17E-2</v>
      </c>
      <c r="DJ504" s="106">
        <f t="shared" si="238"/>
        <v>1.43E-2</v>
      </c>
      <c r="DK504" s="106">
        <f t="shared" si="239"/>
        <v>5.5000000000000005E-3</v>
      </c>
      <c r="DL504" s="106">
        <f t="shared" si="240"/>
        <v>5.4000000000000003E-3</v>
      </c>
      <c r="DM504" s="106">
        <f t="shared" si="241"/>
        <v>6.8999999999999999E-3</v>
      </c>
      <c r="DN504" s="106">
        <f t="shared" si="242"/>
        <v>8.0999999999999996E-3</v>
      </c>
      <c r="DO504" s="106">
        <f t="shared" si="243"/>
        <v>1.61E-2</v>
      </c>
      <c r="DP504" s="106">
        <f t="shared" si="244"/>
        <v>1.6700000000000003E-2</v>
      </c>
      <c r="DQ504" s="106">
        <f t="shared" si="245"/>
        <v>1.5599999999999999E-2</v>
      </c>
      <c r="DR504" s="106">
        <f t="shared" si="246"/>
        <v>1.9800000000000002E-2</v>
      </c>
      <c r="DS504" s="106">
        <f t="shared" si="247"/>
        <v>1.5699999999999999E-2</v>
      </c>
      <c r="DT504" s="106">
        <f t="shared" si="248"/>
        <v>2.18E-2</v>
      </c>
      <c r="DU504" s="106">
        <f t="shared" si="249"/>
        <v>1.7299999999999999E-2</v>
      </c>
      <c r="DV504" s="106">
        <f t="shared" si="250"/>
        <v>9.2999999999999992E-3</v>
      </c>
      <c r="DW504" s="106">
        <f t="shared" si="251"/>
        <v>9.5999999999999992E-3</v>
      </c>
      <c r="DX504" s="106"/>
      <c r="DY504" s="106"/>
      <c r="DZ504" s="106"/>
      <c r="EA504" s="100">
        <v>0.36</v>
      </c>
      <c r="EB504" s="100">
        <v>0.15</v>
      </c>
      <c r="EC504" s="100">
        <v>0.32</v>
      </c>
      <c r="ED504" s="100">
        <v>2.6</v>
      </c>
      <c r="EE504" s="100">
        <v>15.36</v>
      </c>
      <c r="EF504" s="100">
        <v>0.37</v>
      </c>
      <c r="EG504" s="100">
        <v>21.43</v>
      </c>
      <c r="EH504" s="100">
        <v>5.0199999999999996</v>
      </c>
      <c r="EI504" s="100">
        <v>0.15</v>
      </c>
      <c r="EJ504" s="100">
        <v>22.21</v>
      </c>
      <c r="EK504" s="100">
        <v>1.5</v>
      </c>
      <c r="EL504" s="100">
        <v>100</v>
      </c>
      <c r="EM504" s="100">
        <v>0.83</v>
      </c>
      <c r="EN504" s="100">
        <v>9.7799999999999994</v>
      </c>
      <c r="EO504" s="100">
        <v>79.099999999999994</v>
      </c>
      <c r="EP504" s="100">
        <v>5.93</v>
      </c>
      <c r="EQ504" s="100">
        <v>36.26</v>
      </c>
      <c r="ER504" s="100">
        <v>100</v>
      </c>
      <c r="ES504" s="100">
        <v>0.84</v>
      </c>
      <c r="ET504" s="100">
        <v>100</v>
      </c>
      <c r="EU504" s="100">
        <v>16.579999999999998</v>
      </c>
      <c r="EV504" s="100">
        <v>42.44</v>
      </c>
      <c r="EW504" s="100">
        <v>19.04</v>
      </c>
      <c r="EX504" s="100">
        <v>33.71</v>
      </c>
      <c r="EY504" s="100">
        <v>8.01</v>
      </c>
      <c r="EZ504" s="100">
        <v>7.03</v>
      </c>
      <c r="FA504" s="100">
        <v>4.32</v>
      </c>
      <c r="FB504" s="100">
        <v>5.16</v>
      </c>
      <c r="FC504" s="100"/>
      <c r="FD504" s="100"/>
      <c r="FE504" s="100"/>
      <c r="FF504" s="106">
        <v>5.0218586387434545E-2</v>
      </c>
      <c r="FG504" s="106">
        <v>2.4044421797254363E-2</v>
      </c>
      <c r="FH504" s="106">
        <v>6.5625826938343484E-3</v>
      </c>
      <c r="FI504" s="106">
        <v>3.371125316608371E-3</v>
      </c>
      <c r="FJ504" s="106">
        <v>5.115241635687732E-3</v>
      </c>
      <c r="FK504" s="106">
        <v>1.2263350174893122E-2</v>
      </c>
      <c r="FL504" s="106">
        <v>8.4257418397626106E-3</v>
      </c>
      <c r="FM504" s="106">
        <v>2.2086999833969782E-3</v>
      </c>
      <c r="FN504" s="106">
        <v>2.734669811320755E-2</v>
      </c>
      <c r="FO504" s="106">
        <v>3.4890905917263049E-3</v>
      </c>
      <c r="FP504" s="106">
        <v>2.6494197613481738E-2</v>
      </c>
      <c r="FQ504" s="106">
        <v>0</v>
      </c>
      <c r="FR504" s="106">
        <v>9.7542370338753112E-3</v>
      </c>
      <c r="FS504" s="106">
        <v>1.1463160123013303E-2</v>
      </c>
      <c r="FT504" s="106">
        <v>0</v>
      </c>
      <c r="FU504" s="106">
        <v>1.0457301241082744E-3</v>
      </c>
      <c r="FV504" s="106">
        <v>5.7663236669784849E-3</v>
      </c>
      <c r="FW504" s="106">
        <v>0</v>
      </c>
      <c r="FX504" s="106">
        <v>1.4478792176362207E-2</v>
      </c>
      <c r="FY504" s="106">
        <v>0</v>
      </c>
      <c r="FZ504" s="106">
        <v>1.4658700984125425E-2</v>
      </c>
      <c r="GA504" s="106">
        <v>1.4143040246090746E-2</v>
      </c>
      <c r="GB504" s="106">
        <v>1.9262002743484222E-2</v>
      </c>
      <c r="GC504" s="106">
        <v>1.5407295619179027E-2</v>
      </c>
      <c r="GD504" s="106">
        <v>1.8555179593961479E-2</v>
      </c>
      <c r="GE504" s="106">
        <v>1.6354535157271064E-2</v>
      </c>
      <c r="GF504" s="106">
        <v>8.1573544907155935E-3</v>
      </c>
      <c r="GG504" s="106">
        <v>9.6067445332396594E-3</v>
      </c>
      <c r="GH504" s="100"/>
      <c r="GI504" s="100"/>
      <c r="GJ504" s="100"/>
      <c r="GK504" s="100"/>
    </row>
    <row r="505" spans="1:193" x14ac:dyDescent="0.25">
      <c r="A505" s="98" t="s">
        <v>1073</v>
      </c>
      <c r="B505" s="99" t="s">
        <v>17</v>
      </c>
      <c r="C505" s="99" t="s">
        <v>319</v>
      </c>
      <c r="D505" s="100" t="s">
        <v>19</v>
      </c>
      <c r="E505" s="99" t="s">
        <v>684</v>
      </c>
      <c r="F505" s="100"/>
      <c r="G505" s="106">
        <v>29.881</v>
      </c>
      <c r="H505" s="106">
        <v>25.242000000000001</v>
      </c>
      <c r="I505" s="106">
        <v>4.375</v>
      </c>
      <c r="J505" s="106">
        <v>0.29899999999999999</v>
      </c>
      <c r="K505" s="106">
        <v>3.7999999999999999E-2</v>
      </c>
      <c r="L505" s="106">
        <v>4.7140000000000004</v>
      </c>
      <c r="M505" s="106">
        <v>4.4999999999999991E-2</v>
      </c>
      <c r="N505" s="106">
        <v>5.8000000000000003E-2</v>
      </c>
      <c r="O505" s="106">
        <v>24.702000000000005</v>
      </c>
      <c r="P505" s="106">
        <v>2.5000000000000001E-2</v>
      </c>
      <c r="Q505" s="106">
        <v>1.9899323328304546</v>
      </c>
      <c r="R505" s="106">
        <v>0</v>
      </c>
      <c r="S505" s="106">
        <v>1.6410440400548141</v>
      </c>
      <c r="T505" s="106">
        <v>0.12849536094255126</v>
      </c>
      <c r="U505" s="106">
        <v>0</v>
      </c>
      <c r="V505" s="106">
        <v>1.8457802249030535E-2</v>
      </c>
      <c r="W505" s="106">
        <v>0</v>
      </c>
      <c r="X505" s="106">
        <v>0</v>
      </c>
      <c r="Y505" s="106">
        <v>3.0789783476178911</v>
      </c>
      <c r="Z505" s="106">
        <v>0</v>
      </c>
      <c r="AA505" s="106">
        <v>0.16659531545600073</v>
      </c>
      <c r="AB505" s="106">
        <v>0</v>
      </c>
      <c r="AC505" s="106">
        <v>0.17699999999999999</v>
      </c>
      <c r="AD505" s="106">
        <v>5.8000000000000003E-2</v>
      </c>
      <c r="AE505" s="106">
        <v>0.32700000000000001</v>
      </c>
      <c r="AF505" s="106">
        <v>0.32700000000000001</v>
      </c>
      <c r="AG505" s="106">
        <v>0.27851984573156047</v>
      </c>
      <c r="AH505" s="106">
        <v>0.28999999999999998</v>
      </c>
      <c r="AI505" s="106"/>
      <c r="AJ505" s="106">
        <v>97.02206253952744</v>
      </c>
      <c r="AK505" s="100"/>
      <c r="AL505" s="106">
        <v>13.968305908750933</v>
      </c>
      <c r="AM505" s="106">
        <v>15.132186319765003</v>
      </c>
      <c r="AN505" s="106">
        <v>2.3154273617359089</v>
      </c>
      <c r="AO505" s="106">
        <v>0.18031600530695935</v>
      </c>
      <c r="AP505" s="106">
        <v>2.9429987608426272E-2</v>
      </c>
      <c r="AQ505" s="106">
        <v>3.6642052079284886</v>
      </c>
      <c r="AR505" s="106">
        <v>3.3382789317507412E-2</v>
      </c>
      <c r="AS505" s="106">
        <v>4.8148763074879634E-2</v>
      </c>
      <c r="AT505" s="106">
        <v>17.654373927958837</v>
      </c>
      <c r="AU505" s="106">
        <v>1.0909408273695236E-2</v>
      </c>
      <c r="AV505" s="106">
        <v>1.9899323328304546</v>
      </c>
      <c r="AW505" s="106">
        <v>0</v>
      </c>
      <c r="AX505" s="106">
        <v>1.1471821321599538</v>
      </c>
      <c r="AY505" s="106">
        <v>0.10522918757067501</v>
      </c>
      <c r="AZ505" s="106">
        <v>0</v>
      </c>
      <c r="BA505" s="106">
        <v>1.5651490078038271E-2</v>
      </c>
      <c r="BB505" s="106">
        <v>0</v>
      </c>
      <c r="BC505" s="106">
        <v>0</v>
      </c>
      <c r="BD505" s="106">
        <v>2.4245833117709199</v>
      </c>
      <c r="BE505" s="106">
        <v>0</v>
      </c>
      <c r="BF505" s="106">
        <v>0.14223112392726092</v>
      </c>
      <c r="BG505" s="106">
        <v>0</v>
      </c>
      <c r="BH505" s="106">
        <v>0.15174897119341563</v>
      </c>
      <c r="BI505" s="106">
        <v>5.001724732666437E-2</v>
      </c>
      <c r="BJ505" s="106">
        <v>0.28370640291514837</v>
      </c>
      <c r="BK505" s="106">
        <v>0.28491766140977609</v>
      </c>
      <c r="BL505" s="106">
        <v>0.24356785809493703</v>
      </c>
      <c r="BM505" s="106">
        <v>0.25467638535171683</v>
      </c>
      <c r="BN505" s="106"/>
      <c r="BO505" s="106"/>
      <c r="BP505" s="106"/>
      <c r="BQ505" s="106">
        <v>2.2675520000000005E-2</v>
      </c>
      <c r="BR505" s="106">
        <v>1.2343939999999999E-2</v>
      </c>
      <c r="BS505" s="106">
        <v>8.5027499999999999E-3</v>
      </c>
      <c r="BT505" s="106">
        <v>7.2960799999999991E-3</v>
      </c>
      <c r="BU505" s="106">
        <v>8.2636799999999989E-3</v>
      </c>
      <c r="BV505" s="106">
        <v>7.8476499999999994E-3</v>
      </c>
      <c r="BW505" s="106">
        <v>1.10536E-2</v>
      </c>
      <c r="BX505" s="106">
        <v>3.0114999999999999E-3</v>
      </c>
      <c r="BY505" s="106">
        <v>8.1153600000000003E-3</v>
      </c>
      <c r="BZ505" s="106">
        <v>2.17702E-2</v>
      </c>
      <c r="CA505" s="106">
        <v>1.17E-2</v>
      </c>
      <c r="CB505" s="106">
        <v>9.2999999999999992E-3</v>
      </c>
      <c r="CC505" s="106">
        <v>9.4413000000000014E-3</v>
      </c>
      <c r="CD505" s="106">
        <v>1.4164760000000002E-2</v>
      </c>
      <c r="CE505" s="106">
        <v>1.999184E-2</v>
      </c>
      <c r="CF505" s="106">
        <v>6.4861500000000004E-3</v>
      </c>
      <c r="CG505" s="106">
        <v>5.8794999999999993E-3</v>
      </c>
      <c r="CH505" s="106">
        <v>7.6004800000000006E-3</v>
      </c>
      <c r="CI505" s="106">
        <v>1.054017E-2</v>
      </c>
      <c r="CJ505" s="106">
        <v>1.8882080000000002E-2</v>
      </c>
      <c r="CK505" s="106">
        <v>1.9560710000000002E-2</v>
      </c>
      <c r="CL505" s="106">
        <v>1.8607769999999999E-2</v>
      </c>
      <c r="CM505" s="106">
        <v>2.3328000000000002E-2</v>
      </c>
      <c r="CN505" s="106">
        <v>1.85536E-2</v>
      </c>
      <c r="CO505" s="106">
        <v>2.5818240000000003E-2</v>
      </c>
      <c r="CP505" s="106">
        <v>2.0429059999999999E-2</v>
      </c>
      <c r="CQ505" s="106">
        <v>1.063455E-2</v>
      </c>
      <c r="CR505" s="106">
        <v>1.093152E-2</v>
      </c>
      <c r="CS505" s="106"/>
      <c r="CT505" s="106"/>
      <c r="CU505" s="106"/>
      <c r="CV505" s="106">
        <f t="shared" si="224"/>
        <v>1.0600000000000002E-2</v>
      </c>
      <c r="CW505" s="106">
        <f t="shared" si="225"/>
        <v>7.4000000000000003E-3</v>
      </c>
      <c r="CX505" s="106">
        <f t="shared" si="226"/>
        <v>4.4999999999999997E-3</v>
      </c>
      <c r="CY505" s="106">
        <f t="shared" si="227"/>
        <v>4.3999999999999994E-3</v>
      </c>
      <c r="CZ505" s="106">
        <f t="shared" si="228"/>
        <v>6.3999999999999994E-3</v>
      </c>
      <c r="DA505" s="106">
        <f t="shared" si="229"/>
        <v>6.0999999999999995E-3</v>
      </c>
      <c r="DB505" s="106">
        <f t="shared" si="230"/>
        <v>8.199999999999999E-3</v>
      </c>
      <c r="DC505" s="106">
        <f t="shared" si="231"/>
        <v>2.5000000000000001E-3</v>
      </c>
      <c r="DD505" s="106">
        <f t="shared" si="232"/>
        <v>5.8000000000000005E-3</v>
      </c>
      <c r="DE505" s="106">
        <f t="shared" si="233"/>
        <v>9.4999999999999998E-3</v>
      </c>
      <c r="DF505" s="106">
        <f t="shared" si="234"/>
        <v>1.17E-2</v>
      </c>
      <c r="DG505" s="106">
        <f t="shared" si="235"/>
        <v>9.2999999999999992E-3</v>
      </c>
      <c r="DH505" s="106">
        <f t="shared" si="236"/>
        <v>6.6000000000000008E-3</v>
      </c>
      <c r="DI505" s="106">
        <f t="shared" si="237"/>
        <v>1.1600000000000001E-2</v>
      </c>
      <c r="DJ505" s="106">
        <f t="shared" si="238"/>
        <v>1.4800000000000001E-2</v>
      </c>
      <c r="DK505" s="106">
        <f t="shared" si="239"/>
        <v>5.5000000000000005E-3</v>
      </c>
      <c r="DL505" s="106">
        <f t="shared" si="240"/>
        <v>5.4999999999999997E-3</v>
      </c>
      <c r="DM505" s="106">
        <f t="shared" si="241"/>
        <v>6.7000000000000002E-3</v>
      </c>
      <c r="DN505" s="106">
        <f t="shared" si="242"/>
        <v>8.3000000000000001E-3</v>
      </c>
      <c r="DO505" s="106">
        <f t="shared" si="243"/>
        <v>1.61E-2</v>
      </c>
      <c r="DP505" s="106">
        <f t="shared" si="244"/>
        <v>1.6700000000000003E-2</v>
      </c>
      <c r="DQ505" s="106">
        <f t="shared" si="245"/>
        <v>1.5900000000000001E-2</v>
      </c>
      <c r="DR505" s="106">
        <f t="shared" si="246"/>
        <v>0.02</v>
      </c>
      <c r="DS505" s="106">
        <f t="shared" si="247"/>
        <v>1.6E-2</v>
      </c>
      <c r="DT505" s="106">
        <f t="shared" si="248"/>
        <v>2.24E-2</v>
      </c>
      <c r="DU505" s="106">
        <f t="shared" si="249"/>
        <v>1.78E-2</v>
      </c>
      <c r="DV505" s="106">
        <f t="shared" si="250"/>
        <v>9.2999999999999992E-3</v>
      </c>
      <c r="DW505" s="106">
        <f t="shared" si="251"/>
        <v>9.5999999999999992E-3</v>
      </c>
      <c r="DX505" s="106"/>
      <c r="DY505" s="106"/>
      <c r="DZ505" s="106"/>
      <c r="EA505" s="100">
        <v>0.36</v>
      </c>
      <c r="EB505" s="100">
        <v>0.16</v>
      </c>
      <c r="EC505" s="100">
        <v>0.3</v>
      </c>
      <c r="ED505" s="100">
        <v>1.99</v>
      </c>
      <c r="EE505" s="100">
        <v>17.22</v>
      </c>
      <c r="EF505" s="100">
        <v>0.34</v>
      </c>
      <c r="EG505" s="100">
        <v>26.15</v>
      </c>
      <c r="EH505" s="100">
        <v>4.6399999999999997</v>
      </c>
      <c r="EI505" s="100">
        <v>0.15</v>
      </c>
      <c r="EJ505" s="100">
        <v>32.75</v>
      </c>
      <c r="EK505" s="100">
        <v>1.36</v>
      </c>
      <c r="EL505" s="100">
        <v>56.82</v>
      </c>
      <c r="EM505" s="100">
        <v>0.85</v>
      </c>
      <c r="EN505" s="100">
        <v>10.55</v>
      </c>
      <c r="EO505" s="100">
        <v>137.97</v>
      </c>
      <c r="EP505" s="100">
        <v>6.38</v>
      </c>
      <c r="EQ505" s="100">
        <v>1089.43</v>
      </c>
      <c r="ER505" s="100">
        <v>100</v>
      </c>
      <c r="ES505" s="100">
        <v>0.69</v>
      </c>
      <c r="ET505" s="100">
        <v>100</v>
      </c>
      <c r="EU505" s="100">
        <v>10.67</v>
      </c>
      <c r="EV505" s="100">
        <v>325.31</v>
      </c>
      <c r="EW505" s="100">
        <v>13.05</v>
      </c>
      <c r="EX505" s="100">
        <v>31.13</v>
      </c>
      <c r="EY505" s="100">
        <v>6.75</v>
      </c>
      <c r="EZ505" s="100">
        <v>5.93</v>
      </c>
      <c r="FA505" s="100">
        <v>3.44</v>
      </c>
      <c r="FB505" s="100">
        <v>3.84</v>
      </c>
      <c r="FC505" s="100"/>
      <c r="FD505" s="100"/>
      <c r="FE505" s="100"/>
      <c r="FF505" s="106">
        <v>5.0285901271503355E-2</v>
      </c>
      <c r="FG505" s="106">
        <v>2.4211498111624007E-2</v>
      </c>
      <c r="FH505" s="106">
        <v>6.946282085207727E-3</v>
      </c>
      <c r="FI505" s="106">
        <v>3.5882885056084911E-3</v>
      </c>
      <c r="FJ505" s="106">
        <v>5.0678438661710037E-3</v>
      </c>
      <c r="FK505" s="106">
        <v>1.2458297706956861E-2</v>
      </c>
      <c r="FL505" s="106">
        <v>8.7295994065281889E-3</v>
      </c>
      <c r="FM505" s="106">
        <v>2.2341026066744151E-3</v>
      </c>
      <c r="FN505" s="106">
        <v>2.6481560891938254E-2</v>
      </c>
      <c r="FO505" s="106">
        <v>3.5728312096351897E-3</v>
      </c>
      <c r="FP505" s="106">
        <v>2.7063079726494185E-2</v>
      </c>
      <c r="FQ505" s="106">
        <v>0</v>
      </c>
      <c r="FR505" s="106">
        <v>9.7510481233596073E-3</v>
      </c>
      <c r="FS505" s="106">
        <v>1.1101679288706215E-2</v>
      </c>
      <c r="FT505" s="106">
        <v>0</v>
      </c>
      <c r="FU505" s="106">
        <v>9.9856506697884161E-4</v>
      </c>
      <c r="FV505" s="106">
        <v>0</v>
      </c>
      <c r="FW505" s="106">
        <v>0</v>
      </c>
      <c r="FX505" s="106">
        <v>1.6729624851219347E-2</v>
      </c>
      <c r="FY505" s="106">
        <v>0</v>
      </c>
      <c r="FZ505" s="106">
        <v>1.5176060923038741E-2</v>
      </c>
      <c r="GA505" s="106">
        <v>0</v>
      </c>
      <c r="GB505" s="106">
        <v>1.9803240740740739E-2</v>
      </c>
      <c r="GC505" s="106">
        <v>1.5570369092790616E-2</v>
      </c>
      <c r="GD505" s="106">
        <v>1.9150182196772517E-2</v>
      </c>
      <c r="GE505" s="106">
        <v>1.6895617321599721E-2</v>
      </c>
      <c r="GF505" s="106">
        <v>8.3787343184658341E-3</v>
      </c>
      <c r="GG505" s="106">
        <v>9.7795731975059245E-3</v>
      </c>
      <c r="GH505" s="100"/>
      <c r="GI505" s="100"/>
      <c r="GJ505" s="100"/>
      <c r="GK505" s="100"/>
    </row>
    <row r="506" spans="1:193" x14ac:dyDescent="0.25">
      <c r="A506" s="98" t="s">
        <v>1073</v>
      </c>
      <c r="B506" s="99" t="s">
        <v>17</v>
      </c>
      <c r="C506" s="99" t="s">
        <v>319</v>
      </c>
      <c r="D506" s="100" t="s">
        <v>19</v>
      </c>
      <c r="E506" s="99" t="s">
        <v>685</v>
      </c>
      <c r="F506" s="100"/>
      <c r="G506" s="106">
        <v>30.195</v>
      </c>
      <c r="H506" s="106">
        <v>27.921999999999997</v>
      </c>
      <c r="I506" s="106">
        <v>3.7170000000000001</v>
      </c>
      <c r="J506" s="106">
        <v>0.14799999999999999</v>
      </c>
      <c r="K506" s="106">
        <v>5.0999999999999997E-2</v>
      </c>
      <c r="L506" s="106">
        <v>3.5030000000000001</v>
      </c>
      <c r="M506" s="106">
        <v>6.5000000000000002E-2</v>
      </c>
      <c r="N506" s="106">
        <v>5.3999999999999999E-2</v>
      </c>
      <c r="O506" s="106">
        <v>25.914000000000001</v>
      </c>
      <c r="P506" s="106">
        <v>2.5000000000000001E-2</v>
      </c>
      <c r="Q506" s="106">
        <v>1.5553480600330052</v>
      </c>
      <c r="R506" s="106">
        <v>0</v>
      </c>
      <c r="S506" s="106">
        <v>1.7659929321469698</v>
      </c>
      <c r="T506" s="106">
        <v>0.38585393971669679</v>
      </c>
      <c r="U506" s="106">
        <v>0.03</v>
      </c>
      <c r="V506" s="106">
        <v>4.2106489278640406E-2</v>
      </c>
      <c r="W506" s="106">
        <v>8.9999999999999993E-3</v>
      </c>
      <c r="X506" s="106">
        <v>0</v>
      </c>
      <c r="Y506" s="106">
        <v>1.6236780056367133</v>
      </c>
      <c r="Z506" s="106">
        <v>0</v>
      </c>
      <c r="AA506" s="106">
        <v>8.3842070501841476E-2</v>
      </c>
      <c r="AB506" s="106">
        <v>0</v>
      </c>
      <c r="AC506" s="106">
        <v>3.3000000000000002E-2</v>
      </c>
      <c r="AD506" s="106">
        <v>5.2999999999999999E-2</v>
      </c>
      <c r="AE506" s="106">
        <v>0.20399999999999999</v>
      </c>
      <c r="AF506" s="106">
        <v>0.22</v>
      </c>
      <c r="AG506" s="106">
        <v>0.18304892413789689</v>
      </c>
      <c r="AH506" s="106">
        <v>0.16500000000000001</v>
      </c>
      <c r="AI506" s="106"/>
      <c r="AJ506" s="106">
        <v>97.292913353371887</v>
      </c>
      <c r="AK506" s="100"/>
      <c r="AL506" s="106">
        <v>14.115089753178758</v>
      </c>
      <c r="AM506" s="106">
        <v>16.738804628019903</v>
      </c>
      <c r="AN506" s="106">
        <v>1.9671870865308283</v>
      </c>
      <c r="AO506" s="106">
        <v>8.9253407309130381E-2</v>
      </c>
      <c r="AP506" s="106">
        <v>3.9498141263940523E-2</v>
      </c>
      <c r="AQ506" s="106">
        <v>2.7228915662650603</v>
      </c>
      <c r="AR506" s="106">
        <v>4.8219584569732937E-2</v>
      </c>
      <c r="AS506" s="106">
        <v>4.4828158724887934E-2</v>
      </c>
      <c r="AT506" s="106">
        <v>18.520583190394511</v>
      </c>
      <c r="AU506" s="106">
        <v>1.0909408273695236E-2</v>
      </c>
      <c r="AV506" s="106">
        <v>1.5553480600330052</v>
      </c>
      <c r="AW506" s="106">
        <v>0</v>
      </c>
      <c r="AX506" s="106">
        <v>1.2345284391100801</v>
      </c>
      <c r="AY506" s="106">
        <v>0.31598881313299221</v>
      </c>
      <c r="AZ506" s="106">
        <v>2.220906129700918E-2</v>
      </c>
      <c r="BA506" s="106">
        <v>3.5704646212702792E-2</v>
      </c>
      <c r="BB506" s="106">
        <v>8.4190832553788578E-3</v>
      </c>
      <c r="BC506" s="106">
        <v>0</v>
      </c>
      <c r="BD506" s="106">
        <v>1.2785872947765282</v>
      </c>
      <c r="BE506" s="106">
        <v>0</v>
      </c>
      <c r="BF506" s="106">
        <v>7.1580355589380584E-2</v>
      </c>
      <c r="BG506" s="106">
        <v>0</v>
      </c>
      <c r="BH506" s="106">
        <v>2.8292181069958847E-2</v>
      </c>
      <c r="BI506" s="106">
        <v>4.570541566057261E-2</v>
      </c>
      <c r="BJ506" s="106">
        <v>0.17699115044247785</v>
      </c>
      <c r="BK506" s="106">
        <v>0.19168772327263223</v>
      </c>
      <c r="BL506" s="106">
        <v>0.16007776487791595</v>
      </c>
      <c r="BM506" s="106">
        <v>0.14490208132080443</v>
      </c>
      <c r="BN506" s="106"/>
      <c r="BO506" s="106"/>
      <c r="BP506" s="106"/>
      <c r="BQ506" s="106">
        <v>2.1819840000000004E-2</v>
      </c>
      <c r="BR506" s="106">
        <v>1.2510749999999999E-2</v>
      </c>
      <c r="BS506" s="106">
        <v>8.3137999999999997E-3</v>
      </c>
      <c r="BT506" s="106">
        <v>7.2960799999999991E-3</v>
      </c>
      <c r="BU506" s="106">
        <v>8.5219200000000005E-3</v>
      </c>
      <c r="BV506" s="106">
        <v>7.5903499999999992E-3</v>
      </c>
      <c r="BW506" s="106">
        <v>1.02448E-2</v>
      </c>
      <c r="BX506" s="106">
        <v>3.0114999999999999E-3</v>
      </c>
      <c r="BY506" s="106">
        <v>8.2552800000000003E-3</v>
      </c>
      <c r="BZ506" s="106">
        <v>2.1082719999999999E-2</v>
      </c>
      <c r="CA506" s="106">
        <v>1.1299999999999999E-2</v>
      </c>
      <c r="CB506" s="106">
        <v>9.2999999999999992E-3</v>
      </c>
      <c r="CC506" s="106">
        <v>9.298250000000001E-3</v>
      </c>
      <c r="CD506" s="106">
        <v>1.4164760000000002E-2</v>
      </c>
      <c r="CE506" s="106">
        <v>1.945152E-2</v>
      </c>
      <c r="CF506" s="106">
        <v>6.36822E-3</v>
      </c>
      <c r="CG506" s="106">
        <v>5.8794999999999993E-3</v>
      </c>
      <c r="CH506" s="106">
        <v>8.0542400000000007E-3</v>
      </c>
      <c r="CI506" s="106">
        <v>1.003221E-2</v>
      </c>
      <c r="CJ506" s="106">
        <v>1.853024E-2</v>
      </c>
      <c r="CK506" s="106">
        <v>1.8740800000000002E-2</v>
      </c>
      <c r="CL506" s="106">
        <v>1.8256679999999997E-2</v>
      </c>
      <c r="CM506" s="106">
        <v>2.356128E-2</v>
      </c>
      <c r="CN506" s="106">
        <v>1.7973800000000002E-2</v>
      </c>
      <c r="CO506" s="106">
        <v>2.5818240000000003E-2</v>
      </c>
      <c r="CP506" s="106">
        <v>2.0084749999999998E-2</v>
      </c>
      <c r="CQ506" s="106">
        <v>1.063455E-2</v>
      </c>
      <c r="CR506" s="106">
        <v>1.104539E-2</v>
      </c>
      <c r="CS506" s="106"/>
      <c r="CT506" s="106"/>
      <c r="CU506" s="106"/>
      <c r="CV506" s="106">
        <f t="shared" si="224"/>
        <v>1.0200000000000001E-2</v>
      </c>
      <c r="CW506" s="106">
        <f t="shared" si="225"/>
        <v>7.4999999999999997E-3</v>
      </c>
      <c r="CX506" s="106">
        <f t="shared" si="226"/>
        <v>4.4000000000000003E-3</v>
      </c>
      <c r="CY506" s="106">
        <f t="shared" si="227"/>
        <v>4.3999999999999994E-3</v>
      </c>
      <c r="CZ506" s="106">
        <f t="shared" si="228"/>
        <v>6.6000000000000008E-3</v>
      </c>
      <c r="DA506" s="106">
        <f t="shared" si="229"/>
        <v>5.8999999999999999E-3</v>
      </c>
      <c r="DB506" s="106">
        <f t="shared" si="230"/>
        <v>7.6E-3</v>
      </c>
      <c r="DC506" s="106">
        <f t="shared" si="231"/>
        <v>2.5000000000000001E-3</v>
      </c>
      <c r="DD506" s="106">
        <f t="shared" si="232"/>
        <v>5.8999999999999999E-3</v>
      </c>
      <c r="DE506" s="106">
        <f t="shared" si="233"/>
        <v>9.1999999999999998E-3</v>
      </c>
      <c r="DF506" s="106">
        <f t="shared" si="234"/>
        <v>1.1299999999999999E-2</v>
      </c>
      <c r="DG506" s="106">
        <f t="shared" si="235"/>
        <v>9.2999999999999992E-3</v>
      </c>
      <c r="DH506" s="106">
        <f t="shared" si="236"/>
        <v>6.5000000000000006E-3</v>
      </c>
      <c r="DI506" s="106">
        <f t="shared" si="237"/>
        <v>1.1600000000000001E-2</v>
      </c>
      <c r="DJ506" s="106">
        <f t="shared" si="238"/>
        <v>1.44E-2</v>
      </c>
      <c r="DK506" s="106">
        <f t="shared" si="239"/>
        <v>5.4000000000000003E-3</v>
      </c>
      <c r="DL506" s="106">
        <f t="shared" si="240"/>
        <v>5.4999999999999997E-3</v>
      </c>
      <c r="DM506" s="106">
        <f t="shared" si="241"/>
        <v>7.1000000000000004E-3</v>
      </c>
      <c r="DN506" s="106">
        <f t="shared" si="242"/>
        <v>7.899999999999999E-3</v>
      </c>
      <c r="DO506" s="106">
        <f t="shared" si="243"/>
        <v>1.5799999999999998E-2</v>
      </c>
      <c r="DP506" s="106">
        <f t="shared" si="244"/>
        <v>1.6E-2</v>
      </c>
      <c r="DQ506" s="106">
        <f t="shared" si="245"/>
        <v>1.5599999999999999E-2</v>
      </c>
      <c r="DR506" s="106">
        <f t="shared" si="246"/>
        <v>2.0199999999999999E-2</v>
      </c>
      <c r="DS506" s="106">
        <f t="shared" si="247"/>
        <v>1.5500000000000002E-2</v>
      </c>
      <c r="DT506" s="106">
        <f t="shared" si="248"/>
        <v>2.24E-2</v>
      </c>
      <c r="DU506" s="106">
        <f t="shared" si="249"/>
        <v>1.7499999999999998E-2</v>
      </c>
      <c r="DV506" s="106">
        <f t="shared" si="250"/>
        <v>9.2999999999999992E-3</v>
      </c>
      <c r="DW506" s="106">
        <f t="shared" si="251"/>
        <v>9.7000000000000003E-3</v>
      </c>
      <c r="DX506" s="106"/>
      <c r="DY506" s="106"/>
      <c r="DZ506" s="106"/>
      <c r="EA506" s="100">
        <v>0.36</v>
      </c>
      <c r="EB506" s="100">
        <v>0.15</v>
      </c>
      <c r="EC506" s="100">
        <v>0.33</v>
      </c>
      <c r="ED506" s="100">
        <v>3.36</v>
      </c>
      <c r="EE506" s="100">
        <v>20.39</v>
      </c>
      <c r="EF506" s="100">
        <v>0.37</v>
      </c>
      <c r="EG506" s="100">
        <v>18.12</v>
      </c>
      <c r="EH506" s="100">
        <v>5.04</v>
      </c>
      <c r="EI506" s="100">
        <v>0.15</v>
      </c>
      <c r="EJ506" s="100">
        <v>42.04</v>
      </c>
      <c r="EK506" s="100">
        <v>1.55</v>
      </c>
      <c r="EL506" s="100">
        <v>196.69</v>
      </c>
      <c r="EM506" s="100">
        <v>0.72</v>
      </c>
      <c r="EN506" s="100">
        <v>7.43</v>
      </c>
      <c r="EO506" s="100">
        <v>48.02</v>
      </c>
      <c r="EP506" s="100">
        <v>4.6900000000000004</v>
      </c>
      <c r="EQ506" s="100">
        <v>86.46</v>
      </c>
      <c r="ER506" s="100">
        <v>100</v>
      </c>
      <c r="ES506" s="100">
        <v>1.04</v>
      </c>
      <c r="ET506" s="100">
        <v>2661.88</v>
      </c>
      <c r="EU506" s="100">
        <v>13.04</v>
      </c>
      <c r="EV506" s="100">
        <v>62.43</v>
      </c>
      <c r="EW506" s="100">
        <v>52.04</v>
      </c>
      <c r="EX506" s="100">
        <v>43.67</v>
      </c>
      <c r="EY506" s="100">
        <v>13.3</v>
      </c>
      <c r="EZ506" s="100">
        <v>11.52</v>
      </c>
      <c r="FA506" s="100">
        <v>4.67</v>
      </c>
      <c r="FB506" s="100">
        <v>5.04</v>
      </c>
      <c r="FC506" s="100"/>
      <c r="FD506" s="100"/>
      <c r="FE506" s="100"/>
      <c r="FF506" s="106">
        <v>5.081432311144353E-2</v>
      </c>
      <c r="FG506" s="106">
        <v>2.5108206942029854E-2</v>
      </c>
      <c r="FH506" s="106">
        <v>6.491717385551733E-3</v>
      </c>
      <c r="FI506" s="106">
        <v>2.9989144855867805E-3</v>
      </c>
      <c r="FJ506" s="106">
        <v>8.0536710037174726E-3</v>
      </c>
      <c r="FK506" s="106">
        <v>1.0074698795180723E-2</v>
      </c>
      <c r="FL506" s="106">
        <v>8.737388724035608E-3</v>
      </c>
      <c r="FM506" s="106">
        <v>2.2593391997343519E-3</v>
      </c>
      <c r="FN506" s="106">
        <v>2.7780874785591766E-2</v>
      </c>
      <c r="FO506" s="106">
        <v>4.5863152382614771E-3</v>
      </c>
      <c r="FP506" s="106">
        <v>2.4107894930511579E-2</v>
      </c>
      <c r="FQ506" s="106">
        <v>0</v>
      </c>
      <c r="FR506" s="106">
        <v>8.8886047615925768E-3</v>
      </c>
      <c r="FS506" s="106">
        <v>2.3477968815781319E-2</v>
      </c>
      <c r="FT506" s="106">
        <v>1.0664791234823808E-2</v>
      </c>
      <c r="FU506" s="106">
        <v>1.6745479073757611E-3</v>
      </c>
      <c r="FV506" s="106">
        <v>7.2791393826005602E-3</v>
      </c>
      <c r="FW506" s="106">
        <v>0</v>
      </c>
      <c r="FX506" s="106">
        <v>1.3297307865675893E-2</v>
      </c>
      <c r="FY506" s="106">
        <v>0</v>
      </c>
      <c r="FZ506" s="106">
        <v>9.3340783688552267E-3</v>
      </c>
      <c r="GA506" s="106">
        <v>0</v>
      </c>
      <c r="GB506" s="106">
        <v>1.4723251028806584E-2</v>
      </c>
      <c r="GC506" s="106">
        <v>1.995955501897206E-2</v>
      </c>
      <c r="GD506" s="106">
        <v>2.3539823008849554E-2</v>
      </c>
      <c r="GE506" s="106">
        <v>2.2082425721007232E-2</v>
      </c>
      <c r="GF506" s="106">
        <v>7.4756316197986741E-3</v>
      </c>
      <c r="GG506" s="106">
        <v>7.3030648985685431E-3</v>
      </c>
      <c r="GH506" s="100"/>
      <c r="GI506" s="100"/>
      <c r="GJ506" s="100"/>
      <c r="GK506" s="100"/>
    </row>
    <row r="507" spans="1:193" x14ac:dyDescent="0.25">
      <c r="A507" s="98" t="s">
        <v>1073</v>
      </c>
      <c r="B507" s="99" t="s">
        <v>17</v>
      </c>
      <c r="C507" s="99" t="s">
        <v>319</v>
      </c>
      <c r="D507" s="100" t="s">
        <v>19</v>
      </c>
      <c r="E507" s="99" t="s">
        <v>686</v>
      </c>
      <c r="F507" s="100"/>
      <c r="G507" s="106">
        <v>30.042999999999999</v>
      </c>
      <c r="H507" s="106">
        <v>27.103000000000002</v>
      </c>
      <c r="I507" s="106">
        <v>3.71</v>
      </c>
      <c r="J507" s="106">
        <v>0.157</v>
      </c>
      <c r="K507" s="106">
        <v>3.3000000000000002E-2</v>
      </c>
      <c r="L507" s="106">
        <v>4.0999999999999996</v>
      </c>
      <c r="M507" s="106">
        <v>6.2E-2</v>
      </c>
      <c r="N507" s="106">
        <v>5.1999999999999998E-2</v>
      </c>
      <c r="O507" s="106">
        <v>25.966000000000001</v>
      </c>
      <c r="P507" s="106">
        <v>0</v>
      </c>
      <c r="Q507" s="106">
        <v>1.6952137201662258</v>
      </c>
      <c r="R507" s="106">
        <v>0</v>
      </c>
      <c r="S507" s="106">
        <v>2.1000311269998004</v>
      </c>
      <c r="T507" s="106">
        <v>0.19239767562182244</v>
      </c>
      <c r="U507" s="106">
        <v>2.9000000000000001E-2</v>
      </c>
      <c r="V507" s="106">
        <v>4.9848179892821955E-2</v>
      </c>
      <c r="W507" s="106">
        <v>7.0000000000000001E-3</v>
      </c>
      <c r="X507" s="106">
        <v>0</v>
      </c>
      <c r="Y507" s="106">
        <v>1.5558648846632814</v>
      </c>
      <c r="Z507" s="106">
        <v>0</v>
      </c>
      <c r="AA507" s="106">
        <v>0.13041217354557769</v>
      </c>
      <c r="AB507" s="106">
        <v>0</v>
      </c>
      <c r="AC507" s="106">
        <v>4.3999999999999997E-2</v>
      </c>
      <c r="AD507" s="106">
        <v>0.04</v>
      </c>
      <c r="AE507" s="106">
        <v>0.161</v>
      </c>
      <c r="AF507" s="106">
        <v>0.16300000000000001</v>
      </c>
      <c r="AG507" s="106">
        <v>0.19696670986022016</v>
      </c>
      <c r="AH507" s="106">
        <v>0.219</v>
      </c>
      <c r="AI507" s="106"/>
      <c r="AJ507" s="106">
        <v>97.095879973187735</v>
      </c>
      <c r="AK507" s="100"/>
      <c r="AL507" s="106">
        <v>14.044035153328345</v>
      </c>
      <c r="AM507" s="106">
        <v>16.247826868892755</v>
      </c>
      <c r="AN507" s="106">
        <v>1.9634824027520508</v>
      </c>
      <c r="AO507" s="106">
        <v>9.4680979375226154E-2</v>
      </c>
      <c r="AP507" s="106">
        <v>2.5557620817843869E-2</v>
      </c>
      <c r="AQ507" s="106">
        <v>3.1869413136416633</v>
      </c>
      <c r="AR507" s="106">
        <v>4.5994065281899109E-2</v>
      </c>
      <c r="AS507" s="106">
        <v>4.3167856549892081E-2</v>
      </c>
      <c r="AT507" s="106">
        <v>18.557747284162378</v>
      </c>
      <c r="AU507" s="106">
        <v>0</v>
      </c>
      <c r="AV507" s="106">
        <v>1.6952137201662258</v>
      </c>
      <c r="AW507" s="106">
        <v>0</v>
      </c>
      <c r="AX507" s="106">
        <v>1.468039934987627</v>
      </c>
      <c r="AY507" s="106">
        <v>0.15756094965344561</v>
      </c>
      <c r="AZ507" s="106">
        <v>2.1468759253775543E-2</v>
      </c>
      <c r="BA507" s="106">
        <v>4.226929525381324E-2</v>
      </c>
      <c r="BB507" s="106">
        <v>6.5481758652946682E-3</v>
      </c>
      <c r="BC507" s="106">
        <v>0</v>
      </c>
      <c r="BD507" s="106">
        <v>1.2251869317767394</v>
      </c>
      <c r="BE507" s="106">
        <v>0</v>
      </c>
      <c r="BF507" s="106">
        <v>0.1113396854312112</v>
      </c>
      <c r="BG507" s="106">
        <v>0</v>
      </c>
      <c r="BH507" s="106">
        <v>3.7722908093278461E-2</v>
      </c>
      <c r="BI507" s="106">
        <v>3.4494653328734047E-2</v>
      </c>
      <c r="BJ507" s="106">
        <v>0.13968419226097517</v>
      </c>
      <c r="BK507" s="106">
        <v>0.14202317678835935</v>
      </c>
      <c r="BL507" s="106">
        <v>0.1722489810758375</v>
      </c>
      <c r="BM507" s="106">
        <v>0.1923245806621586</v>
      </c>
      <c r="BN507" s="106"/>
      <c r="BO507" s="106"/>
      <c r="BP507" s="106"/>
      <c r="BQ507" s="106">
        <v>2.288944E-2</v>
      </c>
      <c r="BR507" s="106">
        <v>1.2510749999999999E-2</v>
      </c>
      <c r="BS507" s="106">
        <v>8.3137999999999997E-3</v>
      </c>
      <c r="BT507" s="106">
        <v>7.6277199999999993E-3</v>
      </c>
      <c r="BU507" s="106">
        <v>8.0054399999999991E-3</v>
      </c>
      <c r="BV507" s="106">
        <v>7.5903499999999992E-3</v>
      </c>
      <c r="BW507" s="106">
        <v>1.02448E-2</v>
      </c>
      <c r="BX507" s="106">
        <v>3.1319599999999996E-3</v>
      </c>
      <c r="BY507" s="106">
        <v>8.3952000000000002E-3</v>
      </c>
      <c r="BZ507" s="106">
        <v>2.1082719999999999E-2</v>
      </c>
      <c r="CA507" s="106">
        <v>1.1299999999999999E-2</v>
      </c>
      <c r="CB507" s="106">
        <v>9.1000000000000004E-3</v>
      </c>
      <c r="CC507" s="106">
        <v>9.298250000000001E-3</v>
      </c>
      <c r="CD507" s="106">
        <v>1.404265E-2</v>
      </c>
      <c r="CE507" s="106">
        <v>1.877612E-2</v>
      </c>
      <c r="CF507" s="106">
        <v>6.36822E-3</v>
      </c>
      <c r="CG507" s="106">
        <v>5.7726000000000001E-3</v>
      </c>
      <c r="CH507" s="106">
        <v>7.9407999999999996E-3</v>
      </c>
      <c r="CI507" s="106">
        <v>1.0286190000000001E-2</v>
      </c>
      <c r="CJ507" s="106">
        <v>1.8764800000000002E-2</v>
      </c>
      <c r="CK507" s="106">
        <v>1.8857929999999998E-2</v>
      </c>
      <c r="CL507" s="106">
        <v>1.8373709999999998E-2</v>
      </c>
      <c r="CM507" s="106">
        <v>2.4144480000000003E-2</v>
      </c>
      <c r="CN507" s="106">
        <v>1.785784E-2</v>
      </c>
      <c r="CO507" s="106">
        <v>2.5011419999999999E-2</v>
      </c>
      <c r="CP507" s="106">
        <v>1.9740439999999998E-2</v>
      </c>
      <c r="CQ507" s="106">
        <v>1.0405849999999999E-2</v>
      </c>
      <c r="CR507" s="106">
        <v>1.093152E-2</v>
      </c>
      <c r="CS507" s="106"/>
      <c r="CT507" s="106"/>
      <c r="CU507" s="106"/>
      <c r="CV507" s="106">
        <f t="shared" si="224"/>
        <v>1.0699999999999999E-2</v>
      </c>
      <c r="CW507" s="106">
        <f t="shared" si="225"/>
        <v>7.4999999999999997E-3</v>
      </c>
      <c r="CX507" s="106">
        <f t="shared" si="226"/>
        <v>4.4000000000000003E-3</v>
      </c>
      <c r="CY507" s="106">
        <f t="shared" si="227"/>
        <v>4.5999999999999999E-3</v>
      </c>
      <c r="CZ507" s="106">
        <f t="shared" si="228"/>
        <v>6.1999999999999998E-3</v>
      </c>
      <c r="DA507" s="106">
        <f t="shared" si="229"/>
        <v>5.8999999999999999E-3</v>
      </c>
      <c r="DB507" s="106">
        <f t="shared" si="230"/>
        <v>7.6E-3</v>
      </c>
      <c r="DC507" s="106">
        <f t="shared" si="231"/>
        <v>2.5999999999999999E-3</v>
      </c>
      <c r="DD507" s="106">
        <f t="shared" si="232"/>
        <v>6.0000000000000001E-3</v>
      </c>
      <c r="DE507" s="106">
        <f t="shared" si="233"/>
        <v>9.1999999999999998E-3</v>
      </c>
      <c r="DF507" s="106">
        <f t="shared" si="234"/>
        <v>1.1299999999999999E-2</v>
      </c>
      <c r="DG507" s="106">
        <f t="shared" si="235"/>
        <v>9.1000000000000004E-3</v>
      </c>
      <c r="DH507" s="106">
        <f t="shared" si="236"/>
        <v>6.5000000000000006E-3</v>
      </c>
      <c r="DI507" s="106">
        <f t="shared" si="237"/>
        <v>1.15E-2</v>
      </c>
      <c r="DJ507" s="106">
        <f t="shared" si="238"/>
        <v>1.3900000000000001E-2</v>
      </c>
      <c r="DK507" s="106">
        <f t="shared" si="239"/>
        <v>5.4000000000000003E-3</v>
      </c>
      <c r="DL507" s="106">
        <f t="shared" si="240"/>
        <v>5.4000000000000003E-3</v>
      </c>
      <c r="DM507" s="106">
        <f t="shared" si="241"/>
        <v>6.9999999999999993E-3</v>
      </c>
      <c r="DN507" s="106">
        <f t="shared" si="242"/>
        <v>8.0999999999999996E-3</v>
      </c>
      <c r="DO507" s="106">
        <f t="shared" si="243"/>
        <v>1.6E-2</v>
      </c>
      <c r="DP507" s="106">
        <f t="shared" si="244"/>
        <v>1.61E-2</v>
      </c>
      <c r="DQ507" s="106">
        <f t="shared" si="245"/>
        <v>1.5699999999999999E-2</v>
      </c>
      <c r="DR507" s="106">
        <f t="shared" si="246"/>
        <v>2.07E-2</v>
      </c>
      <c r="DS507" s="106">
        <f t="shared" si="247"/>
        <v>1.54E-2</v>
      </c>
      <c r="DT507" s="106">
        <f t="shared" si="248"/>
        <v>2.1699999999999997E-2</v>
      </c>
      <c r="DU507" s="106">
        <f t="shared" si="249"/>
        <v>1.72E-2</v>
      </c>
      <c r="DV507" s="106">
        <f t="shared" si="250"/>
        <v>9.1000000000000004E-3</v>
      </c>
      <c r="DW507" s="106">
        <f t="shared" si="251"/>
        <v>9.5999999999999992E-3</v>
      </c>
      <c r="DX507" s="106"/>
      <c r="DY507" s="106"/>
      <c r="DZ507" s="106"/>
      <c r="EA507" s="100">
        <v>0.36</v>
      </c>
      <c r="EB507" s="100">
        <v>0.15</v>
      </c>
      <c r="EC507" s="100">
        <v>0.33</v>
      </c>
      <c r="ED507" s="100">
        <v>3.62</v>
      </c>
      <c r="EE507" s="100">
        <v>12.74</v>
      </c>
      <c r="EF507" s="100">
        <v>0.41</v>
      </c>
      <c r="EG507" s="100">
        <v>17.420000000000002</v>
      </c>
      <c r="EH507" s="100">
        <v>4.92</v>
      </c>
      <c r="EI507" s="100">
        <v>0.15</v>
      </c>
      <c r="EJ507" s="100">
        <v>31.53</v>
      </c>
      <c r="EK507" s="100">
        <v>1.67</v>
      </c>
      <c r="EL507" s="100">
        <v>255.36</v>
      </c>
      <c r="EM507" s="100">
        <v>0.81</v>
      </c>
      <c r="EN507" s="100">
        <v>3.89</v>
      </c>
      <c r="EO507" s="100">
        <v>46.37</v>
      </c>
      <c r="EP507" s="100">
        <v>4.8499999999999996</v>
      </c>
      <c r="EQ507" s="100">
        <v>67.760000000000005</v>
      </c>
      <c r="ER507" s="100">
        <v>100</v>
      </c>
      <c r="ES507" s="100">
        <v>1.02</v>
      </c>
      <c r="ET507" s="100">
        <v>100</v>
      </c>
      <c r="EU507" s="100">
        <v>19.39</v>
      </c>
      <c r="EV507" s="100">
        <v>221.51</v>
      </c>
      <c r="EW507" s="100">
        <v>69.5</v>
      </c>
      <c r="EX507" s="100">
        <v>32.92</v>
      </c>
      <c r="EY507" s="100">
        <v>10.32</v>
      </c>
      <c r="EZ507" s="100">
        <v>8.44</v>
      </c>
      <c r="FA507" s="100">
        <v>4.97</v>
      </c>
      <c r="FB507" s="100">
        <v>6.6</v>
      </c>
      <c r="FC507" s="100"/>
      <c r="FD507" s="100"/>
      <c r="FE507" s="100"/>
      <c r="FF507" s="106">
        <v>5.0558526551982043E-2</v>
      </c>
      <c r="FG507" s="106">
        <v>2.4371740303339134E-2</v>
      </c>
      <c r="FH507" s="106">
        <v>6.4794919290817677E-3</v>
      </c>
      <c r="FI507" s="106">
        <v>3.4274514533831871E-3</v>
      </c>
      <c r="FJ507" s="106">
        <v>3.2560408921933092E-3</v>
      </c>
      <c r="FK507" s="106">
        <v>1.3066459385930818E-2</v>
      </c>
      <c r="FL507" s="106">
        <v>8.0121661721068264E-3</v>
      </c>
      <c r="FM507" s="106">
        <v>2.1238585422546905E-3</v>
      </c>
      <c r="FN507" s="106">
        <v>2.7836620926243567E-2</v>
      </c>
      <c r="FO507" s="106">
        <v>0</v>
      </c>
      <c r="FP507" s="106">
        <v>2.8310069126775972E-2</v>
      </c>
      <c r="FQ507" s="106">
        <v>0</v>
      </c>
      <c r="FR507" s="106">
        <v>1.1891123473399781E-2</v>
      </c>
      <c r="FS507" s="106">
        <v>6.1291209415190347E-3</v>
      </c>
      <c r="FT507" s="106">
        <v>9.9550636659757191E-3</v>
      </c>
      <c r="FU507" s="106">
        <v>2.050060819809942E-3</v>
      </c>
      <c r="FV507" s="106">
        <v>4.4370439663236677E-3</v>
      </c>
      <c r="FW507" s="106">
        <v>0</v>
      </c>
      <c r="FX507" s="106">
        <v>1.2496906704122743E-2</v>
      </c>
      <c r="FY507" s="106">
        <v>0</v>
      </c>
      <c r="FZ507" s="106">
        <v>2.1588765005111855E-2</v>
      </c>
      <c r="GA507" s="106">
        <v>5.11045885670341E-2</v>
      </c>
      <c r="GB507" s="106">
        <v>2.6217421124828527E-2</v>
      </c>
      <c r="GC507" s="106">
        <v>1.1355639875819248E-2</v>
      </c>
      <c r="GD507" s="106">
        <v>1.4415408641332637E-2</v>
      </c>
      <c r="GE507" s="106">
        <v>1.1986756120937527E-2</v>
      </c>
      <c r="GF507" s="106">
        <v>8.560774359469123E-3</v>
      </c>
      <c r="GG507" s="106">
        <v>1.2693422323702469E-2</v>
      </c>
      <c r="GH507" s="100"/>
      <c r="GI507" s="100"/>
      <c r="GJ507" s="100"/>
      <c r="GK507" s="100"/>
    </row>
    <row r="508" spans="1:193" x14ac:dyDescent="0.25">
      <c r="A508" s="98" t="s">
        <v>1073</v>
      </c>
      <c r="B508" s="99" t="s">
        <v>17</v>
      </c>
      <c r="C508" s="99" t="s">
        <v>319</v>
      </c>
      <c r="D508" s="100" t="s">
        <v>19</v>
      </c>
      <c r="E508" s="99" t="s">
        <v>687</v>
      </c>
      <c r="F508" s="100"/>
      <c r="G508" s="106">
        <v>30.321000000000002</v>
      </c>
      <c r="H508" s="106">
        <v>26.916</v>
      </c>
      <c r="I508" s="106">
        <v>4.3330000000000002</v>
      </c>
      <c r="J508" s="106">
        <v>0.17599999999999999</v>
      </c>
      <c r="K508" s="106">
        <v>4.2999999999999997E-2</v>
      </c>
      <c r="L508" s="106">
        <v>3.8849999999999998</v>
      </c>
      <c r="M508" s="106">
        <v>4.1000000000000002E-2</v>
      </c>
      <c r="N508" s="106">
        <v>5.5999999999999994E-2</v>
      </c>
      <c r="O508" s="106">
        <v>25.966000000000001</v>
      </c>
      <c r="P508" s="106">
        <v>2.1999999999999999E-2</v>
      </c>
      <c r="Q508" s="106">
        <v>1.8929946886103974</v>
      </c>
      <c r="R508" s="106">
        <v>0</v>
      </c>
      <c r="S508" s="106">
        <v>1.4249382903126102</v>
      </c>
      <c r="T508" s="106">
        <v>0.22719228091560489</v>
      </c>
      <c r="U508" s="106">
        <v>0</v>
      </c>
      <c r="V508" s="106">
        <v>3.9171340822957063E-2</v>
      </c>
      <c r="W508" s="106">
        <v>7.0000000000000001E-3</v>
      </c>
      <c r="X508" s="106">
        <v>0</v>
      </c>
      <c r="Y508" s="106">
        <v>1.7335106610479456</v>
      </c>
      <c r="Z508" s="106">
        <v>0</v>
      </c>
      <c r="AA508" s="106">
        <v>4.7308786983242097E-2</v>
      </c>
      <c r="AB508" s="106">
        <v>0</v>
      </c>
      <c r="AC508" s="106">
        <v>5.3999999999999999E-2</v>
      </c>
      <c r="AD508" s="106">
        <v>0</v>
      </c>
      <c r="AE508" s="106">
        <v>0.19800000000000001</v>
      </c>
      <c r="AF508" s="106">
        <v>0.22300000000000003</v>
      </c>
      <c r="AG508" s="106">
        <v>0.20887190634039474</v>
      </c>
      <c r="AH508" s="106">
        <v>0.20399999999999996</v>
      </c>
      <c r="AI508" s="106"/>
      <c r="AJ508" s="106">
        <v>97.221847891659309</v>
      </c>
      <c r="AK508" s="100"/>
      <c r="AL508" s="106">
        <v>14.173990276738968</v>
      </c>
      <c r="AM508" s="106">
        <v>16.135723277980937</v>
      </c>
      <c r="AN508" s="106">
        <v>2.2931992590632442</v>
      </c>
      <c r="AO508" s="106">
        <v>0.10613918707031721</v>
      </c>
      <c r="AP508" s="106">
        <v>3.3302354399008673E-2</v>
      </c>
      <c r="AQ508" s="106">
        <v>3.0198212203653321</v>
      </c>
      <c r="AR508" s="106">
        <v>3.0415430267062313E-2</v>
      </c>
      <c r="AS508" s="106">
        <v>4.6488460899883781E-2</v>
      </c>
      <c r="AT508" s="106">
        <v>18.557747284162378</v>
      </c>
      <c r="AU508" s="106">
        <v>9.6002792808518068E-3</v>
      </c>
      <c r="AV508" s="106">
        <v>1.8929946886103974</v>
      </c>
      <c r="AW508" s="106">
        <v>0</v>
      </c>
      <c r="AX508" s="106">
        <v>0.99611205194869634</v>
      </c>
      <c r="AY508" s="106">
        <v>0.18605542618590196</v>
      </c>
      <c r="AZ508" s="106">
        <v>0</v>
      </c>
      <c r="BA508" s="106">
        <v>3.3215755806798156E-2</v>
      </c>
      <c r="BB508" s="106">
        <v>6.5481758652946682E-3</v>
      </c>
      <c r="BC508" s="106">
        <v>0</v>
      </c>
      <c r="BD508" s="106">
        <v>1.3650765107866332</v>
      </c>
      <c r="BE508" s="106">
        <v>0</v>
      </c>
      <c r="BF508" s="106">
        <v>4.0389982910648083E-2</v>
      </c>
      <c r="BG508" s="106">
        <v>0</v>
      </c>
      <c r="BH508" s="106">
        <v>4.6296296296296294E-2</v>
      </c>
      <c r="BI508" s="106">
        <v>0</v>
      </c>
      <c r="BJ508" s="106">
        <v>0.17178552837064029</v>
      </c>
      <c r="BK508" s="106">
        <v>0.1943016467718045</v>
      </c>
      <c r="BL508" s="106">
        <v>0.18266017170126345</v>
      </c>
      <c r="BM508" s="106">
        <v>0.17915166417844908</v>
      </c>
      <c r="BN508" s="106"/>
      <c r="BO508" s="106"/>
      <c r="BP508" s="106"/>
      <c r="BQ508" s="106">
        <v>2.1819840000000004E-2</v>
      </c>
      <c r="BR508" s="106">
        <v>1.2510749999999999E-2</v>
      </c>
      <c r="BS508" s="106">
        <v>8.3137999999999997E-3</v>
      </c>
      <c r="BT508" s="106">
        <v>7.6277199999999993E-3</v>
      </c>
      <c r="BU508" s="106">
        <v>8.0054399999999991E-3</v>
      </c>
      <c r="BV508" s="106">
        <v>7.5903499999999992E-3</v>
      </c>
      <c r="BW508" s="106">
        <v>1.05144E-2</v>
      </c>
      <c r="BX508" s="106">
        <v>3.1319599999999996E-3</v>
      </c>
      <c r="BY508" s="106">
        <v>8.1153600000000003E-3</v>
      </c>
      <c r="BZ508" s="106">
        <v>2.1311879999999998E-2</v>
      </c>
      <c r="CA508" s="106">
        <v>1.15E-2</v>
      </c>
      <c r="CB508" s="106">
        <v>9.2999999999999992E-3</v>
      </c>
      <c r="CC508" s="106">
        <v>9.1552000000000005E-3</v>
      </c>
      <c r="CD508" s="106">
        <v>1.3798430000000002E-2</v>
      </c>
      <c r="CE508" s="106">
        <v>1.9721680000000002E-2</v>
      </c>
      <c r="CF508" s="106">
        <v>6.36822E-3</v>
      </c>
      <c r="CG508" s="106">
        <v>5.7726000000000001E-3</v>
      </c>
      <c r="CH508" s="106">
        <v>7.71392E-3</v>
      </c>
      <c r="CI508" s="106">
        <v>9.9052199999999993E-3</v>
      </c>
      <c r="CJ508" s="106">
        <v>1.9233920000000002E-2</v>
      </c>
      <c r="CK508" s="106">
        <v>1.9560710000000002E-2</v>
      </c>
      <c r="CL508" s="106">
        <v>1.8139649999999997E-2</v>
      </c>
      <c r="CM508" s="106">
        <v>2.2628160000000001E-2</v>
      </c>
      <c r="CN508" s="106">
        <v>1.832168E-2</v>
      </c>
      <c r="CO508" s="106">
        <v>2.5241940000000001E-2</v>
      </c>
      <c r="CP508" s="106">
        <v>1.9969979999999998E-2</v>
      </c>
      <c r="CQ508" s="106">
        <v>1.063455E-2</v>
      </c>
      <c r="CR508" s="106">
        <v>1.093152E-2</v>
      </c>
      <c r="CS508" s="106"/>
      <c r="CT508" s="106"/>
      <c r="CU508" s="106"/>
      <c r="CV508" s="106">
        <f t="shared" si="224"/>
        <v>1.0200000000000001E-2</v>
      </c>
      <c r="CW508" s="106">
        <f t="shared" si="225"/>
        <v>7.4999999999999997E-3</v>
      </c>
      <c r="CX508" s="106">
        <f t="shared" si="226"/>
        <v>4.4000000000000003E-3</v>
      </c>
      <c r="CY508" s="106">
        <f t="shared" si="227"/>
        <v>4.5999999999999999E-3</v>
      </c>
      <c r="CZ508" s="106">
        <f t="shared" si="228"/>
        <v>6.1999999999999998E-3</v>
      </c>
      <c r="DA508" s="106">
        <f t="shared" si="229"/>
        <v>5.8999999999999999E-3</v>
      </c>
      <c r="DB508" s="106">
        <f t="shared" si="230"/>
        <v>7.7999999999999996E-3</v>
      </c>
      <c r="DC508" s="106">
        <f t="shared" si="231"/>
        <v>2.5999999999999999E-3</v>
      </c>
      <c r="DD508" s="106">
        <f t="shared" si="232"/>
        <v>5.8000000000000005E-3</v>
      </c>
      <c r="DE508" s="106">
        <f t="shared" si="233"/>
        <v>9.2999999999999992E-3</v>
      </c>
      <c r="DF508" s="106">
        <f t="shared" si="234"/>
        <v>1.15E-2</v>
      </c>
      <c r="DG508" s="106">
        <f t="shared" si="235"/>
        <v>9.2999999999999992E-3</v>
      </c>
      <c r="DH508" s="106">
        <f t="shared" si="236"/>
        <v>6.4000000000000003E-3</v>
      </c>
      <c r="DI508" s="106">
        <f t="shared" si="237"/>
        <v>1.1300000000000001E-2</v>
      </c>
      <c r="DJ508" s="106">
        <f t="shared" si="238"/>
        <v>1.4600000000000002E-2</v>
      </c>
      <c r="DK508" s="106">
        <f t="shared" si="239"/>
        <v>5.4000000000000003E-3</v>
      </c>
      <c r="DL508" s="106">
        <f t="shared" si="240"/>
        <v>5.4000000000000003E-3</v>
      </c>
      <c r="DM508" s="106">
        <f t="shared" si="241"/>
        <v>6.7999999999999996E-3</v>
      </c>
      <c r="DN508" s="106">
        <f t="shared" si="242"/>
        <v>7.7999999999999996E-3</v>
      </c>
      <c r="DO508" s="106">
        <f t="shared" si="243"/>
        <v>1.6400000000000001E-2</v>
      </c>
      <c r="DP508" s="106">
        <f t="shared" si="244"/>
        <v>1.6700000000000003E-2</v>
      </c>
      <c r="DQ508" s="106">
        <f t="shared" si="245"/>
        <v>1.5499999999999998E-2</v>
      </c>
      <c r="DR508" s="106">
        <f t="shared" si="246"/>
        <v>1.9400000000000001E-2</v>
      </c>
      <c r="DS508" s="106">
        <f t="shared" si="247"/>
        <v>1.5800000000000002E-2</v>
      </c>
      <c r="DT508" s="106">
        <f t="shared" si="248"/>
        <v>2.1899999999999999E-2</v>
      </c>
      <c r="DU508" s="106">
        <f t="shared" si="249"/>
        <v>1.7399999999999999E-2</v>
      </c>
      <c r="DV508" s="106">
        <f t="shared" si="250"/>
        <v>9.2999999999999992E-3</v>
      </c>
      <c r="DW508" s="106">
        <f t="shared" si="251"/>
        <v>9.5999999999999992E-3</v>
      </c>
      <c r="DX508" s="106"/>
      <c r="DY508" s="106"/>
      <c r="DZ508" s="106"/>
      <c r="EA508" s="100">
        <v>0.36</v>
      </c>
      <c r="EB508" s="100">
        <v>0.15</v>
      </c>
      <c r="EC508" s="100">
        <v>0.3</v>
      </c>
      <c r="ED508" s="100">
        <v>3.11</v>
      </c>
      <c r="EE508" s="100">
        <v>14.99</v>
      </c>
      <c r="EF508" s="100">
        <v>0.38</v>
      </c>
      <c r="EG508" s="100">
        <v>27.54</v>
      </c>
      <c r="EH508" s="100">
        <v>4.82</v>
      </c>
      <c r="EI508" s="100">
        <v>0.15</v>
      </c>
      <c r="EJ508" s="100">
        <v>37.22</v>
      </c>
      <c r="EK508" s="100">
        <v>1.43</v>
      </c>
      <c r="EL508" s="100">
        <v>100</v>
      </c>
      <c r="EM508" s="100">
        <v>0.92</v>
      </c>
      <c r="EN508" s="100">
        <v>6.21</v>
      </c>
      <c r="EO508" s="100">
        <v>102.91</v>
      </c>
      <c r="EP508" s="100">
        <v>5.07</v>
      </c>
      <c r="EQ508" s="100">
        <v>82.26</v>
      </c>
      <c r="ER508" s="100">
        <v>100</v>
      </c>
      <c r="ES508" s="100">
        <v>0.97</v>
      </c>
      <c r="ET508" s="100">
        <v>100</v>
      </c>
      <c r="EU508" s="100">
        <v>34.85</v>
      </c>
      <c r="EV508" s="100">
        <v>101.23</v>
      </c>
      <c r="EW508" s="100">
        <v>40.53</v>
      </c>
      <c r="EX508" s="100">
        <v>97.07</v>
      </c>
      <c r="EY508" s="100">
        <v>10.65</v>
      </c>
      <c r="EZ508" s="100">
        <v>8.4600000000000009</v>
      </c>
      <c r="FA508" s="100">
        <v>4.5</v>
      </c>
      <c r="FB508" s="100">
        <v>5.36</v>
      </c>
      <c r="FC508" s="100"/>
      <c r="FD508" s="100"/>
      <c r="FE508" s="100"/>
      <c r="FF508" s="106">
        <v>5.102636499626028E-2</v>
      </c>
      <c r="FG508" s="106">
        <v>2.4203584916971405E-2</v>
      </c>
      <c r="FH508" s="106">
        <v>6.879597777189733E-3</v>
      </c>
      <c r="FI508" s="106">
        <v>3.3009287178868648E-3</v>
      </c>
      <c r="FJ508" s="106">
        <v>4.9920229244114003E-3</v>
      </c>
      <c r="FK508" s="106">
        <v>1.1475320637388263E-2</v>
      </c>
      <c r="FL508" s="106">
        <v>8.3764094955489608E-3</v>
      </c>
      <c r="FM508" s="106">
        <v>2.2407438153743981E-3</v>
      </c>
      <c r="FN508" s="106">
        <v>2.7836620926243567E-2</v>
      </c>
      <c r="FO508" s="106">
        <v>3.5732239483330422E-3</v>
      </c>
      <c r="FP508" s="106">
        <v>2.7069824047128682E-2</v>
      </c>
      <c r="FQ508" s="106">
        <v>0</v>
      </c>
      <c r="FR508" s="106">
        <v>9.164230877928007E-3</v>
      </c>
      <c r="FS508" s="106">
        <v>1.1554041966144513E-2</v>
      </c>
      <c r="FT508" s="106">
        <v>0</v>
      </c>
      <c r="FU508" s="106">
        <v>1.6840388194046666E-3</v>
      </c>
      <c r="FV508" s="106">
        <v>5.3865294667913939E-3</v>
      </c>
      <c r="FW508" s="106">
        <v>0</v>
      </c>
      <c r="FX508" s="106">
        <v>1.3241242154630342E-2</v>
      </c>
      <c r="FY508" s="106">
        <v>0</v>
      </c>
      <c r="FZ508" s="106">
        <v>1.4075909044360858E-2</v>
      </c>
      <c r="GA508" s="106">
        <v>0</v>
      </c>
      <c r="GB508" s="106">
        <v>1.8763888888888889E-2</v>
      </c>
      <c r="GC508" s="106">
        <v>0</v>
      </c>
      <c r="GD508" s="106">
        <v>1.829515877147319E-2</v>
      </c>
      <c r="GE508" s="106">
        <v>1.6437919316894662E-2</v>
      </c>
      <c r="GF508" s="106">
        <v>8.2197077265568543E-3</v>
      </c>
      <c r="GG508" s="106">
        <v>9.6025291999648713E-3</v>
      </c>
      <c r="GH508" s="100"/>
      <c r="GI508" s="100"/>
      <c r="GJ508" s="100"/>
      <c r="GK508" s="100"/>
    </row>
    <row r="509" spans="1:193" x14ac:dyDescent="0.25">
      <c r="A509" s="98" t="s">
        <v>1073</v>
      </c>
      <c r="B509" s="99" t="s">
        <v>17</v>
      </c>
      <c r="C509" s="99" t="s">
        <v>319</v>
      </c>
      <c r="D509" s="100" t="s">
        <v>19</v>
      </c>
      <c r="E509" s="99" t="s">
        <v>688</v>
      </c>
      <c r="F509" s="100"/>
      <c r="G509" s="106">
        <v>29.94</v>
      </c>
      <c r="H509" s="106">
        <v>26.695999999999998</v>
      </c>
      <c r="I509" s="106">
        <v>4.3099999999999996</v>
      </c>
      <c r="J509" s="106">
        <v>0.21199999999999999</v>
      </c>
      <c r="K509" s="106">
        <v>4.2999999999999997E-2</v>
      </c>
      <c r="L509" s="106">
        <v>4.0270000000000001</v>
      </c>
      <c r="M509" s="106">
        <v>5.8000000000000003E-2</v>
      </c>
      <c r="N509" s="106">
        <v>4.5999999999999999E-2</v>
      </c>
      <c r="O509" s="106">
        <v>25.492999999999999</v>
      </c>
      <c r="P509" s="106">
        <v>2.5000000000000001E-2</v>
      </c>
      <c r="Q509" s="106">
        <v>1.9117903934367657</v>
      </c>
      <c r="R509" s="106">
        <v>0</v>
      </c>
      <c r="S509" s="106">
        <v>1.4008290066438913</v>
      </c>
      <c r="T509" s="106">
        <v>0.17157385602640007</v>
      </c>
      <c r="U509" s="106">
        <v>0</v>
      </c>
      <c r="V509" s="106">
        <v>3.1166765501504712E-2</v>
      </c>
      <c r="W509" s="106">
        <v>6.0000000000000001E-3</v>
      </c>
      <c r="X509" s="106">
        <v>0</v>
      </c>
      <c r="Y509" s="106">
        <v>2.1365692643613463</v>
      </c>
      <c r="Z509" s="106">
        <v>0</v>
      </c>
      <c r="AA509" s="106">
        <v>0.16347420548297903</v>
      </c>
      <c r="AB509" s="106">
        <v>2.8000000000000001E-2</v>
      </c>
      <c r="AC509" s="106">
        <v>0.10100000000000001</v>
      </c>
      <c r="AD509" s="106">
        <v>5.8000000000000003E-2</v>
      </c>
      <c r="AE509" s="106">
        <v>0.20399999999999999</v>
      </c>
      <c r="AF509" s="106">
        <v>0.22900000000000001</v>
      </c>
      <c r="AG509" s="106">
        <v>0.19654867379484961</v>
      </c>
      <c r="AH509" s="106">
        <v>0.214</v>
      </c>
      <c r="AI509" s="106"/>
      <c r="AJ509" s="106">
        <v>96.896897230571525</v>
      </c>
      <c r="AK509" s="100"/>
      <c r="AL509" s="106">
        <v>13.995886312640238</v>
      </c>
      <c r="AM509" s="106">
        <v>16.003836700437624</v>
      </c>
      <c r="AN509" s="106">
        <v>2.2810267266472608</v>
      </c>
      <c r="AO509" s="106">
        <v>0.12784947533470029</v>
      </c>
      <c r="AP509" s="106">
        <v>3.3302354399008673E-2</v>
      </c>
      <c r="AQ509" s="106">
        <v>3.1301982122036534</v>
      </c>
      <c r="AR509" s="106">
        <v>4.3026706231454007E-2</v>
      </c>
      <c r="AS509" s="106">
        <v>3.8186950024904534E-2</v>
      </c>
      <c r="AT509" s="106">
        <v>18.219696969696969</v>
      </c>
      <c r="AU509" s="106">
        <v>1.0909408273695236E-2</v>
      </c>
      <c r="AV509" s="106">
        <v>1.9117903934367657</v>
      </c>
      <c r="AW509" s="106">
        <v>0</v>
      </c>
      <c r="AX509" s="106">
        <v>0.97925830593770791</v>
      </c>
      <c r="AY509" s="106">
        <v>0.14050762101908121</v>
      </c>
      <c r="AZ509" s="106">
        <v>0</v>
      </c>
      <c r="BA509" s="106">
        <v>2.6428190877219291E-2</v>
      </c>
      <c r="BB509" s="106">
        <v>5.612722170252573E-3</v>
      </c>
      <c r="BC509" s="106">
        <v>0</v>
      </c>
      <c r="BD509" s="106">
        <v>1.6824704814247944</v>
      </c>
      <c r="BE509" s="106">
        <v>0</v>
      </c>
      <c r="BF509" s="106">
        <v>0.13956646929307523</v>
      </c>
      <c r="BG509" s="106">
        <v>2.3925489190805779E-2</v>
      </c>
      <c r="BH509" s="106">
        <v>8.6591220850480113E-2</v>
      </c>
      <c r="BI509" s="106">
        <v>5.001724732666437E-2</v>
      </c>
      <c r="BJ509" s="106">
        <v>0.17699115044247785</v>
      </c>
      <c r="BK509" s="106">
        <v>0.199529493770149</v>
      </c>
      <c r="BL509" s="106">
        <v>0.17188340515509368</v>
      </c>
      <c r="BM509" s="106">
        <v>0.18793360850092208</v>
      </c>
      <c r="BN509" s="106"/>
      <c r="BO509" s="106"/>
      <c r="BP509" s="106"/>
      <c r="BQ509" s="106">
        <v>2.0108480000000001E-2</v>
      </c>
      <c r="BR509" s="106">
        <v>1.2510749999999999E-2</v>
      </c>
      <c r="BS509" s="106">
        <v>8.5027499999999999E-3</v>
      </c>
      <c r="BT509" s="106">
        <v>7.2960799999999991E-3</v>
      </c>
      <c r="BU509" s="106">
        <v>8.2636799999999989E-3</v>
      </c>
      <c r="BV509" s="106">
        <v>7.5903499999999992E-3</v>
      </c>
      <c r="BW509" s="106">
        <v>1.05144E-2</v>
      </c>
      <c r="BX509" s="106">
        <v>3.37288E-3</v>
      </c>
      <c r="BY509" s="106">
        <v>7.9754400000000003E-3</v>
      </c>
      <c r="BZ509" s="106">
        <v>2.0624400000000001E-2</v>
      </c>
      <c r="CA509" s="106">
        <v>1.15E-2</v>
      </c>
      <c r="CB509" s="106">
        <v>9.1999999999999998E-3</v>
      </c>
      <c r="CC509" s="106">
        <v>8.8690999999999996E-3</v>
      </c>
      <c r="CD509" s="106">
        <v>1.3798430000000002E-2</v>
      </c>
      <c r="CE509" s="106">
        <v>2.0261999999999999E-2</v>
      </c>
      <c r="CF509" s="106">
        <v>6.4861500000000004E-3</v>
      </c>
      <c r="CG509" s="106">
        <v>5.7726000000000001E-3</v>
      </c>
      <c r="CH509" s="106">
        <v>7.6004800000000006E-3</v>
      </c>
      <c r="CI509" s="106">
        <v>1.003221E-2</v>
      </c>
      <c r="CJ509" s="106">
        <v>1.7943839999999999E-2</v>
      </c>
      <c r="CK509" s="106">
        <v>1.8506540000000002E-2</v>
      </c>
      <c r="CL509" s="106">
        <v>1.8256679999999997E-2</v>
      </c>
      <c r="CM509" s="106">
        <v>2.321136E-2</v>
      </c>
      <c r="CN509" s="106">
        <v>1.8205719999999998E-2</v>
      </c>
      <c r="CO509" s="106">
        <v>2.5587720000000001E-2</v>
      </c>
      <c r="CP509" s="106">
        <v>1.9969979999999998E-2</v>
      </c>
      <c r="CQ509" s="106">
        <v>1.05202E-2</v>
      </c>
      <c r="CR509" s="106">
        <v>1.093152E-2</v>
      </c>
      <c r="CS509" s="106"/>
      <c r="CT509" s="106"/>
      <c r="CU509" s="106"/>
      <c r="CV509" s="106">
        <f t="shared" si="224"/>
        <v>9.4000000000000004E-3</v>
      </c>
      <c r="CW509" s="106">
        <f t="shared" si="225"/>
        <v>7.4999999999999997E-3</v>
      </c>
      <c r="CX509" s="106">
        <f t="shared" si="226"/>
        <v>4.4999999999999997E-3</v>
      </c>
      <c r="CY509" s="106">
        <f t="shared" si="227"/>
        <v>4.3999999999999994E-3</v>
      </c>
      <c r="CZ509" s="106">
        <f t="shared" si="228"/>
        <v>6.3999999999999994E-3</v>
      </c>
      <c r="DA509" s="106">
        <f t="shared" si="229"/>
        <v>5.8999999999999999E-3</v>
      </c>
      <c r="DB509" s="106">
        <f t="shared" si="230"/>
        <v>7.7999999999999996E-3</v>
      </c>
      <c r="DC509" s="106">
        <f t="shared" si="231"/>
        <v>2.8000000000000004E-3</v>
      </c>
      <c r="DD509" s="106">
        <f t="shared" si="232"/>
        <v>5.7000000000000002E-3</v>
      </c>
      <c r="DE509" s="106">
        <f t="shared" si="233"/>
        <v>9.0000000000000011E-3</v>
      </c>
      <c r="DF509" s="106">
        <f t="shared" si="234"/>
        <v>1.15E-2</v>
      </c>
      <c r="DG509" s="106">
        <f t="shared" si="235"/>
        <v>9.1999999999999998E-3</v>
      </c>
      <c r="DH509" s="106">
        <f t="shared" si="236"/>
        <v>6.1999999999999989E-3</v>
      </c>
      <c r="DI509" s="106">
        <f t="shared" si="237"/>
        <v>1.1300000000000001E-2</v>
      </c>
      <c r="DJ509" s="106">
        <f t="shared" si="238"/>
        <v>1.4999999999999999E-2</v>
      </c>
      <c r="DK509" s="106">
        <f t="shared" si="239"/>
        <v>5.5000000000000005E-3</v>
      </c>
      <c r="DL509" s="106">
        <f t="shared" si="240"/>
        <v>5.4000000000000003E-3</v>
      </c>
      <c r="DM509" s="106">
        <f t="shared" si="241"/>
        <v>6.7000000000000002E-3</v>
      </c>
      <c r="DN509" s="106">
        <f t="shared" si="242"/>
        <v>7.899999999999999E-3</v>
      </c>
      <c r="DO509" s="106">
        <f t="shared" si="243"/>
        <v>1.5299999999999998E-2</v>
      </c>
      <c r="DP509" s="106">
        <f t="shared" si="244"/>
        <v>1.5800000000000002E-2</v>
      </c>
      <c r="DQ509" s="106">
        <f t="shared" si="245"/>
        <v>1.5599999999999999E-2</v>
      </c>
      <c r="DR509" s="106">
        <f t="shared" si="246"/>
        <v>1.9899999999999998E-2</v>
      </c>
      <c r="DS509" s="106">
        <f t="shared" si="247"/>
        <v>1.5699999999999999E-2</v>
      </c>
      <c r="DT509" s="106">
        <f t="shared" si="248"/>
        <v>2.2200000000000001E-2</v>
      </c>
      <c r="DU509" s="106">
        <f t="shared" si="249"/>
        <v>1.7399999999999999E-2</v>
      </c>
      <c r="DV509" s="106">
        <f t="shared" si="250"/>
        <v>9.1999999999999998E-3</v>
      </c>
      <c r="DW509" s="106">
        <f t="shared" si="251"/>
        <v>9.5999999999999992E-3</v>
      </c>
      <c r="DX509" s="106"/>
      <c r="DY509" s="106"/>
      <c r="DZ509" s="106"/>
      <c r="EA509" s="100">
        <v>0.36</v>
      </c>
      <c r="EB509" s="100">
        <v>0.15</v>
      </c>
      <c r="EC509" s="100">
        <v>0.3</v>
      </c>
      <c r="ED509" s="100">
        <v>2.6</v>
      </c>
      <c r="EE509" s="100">
        <v>15.46</v>
      </c>
      <c r="EF509" s="100">
        <v>0.38</v>
      </c>
      <c r="EG509" s="100">
        <v>19.86</v>
      </c>
      <c r="EH509" s="100">
        <v>5.73</v>
      </c>
      <c r="EI509" s="100">
        <v>0.15</v>
      </c>
      <c r="EJ509" s="100">
        <v>30.9</v>
      </c>
      <c r="EK509" s="100">
        <v>1.41</v>
      </c>
      <c r="EL509" s="100">
        <v>196.74</v>
      </c>
      <c r="EM509" s="100">
        <v>0.93</v>
      </c>
      <c r="EN509" s="100">
        <v>8.0500000000000007</v>
      </c>
      <c r="EO509" s="100">
        <v>100</v>
      </c>
      <c r="EP509" s="100">
        <v>5.48</v>
      </c>
      <c r="EQ509" s="100">
        <v>94.41</v>
      </c>
      <c r="ER509" s="100">
        <v>100</v>
      </c>
      <c r="ES509" s="100">
        <v>0.85</v>
      </c>
      <c r="ET509" s="100">
        <v>434.69</v>
      </c>
      <c r="EU509" s="100">
        <v>10.36</v>
      </c>
      <c r="EV509" s="100">
        <v>58.7</v>
      </c>
      <c r="EW509" s="100">
        <v>22.34</v>
      </c>
      <c r="EX509" s="100">
        <v>30.54</v>
      </c>
      <c r="EY509" s="100">
        <v>10.49</v>
      </c>
      <c r="EZ509" s="100">
        <v>8.2200000000000006</v>
      </c>
      <c r="FA509" s="100">
        <v>4.68</v>
      </c>
      <c r="FB509" s="100">
        <v>5.1100000000000003</v>
      </c>
      <c r="FC509" s="100"/>
      <c r="FD509" s="100"/>
      <c r="FE509" s="100"/>
      <c r="FF509" s="106">
        <v>5.0385190725504854E-2</v>
      </c>
      <c r="FG509" s="106">
        <v>2.4005755050656438E-2</v>
      </c>
      <c r="FH509" s="106">
        <v>6.8430801799417825E-3</v>
      </c>
      <c r="FI509" s="106">
        <v>3.3240863587022077E-3</v>
      </c>
      <c r="FJ509" s="106">
        <v>5.1485439900867411E-3</v>
      </c>
      <c r="FK509" s="106">
        <v>1.1894753206373882E-2</v>
      </c>
      <c r="FL509" s="106">
        <v>8.5451038575667659E-3</v>
      </c>
      <c r="FM509" s="106">
        <v>2.1881122364270297E-3</v>
      </c>
      <c r="FN509" s="106">
        <v>2.7329545454545454E-2</v>
      </c>
      <c r="FO509" s="106">
        <v>3.3710071565718276E-3</v>
      </c>
      <c r="FP509" s="106">
        <v>2.6956244547458395E-2</v>
      </c>
      <c r="FQ509" s="106">
        <v>0</v>
      </c>
      <c r="FR509" s="106">
        <v>9.1071022452206846E-3</v>
      </c>
      <c r="FS509" s="106">
        <v>1.1310863492036038E-2</v>
      </c>
      <c r="FT509" s="106">
        <v>0</v>
      </c>
      <c r="FU509" s="106">
        <v>1.4482648600716171E-3</v>
      </c>
      <c r="FV509" s="106">
        <v>5.2989710009354535E-3</v>
      </c>
      <c r="FW509" s="106">
        <v>0</v>
      </c>
      <c r="FX509" s="106">
        <v>1.4300999092110753E-2</v>
      </c>
      <c r="FY509" s="106">
        <v>0</v>
      </c>
      <c r="FZ509" s="106">
        <v>1.4459086218762593E-2</v>
      </c>
      <c r="GA509" s="106">
        <v>1.4044262155002993E-2</v>
      </c>
      <c r="GB509" s="106">
        <v>1.9344478737997255E-2</v>
      </c>
      <c r="GC509" s="106">
        <v>1.5275267333563299E-2</v>
      </c>
      <c r="GD509" s="106">
        <v>1.8566371681415929E-2</v>
      </c>
      <c r="GE509" s="106">
        <v>1.6401324387906251E-2</v>
      </c>
      <c r="GF509" s="106">
        <v>8.0441433612583827E-3</v>
      </c>
      <c r="GG509" s="106">
        <v>9.6034073943971204E-3</v>
      </c>
      <c r="GH509" s="100"/>
      <c r="GI509" s="100"/>
      <c r="GJ509" s="100"/>
      <c r="GK509" s="100"/>
    </row>
    <row r="510" spans="1:193" x14ac:dyDescent="0.25">
      <c r="A510" s="98" t="s">
        <v>1073</v>
      </c>
      <c r="B510" s="99" t="s">
        <v>17</v>
      </c>
      <c r="C510" s="99" t="s">
        <v>319</v>
      </c>
      <c r="D510" s="100" t="s">
        <v>19</v>
      </c>
      <c r="E510" s="99" t="s">
        <v>689</v>
      </c>
      <c r="F510" s="100"/>
      <c r="G510" s="106">
        <v>30.003999999999998</v>
      </c>
      <c r="H510" s="106">
        <v>27.385000000000002</v>
      </c>
      <c r="I510" s="106">
        <v>3.9099999999999997</v>
      </c>
      <c r="J510" s="106">
        <v>0.19500000000000001</v>
      </c>
      <c r="K510" s="106">
        <v>3.1000000000000003E-2</v>
      </c>
      <c r="L510" s="106">
        <v>4.056</v>
      </c>
      <c r="M510" s="106">
        <v>3.7999999999999999E-2</v>
      </c>
      <c r="N510" s="106">
        <v>5.1999999999999998E-2</v>
      </c>
      <c r="O510" s="106">
        <v>25.706000000000003</v>
      </c>
      <c r="P510" s="106">
        <v>2.8000000000000001E-2</v>
      </c>
      <c r="Q510" s="106">
        <v>1.7343875730469969</v>
      </c>
      <c r="R510" s="106">
        <v>0</v>
      </c>
      <c r="S510" s="106">
        <v>1.3480293600365429</v>
      </c>
      <c r="T510" s="106">
        <v>0.12431149987927785</v>
      </c>
      <c r="U510" s="106">
        <v>3.1000000000000003E-2</v>
      </c>
      <c r="V510" s="106">
        <v>5.7128901393920448E-2</v>
      </c>
      <c r="W510" s="106">
        <v>0.01</v>
      </c>
      <c r="X510" s="106">
        <v>0</v>
      </c>
      <c r="Y510" s="106">
        <v>2.0146986800117719</v>
      </c>
      <c r="Z510" s="106">
        <v>0</v>
      </c>
      <c r="AA510" s="106">
        <v>9.5613038866686817E-2</v>
      </c>
      <c r="AB510" s="106">
        <v>0</v>
      </c>
      <c r="AC510" s="106">
        <v>7.6000000000000012E-2</v>
      </c>
      <c r="AD510" s="106">
        <v>5.1999999999999998E-2</v>
      </c>
      <c r="AE510" s="106">
        <v>0.26500000000000001</v>
      </c>
      <c r="AF510" s="106">
        <v>0.218</v>
      </c>
      <c r="AG510" s="106">
        <v>0.19797888004467887</v>
      </c>
      <c r="AH510" s="106">
        <v>0.21</v>
      </c>
      <c r="AI510" s="106"/>
      <c r="AJ510" s="106">
        <v>97.108797326269809</v>
      </c>
      <c r="AK510" s="100"/>
      <c r="AL510" s="106">
        <v>14.025804038893043</v>
      </c>
      <c r="AM510" s="106">
        <v>16.416881481925547</v>
      </c>
      <c r="AN510" s="106">
        <v>2.0693305107171209</v>
      </c>
      <c r="AO510" s="106">
        <v>0.11759739476540829</v>
      </c>
      <c r="AP510" s="106">
        <v>2.4008674101610908E-2</v>
      </c>
      <c r="AQ510" s="106">
        <v>3.1527399922269725</v>
      </c>
      <c r="AR510" s="106">
        <v>2.8189910979228485E-2</v>
      </c>
      <c r="AS510" s="106">
        <v>4.3167856549892081E-2</v>
      </c>
      <c r="AT510" s="106">
        <v>18.371926815323043</v>
      </c>
      <c r="AU510" s="106">
        <v>1.2218537266538664E-2</v>
      </c>
      <c r="AV510" s="106">
        <v>1.7343875730469969</v>
      </c>
      <c r="AW510" s="106">
        <v>0</v>
      </c>
      <c r="AX510" s="106">
        <v>0.94234838171027113</v>
      </c>
      <c r="AY510" s="106">
        <v>0.10180288254793042</v>
      </c>
      <c r="AZ510" s="106">
        <v>2.294936334024282E-2</v>
      </c>
      <c r="BA510" s="106">
        <v>4.8443060624031586E-2</v>
      </c>
      <c r="BB510" s="106">
        <v>9.3545369504209556E-3</v>
      </c>
      <c r="BC510" s="106">
        <v>0</v>
      </c>
      <c r="BD510" s="106">
        <v>1.5865018347994109</v>
      </c>
      <c r="BE510" s="106">
        <v>0</v>
      </c>
      <c r="BF510" s="106">
        <v>8.1629846210780177E-2</v>
      </c>
      <c r="BG510" s="106">
        <v>0</v>
      </c>
      <c r="BH510" s="106">
        <v>6.5157750342935528E-2</v>
      </c>
      <c r="BI510" s="106">
        <v>4.4843049327354258E-2</v>
      </c>
      <c r="BJ510" s="106">
        <v>0.22991497483949333</v>
      </c>
      <c r="BK510" s="106">
        <v>0.18994510760651739</v>
      </c>
      <c r="BL510" s="106">
        <v>0.1731341320897935</v>
      </c>
      <c r="BM510" s="106">
        <v>0.18442083077193289</v>
      </c>
      <c r="BN510" s="106"/>
      <c r="BO510" s="106"/>
      <c r="BP510" s="106"/>
      <c r="BQ510" s="106">
        <v>2.1392000000000001E-2</v>
      </c>
      <c r="BR510" s="106">
        <v>1.2510749999999999E-2</v>
      </c>
      <c r="BS510" s="106">
        <v>8.3137999999999997E-3</v>
      </c>
      <c r="BT510" s="106">
        <v>7.2960799999999991E-3</v>
      </c>
      <c r="BU510" s="106">
        <v>8.3927999999999989E-3</v>
      </c>
      <c r="BV510" s="106">
        <v>7.7190000000000002E-3</v>
      </c>
      <c r="BW510" s="106">
        <v>1.0649200000000001E-2</v>
      </c>
      <c r="BX510" s="106">
        <v>3.1319599999999996E-3</v>
      </c>
      <c r="BY510" s="106">
        <v>8.1153600000000003E-3</v>
      </c>
      <c r="BZ510" s="106">
        <v>2.0624400000000001E-2</v>
      </c>
      <c r="CA510" s="106">
        <v>1.1299999999999999E-2</v>
      </c>
      <c r="CB510" s="106">
        <v>9.1999999999999998E-3</v>
      </c>
      <c r="CC510" s="106">
        <v>9.298250000000001E-3</v>
      </c>
      <c r="CD510" s="106">
        <v>1.4164760000000002E-2</v>
      </c>
      <c r="CE510" s="106">
        <v>1.9316440000000001E-2</v>
      </c>
      <c r="CF510" s="106">
        <v>6.2502900000000004E-3</v>
      </c>
      <c r="CG510" s="106">
        <v>5.7726000000000001E-3</v>
      </c>
      <c r="CH510" s="106">
        <v>7.6004800000000006E-3</v>
      </c>
      <c r="CI510" s="106">
        <v>1.0286190000000001E-2</v>
      </c>
      <c r="CJ510" s="106">
        <v>1.7474720000000003E-2</v>
      </c>
      <c r="CK510" s="106">
        <v>2.0029230000000002E-2</v>
      </c>
      <c r="CL510" s="106">
        <v>1.87248E-2</v>
      </c>
      <c r="CM510" s="106">
        <v>2.3328000000000002E-2</v>
      </c>
      <c r="CN510" s="106">
        <v>1.8205719999999998E-2</v>
      </c>
      <c r="CO510" s="106">
        <v>2.4665640000000003E-2</v>
      </c>
      <c r="CP510" s="106">
        <v>1.9969979999999998E-2</v>
      </c>
      <c r="CQ510" s="106">
        <v>1.05202E-2</v>
      </c>
      <c r="CR510" s="106">
        <v>1.081765E-2</v>
      </c>
      <c r="CS510" s="106"/>
      <c r="CT510" s="106"/>
      <c r="CU510" s="106"/>
      <c r="CV510" s="106">
        <f t="shared" si="224"/>
        <v>0.01</v>
      </c>
      <c r="CW510" s="106">
        <f t="shared" si="225"/>
        <v>7.4999999999999997E-3</v>
      </c>
      <c r="CX510" s="106">
        <f t="shared" si="226"/>
        <v>4.4000000000000003E-3</v>
      </c>
      <c r="CY510" s="106">
        <f t="shared" si="227"/>
        <v>4.3999999999999994E-3</v>
      </c>
      <c r="CZ510" s="106">
        <f t="shared" si="228"/>
        <v>6.4999999999999997E-3</v>
      </c>
      <c r="DA510" s="106">
        <f t="shared" si="229"/>
        <v>6.0000000000000001E-3</v>
      </c>
      <c r="DB510" s="106">
        <f t="shared" si="230"/>
        <v>7.9000000000000008E-3</v>
      </c>
      <c r="DC510" s="106">
        <f t="shared" si="231"/>
        <v>2.5999999999999999E-3</v>
      </c>
      <c r="DD510" s="106">
        <f t="shared" si="232"/>
        <v>5.8000000000000005E-3</v>
      </c>
      <c r="DE510" s="106">
        <f t="shared" si="233"/>
        <v>9.0000000000000011E-3</v>
      </c>
      <c r="DF510" s="106">
        <f t="shared" si="234"/>
        <v>1.1299999999999999E-2</v>
      </c>
      <c r="DG510" s="106">
        <f t="shared" si="235"/>
        <v>9.1999999999999998E-3</v>
      </c>
      <c r="DH510" s="106">
        <f t="shared" si="236"/>
        <v>6.5000000000000006E-3</v>
      </c>
      <c r="DI510" s="106">
        <f t="shared" si="237"/>
        <v>1.1600000000000001E-2</v>
      </c>
      <c r="DJ510" s="106">
        <f t="shared" si="238"/>
        <v>1.43E-2</v>
      </c>
      <c r="DK510" s="106">
        <f t="shared" si="239"/>
        <v>5.3E-3</v>
      </c>
      <c r="DL510" s="106">
        <f t="shared" si="240"/>
        <v>5.4000000000000003E-3</v>
      </c>
      <c r="DM510" s="106">
        <f t="shared" si="241"/>
        <v>6.7000000000000002E-3</v>
      </c>
      <c r="DN510" s="106">
        <f t="shared" si="242"/>
        <v>8.0999999999999996E-3</v>
      </c>
      <c r="DO510" s="106">
        <f t="shared" si="243"/>
        <v>1.4900000000000002E-2</v>
      </c>
      <c r="DP510" s="106">
        <f t="shared" si="244"/>
        <v>1.7100000000000001E-2</v>
      </c>
      <c r="DQ510" s="106">
        <f t="shared" si="245"/>
        <v>1.6E-2</v>
      </c>
      <c r="DR510" s="106">
        <f t="shared" si="246"/>
        <v>0.02</v>
      </c>
      <c r="DS510" s="106">
        <f t="shared" si="247"/>
        <v>1.5699999999999999E-2</v>
      </c>
      <c r="DT510" s="106">
        <f t="shared" si="248"/>
        <v>2.1400000000000002E-2</v>
      </c>
      <c r="DU510" s="106">
        <f t="shared" si="249"/>
        <v>1.7399999999999999E-2</v>
      </c>
      <c r="DV510" s="106">
        <f t="shared" si="250"/>
        <v>9.1999999999999998E-3</v>
      </c>
      <c r="DW510" s="106">
        <f t="shared" si="251"/>
        <v>9.4999999999999998E-3</v>
      </c>
      <c r="DX510" s="106"/>
      <c r="DY510" s="106"/>
      <c r="DZ510" s="106"/>
      <c r="EA510" s="100">
        <v>0.36</v>
      </c>
      <c r="EB510" s="100">
        <v>0.15</v>
      </c>
      <c r="EC510" s="100">
        <v>0.32</v>
      </c>
      <c r="ED510" s="100">
        <v>2.81</v>
      </c>
      <c r="EE510" s="100">
        <v>21.56</v>
      </c>
      <c r="EF510" s="100">
        <v>0.38</v>
      </c>
      <c r="EG510" s="100">
        <v>29.46</v>
      </c>
      <c r="EH510" s="100">
        <v>5.1100000000000003</v>
      </c>
      <c r="EI510" s="100">
        <v>0.15</v>
      </c>
      <c r="EJ510" s="100">
        <v>27.83</v>
      </c>
      <c r="EK510" s="100">
        <v>1.52</v>
      </c>
      <c r="EL510" s="100">
        <v>268.76</v>
      </c>
      <c r="EM510" s="100">
        <v>0.96</v>
      </c>
      <c r="EN510" s="100">
        <v>11.11</v>
      </c>
      <c r="EO510" s="100">
        <v>45.18</v>
      </c>
      <c r="EP510" s="100">
        <v>4.4000000000000004</v>
      </c>
      <c r="EQ510" s="100">
        <v>62.13</v>
      </c>
      <c r="ER510" s="100">
        <v>100</v>
      </c>
      <c r="ES510" s="100">
        <v>0.89</v>
      </c>
      <c r="ET510" s="100">
        <v>199.84</v>
      </c>
      <c r="EU510" s="100">
        <v>18.579999999999998</v>
      </c>
      <c r="EV510" s="100">
        <v>100</v>
      </c>
      <c r="EW510" s="100">
        <v>29.67</v>
      </c>
      <c r="EX510" s="100">
        <v>34.270000000000003</v>
      </c>
      <c r="EY510" s="100">
        <v>7.93</v>
      </c>
      <c r="EZ510" s="100">
        <v>8.61</v>
      </c>
      <c r="FA510" s="100">
        <v>4.63</v>
      </c>
      <c r="FB510" s="100">
        <v>5.14</v>
      </c>
      <c r="FC510" s="100"/>
      <c r="FD510" s="100"/>
      <c r="FE510" s="100"/>
      <c r="FF510" s="106">
        <v>5.0492894540014953E-2</v>
      </c>
      <c r="FG510" s="106">
        <v>2.462532222288832E-2</v>
      </c>
      <c r="FH510" s="106">
        <v>6.6218576342947869E-3</v>
      </c>
      <c r="FI510" s="106">
        <v>3.3044867929079729E-3</v>
      </c>
      <c r="FJ510" s="106">
        <v>5.1762701363073111E-3</v>
      </c>
      <c r="FK510" s="106">
        <v>1.1980411970462495E-2</v>
      </c>
      <c r="FL510" s="106">
        <v>8.3047477744807117E-3</v>
      </c>
      <c r="FM510" s="106">
        <v>2.2058774696994857E-3</v>
      </c>
      <c r="FN510" s="106">
        <v>2.7557890222984566E-2</v>
      </c>
      <c r="FO510" s="106">
        <v>3.40041892127771E-3</v>
      </c>
      <c r="FP510" s="106">
        <v>2.6362691110314352E-2</v>
      </c>
      <c r="FQ510" s="106">
        <v>0</v>
      </c>
      <c r="FR510" s="106">
        <v>9.0465444644186026E-3</v>
      </c>
      <c r="FS510" s="106">
        <v>1.1310300251075069E-2</v>
      </c>
      <c r="FT510" s="106">
        <v>1.0368522357121705E-2</v>
      </c>
      <c r="FU510" s="106">
        <v>2.13149466745739E-3</v>
      </c>
      <c r="FV510" s="106">
        <v>5.8119738072965402E-3</v>
      </c>
      <c r="FW510" s="106">
        <v>0</v>
      </c>
      <c r="FX510" s="106">
        <v>1.4119866329714757E-2</v>
      </c>
      <c r="FY510" s="106">
        <v>0</v>
      </c>
      <c r="FZ510" s="106">
        <v>1.5166825425962956E-2</v>
      </c>
      <c r="GA510" s="106">
        <v>0</v>
      </c>
      <c r="GB510" s="106">
        <v>1.9332304526748972E-2</v>
      </c>
      <c r="GC510" s="106">
        <v>1.5367713004484305E-2</v>
      </c>
      <c r="GD510" s="106">
        <v>1.823225750477182E-2</v>
      </c>
      <c r="GE510" s="106">
        <v>1.6354273764921146E-2</v>
      </c>
      <c r="GF510" s="106">
        <v>8.0161103157574392E-3</v>
      </c>
      <c r="GG510" s="106">
        <v>9.4792307016773499E-3</v>
      </c>
      <c r="GH510" s="100"/>
      <c r="GI510" s="100"/>
      <c r="GJ510" s="100"/>
      <c r="GK510" s="100"/>
    </row>
    <row r="511" spans="1:193" x14ac:dyDescent="0.25">
      <c r="A511" s="98" t="s">
        <v>1073</v>
      </c>
      <c r="B511" s="99" t="s">
        <v>17</v>
      </c>
      <c r="C511" s="99" t="s">
        <v>319</v>
      </c>
      <c r="D511" s="100" t="s">
        <v>19</v>
      </c>
      <c r="E511" s="99" t="s">
        <v>690</v>
      </c>
      <c r="F511" s="100"/>
      <c r="G511" s="106">
        <v>29.82</v>
      </c>
      <c r="H511" s="106">
        <v>31.118999999999996</v>
      </c>
      <c r="I511" s="106">
        <v>3.5259999999999998</v>
      </c>
      <c r="J511" s="106">
        <v>0.16400000000000001</v>
      </c>
      <c r="K511" s="106">
        <v>0.20699999999999999</v>
      </c>
      <c r="L511" s="106">
        <v>2.2610000000000001</v>
      </c>
      <c r="M511" s="106">
        <v>0.12</v>
      </c>
      <c r="N511" s="106">
        <v>7.0999999999999994E-2</v>
      </c>
      <c r="O511" s="106">
        <v>25.346</v>
      </c>
      <c r="P511" s="106">
        <v>0</v>
      </c>
      <c r="Q511" s="106">
        <v>1.3608142918619817</v>
      </c>
      <c r="R511" s="106">
        <v>0</v>
      </c>
      <c r="S511" s="106">
        <v>0.2062279464659367</v>
      </c>
      <c r="T511" s="106">
        <v>0.12692236509634819</v>
      </c>
      <c r="U511" s="106">
        <v>0.13500000000000001</v>
      </c>
      <c r="V511" s="106">
        <v>0</v>
      </c>
      <c r="W511" s="106">
        <v>1.2E-2</v>
      </c>
      <c r="X511" s="106">
        <v>0</v>
      </c>
      <c r="Y511" s="106">
        <v>1.4564847792030207</v>
      </c>
      <c r="Z511" s="106">
        <v>0</v>
      </c>
      <c r="AA511" s="106">
        <v>0.1426130388666868</v>
      </c>
      <c r="AB511" s="106">
        <v>4.5999999999999999E-2</v>
      </c>
      <c r="AC511" s="106">
        <v>0.20399999999999999</v>
      </c>
      <c r="AD511" s="106">
        <v>0.11</v>
      </c>
      <c r="AE511" s="106">
        <v>0.28599999999999998</v>
      </c>
      <c r="AF511" s="106">
        <v>0.26200000000000001</v>
      </c>
      <c r="AG511" s="106">
        <v>0.11879607623794521</v>
      </c>
      <c r="AH511" s="106">
        <v>0.10299999999999999</v>
      </c>
      <c r="AI511" s="106"/>
      <c r="AJ511" s="106">
        <v>96.630819599428818</v>
      </c>
      <c r="AK511" s="100"/>
      <c r="AL511" s="106">
        <v>13.939790575916229</v>
      </c>
      <c r="AM511" s="106">
        <v>18.655356393501588</v>
      </c>
      <c r="AN511" s="106">
        <v>1.8661021434241862</v>
      </c>
      <c r="AO511" s="106">
        <v>9.8902424315522861E-2</v>
      </c>
      <c r="AP511" s="106">
        <v>0.16031598513011153</v>
      </c>
      <c r="AQ511" s="106">
        <v>1.7574815390594638</v>
      </c>
      <c r="AR511" s="106">
        <v>8.9020771513353109E-2</v>
      </c>
      <c r="AS511" s="106">
        <v>5.8940727212352648E-2</v>
      </c>
      <c r="AT511" s="106">
        <v>18.114636935391651</v>
      </c>
      <c r="AU511" s="106">
        <v>0</v>
      </c>
      <c r="AV511" s="106">
        <v>1.3608142918619817</v>
      </c>
      <c r="AW511" s="106">
        <v>0</v>
      </c>
      <c r="AX511" s="106">
        <v>0.14416493985734827</v>
      </c>
      <c r="AY511" s="106">
        <v>0.10394100818634688</v>
      </c>
      <c r="AZ511" s="106">
        <v>9.9940775836541318E-2</v>
      </c>
      <c r="BA511" s="106">
        <v>0</v>
      </c>
      <c r="BB511" s="106">
        <v>1.1225444340505146E-2</v>
      </c>
      <c r="BC511" s="106">
        <v>0</v>
      </c>
      <c r="BD511" s="106">
        <v>1.1469287181691634</v>
      </c>
      <c r="BE511" s="106">
        <v>0</v>
      </c>
      <c r="BF511" s="106">
        <v>0.1217562015424629</v>
      </c>
      <c r="BG511" s="106">
        <v>3.9306160813466634E-2</v>
      </c>
      <c r="BH511" s="106">
        <v>0.17489711934156377</v>
      </c>
      <c r="BI511" s="106">
        <v>9.4860296654018628E-2</v>
      </c>
      <c r="BJ511" s="106">
        <v>0.24813465209092483</v>
      </c>
      <c r="BK511" s="106">
        <v>0.22828265226104386</v>
      </c>
      <c r="BL511" s="106">
        <v>0.10388812963528221</v>
      </c>
      <c r="BM511" s="106">
        <v>9.0454026521471845E-2</v>
      </c>
      <c r="BN511" s="106"/>
      <c r="BO511" s="106"/>
      <c r="BP511" s="106"/>
      <c r="BQ511" s="106">
        <v>2.053632E-2</v>
      </c>
      <c r="BR511" s="106">
        <v>1.217713E-2</v>
      </c>
      <c r="BS511" s="106">
        <v>8.3137999999999997E-3</v>
      </c>
      <c r="BT511" s="106">
        <v>7.1302600000000002E-3</v>
      </c>
      <c r="BU511" s="106">
        <v>8.0054399999999991E-3</v>
      </c>
      <c r="BV511" s="106">
        <v>7.4617000000000008E-3</v>
      </c>
      <c r="BW511" s="106">
        <v>9.7056000000000017E-3</v>
      </c>
      <c r="BX511" s="106">
        <v>2.8910399999999997E-3</v>
      </c>
      <c r="BY511" s="106">
        <v>8.1153600000000003E-3</v>
      </c>
      <c r="BZ511" s="106">
        <v>2.0395239999999999E-2</v>
      </c>
      <c r="CA511" s="106">
        <v>1.11E-2</v>
      </c>
      <c r="CB511" s="106">
        <v>8.9999999999999993E-3</v>
      </c>
      <c r="CC511" s="106">
        <v>9.1552000000000005E-3</v>
      </c>
      <c r="CD511" s="106">
        <v>1.3798430000000002E-2</v>
      </c>
      <c r="CE511" s="106">
        <v>1.82358E-2</v>
      </c>
      <c r="CF511" s="106">
        <v>6.1323599999999999E-3</v>
      </c>
      <c r="CG511" s="106">
        <v>5.6657000000000001E-3</v>
      </c>
      <c r="CH511" s="106">
        <v>7.3736000000000001E-3</v>
      </c>
      <c r="CI511" s="106">
        <v>9.9052199999999993E-3</v>
      </c>
      <c r="CJ511" s="106">
        <v>1.806112E-2</v>
      </c>
      <c r="CK511" s="106">
        <v>1.9092189999999998E-2</v>
      </c>
      <c r="CL511" s="106">
        <v>1.8022619999999996E-2</v>
      </c>
      <c r="CM511" s="106">
        <v>2.2628160000000001E-2</v>
      </c>
      <c r="CN511" s="106">
        <v>1.808976E-2</v>
      </c>
      <c r="CO511" s="106">
        <v>2.5241940000000001E-2</v>
      </c>
      <c r="CP511" s="106">
        <v>1.9740439999999998E-2</v>
      </c>
      <c r="CQ511" s="106">
        <v>1.0291499999999999E-2</v>
      </c>
      <c r="CR511" s="106">
        <v>1.093152E-2</v>
      </c>
      <c r="CS511" s="106"/>
      <c r="CT511" s="106"/>
      <c r="CU511" s="106"/>
      <c r="CV511" s="106">
        <f t="shared" si="224"/>
        <v>9.5999999999999992E-3</v>
      </c>
      <c r="CW511" s="106">
        <f t="shared" si="225"/>
        <v>7.3000000000000001E-3</v>
      </c>
      <c r="CX511" s="106">
        <f t="shared" si="226"/>
        <v>4.4000000000000003E-3</v>
      </c>
      <c r="CY511" s="106">
        <f t="shared" si="227"/>
        <v>4.3E-3</v>
      </c>
      <c r="CZ511" s="106">
        <f t="shared" si="228"/>
        <v>6.1999999999999998E-3</v>
      </c>
      <c r="DA511" s="106">
        <f t="shared" si="229"/>
        <v>5.8000000000000005E-3</v>
      </c>
      <c r="DB511" s="106">
        <f t="shared" si="230"/>
        <v>7.2000000000000007E-3</v>
      </c>
      <c r="DC511" s="106">
        <f t="shared" si="231"/>
        <v>2.3999999999999998E-3</v>
      </c>
      <c r="DD511" s="106">
        <f t="shared" si="232"/>
        <v>5.8000000000000005E-3</v>
      </c>
      <c r="DE511" s="106">
        <f t="shared" si="233"/>
        <v>8.8999999999999999E-3</v>
      </c>
      <c r="DF511" s="106">
        <f t="shared" si="234"/>
        <v>1.11E-2</v>
      </c>
      <c r="DG511" s="106">
        <f t="shared" si="235"/>
        <v>8.9999999999999993E-3</v>
      </c>
      <c r="DH511" s="106">
        <f t="shared" si="236"/>
        <v>6.4000000000000003E-3</v>
      </c>
      <c r="DI511" s="106">
        <f t="shared" si="237"/>
        <v>1.1300000000000001E-2</v>
      </c>
      <c r="DJ511" s="106">
        <f t="shared" si="238"/>
        <v>1.35E-2</v>
      </c>
      <c r="DK511" s="106">
        <f t="shared" si="239"/>
        <v>5.1999999999999998E-3</v>
      </c>
      <c r="DL511" s="106">
        <f t="shared" si="240"/>
        <v>5.3E-3</v>
      </c>
      <c r="DM511" s="106">
        <f t="shared" si="241"/>
        <v>6.4999999999999997E-3</v>
      </c>
      <c r="DN511" s="106">
        <f t="shared" si="242"/>
        <v>7.7999999999999996E-3</v>
      </c>
      <c r="DO511" s="106">
        <f t="shared" si="243"/>
        <v>1.5399999999999999E-2</v>
      </c>
      <c r="DP511" s="106">
        <f t="shared" si="244"/>
        <v>1.6299999999999999E-2</v>
      </c>
      <c r="DQ511" s="106">
        <f t="shared" si="245"/>
        <v>1.5399999999999999E-2</v>
      </c>
      <c r="DR511" s="106">
        <f t="shared" si="246"/>
        <v>1.9400000000000001E-2</v>
      </c>
      <c r="DS511" s="106">
        <f t="shared" si="247"/>
        <v>1.5600000000000001E-2</v>
      </c>
      <c r="DT511" s="106">
        <f t="shared" si="248"/>
        <v>2.1899999999999999E-2</v>
      </c>
      <c r="DU511" s="106">
        <f t="shared" si="249"/>
        <v>1.72E-2</v>
      </c>
      <c r="DV511" s="106">
        <f t="shared" si="250"/>
        <v>8.9999999999999993E-3</v>
      </c>
      <c r="DW511" s="106">
        <f t="shared" si="251"/>
        <v>9.5999999999999992E-3</v>
      </c>
      <c r="DX511" s="106"/>
      <c r="DY511" s="106"/>
      <c r="DZ511" s="106"/>
      <c r="EA511" s="100">
        <v>0.36</v>
      </c>
      <c r="EB511" s="100">
        <v>0.14000000000000001</v>
      </c>
      <c r="EC511" s="100">
        <v>0.34</v>
      </c>
      <c r="ED511" s="100">
        <v>3.17</v>
      </c>
      <c r="EE511" s="100">
        <v>3.66</v>
      </c>
      <c r="EF511" s="100">
        <v>0.53</v>
      </c>
      <c r="EG511" s="100">
        <v>9.94</v>
      </c>
      <c r="EH511" s="100">
        <v>3.98</v>
      </c>
      <c r="EI511" s="100">
        <v>0.15</v>
      </c>
      <c r="EJ511" s="100">
        <v>41.62</v>
      </c>
      <c r="EK511" s="100">
        <v>1.87</v>
      </c>
      <c r="EL511" s="100">
        <v>30.21</v>
      </c>
      <c r="EM511" s="100">
        <v>4.0999999999999996</v>
      </c>
      <c r="EN511" s="100">
        <v>10.8</v>
      </c>
      <c r="EO511" s="100">
        <v>10.84</v>
      </c>
      <c r="EP511" s="100">
        <v>6.22</v>
      </c>
      <c r="EQ511" s="100">
        <v>51.08</v>
      </c>
      <c r="ER511" s="100">
        <v>100</v>
      </c>
      <c r="ES511" s="100">
        <v>1.08</v>
      </c>
      <c r="ET511" s="100">
        <v>100</v>
      </c>
      <c r="EU511" s="100">
        <v>12.08</v>
      </c>
      <c r="EV511" s="100">
        <v>36.770000000000003</v>
      </c>
      <c r="EW511" s="100">
        <v>11.13</v>
      </c>
      <c r="EX511" s="100">
        <v>16.149999999999999</v>
      </c>
      <c r="EY511" s="100">
        <v>7.54</v>
      </c>
      <c r="EZ511" s="100">
        <v>7.14</v>
      </c>
      <c r="FA511" s="100">
        <v>7.46</v>
      </c>
      <c r="FB511" s="100">
        <v>10.39</v>
      </c>
      <c r="FC511" s="100"/>
      <c r="FD511" s="100"/>
      <c r="FE511" s="100"/>
      <c r="FF511" s="106">
        <v>5.0183246073298424E-2</v>
      </c>
      <c r="FG511" s="106">
        <v>2.6117498950902228E-2</v>
      </c>
      <c r="FH511" s="106">
        <v>6.3447472876422334E-3</v>
      </c>
      <c r="FI511" s="106">
        <v>3.1352068508020744E-3</v>
      </c>
      <c r="FJ511" s="106">
        <v>5.8675650557620824E-3</v>
      </c>
      <c r="FK511" s="106">
        <v>9.3146521570151575E-3</v>
      </c>
      <c r="FL511" s="106">
        <v>8.8486646884272987E-3</v>
      </c>
      <c r="FM511" s="106">
        <v>2.3458409430516356E-3</v>
      </c>
      <c r="FN511" s="106">
        <v>2.7171955403087478E-2</v>
      </c>
      <c r="FO511" s="106">
        <v>0</v>
      </c>
      <c r="FP511" s="106">
        <v>2.5447227257819061E-2</v>
      </c>
      <c r="FQ511" s="106">
        <v>0</v>
      </c>
      <c r="FR511" s="106">
        <v>5.9107625341512779E-3</v>
      </c>
      <c r="FS511" s="106">
        <v>1.1225628884125465E-2</v>
      </c>
      <c r="FT511" s="106">
        <v>1.0833580100681079E-2</v>
      </c>
      <c r="FU511" s="106">
        <v>0</v>
      </c>
      <c r="FV511" s="106">
        <v>5.733956969130029E-3</v>
      </c>
      <c r="FW511" s="106">
        <v>0</v>
      </c>
      <c r="FX511" s="106">
        <v>1.2386830156226965E-2</v>
      </c>
      <c r="FY511" s="106">
        <v>0</v>
      </c>
      <c r="FZ511" s="106">
        <v>1.470814914632952E-2</v>
      </c>
      <c r="GA511" s="106">
        <v>1.4452875331111682E-2</v>
      </c>
      <c r="GB511" s="106">
        <v>1.9466049382716049E-2</v>
      </c>
      <c r="GC511" s="106">
        <v>1.5319937909624007E-2</v>
      </c>
      <c r="GD511" s="106">
        <v>1.8709352767655733E-2</v>
      </c>
      <c r="GE511" s="106">
        <v>1.6299381371438531E-2</v>
      </c>
      <c r="GF511" s="106">
        <v>7.7500544707920531E-3</v>
      </c>
      <c r="GG511" s="106">
        <v>9.3981733555809251E-3</v>
      </c>
      <c r="GH511" s="100"/>
      <c r="GI511" s="100"/>
      <c r="GJ511" s="100"/>
      <c r="GK511" s="100"/>
    </row>
    <row r="512" spans="1:193" x14ac:dyDescent="0.25">
      <c r="A512" s="98" t="s">
        <v>1073</v>
      </c>
      <c r="B512" s="99" t="s">
        <v>17</v>
      </c>
      <c r="C512" s="99" t="s">
        <v>319</v>
      </c>
      <c r="D512" s="100" t="s">
        <v>19</v>
      </c>
      <c r="E512" s="99" t="s">
        <v>691</v>
      </c>
      <c r="F512" s="100"/>
      <c r="G512" s="106">
        <v>29.556000000000001</v>
      </c>
      <c r="H512" s="106">
        <v>32.332000000000001</v>
      </c>
      <c r="I512" s="106">
        <v>3.16</v>
      </c>
      <c r="J512" s="106">
        <v>0.223</v>
      </c>
      <c r="K512" s="106">
        <v>0.22999999999999998</v>
      </c>
      <c r="L512" s="106">
        <v>2.1970000000000001</v>
      </c>
      <c r="M512" s="106">
        <v>0.12</v>
      </c>
      <c r="N512" s="106">
        <v>5.8999999999999997E-2</v>
      </c>
      <c r="O512" s="106">
        <v>25.152999999999999</v>
      </c>
      <c r="P512" s="106">
        <v>2.1000000000000001E-2</v>
      </c>
      <c r="Q512" s="106">
        <v>1.0077263302094273</v>
      </c>
      <c r="R512" s="106">
        <v>0</v>
      </c>
      <c r="S512" s="106">
        <v>0.11904757398132926</v>
      </c>
      <c r="T512" s="106">
        <v>8.2072372866403287E-2</v>
      </c>
      <c r="U512" s="106">
        <v>0.19600000000000001</v>
      </c>
      <c r="V512" s="106">
        <v>0</v>
      </c>
      <c r="W512" s="106">
        <v>1.4999999999999999E-2</v>
      </c>
      <c r="X512" s="106">
        <v>0</v>
      </c>
      <c r="Y512" s="106">
        <v>1.3866996580188224</v>
      </c>
      <c r="Z512" s="106">
        <v>0</v>
      </c>
      <c r="AA512" s="106">
        <v>7.7745964446832572E-2</v>
      </c>
      <c r="AB512" s="106">
        <v>0</v>
      </c>
      <c r="AC512" s="106">
        <v>0.20899999999999999</v>
      </c>
      <c r="AD512" s="106">
        <v>0.11700000000000001</v>
      </c>
      <c r="AE512" s="106">
        <v>0.29200000000000004</v>
      </c>
      <c r="AF512" s="106">
        <v>0.217</v>
      </c>
      <c r="AG512" s="106">
        <v>0.11934792266130699</v>
      </c>
      <c r="AH512" s="106">
        <v>9.1999999999999998E-2</v>
      </c>
      <c r="AI512" s="106"/>
      <c r="AJ512" s="106">
        <v>96.557286264532948</v>
      </c>
      <c r="AK512" s="100"/>
      <c r="AL512" s="106">
        <v>13.816379955123409</v>
      </c>
      <c r="AM512" s="106">
        <v>19.382531023319945</v>
      </c>
      <c r="AN512" s="106">
        <v>1.6724001058481082</v>
      </c>
      <c r="AO512" s="106">
        <v>0.13448317452659511</v>
      </c>
      <c r="AP512" s="106">
        <v>0.17812887236679059</v>
      </c>
      <c r="AQ512" s="106">
        <v>1.7077341624562767</v>
      </c>
      <c r="AR512" s="106">
        <v>8.9020771513353109E-2</v>
      </c>
      <c r="AS512" s="106">
        <v>4.8978914162377554E-2</v>
      </c>
      <c r="AT512" s="106">
        <v>17.976700971983991</v>
      </c>
      <c r="AU512" s="106">
        <v>9.163902949903999E-3</v>
      </c>
      <c r="AV512" s="106">
        <v>1.0077263302094273</v>
      </c>
      <c r="AW512" s="106">
        <v>0</v>
      </c>
      <c r="AX512" s="106">
        <v>8.3220953499705874E-2</v>
      </c>
      <c r="AY512" s="106">
        <v>6.7211835940056738E-2</v>
      </c>
      <c r="AZ512" s="106">
        <v>0.14509920047379332</v>
      </c>
      <c r="BA512" s="106">
        <v>0</v>
      </c>
      <c r="BB512" s="106">
        <v>1.4031805425631431E-2</v>
      </c>
      <c r="BC512" s="106">
        <v>0</v>
      </c>
      <c r="BD512" s="106">
        <v>1.0919754768240195</v>
      </c>
      <c r="BE512" s="106">
        <v>0</v>
      </c>
      <c r="BF512" s="106">
        <v>6.6375791382935687E-2</v>
      </c>
      <c r="BG512" s="106">
        <v>0</v>
      </c>
      <c r="BH512" s="106">
        <v>0.17918381344307269</v>
      </c>
      <c r="BI512" s="106">
        <v>0.1008968609865471</v>
      </c>
      <c r="BJ512" s="106">
        <v>0.25334027416276245</v>
      </c>
      <c r="BK512" s="106">
        <v>0.18907379977345998</v>
      </c>
      <c r="BL512" s="106">
        <v>0.10437072379650808</v>
      </c>
      <c r="BM512" s="106">
        <v>8.079388776675156E-2</v>
      </c>
      <c r="BN512" s="106"/>
      <c r="BO512" s="106"/>
      <c r="BP512" s="106"/>
      <c r="BQ512" s="106">
        <v>2.0964160000000003E-2</v>
      </c>
      <c r="BR512" s="106">
        <v>1.2510749999999999E-2</v>
      </c>
      <c r="BS512" s="106">
        <v>8.3137999999999997E-3</v>
      </c>
      <c r="BT512" s="106">
        <v>7.2960799999999991E-3</v>
      </c>
      <c r="BU512" s="106">
        <v>8.0054399999999991E-3</v>
      </c>
      <c r="BV512" s="106">
        <v>7.4617000000000008E-3</v>
      </c>
      <c r="BW512" s="106">
        <v>1.0379600000000001E-2</v>
      </c>
      <c r="BX512" s="106">
        <v>2.8910399999999997E-3</v>
      </c>
      <c r="BY512" s="106">
        <v>8.2552800000000003E-3</v>
      </c>
      <c r="BZ512" s="106">
        <v>2.0166079999999999E-2</v>
      </c>
      <c r="CA512" s="106">
        <v>1.09E-2</v>
      </c>
      <c r="CB512" s="106">
        <v>9.1000000000000004E-3</v>
      </c>
      <c r="CC512" s="106">
        <v>8.8690999999999996E-3</v>
      </c>
      <c r="CD512" s="106">
        <v>1.404265E-2</v>
      </c>
      <c r="CE512" s="106">
        <v>1.8370879999999999E-2</v>
      </c>
      <c r="CF512" s="106">
        <v>6.2502900000000004E-3</v>
      </c>
      <c r="CG512" s="106">
        <v>5.6657000000000001E-3</v>
      </c>
      <c r="CH512" s="106">
        <v>7.2601600000000007E-3</v>
      </c>
      <c r="CI512" s="106">
        <v>9.9052199999999993E-3</v>
      </c>
      <c r="CJ512" s="106">
        <v>1.899936E-2</v>
      </c>
      <c r="CK512" s="106">
        <v>1.9560710000000002E-2</v>
      </c>
      <c r="CL512" s="106">
        <v>1.8256679999999997E-2</v>
      </c>
      <c r="CM512" s="106">
        <v>2.321136E-2</v>
      </c>
      <c r="CN512" s="106">
        <v>1.808976E-2</v>
      </c>
      <c r="CO512" s="106">
        <v>2.5011419999999999E-2</v>
      </c>
      <c r="CP512" s="106">
        <v>1.9969979999999998E-2</v>
      </c>
      <c r="CQ512" s="106">
        <v>1.0405849999999999E-2</v>
      </c>
      <c r="CR512" s="106">
        <v>1.081765E-2</v>
      </c>
      <c r="CS512" s="106"/>
      <c r="CT512" s="106"/>
      <c r="CU512" s="106"/>
      <c r="CV512" s="106">
        <f t="shared" si="224"/>
        <v>9.7999999999999997E-3</v>
      </c>
      <c r="CW512" s="106">
        <f t="shared" si="225"/>
        <v>7.4999999999999997E-3</v>
      </c>
      <c r="CX512" s="106">
        <f t="shared" si="226"/>
        <v>4.4000000000000003E-3</v>
      </c>
      <c r="CY512" s="106">
        <f t="shared" si="227"/>
        <v>4.3999999999999994E-3</v>
      </c>
      <c r="CZ512" s="106">
        <f t="shared" si="228"/>
        <v>6.1999999999999998E-3</v>
      </c>
      <c r="DA512" s="106">
        <f t="shared" si="229"/>
        <v>5.8000000000000005E-3</v>
      </c>
      <c r="DB512" s="106">
        <f t="shared" si="230"/>
        <v>7.7000000000000002E-3</v>
      </c>
      <c r="DC512" s="106">
        <f t="shared" si="231"/>
        <v>2.3999999999999998E-3</v>
      </c>
      <c r="DD512" s="106">
        <f t="shared" si="232"/>
        <v>5.8999999999999999E-3</v>
      </c>
      <c r="DE512" s="106">
        <f t="shared" si="233"/>
        <v>8.8000000000000005E-3</v>
      </c>
      <c r="DF512" s="106">
        <f t="shared" si="234"/>
        <v>1.09E-2</v>
      </c>
      <c r="DG512" s="106">
        <f t="shared" si="235"/>
        <v>9.1000000000000004E-3</v>
      </c>
      <c r="DH512" s="106">
        <f t="shared" si="236"/>
        <v>6.1999999999999989E-3</v>
      </c>
      <c r="DI512" s="106">
        <f t="shared" si="237"/>
        <v>1.15E-2</v>
      </c>
      <c r="DJ512" s="106">
        <f t="shared" si="238"/>
        <v>1.3599999999999999E-2</v>
      </c>
      <c r="DK512" s="106">
        <f t="shared" si="239"/>
        <v>5.3E-3</v>
      </c>
      <c r="DL512" s="106">
        <f t="shared" si="240"/>
        <v>5.3E-3</v>
      </c>
      <c r="DM512" s="106">
        <f t="shared" si="241"/>
        <v>6.4000000000000003E-3</v>
      </c>
      <c r="DN512" s="106">
        <f t="shared" si="242"/>
        <v>7.7999999999999996E-3</v>
      </c>
      <c r="DO512" s="106">
        <f t="shared" si="243"/>
        <v>1.6199999999999999E-2</v>
      </c>
      <c r="DP512" s="106">
        <f t="shared" si="244"/>
        <v>1.6700000000000003E-2</v>
      </c>
      <c r="DQ512" s="106">
        <f t="shared" si="245"/>
        <v>1.5599999999999999E-2</v>
      </c>
      <c r="DR512" s="106">
        <f t="shared" si="246"/>
        <v>1.9899999999999998E-2</v>
      </c>
      <c r="DS512" s="106">
        <f t="shared" si="247"/>
        <v>1.5600000000000001E-2</v>
      </c>
      <c r="DT512" s="106">
        <f t="shared" si="248"/>
        <v>2.1699999999999997E-2</v>
      </c>
      <c r="DU512" s="106">
        <f t="shared" si="249"/>
        <v>1.7399999999999999E-2</v>
      </c>
      <c r="DV512" s="106">
        <f t="shared" si="250"/>
        <v>9.1000000000000004E-3</v>
      </c>
      <c r="DW512" s="106">
        <f t="shared" si="251"/>
        <v>9.4999999999999998E-3</v>
      </c>
      <c r="DX512" s="106"/>
      <c r="DY512" s="106"/>
      <c r="DZ512" s="106"/>
      <c r="EA512" s="100">
        <v>0.36</v>
      </c>
      <c r="EB512" s="100">
        <v>0.14000000000000001</v>
      </c>
      <c r="EC512" s="100">
        <v>0.36</v>
      </c>
      <c r="ED512" s="100">
        <v>2.4900000000000002</v>
      </c>
      <c r="EE512" s="100">
        <v>3.36</v>
      </c>
      <c r="EF512" s="100">
        <v>0.54</v>
      </c>
      <c r="EG512" s="100">
        <v>10.48</v>
      </c>
      <c r="EH512" s="100">
        <v>4.5</v>
      </c>
      <c r="EI512" s="100">
        <v>0.15</v>
      </c>
      <c r="EJ512" s="100">
        <v>35.86</v>
      </c>
      <c r="EK512" s="100">
        <v>2.38</v>
      </c>
      <c r="EL512" s="100">
        <v>100</v>
      </c>
      <c r="EM512" s="100">
        <v>6.49</v>
      </c>
      <c r="EN512" s="100">
        <v>16.53</v>
      </c>
      <c r="EO512" s="100">
        <v>7.8</v>
      </c>
      <c r="EP512" s="100">
        <v>7.83</v>
      </c>
      <c r="EQ512" s="100">
        <v>39.92</v>
      </c>
      <c r="ER512" s="100">
        <v>100</v>
      </c>
      <c r="ES512" s="100">
        <v>1.1100000000000001</v>
      </c>
      <c r="ET512" s="100">
        <v>100</v>
      </c>
      <c r="EU512" s="100">
        <v>22.02</v>
      </c>
      <c r="EV512" s="100">
        <v>117.2</v>
      </c>
      <c r="EW512" s="100">
        <v>11.23</v>
      </c>
      <c r="EX512" s="100">
        <v>15.35</v>
      </c>
      <c r="EY512" s="100">
        <v>7.34</v>
      </c>
      <c r="EZ512" s="100">
        <v>8.69</v>
      </c>
      <c r="FA512" s="100">
        <v>7.48</v>
      </c>
      <c r="FB512" s="100">
        <v>11.49</v>
      </c>
      <c r="FC512" s="100"/>
      <c r="FD512" s="100"/>
      <c r="FE512" s="100"/>
      <c r="FF512" s="106">
        <v>4.9738967838444274E-2</v>
      </c>
      <c r="FG512" s="106">
        <v>2.7135543432647926E-2</v>
      </c>
      <c r="FH512" s="106">
        <v>6.0206403810531888E-3</v>
      </c>
      <c r="FI512" s="106">
        <v>3.3486310457122186E-3</v>
      </c>
      <c r="FJ512" s="106">
        <v>5.9851301115241631E-3</v>
      </c>
      <c r="FK512" s="106">
        <v>9.2217644772638954E-3</v>
      </c>
      <c r="FL512" s="106">
        <v>9.3293768545994055E-3</v>
      </c>
      <c r="FM512" s="106">
        <v>2.2040511373069898E-3</v>
      </c>
      <c r="FN512" s="106">
        <v>2.6965051457975987E-2</v>
      </c>
      <c r="FO512" s="106">
        <v>3.2861755978355737E-3</v>
      </c>
      <c r="FP512" s="106">
        <v>2.3983886658984366E-2</v>
      </c>
      <c r="FQ512" s="106">
        <v>0</v>
      </c>
      <c r="FR512" s="106">
        <v>5.4010398821309116E-3</v>
      </c>
      <c r="FS512" s="106">
        <v>1.1110116480891379E-2</v>
      </c>
      <c r="FT512" s="106">
        <v>1.1317737636955878E-2</v>
      </c>
      <c r="FU512" s="106">
        <v>0</v>
      </c>
      <c r="FV512" s="106">
        <v>5.6014967259120675E-3</v>
      </c>
      <c r="FW512" s="106">
        <v>0</v>
      </c>
      <c r="FX512" s="106">
        <v>1.2120927792746617E-2</v>
      </c>
      <c r="FY512" s="106">
        <v>0</v>
      </c>
      <c r="FZ512" s="106">
        <v>1.4615949262522439E-2</v>
      </c>
      <c r="GA512" s="106">
        <v>0</v>
      </c>
      <c r="GB512" s="106">
        <v>2.0122342249657064E-2</v>
      </c>
      <c r="GC512" s="106">
        <v>1.548766816143498E-2</v>
      </c>
      <c r="GD512" s="106">
        <v>1.8595176123546761E-2</v>
      </c>
      <c r="GE512" s="106">
        <v>1.6430513200313669E-2</v>
      </c>
      <c r="GF512" s="106">
        <v>7.8069301399788047E-3</v>
      </c>
      <c r="GG512" s="106">
        <v>9.2832177043997537E-3</v>
      </c>
      <c r="GH512" s="100"/>
      <c r="GI512" s="100"/>
      <c r="GJ512" s="100"/>
      <c r="GK512" s="100"/>
    </row>
    <row r="513" spans="1:193" x14ac:dyDescent="0.25">
      <c r="A513" s="98" t="s">
        <v>1073</v>
      </c>
      <c r="B513" s="99" t="s">
        <v>17</v>
      </c>
      <c r="C513" s="99" t="s">
        <v>319</v>
      </c>
      <c r="D513" s="100" t="s">
        <v>19</v>
      </c>
      <c r="E513" s="99" t="s">
        <v>692</v>
      </c>
      <c r="F513" s="100"/>
      <c r="G513" s="106">
        <v>31.515000000000001</v>
      </c>
      <c r="H513" s="106">
        <v>26.642807683330155</v>
      </c>
      <c r="I513" s="106">
        <v>5.1660000000000004</v>
      </c>
      <c r="J513" s="106">
        <v>0.106</v>
      </c>
      <c r="K513" s="106">
        <v>0.13</v>
      </c>
      <c r="L513" s="106">
        <v>2.0310000000000001</v>
      </c>
      <c r="M513" s="106">
        <v>0.105</v>
      </c>
      <c r="N513" s="106">
        <v>1.6865583556338724</v>
      </c>
      <c r="O513" s="106">
        <v>26.506</v>
      </c>
      <c r="P513" s="106">
        <v>0</v>
      </c>
      <c r="Q513" s="106">
        <v>5.9077692853488806</v>
      </c>
      <c r="R513" s="106">
        <v>0</v>
      </c>
      <c r="S513" s="106">
        <v>0.26864686719602626</v>
      </c>
      <c r="T513" s="106">
        <v>7.2618326722362264E-2</v>
      </c>
      <c r="U513" s="106">
        <v>3.9E-2</v>
      </c>
      <c r="V513" s="106">
        <v>0</v>
      </c>
      <c r="W513" s="106">
        <v>0</v>
      </c>
      <c r="X513" s="106">
        <v>0</v>
      </c>
      <c r="Y513" s="106">
        <v>1.3363333873100693</v>
      </c>
      <c r="Z513" s="106">
        <v>0</v>
      </c>
      <c r="AA513" s="106">
        <v>0.14877550346464272</v>
      </c>
      <c r="AB513" s="106">
        <v>0.05</v>
      </c>
      <c r="AC513" s="106">
        <v>0.16899999999999998</v>
      </c>
      <c r="AD513" s="106">
        <v>0.106</v>
      </c>
      <c r="AE513" s="106">
        <v>0.23</v>
      </c>
      <c r="AF513" s="106">
        <v>0.23899999999999999</v>
      </c>
      <c r="AG513" s="106">
        <v>9.9954075042840859E-2</v>
      </c>
      <c r="AH513" s="106">
        <v>8.7999999999999995E-2</v>
      </c>
      <c r="AI513" s="106"/>
      <c r="AJ513" s="106">
        <v>100.15570183798845</v>
      </c>
      <c r="AK513" s="100"/>
      <c r="AL513" s="106">
        <v>14.732142857142856</v>
      </c>
      <c r="AM513" s="106">
        <v>15.971948734086778</v>
      </c>
      <c r="AN513" s="106">
        <v>2.7340566287377617</v>
      </c>
      <c r="AO513" s="106">
        <v>6.3924737667350143E-2</v>
      </c>
      <c r="AP513" s="106">
        <v>0.10068153655514252</v>
      </c>
      <c r="AQ513" s="106">
        <v>1.5787019043917607</v>
      </c>
      <c r="AR513" s="106">
        <v>7.7893175074183973E-2</v>
      </c>
      <c r="AS513" s="106">
        <v>1.4000982530581707</v>
      </c>
      <c r="AT513" s="106">
        <v>18.943682104059462</v>
      </c>
      <c r="AU513" s="106">
        <v>0</v>
      </c>
      <c r="AV513" s="106">
        <v>5.9077692853488806</v>
      </c>
      <c r="AW513" s="106">
        <v>0</v>
      </c>
      <c r="AX513" s="106">
        <v>0.1877992780119023</v>
      </c>
      <c r="AY513" s="106">
        <v>5.9469598495096435E-2</v>
      </c>
      <c r="AZ513" s="106">
        <v>2.8871779686111935E-2</v>
      </c>
      <c r="BA513" s="106">
        <v>0</v>
      </c>
      <c r="BB513" s="106">
        <v>0</v>
      </c>
      <c r="BC513" s="106">
        <v>0</v>
      </c>
      <c r="BD513" s="106">
        <v>1.0523138729900539</v>
      </c>
      <c r="BE513" s="106">
        <v>0</v>
      </c>
      <c r="BF513" s="106">
        <v>0.12701741950366491</v>
      </c>
      <c r="BG513" s="106">
        <v>4.2724087840724609E-2</v>
      </c>
      <c r="BH513" s="106">
        <v>0.14489026063100136</v>
      </c>
      <c r="BI513" s="106">
        <v>9.1410831321145219E-2</v>
      </c>
      <c r="BJ513" s="106">
        <v>0.19954884608710741</v>
      </c>
      <c r="BK513" s="106">
        <v>0.20824257210072319</v>
      </c>
      <c r="BL513" s="106">
        <v>8.7410647173450692E-2</v>
      </c>
      <c r="BM513" s="106">
        <v>7.7281110037762349E-2</v>
      </c>
      <c r="BN513" s="106"/>
      <c r="BO513" s="106"/>
      <c r="BP513" s="106"/>
      <c r="BQ513" s="106">
        <v>2.0964160000000003E-2</v>
      </c>
      <c r="BR513" s="106">
        <v>1.2343939999999999E-2</v>
      </c>
      <c r="BS513" s="106">
        <v>8.3137999999999997E-3</v>
      </c>
      <c r="BT513" s="106">
        <v>7.2960799999999991E-3</v>
      </c>
      <c r="BU513" s="106">
        <v>8.3927999999999989E-3</v>
      </c>
      <c r="BV513" s="106">
        <v>7.7190000000000002E-3</v>
      </c>
      <c r="BW513" s="106">
        <v>1.0110000000000001E-2</v>
      </c>
      <c r="BX513" s="106">
        <v>3.0114999999999999E-3</v>
      </c>
      <c r="BY513" s="106">
        <v>8.3952000000000002E-3</v>
      </c>
      <c r="BZ513" s="106">
        <v>1.9936919999999997E-2</v>
      </c>
      <c r="CA513" s="106">
        <v>1.12E-2</v>
      </c>
      <c r="CB513" s="106">
        <v>9.1000000000000004E-3</v>
      </c>
      <c r="CC513" s="106">
        <v>8.8690999999999996E-3</v>
      </c>
      <c r="CD513" s="106">
        <v>1.4164760000000002E-2</v>
      </c>
      <c r="CE513" s="106">
        <v>1.9316440000000001E-2</v>
      </c>
      <c r="CF513" s="106">
        <v>6.2502900000000004E-3</v>
      </c>
      <c r="CG513" s="106">
        <v>5.7726000000000001E-3</v>
      </c>
      <c r="CH513" s="106">
        <v>7.4870400000000004E-3</v>
      </c>
      <c r="CI513" s="106">
        <v>9.7782300000000006E-3</v>
      </c>
      <c r="CJ513" s="106">
        <v>1.8178400000000001E-2</v>
      </c>
      <c r="CK513" s="106">
        <v>1.8506540000000002E-2</v>
      </c>
      <c r="CL513" s="106">
        <v>1.7905589999999999E-2</v>
      </c>
      <c r="CM513" s="106">
        <v>2.3794560000000003E-2</v>
      </c>
      <c r="CN513" s="106">
        <v>1.808976E-2</v>
      </c>
      <c r="CO513" s="106">
        <v>2.5241940000000001E-2</v>
      </c>
      <c r="CP513" s="106">
        <v>1.9625669999999998E-2</v>
      </c>
      <c r="CQ513" s="106">
        <v>1.0405849999999999E-2</v>
      </c>
      <c r="CR513" s="106">
        <v>1.081765E-2</v>
      </c>
      <c r="CS513" s="106"/>
      <c r="CT513" s="106"/>
      <c r="CU513" s="106"/>
      <c r="CV513" s="106">
        <f t="shared" si="224"/>
        <v>9.7999999999999997E-3</v>
      </c>
      <c r="CW513" s="106">
        <f t="shared" si="225"/>
        <v>7.4000000000000003E-3</v>
      </c>
      <c r="CX513" s="106">
        <f t="shared" si="226"/>
        <v>4.4000000000000003E-3</v>
      </c>
      <c r="CY513" s="106">
        <f t="shared" si="227"/>
        <v>4.3999999999999994E-3</v>
      </c>
      <c r="CZ513" s="106">
        <f t="shared" si="228"/>
        <v>6.4999999999999997E-3</v>
      </c>
      <c r="DA513" s="106">
        <f t="shared" si="229"/>
        <v>6.0000000000000001E-3</v>
      </c>
      <c r="DB513" s="106">
        <f t="shared" si="230"/>
        <v>7.5000000000000006E-3</v>
      </c>
      <c r="DC513" s="106">
        <f t="shared" si="231"/>
        <v>2.5000000000000001E-3</v>
      </c>
      <c r="DD513" s="106">
        <f t="shared" si="232"/>
        <v>6.0000000000000001E-3</v>
      </c>
      <c r="DE513" s="106">
        <f t="shared" si="233"/>
        <v>8.6999999999999994E-3</v>
      </c>
      <c r="DF513" s="106">
        <f t="shared" si="234"/>
        <v>1.12E-2</v>
      </c>
      <c r="DG513" s="106">
        <f t="shared" si="235"/>
        <v>9.1000000000000004E-3</v>
      </c>
      <c r="DH513" s="106">
        <f t="shared" si="236"/>
        <v>6.1999999999999989E-3</v>
      </c>
      <c r="DI513" s="106">
        <f t="shared" si="237"/>
        <v>1.1600000000000001E-2</v>
      </c>
      <c r="DJ513" s="106">
        <f t="shared" si="238"/>
        <v>1.43E-2</v>
      </c>
      <c r="DK513" s="106">
        <f t="shared" si="239"/>
        <v>5.3E-3</v>
      </c>
      <c r="DL513" s="106">
        <f t="shared" si="240"/>
        <v>5.4000000000000003E-3</v>
      </c>
      <c r="DM513" s="106">
        <f t="shared" si="241"/>
        <v>6.6E-3</v>
      </c>
      <c r="DN513" s="106">
        <f t="shared" si="242"/>
        <v>7.7000000000000002E-3</v>
      </c>
      <c r="DO513" s="106">
        <f t="shared" si="243"/>
        <v>1.55E-2</v>
      </c>
      <c r="DP513" s="106">
        <f t="shared" si="244"/>
        <v>1.5800000000000002E-2</v>
      </c>
      <c r="DQ513" s="106">
        <f t="shared" si="245"/>
        <v>1.5300000000000001E-2</v>
      </c>
      <c r="DR513" s="106">
        <f t="shared" si="246"/>
        <v>2.0400000000000001E-2</v>
      </c>
      <c r="DS513" s="106">
        <f t="shared" si="247"/>
        <v>1.5600000000000001E-2</v>
      </c>
      <c r="DT513" s="106">
        <f t="shared" si="248"/>
        <v>2.1899999999999999E-2</v>
      </c>
      <c r="DU513" s="106">
        <f t="shared" si="249"/>
        <v>1.7100000000000001E-2</v>
      </c>
      <c r="DV513" s="106">
        <f t="shared" si="250"/>
        <v>9.1000000000000004E-3</v>
      </c>
      <c r="DW513" s="106">
        <f t="shared" si="251"/>
        <v>9.4999999999999998E-3</v>
      </c>
      <c r="DX513" s="106"/>
      <c r="DY513" s="106"/>
      <c r="DZ513" s="106"/>
      <c r="EA513" s="100">
        <v>0.35</v>
      </c>
      <c r="EB513" s="100">
        <v>0.15</v>
      </c>
      <c r="EC513" s="100">
        <v>0.27</v>
      </c>
      <c r="ED513" s="100">
        <v>4.75</v>
      </c>
      <c r="EE513" s="100">
        <v>5.7</v>
      </c>
      <c r="EF513" s="100">
        <v>0.56999999999999995</v>
      </c>
      <c r="EG513" s="100">
        <v>11.38</v>
      </c>
      <c r="EH513" s="100">
        <v>0.69</v>
      </c>
      <c r="EI513" s="100">
        <v>0.14000000000000001</v>
      </c>
      <c r="EJ513" s="100">
        <v>40.25</v>
      </c>
      <c r="EK513" s="100">
        <v>0.63</v>
      </c>
      <c r="EL513" s="100">
        <v>41.85</v>
      </c>
      <c r="EM513" s="100">
        <v>3.19</v>
      </c>
      <c r="EN513" s="100">
        <v>18.899999999999999</v>
      </c>
      <c r="EO513" s="100">
        <v>36.630000000000003</v>
      </c>
      <c r="EP513" s="100">
        <v>8.16</v>
      </c>
      <c r="EQ513" s="100">
        <v>247.8</v>
      </c>
      <c r="ER513" s="100">
        <v>7.66</v>
      </c>
      <c r="ES513" s="100">
        <v>1.1399999999999999</v>
      </c>
      <c r="ET513" s="100">
        <v>217.79</v>
      </c>
      <c r="EU513" s="100">
        <v>11.37</v>
      </c>
      <c r="EV513" s="100">
        <v>33.049999999999997</v>
      </c>
      <c r="EW513" s="100">
        <v>13.95</v>
      </c>
      <c r="EX513" s="100">
        <v>16.7</v>
      </c>
      <c r="EY513" s="100">
        <v>9.24</v>
      </c>
      <c r="EZ513" s="100">
        <v>7.75</v>
      </c>
      <c r="FA513" s="100">
        <v>8.86</v>
      </c>
      <c r="FB513" s="100">
        <v>12.04</v>
      </c>
      <c r="FC513" s="100"/>
      <c r="FD513" s="100"/>
      <c r="FE513" s="100"/>
      <c r="FF513" s="106">
        <v>5.156249999999999E-2</v>
      </c>
      <c r="FG513" s="106">
        <v>2.3957923101130169E-2</v>
      </c>
      <c r="FH513" s="106">
        <v>7.3819528975919571E-3</v>
      </c>
      <c r="FI513" s="106">
        <v>3.0364250391991319E-3</v>
      </c>
      <c r="FJ513" s="106">
        <v>5.7388475836431235E-3</v>
      </c>
      <c r="FK513" s="106">
        <v>8.9986008550330347E-3</v>
      </c>
      <c r="FL513" s="106">
        <v>8.8642433234421367E-3</v>
      </c>
      <c r="FM513" s="106">
        <v>9.6606779461013773E-3</v>
      </c>
      <c r="FN513" s="106">
        <v>2.6521154945683252E-2</v>
      </c>
      <c r="FO513" s="106">
        <v>0</v>
      </c>
      <c r="FP513" s="106">
        <v>3.7218946497697948E-2</v>
      </c>
      <c r="FQ513" s="106">
        <v>0</v>
      </c>
      <c r="FR513" s="106">
        <v>5.9907969685796831E-3</v>
      </c>
      <c r="FS513" s="106">
        <v>1.1239754115573224E-2</v>
      </c>
      <c r="FT513" s="106">
        <v>1.0575732899022802E-2</v>
      </c>
      <c r="FU513" s="106">
        <v>0</v>
      </c>
      <c r="FV513" s="106">
        <v>0</v>
      </c>
      <c r="FW513" s="106">
        <v>0</v>
      </c>
      <c r="FX513" s="106">
        <v>1.1996378152086613E-2</v>
      </c>
      <c r="FY513" s="106">
        <v>0</v>
      </c>
      <c r="FZ513" s="106">
        <v>1.44418805975667E-2</v>
      </c>
      <c r="GA513" s="106">
        <v>1.4120311031359481E-2</v>
      </c>
      <c r="GB513" s="106">
        <v>2.0212191358024687E-2</v>
      </c>
      <c r="GC513" s="106">
        <v>1.526560883063125E-2</v>
      </c>
      <c r="GD513" s="106">
        <v>1.8438313378448725E-2</v>
      </c>
      <c r="GE513" s="106">
        <v>1.6138799337806046E-2</v>
      </c>
      <c r="GF513" s="106">
        <v>7.7445833395677309E-3</v>
      </c>
      <c r="GG513" s="106">
        <v>9.3046456485465865E-3</v>
      </c>
      <c r="GH513" s="100"/>
      <c r="GI513" s="100"/>
      <c r="GJ513" s="100"/>
      <c r="GK513" s="100"/>
    </row>
    <row r="514" spans="1:193" x14ac:dyDescent="0.25">
      <c r="A514" s="98" t="s">
        <v>1073</v>
      </c>
      <c r="B514" s="99" t="s">
        <v>17</v>
      </c>
      <c r="C514" s="99" t="s">
        <v>319</v>
      </c>
      <c r="D514" s="100" t="s">
        <v>19</v>
      </c>
      <c r="E514" s="99" t="s">
        <v>693</v>
      </c>
      <c r="F514" s="100"/>
      <c r="G514" s="106">
        <v>30.152000000000001</v>
      </c>
      <c r="H514" s="106">
        <v>31.787999999999997</v>
      </c>
      <c r="I514" s="106">
        <v>3.5609999999999999</v>
      </c>
      <c r="J514" s="106">
        <v>9.0999999999999998E-2</v>
      </c>
      <c r="K514" s="106">
        <v>0.187</v>
      </c>
      <c r="L514" s="106">
        <v>1.8089999999999999</v>
      </c>
      <c r="M514" s="106">
        <v>9.8000000000000004E-2</v>
      </c>
      <c r="N514" s="106">
        <v>6.3E-2</v>
      </c>
      <c r="O514" s="106">
        <v>25.79</v>
      </c>
      <c r="P514" s="106">
        <v>0</v>
      </c>
      <c r="Q514" s="106">
        <v>1.2275192934791137</v>
      </c>
      <c r="R514" s="106">
        <v>0</v>
      </c>
      <c r="S514" s="106">
        <v>7.5736169956701196E-2</v>
      </c>
      <c r="T514" s="106">
        <v>6.6286055213494732E-2</v>
      </c>
      <c r="U514" s="106">
        <v>0</v>
      </c>
      <c r="V514" s="106">
        <v>0</v>
      </c>
      <c r="W514" s="106">
        <v>0</v>
      </c>
      <c r="X514" s="106">
        <v>0</v>
      </c>
      <c r="Y514" s="106">
        <v>1.4328022138172736</v>
      </c>
      <c r="Z514" s="106">
        <v>0</v>
      </c>
      <c r="AA514" s="106">
        <v>0.11479322687532884</v>
      </c>
      <c r="AB514" s="106">
        <v>2.9000000000000001E-2</v>
      </c>
      <c r="AC514" s="106">
        <v>0.19800000000000001</v>
      </c>
      <c r="AD514" s="106">
        <v>0.13</v>
      </c>
      <c r="AE514" s="106">
        <v>0.314</v>
      </c>
      <c r="AF514" s="106">
        <v>0.28899999999999998</v>
      </c>
      <c r="AG514" s="106">
        <v>0.12006841885389231</v>
      </c>
      <c r="AH514" s="106">
        <v>0.11700000000000001</v>
      </c>
      <c r="AI514" s="106"/>
      <c r="AJ514" s="106">
        <v>97.136297003711718</v>
      </c>
      <c r="AK514" s="100"/>
      <c r="AL514" s="106">
        <v>14.094988780852654</v>
      </c>
      <c r="AM514" s="106">
        <v>19.056411486121934</v>
      </c>
      <c r="AN514" s="106">
        <v>1.8846255623180737</v>
      </c>
      <c r="AO514" s="106">
        <v>5.4878784223857197E-2</v>
      </c>
      <c r="AP514" s="106">
        <v>0.14482651796778193</v>
      </c>
      <c r="AQ514" s="106">
        <v>1.4061406917994559</v>
      </c>
      <c r="AR514" s="106">
        <v>7.2700296735905043E-2</v>
      </c>
      <c r="AS514" s="106">
        <v>5.2299518512369254E-2</v>
      </c>
      <c r="AT514" s="106">
        <v>18.431961120640366</v>
      </c>
      <c r="AU514" s="106">
        <v>0</v>
      </c>
      <c r="AV514" s="106">
        <v>1.2275192934791137</v>
      </c>
      <c r="AW514" s="106">
        <v>0</v>
      </c>
      <c r="AX514" s="106">
        <v>5.2943844779238858E-2</v>
      </c>
      <c r="AY514" s="106">
        <v>5.428388765334103E-2</v>
      </c>
      <c r="AZ514" s="106">
        <v>0</v>
      </c>
      <c r="BA514" s="106">
        <v>0</v>
      </c>
      <c r="BB514" s="106">
        <v>0</v>
      </c>
      <c r="BC514" s="106">
        <v>0</v>
      </c>
      <c r="BD514" s="106">
        <v>1.128279560451432</v>
      </c>
      <c r="BE514" s="106">
        <v>0</v>
      </c>
      <c r="BF514" s="106">
        <v>9.8004974707870604E-2</v>
      </c>
      <c r="BG514" s="106">
        <v>2.4779970947620272E-2</v>
      </c>
      <c r="BH514" s="106">
        <v>0.16975308641975309</v>
      </c>
      <c r="BI514" s="106">
        <v>0.11210762331838565</v>
      </c>
      <c r="BJ514" s="106">
        <v>0.27242755509283356</v>
      </c>
      <c r="BK514" s="106">
        <v>0.25180796375359416</v>
      </c>
      <c r="BL514" s="106">
        <v>0.10500080354516163</v>
      </c>
      <c r="BM514" s="106">
        <v>0.10274874857293405</v>
      </c>
      <c r="BN514" s="106"/>
      <c r="BO514" s="106"/>
      <c r="BP514" s="106"/>
      <c r="BQ514" s="106">
        <v>2.0108480000000001E-2</v>
      </c>
      <c r="BR514" s="106">
        <v>1.2343939999999999E-2</v>
      </c>
      <c r="BS514" s="106">
        <v>8.1248499999999994E-3</v>
      </c>
      <c r="BT514" s="106">
        <v>7.1302600000000002E-3</v>
      </c>
      <c r="BU514" s="106">
        <v>8.5219200000000005E-3</v>
      </c>
      <c r="BV514" s="106">
        <v>7.5903499999999992E-3</v>
      </c>
      <c r="BW514" s="106">
        <v>1.05144E-2</v>
      </c>
      <c r="BX514" s="106">
        <v>3.0114999999999999E-3</v>
      </c>
      <c r="BY514" s="106">
        <v>8.2552800000000003E-3</v>
      </c>
      <c r="BZ514" s="106">
        <v>2.085356E-2</v>
      </c>
      <c r="CA514" s="106">
        <v>1.0800000000000001E-2</v>
      </c>
      <c r="CB514" s="106">
        <v>9.1000000000000004E-3</v>
      </c>
      <c r="CC514" s="106">
        <v>9.0121500000000018E-3</v>
      </c>
      <c r="CD514" s="106">
        <v>1.404265E-2</v>
      </c>
      <c r="CE514" s="106">
        <v>1.9721680000000002E-2</v>
      </c>
      <c r="CF514" s="106">
        <v>6.36822E-3</v>
      </c>
      <c r="CG514" s="106">
        <v>5.7726000000000001E-3</v>
      </c>
      <c r="CH514" s="106">
        <v>7.3736000000000001E-3</v>
      </c>
      <c r="CI514" s="106">
        <v>9.9052199999999993E-3</v>
      </c>
      <c r="CJ514" s="106">
        <v>1.7474720000000003E-2</v>
      </c>
      <c r="CK514" s="106">
        <v>1.8389410000000002E-2</v>
      </c>
      <c r="CL514" s="106">
        <v>1.8022619999999996E-2</v>
      </c>
      <c r="CM514" s="106">
        <v>2.286144E-2</v>
      </c>
      <c r="CN514" s="106">
        <v>1.808976E-2</v>
      </c>
      <c r="CO514" s="106">
        <v>2.4319860000000002E-2</v>
      </c>
      <c r="CP514" s="106">
        <v>1.9510899999999998E-2</v>
      </c>
      <c r="CQ514" s="106">
        <v>1.0405849999999999E-2</v>
      </c>
      <c r="CR514" s="106">
        <v>1.0589910000000001E-2</v>
      </c>
      <c r="CS514" s="106"/>
      <c r="CT514" s="106"/>
      <c r="CU514" s="106"/>
      <c r="CV514" s="106">
        <f t="shared" si="224"/>
        <v>9.4000000000000004E-3</v>
      </c>
      <c r="CW514" s="106">
        <f t="shared" si="225"/>
        <v>7.4000000000000003E-3</v>
      </c>
      <c r="CX514" s="106">
        <f t="shared" si="226"/>
        <v>4.3E-3</v>
      </c>
      <c r="CY514" s="106">
        <f t="shared" si="227"/>
        <v>4.3E-3</v>
      </c>
      <c r="CZ514" s="106">
        <f t="shared" si="228"/>
        <v>6.6000000000000008E-3</v>
      </c>
      <c r="DA514" s="106">
        <f t="shared" si="229"/>
        <v>5.8999999999999999E-3</v>
      </c>
      <c r="DB514" s="106">
        <f t="shared" si="230"/>
        <v>7.7999999999999996E-3</v>
      </c>
      <c r="DC514" s="106">
        <f t="shared" si="231"/>
        <v>2.5000000000000001E-3</v>
      </c>
      <c r="DD514" s="106">
        <f t="shared" si="232"/>
        <v>5.8999999999999999E-3</v>
      </c>
      <c r="DE514" s="106">
        <f t="shared" si="233"/>
        <v>9.1000000000000004E-3</v>
      </c>
      <c r="DF514" s="106">
        <f t="shared" si="234"/>
        <v>1.0800000000000001E-2</v>
      </c>
      <c r="DG514" s="106">
        <f t="shared" si="235"/>
        <v>9.1000000000000004E-3</v>
      </c>
      <c r="DH514" s="106">
        <f t="shared" si="236"/>
        <v>6.3000000000000009E-3</v>
      </c>
      <c r="DI514" s="106">
        <f t="shared" si="237"/>
        <v>1.15E-2</v>
      </c>
      <c r="DJ514" s="106">
        <f t="shared" si="238"/>
        <v>1.4600000000000002E-2</v>
      </c>
      <c r="DK514" s="106">
        <f t="shared" si="239"/>
        <v>5.4000000000000003E-3</v>
      </c>
      <c r="DL514" s="106">
        <f t="shared" si="240"/>
        <v>5.4000000000000003E-3</v>
      </c>
      <c r="DM514" s="106">
        <f t="shared" si="241"/>
        <v>6.4999999999999997E-3</v>
      </c>
      <c r="DN514" s="106">
        <f t="shared" si="242"/>
        <v>7.7999999999999996E-3</v>
      </c>
      <c r="DO514" s="106">
        <f t="shared" si="243"/>
        <v>1.4900000000000002E-2</v>
      </c>
      <c r="DP514" s="106">
        <f t="shared" si="244"/>
        <v>1.5700000000000002E-2</v>
      </c>
      <c r="DQ514" s="106">
        <f t="shared" si="245"/>
        <v>1.5399999999999999E-2</v>
      </c>
      <c r="DR514" s="106">
        <f t="shared" si="246"/>
        <v>1.9599999999999999E-2</v>
      </c>
      <c r="DS514" s="106">
        <f t="shared" si="247"/>
        <v>1.5600000000000001E-2</v>
      </c>
      <c r="DT514" s="106">
        <f t="shared" si="248"/>
        <v>2.1100000000000001E-2</v>
      </c>
      <c r="DU514" s="106">
        <f t="shared" si="249"/>
        <v>1.6999999999999998E-2</v>
      </c>
      <c r="DV514" s="106">
        <f t="shared" si="250"/>
        <v>9.1000000000000004E-3</v>
      </c>
      <c r="DW514" s="106">
        <f t="shared" si="251"/>
        <v>9.300000000000001E-3</v>
      </c>
      <c r="DX514" s="106"/>
      <c r="DY514" s="106"/>
      <c r="DZ514" s="106"/>
      <c r="EA514" s="100">
        <v>0.36</v>
      </c>
      <c r="EB514" s="100">
        <v>0.14000000000000001</v>
      </c>
      <c r="EC514" s="100">
        <v>0.34</v>
      </c>
      <c r="ED514" s="100">
        <v>5.33</v>
      </c>
      <c r="EE514" s="100">
        <v>4.18</v>
      </c>
      <c r="EF514" s="100">
        <v>0.61</v>
      </c>
      <c r="EG514" s="100">
        <v>12.44</v>
      </c>
      <c r="EH514" s="100">
        <v>4.33</v>
      </c>
      <c r="EI514" s="100">
        <v>0.14000000000000001</v>
      </c>
      <c r="EJ514" s="100">
        <v>42.91</v>
      </c>
      <c r="EK514" s="100">
        <v>2.02</v>
      </c>
      <c r="EL514" s="100">
        <v>141.35</v>
      </c>
      <c r="EM514" s="100">
        <v>9.7799999999999994</v>
      </c>
      <c r="EN514" s="100">
        <v>20.399999999999999</v>
      </c>
      <c r="EO514" s="100">
        <v>100</v>
      </c>
      <c r="EP514" s="100">
        <v>11.48</v>
      </c>
      <c r="EQ514" s="100">
        <v>100</v>
      </c>
      <c r="ER514" s="100">
        <v>100</v>
      </c>
      <c r="ES514" s="100">
        <v>1.0900000000000001</v>
      </c>
      <c r="ET514" s="100">
        <v>100</v>
      </c>
      <c r="EU514" s="100">
        <v>14.25</v>
      </c>
      <c r="EV514" s="100">
        <v>57.15</v>
      </c>
      <c r="EW514" s="100">
        <v>11.67</v>
      </c>
      <c r="EX514" s="100">
        <v>13.76</v>
      </c>
      <c r="EY514" s="100">
        <v>6.7</v>
      </c>
      <c r="EZ514" s="100">
        <v>6.42</v>
      </c>
      <c r="FA514" s="100">
        <v>7.53</v>
      </c>
      <c r="FB514" s="100">
        <v>8.9</v>
      </c>
      <c r="FC514" s="100"/>
      <c r="FD514" s="100"/>
      <c r="FE514" s="100"/>
      <c r="FF514" s="106">
        <v>5.0741959611069552E-2</v>
      </c>
      <c r="FG514" s="106">
        <v>2.6678976080570713E-2</v>
      </c>
      <c r="FH514" s="106">
        <v>6.4077269118814513E-3</v>
      </c>
      <c r="FI514" s="106">
        <v>2.9250391991315888E-3</v>
      </c>
      <c r="FJ514" s="106">
        <v>6.0537484510532844E-3</v>
      </c>
      <c r="FK514" s="106">
        <v>8.5774582199766806E-3</v>
      </c>
      <c r="FL514" s="106">
        <v>9.0439169139465876E-3</v>
      </c>
      <c r="FM514" s="106">
        <v>2.2645691515855888E-3</v>
      </c>
      <c r="FN514" s="106">
        <v>2.5804745568896517E-2</v>
      </c>
      <c r="FO514" s="106">
        <v>0</v>
      </c>
      <c r="FP514" s="106">
        <v>2.4795889728278096E-2</v>
      </c>
      <c r="FQ514" s="106">
        <v>0</v>
      </c>
      <c r="FR514" s="106">
        <v>5.1779080194095601E-3</v>
      </c>
      <c r="FS514" s="106">
        <v>1.1073913081281569E-2</v>
      </c>
      <c r="FT514" s="106">
        <v>0</v>
      </c>
      <c r="FU514" s="106">
        <v>0</v>
      </c>
      <c r="FV514" s="106">
        <v>0</v>
      </c>
      <c r="FW514" s="106">
        <v>0</v>
      </c>
      <c r="FX514" s="106">
        <v>1.2298247208920608E-2</v>
      </c>
      <c r="FY514" s="106">
        <v>0</v>
      </c>
      <c r="FZ514" s="106">
        <v>1.396570889587156E-2</v>
      </c>
      <c r="GA514" s="106">
        <v>1.4161753396564987E-2</v>
      </c>
      <c r="GB514" s="106">
        <v>1.9810185185185184E-2</v>
      </c>
      <c r="GC514" s="106">
        <v>1.5426008968609866E-2</v>
      </c>
      <c r="GD514" s="106">
        <v>1.825264619121985E-2</v>
      </c>
      <c r="GE514" s="106">
        <v>1.6166071272980743E-2</v>
      </c>
      <c r="GF514" s="106">
        <v>7.9065605069506707E-3</v>
      </c>
      <c r="GG514" s="106">
        <v>9.144638622991131E-3</v>
      </c>
      <c r="GH514" s="100"/>
      <c r="GI514" s="100"/>
      <c r="GJ514" s="100"/>
      <c r="GK514" s="100"/>
    </row>
    <row r="515" spans="1:193" x14ac:dyDescent="0.25">
      <c r="A515" s="98" t="s">
        <v>1073</v>
      </c>
      <c r="B515" s="99" t="s">
        <v>17</v>
      </c>
      <c r="C515" s="99" t="s">
        <v>319</v>
      </c>
      <c r="D515" s="100" t="s">
        <v>19</v>
      </c>
      <c r="E515" s="99" t="s">
        <v>694</v>
      </c>
      <c r="F515" s="100"/>
      <c r="G515" s="106">
        <v>30.404</v>
      </c>
      <c r="H515" s="106">
        <v>26.399000000000001</v>
      </c>
      <c r="I515" s="106">
        <v>4.8319999999999999</v>
      </c>
      <c r="J515" s="106">
        <v>7.1999999999999995E-2</v>
      </c>
      <c r="K515" s="106">
        <v>5.3000000000000005E-2</v>
      </c>
      <c r="L515" s="106">
        <v>3.609</v>
      </c>
      <c r="M515" s="106">
        <v>3.6999999999999998E-2</v>
      </c>
      <c r="N515" s="106">
        <v>4.9000000000000002E-2</v>
      </c>
      <c r="O515" s="106">
        <v>26.768999999999998</v>
      </c>
      <c r="P515" s="106">
        <v>2.4E-2</v>
      </c>
      <c r="Q515" s="106">
        <v>1.9970471298423838</v>
      </c>
      <c r="R515" s="106">
        <v>0</v>
      </c>
      <c r="S515" s="106">
        <v>2.5003789589140011</v>
      </c>
      <c r="T515" s="106">
        <v>0.26006212289201286</v>
      </c>
      <c r="U515" s="106">
        <v>0</v>
      </c>
      <c r="V515" s="106">
        <v>0</v>
      </c>
      <c r="W515" s="106">
        <v>0</v>
      </c>
      <c r="X515" s="106">
        <v>0</v>
      </c>
      <c r="Y515" s="106">
        <v>0.69089060457799811</v>
      </c>
      <c r="Z515" s="106">
        <v>0</v>
      </c>
      <c r="AA515" s="106">
        <v>9.1226077733373628E-2</v>
      </c>
      <c r="AB515" s="106">
        <v>0</v>
      </c>
      <c r="AC515" s="106">
        <v>6.8000000000000005E-2</v>
      </c>
      <c r="AD515" s="106">
        <v>5.6000000000000001E-2</v>
      </c>
      <c r="AE515" s="106">
        <v>0.124</v>
      </c>
      <c r="AF515" s="106">
        <v>8.8999999999999996E-2</v>
      </c>
      <c r="AG515" s="106">
        <v>4.7095568218506863E-2</v>
      </c>
      <c r="AH515" s="106">
        <v>4.4999999999999991E-2</v>
      </c>
      <c r="AI515" s="106"/>
      <c r="AJ515" s="106">
        <v>97.37574391580165</v>
      </c>
      <c r="AK515" s="100"/>
      <c r="AL515" s="106">
        <v>14.212789827973072</v>
      </c>
      <c r="AM515" s="106">
        <v>15.825789820754153</v>
      </c>
      <c r="AN515" s="106">
        <v>2.5572902884360942</v>
      </c>
      <c r="AO515" s="106">
        <v>4.342057652876613E-2</v>
      </c>
      <c r="AP515" s="106">
        <v>4.1047087980173487E-2</v>
      </c>
      <c r="AQ515" s="106">
        <v>2.8052856587640886</v>
      </c>
      <c r="AR515" s="106">
        <v>2.7448071216617208E-2</v>
      </c>
      <c r="AS515" s="106">
        <v>4.0677403287398314E-2</v>
      </c>
      <c r="AT515" s="106">
        <v>19.13164665523156</v>
      </c>
      <c r="AU515" s="106">
        <v>1.0473031942747426E-2</v>
      </c>
      <c r="AV515" s="106">
        <v>1.9970471298423838</v>
      </c>
      <c r="AW515" s="106">
        <v>0</v>
      </c>
      <c r="AX515" s="106">
        <v>1.7479055986815806</v>
      </c>
      <c r="AY515" s="106">
        <v>0.21297364908034791</v>
      </c>
      <c r="AZ515" s="106">
        <v>0</v>
      </c>
      <c r="BA515" s="106">
        <v>0</v>
      </c>
      <c r="BB515" s="106">
        <v>0</v>
      </c>
      <c r="BC515" s="106">
        <v>0</v>
      </c>
      <c r="BD515" s="106">
        <v>0.54405118873769442</v>
      </c>
      <c r="BE515" s="106">
        <v>0</v>
      </c>
      <c r="BF515" s="106">
        <v>7.7884468311597052E-2</v>
      </c>
      <c r="BG515" s="106">
        <v>0</v>
      </c>
      <c r="BH515" s="106">
        <v>5.8299039780521263E-2</v>
      </c>
      <c r="BI515" s="106">
        <v>4.8292514660227666E-2</v>
      </c>
      <c r="BJ515" s="106">
        <v>0.10758285615131008</v>
      </c>
      <c r="BK515" s="106">
        <v>7.7546397142110313E-2</v>
      </c>
      <c r="BL515" s="106">
        <v>4.1185455372546448E-2</v>
      </c>
      <c r="BM515" s="106">
        <v>3.9518749451128474E-2</v>
      </c>
      <c r="BN515" s="106"/>
      <c r="BO515" s="106"/>
      <c r="BP515" s="106"/>
      <c r="BQ515" s="106">
        <v>2.3531200000000002E-2</v>
      </c>
      <c r="BR515" s="106">
        <v>1.2343939999999999E-2</v>
      </c>
      <c r="BS515" s="106">
        <v>8.1248499999999994E-3</v>
      </c>
      <c r="BT515" s="106">
        <v>7.4618999999999996E-3</v>
      </c>
      <c r="BU515" s="106">
        <v>8.134559999999999E-3</v>
      </c>
      <c r="BV515" s="106">
        <v>7.5903499999999992E-3</v>
      </c>
      <c r="BW515" s="106">
        <v>1.02448E-2</v>
      </c>
      <c r="BX515" s="106">
        <v>3.0114999999999999E-3</v>
      </c>
      <c r="BY515" s="106">
        <v>8.1153600000000003E-3</v>
      </c>
      <c r="BZ515" s="106">
        <v>2.0624400000000001E-2</v>
      </c>
      <c r="CA515" s="106">
        <v>1.12E-2</v>
      </c>
      <c r="CB515" s="106">
        <v>8.9999999999999993E-3</v>
      </c>
      <c r="CC515" s="106">
        <v>9.0121500000000018E-3</v>
      </c>
      <c r="CD515" s="106">
        <v>1.404265E-2</v>
      </c>
      <c r="CE515" s="106">
        <v>2.0532159999999997E-2</v>
      </c>
      <c r="CF515" s="106">
        <v>6.2502900000000004E-3</v>
      </c>
      <c r="CG515" s="106">
        <v>5.7726000000000001E-3</v>
      </c>
      <c r="CH515" s="106">
        <v>6.6929600000000004E-3</v>
      </c>
      <c r="CI515" s="106">
        <v>9.9052199999999993E-3</v>
      </c>
      <c r="CJ515" s="106">
        <v>1.8412960000000003E-2</v>
      </c>
      <c r="CK515" s="106">
        <v>1.8389410000000002E-2</v>
      </c>
      <c r="CL515" s="106">
        <v>1.8256679999999997E-2</v>
      </c>
      <c r="CM515" s="106">
        <v>2.3328000000000002E-2</v>
      </c>
      <c r="CN515" s="106">
        <v>1.7973800000000002E-2</v>
      </c>
      <c r="CO515" s="106">
        <v>2.5011419999999999E-2</v>
      </c>
      <c r="CP515" s="106">
        <v>1.9740439999999998E-2</v>
      </c>
      <c r="CQ515" s="106">
        <v>1.0291499999999999E-2</v>
      </c>
      <c r="CR515" s="106">
        <v>1.0703780000000001E-2</v>
      </c>
      <c r="CS515" s="106"/>
      <c r="CT515" s="106"/>
      <c r="CU515" s="106"/>
      <c r="CV515" s="106">
        <f t="shared" si="224"/>
        <v>1.0999999999999999E-2</v>
      </c>
      <c r="CW515" s="106">
        <f t="shared" si="225"/>
        <v>7.4000000000000003E-3</v>
      </c>
      <c r="CX515" s="106">
        <f t="shared" si="226"/>
        <v>4.3E-3</v>
      </c>
      <c r="CY515" s="106">
        <f t="shared" si="227"/>
        <v>4.4999999999999997E-3</v>
      </c>
      <c r="CZ515" s="106">
        <f t="shared" si="228"/>
        <v>6.3E-3</v>
      </c>
      <c r="DA515" s="106">
        <f t="shared" si="229"/>
        <v>5.8999999999999999E-3</v>
      </c>
      <c r="DB515" s="106">
        <f t="shared" si="230"/>
        <v>7.6E-3</v>
      </c>
      <c r="DC515" s="106">
        <f t="shared" si="231"/>
        <v>2.5000000000000001E-3</v>
      </c>
      <c r="DD515" s="106">
        <f t="shared" si="232"/>
        <v>5.8000000000000005E-3</v>
      </c>
      <c r="DE515" s="106">
        <f t="shared" si="233"/>
        <v>9.0000000000000011E-3</v>
      </c>
      <c r="DF515" s="106">
        <f t="shared" si="234"/>
        <v>1.12E-2</v>
      </c>
      <c r="DG515" s="106">
        <f t="shared" si="235"/>
        <v>8.9999999999999993E-3</v>
      </c>
      <c r="DH515" s="106">
        <f t="shared" si="236"/>
        <v>6.3000000000000009E-3</v>
      </c>
      <c r="DI515" s="106">
        <f t="shared" si="237"/>
        <v>1.15E-2</v>
      </c>
      <c r="DJ515" s="106">
        <f t="shared" si="238"/>
        <v>1.5199999999999998E-2</v>
      </c>
      <c r="DK515" s="106">
        <f t="shared" si="239"/>
        <v>5.3E-3</v>
      </c>
      <c r="DL515" s="106">
        <f t="shared" si="240"/>
        <v>5.4000000000000003E-3</v>
      </c>
      <c r="DM515" s="106">
        <f t="shared" si="241"/>
        <v>5.8999999999999999E-3</v>
      </c>
      <c r="DN515" s="106">
        <f t="shared" si="242"/>
        <v>7.7999999999999996E-3</v>
      </c>
      <c r="DO515" s="106">
        <f t="shared" si="243"/>
        <v>1.5700000000000002E-2</v>
      </c>
      <c r="DP515" s="106">
        <f t="shared" si="244"/>
        <v>1.5700000000000002E-2</v>
      </c>
      <c r="DQ515" s="106">
        <f t="shared" si="245"/>
        <v>1.5599999999999999E-2</v>
      </c>
      <c r="DR515" s="106">
        <f t="shared" si="246"/>
        <v>0.02</v>
      </c>
      <c r="DS515" s="106">
        <f t="shared" si="247"/>
        <v>1.5500000000000002E-2</v>
      </c>
      <c r="DT515" s="106">
        <f t="shared" si="248"/>
        <v>2.1699999999999997E-2</v>
      </c>
      <c r="DU515" s="106">
        <f t="shared" si="249"/>
        <v>1.72E-2</v>
      </c>
      <c r="DV515" s="106">
        <f t="shared" si="250"/>
        <v>8.9999999999999993E-3</v>
      </c>
      <c r="DW515" s="106">
        <f t="shared" si="251"/>
        <v>9.4000000000000004E-3</v>
      </c>
      <c r="DX515" s="106"/>
      <c r="DY515" s="106"/>
      <c r="DZ515" s="106"/>
      <c r="EA515" s="100">
        <v>0.35</v>
      </c>
      <c r="EB515" s="100">
        <v>0.15</v>
      </c>
      <c r="EC515" s="100">
        <v>0.28000000000000003</v>
      </c>
      <c r="ED515" s="100">
        <v>6.76</v>
      </c>
      <c r="EE515" s="100">
        <v>12.39</v>
      </c>
      <c r="EF515" s="100">
        <v>0.4</v>
      </c>
      <c r="EG515" s="100">
        <v>29</v>
      </c>
      <c r="EH515" s="100">
        <v>5.21</v>
      </c>
      <c r="EI515" s="100">
        <v>0.14000000000000001</v>
      </c>
      <c r="EJ515" s="100">
        <v>32.590000000000003</v>
      </c>
      <c r="EK515" s="100">
        <v>1.36</v>
      </c>
      <c r="EL515" s="100">
        <v>44.97</v>
      </c>
      <c r="EM515" s="100">
        <v>0.64</v>
      </c>
      <c r="EN515" s="100">
        <v>5.67</v>
      </c>
      <c r="EO515" s="100">
        <v>100</v>
      </c>
      <c r="EP515" s="100">
        <v>12.11</v>
      </c>
      <c r="EQ515" s="100">
        <v>100</v>
      </c>
      <c r="ER515" s="100">
        <v>100</v>
      </c>
      <c r="ES515" s="100">
        <v>1.82</v>
      </c>
      <c r="ET515" s="100">
        <v>100</v>
      </c>
      <c r="EU515" s="100">
        <v>17.559999999999999</v>
      </c>
      <c r="EV515" s="100">
        <v>100</v>
      </c>
      <c r="EW515" s="100">
        <v>33.51</v>
      </c>
      <c r="EX515" s="100">
        <v>31.13</v>
      </c>
      <c r="EY515" s="100">
        <v>16.66</v>
      </c>
      <c r="EZ515" s="100">
        <v>20.47</v>
      </c>
      <c r="FA515" s="100">
        <v>15.5</v>
      </c>
      <c r="FB515" s="100">
        <v>22.92</v>
      </c>
      <c r="FC515" s="100"/>
      <c r="FD515" s="100"/>
      <c r="FE515" s="100"/>
      <c r="FF515" s="106">
        <v>4.9744764397905747E-2</v>
      </c>
      <c r="FG515" s="106">
        <v>2.3738684731131231E-2</v>
      </c>
      <c r="FH515" s="106">
        <v>7.1604128076210643E-3</v>
      </c>
      <c r="FI515" s="106">
        <v>2.9352309733445903E-3</v>
      </c>
      <c r="FJ515" s="106">
        <v>5.0857342007434954E-3</v>
      </c>
      <c r="FK515" s="106">
        <v>1.1221142635056355E-2</v>
      </c>
      <c r="FL515" s="106">
        <v>7.9599406528189903E-3</v>
      </c>
      <c r="FM515" s="106">
        <v>2.1192927112734521E-3</v>
      </c>
      <c r="FN515" s="106">
        <v>2.6784305317324186E-2</v>
      </c>
      <c r="FO515" s="106">
        <v>3.4131611101413865E-3</v>
      </c>
      <c r="FP515" s="106">
        <v>2.715984096585642E-2</v>
      </c>
      <c r="FQ515" s="106">
        <v>0</v>
      </c>
      <c r="FR515" s="106">
        <v>1.1186595831562117E-2</v>
      </c>
      <c r="FS515" s="106">
        <v>1.2075605902855727E-2</v>
      </c>
      <c r="FT515" s="106">
        <v>0</v>
      </c>
      <c r="FU515" s="106">
        <v>0</v>
      </c>
      <c r="FV515" s="106">
        <v>0</v>
      </c>
      <c r="FW515" s="106">
        <v>0</v>
      </c>
      <c r="FX515" s="106">
        <v>9.9017316350260391E-3</v>
      </c>
      <c r="FY515" s="106">
        <v>0</v>
      </c>
      <c r="FZ515" s="106">
        <v>1.367651263551644E-2</v>
      </c>
      <c r="GA515" s="106">
        <v>0</v>
      </c>
      <c r="GB515" s="106">
        <v>1.9536008230452671E-2</v>
      </c>
      <c r="GC515" s="106">
        <v>1.5033459813728871E-2</v>
      </c>
      <c r="GD515" s="106">
        <v>1.7923303834808259E-2</v>
      </c>
      <c r="GE515" s="106">
        <v>1.587374749498998E-2</v>
      </c>
      <c r="GF515" s="106">
        <v>6.3837455827446994E-3</v>
      </c>
      <c r="GG515" s="106">
        <v>9.057697374198646E-3</v>
      </c>
      <c r="GH515" s="100"/>
      <c r="GI515" s="100"/>
      <c r="GJ515" s="100"/>
      <c r="GK515" s="100"/>
    </row>
    <row r="516" spans="1:193" x14ac:dyDescent="0.25">
      <c r="A516" s="98" t="s">
        <v>1073</v>
      </c>
      <c r="B516" s="99" t="s">
        <v>17</v>
      </c>
      <c r="C516" s="99" t="s">
        <v>319</v>
      </c>
      <c r="D516" s="100" t="s">
        <v>19</v>
      </c>
      <c r="E516" s="99" t="s">
        <v>695</v>
      </c>
      <c r="F516" s="100"/>
      <c r="G516" s="106">
        <v>30.384</v>
      </c>
      <c r="H516" s="106">
        <v>26.584</v>
      </c>
      <c r="I516" s="106">
        <v>4.7030000000000003</v>
      </c>
      <c r="J516" s="106">
        <v>6.5000000000000002E-2</v>
      </c>
      <c r="K516" s="106">
        <v>4.8000000000000001E-2</v>
      </c>
      <c r="L516" s="106">
        <v>3.7440000000000002</v>
      </c>
      <c r="M516" s="106">
        <v>2.5999999999999995E-2</v>
      </c>
      <c r="N516" s="106">
        <v>5.3999999999999999E-2</v>
      </c>
      <c r="O516" s="106">
        <v>26.736000000000001</v>
      </c>
      <c r="P516" s="106">
        <v>4.2999999999999997E-2</v>
      </c>
      <c r="Q516" s="106">
        <v>1.9688400488580899</v>
      </c>
      <c r="R516" s="106">
        <v>0</v>
      </c>
      <c r="S516" s="106">
        <v>2.3949053963495524</v>
      </c>
      <c r="T516" s="106">
        <v>0.22775492186434829</v>
      </c>
      <c r="U516" s="106">
        <v>3.5999999999999997E-2</v>
      </c>
      <c r="V516" s="106">
        <v>0</v>
      </c>
      <c r="W516" s="106">
        <v>0</v>
      </c>
      <c r="X516" s="106">
        <v>0</v>
      </c>
      <c r="Y516" s="106">
        <v>0.66814699407412548</v>
      </c>
      <c r="Z516" s="106">
        <v>0</v>
      </c>
      <c r="AA516" s="106">
        <v>7.9320602590366163E-2</v>
      </c>
      <c r="AB516" s="106">
        <v>3.5000000000000003E-2</v>
      </c>
      <c r="AC516" s="106">
        <v>0.106</v>
      </c>
      <c r="AD516" s="106">
        <v>4.9000000000000002E-2</v>
      </c>
      <c r="AE516" s="106">
        <v>0.128</v>
      </c>
      <c r="AF516" s="106">
        <v>0.11499999999999999</v>
      </c>
      <c r="AG516" s="106">
        <v>5.0187940986122948E-2</v>
      </c>
      <c r="AH516" s="106">
        <v>2.1000000000000001E-2</v>
      </c>
      <c r="AI516" s="106"/>
      <c r="AJ516" s="106">
        <v>97.437077360148464</v>
      </c>
      <c r="AK516" s="100"/>
      <c r="AL516" s="106">
        <v>14.203440538519072</v>
      </c>
      <c r="AM516" s="106">
        <v>15.93669444277921</v>
      </c>
      <c r="AN516" s="106">
        <v>2.489018258798624</v>
      </c>
      <c r="AO516" s="106">
        <v>3.9199131588469431E-2</v>
      </c>
      <c r="AP516" s="106">
        <v>3.717472118959108E-2</v>
      </c>
      <c r="AQ516" s="106">
        <v>2.9102215312864361</v>
      </c>
      <c r="AR516" s="106">
        <v>1.9287833827893171E-2</v>
      </c>
      <c r="AS516" s="106">
        <v>4.4828158724887934E-2</v>
      </c>
      <c r="AT516" s="106">
        <v>19.108061749571185</v>
      </c>
      <c r="AU516" s="106">
        <v>1.8764182230755804E-2</v>
      </c>
      <c r="AV516" s="106">
        <v>1.9688400488580899</v>
      </c>
      <c r="AW516" s="106">
        <v>0</v>
      </c>
      <c r="AX516" s="106">
        <v>1.6741736430266005</v>
      </c>
      <c r="AY516" s="106">
        <v>0.18651619184698082</v>
      </c>
      <c r="AZ516" s="106">
        <v>2.6650873556411013E-2</v>
      </c>
      <c r="BA516" s="106">
        <v>0</v>
      </c>
      <c r="BB516" s="106">
        <v>0</v>
      </c>
      <c r="BC516" s="106">
        <v>0</v>
      </c>
      <c r="BD516" s="106">
        <v>0.52614142379252338</v>
      </c>
      <c r="BE516" s="106">
        <v>0</v>
      </c>
      <c r="BF516" s="106">
        <v>6.7720142226898455E-2</v>
      </c>
      <c r="BG516" s="106">
        <v>2.9906861488507228E-2</v>
      </c>
      <c r="BH516" s="106">
        <v>9.0877914951989019E-2</v>
      </c>
      <c r="BI516" s="106">
        <v>4.2255950327699209E-2</v>
      </c>
      <c r="BJ516" s="106">
        <v>0.11105327086586847</v>
      </c>
      <c r="BK516" s="106">
        <v>0.10020040080160321</v>
      </c>
      <c r="BL516" s="106">
        <v>4.3889760372647968E-2</v>
      </c>
      <c r="BM516" s="106">
        <v>1.8442083077193291E-2</v>
      </c>
      <c r="BN516" s="106"/>
      <c r="BO516" s="106"/>
      <c r="BP516" s="106"/>
      <c r="BQ516" s="106">
        <v>2.1178080000000002E-2</v>
      </c>
      <c r="BR516" s="106">
        <v>1.2010319999999998E-2</v>
      </c>
      <c r="BS516" s="106">
        <v>8.1248499999999994E-3</v>
      </c>
      <c r="BT516" s="106">
        <v>7.2960799999999991E-3</v>
      </c>
      <c r="BU516" s="106">
        <v>8.134559999999999E-3</v>
      </c>
      <c r="BV516" s="106">
        <v>7.5903499999999992E-3</v>
      </c>
      <c r="BW516" s="106">
        <v>9.8404000000000009E-3</v>
      </c>
      <c r="BX516" s="106">
        <v>3.0114999999999999E-3</v>
      </c>
      <c r="BY516" s="106">
        <v>7.9754400000000003E-3</v>
      </c>
      <c r="BZ516" s="106">
        <v>1.9478599999999999E-2</v>
      </c>
      <c r="CA516" s="106">
        <v>1.11E-2</v>
      </c>
      <c r="CB516" s="106">
        <v>8.9999999999999993E-3</v>
      </c>
      <c r="CC516" s="106">
        <v>9.0121500000000018E-3</v>
      </c>
      <c r="CD516" s="106">
        <v>1.404265E-2</v>
      </c>
      <c r="CE516" s="106">
        <v>1.9316440000000001E-2</v>
      </c>
      <c r="CF516" s="106">
        <v>6.2502900000000004E-3</v>
      </c>
      <c r="CG516" s="106">
        <v>5.6657000000000001E-3</v>
      </c>
      <c r="CH516" s="106">
        <v>6.6929600000000004E-3</v>
      </c>
      <c r="CI516" s="106">
        <v>9.7782300000000006E-3</v>
      </c>
      <c r="CJ516" s="106">
        <v>1.7474720000000003E-2</v>
      </c>
      <c r="CK516" s="106">
        <v>1.8506540000000002E-2</v>
      </c>
      <c r="CL516" s="106">
        <v>1.7788559999999998E-2</v>
      </c>
      <c r="CM516" s="106">
        <v>2.2394879999999999E-2</v>
      </c>
      <c r="CN516" s="106">
        <v>1.785784E-2</v>
      </c>
      <c r="CO516" s="106">
        <v>2.4896160000000001E-2</v>
      </c>
      <c r="CP516" s="106">
        <v>1.9510899999999998E-2</v>
      </c>
      <c r="CQ516" s="106">
        <v>1.0291499999999999E-2</v>
      </c>
      <c r="CR516" s="106">
        <v>1.0703780000000001E-2</v>
      </c>
      <c r="CS516" s="106"/>
      <c r="CT516" s="106"/>
      <c r="CU516" s="106"/>
      <c r="CV516" s="106">
        <f t="shared" si="224"/>
        <v>9.8999999999999991E-3</v>
      </c>
      <c r="CW516" s="106">
        <f t="shared" si="225"/>
        <v>7.1999999999999989E-3</v>
      </c>
      <c r="CX516" s="106">
        <f t="shared" si="226"/>
        <v>4.3E-3</v>
      </c>
      <c r="CY516" s="106">
        <f t="shared" si="227"/>
        <v>4.3999999999999994E-3</v>
      </c>
      <c r="CZ516" s="106">
        <f t="shared" si="228"/>
        <v>6.3E-3</v>
      </c>
      <c r="DA516" s="106">
        <f t="shared" si="229"/>
        <v>5.8999999999999999E-3</v>
      </c>
      <c r="DB516" s="106">
        <f t="shared" si="230"/>
        <v>7.3000000000000001E-3</v>
      </c>
      <c r="DC516" s="106">
        <f t="shared" si="231"/>
        <v>2.5000000000000001E-3</v>
      </c>
      <c r="DD516" s="106">
        <f t="shared" si="232"/>
        <v>5.7000000000000002E-3</v>
      </c>
      <c r="DE516" s="106">
        <f t="shared" si="233"/>
        <v>8.5000000000000006E-3</v>
      </c>
      <c r="DF516" s="106">
        <f t="shared" si="234"/>
        <v>1.11E-2</v>
      </c>
      <c r="DG516" s="106">
        <f t="shared" si="235"/>
        <v>8.9999999999999993E-3</v>
      </c>
      <c r="DH516" s="106">
        <f t="shared" si="236"/>
        <v>6.3000000000000009E-3</v>
      </c>
      <c r="DI516" s="106">
        <f t="shared" si="237"/>
        <v>1.15E-2</v>
      </c>
      <c r="DJ516" s="106">
        <f t="shared" si="238"/>
        <v>1.43E-2</v>
      </c>
      <c r="DK516" s="106">
        <f t="shared" si="239"/>
        <v>5.3E-3</v>
      </c>
      <c r="DL516" s="106">
        <f t="shared" si="240"/>
        <v>5.3E-3</v>
      </c>
      <c r="DM516" s="106">
        <f t="shared" si="241"/>
        <v>5.8999999999999999E-3</v>
      </c>
      <c r="DN516" s="106">
        <f t="shared" si="242"/>
        <v>7.7000000000000002E-3</v>
      </c>
      <c r="DO516" s="106">
        <f t="shared" si="243"/>
        <v>1.4900000000000002E-2</v>
      </c>
      <c r="DP516" s="106">
        <f t="shared" si="244"/>
        <v>1.5800000000000002E-2</v>
      </c>
      <c r="DQ516" s="106">
        <f t="shared" si="245"/>
        <v>1.52E-2</v>
      </c>
      <c r="DR516" s="106">
        <f t="shared" si="246"/>
        <v>1.9199999999999998E-2</v>
      </c>
      <c r="DS516" s="106">
        <f t="shared" si="247"/>
        <v>1.54E-2</v>
      </c>
      <c r="DT516" s="106">
        <f t="shared" si="248"/>
        <v>2.1599999999999998E-2</v>
      </c>
      <c r="DU516" s="106">
        <f t="shared" si="249"/>
        <v>1.6999999999999998E-2</v>
      </c>
      <c r="DV516" s="106">
        <f t="shared" si="250"/>
        <v>8.9999999999999993E-3</v>
      </c>
      <c r="DW516" s="106">
        <f t="shared" si="251"/>
        <v>9.4000000000000004E-3</v>
      </c>
      <c r="DX516" s="106"/>
      <c r="DY516" s="106"/>
      <c r="DZ516" s="106"/>
      <c r="EA516" s="100">
        <v>0.35</v>
      </c>
      <c r="EB516" s="100">
        <v>0.15</v>
      </c>
      <c r="EC516" s="100">
        <v>0.28999999999999998</v>
      </c>
      <c r="ED516" s="100">
        <v>7.45</v>
      </c>
      <c r="EE516" s="100">
        <v>13.91</v>
      </c>
      <c r="EF516" s="100">
        <v>0.39</v>
      </c>
      <c r="EG516" s="100">
        <v>39.32</v>
      </c>
      <c r="EH516" s="100">
        <v>4.83</v>
      </c>
      <c r="EI516" s="100">
        <v>0.14000000000000001</v>
      </c>
      <c r="EJ516" s="100">
        <v>17.579999999999998</v>
      </c>
      <c r="EK516" s="100">
        <v>1.37</v>
      </c>
      <c r="EL516" s="100">
        <v>146.25</v>
      </c>
      <c r="EM516" s="100">
        <v>0.65</v>
      </c>
      <c r="EN516" s="100">
        <v>6.4</v>
      </c>
      <c r="EO516" s="100">
        <v>39.549999999999997</v>
      </c>
      <c r="EP516" s="100">
        <v>7.96</v>
      </c>
      <c r="EQ516" s="100">
        <v>100</v>
      </c>
      <c r="ER516" s="100">
        <v>100</v>
      </c>
      <c r="ES516" s="100">
        <v>1.86</v>
      </c>
      <c r="ET516" s="100">
        <v>100</v>
      </c>
      <c r="EU516" s="100">
        <v>20.399999999999999</v>
      </c>
      <c r="EV516" s="100">
        <v>47.2</v>
      </c>
      <c r="EW516" s="100">
        <v>20.52</v>
      </c>
      <c r="EX516" s="100">
        <v>35.380000000000003</v>
      </c>
      <c r="EY516" s="100">
        <v>16.07</v>
      </c>
      <c r="EZ516" s="100">
        <v>15.74</v>
      </c>
      <c r="FA516" s="100">
        <v>14.58</v>
      </c>
      <c r="FB516" s="100">
        <v>48.41</v>
      </c>
      <c r="FC516" s="100"/>
      <c r="FD516" s="100"/>
      <c r="FE516" s="100"/>
      <c r="FF516" s="106">
        <v>4.9712041884816746E-2</v>
      </c>
      <c r="FG516" s="106">
        <v>2.3905041664168816E-2</v>
      </c>
      <c r="FH516" s="106">
        <v>7.218152950516009E-3</v>
      </c>
      <c r="FI516" s="106">
        <v>2.9203353033409726E-3</v>
      </c>
      <c r="FJ516" s="106">
        <v>5.1710037174721194E-3</v>
      </c>
      <c r="FK516" s="106">
        <v>1.1349863972017102E-2</v>
      </c>
      <c r="FL516" s="106">
        <v>7.5839762611275953E-3</v>
      </c>
      <c r="FM516" s="106">
        <v>2.1652000664120871E-3</v>
      </c>
      <c r="FN516" s="106">
        <v>2.6751286449399662E-2</v>
      </c>
      <c r="FO516" s="106">
        <v>3.2987432361668702E-3</v>
      </c>
      <c r="FP516" s="106">
        <v>2.6973108669355834E-2</v>
      </c>
      <c r="FQ516" s="106">
        <v>0</v>
      </c>
      <c r="FR516" s="106">
        <v>1.0882128679672904E-2</v>
      </c>
      <c r="FS516" s="106">
        <v>1.1937036278206772E-2</v>
      </c>
      <c r="FT516" s="106">
        <v>1.0540420491560554E-2</v>
      </c>
      <c r="FU516" s="106">
        <v>0</v>
      </c>
      <c r="FV516" s="106">
        <v>0</v>
      </c>
      <c r="FW516" s="106">
        <v>0</v>
      </c>
      <c r="FX516" s="106">
        <v>9.786230482540936E-3</v>
      </c>
      <c r="FY516" s="106">
        <v>0</v>
      </c>
      <c r="FZ516" s="106">
        <v>1.3814909014287283E-2</v>
      </c>
      <c r="GA516" s="106">
        <v>1.4116038622575412E-2</v>
      </c>
      <c r="GB516" s="106">
        <v>1.8648148148148146E-2</v>
      </c>
      <c r="GC516" s="106">
        <v>1.495015522593998E-2</v>
      </c>
      <c r="GD516" s="106">
        <v>1.7846260628145063E-2</v>
      </c>
      <c r="GE516" s="106">
        <v>1.5771543086172346E-2</v>
      </c>
      <c r="GF516" s="106">
        <v>6.3991270623320745E-3</v>
      </c>
      <c r="GG516" s="106">
        <v>8.9278124176692727E-3</v>
      </c>
      <c r="GH516" s="100"/>
      <c r="GI516" s="100"/>
      <c r="GJ516" s="100"/>
      <c r="GK516" s="100"/>
    </row>
    <row r="517" spans="1:193" x14ac:dyDescent="0.25">
      <c r="A517" s="98" t="s">
        <v>1073</v>
      </c>
      <c r="B517" s="99" t="s">
        <v>17</v>
      </c>
      <c r="C517" s="99" t="s">
        <v>319</v>
      </c>
      <c r="D517" s="100" t="s">
        <v>19</v>
      </c>
      <c r="E517" s="99" t="s">
        <v>696</v>
      </c>
      <c r="F517" s="100"/>
      <c r="G517" s="106">
        <v>30.541</v>
      </c>
      <c r="H517" s="106">
        <v>28.297999999999995</v>
      </c>
      <c r="I517" s="106">
        <v>4.6550000000000002</v>
      </c>
      <c r="J517" s="106">
        <v>7.0999999999999994E-2</v>
      </c>
      <c r="K517" s="106">
        <v>5.4999999999999993E-2</v>
      </c>
      <c r="L517" s="106">
        <v>2.601</v>
      </c>
      <c r="M517" s="106">
        <v>1.4E-2</v>
      </c>
      <c r="N517" s="106">
        <v>5.5E-2</v>
      </c>
      <c r="O517" s="106">
        <v>26.885000000000002</v>
      </c>
      <c r="P517" s="106">
        <v>0</v>
      </c>
      <c r="Q517" s="106">
        <v>1.7264147778971088</v>
      </c>
      <c r="R517" s="106">
        <v>0</v>
      </c>
      <c r="S517" s="106">
        <v>1.9896703820305854</v>
      </c>
      <c r="T517" s="106">
        <v>0.22951984050506818</v>
      </c>
      <c r="U517" s="106">
        <v>3.6999999999999998E-2</v>
      </c>
      <c r="V517" s="106">
        <v>0</v>
      </c>
      <c r="W517" s="106">
        <v>0</v>
      </c>
      <c r="X517" s="106">
        <v>0</v>
      </c>
      <c r="Y517" s="106">
        <v>0.75413836679248392</v>
      </c>
      <c r="Z517" s="106">
        <v>0</v>
      </c>
      <c r="AA517" s="106">
        <v>4.6314694786804132E-2</v>
      </c>
      <c r="AB517" s="106">
        <v>2.5999999999999999E-2</v>
      </c>
      <c r="AC517" s="106">
        <v>7.0999999999999994E-2</v>
      </c>
      <c r="AD517" s="106">
        <v>0</v>
      </c>
      <c r="AE517" s="106">
        <v>0.113</v>
      </c>
      <c r="AF517" s="106">
        <v>7.2999999999999995E-2</v>
      </c>
      <c r="AG517" s="106">
        <v>6.9367426244183739E-2</v>
      </c>
      <c r="AH517" s="106">
        <v>3.7999999999999999E-2</v>
      </c>
      <c r="AI517" s="106"/>
      <c r="AJ517" s="106">
        <v>97.621432225283755</v>
      </c>
      <c r="AK517" s="100"/>
      <c r="AL517" s="106">
        <v>14.276832460732983</v>
      </c>
      <c r="AM517" s="106">
        <v>16.96421077873029</v>
      </c>
      <c r="AN517" s="106">
        <v>2.4636147128870074</v>
      </c>
      <c r="AO517" s="106">
        <v>4.2817512965866604E-2</v>
      </c>
      <c r="AP517" s="106">
        <v>4.2596034696406444E-2</v>
      </c>
      <c r="AQ517" s="106">
        <v>2.0217644772638943</v>
      </c>
      <c r="AR517" s="106">
        <v>1.0385756676557863E-2</v>
      </c>
      <c r="AS517" s="106">
        <v>4.5658309812385861E-2</v>
      </c>
      <c r="AT517" s="106">
        <v>19.214551172098343</v>
      </c>
      <c r="AU517" s="106">
        <v>0</v>
      </c>
      <c r="AV517" s="106">
        <v>1.7264147778971088</v>
      </c>
      <c r="AW517" s="106">
        <v>0</v>
      </c>
      <c r="AX517" s="106">
        <v>1.3908915638102659</v>
      </c>
      <c r="AY517" s="106">
        <v>0.18796154328479908</v>
      </c>
      <c r="AZ517" s="106">
        <v>2.7391175599644654E-2</v>
      </c>
      <c r="BA517" s="106">
        <v>0</v>
      </c>
      <c r="BB517" s="106">
        <v>0</v>
      </c>
      <c r="BC517" s="106">
        <v>0</v>
      </c>
      <c r="BD517" s="106">
        <v>0.59385649798604923</v>
      </c>
      <c r="BE517" s="106">
        <v>0</v>
      </c>
      <c r="BF517" s="106">
        <v>3.9541274470079511E-2</v>
      </c>
      <c r="BG517" s="106">
        <v>2.2216525677176795E-2</v>
      </c>
      <c r="BH517" s="106">
        <v>6.0871056241426601E-2</v>
      </c>
      <c r="BI517" s="106">
        <v>0</v>
      </c>
      <c r="BJ517" s="106">
        <v>9.8039215686274508E-2</v>
      </c>
      <c r="BK517" s="106">
        <v>6.3605471813191594E-2</v>
      </c>
      <c r="BL517" s="106">
        <v>6.0662375377510923E-2</v>
      </c>
      <c r="BM517" s="106">
        <v>3.3371388425397379E-2</v>
      </c>
      <c r="BN517" s="106"/>
      <c r="BO517" s="106"/>
      <c r="BP517" s="106"/>
      <c r="BQ517" s="106">
        <v>2.053632E-2</v>
      </c>
      <c r="BR517" s="106">
        <v>1.217713E-2</v>
      </c>
      <c r="BS517" s="106">
        <v>8.1248499999999994E-3</v>
      </c>
      <c r="BT517" s="106">
        <v>7.2960799999999991E-3</v>
      </c>
      <c r="BU517" s="106">
        <v>8.2636799999999989E-3</v>
      </c>
      <c r="BV517" s="106">
        <v>7.7190000000000002E-3</v>
      </c>
      <c r="BW517" s="106">
        <v>1.05144E-2</v>
      </c>
      <c r="BX517" s="106">
        <v>3.0114999999999999E-3</v>
      </c>
      <c r="BY517" s="106">
        <v>7.9754400000000003E-3</v>
      </c>
      <c r="BZ517" s="106">
        <v>2.1082719999999999E-2</v>
      </c>
      <c r="CA517" s="106">
        <v>1.0999999999999999E-2</v>
      </c>
      <c r="CB517" s="106">
        <v>8.9999999999999993E-3</v>
      </c>
      <c r="CC517" s="106">
        <v>9.0121500000000018E-3</v>
      </c>
      <c r="CD517" s="106">
        <v>1.3798430000000002E-2</v>
      </c>
      <c r="CE517" s="106">
        <v>1.9046279999999999E-2</v>
      </c>
      <c r="CF517" s="106">
        <v>6.2502900000000004E-3</v>
      </c>
      <c r="CG517" s="106">
        <v>5.6657000000000001E-3</v>
      </c>
      <c r="CH517" s="106">
        <v>6.6929600000000004E-3</v>
      </c>
      <c r="CI517" s="106">
        <v>1.01592E-2</v>
      </c>
      <c r="CJ517" s="106">
        <v>1.806112E-2</v>
      </c>
      <c r="CK517" s="106">
        <v>1.9677840000000002E-2</v>
      </c>
      <c r="CL517" s="106">
        <v>1.8022619999999996E-2</v>
      </c>
      <c r="CM517" s="106">
        <v>2.3444640000000003E-2</v>
      </c>
      <c r="CN517" s="106">
        <v>1.7973800000000002E-2</v>
      </c>
      <c r="CO517" s="106">
        <v>2.5472460000000002E-2</v>
      </c>
      <c r="CP517" s="106">
        <v>1.9740439999999998E-2</v>
      </c>
      <c r="CQ517" s="106">
        <v>1.0291499999999999E-2</v>
      </c>
      <c r="CR517" s="106">
        <v>1.0703780000000001E-2</v>
      </c>
      <c r="CS517" s="106"/>
      <c r="CT517" s="106"/>
      <c r="CU517" s="106"/>
      <c r="CV517" s="106">
        <f t="shared" si="224"/>
        <v>9.5999999999999992E-3</v>
      </c>
      <c r="CW517" s="106">
        <f t="shared" si="225"/>
        <v>7.3000000000000001E-3</v>
      </c>
      <c r="CX517" s="106">
        <f t="shared" si="226"/>
        <v>4.3E-3</v>
      </c>
      <c r="CY517" s="106">
        <f t="shared" si="227"/>
        <v>4.3999999999999994E-3</v>
      </c>
      <c r="CZ517" s="106">
        <f t="shared" si="228"/>
        <v>6.3999999999999994E-3</v>
      </c>
      <c r="DA517" s="106">
        <f t="shared" si="229"/>
        <v>6.0000000000000001E-3</v>
      </c>
      <c r="DB517" s="106">
        <f t="shared" si="230"/>
        <v>7.7999999999999996E-3</v>
      </c>
      <c r="DC517" s="106">
        <f t="shared" si="231"/>
        <v>2.5000000000000001E-3</v>
      </c>
      <c r="DD517" s="106">
        <f t="shared" si="232"/>
        <v>5.7000000000000002E-3</v>
      </c>
      <c r="DE517" s="106">
        <f t="shared" si="233"/>
        <v>9.1999999999999998E-3</v>
      </c>
      <c r="DF517" s="106">
        <f t="shared" si="234"/>
        <v>1.0999999999999999E-2</v>
      </c>
      <c r="DG517" s="106">
        <f t="shared" si="235"/>
        <v>8.9999999999999993E-3</v>
      </c>
      <c r="DH517" s="106">
        <f t="shared" si="236"/>
        <v>6.3000000000000009E-3</v>
      </c>
      <c r="DI517" s="106">
        <f t="shared" si="237"/>
        <v>1.1300000000000001E-2</v>
      </c>
      <c r="DJ517" s="106">
        <f t="shared" si="238"/>
        <v>1.41E-2</v>
      </c>
      <c r="DK517" s="106">
        <f t="shared" si="239"/>
        <v>5.3E-3</v>
      </c>
      <c r="DL517" s="106">
        <f t="shared" si="240"/>
        <v>5.3E-3</v>
      </c>
      <c r="DM517" s="106">
        <f t="shared" si="241"/>
        <v>5.8999999999999999E-3</v>
      </c>
      <c r="DN517" s="106">
        <f t="shared" si="242"/>
        <v>8.0000000000000002E-3</v>
      </c>
      <c r="DO517" s="106">
        <f t="shared" si="243"/>
        <v>1.5399999999999999E-2</v>
      </c>
      <c r="DP517" s="106">
        <f t="shared" si="244"/>
        <v>1.6800000000000002E-2</v>
      </c>
      <c r="DQ517" s="106">
        <f t="shared" si="245"/>
        <v>1.5399999999999999E-2</v>
      </c>
      <c r="DR517" s="106">
        <f t="shared" si="246"/>
        <v>2.01E-2</v>
      </c>
      <c r="DS517" s="106">
        <f t="shared" si="247"/>
        <v>1.5500000000000002E-2</v>
      </c>
      <c r="DT517" s="106">
        <f t="shared" si="248"/>
        <v>2.2100000000000002E-2</v>
      </c>
      <c r="DU517" s="106">
        <f t="shared" si="249"/>
        <v>1.72E-2</v>
      </c>
      <c r="DV517" s="106">
        <f t="shared" si="250"/>
        <v>8.9999999999999993E-3</v>
      </c>
      <c r="DW517" s="106">
        <f t="shared" si="251"/>
        <v>9.4000000000000004E-3</v>
      </c>
      <c r="DX517" s="106"/>
      <c r="DY517" s="106"/>
      <c r="DZ517" s="106"/>
      <c r="EA517" s="100">
        <v>0.35</v>
      </c>
      <c r="EB517" s="100">
        <v>0.15</v>
      </c>
      <c r="EC517" s="100">
        <v>0.28999999999999998</v>
      </c>
      <c r="ED517" s="100">
        <v>6.82</v>
      </c>
      <c r="EE517" s="100">
        <v>12.21</v>
      </c>
      <c r="EF517" s="100">
        <v>0.49</v>
      </c>
      <c r="EG517" s="100">
        <v>74.16</v>
      </c>
      <c r="EH517" s="100">
        <v>4.78</v>
      </c>
      <c r="EI517" s="100">
        <v>0.14000000000000001</v>
      </c>
      <c r="EJ517" s="100">
        <v>47.09</v>
      </c>
      <c r="EK517" s="100">
        <v>1.53</v>
      </c>
      <c r="EL517" s="100">
        <v>148.06</v>
      </c>
      <c r="EM517" s="100">
        <v>0.73</v>
      </c>
      <c r="EN517" s="100">
        <v>6.27</v>
      </c>
      <c r="EO517" s="100">
        <v>38.21</v>
      </c>
      <c r="EP517" s="100">
        <v>10.75</v>
      </c>
      <c r="EQ517" s="100">
        <v>175.03</v>
      </c>
      <c r="ER517" s="100">
        <v>100</v>
      </c>
      <c r="ES517" s="100">
        <v>1.72</v>
      </c>
      <c r="ET517" s="100">
        <v>100</v>
      </c>
      <c r="EU517" s="100">
        <v>36.28</v>
      </c>
      <c r="EV517" s="100">
        <v>63.89</v>
      </c>
      <c r="EW517" s="100">
        <v>32.25</v>
      </c>
      <c r="EX517" s="100">
        <v>147.08000000000001</v>
      </c>
      <c r="EY517" s="100">
        <v>18.649999999999999</v>
      </c>
      <c r="EZ517" s="100">
        <v>25.17</v>
      </c>
      <c r="FA517" s="100">
        <v>11.88</v>
      </c>
      <c r="FB517" s="100">
        <v>26.97</v>
      </c>
      <c r="FC517" s="100"/>
      <c r="FD517" s="100"/>
      <c r="FE517" s="100"/>
      <c r="FF517" s="106">
        <v>4.9968913612565433E-2</v>
      </c>
      <c r="FG517" s="106">
        <v>2.5446316168095437E-2</v>
      </c>
      <c r="FH517" s="106">
        <v>7.1444826673723212E-3</v>
      </c>
      <c r="FI517" s="106">
        <v>2.9201543842721023E-3</v>
      </c>
      <c r="FJ517" s="106">
        <v>5.2009758364312273E-3</v>
      </c>
      <c r="FK517" s="106">
        <v>9.9066459385930821E-3</v>
      </c>
      <c r="FL517" s="106">
        <v>7.7020771513353105E-3</v>
      </c>
      <c r="FM517" s="106">
        <v>2.1824672090320443E-3</v>
      </c>
      <c r="FN517" s="106">
        <v>2.6900371640937684E-2</v>
      </c>
      <c r="FO517" s="106">
        <v>0</v>
      </c>
      <c r="FP517" s="106">
        <v>2.6414146101825766E-2</v>
      </c>
      <c r="FQ517" s="106">
        <v>0</v>
      </c>
      <c r="FR517" s="106">
        <v>1.0153508415814942E-2</v>
      </c>
      <c r="FS517" s="106">
        <v>1.1785188763956901E-2</v>
      </c>
      <c r="FT517" s="106">
        <v>1.0466168196624222E-2</v>
      </c>
      <c r="FU517" s="106">
        <v>0</v>
      </c>
      <c r="FV517" s="106">
        <v>0</v>
      </c>
      <c r="FW517" s="106">
        <v>0</v>
      </c>
      <c r="FX517" s="106">
        <v>1.0214331765360046E-2</v>
      </c>
      <c r="FY517" s="106">
        <v>0</v>
      </c>
      <c r="FZ517" s="106">
        <v>1.4345574377744847E-2</v>
      </c>
      <c r="GA517" s="106">
        <v>1.4194138255148255E-2</v>
      </c>
      <c r="GB517" s="106">
        <v>1.963091563786008E-2</v>
      </c>
      <c r="GC517" s="106">
        <v>0</v>
      </c>
      <c r="GD517" s="106">
        <v>1.8284313725490196E-2</v>
      </c>
      <c r="GE517" s="106">
        <v>1.6009497255380326E-2</v>
      </c>
      <c r="GF517" s="106">
        <v>7.2066901948482981E-3</v>
      </c>
      <c r="GG517" s="106">
        <v>9.0002634583296725E-3</v>
      </c>
      <c r="GH517" s="100"/>
      <c r="GI517" s="100"/>
      <c r="GJ517" s="100"/>
      <c r="GK517" s="100"/>
    </row>
    <row r="518" spans="1:193" x14ac:dyDescent="0.25">
      <c r="A518" s="98" t="s">
        <v>1073</v>
      </c>
      <c r="B518" s="99" t="s">
        <v>17</v>
      </c>
      <c r="C518" s="99" t="s">
        <v>319</v>
      </c>
      <c r="D518" s="100" t="s">
        <v>19</v>
      </c>
      <c r="E518" s="99" t="s">
        <v>697</v>
      </c>
      <c r="F518" s="100"/>
      <c r="G518" s="106">
        <v>30.228999999999999</v>
      </c>
      <c r="H518" s="106">
        <v>26.702999999999999</v>
      </c>
      <c r="I518" s="106">
        <v>4.9820000000000002</v>
      </c>
      <c r="J518" s="106">
        <v>0.16200000000000001</v>
      </c>
      <c r="K518" s="106">
        <v>0.153</v>
      </c>
      <c r="L518" s="106">
        <v>3.149</v>
      </c>
      <c r="M518" s="106">
        <v>7.3999999999999996E-2</v>
      </c>
      <c r="N518" s="106">
        <v>6.3E-2</v>
      </c>
      <c r="O518" s="106">
        <v>26.106000000000002</v>
      </c>
      <c r="P518" s="106">
        <v>3.1E-2</v>
      </c>
      <c r="Q518" s="106">
        <v>1.8493335896309491</v>
      </c>
      <c r="R518" s="106">
        <v>0</v>
      </c>
      <c r="S518" s="106">
        <v>2.0483389970979133</v>
      </c>
      <c r="T518" s="106">
        <v>0.23680171543421297</v>
      </c>
      <c r="U518" s="106">
        <v>3.4000000000000002E-2</v>
      </c>
      <c r="V518" s="106">
        <v>0</v>
      </c>
      <c r="W518" s="106">
        <v>0</v>
      </c>
      <c r="X518" s="106">
        <v>0</v>
      </c>
      <c r="Y518" s="106">
        <v>1.5699894167042578</v>
      </c>
      <c r="Z518" s="106">
        <v>0</v>
      </c>
      <c r="AA518" s="106">
        <v>7.8285155768993961E-2</v>
      </c>
      <c r="AB518" s="106">
        <v>0</v>
      </c>
      <c r="AC518" s="106">
        <v>8.7999999999999995E-2</v>
      </c>
      <c r="AD518" s="106">
        <v>3.5999999999999997E-2</v>
      </c>
      <c r="AE518" s="106">
        <v>0.15</v>
      </c>
      <c r="AF518" s="106">
        <v>0.20100000000000001</v>
      </c>
      <c r="AG518" s="106">
        <v>0.17260113993786505</v>
      </c>
      <c r="AH518" s="106">
        <v>0</v>
      </c>
      <c r="AI518" s="106"/>
      <c r="AJ518" s="106">
        <v>97.33759563998062</v>
      </c>
      <c r="AK518" s="100"/>
      <c r="AL518" s="106">
        <v>14.13098354525056</v>
      </c>
      <c r="AM518" s="106">
        <v>16.008033091541275</v>
      </c>
      <c r="AN518" s="106">
        <v>2.6366763694098969</v>
      </c>
      <c r="AO518" s="106">
        <v>9.7696297189723807E-2</v>
      </c>
      <c r="AP518" s="106">
        <v>0.11849442379182157</v>
      </c>
      <c r="AQ518" s="106">
        <v>2.4477263894286825</v>
      </c>
      <c r="AR518" s="106">
        <v>5.4896142433234416E-2</v>
      </c>
      <c r="AS518" s="106">
        <v>5.2299518512369254E-2</v>
      </c>
      <c r="AT518" s="106">
        <v>18.657804459691253</v>
      </c>
      <c r="AU518" s="106">
        <v>1.3527666259382091E-2</v>
      </c>
      <c r="AV518" s="106">
        <v>1.8493335896309491</v>
      </c>
      <c r="AW518" s="106">
        <v>0</v>
      </c>
      <c r="AX518" s="106">
        <v>1.4319042272617359</v>
      </c>
      <c r="AY518" s="106">
        <v>0.19392491641488244</v>
      </c>
      <c r="AZ518" s="106">
        <v>2.5170269469943739E-2</v>
      </c>
      <c r="BA518" s="106">
        <v>0</v>
      </c>
      <c r="BB518" s="106">
        <v>0</v>
      </c>
      <c r="BC518" s="106">
        <v>0</v>
      </c>
      <c r="BD518" s="106">
        <v>1.2363094863408597</v>
      </c>
      <c r="BE518" s="106">
        <v>0</v>
      </c>
      <c r="BF518" s="106">
        <v>6.6836127182612448E-2</v>
      </c>
      <c r="BG518" s="106">
        <v>0</v>
      </c>
      <c r="BH518" s="106">
        <v>7.5445816186556922E-2</v>
      </c>
      <c r="BI518" s="106">
        <v>3.1045187995860639E-2</v>
      </c>
      <c r="BJ518" s="106">
        <v>0.13014055179593961</v>
      </c>
      <c r="BK518" s="106">
        <v>0.17513287444454129</v>
      </c>
      <c r="BL518" s="106">
        <v>0.150941093080774</v>
      </c>
      <c r="BM518" s="106">
        <v>0</v>
      </c>
      <c r="BN518" s="106"/>
      <c r="BO518" s="106"/>
      <c r="BP518" s="106"/>
      <c r="BQ518" s="106">
        <v>2.2033759999999999E-2</v>
      </c>
      <c r="BR518" s="106">
        <v>1.2343939999999999E-2</v>
      </c>
      <c r="BS518" s="106">
        <v>8.3137999999999997E-3</v>
      </c>
      <c r="BT518" s="106">
        <v>7.2960799999999991E-3</v>
      </c>
      <c r="BU518" s="106">
        <v>8.0054399999999991E-3</v>
      </c>
      <c r="BV518" s="106">
        <v>7.5903499999999992E-3</v>
      </c>
      <c r="BW518" s="106">
        <v>1.0649200000000001E-2</v>
      </c>
      <c r="BX518" s="106">
        <v>2.8910399999999997E-3</v>
      </c>
      <c r="BY518" s="106">
        <v>8.1153600000000003E-3</v>
      </c>
      <c r="BZ518" s="106">
        <v>2.0166079999999999E-2</v>
      </c>
      <c r="CA518" s="106">
        <v>1.11E-2</v>
      </c>
      <c r="CB518" s="106">
        <v>8.8999999999999999E-3</v>
      </c>
      <c r="CC518" s="106">
        <v>9.0121500000000018E-3</v>
      </c>
      <c r="CD518" s="106">
        <v>1.392054E-2</v>
      </c>
      <c r="CE518" s="106">
        <v>1.8100720000000001E-2</v>
      </c>
      <c r="CF518" s="106">
        <v>6.2502900000000004E-3</v>
      </c>
      <c r="CG518" s="106">
        <v>5.6657000000000001E-3</v>
      </c>
      <c r="CH518" s="106">
        <v>6.579520000000001E-3</v>
      </c>
      <c r="CI518" s="106">
        <v>9.6512400000000002E-3</v>
      </c>
      <c r="CJ518" s="106">
        <v>1.7826560000000002E-2</v>
      </c>
      <c r="CK518" s="106">
        <v>1.8389410000000002E-2</v>
      </c>
      <c r="CL518" s="106">
        <v>1.7905589999999999E-2</v>
      </c>
      <c r="CM518" s="106">
        <v>2.2628160000000001E-2</v>
      </c>
      <c r="CN518" s="106">
        <v>1.7741880000000002E-2</v>
      </c>
      <c r="CO518" s="106">
        <v>2.5126680000000002E-2</v>
      </c>
      <c r="CP518" s="106">
        <v>1.9510899999999998E-2</v>
      </c>
      <c r="CQ518" s="106">
        <v>1.0177150000000001E-2</v>
      </c>
      <c r="CR518" s="106">
        <v>1.081765E-2</v>
      </c>
      <c r="CS518" s="106"/>
      <c r="CT518" s="106"/>
      <c r="CU518" s="106"/>
      <c r="CV518" s="106">
        <f t="shared" si="224"/>
        <v>1.0299999999999998E-2</v>
      </c>
      <c r="CW518" s="106">
        <f t="shared" si="225"/>
        <v>7.4000000000000003E-3</v>
      </c>
      <c r="CX518" s="106">
        <f t="shared" si="226"/>
        <v>4.4000000000000003E-3</v>
      </c>
      <c r="CY518" s="106">
        <f t="shared" si="227"/>
        <v>4.3999999999999994E-3</v>
      </c>
      <c r="CZ518" s="106">
        <f t="shared" si="228"/>
        <v>6.1999999999999998E-3</v>
      </c>
      <c r="DA518" s="106">
        <f t="shared" si="229"/>
        <v>5.8999999999999999E-3</v>
      </c>
      <c r="DB518" s="106">
        <f t="shared" si="230"/>
        <v>7.9000000000000008E-3</v>
      </c>
      <c r="DC518" s="106">
        <f t="shared" si="231"/>
        <v>2.3999999999999998E-3</v>
      </c>
      <c r="DD518" s="106">
        <f t="shared" si="232"/>
        <v>5.8000000000000005E-3</v>
      </c>
      <c r="DE518" s="106">
        <f t="shared" si="233"/>
        <v>8.8000000000000005E-3</v>
      </c>
      <c r="DF518" s="106">
        <f t="shared" si="234"/>
        <v>1.11E-2</v>
      </c>
      <c r="DG518" s="106">
        <f t="shared" si="235"/>
        <v>8.8999999999999999E-3</v>
      </c>
      <c r="DH518" s="106">
        <f t="shared" si="236"/>
        <v>6.3000000000000009E-3</v>
      </c>
      <c r="DI518" s="106">
        <f t="shared" si="237"/>
        <v>1.14E-2</v>
      </c>
      <c r="DJ518" s="106">
        <f t="shared" si="238"/>
        <v>1.34E-2</v>
      </c>
      <c r="DK518" s="106">
        <f t="shared" si="239"/>
        <v>5.3E-3</v>
      </c>
      <c r="DL518" s="106">
        <f t="shared" si="240"/>
        <v>5.3E-3</v>
      </c>
      <c r="DM518" s="106">
        <f t="shared" si="241"/>
        <v>5.8000000000000005E-3</v>
      </c>
      <c r="DN518" s="106">
        <f t="shared" si="242"/>
        <v>7.6E-3</v>
      </c>
      <c r="DO518" s="106">
        <f t="shared" si="243"/>
        <v>1.52E-2</v>
      </c>
      <c r="DP518" s="106">
        <f t="shared" si="244"/>
        <v>1.5700000000000002E-2</v>
      </c>
      <c r="DQ518" s="106">
        <f t="shared" si="245"/>
        <v>1.5300000000000001E-2</v>
      </c>
      <c r="DR518" s="106">
        <f t="shared" si="246"/>
        <v>1.9400000000000001E-2</v>
      </c>
      <c r="DS518" s="106">
        <f t="shared" si="247"/>
        <v>1.5300000000000001E-2</v>
      </c>
      <c r="DT518" s="106">
        <f t="shared" si="248"/>
        <v>2.18E-2</v>
      </c>
      <c r="DU518" s="106">
        <f t="shared" si="249"/>
        <v>1.6999999999999998E-2</v>
      </c>
      <c r="DV518" s="106">
        <f t="shared" si="250"/>
        <v>8.9000000000000017E-3</v>
      </c>
      <c r="DW518" s="106">
        <f t="shared" si="251"/>
        <v>9.4999999999999998E-3</v>
      </c>
      <c r="DX518" s="106"/>
      <c r="DY518" s="106"/>
      <c r="DZ518" s="106"/>
      <c r="EA518" s="100">
        <v>0.35</v>
      </c>
      <c r="EB518" s="100">
        <v>0.15</v>
      </c>
      <c r="EC518" s="100">
        <v>0.3</v>
      </c>
      <c r="ED518" s="100">
        <v>6.14</v>
      </c>
      <c r="EE518" s="100">
        <v>12.69</v>
      </c>
      <c r="EF518" s="100">
        <v>0.4</v>
      </c>
      <c r="EG518" s="100">
        <v>28.41</v>
      </c>
      <c r="EH518" s="100">
        <v>4.47</v>
      </c>
      <c r="EI518" s="100">
        <v>0.14000000000000001</v>
      </c>
      <c r="EJ518" s="100">
        <v>31.78</v>
      </c>
      <c r="EK518" s="100">
        <v>1.42</v>
      </c>
      <c r="EL518" s="100">
        <v>22.77</v>
      </c>
      <c r="EM518" s="100">
        <v>0.66</v>
      </c>
      <c r="EN518" s="100">
        <v>5.73</v>
      </c>
      <c r="EO518" s="100">
        <v>7.19</v>
      </c>
      <c r="EP518" s="100">
        <v>9.36</v>
      </c>
      <c r="EQ518" s="100">
        <v>162.61000000000001</v>
      </c>
      <c r="ER518" s="100">
        <v>100</v>
      </c>
      <c r="ES518" s="100">
        <v>3.36</v>
      </c>
      <c r="ET518" s="100">
        <v>233.69</v>
      </c>
      <c r="EU518" s="100">
        <v>15.17</v>
      </c>
      <c r="EV518" s="100">
        <v>95.74</v>
      </c>
      <c r="EW518" s="100">
        <v>15.77</v>
      </c>
      <c r="EX518" s="100">
        <v>44.24</v>
      </c>
      <c r="EY518" s="100">
        <v>21.65</v>
      </c>
      <c r="EZ518" s="100">
        <v>27.09</v>
      </c>
      <c r="FA518" s="100">
        <v>26.64</v>
      </c>
      <c r="FB518" s="100">
        <v>559.45000000000005</v>
      </c>
      <c r="FC518" s="100"/>
      <c r="FD518" s="100"/>
      <c r="FE518" s="100"/>
      <c r="FF518" s="106">
        <v>4.9458442408376956E-2</v>
      </c>
      <c r="FG518" s="106">
        <v>2.4012049637311912E-2</v>
      </c>
      <c r="FH518" s="106">
        <v>7.9100291082296915E-3</v>
      </c>
      <c r="FI518" s="106">
        <v>5.9985526474490413E-3</v>
      </c>
      <c r="FJ518" s="106">
        <v>1.5036942379182155E-2</v>
      </c>
      <c r="FK518" s="106">
        <v>9.7909055577147294E-3</v>
      </c>
      <c r="FL518" s="106">
        <v>1.5595994065281898E-2</v>
      </c>
      <c r="FM518" s="106">
        <v>2.3377884775029056E-3</v>
      </c>
      <c r="FN518" s="106">
        <v>2.6120926243567759E-2</v>
      </c>
      <c r="FO518" s="106">
        <v>4.2990923372316289E-3</v>
      </c>
      <c r="FP518" s="106">
        <v>2.6260536972759475E-2</v>
      </c>
      <c r="FQ518" s="106">
        <v>0</v>
      </c>
      <c r="FR518" s="106">
        <v>9.4505678999274572E-3</v>
      </c>
      <c r="FS518" s="106">
        <v>1.1111897710572765E-2</v>
      </c>
      <c r="FT518" s="106">
        <v>1.809742374888955E-3</v>
      </c>
      <c r="FU518" s="106">
        <v>0</v>
      </c>
      <c r="FV518" s="106">
        <v>0</v>
      </c>
      <c r="FW518" s="106">
        <v>0</v>
      </c>
      <c r="FX518" s="106">
        <v>4.153999874105288E-2</v>
      </c>
      <c r="FY518" s="106">
        <v>0</v>
      </c>
      <c r="FZ518" s="106">
        <v>1.0139040493602309E-2</v>
      </c>
      <c r="GA518" s="106">
        <v>0</v>
      </c>
      <c r="GB518" s="106">
        <v>1.1897805212620027E-2</v>
      </c>
      <c r="GC518" s="106">
        <v>1.3734391169368747E-2</v>
      </c>
      <c r="GD518" s="106">
        <v>2.8175429463820924E-2</v>
      </c>
      <c r="GE518" s="106">
        <v>4.744349568702623E-2</v>
      </c>
      <c r="GF518" s="106">
        <v>4.0210707196718196E-2</v>
      </c>
      <c r="GG518" s="106">
        <v>0.66817599016422236</v>
      </c>
      <c r="GH518" s="100"/>
      <c r="GI518" s="100"/>
      <c r="GJ518" s="100"/>
      <c r="GK518" s="100"/>
    </row>
    <row r="519" spans="1:193" x14ac:dyDescent="0.25">
      <c r="A519" s="98" t="s">
        <v>1073</v>
      </c>
      <c r="B519" s="99" t="s">
        <v>17</v>
      </c>
      <c r="C519" s="99" t="s">
        <v>319</v>
      </c>
      <c r="D519" s="100" t="s">
        <v>19</v>
      </c>
      <c r="E519" s="99" t="s">
        <v>698</v>
      </c>
      <c r="F519" s="100"/>
      <c r="G519" s="106">
        <v>30.347999999999999</v>
      </c>
      <c r="H519" s="106">
        <v>26.995999999999995</v>
      </c>
      <c r="I519" s="106">
        <v>4.4180000000000001</v>
      </c>
      <c r="J519" s="106">
        <v>0.08</v>
      </c>
      <c r="K519" s="106">
        <v>5.0999999999999997E-2</v>
      </c>
      <c r="L519" s="106">
        <v>3.6309999999999998</v>
      </c>
      <c r="M519" s="106">
        <v>0.04</v>
      </c>
      <c r="N519" s="106">
        <v>0.06</v>
      </c>
      <c r="O519" s="106">
        <v>26.545999999999999</v>
      </c>
      <c r="P519" s="106">
        <v>2.4E-2</v>
      </c>
      <c r="Q519" s="106">
        <v>1.8825672834062557</v>
      </c>
      <c r="R519" s="106">
        <v>0.01</v>
      </c>
      <c r="S519" s="106">
        <v>2.3477796656993046</v>
      </c>
      <c r="T519" s="106">
        <v>0.25463010556205745</v>
      </c>
      <c r="U519" s="106">
        <v>0.21200000000000002</v>
      </c>
      <c r="V519" s="106">
        <v>0</v>
      </c>
      <c r="W519" s="106">
        <v>0</v>
      </c>
      <c r="X519" s="106">
        <v>0</v>
      </c>
      <c r="Y519" s="106">
        <v>0.30926420070092647</v>
      </c>
      <c r="Z519" s="106">
        <v>0</v>
      </c>
      <c r="AA519" s="106">
        <v>0.10824380114405974</v>
      </c>
      <c r="AB519" s="106">
        <v>0</v>
      </c>
      <c r="AC519" s="106">
        <v>0.14099999999999999</v>
      </c>
      <c r="AD519" s="106">
        <v>3.9E-2</v>
      </c>
      <c r="AE519" s="106">
        <v>9.5000000000000001E-2</v>
      </c>
      <c r="AF519" s="106">
        <v>6.7000000000000004E-2</v>
      </c>
      <c r="AG519" s="106">
        <v>2.076868954464774E-2</v>
      </c>
      <c r="AH519" s="106">
        <v>0</v>
      </c>
      <c r="AI519" s="106"/>
      <c r="AJ519" s="106">
        <v>96.886248663014868</v>
      </c>
      <c r="AK519" s="100"/>
      <c r="AL519" s="106">
        <v>14.186611817501868</v>
      </c>
      <c r="AM519" s="106">
        <v>16.18368203345123</v>
      </c>
      <c r="AN519" s="106">
        <v>2.3381847049483993</v>
      </c>
      <c r="AO519" s="106">
        <v>4.824508503196237E-2</v>
      </c>
      <c r="AP519" s="106">
        <v>3.9498141263940523E-2</v>
      </c>
      <c r="AQ519" s="106">
        <v>2.822386319471434</v>
      </c>
      <c r="AR519" s="106">
        <v>2.9673590504451036E-2</v>
      </c>
      <c r="AS519" s="106">
        <v>4.9809065249875481E-2</v>
      </c>
      <c r="AT519" s="106">
        <v>18.972269868496284</v>
      </c>
      <c r="AU519" s="106">
        <v>1.0473031942747426E-2</v>
      </c>
      <c r="AV519" s="106">
        <v>1.8825672834062557</v>
      </c>
      <c r="AW519" s="106">
        <v>0.01</v>
      </c>
      <c r="AX519" s="106">
        <v>1.6412301053472942</v>
      </c>
      <c r="AY519" s="106">
        <v>0.20852518676771553</v>
      </c>
      <c r="AZ519" s="106">
        <v>0.15694403316553154</v>
      </c>
      <c r="BA519" s="106">
        <v>0</v>
      </c>
      <c r="BB519" s="106">
        <v>0</v>
      </c>
      <c r="BC519" s="106">
        <v>0</v>
      </c>
      <c r="BD519" s="106">
        <v>0.24353429459085477</v>
      </c>
      <c r="BE519" s="106">
        <v>0</v>
      </c>
      <c r="BF519" s="106">
        <v>9.2413387811884004E-2</v>
      </c>
      <c r="BG519" s="106">
        <v>0</v>
      </c>
      <c r="BH519" s="106">
        <v>0.12088477366255142</v>
      </c>
      <c r="BI519" s="106">
        <v>3.3632286995515695E-2</v>
      </c>
      <c r="BJ519" s="106">
        <v>8.2422349470761755E-2</v>
      </c>
      <c r="BK519" s="106">
        <v>5.8377624814847089E-2</v>
      </c>
      <c r="BL519" s="106">
        <v>1.8162387008874282E-2</v>
      </c>
      <c r="BM519" s="106">
        <v>0</v>
      </c>
      <c r="BN519" s="106"/>
      <c r="BO519" s="106"/>
      <c r="BP519" s="106"/>
      <c r="BQ519" s="106">
        <v>2.0750240000000003E-2</v>
      </c>
      <c r="BR519" s="106">
        <v>1.217713E-2</v>
      </c>
      <c r="BS519" s="106">
        <v>8.3137999999999997E-3</v>
      </c>
      <c r="BT519" s="106">
        <v>7.2960799999999991E-3</v>
      </c>
      <c r="BU519" s="106">
        <v>8.3927999999999989E-3</v>
      </c>
      <c r="BV519" s="106">
        <v>7.4617000000000008E-3</v>
      </c>
      <c r="BW519" s="106">
        <v>9.8404000000000009E-3</v>
      </c>
      <c r="BX519" s="106">
        <v>3.0114999999999999E-3</v>
      </c>
      <c r="BY519" s="106">
        <v>8.1153600000000003E-3</v>
      </c>
      <c r="BZ519" s="106">
        <v>1.9936919999999997E-2</v>
      </c>
      <c r="CA519" s="106">
        <v>1.12E-2</v>
      </c>
      <c r="CB519" s="106">
        <v>9.1999999999999998E-3</v>
      </c>
      <c r="CC519" s="106">
        <v>9.298250000000001E-3</v>
      </c>
      <c r="CD519" s="106">
        <v>1.392054E-2</v>
      </c>
      <c r="CE519" s="106">
        <v>1.9046279999999999E-2</v>
      </c>
      <c r="CF519" s="106">
        <v>6.36822E-3</v>
      </c>
      <c r="CG519" s="106">
        <v>5.7726000000000001E-3</v>
      </c>
      <c r="CH519" s="106">
        <v>7.1467200000000005E-3</v>
      </c>
      <c r="CI519" s="106">
        <v>9.9052199999999993E-3</v>
      </c>
      <c r="CJ519" s="106">
        <v>1.8295680000000002E-2</v>
      </c>
      <c r="CK519" s="106">
        <v>1.9092189999999998E-2</v>
      </c>
      <c r="CL519" s="106">
        <v>1.8490739999999999E-2</v>
      </c>
      <c r="CM519" s="106">
        <v>2.2628160000000001E-2</v>
      </c>
      <c r="CN519" s="106">
        <v>1.7973800000000002E-2</v>
      </c>
      <c r="CO519" s="106">
        <v>2.5241940000000001E-2</v>
      </c>
      <c r="CP519" s="106">
        <v>1.9855209999999998E-2</v>
      </c>
      <c r="CQ519" s="106">
        <v>1.05202E-2</v>
      </c>
      <c r="CR519" s="106">
        <v>1.081765E-2</v>
      </c>
      <c r="CS519" s="106"/>
      <c r="CT519" s="106"/>
      <c r="CU519" s="106"/>
      <c r="CV519" s="106">
        <f t="shared" si="224"/>
        <v>9.7000000000000003E-3</v>
      </c>
      <c r="CW519" s="106">
        <f t="shared" si="225"/>
        <v>7.3000000000000001E-3</v>
      </c>
      <c r="CX519" s="106">
        <f t="shared" si="226"/>
        <v>4.4000000000000003E-3</v>
      </c>
      <c r="CY519" s="106">
        <f t="shared" si="227"/>
        <v>4.3999999999999994E-3</v>
      </c>
      <c r="CZ519" s="106">
        <f t="shared" si="228"/>
        <v>6.4999999999999997E-3</v>
      </c>
      <c r="DA519" s="106">
        <f t="shared" si="229"/>
        <v>5.8000000000000005E-3</v>
      </c>
      <c r="DB519" s="106">
        <f t="shared" si="230"/>
        <v>7.3000000000000001E-3</v>
      </c>
      <c r="DC519" s="106">
        <f t="shared" si="231"/>
        <v>2.5000000000000001E-3</v>
      </c>
      <c r="DD519" s="106">
        <f t="shared" si="232"/>
        <v>5.8000000000000005E-3</v>
      </c>
      <c r="DE519" s="106">
        <f t="shared" si="233"/>
        <v>8.6999999999999994E-3</v>
      </c>
      <c r="DF519" s="106">
        <f t="shared" si="234"/>
        <v>1.12E-2</v>
      </c>
      <c r="DG519" s="106">
        <f t="shared" si="235"/>
        <v>9.1999999999999998E-3</v>
      </c>
      <c r="DH519" s="106">
        <f t="shared" si="236"/>
        <v>6.5000000000000006E-3</v>
      </c>
      <c r="DI519" s="106">
        <f t="shared" si="237"/>
        <v>1.14E-2</v>
      </c>
      <c r="DJ519" s="106">
        <f t="shared" si="238"/>
        <v>1.41E-2</v>
      </c>
      <c r="DK519" s="106">
        <f t="shared" si="239"/>
        <v>5.4000000000000003E-3</v>
      </c>
      <c r="DL519" s="106">
        <f t="shared" si="240"/>
        <v>5.4000000000000003E-3</v>
      </c>
      <c r="DM519" s="106">
        <f t="shared" si="241"/>
        <v>6.3E-3</v>
      </c>
      <c r="DN519" s="106">
        <f t="shared" si="242"/>
        <v>7.7999999999999996E-3</v>
      </c>
      <c r="DO519" s="106">
        <f t="shared" si="243"/>
        <v>1.5600000000000001E-2</v>
      </c>
      <c r="DP519" s="106">
        <f t="shared" si="244"/>
        <v>1.6299999999999999E-2</v>
      </c>
      <c r="DQ519" s="106">
        <f t="shared" si="245"/>
        <v>1.5800000000000002E-2</v>
      </c>
      <c r="DR519" s="106">
        <f t="shared" si="246"/>
        <v>1.9400000000000001E-2</v>
      </c>
      <c r="DS519" s="106">
        <f t="shared" si="247"/>
        <v>1.5500000000000002E-2</v>
      </c>
      <c r="DT519" s="106">
        <f t="shared" si="248"/>
        <v>2.1899999999999999E-2</v>
      </c>
      <c r="DU519" s="106">
        <f t="shared" si="249"/>
        <v>1.7299999999999999E-2</v>
      </c>
      <c r="DV519" s="106">
        <f t="shared" si="250"/>
        <v>9.1999999999999998E-3</v>
      </c>
      <c r="DW519" s="106">
        <f t="shared" si="251"/>
        <v>9.4999999999999998E-3</v>
      </c>
      <c r="DX519" s="106"/>
      <c r="DY519" s="106"/>
      <c r="DZ519" s="106"/>
      <c r="EA519" s="100">
        <v>0.36</v>
      </c>
      <c r="EB519" s="100">
        <v>0.15</v>
      </c>
      <c r="EC519" s="100">
        <v>0.28000000000000003</v>
      </c>
      <c r="ED519" s="100">
        <v>3.25</v>
      </c>
      <c r="EE519" s="100">
        <v>4.93</v>
      </c>
      <c r="EF519" s="100">
        <v>0.43</v>
      </c>
      <c r="EG519" s="100">
        <v>14.93</v>
      </c>
      <c r="EH519" s="100">
        <v>4.38</v>
      </c>
      <c r="EI519" s="100">
        <v>0.14000000000000001</v>
      </c>
      <c r="EJ519" s="100">
        <v>24.22</v>
      </c>
      <c r="EK519" s="100">
        <v>1.44</v>
      </c>
      <c r="EL519" s="100">
        <v>98.93</v>
      </c>
      <c r="EM519" s="100">
        <v>0.73</v>
      </c>
      <c r="EN519" s="100">
        <v>6.09</v>
      </c>
      <c r="EO519" s="100">
        <v>41.48</v>
      </c>
      <c r="EP519" s="100">
        <v>11.8</v>
      </c>
      <c r="EQ519" s="100">
        <v>100</v>
      </c>
      <c r="ER519" s="100">
        <v>100</v>
      </c>
      <c r="ES519" s="100">
        <v>1.03</v>
      </c>
      <c r="ET519" s="100">
        <v>100</v>
      </c>
      <c r="EU519" s="100">
        <v>21.35</v>
      </c>
      <c r="EV519" s="100">
        <v>100</v>
      </c>
      <c r="EW519" s="100">
        <v>25.11</v>
      </c>
      <c r="EX519" s="100">
        <v>48.22</v>
      </c>
      <c r="EY519" s="100">
        <v>13.9</v>
      </c>
      <c r="EZ519" s="100">
        <v>9.27</v>
      </c>
      <c r="FA519" s="100">
        <v>5.33</v>
      </c>
      <c r="FB519" s="100">
        <v>7.88</v>
      </c>
      <c r="FC519" s="100"/>
      <c r="FD519" s="100"/>
      <c r="FE519" s="100"/>
      <c r="FF519" s="106">
        <v>5.1071802543006722E-2</v>
      </c>
      <c r="FG519" s="106">
        <v>2.4275523050176846E-2</v>
      </c>
      <c r="FH519" s="106">
        <v>6.5469171738555187E-3</v>
      </c>
      <c r="FI519" s="106">
        <v>1.5679652635387771E-3</v>
      </c>
      <c r="FJ519" s="106">
        <v>1.9472583643122677E-3</v>
      </c>
      <c r="FK519" s="106">
        <v>1.2136261173727167E-2</v>
      </c>
      <c r="FL519" s="106">
        <v>4.4302670623145397E-3</v>
      </c>
      <c r="FM519" s="106">
        <v>2.181637057944546E-3</v>
      </c>
      <c r="FN519" s="106">
        <v>2.6561177815894801E-2</v>
      </c>
      <c r="FO519" s="106">
        <v>2.5365683365334265E-3</v>
      </c>
      <c r="FP519" s="106">
        <v>2.7108968881050081E-2</v>
      </c>
      <c r="FQ519" s="106">
        <v>9.8930000000000008E-3</v>
      </c>
      <c r="FR519" s="106">
        <v>1.1980979769035248E-2</v>
      </c>
      <c r="FS519" s="106">
        <v>1.2699183874153875E-2</v>
      </c>
      <c r="FT519" s="106">
        <v>6.5100384957062482E-2</v>
      </c>
      <c r="FU519" s="106">
        <v>0</v>
      </c>
      <c r="FV519" s="106">
        <v>0</v>
      </c>
      <c r="FW519" s="106">
        <v>0</v>
      </c>
      <c r="FX519" s="106">
        <v>2.5084032342858041E-3</v>
      </c>
      <c r="FY519" s="106">
        <v>0</v>
      </c>
      <c r="FZ519" s="106">
        <v>1.9730258297837238E-2</v>
      </c>
      <c r="GA519" s="106">
        <v>0</v>
      </c>
      <c r="GB519" s="106">
        <v>3.0354166666666661E-2</v>
      </c>
      <c r="GC519" s="106">
        <v>1.6217488789237667E-2</v>
      </c>
      <c r="GD519" s="106">
        <v>1.1456706576435886E-2</v>
      </c>
      <c r="GE519" s="106">
        <v>5.4116058203363248E-3</v>
      </c>
      <c r="GF519" s="106">
        <v>9.6805522757299918E-4</v>
      </c>
      <c r="GG519" s="106">
        <v>0</v>
      </c>
      <c r="GH519" s="100"/>
      <c r="GI519" s="100"/>
      <c r="GJ519" s="100"/>
      <c r="GK519" s="100"/>
    </row>
    <row r="520" spans="1:193" x14ac:dyDescent="0.25">
      <c r="A520" s="98" t="s">
        <v>1073</v>
      </c>
      <c r="B520" s="99" t="s">
        <v>17</v>
      </c>
      <c r="C520" s="99" t="s">
        <v>319</v>
      </c>
      <c r="D520" s="100" t="s">
        <v>19</v>
      </c>
      <c r="E520" s="99" t="s">
        <v>699</v>
      </c>
      <c r="F520" s="100"/>
      <c r="G520" s="106">
        <v>30</v>
      </c>
      <c r="H520" s="106">
        <v>27.205999999999996</v>
      </c>
      <c r="I520" s="106">
        <v>4.484</v>
      </c>
      <c r="J520" s="106">
        <v>3.9E-2</v>
      </c>
      <c r="K520" s="106">
        <v>4.8000000000000001E-2</v>
      </c>
      <c r="L520" s="106">
        <v>3.5410000000000004</v>
      </c>
      <c r="M520" s="106">
        <v>2.3E-2</v>
      </c>
      <c r="N520" s="106">
        <v>4.9999999999999996E-2</v>
      </c>
      <c r="O520" s="106">
        <v>27.038</v>
      </c>
      <c r="P520" s="106">
        <v>0</v>
      </c>
      <c r="Q520" s="106">
        <v>1.9157816914763903</v>
      </c>
      <c r="R520" s="106">
        <v>0</v>
      </c>
      <c r="S520" s="106">
        <v>2.3552532282637535</v>
      </c>
      <c r="T520" s="106">
        <v>0.26042822487437989</v>
      </c>
      <c r="U520" s="106">
        <v>3.5000000000000003E-2</v>
      </c>
      <c r="V520" s="106">
        <v>0</v>
      </c>
      <c r="W520" s="106">
        <v>0</v>
      </c>
      <c r="X520" s="106">
        <v>0</v>
      </c>
      <c r="Y520" s="106">
        <v>0.35924710806785132</v>
      </c>
      <c r="Z520" s="106">
        <v>0</v>
      </c>
      <c r="AA520" s="106">
        <v>7.2226077733373625E-2</v>
      </c>
      <c r="AB520" s="106">
        <v>0</v>
      </c>
      <c r="AC520" s="106">
        <v>8.7999999999999995E-2</v>
      </c>
      <c r="AD520" s="106">
        <v>0</v>
      </c>
      <c r="AE520" s="106">
        <v>9.7000000000000003E-2</v>
      </c>
      <c r="AF520" s="106">
        <v>4.1000000000000002E-2</v>
      </c>
      <c r="AG520" s="106">
        <v>2.9086748530041975E-2</v>
      </c>
      <c r="AH520" s="106">
        <v>1.0999999999999999E-2</v>
      </c>
      <c r="AI520" s="106"/>
      <c r="AJ520" s="106">
        <v>96.886287408665055</v>
      </c>
      <c r="AK520" s="100"/>
      <c r="AL520" s="106">
        <v>14.023934181002243</v>
      </c>
      <c r="AM520" s="106">
        <v>16.309573766560757</v>
      </c>
      <c r="AN520" s="106">
        <v>2.3731145805768721</v>
      </c>
      <c r="AO520" s="106">
        <v>2.3519478953081655E-2</v>
      </c>
      <c r="AP520" s="106">
        <v>3.717472118959108E-2</v>
      </c>
      <c r="AQ520" s="106">
        <v>2.7524290711232027</v>
      </c>
      <c r="AR520" s="106">
        <v>1.7062314540059347E-2</v>
      </c>
      <c r="AS520" s="106">
        <v>4.1507554374896234E-2</v>
      </c>
      <c r="AT520" s="106">
        <v>19.323899371069182</v>
      </c>
      <c r="AU520" s="106">
        <v>0</v>
      </c>
      <c r="AV520" s="106">
        <v>1.9157816914763903</v>
      </c>
      <c r="AW520" s="106">
        <v>0</v>
      </c>
      <c r="AX520" s="106">
        <v>1.6464545461473283</v>
      </c>
      <c r="AY520" s="106">
        <v>0.21327346234901309</v>
      </c>
      <c r="AZ520" s="106">
        <v>2.5910571513177379E-2</v>
      </c>
      <c r="BA520" s="106">
        <v>0</v>
      </c>
      <c r="BB520" s="106">
        <v>0</v>
      </c>
      <c r="BC520" s="106">
        <v>0</v>
      </c>
      <c r="BD520" s="106">
        <v>0.28289401375529671</v>
      </c>
      <c r="BE520" s="106">
        <v>0</v>
      </c>
      <c r="BF520" s="106">
        <v>6.1663175730704026E-2</v>
      </c>
      <c r="BG520" s="106">
        <v>0</v>
      </c>
      <c r="BH520" s="106">
        <v>7.5445816186556922E-2</v>
      </c>
      <c r="BI520" s="106">
        <v>0</v>
      </c>
      <c r="BJ520" s="106">
        <v>8.415755682804095E-2</v>
      </c>
      <c r="BK520" s="106">
        <v>3.5723621155354192E-2</v>
      </c>
      <c r="BL520" s="106">
        <v>2.5436596878042828E-2</v>
      </c>
      <c r="BM520" s="106">
        <v>9.6601387547202936E-3</v>
      </c>
      <c r="BN520" s="106"/>
      <c r="BO520" s="106"/>
      <c r="BP520" s="106"/>
      <c r="BQ520" s="106">
        <v>2.1819840000000004E-2</v>
      </c>
      <c r="BR520" s="106">
        <v>1.217713E-2</v>
      </c>
      <c r="BS520" s="106">
        <v>8.1248499999999994E-3</v>
      </c>
      <c r="BT520" s="106">
        <v>7.2960799999999991E-3</v>
      </c>
      <c r="BU520" s="106">
        <v>8.134559999999999E-3</v>
      </c>
      <c r="BV520" s="106">
        <v>7.5903499999999992E-3</v>
      </c>
      <c r="BW520" s="106">
        <v>1.05144E-2</v>
      </c>
      <c r="BX520" s="106">
        <v>3.0114999999999999E-3</v>
      </c>
      <c r="BY520" s="106">
        <v>8.2552800000000003E-3</v>
      </c>
      <c r="BZ520" s="106">
        <v>1.9707759999999998E-2</v>
      </c>
      <c r="CA520" s="106">
        <v>1.0999999999999999E-2</v>
      </c>
      <c r="CB520" s="106">
        <v>8.9999999999999993E-3</v>
      </c>
      <c r="CC520" s="106">
        <v>9.298250000000001E-3</v>
      </c>
      <c r="CD520" s="106">
        <v>1.367632E-2</v>
      </c>
      <c r="CE520" s="106">
        <v>1.9181360000000001E-2</v>
      </c>
      <c r="CF520" s="106">
        <v>6.2502900000000004E-3</v>
      </c>
      <c r="CG520" s="106">
        <v>5.7726000000000001E-3</v>
      </c>
      <c r="CH520" s="106">
        <v>6.6929600000000004E-3</v>
      </c>
      <c r="CI520" s="106">
        <v>9.7782300000000006E-3</v>
      </c>
      <c r="CJ520" s="106">
        <v>1.9116640000000001E-2</v>
      </c>
      <c r="CK520" s="106">
        <v>1.8740800000000002E-2</v>
      </c>
      <c r="CL520" s="106">
        <v>1.8022619999999996E-2</v>
      </c>
      <c r="CM520" s="106">
        <v>2.286144E-2</v>
      </c>
      <c r="CN520" s="106">
        <v>1.7973800000000002E-2</v>
      </c>
      <c r="CO520" s="106">
        <v>2.5011419999999999E-2</v>
      </c>
      <c r="CP520" s="106">
        <v>1.9625669999999998E-2</v>
      </c>
      <c r="CQ520" s="106">
        <v>1.0291499999999999E-2</v>
      </c>
      <c r="CR520" s="106">
        <v>1.0589910000000001E-2</v>
      </c>
      <c r="CS520" s="106"/>
      <c r="CT520" s="106"/>
      <c r="CU520" s="106"/>
      <c r="CV520" s="106">
        <f t="shared" si="224"/>
        <v>1.0200000000000001E-2</v>
      </c>
      <c r="CW520" s="106">
        <f t="shared" si="225"/>
        <v>7.3000000000000001E-3</v>
      </c>
      <c r="CX520" s="106">
        <f t="shared" si="226"/>
        <v>4.3E-3</v>
      </c>
      <c r="CY520" s="106">
        <f t="shared" si="227"/>
        <v>4.3999999999999994E-3</v>
      </c>
      <c r="CZ520" s="106">
        <f t="shared" si="228"/>
        <v>6.3E-3</v>
      </c>
      <c r="DA520" s="106">
        <f t="shared" si="229"/>
        <v>5.8999999999999999E-3</v>
      </c>
      <c r="DB520" s="106">
        <f t="shared" si="230"/>
        <v>7.7999999999999996E-3</v>
      </c>
      <c r="DC520" s="106">
        <f t="shared" si="231"/>
        <v>2.5000000000000001E-3</v>
      </c>
      <c r="DD520" s="106">
        <f t="shared" si="232"/>
        <v>5.8999999999999999E-3</v>
      </c>
      <c r="DE520" s="106">
        <f t="shared" si="233"/>
        <v>8.6E-3</v>
      </c>
      <c r="DF520" s="106">
        <f t="shared" si="234"/>
        <v>1.0999999999999999E-2</v>
      </c>
      <c r="DG520" s="106">
        <f t="shared" si="235"/>
        <v>8.9999999999999993E-3</v>
      </c>
      <c r="DH520" s="106">
        <f t="shared" si="236"/>
        <v>6.5000000000000006E-3</v>
      </c>
      <c r="DI520" s="106">
        <f t="shared" si="237"/>
        <v>1.12E-2</v>
      </c>
      <c r="DJ520" s="106">
        <f t="shared" si="238"/>
        <v>1.4200000000000001E-2</v>
      </c>
      <c r="DK520" s="106">
        <f t="shared" si="239"/>
        <v>5.3E-3</v>
      </c>
      <c r="DL520" s="106">
        <f t="shared" si="240"/>
        <v>5.4000000000000003E-3</v>
      </c>
      <c r="DM520" s="106">
        <f t="shared" si="241"/>
        <v>5.8999999999999999E-3</v>
      </c>
      <c r="DN520" s="106">
        <f t="shared" si="242"/>
        <v>7.7000000000000002E-3</v>
      </c>
      <c r="DO520" s="106">
        <f t="shared" si="243"/>
        <v>1.6299999999999999E-2</v>
      </c>
      <c r="DP520" s="106">
        <f t="shared" si="244"/>
        <v>1.6E-2</v>
      </c>
      <c r="DQ520" s="106">
        <f t="shared" si="245"/>
        <v>1.5399999999999999E-2</v>
      </c>
      <c r="DR520" s="106">
        <f t="shared" si="246"/>
        <v>1.9599999999999999E-2</v>
      </c>
      <c r="DS520" s="106">
        <f t="shared" si="247"/>
        <v>1.5500000000000002E-2</v>
      </c>
      <c r="DT520" s="106">
        <f t="shared" si="248"/>
        <v>2.1699999999999997E-2</v>
      </c>
      <c r="DU520" s="106">
        <f t="shared" si="249"/>
        <v>1.7100000000000001E-2</v>
      </c>
      <c r="DV520" s="106">
        <f t="shared" si="250"/>
        <v>8.9999999999999993E-3</v>
      </c>
      <c r="DW520" s="106">
        <f t="shared" si="251"/>
        <v>9.300000000000001E-3</v>
      </c>
      <c r="DX520" s="106"/>
      <c r="DY520" s="106"/>
      <c r="DZ520" s="106"/>
      <c r="EA520" s="100">
        <v>0.36</v>
      </c>
      <c r="EB520" s="100">
        <v>0.15</v>
      </c>
      <c r="EC520" s="100">
        <v>0.28999999999999998</v>
      </c>
      <c r="ED520" s="100">
        <v>11.83</v>
      </c>
      <c r="EE520" s="100">
        <v>13.71</v>
      </c>
      <c r="EF520" s="100">
        <v>0.4</v>
      </c>
      <c r="EG520" s="100">
        <v>46.23</v>
      </c>
      <c r="EH520" s="100">
        <v>5.09</v>
      </c>
      <c r="EI520" s="100">
        <v>0.14000000000000001</v>
      </c>
      <c r="EJ520" s="100">
        <v>44.75</v>
      </c>
      <c r="EK520" s="100">
        <v>1.4</v>
      </c>
      <c r="EL520" s="100">
        <v>64.930000000000007</v>
      </c>
      <c r="EM520" s="100">
        <v>0.66</v>
      </c>
      <c r="EN520" s="100">
        <v>5.56</v>
      </c>
      <c r="EO520" s="100">
        <v>40.43</v>
      </c>
      <c r="EP520" s="100">
        <v>9.36</v>
      </c>
      <c r="EQ520" s="100">
        <v>100</v>
      </c>
      <c r="ER520" s="100">
        <v>100</v>
      </c>
      <c r="ES520" s="100">
        <v>3</v>
      </c>
      <c r="ET520" s="100">
        <v>100</v>
      </c>
      <c r="EU520" s="100">
        <v>22.46</v>
      </c>
      <c r="EV520" s="100">
        <v>141.38</v>
      </c>
      <c r="EW520" s="100">
        <v>25.24</v>
      </c>
      <c r="EX520" s="100">
        <v>127.34</v>
      </c>
      <c r="EY520" s="100">
        <v>21.13</v>
      </c>
      <c r="EZ520" s="100">
        <v>43.64</v>
      </c>
      <c r="FA520" s="100">
        <v>21.94</v>
      </c>
      <c r="FB520" s="100">
        <v>95.03</v>
      </c>
      <c r="FC520" s="100"/>
      <c r="FD520" s="100"/>
      <c r="FE520" s="100"/>
      <c r="FF520" s="106">
        <v>5.0486163051608073E-2</v>
      </c>
      <c r="FG520" s="106">
        <v>2.4464360649841137E-2</v>
      </c>
      <c r="FH520" s="106">
        <v>6.8820322836729286E-3</v>
      </c>
      <c r="FI520" s="106">
        <v>2.7823543601495598E-3</v>
      </c>
      <c r="FJ520" s="106">
        <v>5.0966542750929371E-3</v>
      </c>
      <c r="FK520" s="106">
        <v>1.1009716284492811E-2</v>
      </c>
      <c r="FL520" s="106">
        <v>7.887908011869435E-3</v>
      </c>
      <c r="FM520" s="106">
        <v>2.1127345176822185E-3</v>
      </c>
      <c r="FN520" s="106">
        <v>2.7053459119496859E-2</v>
      </c>
      <c r="FO520" s="106">
        <v>0</v>
      </c>
      <c r="FP520" s="106">
        <v>2.6820943680669462E-2</v>
      </c>
      <c r="FQ520" s="106">
        <v>0</v>
      </c>
      <c r="FR520" s="106">
        <v>1.0866600004572367E-2</v>
      </c>
      <c r="FS520" s="106">
        <v>1.1858004506605128E-2</v>
      </c>
      <c r="FT520" s="106">
        <v>1.0475644062777614E-2</v>
      </c>
      <c r="FU520" s="106">
        <v>0</v>
      </c>
      <c r="FV520" s="106">
        <v>0</v>
      </c>
      <c r="FW520" s="106">
        <v>0</v>
      </c>
      <c r="FX520" s="106">
        <v>8.4868204126589009E-3</v>
      </c>
      <c r="FY520" s="106">
        <v>0</v>
      </c>
      <c r="FZ520" s="106">
        <v>1.3849549269116126E-2</v>
      </c>
      <c r="GA520" s="106">
        <v>0</v>
      </c>
      <c r="GB520" s="106">
        <v>1.9042524005486963E-2</v>
      </c>
      <c r="GC520" s="106">
        <v>0</v>
      </c>
      <c r="GD520" s="106">
        <v>1.7782491757765053E-2</v>
      </c>
      <c r="GE520" s="106">
        <v>1.5589788272196569E-2</v>
      </c>
      <c r="GF520" s="106">
        <v>5.5807893550425969E-3</v>
      </c>
      <c r="GG520" s="106">
        <v>9.1800298586106957E-3</v>
      </c>
      <c r="GH520" s="100"/>
      <c r="GI520" s="100"/>
      <c r="GJ520" s="100"/>
      <c r="GK520" s="100"/>
    </row>
    <row r="521" spans="1:193" x14ac:dyDescent="0.25">
      <c r="A521" s="98" t="s">
        <v>1073</v>
      </c>
      <c r="B521" s="99" t="s">
        <v>17</v>
      </c>
      <c r="C521" s="99" t="s">
        <v>319</v>
      </c>
      <c r="D521" s="100" t="s">
        <v>19</v>
      </c>
      <c r="E521" s="99" t="s">
        <v>700</v>
      </c>
      <c r="F521" s="100"/>
      <c r="G521" s="106">
        <v>30.225999999999999</v>
      </c>
      <c r="H521" s="106">
        <v>25.952999999999999</v>
      </c>
      <c r="I521" s="106">
        <v>5.2460000000000004</v>
      </c>
      <c r="J521" s="106">
        <v>0.16400000000000001</v>
      </c>
      <c r="K521" s="106">
        <v>0.05</v>
      </c>
      <c r="L521" s="106">
        <v>3.5499999999999994</v>
      </c>
      <c r="M521" s="106">
        <v>0.02</v>
      </c>
      <c r="N521" s="106">
        <v>0.122</v>
      </c>
      <c r="O521" s="106">
        <v>25.845000000000002</v>
      </c>
      <c r="P521" s="106">
        <v>3.2000000000000001E-2</v>
      </c>
      <c r="Q521" s="106">
        <v>2.1194281472522905</v>
      </c>
      <c r="R521" s="106">
        <v>0</v>
      </c>
      <c r="S521" s="106">
        <v>1.6705193695825207</v>
      </c>
      <c r="T521" s="106">
        <v>0.18825016423963614</v>
      </c>
      <c r="U521" s="106">
        <v>0</v>
      </c>
      <c r="V521" s="106">
        <v>0</v>
      </c>
      <c r="W521" s="106">
        <v>8.0000000000000002E-3</v>
      </c>
      <c r="X521" s="106">
        <v>0</v>
      </c>
      <c r="Y521" s="106">
        <v>1.88390997708559</v>
      </c>
      <c r="Z521" s="106">
        <v>0</v>
      </c>
      <c r="AA521" s="106">
        <v>5.0429896956263778E-2</v>
      </c>
      <c r="AB521" s="106">
        <v>3.6999999999999998E-2</v>
      </c>
      <c r="AC521" s="106">
        <v>0.05</v>
      </c>
      <c r="AD521" s="106">
        <v>5.8999999999999997E-2</v>
      </c>
      <c r="AE521" s="106">
        <v>0.24199999999999999</v>
      </c>
      <c r="AF521" s="106">
        <v>0.246</v>
      </c>
      <c r="AG521" s="106">
        <v>0.15109039876420899</v>
      </c>
      <c r="AH521" s="106">
        <v>9.4E-2</v>
      </c>
      <c r="AI521" s="106"/>
      <c r="AJ521" s="106">
        <v>97.115136761072563</v>
      </c>
      <c r="AK521" s="100"/>
      <c r="AL521" s="106">
        <v>14.129581151832459</v>
      </c>
      <c r="AM521" s="106">
        <v>15.558419759007254</v>
      </c>
      <c r="AN521" s="106">
        <v>2.7763958719237896</v>
      </c>
      <c r="AO521" s="106">
        <v>9.8902424315522861E-2</v>
      </c>
      <c r="AP521" s="106">
        <v>3.8723667905824044E-2</v>
      </c>
      <c r="AQ521" s="106">
        <v>2.7594247959580254</v>
      </c>
      <c r="AR521" s="106">
        <v>1.4836795252225518E-2</v>
      </c>
      <c r="AS521" s="106">
        <v>0.10127843267474682</v>
      </c>
      <c r="AT521" s="106">
        <v>18.471269296740996</v>
      </c>
      <c r="AU521" s="106">
        <v>1.3964042590329902E-2</v>
      </c>
      <c r="AV521" s="106">
        <v>2.1194281472522905</v>
      </c>
      <c r="AW521" s="106">
        <v>0</v>
      </c>
      <c r="AX521" s="106">
        <v>1.1677870461954005</v>
      </c>
      <c r="AY521" s="106">
        <v>0.15416441261128175</v>
      </c>
      <c r="AZ521" s="106">
        <v>0</v>
      </c>
      <c r="BA521" s="106">
        <v>0</v>
      </c>
      <c r="BB521" s="106">
        <v>7.4836295603367634E-3</v>
      </c>
      <c r="BC521" s="106">
        <v>0</v>
      </c>
      <c r="BD521" s="106">
        <v>1.4835104945945272</v>
      </c>
      <c r="BE521" s="106">
        <v>0</v>
      </c>
      <c r="BF521" s="106">
        <v>4.3054637544833754E-2</v>
      </c>
      <c r="BG521" s="106">
        <v>3.1615825002136208E-2</v>
      </c>
      <c r="BH521" s="106">
        <v>4.2866941015089165E-2</v>
      </c>
      <c r="BI521" s="106">
        <v>5.0879613659882715E-2</v>
      </c>
      <c r="BJ521" s="106">
        <v>0.20996009023078255</v>
      </c>
      <c r="BK521" s="106">
        <v>0.21434172693212514</v>
      </c>
      <c r="BL521" s="106">
        <v>0.13212977591972802</v>
      </c>
      <c r="BM521" s="106">
        <v>8.2550276631246158E-2</v>
      </c>
      <c r="BN521" s="106"/>
      <c r="BO521" s="106"/>
      <c r="BP521" s="106"/>
      <c r="BQ521" s="106">
        <v>1.9680640000000003E-2</v>
      </c>
      <c r="BR521" s="106">
        <v>1.2343939999999999E-2</v>
      </c>
      <c r="BS521" s="106">
        <v>8.3137999999999997E-3</v>
      </c>
      <c r="BT521" s="106">
        <v>7.2960799999999991E-3</v>
      </c>
      <c r="BU521" s="106">
        <v>8.6510399999999987E-3</v>
      </c>
      <c r="BV521" s="106">
        <v>7.5903499999999992E-3</v>
      </c>
      <c r="BW521" s="106">
        <v>1.0649200000000001E-2</v>
      </c>
      <c r="BX521" s="106">
        <v>3.0114999999999999E-3</v>
      </c>
      <c r="BY521" s="106">
        <v>8.2552800000000003E-3</v>
      </c>
      <c r="BZ521" s="106">
        <v>2.0166079999999999E-2</v>
      </c>
      <c r="CA521" s="106">
        <v>1.12E-2</v>
      </c>
      <c r="CB521" s="106">
        <v>9.1000000000000004E-3</v>
      </c>
      <c r="CC521" s="106">
        <v>9.0121500000000018E-3</v>
      </c>
      <c r="CD521" s="106">
        <v>1.367632E-2</v>
      </c>
      <c r="CE521" s="106">
        <v>2.012692E-2</v>
      </c>
      <c r="CF521" s="106">
        <v>6.2502900000000004E-3</v>
      </c>
      <c r="CG521" s="106">
        <v>5.6657000000000001E-3</v>
      </c>
      <c r="CH521" s="106">
        <v>7.1467200000000005E-3</v>
      </c>
      <c r="CI521" s="106">
        <v>9.7782300000000006E-3</v>
      </c>
      <c r="CJ521" s="106">
        <v>1.8295680000000002E-2</v>
      </c>
      <c r="CK521" s="106">
        <v>1.9209319999999998E-2</v>
      </c>
      <c r="CL521" s="106">
        <v>1.7905589999999999E-2</v>
      </c>
      <c r="CM521" s="106">
        <v>2.3094720000000003E-2</v>
      </c>
      <c r="CN521" s="106">
        <v>1.785784E-2</v>
      </c>
      <c r="CO521" s="106">
        <v>2.5587720000000001E-2</v>
      </c>
      <c r="CP521" s="106">
        <v>2.0084749999999998E-2</v>
      </c>
      <c r="CQ521" s="106">
        <v>1.0405849999999999E-2</v>
      </c>
      <c r="CR521" s="106">
        <v>1.0703780000000001E-2</v>
      </c>
      <c r="CS521" s="106"/>
      <c r="CT521" s="106"/>
      <c r="CU521" s="106"/>
      <c r="CV521" s="106">
        <f t="shared" si="224"/>
        <v>9.1999999999999998E-3</v>
      </c>
      <c r="CW521" s="106">
        <f t="shared" si="225"/>
        <v>7.4000000000000003E-3</v>
      </c>
      <c r="CX521" s="106">
        <f t="shared" si="226"/>
        <v>4.4000000000000003E-3</v>
      </c>
      <c r="CY521" s="106">
        <f t="shared" si="227"/>
        <v>4.3999999999999994E-3</v>
      </c>
      <c r="CZ521" s="106">
        <f t="shared" si="228"/>
        <v>6.6999999999999994E-3</v>
      </c>
      <c r="DA521" s="106">
        <f t="shared" si="229"/>
        <v>5.8999999999999999E-3</v>
      </c>
      <c r="DB521" s="106">
        <f t="shared" si="230"/>
        <v>7.9000000000000008E-3</v>
      </c>
      <c r="DC521" s="106">
        <f t="shared" si="231"/>
        <v>2.5000000000000001E-3</v>
      </c>
      <c r="DD521" s="106">
        <f t="shared" si="232"/>
        <v>5.8999999999999999E-3</v>
      </c>
      <c r="DE521" s="106">
        <f t="shared" si="233"/>
        <v>8.8000000000000005E-3</v>
      </c>
      <c r="DF521" s="106">
        <f t="shared" si="234"/>
        <v>1.12E-2</v>
      </c>
      <c r="DG521" s="106">
        <f t="shared" si="235"/>
        <v>9.1000000000000004E-3</v>
      </c>
      <c r="DH521" s="106">
        <f t="shared" si="236"/>
        <v>6.3000000000000009E-3</v>
      </c>
      <c r="DI521" s="106">
        <f t="shared" si="237"/>
        <v>1.12E-2</v>
      </c>
      <c r="DJ521" s="106">
        <f t="shared" si="238"/>
        <v>1.49E-2</v>
      </c>
      <c r="DK521" s="106">
        <f t="shared" si="239"/>
        <v>5.3E-3</v>
      </c>
      <c r="DL521" s="106">
        <f t="shared" si="240"/>
        <v>5.3E-3</v>
      </c>
      <c r="DM521" s="106">
        <f t="shared" si="241"/>
        <v>6.3E-3</v>
      </c>
      <c r="DN521" s="106">
        <f t="shared" si="242"/>
        <v>7.7000000000000002E-3</v>
      </c>
      <c r="DO521" s="106">
        <f t="shared" si="243"/>
        <v>1.5600000000000001E-2</v>
      </c>
      <c r="DP521" s="106">
        <f t="shared" si="244"/>
        <v>1.6399999999999998E-2</v>
      </c>
      <c r="DQ521" s="106">
        <f t="shared" si="245"/>
        <v>1.5300000000000001E-2</v>
      </c>
      <c r="DR521" s="106">
        <f t="shared" si="246"/>
        <v>1.9800000000000002E-2</v>
      </c>
      <c r="DS521" s="106">
        <f t="shared" si="247"/>
        <v>1.54E-2</v>
      </c>
      <c r="DT521" s="106">
        <f t="shared" si="248"/>
        <v>2.2200000000000001E-2</v>
      </c>
      <c r="DU521" s="106">
        <f t="shared" si="249"/>
        <v>1.7499999999999998E-2</v>
      </c>
      <c r="DV521" s="106">
        <f t="shared" si="250"/>
        <v>9.1000000000000004E-3</v>
      </c>
      <c r="DW521" s="106">
        <f t="shared" si="251"/>
        <v>9.4000000000000004E-3</v>
      </c>
      <c r="DX521" s="106"/>
      <c r="DY521" s="106"/>
      <c r="DZ521" s="106"/>
      <c r="EA521" s="100">
        <v>0.36</v>
      </c>
      <c r="EB521" s="100">
        <v>0.15</v>
      </c>
      <c r="EC521" s="100">
        <v>0.27</v>
      </c>
      <c r="ED521" s="100">
        <v>3.22</v>
      </c>
      <c r="EE521" s="100">
        <v>13.98</v>
      </c>
      <c r="EF521" s="100">
        <v>0.4</v>
      </c>
      <c r="EG521" s="100">
        <v>53.95</v>
      </c>
      <c r="EH521" s="100">
        <v>2.88</v>
      </c>
      <c r="EI521" s="100">
        <v>0.15</v>
      </c>
      <c r="EJ521" s="100">
        <v>23.97</v>
      </c>
      <c r="EK521" s="100">
        <v>1.29</v>
      </c>
      <c r="EL521" s="100">
        <v>368.36</v>
      </c>
      <c r="EM521" s="100">
        <v>0.83</v>
      </c>
      <c r="EN521" s="100">
        <v>7.41</v>
      </c>
      <c r="EO521" s="100">
        <v>193.25</v>
      </c>
      <c r="EP521" s="100">
        <v>9.86</v>
      </c>
      <c r="EQ521" s="100">
        <v>76.06</v>
      </c>
      <c r="ER521" s="100">
        <v>100</v>
      </c>
      <c r="ES521" s="100">
        <v>0.91</v>
      </c>
      <c r="ET521" s="100">
        <v>100</v>
      </c>
      <c r="EU521" s="100">
        <v>32.83</v>
      </c>
      <c r="EV521" s="100">
        <v>44.72</v>
      </c>
      <c r="EW521" s="100">
        <v>44.5</v>
      </c>
      <c r="EX521" s="100">
        <v>29.58</v>
      </c>
      <c r="EY521" s="100">
        <v>8.93</v>
      </c>
      <c r="EZ521" s="100">
        <v>7.71</v>
      </c>
      <c r="FA521" s="100">
        <v>5.9</v>
      </c>
      <c r="FB521" s="100">
        <v>11.18</v>
      </c>
      <c r="FC521" s="100"/>
      <c r="FD521" s="100"/>
      <c r="FE521" s="100"/>
      <c r="FF521" s="106">
        <v>5.0866492146596852E-2</v>
      </c>
      <c r="FG521" s="106">
        <v>2.3337629638510882E-2</v>
      </c>
      <c r="FH521" s="106">
        <v>7.4962688541942322E-3</v>
      </c>
      <c r="FI521" s="106">
        <v>3.1846580629598361E-3</v>
      </c>
      <c r="FJ521" s="106">
        <v>5.413568773234202E-3</v>
      </c>
      <c r="FK521" s="106">
        <v>1.1037699183832102E-2</v>
      </c>
      <c r="FL521" s="106">
        <v>8.0044510385756662E-3</v>
      </c>
      <c r="FM521" s="106">
        <v>2.9168188610327081E-3</v>
      </c>
      <c r="FN521" s="106">
        <v>2.7706903945111494E-2</v>
      </c>
      <c r="FO521" s="106">
        <v>3.3471810089020777E-3</v>
      </c>
      <c r="FP521" s="106">
        <v>2.7340623099554547E-2</v>
      </c>
      <c r="FQ521" s="106">
        <v>0</v>
      </c>
      <c r="FR521" s="106">
        <v>9.6926324834218248E-3</v>
      </c>
      <c r="FS521" s="106">
        <v>1.1423582974495977E-2</v>
      </c>
      <c r="FT521" s="106">
        <v>0</v>
      </c>
      <c r="FU521" s="106">
        <v>0</v>
      </c>
      <c r="FV521" s="106">
        <v>5.692048643592143E-3</v>
      </c>
      <c r="FW521" s="106">
        <v>0</v>
      </c>
      <c r="FX521" s="106">
        <v>1.3499945500810198E-2</v>
      </c>
      <c r="FY521" s="106">
        <v>0</v>
      </c>
      <c r="FZ521" s="106">
        <v>1.413483750596892E-2</v>
      </c>
      <c r="GA521" s="106">
        <v>1.4138596940955312E-2</v>
      </c>
      <c r="GB521" s="106">
        <v>1.907578875171468E-2</v>
      </c>
      <c r="GC521" s="106">
        <v>1.5050189720593308E-2</v>
      </c>
      <c r="GD521" s="106">
        <v>1.8749436057608881E-2</v>
      </c>
      <c r="GE521" s="106">
        <v>1.6525747146466849E-2</v>
      </c>
      <c r="GF521" s="106">
        <v>7.7956567792639535E-3</v>
      </c>
      <c r="GG521" s="106">
        <v>9.2291209273733209E-3</v>
      </c>
      <c r="GH521" s="100"/>
      <c r="GI521" s="100"/>
      <c r="GJ521" s="100"/>
      <c r="GK521" s="100"/>
    </row>
    <row r="522" spans="1:193" x14ac:dyDescent="0.25">
      <c r="A522" s="98" t="s">
        <v>1073</v>
      </c>
      <c r="B522" s="99" t="s">
        <v>17</v>
      </c>
      <c r="C522" s="99" t="s">
        <v>319</v>
      </c>
      <c r="D522" s="100" t="s">
        <v>19</v>
      </c>
      <c r="E522" s="99" t="s">
        <v>701</v>
      </c>
      <c r="F522" s="100"/>
      <c r="G522" s="106">
        <v>30.140999999999998</v>
      </c>
      <c r="H522" s="106">
        <v>26.736999999999998</v>
      </c>
      <c r="I522" s="106">
        <v>4.5599999999999996</v>
      </c>
      <c r="J522" s="106">
        <v>6.6000000000000003E-2</v>
      </c>
      <c r="K522" s="106">
        <v>5.3000000000000005E-2</v>
      </c>
      <c r="L522" s="106">
        <v>4.1989999999999998</v>
      </c>
      <c r="M522" s="106">
        <v>1.7999999999999999E-2</v>
      </c>
      <c r="N522" s="106">
        <v>5.2999999999999999E-2</v>
      </c>
      <c r="O522" s="106">
        <v>26.164000000000001</v>
      </c>
      <c r="P522" s="106">
        <v>2.1000000000000001E-2</v>
      </c>
      <c r="Q522" s="106">
        <v>1.8348096292678731</v>
      </c>
      <c r="R522" s="106">
        <v>0</v>
      </c>
      <c r="S522" s="106">
        <v>1.9667761317727894</v>
      </c>
      <c r="T522" s="106">
        <v>0.18686314924069722</v>
      </c>
      <c r="U522" s="106">
        <v>0</v>
      </c>
      <c r="V522" s="106">
        <v>0</v>
      </c>
      <c r="W522" s="106">
        <v>0</v>
      </c>
      <c r="X522" s="106">
        <v>0</v>
      </c>
      <c r="Y522" s="106">
        <v>1.4181896446917093</v>
      </c>
      <c r="Z522" s="106">
        <v>0</v>
      </c>
      <c r="AA522" s="106">
        <v>8.8435804759825806E-2</v>
      </c>
      <c r="AB522" s="106">
        <v>0</v>
      </c>
      <c r="AC522" s="106">
        <v>8.6999999999999994E-2</v>
      </c>
      <c r="AD522" s="106">
        <v>4.1000000000000002E-2</v>
      </c>
      <c r="AE522" s="106">
        <v>0.17100000000000001</v>
      </c>
      <c r="AF522" s="106">
        <v>0.17700000000000002</v>
      </c>
      <c r="AG522" s="106">
        <v>0.12276663670833846</v>
      </c>
      <c r="AH522" s="106">
        <v>6.9000000000000006E-2</v>
      </c>
      <c r="AI522" s="106"/>
      <c r="AJ522" s="106">
        <v>97.40220266155653</v>
      </c>
      <c r="AK522" s="100"/>
      <c r="AL522" s="106">
        <v>14.089846671652952</v>
      </c>
      <c r="AM522" s="106">
        <v>16.02841556261615</v>
      </c>
      <c r="AN522" s="106">
        <v>2.4133368616035988</v>
      </c>
      <c r="AO522" s="106">
        <v>3.9802195151368958E-2</v>
      </c>
      <c r="AP522" s="106">
        <v>4.1047087980173487E-2</v>
      </c>
      <c r="AQ522" s="106">
        <v>3.2638942868247183</v>
      </c>
      <c r="AR522" s="106">
        <v>1.3353115727002965E-2</v>
      </c>
      <c r="AS522" s="106">
        <v>4.3998007637390008E-2</v>
      </c>
      <c r="AT522" s="106">
        <v>18.699256718124644</v>
      </c>
      <c r="AU522" s="106">
        <v>9.163902949903999E-3</v>
      </c>
      <c r="AV522" s="106">
        <v>1.8348096292678731</v>
      </c>
      <c r="AW522" s="106">
        <v>0</v>
      </c>
      <c r="AX522" s="106">
        <v>1.3748871945283392</v>
      </c>
      <c r="AY522" s="106">
        <v>0.15302853921930817</v>
      </c>
      <c r="AZ522" s="106">
        <v>0</v>
      </c>
      <c r="BA522" s="106">
        <v>0</v>
      </c>
      <c r="BB522" s="106">
        <v>0</v>
      </c>
      <c r="BC522" s="106">
        <v>0</v>
      </c>
      <c r="BD522" s="106">
        <v>1.1167726944576024</v>
      </c>
      <c r="BE522" s="106">
        <v>0</v>
      </c>
      <c r="BF522" s="106">
        <v>7.5502266507150861E-2</v>
      </c>
      <c r="BG522" s="106">
        <v>0</v>
      </c>
      <c r="BH522" s="106">
        <v>7.4588477366255138E-2</v>
      </c>
      <c r="BI522" s="106">
        <v>3.5357019661952399E-2</v>
      </c>
      <c r="BJ522" s="106">
        <v>0.14836022904737117</v>
      </c>
      <c r="BK522" s="106">
        <v>0.15422148645116321</v>
      </c>
      <c r="BL522" s="106">
        <v>0.10736041688529817</v>
      </c>
      <c r="BM522" s="106">
        <v>6.059541582506367E-2</v>
      </c>
      <c r="BN522" s="106"/>
      <c r="BO522" s="106"/>
      <c r="BP522" s="106"/>
      <c r="BQ522" s="106">
        <v>1.946672E-2</v>
      </c>
      <c r="BR522" s="106">
        <v>1.2677559999999999E-2</v>
      </c>
      <c r="BS522" s="106">
        <v>8.1248499999999994E-3</v>
      </c>
      <c r="BT522" s="106">
        <v>7.2960799999999991E-3</v>
      </c>
      <c r="BU522" s="106">
        <v>8.134559999999999E-3</v>
      </c>
      <c r="BV522" s="106">
        <v>7.4617000000000008E-3</v>
      </c>
      <c r="BW522" s="106">
        <v>1.0784E-2</v>
      </c>
      <c r="BX522" s="106">
        <v>3.0114999999999999E-3</v>
      </c>
      <c r="BY522" s="106">
        <v>7.8355200000000003E-3</v>
      </c>
      <c r="BZ522" s="106">
        <v>2.0624400000000001E-2</v>
      </c>
      <c r="CA522" s="106">
        <v>1.11E-2</v>
      </c>
      <c r="CB522" s="106">
        <v>9.1000000000000004E-3</v>
      </c>
      <c r="CC522" s="106">
        <v>9.1552000000000005E-3</v>
      </c>
      <c r="CD522" s="106">
        <v>1.392054E-2</v>
      </c>
      <c r="CE522" s="106">
        <v>2.066724E-2</v>
      </c>
      <c r="CF522" s="106">
        <v>6.2502900000000004E-3</v>
      </c>
      <c r="CG522" s="106">
        <v>5.6657000000000001E-3</v>
      </c>
      <c r="CH522" s="106">
        <v>6.8064000000000006E-3</v>
      </c>
      <c r="CI522" s="106">
        <v>9.9052199999999993E-3</v>
      </c>
      <c r="CJ522" s="106">
        <v>1.8647520000000001E-2</v>
      </c>
      <c r="CK522" s="106">
        <v>1.8857929999999998E-2</v>
      </c>
      <c r="CL522" s="106">
        <v>1.8373709999999998E-2</v>
      </c>
      <c r="CM522" s="106">
        <v>2.3677920000000002E-2</v>
      </c>
      <c r="CN522" s="106">
        <v>1.808976E-2</v>
      </c>
      <c r="CO522" s="106">
        <v>2.5126680000000002E-2</v>
      </c>
      <c r="CP522" s="106">
        <v>1.9740439999999998E-2</v>
      </c>
      <c r="CQ522" s="106">
        <v>1.0405849999999999E-2</v>
      </c>
      <c r="CR522" s="106">
        <v>1.081765E-2</v>
      </c>
      <c r="CS522" s="106"/>
      <c r="CT522" s="106"/>
      <c r="CU522" s="106"/>
      <c r="CV522" s="106">
        <f t="shared" si="224"/>
        <v>9.0999999999999987E-3</v>
      </c>
      <c r="CW522" s="106">
        <f t="shared" si="225"/>
        <v>7.6E-3</v>
      </c>
      <c r="CX522" s="106">
        <f t="shared" si="226"/>
        <v>4.3E-3</v>
      </c>
      <c r="CY522" s="106">
        <f t="shared" si="227"/>
        <v>4.3999999999999994E-3</v>
      </c>
      <c r="CZ522" s="106">
        <f t="shared" si="228"/>
        <v>6.3E-3</v>
      </c>
      <c r="DA522" s="106">
        <f t="shared" si="229"/>
        <v>5.8000000000000005E-3</v>
      </c>
      <c r="DB522" s="106">
        <f t="shared" si="230"/>
        <v>8.0000000000000002E-3</v>
      </c>
      <c r="DC522" s="106">
        <f t="shared" si="231"/>
        <v>2.5000000000000001E-3</v>
      </c>
      <c r="DD522" s="106">
        <f t="shared" si="232"/>
        <v>5.5999999999999999E-3</v>
      </c>
      <c r="DE522" s="106">
        <f t="shared" si="233"/>
        <v>9.0000000000000011E-3</v>
      </c>
      <c r="DF522" s="106">
        <f t="shared" si="234"/>
        <v>1.11E-2</v>
      </c>
      <c r="DG522" s="106">
        <f t="shared" si="235"/>
        <v>9.1000000000000004E-3</v>
      </c>
      <c r="DH522" s="106">
        <f t="shared" si="236"/>
        <v>6.4000000000000003E-3</v>
      </c>
      <c r="DI522" s="106">
        <f t="shared" si="237"/>
        <v>1.14E-2</v>
      </c>
      <c r="DJ522" s="106">
        <f t="shared" si="238"/>
        <v>1.5299999999999999E-2</v>
      </c>
      <c r="DK522" s="106">
        <f t="shared" si="239"/>
        <v>5.3E-3</v>
      </c>
      <c r="DL522" s="106">
        <f t="shared" si="240"/>
        <v>5.3E-3</v>
      </c>
      <c r="DM522" s="106">
        <f t="shared" si="241"/>
        <v>6.0000000000000001E-3</v>
      </c>
      <c r="DN522" s="106">
        <f t="shared" si="242"/>
        <v>7.7999999999999996E-3</v>
      </c>
      <c r="DO522" s="106">
        <f t="shared" si="243"/>
        <v>1.5900000000000001E-2</v>
      </c>
      <c r="DP522" s="106">
        <f t="shared" si="244"/>
        <v>1.61E-2</v>
      </c>
      <c r="DQ522" s="106">
        <f t="shared" si="245"/>
        <v>1.5699999999999999E-2</v>
      </c>
      <c r="DR522" s="106">
        <f t="shared" si="246"/>
        <v>2.0299999999999999E-2</v>
      </c>
      <c r="DS522" s="106">
        <f t="shared" si="247"/>
        <v>1.5600000000000001E-2</v>
      </c>
      <c r="DT522" s="106">
        <f t="shared" si="248"/>
        <v>2.18E-2</v>
      </c>
      <c r="DU522" s="106">
        <f t="shared" si="249"/>
        <v>1.72E-2</v>
      </c>
      <c r="DV522" s="106">
        <f t="shared" si="250"/>
        <v>9.1000000000000004E-3</v>
      </c>
      <c r="DW522" s="106">
        <f t="shared" si="251"/>
        <v>9.4999999999999998E-3</v>
      </c>
      <c r="DX522" s="106"/>
      <c r="DY522" s="106"/>
      <c r="DZ522" s="106"/>
      <c r="EA522" s="100">
        <v>0.36</v>
      </c>
      <c r="EB522" s="100">
        <v>0.15</v>
      </c>
      <c r="EC522" s="100">
        <v>0.28999999999999998</v>
      </c>
      <c r="ED522" s="100">
        <v>7.22</v>
      </c>
      <c r="EE522" s="100">
        <v>12.61</v>
      </c>
      <c r="EF522" s="100">
        <v>0.37</v>
      </c>
      <c r="EG522" s="100">
        <v>63.25</v>
      </c>
      <c r="EH522" s="100">
        <v>4.92</v>
      </c>
      <c r="EI522" s="100">
        <v>0.14000000000000001</v>
      </c>
      <c r="EJ522" s="100">
        <v>36.89</v>
      </c>
      <c r="EK522" s="100">
        <v>1.44</v>
      </c>
      <c r="EL522" s="100">
        <v>253</v>
      </c>
      <c r="EM522" s="100">
        <v>0.74</v>
      </c>
      <c r="EN522" s="100">
        <v>7.62</v>
      </c>
      <c r="EO522" s="100">
        <v>138.81</v>
      </c>
      <c r="EP522" s="100">
        <v>8.5399999999999991</v>
      </c>
      <c r="EQ522" s="100">
        <v>124.94</v>
      </c>
      <c r="ER522" s="100">
        <v>100</v>
      </c>
      <c r="ES522" s="100">
        <v>1.1000000000000001</v>
      </c>
      <c r="ET522" s="100">
        <v>100</v>
      </c>
      <c r="EU522" s="100">
        <v>18.77</v>
      </c>
      <c r="EV522" s="100">
        <v>365.73</v>
      </c>
      <c r="EW522" s="100">
        <v>26.41</v>
      </c>
      <c r="EX522" s="100">
        <v>42.6</v>
      </c>
      <c r="EY522" s="100">
        <v>12.28</v>
      </c>
      <c r="EZ522" s="100">
        <v>10.45</v>
      </c>
      <c r="FA522" s="100">
        <v>6.96</v>
      </c>
      <c r="FB522" s="100">
        <v>15.35</v>
      </c>
      <c r="FC522" s="100"/>
      <c r="FD522" s="100"/>
      <c r="FE522" s="100"/>
      <c r="FF522" s="106">
        <v>5.0723448017950624E-2</v>
      </c>
      <c r="FG522" s="106">
        <v>2.4042623343924225E-2</v>
      </c>
      <c r="FH522" s="106">
        <v>6.9986768986504359E-3</v>
      </c>
      <c r="FI522" s="106">
        <v>2.8737184899288387E-3</v>
      </c>
      <c r="FJ522" s="106">
        <v>5.1760377942998764E-3</v>
      </c>
      <c r="FK522" s="106">
        <v>1.2076408861251458E-2</v>
      </c>
      <c r="FL522" s="106">
        <v>8.4458456973293752E-3</v>
      </c>
      <c r="FM522" s="106">
        <v>2.1647019757595884E-3</v>
      </c>
      <c r="FN522" s="106">
        <v>2.6178959405374506E-2</v>
      </c>
      <c r="FO522" s="106">
        <v>3.3805637982195851E-3</v>
      </c>
      <c r="FP522" s="106">
        <v>2.6421258661457371E-2</v>
      </c>
      <c r="FQ522" s="106">
        <v>0</v>
      </c>
      <c r="FR522" s="106">
        <v>1.017416523950971E-2</v>
      </c>
      <c r="FS522" s="106">
        <v>1.1660774688511283E-2</v>
      </c>
      <c r="FT522" s="106">
        <v>0</v>
      </c>
      <c r="FU522" s="106">
        <v>0</v>
      </c>
      <c r="FV522" s="106">
        <v>0</v>
      </c>
      <c r="FW522" s="106">
        <v>0</v>
      </c>
      <c r="FX522" s="106">
        <v>1.2284499639033627E-2</v>
      </c>
      <c r="FY522" s="106">
        <v>0</v>
      </c>
      <c r="FZ522" s="106">
        <v>1.4171775423392216E-2</v>
      </c>
      <c r="GA522" s="106">
        <v>0</v>
      </c>
      <c r="GB522" s="106">
        <v>1.9698816872427981E-2</v>
      </c>
      <c r="GC522" s="106">
        <v>1.5062090375991722E-2</v>
      </c>
      <c r="GD522" s="106">
        <v>1.8218636127017178E-2</v>
      </c>
      <c r="GE522" s="106">
        <v>1.6116145334146556E-2</v>
      </c>
      <c r="GF522" s="106">
        <v>7.4722850152167519E-3</v>
      </c>
      <c r="GG522" s="106">
        <v>9.3013963291472736E-3</v>
      </c>
      <c r="GH522" s="100"/>
      <c r="GI522" s="100"/>
      <c r="GJ522" s="100"/>
      <c r="GK522" s="100"/>
    </row>
    <row r="523" spans="1:193" x14ac:dyDescent="0.25">
      <c r="A523" s="98" t="s">
        <v>1073</v>
      </c>
      <c r="B523" s="99" t="s">
        <v>17</v>
      </c>
      <c r="C523" s="99" t="s">
        <v>319</v>
      </c>
      <c r="D523" s="100" t="s">
        <v>19</v>
      </c>
      <c r="E523" s="99" t="s">
        <v>702</v>
      </c>
      <c r="F523" s="100"/>
      <c r="G523" s="106">
        <v>30.370999999999999</v>
      </c>
      <c r="H523" s="106">
        <v>27.170999999999999</v>
      </c>
      <c r="I523" s="106">
        <v>4.4539999999999997</v>
      </c>
      <c r="J523" s="106">
        <v>3.3000000000000002E-2</v>
      </c>
      <c r="K523" s="106">
        <v>4.4000000000000004E-2</v>
      </c>
      <c r="L523" s="106">
        <v>3.7519999999999998</v>
      </c>
      <c r="M523" s="106">
        <v>0.02</v>
      </c>
      <c r="N523" s="106">
        <v>5.8000000000000003E-2</v>
      </c>
      <c r="O523" s="106">
        <v>26.893000000000001</v>
      </c>
      <c r="P523" s="106">
        <v>2.5999999999999999E-2</v>
      </c>
      <c r="Q523" s="106">
        <v>1.9355448481827215</v>
      </c>
      <c r="R523" s="106">
        <v>0</v>
      </c>
      <c r="S523" s="106">
        <v>2.2134882425827205</v>
      </c>
      <c r="T523" s="106">
        <v>0.1892336871247309</v>
      </c>
      <c r="U523" s="106">
        <v>3.5000000000000003E-2</v>
      </c>
      <c r="V523" s="106">
        <v>0</v>
      </c>
      <c r="W523" s="106">
        <v>8.9999999999999993E-3</v>
      </c>
      <c r="X523" s="106">
        <v>0</v>
      </c>
      <c r="Y523" s="106">
        <v>0.48259140253407917</v>
      </c>
      <c r="Z523" s="106">
        <v>0</v>
      </c>
      <c r="AA523" s="106">
        <v>9.4435804759825825E-2</v>
      </c>
      <c r="AB523" s="106">
        <v>0</v>
      </c>
      <c r="AC523" s="106">
        <v>0.112</v>
      </c>
      <c r="AD523" s="106">
        <v>0.08</v>
      </c>
      <c r="AE523" s="106">
        <v>9.6000000000000002E-2</v>
      </c>
      <c r="AF523" s="106">
        <v>8.3000000000000004E-2</v>
      </c>
      <c r="AG523" s="106">
        <v>3.4296240846734959E-2</v>
      </c>
      <c r="AH523" s="106">
        <v>1.7999999999999999E-2</v>
      </c>
      <c r="AI523" s="106"/>
      <c r="AJ523" s="106">
        <v>97.389532290461062</v>
      </c>
      <c r="AK523" s="100"/>
      <c r="AL523" s="106">
        <v>14.197363500373969</v>
      </c>
      <c r="AM523" s="106">
        <v>16.288591811042505</v>
      </c>
      <c r="AN523" s="106">
        <v>2.3572373643821116</v>
      </c>
      <c r="AO523" s="106">
        <v>1.9901097575684479E-2</v>
      </c>
      <c r="AP523" s="106">
        <v>3.4076827757125158E-2</v>
      </c>
      <c r="AQ523" s="106">
        <v>2.9164399533618344</v>
      </c>
      <c r="AR523" s="106">
        <v>1.4836795252225518E-2</v>
      </c>
      <c r="AS523" s="106">
        <v>4.8148763074879634E-2</v>
      </c>
      <c r="AT523" s="106">
        <v>19.220268724985708</v>
      </c>
      <c r="AU523" s="106">
        <v>1.1345784604643045E-2</v>
      </c>
      <c r="AV523" s="106">
        <v>1.9355448481827215</v>
      </c>
      <c r="AW523" s="106">
        <v>0</v>
      </c>
      <c r="AX523" s="106">
        <v>1.5473528434692208</v>
      </c>
      <c r="AY523" s="106">
        <v>0.15496985269407165</v>
      </c>
      <c r="AZ523" s="106">
        <v>2.5910571513177379E-2</v>
      </c>
      <c r="BA523" s="106">
        <v>0</v>
      </c>
      <c r="BB523" s="106">
        <v>8.4190832553788578E-3</v>
      </c>
      <c r="BC523" s="106">
        <v>0</v>
      </c>
      <c r="BD523" s="106">
        <v>0.38002315342474147</v>
      </c>
      <c r="BE523" s="106">
        <v>0</v>
      </c>
      <c r="BF523" s="106">
        <v>8.0624779953748671E-2</v>
      </c>
      <c r="BG523" s="106">
        <v>0</v>
      </c>
      <c r="BH523" s="106">
        <v>9.6021947873799723E-2</v>
      </c>
      <c r="BI523" s="106">
        <v>6.8989306657468094E-2</v>
      </c>
      <c r="BJ523" s="106">
        <v>8.3289953149401352E-2</v>
      </c>
      <c r="BK523" s="106">
        <v>7.23185501437658E-2</v>
      </c>
      <c r="BL523" s="106">
        <v>2.9992340049615183E-2</v>
      </c>
      <c r="BM523" s="106">
        <v>1.580749978045139E-2</v>
      </c>
      <c r="BN523" s="106"/>
      <c r="BO523" s="106"/>
      <c r="BP523" s="106"/>
      <c r="BQ523" s="106">
        <v>2.0964160000000003E-2</v>
      </c>
      <c r="BR523" s="106">
        <v>1.217713E-2</v>
      </c>
      <c r="BS523" s="106">
        <v>8.3137999999999997E-3</v>
      </c>
      <c r="BT523" s="106">
        <v>7.1302600000000002E-3</v>
      </c>
      <c r="BU523" s="106">
        <v>8.2636799999999989E-3</v>
      </c>
      <c r="BV523" s="106">
        <v>7.4617000000000008E-3</v>
      </c>
      <c r="BW523" s="106">
        <v>1.0110000000000001E-2</v>
      </c>
      <c r="BX523" s="106">
        <v>2.8910399999999997E-3</v>
      </c>
      <c r="BY523" s="106">
        <v>8.2552800000000003E-3</v>
      </c>
      <c r="BZ523" s="106">
        <v>1.9478599999999999E-2</v>
      </c>
      <c r="CA523" s="106">
        <v>1.11E-2</v>
      </c>
      <c r="CB523" s="106">
        <v>8.9999999999999993E-3</v>
      </c>
      <c r="CC523" s="106">
        <v>8.8690999999999996E-3</v>
      </c>
      <c r="CD523" s="106">
        <v>1.3798430000000002E-2</v>
      </c>
      <c r="CE523" s="106">
        <v>1.945152E-2</v>
      </c>
      <c r="CF523" s="106">
        <v>6.2502900000000004E-3</v>
      </c>
      <c r="CG523" s="106">
        <v>5.6657000000000001E-3</v>
      </c>
      <c r="CH523" s="106">
        <v>6.6929600000000004E-3</v>
      </c>
      <c r="CI523" s="106">
        <v>9.6512400000000002E-3</v>
      </c>
      <c r="CJ523" s="106">
        <v>1.8647520000000001E-2</v>
      </c>
      <c r="CK523" s="106">
        <v>1.8623670000000002E-2</v>
      </c>
      <c r="CL523" s="106">
        <v>1.8022619999999996E-2</v>
      </c>
      <c r="CM523" s="106">
        <v>2.2744799999999999E-2</v>
      </c>
      <c r="CN523" s="106">
        <v>1.762592E-2</v>
      </c>
      <c r="CO523" s="106">
        <v>2.5126680000000002E-2</v>
      </c>
      <c r="CP523" s="106">
        <v>1.9396130000000001E-2</v>
      </c>
      <c r="CQ523" s="106">
        <v>1.0291499999999999E-2</v>
      </c>
      <c r="CR523" s="106">
        <v>1.0703780000000001E-2</v>
      </c>
      <c r="CS523" s="106"/>
      <c r="CT523" s="106"/>
      <c r="CU523" s="106"/>
      <c r="CV523" s="106">
        <f t="shared" si="224"/>
        <v>9.7999999999999997E-3</v>
      </c>
      <c r="CW523" s="106">
        <f t="shared" si="225"/>
        <v>7.3000000000000001E-3</v>
      </c>
      <c r="CX523" s="106">
        <f t="shared" si="226"/>
        <v>4.4000000000000003E-3</v>
      </c>
      <c r="CY523" s="106">
        <f t="shared" si="227"/>
        <v>4.3E-3</v>
      </c>
      <c r="CZ523" s="106">
        <f t="shared" si="228"/>
        <v>6.3999999999999994E-3</v>
      </c>
      <c r="DA523" s="106">
        <f t="shared" si="229"/>
        <v>5.8000000000000005E-3</v>
      </c>
      <c r="DB523" s="106">
        <f t="shared" si="230"/>
        <v>7.5000000000000006E-3</v>
      </c>
      <c r="DC523" s="106">
        <f t="shared" si="231"/>
        <v>2.3999999999999998E-3</v>
      </c>
      <c r="DD523" s="106">
        <f t="shared" si="232"/>
        <v>5.8999999999999999E-3</v>
      </c>
      <c r="DE523" s="106">
        <f t="shared" si="233"/>
        <v>8.5000000000000006E-3</v>
      </c>
      <c r="DF523" s="106">
        <f t="shared" si="234"/>
        <v>1.11E-2</v>
      </c>
      <c r="DG523" s="106">
        <f t="shared" si="235"/>
        <v>8.9999999999999993E-3</v>
      </c>
      <c r="DH523" s="106">
        <f t="shared" si="236"/>
        <v>6.1999999999999989E-3</v>
      </c>
      <c r="DI523" s="106">
        <f t="shared" si="237"/>
        <v>1.1300000000000001E-2</v>
      </c>
      <c r="DJ523" s="106">
        <f t="shared" si="238"/>
        <v>1.44E-2</v>
      </c>
      <c r="DK523" s="106">
        <f t="shared" si="239"/>
        <v>5.3E-3</v>
      </c>
      <c r="DL523" s="106">
        <f t="shared" si="240"/>
        <v>5.3E-3</v>
      </c>
      <c r="DM523" s="106">
        <f t="shared" si="241"/>
        <v>5.8999999999999999E-3</v>
      </c>
      <c r="DN523" s="106">
        <f t="shared" si="242"/>
        <v>7.6E-3</v>
      </c>
      <c r="DO523" s="106">
        <f t="shared" si="243"/>
        <v>1.5900000000000001E-2</v>
      </c>
      <c r="DP523" s="106">
        <f t="shared" si="244"/>
        <v>1.5900000000000001E-2</v>
      </c>
      <c r="DQ523" s="106">
        <f t="shared" si="245"/>
        <v>1.5399999999999999E-2</v>
      </c>
      <c r="DR523" s="106">
        <f t="shared" si="246"/>
        <v>1.9499999999999997E-2</v>
      </c>
      <c r="DS523" s="106">
        <f t="shared" si="247"/>
        <v>1.52E-2</v>
      </c>
      <c r="DT523" s="106">
        <f t="shared" si="248"/>
        <v>2.18E-2</v>
      </c>
      <c r="DU523" s="106">
        <f t="shared" si="249"/>
        <v>1.6900000000000002E-2</v>
      </c>
      <c r="DV523" s="106">
        <f t="shared" si="250"/>
        <v>8.9999999999999993E-3</v>
      </c>
      <c r="DW523" s="106">
        <f t="shared" si="251"/>
        <v>9.4000000000000004E-3</v>
      </c>
      <c r="DX523" s="106"/>
      <c r="DY523" s="106"/>
      <c r="DZ523" s="106"/>
      <c r="EA523" s="100">
        <v>0.35</v>
      </c>
      <c r="EB523" s="100">
        <v>0.15</v>
      </c>
      <c r="EC523" s="100">
        <v>0.3</v>
      </c>
      <c r="ED523" s="100">
        <v>13.75</v>
      </c>
      <c r="EE523" s="100">
        <v>15.15</v>
      </c>
      <c r="EF523" s="100">
        <v>0.39</v>
      </c>
      <c r="EG523" s="100">
        <v>50.82</v>
      </c>
      <c r="EH523" s="100">
        <v>4.54</v>
      </c>
      <c r="EI523" s="100">
        <v>0.14000000000000001</v>
      </c>
      <c r="EJ523" s="100">
        <v>28.63</v>
      </c>
      <c r="EK523" s="100">
        <v>1.39</v>
      </c>
      <c r="EL523" s="100">
        <v>302.42</v>
      </c>
      <c r="EM523" s="100">
        <v>0.68</v>
      </c>
      <c r="EN523" s="100">
        <v>7.57</v>
      </c>
      <c r="EO523" s="100">
        <v>40.71</v>
      </c>
      <c r="EP523" s="100">
        <v>8.7200000000000006</v>
      </c>
      <c r="EQ523" s="100">
        <v>64.86</v>
      </c>
      <c r="ER523" s="100">
        <v>100</v>
      </c>
      <c r="ES523" s="100">
        <v>2.36</v>
      </c>
      <c r="ET523" s="100">
        <v>100</v>
      </c>
      <c r="EU523" s="100">
        <v>17.46</v>
      </c>
      <c r="EV523" s="100">
        <v>161.26</v>
      </c>
      <c r="EW523" s="100">
        <v>19.850000000000001</v>
      </c>
      <c r="EX523" s="100">
        <v>21.55</v>
      </c>
      <c r="EY523" s="100">
        <v>21.32</v>
      </c>
      <c r="EZ523" s="100">
        <v>21.8</v>
      </c>
      <c r="FA523" s="100">
        <v>19.54</v>
      </c>
      <c r="FB523" s="100">
        <v>55.66</v>
      </c>
      <c r="FC523" s="100"/>
      <c r="FD523" s="100"/>
      <c r="FE523" s="100"/>
      <c r="FF523" s="106">
        <v>4.9690772251308885E-2</v>
      </c>
      <c r="FG523" s="106">
        <v>2.4432887716563757E-2</v>
      </c>
      <c r="FH523" s="106">
        <v>7.0717120931463352E-3</v>
      </c>
      <c r="FI523" s="106">
        <v>2.736400916656616E-3</v>
      </c>
      <c r="FJ523" s="106">
        <v>5.1626394052044612E-3</v>
      </c>
      <c r="FK523" s="106">
        <v>1.1374115818111154E-2</v>
      </c>
      <c r="FL523" s="106">
        <v>7.5400593471810079E-3</v>
      </c>
      <c r="FM523" s="106">
        <v>2.1859538435995357E-3</v>
      </c>
      <c r="FN523" s="106">
        <v>2.6908376214979993E-2</v>
      </c>
      <c r="FO523" s="106">
        <v>3.2482981323093039E-3</v>
      </c>
      <c r="FP523" s="106">
        <v>2.6904073389739828E-2</v>
      </c>
      <c r="FQ523" s="106">
        <v>0</v>
      </c>
      <c r="FR523" s="106">
        <v>1.0521999335590702E-2</v>
      </c>
      <c r="FS523" s="106">
        <v>1.1731217848941225E-2</v>
      </c>
      <c r="FT523" s="106">
        <v>1.0548193663014512E-2</v>
      </c>
      <c r="FU523" s="106">
        <v>0</v>
      </c>
      <c r="FV523" s="106">
        <v>5.460617399438727E-3</v>
      </c>
      <c r="FW523" s="106">
        <v>0</v>
      </c>
      <c r="FX523" s="106">
        <v>8.9685464208238991E-3</v>
      </c>
      <c r="FY523" s="106">
        <v>0</v>
      </c>
      <c r="FZ523" s="106">
        <v>1.4077086579924519E-2</v>
      </c>
      <c r="GA523" s="106">
        <v>0</v>
      </c>
      <c r="GB523" s="106">
        <v>1.9060356652949247E-2</v>
      </c>
      <c r="GC523" s="106">
        <v>1.4867195584684374E-2</v>
      </c>
      <c r="GD523" s="106">
        <v>1.7757418011452367E-2</v>
      </c>
      <c r="GE523" s="106">
        <v>1.5765443931340946E-2</v>
      </c>
      <c r="GF523" s="106">
        <v>5.8605032456948061E-3</v>
      </c>
      <c r="GG523" s="106">
        <v>8.798454377799244E-3</v>
      </c>
      <c r="GH523" s="100"/>
      <c r="GI523" s="100"/>
      <c r="GJ523" s="100"/>
      <c r="GK523" s="100"/>
    </row>
    <row r="524" spans="1:193" x14ac:dyDescent="0.25">
      <c r="A524" s="98" t="s">
        <v>1073</v>
      </c>
      <c r="B524" s="99" t="s">
        <v>17</v>
      </c>
      <c r="C524" s="99" t="s">
        <v>319</v>
      </c>
      <c r="D524" s="100" t="s">
        <v>19</v>
      </c>
      <c r="E524" s="99" t="s">
        <v>703</v>
      </c>
      <c r="F524" s="100"/>
      <c r="G524" s="106">
        <v>30.230999999999998</v>
      </c>
      <c r="H524" s="106">
        <v>27.340000000000003</v>
      </c>
      <c r="I524" s="106">
        <v>4.4470000000000001</v>
      </c>
      <c r="J524" s="106">
        <v>4.5999999999999999E-2</v>
      </c>
      <c r="K524" s="106">
        <v>5.1999999999999998E-2</v>
      </c>
      <c r="L524" s="106">
        <v>3.59</v>
      </c>
      <c r="M524" s="106">
        <v>2.4999999999999998E-2</v>
      </c>
      <c r="N524" s="106">
        <v>0.06</v>
      </c>
      <c r="O524" s="106">
        <v>26.734000000000002</v>
      </c>
      <c r="P524" s="106">
        <v>0</v>
      </c>
      <c r="Q524" s="106">
        <v>1.9471515448722403</v>
      </c>
      <c r="R524" s="106">
        <v>0</v>
      </c>
      <c r="S524" s="106">
        <v>2.0480164469815287</v>
      </c>
      <c r="T524" s="106">
        <v>0.18731939051585281</v>
      </c>
      <c r="U524" s="106">
        <v>2.1999999999999999E-2</v>
      </c>
      <c r="V524" s="106">
        <v>0</v>
      </c>
      <c r="W524" s="106">
        <v>0</v>
      </c>
      <c r="X524" s="106">
        <v>0</v>
      </c>
      <c r="Y524" s="106">
        <v>0.48099674211843269</v>
      </c>
      <c r="Z524" s="106">
        <v>0</v>
      </c>
      <c r="AA524" s="106">
        <v>5.5441712563387854E-2</v>
      </c>
      <c r="AB524" s="106">
        <v>0</v>
      </c>
      <c r="AC524" s="106">
        <v>9.2999999999999999E-2</v>
      </c>
      <c r="AD524" s="106">
        <v>7.5999999999999998E-2</v>
      </c>
      <c r="AE524" s="106">
        <v>0.10100000000000001</v>
      </c>
      <c r="AF524" s="106">
        <v>5.3999999999999999E-2</v>
      </c>
      <c r="AG524" s="106">
        <v>2.761886570422771E-2</v>
      </c>
      <c r="AH524" s="106">
        <v>1.7999999999999999E-2</v>
      </c>
      <c r="AI524" s="106"/>
      <c r="AJ524" s="106">
        <v>96.815599187209997</v>
      </c>
      <c r="AK524" s="100"/>
      <c r="AL524" s="106">
        <v>14.13191847419596</v>
      </c>
      <c r="AM524" s="106">
        <v>16.389904681973505</v>
      </c>
      <c r="AN524" s="106">
        <v>2.3535326806033341</v>
      </c>
      <c r="AO524" s="106">
        <v>2.7740923893378365E-2</v>
      </c>
      <c r="AP524" s="106">
        <v>4.0272614622057001E-2</v>
      </c>
      <c r="AQ524" s="106">
        <v>2.7905169063350175</v>
      </c>
      <c r="AR524" s="106">
        <v>1.8545994065281898E-2</v>
      </c>
      <c r="AS524" s="106">
        <v>4.9809065249875481E-2</v>
      </c>
      <c r="AT524" s="106">
        <v>19.106632361349345</v>
      </c>
      <c r="AU524" s="106">
        <v>0</v>
      </c>
      <c r="AV524" s="106">
        <v>1.9471515448722403</v>
      </c>
      <c r="AW524" s="106">
        <v>0</v>
      </c>
      <c r="AX524" s="106">
        <v>1.431678746579188</v>
      </c>
      <c r="AY524" s="106">
        <v>0.15340217059688216</v>
      </c>
      <c r="AZ524" s="106">
        <v>1.6286644951140065E-2</v>
      </c>
      <c r="BA524" s="106">
        <v>0</v>
      </c>
      <c r="BB524" s="106">
        <v>0</v>
      </c>
      <c r="BC524" s="106">
        <v>0</v>
      </c>
      <c r="BD524" s="106">
        <v>0.37876741642525608</v>
      </c>
      <c r="BE524" s="106">
        <v>0</v>
      </c>
      <c r="BF524" s="106">
        <v>4.7333486351394054E-2</v>
      </c>
      <c r="BG524" s="106">
        <v>0</v>
      </c>
      <c r="BH524" s="106">
        <v>7.9732510288065842E-2</v>
      </c>
      <c r="BI524" s="106">
        <v>6.5539841324594686E-2</v>
      </c>
      <c r="BJ524" s="106">
        <v>8.7627971542599339E-2</v>
      </c>
      <c r="BK524" s="106">
        <v>4.705062298510064E-2</v>
      </c>
      <c r="BL524" s="106">
        <v>2.4152921472870757E-2</v>
      </c>
      <c r="BM524" s="106">
        <v>1.580749978045139E-2</v>
      </c>
      <c r="BN524" s="106"/>
      <c r="BO524" s="106"/>
      <c r="BP524" s="106"/>
      <c r="BQ524" s="106">
        <v>2.1392000000000001E-2</v>
      </c>
      <c r="BR524" s="106">
        <v>1.2343939999999999E-2</v>
      </c>
      <c r="BS524" s="106">
        <v>8.1248499999999994E-3</v>
      </c>
      <c r="BT524" s="106">
        <v>7.1302600000000002E-3</v>
      </c>
      <c r="BU524" s="106">
        <v>8.134559999999999E-3</v>
      </c>
      <c r="BV524" s="106">
        <v>7.5903499999999992E-3</v>
      </c>
      <c r="BW524" s="106">
        <v>9.9752000000000018E-3</v>
      </c>
      <c r="BX524" s="106">
        <v>3.0114999999999999E-3</v>
      </c>
      <c r="BY524" s="106">
        <v>8.3952000000000002E-3</v>
      </c>
      <c r="BZ524" s="106">
        <v>2.1541039999999997E-2</v>
      </c>
      <c r="CA524" s="106">
        <v>1.0999999999999999E-2</v>
      </c>
      <c r="CB524" s="106">
        <v>8.9999999999999993E-3</v>
      </c>
      <c r="CC524" s="106">
        <v>9.1552000000000005E-3</v>
      </c>
      <c r="CD524" s="106">
        <v>1.404265E-2</v>
      </c>
      <c r="CE524" s="106">
        <v>1.9721680000000002E-2</v>
      </c>
      <c r="CF524" s="106">
        <v>6.1323599999999999E-3</v>
      </c>
      <c r="CG524" s="106">
        <v>5.6657000000000001E-3</v>
      </c>
      <c r="CH524" s="106">
        <v>6.6929600000000004E-3</v>
      </c>
      <c r="CI524" s="106">
        <v>1.003221E-2</v>
      </c>
      <c r="CJ524" s="106">
        <v>1.7826560000000002E-2</v>
      </c>
      <c r="CK524" s="106">
        <v>1.9794970000000002E-2</v>
      </c>
      <c r="CL524" s="106">
        <v>1.8022619999999996E-2</v>
      </c>
      <c r="CM524" s="106">
        <v>2.3094720000000003E-2</v>
      </c>
      <c r="CN524" s="106">
        <v>1.7509959999999998E-2</v>
      </c>
      <c r="CO524" s="106">
        <v>2.5011419999999999E-2</v>
      </c>
      <c r="CP524" s="106">
        <v>1.9625669999999998E-2</v>
      </c>
      <c r="CQ524" s="106">
        <v>1.0291499999999999E-2</v>
      </c>
      <c r="CR524" s="106">
        <v>1.0589910000000001E-2</v>
      </c>
      <c r="CS524" s="106"/>
      <c r="CT524" s="106"/>
      <c r="CU524" s="106"/>
      <c r="CV524" s="106">
        <f t="shared" si="224"/>
        <v>0.01</v>
      </c>
      <c r="CW524" s="106">
        <f t="shared" si="225"/>
        <v>7.4000000000000003E-3</v>
      </c>
      <c r="CX524" s="106">
        <f t="shared" si="226"/>
        <v>4.3E-3</v>
      </c>
      <c r="CY524" s="106">
        <f t="shared" si="227"/>
        <v>4.3E-3</v>
      </c>
      <c r="CZ524" s="106">
        <f t="shared" si="228"/>
        <v>6.3E-3</v>
      </c>
      <c r="DA524" s="106">
        <f t="shared" si="229"/>
        <v>5.8999999999999999E-3</v>
      </c>
      <c r="DB524" s="106">
        <f t="shared" si="230"/>
        <v>7.4000000000000012E-3</v>
      </c>
      <c r="DC524" s="106">
        <f t="shared" si="231"/>
        <v>2.5000000000000001E-3</v>
      </c>
      <c r="DD524" s="106">
        <f t="shared" si="232"/>
        <v>6.0000000000000001E-3</v>
      </c>
      <c r="DE524" s="106">
        <f t="shared" si="233"/>
        <v>9.3999999999999986E-3</v>
      </c>
      <c r="DF524" s="106">
        <f t="shared" si="234"/>
        <v>1.0999999999999999E-2</v>
      </c>
      <c r="DG524" s="106">
        <f t="shared" si="235"/>
        <v>8.9999999999999993E-3</v>
      </c>
      <c r="DH524" s="106">
        <f t="shared" si="236"/>
        <v>6.4000000000000003E-3</v>
      </c>
      <c r="DI524" s="106">
        <f t="shared" si="237"/>
        <v>1.15E-2</v>
      </c>
      <c r="DJ524" s="106">
        <f t="shared" si="238"/>
        <v>1.4600000000000002E-2</v>
      </c>
      <c r="DK524" s="106">
        <f t="shared" si="239"/>
        <v>5.1999999999999998E-3</v>
      </c>
      <c r="DL524" s="106">
        <f t="shared" si="240"/>
        <v>5.3E-3</v>
      </c>
      <c r="DM524" s="106">
        <f t="shared" si="241"/>
        <v>5.8999999999999999E-3</v>
      </c>
      <c r="DN524" s="106">
        <f t="shared" si="242"/>
        <v>7.899999999999999E-3</v>
      </c>
      <c r="DO524" s="106">
        <f t="shared" si="243"/>
        <v>1.52E-2</v>
      </c>
      <c r="DP524" s="106">
        <f t="shared" si="244"/>
        <v>1.6900000000000002E-2</v>
      </c>
      <c r="DQ524" s="106">
        <f t="shared" si="245"/>
        <v>1.5399999999999999E-2</v>
      </c>
      <c r="DR524" s="106">
        <f t="shared" si="246"/>
        <v>1.9800000000000002E-2</v>
      </c>
      <c r="DS524" s="106">
        <f t="shared" si="247"/>
        <v>1.5099999999999999E-2</v>
      </c>
      <c r="DT524" s="106">
        <f t="shared" si="248"/>
        <v>2.1699999999999997E-2</v>
      </c>
      <c r="DU524" s="106">
        <f t="shared" si="249"/>
        <v>1.7100000000000001E-2</v>
      </c>
      <c r="DV524" s="106">
        <f t="shared" si="250"/>
        <v>8.9999999999999993E-3</v>
      </c>
      <c r="DW524" s="106">
        <f t="shared" si="251"/>
        <v>9.300000000000001E-3</v>
      </c>
      <c r="DX524" s="106"/>
      <c r="DY524" s="106"/>
      <c r="DZ524" s="106"/>
      <c r="EA524" s="100">
        <v>0.36</v>
      </c>
      <c r="EB524" s="100">
        <v>0.15</v>
      </c>
      <c r="EC524" s="100">
        <v>0.28999999999999998</v>
      </c>
      <c r="ED524" s="100">
        <v>10.06</v>
      </c>
      <c r="EE524" s="100">
        <v>12.67</v>
      </c>
      <c r="EF524" s="100">
        <v>0.4</v>
      </c>
      <c r="EG524" s="100">
        <v>42.37</v>
      </c>
      <c r="EH524" s="100">
        <v>4.54</v>
      </c>
      <c r="EI524" s="100">
        <v>0.14000000000000001</v>
      </c>
      <c r="EJ524" s="100">
        <v>58.61</v>
      </c>
      <c r="EK524" s="100">
        <v>1.38</v>
      </c>
      <c r="EL524" s="100">
        <v>82.49</v>
      </c>
      <c r="EM524" s="100">
        <v>0.72</v>
      </c>
      <c r="EN524" s="100">
        <v>7.73</v>
      </c>
      <c r="EO524" s="100">
        <v>65.27</v>
      </c>
      <c r="EP524" s="100">
        <v>7.41</v>
      </c>
      <c r="EQ524" s="100">
        <v>100</v>
      </c>
      <c r="ER524" s="100">
        <v>100</v>
      </c>
      <c r="ES524" s="100">
        <v>2.4300000000000002</v>
      </c>
      <c r="ET524" s="100">
        <v>100</v>
      </c>
      <c r="EU524" s="100">
        <v>30.49</v>
      </c>
      <c r="EV524" s="100">
        <v>97.23</v>
      </c>
      <c r="EW524" s="100">
        <v>24.26</v>
      </c>
      <c r="EX524" s="100">
        <v>22.49</v>
      </c>
      <c r="EY524" s="100">
        <v>20.34</v>
      </c>
      <c r="EZ524" s="100">
        <v>33.36</v>
      </c>
      <c r="FA524" s="100">
        <v>22.39</v>
      </c>
      <c r="FB524" s="100">
        <v>57.41</v>
      </c>
      <c r="FC524" s="100"/>
      <c r="FD524" s="100"/>
      <c r="FE524" s="100"/>
      <c r="FF524" s="106">
        <v>5.0874906507105452E-2</v>
      </c>
      <c r="FG524" s="106">
        <v>2.4584857022960257E-2</v>
      </c>
      <c r="FH524" s="106">
        <v>6.8252447737496688E-3</v>
      </c>
      <c r="FI524" s="106">
        <v>2.7907369436738637E-3</v>
      </c>
      <c r="FJ524" s="106">
        <v>5.1025402726146227E-3</v>
      </c>
      <c r="FK524" s="106">
        <v>1.1162067625340071E-2</v>
      </c>
      <c r="FL524" s="106">
        <v>7.8579376854599394E-3</v>
      </c>
      <c r="FM524" s="106">
        <v>2.261331562344347E-3</v>
      </c>
      <c r="FN524" s="106">
        <v>2.6749285305889086E-2</v>
      </c>
      <c r="FO524" s="106">
        <v>0</v>
      </c>
      <c r="FP524" s="106">
        <v>2.6870691319236917E-2</v>
      </c>
      <c r="FQ524" s="106">
        <v>0</v>
      </c>
      <c r="FR524" s="106">
        <v>1.0308086975370154E-2</v>
      </c>
      <c r="FS524" s="106">
        <v>1.1857987787138992E-2</v>
      </c>
      <c r="FT524" s="106">
        <v>1.063029315960912E-2</v>
      </c>
      <c r="FU524" s="106">
        <v>0</v>
      </c>
      <c r="FV524" s="106">
        <v>0</v>
      </c>
      <c r="FW524" s="106">
        <v>0</v>
      </c>
      <c r="FX524" s="106">
        <v>9.2040482191337227E-3</v>
      </c>
      <c r="FY524" s="106">
        <v>0</v>
      </c>
      <c r="FZ524" s="106">
        <v>1.4431979988540048E-2</v>
      </c>
      <c r="GA524" s="106">
        <v>0</v>
      </c>
      <c r="GB524" s="106">
        <v>1.9343106995884773E-2</v>
      </c>
      <c r="GC524" s="106">
        <v>1.4739910313901344E-2</v>
      </c>
      <c r="GD524" s="106">
        <v>1.7823529411764707E-2</v>
      </c>
      <c r="GE524" s="106">
        <v>1.5696087827829573E-2</v>
      </c>
      <c r="GF524" s="106">
        <v>5.4078391177757633E-3</v>
      </c>
      <c r="GG524" s="106">
        <v>9.075085623957143E-3</v>
      </c>
      <c r="GH524" s="100"/>
      <c r="GI524" s="100"/>
      <c r="GJ524" s="100"/>
      <c r="GK524" s="100"/>
    </row>
    <row r="525" spans="1:193" x14ac:dyDescent="0.25">
      <c r="A525" s="98" t="s">
        <v>1073</v>
      </c>
      <c r="B525" s="99" t="s">
        <v>17</v>
      </c>
      <c r="C525" s="99" t="s">
        <v>319</v>
      </c>
      <c r="D525" s="100" t="s">
        <v>19</v>
      </c>
      <c r="E525" s="99" t="s">
        <v>704</v>
      </c>
      <c r="F525" s="100"/>
      <c r="G525" s="106">
        <v>29.867000000000001</v>
      </c>
      <c r="H525" s="106">
        <v>25.282</v>
      </c>
      <c r="I525" s="106">
        <v>3.8610000000000007</v>
      </c>
      <c r="J525" s="106">
        <v>0.21199999999999999</v>
      </c>
      <c r="K525" s="106">
        <v>5.8000000000000003E-2</v>
      </c>
      <c r="L525" s="106">
        <v>4.7489999999999997</v>
      </c>
      <c r="M525" s="106">
        <v>7.6999999999999999E-2</v>
      </c>
      <c r="N525" s="106">
        <v>5.7000000000000002E-2</v>
      </c>
      <c r="O525" s="106">
        <v>25.093</v>
      </c>
      <c r="P525" s="106">
        <v>3.1E-2</v>
      </c>
      <c r="Q525" s="106">
        <v>1.618701822991272</v>
      </c>
      <c r="R525" s="106">
        <v>0</v>
      </c>
      <c r="S525" s="106">
        <v>2.7895722444536224</v>
      </c>
      <c r="T525" s="106">
        <v>0.3042310424619124</v>
      </c>
      <c r="U525" s="106">
        <v>0</v>
      </c>
      <c r="V525" s="106">
        <v>0</v>
      </c>
      <c r="W525" s="106">
        <v>1.2999999999999999E-2</v>
      </c>
      <c r="X525" s="106">
        <v>0</v>
      </c>
      <c r="Y525" s="106">
        <v>2.1661751557935673</v>
      </c>
      <c r="Z525" s="106">
        <v>0</v>
      </c>
      <c r="AA525" s="106">
        <v>0.15208133654610381</v>
      </c>
      <c r="AB525" s="106">
        <v>2.9000000000000001E-2</v>
      </c>
      <c r="AC525" s="106">
        <v>0.249</v>
      </c>
      <c r="AD525" s="106">
        <v>8.1000000000000003E-2</v>
      </c>
      <c r="AE525" s="106">
        <v>0.29299999999999998</v>
      </c>
      <c r="AF525" s="106">
        <v>0.29799999999999999</v>
      </c>
      <c r="AG525" s="106">
        <v>0.22301054149445543</v>
      </c>
      <c r="AH525" s="106">
        <v>0.16400000000000001</v>
      </c>
      <c r="AI525" s="106"/>
      <c r="AJ525" s="106">
        <v>96.986136806079344</v>
      </c>
      <c r="AK525" s="100"/>
      <c r="AL525" s="106">
        <v>13.961761406133133</v>
      </c>
      <c r="AM525" s="106">
        <v>15.156165697500152</v>
      </c>
      <c r="AN525" s="106">
        <v>2.0433977242656791</v>
      </c>
      <c r="AO525" s="106">
        <v>0.12784947533470029</v>
      </c>
      <c r="AP525" s="106">
        <v>4.4919454770755894E-2</v>
      </c>
      <c r="AQ525" s="106">
        <v>3.6914108045083558</v>
      </c>
      <c r="AR525" s="106">
        <v>5.7121661721068244E-2</v>
      </c>
      <c r="AS525" s="106">
        <v>4.7318611987381708E-2</v>
      </c>
      <c r="AT525" s="106">
        <v>17.933819325328759</v>
      </c>
      <c r="AU525" s="106">
        <v>1.3527666259382091E-2</v>
      </c>
      <c r="AV525" s="106">
        <v>1.618701822991272</v>
      </c>
      <c r="AW525" s="106">
        <v>0</v>
      </c>
      <c r="AX525" s="106">
        <v>1.9500679793454192</v>
      </c>
      <c r="AY525" s="106">
        <v>0.24914506794030988</v>
      </c>
      <c r="AZ525" s="106">
        <v>0</v>
      </c>
      <c r="BA525" s="106">
        <v>0</v>
      </c>
      <c r="BB525" s="106">
        <v>1.216089803554724E-2</v>
      </c>
      <c r="BC525" s="106">
        <v>0</v>
      </c>
      <c r="BD525" s="106">
        <v>1.7057840426754605</v>
      </c>
      <c r="BE525" s="106">
        <v>0</v>
      </c>
      <c r="BF525" s="106">
        <v>0.12983978190566364</v>
      </c>
      <c r="BG525" s="106">
        <v>2.4779970947620272E-2</v>
      </c>
      <c r="BH525" s="106">
        <v>0.21347736625514402</v>
      </c>
      <c r="BI525" s="106">
        <v>6.9851672990686453E-2</v>
      </c>
      <c r="BJ525" s="106">
        <v>0.25420787784140203</v>
      </c>
      <c r="BK525" s="106">
        <v>0.25964973425111093</v>
      </c>
      <c r="BL525" s="106">
        <v>0.19502452251373453</v>
      </c>
      <c r="BM525" s="106">
        <v>0.14402388688855713</v>
      </c>
      <c r="BN525" s="106"/>
      <c r="BO525" s="106"/>
      <c r="BP525" s="106"/>
      <c r="BQ525" s="106">
        <v>2.4172960000000004E-2</v>
      </c>
      <c r="BR525" s="106">
        <v>1.2677559999999999E-2</v>
      </c>
      <c r="BS525" s="106">
        <v>8.3137999999999997E-3</v>
      </c>
      <c r="BT525" s="106">
        <v>7.1302600000000002E-3</v>
      </c>
      <c r="BU525" s="106">
        <v>8.7801599999999987E-3</v>
      </c>
      <c r="BV525" s="106">
        <v>7.5903499999999992E-3</v>
      </c>
      <c r="BW525" s="106">
        <v>1.0110000000000001E-2</v>
      </c>
      <c r="BX525" s="106">
        <v>3.1319599999999996E-3</v>
      </c>
      <c r="BY525" s="106">
        <v>8.3952000000000002E-3</v>
      </c>
      <c r="BZ525" s="106">
        <v>2.1311879999999998E-2</v>
      </c>
      <c r="CA525" s="106">
        <v>1.14E-2</v>
      </c>
      <c r="CB525" s="106">
        <v>9.1999999999999998E-3</v>
      </c>
      <c r="CC525" s="106">
        <v>9.1552000000000005E-3</v>
      </c>
      <c r="CD525" s="106">
        <v>1.404265E-2</v>
      </c>
      <c r="CE525" s="106">
        <v>1.999184E-2</v>
      </c>
      <c r="CF525" s="106">
        <v>6.36822E-3</v>
      </c>
      <c r="CG525" s="106">
        <v>5.6657000000000001E-3</v>
      </c>
      <c r="CH525" s="106">
        <v>7.6004800000000006E-3</v>
      </c>
      <c r="CI525" s="106">
        <v>1.01592E-2</v>
      </c>
      <c r="CJ525" s="106">
        <v>1.8295680000000002E-2</v>
      </c>
      <c r="CK525" s="106">
        <v>1.9326449999999998E-2</v>
      </c>
      <c r="CL525" s="106">
        <v>1.8490739999999999E-2</v>
      </c>
      <c r="CM525" s="106">
        <v>2.321136E-2</v>
      </c>
      <c r="CN525" s="106">
        <v>1.8669559999999998E-2</v>
      </c>
      <c r="CO525" s="106">
        <v>2.5702980000000004E-2</v>
      </c>
      <c r="CP525" s="106">
        <v>2.0199519999999999E-2</v>
      </c>
      <c r="CQ525" s="106">
        <v>1.05202E-2</v>
      </c>
      <c r="CR525" s="106">
        <v>1.104539E-2</v>
      </c>
      <c r="CS525" s="106"/>
      <c r="CT525" s="106"/>
      <c r="CU525" s="106"/>
      <c r="CV525" s="106">
        <f t="shared" si="224"/>
        <v>1.1300000000000001E-2</v>
      </c>
      <c r="CW525" s="106">
        <f t="shared" si="225"/>
        <v>7.6E-3</v>
      </c>
      <c r="CX525" s="106">
        <f t="shared" si="226"/>
        <v>4.4000000000000003E-3</v>
      </c>
      <c r="CY525" s="106">
        <f t="shared" si="227"/>
        <v>4.3E-3</v>
      </c>
      <c r="CZ525" s="106">
        <f t="shared" si="228"/>
        <v>6.7999999999999996E-3</v>
      </c>
      <c r="DA525" s="106">
        <f t="shared" si="229"/>
        <v>5.8999999999999999E-3</v>
      </c>
      <c r="DB525" s="106">
        <f t="shared" si="230"/>
        <v>7.5000000000000006E-3</v>
      </c>
      <c r="DC525" s="106">
        <f t="shared" si="231"/>
        <v>2.5999999999999999E-3</v>
      </c>
      <c r="DD525" s="106">
        <f t="shared" si="232"/>
        <v>6.0000000000000001E-3</v>
      </c>
      <c r="DE525" s="106">
        <f t="shared" si="233"/>
        <v>9.2999999999999992E-3</v>
      </c>
      <c r="DF525" s="106">
        <f t="shared" si="234"/>
        <v>1.14E-2</v>
      </c>
      <c r="DG525" s="106">
        <f t="shared" si="235"/>
        <v>9.1999999999999998E-3</v>
      </c>
      <c r="DH525" s="106">
        <f t="shared" si="236"/>
        <v>6.4000000000000003E-3</v>
      </c>
      <c r="DI525" s="106">
        <f t="shared" si="237"/>
        <v>1.15E-2</v>
      </c>
      <c r="DJ525" s="106">
        <f t="shared" si="238"/>
        <v>1.4800000000000001E-2</v>
      </c>
      <c r="DK525" s="106">
        <f t="shared" si="239"/>
        <v>5.4000000000000003E-3</v>
      </c>
      <c r="DL525" s="106">
        <f t="shared" si="240"/>
        <v>5.3E-3</v>
      </c>
      <c r="DM525" s="106">
        <f t="shared" si="241"/>
        <v>6.7000000000000002E-3</v>
      </c>
      <c r="DN525" s="106">
        <f t="shared" si="242"/>
        <v>8.0000000000000002E-3</v>
      </c>
      <c r="DO525" s="106">
        <f t="shared" si="243"/>
        <v>1.5600000000000001E-2</v>
      </c>
      <c r="DP525" s="106">
        <f t="shared" si="244"/>
        <v>1.6499999999999997E-2</v>
      </c>
      <c r="DQ525" s="106">
        <f t="shared" si="245"/>
        <v>1.5800000000000002E-2</v>
      </c>
      <c r="DR525" s="106">
        <f t="shared" si="246"/>
        <v>1.9899999999999998E-2</v>
      </c>
      <c r="DS525" s="106">
        <f t="shared" si="247"/>
        <v>1.61E-2</v>
      </c>
      <c r="DT525" s="106">
        <f t="shared" si="248"/>
        <v>2.23E-2</v>
      </c>
      <c r="DU525" s="106">
        <f t="shared" si="249"/>
        <v>1.7600000000000001E-2</v>
      </c>
      <c r="DV525" s="106">
        <f t="shared" si="250"/>
        <v>9.1999999999999998E-3</v>
      </c>
      <c r="DW525" s="106">
        <f t="shared" si="251"/>
        <v>9.7000000000000003E-3</v>
      </c>
      <c r="DX525" s="106"/>
      <c r="DY525" s="106"/>
      <c r="DZ525" s="106"/>
      <c r="EA525" s="100">
        <v>0.36</v>
      </c>
      <c r="EB525" s="100">
        <v>0.16</v>
      </c>
      <c r="EC525" s="100">
        <v>0.32</v>
      </c>
      <c r="ED525" s="100">
        <v>2.57</v>
      </c>
      <c r="EE525" s="100">
        <v>12.21</v>
      </c>
      <c r="EF525" s="100">
        <v>0.34</v>
      </c>
      <c r="EG525" s="100">
        <v>15.03</v>
      </c>
      <c r="EH525" s="100">
        <v>4.75</v>
      </c>
      <c r="EI525" s="100">
        <v>0.15</v>
      </c>
      <c r="EJ525" s="100">
        <v>26.38</v>
      </c>
      <c r="EK525" s="100">
        <v>1.57</v>
      </c>
      <c r="EL525" s="100">
        <v>312.36</v>
      </c>
      <c r="EM525" s="100">
        <v>0.6</v>
      </c>
      <c r="EN525" s="100">
        <v>4.8099999999999996</v>
      </c>
      <c r="EO525" s="100">
        <v>175.51</v>
      </c>
      <c r="EP525" s="100">
        <v>9.43</v>
      </c>
      <c r="EQ525" s="100">
        <v>45.08</v>
      </c>
      <c r="ER525" s="100">
        <v>100</v>
      </c>
      <c r="ES525" s="100">
        <v>0.84</v>
      </c>
      <c r="ET525" s="100">
        <v>100</v>
      </c>
      <c r="EU525" s="100">
        <v>11.44</v>
      </c>
      <c r="EV525" s="100">
        <v>57.81</v>
      </c>
      <c r="EW525" s="100">
        <v>9.4</v>
      </c>
      <c r="EX525" s="100">
        <v>22.33</v>
      </c>
      <c r="EY525" s="100">
        <v>7.45</v>
      </c>
      <c r="EZ525" s="100">
        <v>6.44</v>
      </c>
      <c r="FA525" s="100">
        <v>4.1500000000000004</v>
      </c>
      <c r="FB525" s="100">
        <v>6.69</v>
      </c>
      <c r="FC525" s="100"/>
      <c r="FD525" s="100"/>
      <c r="FE525" s="100"/>
      <c r="FF525" s="106">
        <v>5.0262341062079281E-2</v>
      </c>
      <c r="FG525" s="106">
        <v>2.4249865116000243E-2</v>
      </c>
      <c r="FH525" s="106">
        <v>6.5388727176501731E-3</v>
      </c>
      <c r="FI525" s="106">
        <v>3.2857315161017968E-3</v>
      </c>
      <c r="FJ525" s="106">
        <v>5.484665427509295E-3</v>
      </c>
      <c r="FK525" s="106">
        <v>1.255079673532841E-2</v>
      </c>
      <c r="FL525" s="106">
        <v>8.5853857566765557E-3</v>
      </c>
      <c r="FM525" s="106">
        <v>2.2476340694006312E-3</v>
      </c>
      <c r="FN525" s="106">
        <v>2.6900728987993141E-2</v>
      </c>
      <c r="FO525" s="106">
        <v>3.5685983592249953E-3</v>
      </c>
      <c r="FP525" s="106">
        <v>2.5413618620962974E-2</v>
      </c>
      <c r="FQ525" s="106">
        <v>0</v>
      </c>
      <c r="FR525" s="106">
        <v>1.1700407876072516E-2</v>
      </c>
      <c r="FS525" s="106">
        <v>1.1983877767928905E-2</v>
      </c>
      <c r="FT525" s="106">
        <v>0</v>
      </c>
      <c r="FU525" s="106">
        <v>0</v>
      </c>
      <c r="FV525" s="106">
        <v>5.4821328344246958E-3</v>
      </c>
      <c r="FW525" s="106">
        <v>0</v>
      </c>
      <c r="FX525" s="106">
        <v>1.4328585958473868E-2</v>
      </c>
      <c r="FY525" s="106">
        <v>0</v>
      </c>
      <c r="FZ525" s="106">
        <v>1.485367105000792E-2</v>
      </c>
      <c r="GA525" s="106">
        <v>1.4325301204819282E-2</v>
      </c>
      <c r="GB525" s="106">
        <v>2.0066872427983537E-2</v>
      </c>
      <c r="GC525" s="106">
        <v>1.5597878578820282E-2</v>
      </c>
      <c r="GD525" s="106">
        <v>1.893848689918445E-2</v>
      </c>
      <c r="GE525" s="106">
        <v>1.6721442885771542E-2</v>
      </c>
      <c r="GF525" s="106">
        <v>8.0935176843199841E-3</v>
      </c>
      <c r="GG525" s="106">
        <v>9.635198032844473E-3</v>
      </c>
      <c r="GH525" s="100"/>
      <c r="GI525" s="100"/>
      <c r="GJ525" s="100"/>
      <c r="GK525" s="100"/>
    </row>
    <row r="526" spans="1:193" x14ac:dyDescent="0.25">
      <c r="A526" s="98" t="s">
        <v>1073</v>
      </c>
      <c r="B526" s="99" t="s">
        <v>17</v>
      </c>
      <c r="C526" s="99" t="s">
        <v>319</v>
      </c>
      <c r="D526" s="100" t="s">
        <v>19</v>
      </c>
      <c r="E526" s="99" t="s">
        <v>705</v>
      </c>
      <c r="F526" s="100"/>
      <c r="G526" s="106">
        <v>29.675000000000001</v>
      </c>
      <c r="H526" s="106">
        <v>25.664000000000001</v>
      </c>
      <c r="I526" s="106">
        <v>3.3610000000000002</v>
      </c>
      <c r="J526" s="106">
        <v>0.19700000000000001</v>
      </c>
      <c r="K526" s="106">
        <v>6.3E-2</v>
      </c>
      <c r="L526" s="106">
        <v>5.0119999999999996</v>
      </c>
      <c r="M526" s="106">
        <v>5.1999999999999991E-2</v>
      </c>
      <c r="N526" s="106">
        <v>6.4000000000000001E-2</v>
      </c>
      <c r="O526" s="106">
        <v>25.195</v>
      </c>
      <c r="P526" s="106">
        <v>0</v>
      </c>
      <c r="Q526" s="106">
        <v>1.65599287529774</v>
      </c>
      <c r="R526" s="106">
        <v>0</v>
      </c>
      <c r="S526" s="106">
        <v>2.9668654345334642</v>
      </c>
      <c r="T526" s="106">
        <v>0.24460878865321917</v>
      </c>
      <c r="U526" s="106">
        <v>3.4000000000000002E-2</v>
      </c>
      <c r="V526" s="106">
        <v>0</v>
      </c>
      <c r="W526" s="106">
        <v>1.0999999999999999E-2</v>
      </c>
      <c r="X526" s="106">
        <v>0</v>
      </c>
      <c r="Y526" s="106">
        <v>2.0567453981619637</v>
      </c>
      <c r="Z526" s="106">
        <v>0</v>
      </c>
      <c r="AA526" s="106">
        <v>9.9258570652964825E-2</v>
      </c>
      <c r="AB526" s="106">
        <v>4.4999999999999998E-2</v>
      </c>
      <c r="AC526" s="106">
        <v>0.12</v>
      </c>
      <c r="AD526" s="106">
        <v>8.5000000000000006E-2</v>
      </c>
      <c r="AE526" s="106">
        <v>0.24299999999999999</v>
      </c>
      <c r="AF526" s="106">
        <v>0.22700000000000001</v>
      </c>
      <c r="AG526" s="106">
        <v>0.20921486025099756</v>
      </c>
      <c r="AH526" s="106">
        <v>0.19600000000000001</v>
      </c>
      <c r="AI526" s="106"/>
      <c r="AJ526" s="106">
        <v>96.779347327762451</v>
      </c>
      <c r="AK526" s="100"/>
      <c r="AL526" s="106">
        <v>13.872008227374719</v>
      </c>
      <c r="AM526" s="106">
        <v>15.385168754870813</v>
      </c>
      <c r="AN526" s="106">
        <v>1.7787774543530035</v>
      </c>
      <c r="AO526" s="106">
        <v>0.11880352189120734</v>
      </c>
      <c r="AP526" s="106">
        <v>4.8791821561338294E-2</v>
      </c>
      <c r="AQ526" s="106">
        <v>3.895841430237077</v>
      </c>
      <c r="AR526" s="106">
        <v>3.8575667655786343E-2</v>
      </c>
      <c r="AS526" s="106">
        <v>5.3129669599867181E-2</v>
      </c>
      <c r="AT526" s="106">
        <v>18.006718124642653</v>
      </c>
      <c r="AU526" s="106">
        <v>0</v>
      </c>
      <c r="AV526" s="106">
        <v>1.65599287529774</v>
      </c>
      <c r="AW526" s="106">
        <v>0</v>
      </c>
      <c r="AX526" s="106">
        <v>2.0740058962135364</v>
      </c>
      <c r="AY526" s="106">
        <v>0.20031839214906164</v>
      </c>
      <c r="AZ526" s="106">
        <v>2.5170269469943739E-2</v>
      </c>
      <c r="BA526" s="106">
        <v>0</v>
      </c>
      <c r="BB526" s="106">
        <v>1.028999064546305E-2</v>
      </c>
      <c r="BC526" s="106">
        <v>0</v>
      </c>
      <c r="BD526" s="106">
        <v>1.6196120939931993</v>
      </c>
      <c r="BE526" s="106">
        <v>0</v>
      </c>
      <c r="BF526" s="106">
        <v>8.4742227143314974E-2</v>
      </c>
      <c r="BG526" s="106">
        <v>3.8451679056652144E-2</v>
      </c>
      <c r="BH526" s="106">
        <v>0.10288065843621398</v>
      </c>
      <c r="BI526" s="106">
        <v>7.3301138323559861E-2</v>
      </c>
      <c r="BJ526" s="106">
        <v>0.21082769390942216</v>
      </c>
      <c r="BK526" s="106">
        <v>0.19778687810403417</v>
      </c>
      <c r="BL526" s="106">
        <v>0.18296008767030833</v>
      </c>
      <c r="BM526" s="106">
        <v>0.17212610872047071</v>
      </c>
      <c r="BN526" s="106"/>
      <c r="BO526" s="106"/>
      <c r="BP526" s="106"/>
      <c r="BQ526" s="106">
        <v>2.2461600000000002E-2</v>
      </c>
      <c r="BR526" s="106">
        <v>1.2510749999999999E-2</v>
      </c>
      <c r="BS526" s="106">
        <v>8.3137999999999997E-3</v>
      </c>
      <c r="BT526" s="106">
        <v>7.2960799999999991E-3</v>
      </c>
      <c r="BU526" s="106">
        <v>8.0054399999999991E-3</v>
      </c>
      <c r="BV526" s="106">
        <v>7.7190000000000002E-3</v>
      </c>
      <c r="BW526" s="106">
        <v>1.0110000000000001E-2</v>
      </c>
      <c r="BX526" s="106">
        <v>3.0114999999999999E-3</v>
      </c>
      <c r="BY526" s="106">
        <v>8.2552800000000003E-3</v>
      </c>
      <c r="BZ526" s="106">
        <v>2.1311879999999998E-2</v>
      </c>
      <c r="CA526" s="106">
        <v>1.1299999999999999E-2</v>
      </c>
      <c r="CB526" s="106">
        <v>9.2999999999999992E-3</v>
      </c>
      <c r="CC526" s="106">
        <v>9.5843500000000002E-3</v>
      </c>
      <c r="CD526" s="106">
        <v>1.440898E-2</v>
      </c>
      <c r="CE526" s="106">
        <v>1.9046279999999999E-2</v>
      </c>
      <c r="CF526" s="106">
        <v>6.36822E-3</v>
      </c>
      <c r="CG526" s="106">
        <v>5.7726000000000001E-3</v>
      </c>
      <c r="CH526" s="106">
        <v>7.6004800000000006E-3</v>
      </c>
      <c r="CI526" s="106">
        <v>1.0286190000000001E-2</v>
      </c>
      <c r="CJ526" s="106">
        <v>1.899936E-2</v>
      </c>
      <c r="CK526" s="106">
        <v>1.8975059999999998E-2</v>
      </c>
      <c r="CL526" s="106">
        <v>1.8490739999999999E-2</v>
      </c>
      <c r="CM526" s="106">
        <v>2.4027840000000002E-2</v>
      </c>
      <c r="CN526" s="106">
        <v>1.8205719999999998E-2</v>
      </c>
      <c r="CO526" s="106">
        <v>2.6279279999999999E-2</v>
      </c>
      <c r="CP526" s="106">
        <v>2.0314289999999999E-2</v>
      </c>
      <c r="CQ526" s="106">
        <v>1.063455E-2</v>
      </c>
      <c r="CR526" s="106">
        <v>1.104539E-2</v>
      </c>
      <c r="CS526" s="106"/>
      <c r="CT526" s="106"/>
      <c r="CU526" s="106"/>
      <c r="CV526" s="106">
        <f t="shared" si="224"/>
        <v>1.0499999999999999E-2</v>
      </c>
      <c r="CW526" s="106">
        <f t="shared" si="225"/>
        <v>7.4999999999999997E-3</v>
      </c>
      <c r="CX526" s="106">
        <f t="shared" si="226"/>
        <v>4.4000000000000003E-3</v>
      </c>
      <c r="CY526" s="106">
        <f t="shared" si="227"/>
        <v>4.3999999999999994E-3</v>
      </c>
      <c r="CZ526" s="106">
        <f t="shared" si="228"/>
        <v>6.1999999999999998E-3</v>
      </c>
      <c r="DA526" s="106">
        <f t="shared" si="229"/>
        <v>6.0000000000000001E-3</v>
      </c>
      <c r="DB526" s="106">
        <f t="shared" si="230"/>
        <v>7.5000000000000006E-3</v>
      </c>
      <c r="DC526" s="106">
        <f t="shared" si="231"/>
        <v>2.5000000000000001E-3</v>
      </c>
      <c r="DD526" s="106">
        <f t="shared" si="232"/>
        <v>5.8999999999999999E-3</v>
      </c>
      <c r="DE526" s="106">
        <f t="shared" si="233"/>
        <v>9.2999999999999992E-3</v>
      </c>
      <c r="DF526" s="106">
        <f t="shared" si="234"/>
        <v>1.1299999999999999E-2</v>
      </c>
      <c r="DG526" s="106">
        <f t="shared" si="235"/>
        <v>9.2999999999999992E-3</v>
      </c>
      <c r="DH526" s="106">
        <f t="shared" si="236"/>
        <v>6.6999999999999994E-3</v>
      </c>
      <c r="DI526" s="106">
        <f t="shared" si="237"/>
        <v>1.18E-2</v>
      </c>
      <c r="DJ526" s="106">
        <f t="shared" si="238"/>
        <v>1.41E-2</v>
      </c>
      <c r="DK526" s="106">
        <f t="shared" si="239"/>
        <v>5.4000000000000003E-3</v>
      </c>
      <c r="DL526" s="106">
        <f t="shared" si="240"/>
        <v>5.4000000000000003E-3</v>
      </c>
      <c r="DM526" s="106">
        <f t="shared" si="241"/>
        <v>6.7000000000000002E-3</v>
      </c>
      <c r="DN526" s="106">
        <f t="shared" si="242"/>
        <v>8.0999999999999996E-3</v>
      </c>
      <c r="DO526" s="106">
        <f t="shared" si="243"/>
        <v>1.6199999999999999E-2</v>
      </c>
      <c r="DP526" s="106">
        <f t="shared" si="244"/>
        <v>1.6199999999999999E-2</v>
      </c>
      <c r="DQ526" s="106">
        <f t="shared" si="245"/>
        <v>1.5800000000000002E-2</v>
      </c>
      <c r="DR526" s="106">
        <f t="shared" si="246"/>
        <v>2.06E-2</v>
      </c>
      <c r="DS526" s="106">
        <f t="shared" si="247"/>
        <v>1.5699999999999999E-2</v>
      </c>
      <c r="DT526" s="106">
        <f t="shared" si="248"/>
        <v>2.2799999999999997E-2</v>
      </c>
      <c r="DU526" s="106">
        <f t="shared" si="249"/>
        <v>1.77E-2</v>
      </c>
      <c r="DV526" s="106">
        <f t="shared" si="250"/>
        <v>9.2999999999999992E-3</v>
      </c>
      <c r="DW526" s="106">
        <f t="shared" si="251"/>
        <v>9.7000000000000003E-3</v>
      </c>
      <c r="DX526" s="106"/>
      <c r="DY526" s="106"/>
      <c r="DZ526" s="106"/>
      <c r="EA526" s="100">
        <v>0.36</v>
      </c>
      <c r="EB526" s="100">
        <v>0.15</v>
      </c>
      <c r="EC526" s="100">
        <v>0.35</v>
      </c>
      <c r="ED526" s="100">
        <v>2.79</v>
      </c>
      <c r="EE526" s="100">
        <v>10.57</v>
      </c>
      <c r="EF526" s="100">
        <v>0.33</v>
      </c>
      <c r="EG526" s="100">
        <v>21.34</v>
      </c>
      <c r="EH526" s="100">
        <v>4.34</v>
      </c>
      <c r="EI526" s="100">
        <v>0.15</v>
      </c>
      <c r="EJ526" s="100">
        <v>42.4</v>
      </c>
      <c r="EK526" s="100">
        <v>1.55</v>
      </c>
      <c r="EL526" s="100">
        <v>100.57</v>
      </c>
      <c r="EM526" s="100">
        <v>0.57999999999999996</v>
      </c>
      <c r="EN526" s="100">
        <v>6.03</v>
      </c>
      <c r="EO526" s="100">
        <v>41.12</v>
      </c>
      <c r="EP526" s="100">
        <v>10.16</v>
      </c>
      <c r="EQ526" s="100">
        <v>58.56</v>
      </c>
      <c r="ER526" s="100">
        <v>100</v>
      </c>
      <c r="ES526" s="100">
        <v>0.87</v>
      </c>
      <c r="ET526" s="100">
        <v>100</v>
      </c>
      <c r="EU526" s="100">
        <v>16.8</v>
      </c>
      <c r="EV526" s="100">
        <v>37.92</v>
      </c>
      <c r="EW526" s="100">
        <v>19.579999999999998</v>
      </c>
      <c r="EX526" s="100">
        <v>20.95</v>
      </c>
      <c r="EY526" s="100">
        <v>9.09</v>
      </c>
      <c r="EZ526" s="100">
        <v>8.42</v>
      </c>
      <c r="FA526" s="100">
        <v>4.43</v>
      </c>
      <c r="FB526" s="100">
        <v>5.62</v>
      </c>
      <c r="FC526" s="100"/>
      <c r="FD526" s="100"/>
      <c r="FE526" s="100"/>
      <c r="FF526" s="106">
        <v>4.9939229618548985E-2</v>
      </c>
      <c r="FG526" s="106">
        <v>2.3077753132306221E-2</v>
      </c>
      <c r="FH526" s="106">
        <v>6.2257210902355118E-3</v>
      </c>
      <c r="FI526" s="106">
        <v>3.3146182607646851E-3</v>
      </c>
      <c r="FJ526" s="106">
        <v>5.1572955390334577E-3</v>
      </c>
      <c r="FK526" s="106">
        <v>1.2856276719782353E-2</v>
      </c>
      <c r="FL526" s="106">
        <v>8.2320474777448065E-3</v>
      </c>
      <c r="FM526" s="106">
        <v>2.3058276606342356E-3</v>
      </c>
      <c r="FN526" s="106">
        <v>2.7010077186963979E-2</v>
      </c>
      <c r="FO526" s="106">
        <v>0</v>
      </c>
      <c r="FP526" s="106">
        <v>2.5667889567114969E-2</v>
      </c>
      <c r="FQ526" s="106">
        <v>0</v>
      </c>
      <c r="FR526" s="106">
        <v>1.2029234198038511E-2</v>
      </c>
      <c r="FS526" s="106">
        <v>1.2079199046588416E-2</v>
      </c>
      <c r="FT526" s="106">
        <v>1.0350014806040864E-2</v>
      </c>
      <c r="FU526" s="106">
        <v>0</v>
      </c>
      <c r="FV526" s="106">
        <v>6.025818521983162E-3</v>
      </c>
      <c r="FW526" s="106">
        <v>0</v>
      </c>
      <c r="FX526" s="106">
        <v>1.4090625217740833E-2</v>
      </c>
      <c r="FY526" s="106">
        <v>0</v>
      </c>
      <c r="FZ526" s="106">
        <v>1.4236694160076916E-2</v>
      </c>
      <c r="GA526" s="106">
        <v>1.4580876698282494E-2</v>
      </c>
      <c r="GB526" s="106">
        <v>2.0144032921810696E-2</v>
      </c>
      <c r="GC526" s="106">
        <v>1.535658847878579E-2</v>
      </c>
      <c r="GD526" s="106">
        <v>1.9164237376366473E-2</v>
      </c>
      <c r="GE526" s="106">
        <v>1.6653655136359677E-2</v>
      </c>
      <c r="GF526" s="106">
        <v>8.1051318837946588E-3</v>
      </c>
      <c r="GG526" s="106">
        <v>9.6734873100904548E-3</v>
      </c>
      <c r="GH526" s="100"/>
      <c r="GI526" s="100"/>
      <c r="GJ526" s="100"/>
      <c r="GK526" s="100"/>
    </row>
    <row r="527" spans="1:193" x14ac:dyDescent="0.25">
      <c r="A527" s="98" t="s">
        <v>1073</v>
      </c>
      <c r="B527" s="99" t="s">
        <v>17</v>
      </c>
      <c r="C527" s="99" t="s">
        <v>319</v>
      </c>
      <c r="D527" s="100" t="s">
        <v>19</v>
      </c>
      <c r="E527" s="99" t="s">
        <v>706</v>
      </c>
      <c r="F527" s="100"/>
      <c r="G527" s="106">
        <v>29.588000000000001</v>
      </c>
      <c r="H527" s="106">
        <v>25.706</v>
      </c>
      <c r="I527" s="106">
        <v>3.4980000000000002</v>
      </c>
      <c r="J527" s="106">
        <v>0.183</v>
      </c>
      <c r="K527" s="106">
        <v>5.8000000000000003E-2</v>
      </c>
      <c r="L527" s="106">
        <v>4.7830000000000004</v>
      </c>
      <c r="M527" s="106">
        <v>7.2999999999999995E-2</v>
      </c>
      <c r="N527" s="106">
        <v>5.5999999999999994E-2</v>
      </c>
      <c r="O527" s="106">
        <v>25.420999999999999</v>
      </c>
      <c r="P527" s="106">
        <v>0</v>
      </c>
      <c r="Q527" s="106">
        <v>1.5874202702270801</v>
      </c>
      <c r="R527" s="106">
        <v>0</v>
      </c>
      <c r="S527" s="106">
        <v>3.1527015090303858</v>
      </c>
      <c r="T527" s="106">
        <v>0.25093403212500665</v>
      </c>
      <c r="U527" s="106">
        <v>0</v>
      </c>
      <c r="V527" s="106">
        <v>0</v>
      </c>
      <c r="W527" s="106">
        <v>0.01</v>
      </c>
      <c r="X527" s="106">
        <v>0</v>
      </c>
      <c r="Y527" s="106">
        <v>1.7552912224831096</v>
      </c>
      <c r="Z527" s="106">
        <v>0</v>
      </c>
      <c r="AA527" s="106">
        <v>0.1212408472422787</v>
      </c>
      <c r="AB527" s="106">
        <v>0</v>
      </c>
      <c r="AC527" s="106">
        <v>0.188</v>
      </c>
      <c r="AD527" s="106">
        <v>3.7999999999999999E-2</v>
      </c>
      <c r="AE527" s="106">
        <v>0.22899999999999998</v>
      </c>
      <c r="AF527" s="106">
        <v>0.23599999999999999</v>
      </c>
      <c r="AG527" s="106">
        <v>0.19694741584781844</v>
      </c>
      <c r="AH527" s="106">
        <v>0.16800000000000001</v>
      </c>
      <c r="AI527" s="106"/>
      <c r="AJ527" s="106">
        <v>96.631072621163042</v>
      </c>
      <c r="AK527" s="100"/>
      <c r="AL527" s="106">
        <v>13.831338818249812</v>
      </c>
      <c r="AM527" s="106">
        <v>15.410347101492716</v>
      </c>
      <c r="AN527" s="106">
        <v>1.8512834083090766</v>
      </c>
      <c r="AO527" s="106">
        <v>0.11036063201061393</v>
      </c>
      <c r="AP527" s="106">
        <v>4.4919454770755894E-2</v>
      </c>
      <c r="AQ527" s="106">
        <v>3.7178390983287994</v>
      </c>
      <c r="AR527" s="106">
        <v>5.4154302670623142E-2</v>
      </c>
      <c r="AS527" s="106">
        <v>4.6488460899883781E-2</v>
      </c>
      <c r="AT527" s="106">
        <v>18.168238993710691</v>
      </c>
      <c r="AU527" s="106">
        <v>0</v>
      </c>
      <c r="AV527" s="106">
        <v>1.5874202702270801</v>
      </c>
      <c r="AW527" s="106">
        <v>0</v>
      </c>
      <c r="AX527" s="106">
        <v>2.2039157700317271</v>
      </c>
      <c r="AY527" s="106">
        <v>0.20549834749406817</v>
      </c>
      <c r="AZ527" s="106">
        <v>0</v>
      </c>
      <c r="BA527" s="106">
        <v>0</v>
      </c>
      <c r="BB527" s="106">
        <v>9.3545369504209556E-3</v>
      </c>
      <c r="BC527" s="106">
        <v>0</v>
      </c>
      <c r="BD527" s="106">
        <v>1.3822279096646268</v>
      </c>
      <c r="BE527" s="106">
        <v>0</v>
      </c>
      <c r="BF527" s="106">
        <v>0.10350964504591369</v>
      </c>
      <c r="BG527" s="106">
        <v>0</v>
      </c>
      <c r="BH527" s="106">
        <v>0.16117969821673525</v>
      </c>
      <c r="BI527" s="106">
        <v>3.2769920662297343E-2</v>
      </c>
      <c r="BJ527" s="106">
        <v>0.1986812424084678</v>
      </c>
      <c r="BK527" s="106">
        <v>0.20562864860155092</v>
      </c>
      <c r="BL527" s="106">
        <v>0.17223210830591906</v>
      </c>
      <c r="BM527" s="106">
        <v>0.14753666461754633</v>
      </c>
      <c r="BN527" s="106"/>
      <c r="BO527" s="106"/>
      <c r="BP527" s="106"/>
      <c r="BQ527" s="106">
        <v>2.2247680000000002E-2</v>
      </c>
      <c r="BR527" s="106">
        <v>1.2677559999999999E-2</v>
      </c>
      <c r="BS527" s="106">
        <v>8.3137999999999997E-3</v>
      </c>
      <c r="BT527" s="106">
        <v>7.2960799999999991E-3</v>
      </c>
      <c r="BU527" s="106">
        <v>8.5219200000000005E-3</v>
      </c>
      <c r="BV527" s="106">
        <v>7.9763000000000004E-3</v>
      </c>
      <c r="BW527" s="106">
        <v>9.9752000000000018E-3</v>
      </c>
      <c r="BX527" s="106">
        <v>3.1319599999999996E-3</v>
      </c>
      <c r="BY527" s="106">
        <v>8.2552800000000003E-3</v>
      </c>
      <c r="BZ527" s="106">
        <v>2.1311879999999998E-2</v>
      </c>
      <c r="CA527" s="106">
        <v>1.1299999999999999E-2</v>
      </c>
      <c r="CB527" s="106">
        <v>9.2999999999999992E-3</v>
      </c>
      <c r="CC527" s="106">
        <v>9.298250000000001E-3</v>
      </c>
      <c r="CD527" s="106">
        <v>1.440898E-2</v>
      </c>
      <c r="CE527" s="106">
        <v>2.0261999999999999E-2</v>
      </c>
      <c r="CF527" s="106">
        <v>6.36822E-3</v>
      </c>
      <c r="CG527" s="106">
        <v>5.7726000000000001E-3</v>
      </c>
      <c r="CH527" s="106">
        <v>7.4870400000000004E-3</v>
      </c>
      <c r="CI527" s="106">
        <v>1.01592E-2</v>
      </c>
      <c r="CJ527" s="106">
        <v>1.8764800000000002E-2</v>
      </c>
      <c r="CK527" s="106">
        <v>1.8975059999999998E-2</v>
      </c>
      <c r="CL527" s="106">
        <v>1.8607769999999999E-2</v>
      </c>
      <c r="CM527" s="106">
        <v>2.286144E-2</v>
      </c>
      <c r="CN527" s="106">
        <v>1.8669559999999998E-2</v>
      </c>
      <c r="CO527" s="106">
        <v>2.5818240000000003E-2</v>
      </c>
      <c r="CP527" s="106">
        <v>2.0084749999999998E-2</v>
      </c>
      <c r="CQ527" s="106">
        <v>1.063455E-2</v>
      </c>
      <c r="CR527" s="106">
        <v>1.093152E-2</v>
      </c>
      <c r="CS527" s="106"/>
      <c r="CT527" s="106"/>
      <c r="CU527" s="106"/>
      <c r="CV527" s="106">
        <f t="shared" ref="CV527:CV558" si="252">BQ527/2.1392</f>
        <v>1.04E-2</v>
      </c>
      <c r="CW527" s="106">
        <f t="shared" ref="CW527:CW558" si="253">BR527/1.6681</f>
        <v>7.6E-3</v>
      </c>
      <c r="CX527" s="106">
        <f t="shared" ref="CX527:CX558" si="254">BS527/1.8895</f>
        <v>4.4000000000000003E-3</v>
      </c>
      <c r="CY527" s="106">
        <f t="shared" ref="CY527:CY558" si="255">BT527/1.6582</f>
        <v>4.3999999999999994E-3</v>
      </c>
      <c r="CZ527" s="106">
        <f t="shared" ref="CZ527:CZ558" si="256">BU527/1.2912</f>
        <v>6.6000000000000008E-3</v>
      </c>
      <c r="DA527" s="106">
        <f t="shared" ref="DA527:DA558" si="257">BV527/1.2865</f>
        <v>6.2000000000000006E-3</v>
      </c>
      <c r="DB527" s="106">
        <f t="shared" ref="DB527:DB558" si="258">BW527/1.348</f>
        <v>7.4000000000000012E-3</v>
      </c>
      <c r="DC527" s="106">
        <f t="shared" ref="DC527:DC558" si="259">BX527/1.2046</f>
        <v>2.5999999999999999E-3</v>
      </c>
      <c r="DD527" s="106">
        <f t="shared" ref="DD527:DD558" si="260">BY527/1.3992</f>
        <v>5.8999999999999999E-3</v>
      </c>
      <c r="DE527" s="106">
        <f t="shared" ref="DE527:DE558" si="261">BZ527/2.2916</f>
        <v>9.2999999999999992E-3</v>
      </c>
      <c r="DF527" s="106">
        <f t="shared" ref="DF527:DF558" si="262">CA527</f>
        <v>1.1299999999999999E-2</v>
      </c>
      <c r="DG527" s="106">
        <f t="shared" ref="DG527:DG558" si="263">CB527</f>
        <v>9.2999999999999992E-3</v>
      </c>
      <c r="DH527" s="106">
        <f t="shared" ref="DH527:DH558" si="264">CC527/1.4305</f>
        <v>6.5000000000000006E-3</v>
      </c>
      <c r="DI527" s="106">
        <f t="shared" ref="DI527:DI558" si="265">CD527/1.2211</f>
        <v>1.18E-2</v>
      </c>
      <c r="DJ527" s="106">
        <f t="shared" ref="DJ527:DJ558" si="266">CE527/1.3508</f>
        <v>1.4999999999999999E-2</v>
      </c>
      <c r="DK527" s="106">
        <f t="shared" ref="DK527:DK558" si="267">CF527/1.1793</f>
        <v>5.4000000000000003E-3</v>
      </c>
      <c r="DL527" s="106">
        <f t="shared" ref="DL527:DL558" si="268">CG527/1.069</f>
        <v>5.4000000000000003E-3</v>
      </c>
      <c r="DM527" s="106">
        <f t="shared" ref="DM527:DM558" si="269">CH527/1.1344</f>
        <v>6.6E-3</v>
      </c>
      <c r="DN527" s="106">
        <f t="shared" ref="DN527:DN558" si="270">CI527/1.2699</f>
        <v>8.0000000000000002E-3</v>
      </c>
      <c r="DO527" s="106">
        <f t="shared" ref="DO527:DO558" si="271">CJ527/1.1728</f>
        <v>1.6E-2</v>
      </c>
      <c r="DP527" s="106">
        <f t="shared" ref="DP527:DP558" si="272">CK527/1.1713</f>
        <v>1.6199999999999999E-2</v>
      </c>
      <c r="DQ527" s="106">
        <f t="shared" ref="DQ527:DQ558" si="273">CL527/1.1703</f>
        <v>1.5900000000000001E-2</v>
      </c>
      <c r="DR527" s="106">
        <f t="shared" ref="DR527:DR558" si="274">CM527/1.1664</f>
        <v>1.9599999999999999E-2</v>
      </c>
      <c r="DS527" s="106">
        <f t="shared" ref="DS527:DS558" si="275">CN527/1.1596</f>
        <v>1.61E-2</v>
      </c>
      <c r="DT527" s="106">
        <f t="shared" ref="DT527:DT558" si="276">CO527/1.1526</f>
        <v>2.24E-2</v>
      </c>
      <c r="DU527" s="106">
        <f t="shared" ref="DU527:DU558" si="277">CP527/1.1477</f>
        <v>1.7499999999999998E-2</v>
      </c>
      <c r="DV527" s="106">
        <f t="shared" ref="DV527:DV558" si="278">CQ527/1.1435</f>
        <v>9.2999999999999992E-3</v>
      </c>
      <c r="DW527" s="106">
        <f t="shared" ref="DW527:DW558" si="279">CR527/1.1387</f>
        <v>9.5999999999999992E-3</v>
      </c>
      <c r="DX527" s="106"/>
      <c r="DY527" s="106"/>
      <c r="DZ527" s="106"/>
      <c r="EA527" s="100">
        <v>0.36</v>
      </c>
      <c r="EB527" s="100">
        <v>0.15</v>
      </c>
      <c r="EC527" s="100">
        <v>0.34</v>
      </c>
      <c r="ED527" s="100">
        <v>2.96</v>
      </c>
      <c r="EE527" s="100">
        <v>11.93</v>
      </c>
      <c r="EF527" s="100">
        <v>0.34</v>
      </c>
      <c r="EG527" s="100">
        <v>15.71</v>
      </c>
      <c r="EH527" s="100">
        <v>4.8099999999999996</v>
      </c>
      <c r="EI527" s="100">
        <v>0.15</v>
      </c>
      <c r="EJ527" s="100">
        <v>41.62</v>
      </c>
      <c r="EK527" s="100">
        <v>1.6</v>
      </c>
      <c r="EL527" s="100">
        <v>100</v>
      </c>
      <c r="EM527" s="100">
        <v>0.56000000000000005</v>
      </c>
      <c r="EN527" s="100">
        <v>5.9</v>
      </c>
      <c r="EO527" s="100">
        <v>212.59</v>
      </c>
      <c r="EP527" s="100">
        <v>9.81</v>
      </c>
      <c r="EQ527" s="100">
        <v>62.37</v>
      </c>
      <c r="ER527" s="100">
        <v>100</v>
      </c>
      <c r="ES527" s="100">
        <v>0.96</v>
      </c>
      <c r="ET527" s="100">
        <v>100</v>
      </c>
      <c r="EU527" s="100">
        <v>13.91</v>
      </c>
      <c r="EV527" s="100">
        <v>93.83</v>
      </c>
      <c r="EW527" s="100">
        <v>12.06</v>
      </c>
      <c r="EX527" s="100">
        <v>47.83</v>
      </c>
      <c r="EY527" s="100">
        <v>9.4700000000000006</v>
      </c>
      <c r="EZ527" s="100">
        <v>7.99</v>
      </c>
      <c r="FA527" s="100">
        <v>4.6500000000000004</v>
      </c>
      <c r="FB527" s="100">
        <v>6.48</v>
      </c>
      <c r="FC527" s="100"/>
      <c r="FD527" s="100"/>
      <c r="FE527" s="100"/>
      <c r="FF527" s="106">
        <v>4.9792819745699324E-2</v>
      </c>
      <c r="FG527" s="106">
        <v>2.3115520652239076E-2</v>
      </c>
      <c r="FH527" s="106">
        <v>6.2943635882508611E-3</v>
      </c>
      <c r="FI527" s="106">
        <v>3.2666747075141725E-3</v>
      </c>
      <c r="FJ527" s="106">
        <v>5.358890954151178E-3</v>
      </c>
      <c r="FK527" s="106">
        <v>1.2640652934317919E-2</v>
      </c>
      <c r="FL527" s="106">
        <v>8.5076409495548969E-3</v>
      </c>
      <c r="FM527" s="106">
        <v>2.2360949692844098E-3</v>
      </c>
      <c r="FN527" s="106">
        <v>2.7252358490566037E-2</v>
      </c>
      <c r="FO527" s="106">
        <v>0</v>
      </c>
      <c r="FP527" s="106">
        <v>2.5398724323633281E-2</v>
      </c>
      <c r="FQ527" s="106">
        <v>0</v>
      </c>
      <c r="FR527" s="106">
        <v>1.2341928312177673E-2</v>
      </c>
      <c r="FS527" s="106">
        <v>1.2124402502150022E-2</v>
      </c>
      <c r="FT527" s="106">
        <v>0</v>
      </c>
      <c r="FU527" s="106">
        <v>0</v>
      </c>
      <c r="FV527" s="106">
        <v>5.8344246959775494E-3</v>
      </c>
      <c r="FW527" s="106">
        <v>0</v>
      </c>
      <c r="FX527" s="106">
        <v>1.3269387932780416E-2</v>
      </c>
      <c r="FY527" s="106">
        <v>0</v>
      </c>
      <c r="FZ527" s="106">
        <v>1.4398191625886594E-2</v>
      </c>
      <c r="GA527" s="106">
        <v>0</v>
      </c>
      <c r="GB527" s="106">
        <v>1.943827160493827E-2</v>
      </c>
      <c r="GC527" s="106">
        <v>1.5673853052776819E-2</v>
      </c>
      <c r="GD527" s="106">
        <v>1.8815113656081902E-2</v>
      </c>
      <c r="GE527" s="106">
        <v>1.6429729023263919E-2</v>
      </c>
      <c r="GF527" s="106">
        <v>8.0087930362252382E-3</v>
      </c>
      <c r="GG527" s="106">
        <v>9.5603758672170042E-3</v>
      </c>
      <c r="GH527" s="100"/>
      <c r="GI527" s="100"/>
      <c r="GJ527" s="100"/>
      <c r="GK527" s="100"/>
    </row>
    <row r="528" spans="1:193" x14ac:dyDescent="0.25">
      <c r="A528" s="98" t="s">
        <v>1073</v>
      </c>
      <c r="B528" s="99" t="s">
        <v>17</v>
      </c>
      <c r="C528" s="99" t="s">
        <v>319</v>
      </c>
      <c r="D528" s="100" t="s">
        <v>19</v>
      </c>
      <c r="E528" s="99" t="s">
        <v>707</v>
      </c>
      <c r="F528" s="100"/>
      <c r="G528" s="106">
        <v>29.349</v>
      </c>
      <c r="H528" s="106">
        <v>25.873000000000001</v>
      </c>
      <c r="I528" s="106">
        <v>2.9409999999999998</v>
      </c>
      <c r="J528" s="106">
        <v>0.17599999999999999</v>
      </c>
      <c r="K528" s="106">
        <v>5.1999999999999998E-2</v>
      </c>
      <c r="L528" s="106">
        <v>5.4290000000000003</v>
      </c>
      <c r="M528" s="106">
        <v>6.0999999999999999E-2</v>
      </c>
      <c r="N528" s="106">
        <v>0.06</v>
      </c>
      <c r="O528" s="106">
        <v>25.086000000000002</v>
      </c>
      <c r="P528" s="106">
        <v>2.9000000000000001E-2</v>
      </c>
      <c r="Q528" s="106">
        <v>1.5454791969099064</v>
      </c>
      <c r="R528" s="106">
        <v>0</v>
      </c>
      <c r="S528" s="106">
        <v>3.0017543839014875</v>
      </c>
      <c r="T528" s="106">
        <v>0.24387754303552461</v>
      </c>
      <c r="U528" s="106">
        <v>3.6999999999999998E-2</v>
      </c>
      <c r="V528" s="106">
        <v>0</v>
      </c>
      <c r="W528" s="106">
        <v>1.6E-2</v>
      </c>
      <c r="X528" s="106">
        <v>0</v>
      </c>
      <c r="Y528" s="106">
        <v>1.8926574931918627</v>
      </c>
      <c r="Z528" s="106">
        <v>0</v>
      </c>
      <c r="AA528" s="106">
        <v>0.21626152455474584</v>
      </c>
      <c r="AB528" s="106">
        <v>2.5999999999999999E-2</v>
      </c>
      <c r="AC528" s="106">
        <v>0.214</v>
      </c>
      <c r="AD528" s="106">
        <v>0.11700000000000001</v>
      </c>
      <c r="AE528" s="106">
        <v>0.28499999999999998</v>
      </c>
      <c r="AF528" s="106">
        <v>0.28799999999999998</v>
      </c>
      <c r="AG528" s="106">
        <v>0.19148173810791425</v>
      </c>
      <c r="AH528" s="106">
        <v>0.20099999999999998</v>
      </c>
      <c r="AI528" s="106"/>
      <c r="AJ528" s="106">
        <v>96.680710589882693</v>
      </c>
      <c r="AK528" s="100"/>
      <c r="AL528" s="106">
        <v>13.719614809274495</v>
      </c>
      <c r="AM528" s="106">
        <v>15.51046100353696</v>
      </c>
      <c r="AN528" s="106">
        <v>1.5564964276263562</v>
      </c>
      <c r="AO528" s="106">
        <v>0.10613918707031721</v>
      </c>
      <c r="AP528" s="106">
        <v>4.0272614622057001E-2</v>
      </c>
      <c r="AQ528" s="106">
        <v>4.2199766809172177</v>
      </c>
      <c r="AR528" s="106">
        <v>4.5252225519287828E-2</v>
      </c>
      <c r="AS528" s="106">
        <v>4.9809065249875481E-2</v>
      </c>
      <c r="AT528" s="106">
        <v>17.928816466552316</v>
      </c>
      <c r="AU528" s="106">
        <v>1.2654913597486474E-2</v>
      </c>
      <c r="AV528" s="106">
        <v>1.5454791969099064</v>
      </c>
      <c r="AW528" s="106">
        <v>0</v>
      </c>
      <c r="AX528" s="106">
        <v>2.0983952351635704</v>
      </c>
      <c r="AY528" s="106">
        <v>0.19971955043446449</v>
      </c>
      <c r="AZ528" s="106">
        <v>2.7391175599644654E-2</v>
      </c>
      <c r="BA528" s="106">
        <v>0</v>
      </c>
      <c r="BB528" s="106">
        <v>1.4967259120673527E-2</v>
      </c>
      <c r="BC528" s="106">
        <v>0</v>
      </c>
      <c r="BD528" s="106">
        <v>1.4903988449420134</v>
      </c>
      <c r="BE528" s="106">
        <v>0</v>
      </c>
      <c r="BF528" s="106">
        <v>0.18463376125223754</v>
      </c>
      <c r="BG528" s="106">
        <v>2.2216525677176795E-2</v>
      </c>
      <c r="BH528" s="106">
        <v>0.18347050754458161</v>
      </c>
      <c r="BI528" s="106">
        <v>0.1008968609865471</v>
      </c>
      <c r="BJ528" s="106">
        <v>0.24726704841228522</v>
      </c>
      <c r="BK528" s="106">
        <v>0.25093665592053671</v>
      </c>
      <c r="BL528" s="106">
        <v>0.16745232890941342</v>
      </c>
      <c r="BM528" s="106">
        <v>0.1765170808817072</v>
      </c>
      <c r="BN528" s="106"/>
      <c r="BO528" s="106"/>
      <c r="BP528" s="106"/>
      <c r="BQ528" s="106">
        <v>2.2461600000000002E-2</v>
      </c>
      <c r="BR528" s="106">
        <v>1.2677559999999999E-2</v>
      </c>
      <c r="BS528" s="106">
        <v>8.3137999999999997E-3</v>
      </c>
      <c r="BT528" s="106">
        <v>7.4618999999999996E-3</v>
      </c>
      <c r="BU528" s="106">
        <v>8.5219200000000005E-3</v>
      </c>
      <c r="BV528" s="106">
        <v>7.7190000000000002E-3</v>
      </c>
      <c r="BW528" s="106">
        <v>1.05144E-2</v>
      </c>
      <c r="BX528" s="106">
        <v>2.8910399999999997E-3</v>
      </c>
      <c r="BY528" s="106">
        <v>8.2552800000000003E-3</v>
      </c>
      <c r="BZ528" s="106">
        <v>2.085356E-2</v>
      </c>
      <c r="CA528" s="106">
        <v>1.1299999999999999E-2</v>
      </c>
      <c r="CB528" s="106">
        <v>9.4000000000000004E-3</v>
      </c>
      <c r="CC528" s="106">
        <v>9.4413000000000014E-3</v>
      </c>
      <c r="CD528" s="106">
        <v>1.4164760000000002E-2</v>
      </c>
      <c r="CE528" s="106">
        <v>1.89112E-2</v>
      </c>
      <c r="CF528" s="106">
        <v>6.36822E-3</v>
      </c>
      <c r="CG528" s="106">
        <v>5.7726000000000001E-3</v>
      </c>
      <c r="CH528" s="106">
        <v>7.3736000000000001E-3</v>
      </c>
      <c r="CI528" s="106">
        <v>1.01592E-2</v>
      </c>
      <c r="CJ528" s="106">
        <v>1.8295680000000002E-2</v>
      </c>
      <c r="CK528" s="106">
        <v>1.9560710000000002E-2</v>
      </c>
      <c r="CL528" s="106">
        <v>1.8607769999999999E-2</v>
      </c>
      <c r="CM528" s="106">
        <v>2.4144480000000003E-2</v>
      </c>
      <c r="CN528" s="106">
        <v>1.85536E-2</v>
      </c>
      <c r="CO528" s="106">
        <v>2.5702980000000004E-2</v>
      </c>
      <c r="CP528" s="106">
        <v>2.0199519999999999E-2</v>
      </c>
      <c r="CQ528" s="106">
        <v>1.0748899999999999E-2</v>
      </c>
      <c r="CR528" s="106">
        <v>1.081765E-2</v>
      </c>
      <c r="CS528" s="106"/>
      <c r="CT528" s="106"/>
      <c r="CU528" s="106"/>
      <c r="CV528" s="106">
        <f t="shared" si="252"/>
        <v>1.0499999999999999E-2</v>
      </c>
      <c r="CW528" s="106">
        <f t="shared" si="253"/>
        <v>7.6E-3</v>
      </c>
      <c r="CX528" s="106">
        <f t="shared" si="254"/>
        <v>4.4000000000000003E-3</v>
      </c>
      <c r="CY528" s="106">
        <f t="shared" si="255"/>
        <v>4.4999999999999997E-3</v>
      </c>
      <c r="CZ528" s="106">
        <f t="shared" si="256"/>
        <v>6.6000000000000008E-3</v>
      </c>
      <c r="DA528" s="106">
        <f t="shared" si="257"/>
        <v>6.0000000000000001E-3</v>
      </c>
      <c r="DB528" s="106">
        <f t="shared" si="258"/>
        <v>7.7999999999999996E-3</v>
      </c>
      <c r="DC528" s="106">
        <f t="shared" si="259"/>
        <v>2.3999999999999998E-3</v>
      </c>
      <c r="DD528" s="106">
        <f t="shared" si="260"/>
        <v>5.8999999999999999E-3</v>
      </c>
      <c r="DE528" s="106">
        <f t="shared" si="261"/>
        <v>9.1000000000000004E-3</v>
      </c>
      <c r="DF528" s="106">
        <f t="shared" si="262"/>
        <v>1.1299999999999999E-2</v>
      </c>
      <c r="DG528" s="106">
        <f t="shared" si="263"/>
        <v>9.4000000000000004E-3</v>
      </c>
      <c r="DH528" s="106">
        <f t="shared" si="264"/>
        <v>6.6000000000000008E-3</v>
      </c>
      <c r="DI528" s="106">
        <f t="shared" si="265"/>
        <v>1.1600000000000001E-2</v>
      </c>
      <c r="DJ528" s="106">
        <f t="shared" si="266"/>
        <v>1.4E-2</v>
      </c>
      <c r="DK528" s="106">
        <f t="shared" si="267"/>
        <v>5.4000000000000003E-3</v>
      </c>
      <c r="DL528" s="106">
        <f t="shared" si="268"/>
        <v>5.4000000000000003E-3</v>
      </c>
      <c r="DM528" s="106">
        <f t="shared" si="269"/>
        <v>6.4999999999999997E-3</v>
      </c>
      <c r="DN528" s="106">
        <f t="shared" si="270"/>
        <v>8.0000000000000002E-3</v>
      </c>
      <c r="DO528" s="106">
        <f t="shared" si="271"/>
        <v>1.5600000000000001E-2</v>
      </c>
      <c r="DP528" s="106">
        <f t="shared" si="272"/>
        <v>1.6700000000000003E-2</v>
      </c>
      <c r="DQ528" s="106">
        <f t="shared" si="273"/>
        <v>1.5900000000000001E-2</v>
      </c>
      <c r="DR528" s="106">
        <f t="shared" si="274"/>
        <v>2.07E-2</v>
      </c>
      <c r="DS528" s="106">
        <f t="shared" si="275"/>
        <v>1.6E-2</v>
      </c>
      <c r="DT528" s="106">
        <f t="shared" si="276"/>
        <v>2.23E-2</v>
      </c>
      <c r="DU528" s="106">
        <f t="shared" si="277"/>
        <v>1.7600000000000001E-2</v>
      </c>
      <c r="DV528" s="106">
        <f t="shared" si="278"/>
        <v>9.3999999999999986E-3</v>
      </c>
      <c r="DW528" s="106">
        <f t="shared" si="279"/>
        <v>9.4999999999999998E-3</v>
      </c>
      <c r="DX528" s="106"/>
      <c r="DY528" s="106"/>
      <c r="DZ528" s="106"/>
      <c r="EA528" s="100">
        <v>0.36</v>
      </c>
      <c r="EB528" s="100">
        <v>0.15</v>
      </c>
      <c r="EC528" s="100">
        <v>0.38</v>
      </c>
      <c r="ED528" s="100">
        <v>3.1</v>
      </c>
      <c r="EE528" s="100">
        <v>13.24</v>
      </c>
      <c r="EF528" s="100">
        <v>0.32</v>
      </c>
      <c r="EG528" s="100">
        <v>19.16</v>
      </c>
      <c r="EH528" s="100">
        <v>4.51</v>
      </c>
      <c r="EI528" s="100">
        <v>0.15</v>
      </c>
      <c r="EJ528" s="100">
        <v>26.83</v>
      </c>
      <c r="EK528" s="100">
        <v>1.62</v>
      </c>
      <c r="EL528" s="100">
        <v>243.93</v>
      </c>
      <c r="EM528" s="100">
        <v>0.57999999999999996</v>
      </c>
      <c r="EN528" s="100">
        <v>5.98</v>
      </c>
      <c r="EO528" s="100">
        <v>38.14</v>
      </c>
      <c r="EP528" s="100">
        <v>7.72</v>
      </c>
      <c r="EQ528" s="100">
        <v>38.08</v>
      </c>
      <c r="ER528" s="100">
        <v>100</v>
      </c>
      <c r="ES528" s="100">
        <v>0.91</v>
      </c>
      <c r="ET528" s="100">
        <v>110.1</v>
      </c>
      <c r="EU528" s="100">
        <v>8.4</v>
      </c>
      <c r="EV528" s="100">
        <v>66.92</v>
      </c>
      <c r="EW528" s="100">
        <v>11.24</v>
      </c>
      <c r="EX528" s="100">
        <v>15.59</v>
      </c>
      <c r="EY528" s="100">
        <v>7.67</v>
      </c>
      <c r="EZ528" s="100">
        <v>6.64</v>
      </c>
      <c r="FA528" s="100">
        <v>4.74</v>
      </c>
      <c r="FB528" s="100">
        <v>5.4</v>
      </c>
      <c r="FC528" s="100"/>
      <c r="FD528" s="100"/>
      <c r="FE528" s="100"/>
      <c r="FF528" s="106">
        <v>4.9390613313388176E-2</v>
      </c>
      <c r="FG528" s="106">
        <v>2.3265691505305441E-2</v>
      </c>
      <c r="FH528" s="106">
        <v>5.9146864249801532E-3</v>
      </c>
      <c r="FI528" s="106">
        <v>3.2903147991798333E-3</v>
      </c>
      <c r="FJ528" s="106">
        <v>5.3320941759603469E-3</v>
      </c>
      <c r="FK528" s="106">
        <v>1.3503925378935097E-2</v>
      </c>
      <c r="FL528" s="106">
        <v>8.6703264094955476E-3</v>
      </c>
      <c r="FM528" s="106">
        <v>2.2463888427693844E-3</v>
      </c>
      <c r="FN528" s="106">
        <v>2.6893224699828473E-2</v>
      </c>
      <c r="FO528" s="106">
        <v>3.3953133182056208E-3</v>
      </c>
      <c r="FP528" s="106">
        <v>2.5036762989940488E-2</v>
      </c>
      <c r="FQ528" s="106">
        <v>0</v>
      </c>
      <c r="FR528" s="106">
        <v>1.2170692363948708E-2</v>
      </c>
      <c r="FS528" s="106">
        <v>1.1943229115980978E-2</v>
      </c>
      <c r="FT528" s="106">
        <v>1.0446994373704471E-2</v>
      </c>
      <c r="FU528" s="106">
        <v>0</v>
      </c>
      <c r="FV528" s="106">
        <v>5.6995322731524783E-3</v>
      </c>
      <c r="FW528" s="106">
        <v>0</v>
      </c>
      <c r="FX528" s="106">
        <v>1.3562629488972322E-2</v>
      </c>
      <c r="FY528" s="106">
        <v>0</v>
      </c>
      <c r="FZ528" s="106">
        <v>1.5509235945187955E-2</v>
      </c>
      <c r="GA528" s="106">
        <v>1.4867298983166711E-2</v>
      </c>
      <c r="GB528" s="106">
        <v>2.0622085048010972E-2</v>
      </c>
      <c r="GC528" s="106">
        <v>1.5729820627802694E-2</v>
      </c>
      <c r="GD528" s="106">
        <v>1.8965382613222278E-2</v>
      </c>
      <c r="GE528" s="106">
        <v>1.6662193953123638E-2</v>
      </c>
      <c r="GF528" s="106">
        <v>7.937240390306197E-3</v>
      </c>
      <c r="GG528" s="106">
        <v>9.5319223676121907E-3</v>
      </c>
      <c r="GH528" s="100"/>
      <c r="GI528" s="100"/>
      <c r="GJ528" s="100"/>
      <c r="GK528" s="100"/>
    </row>
    <row r="529" spans="1:193" x14ac:dyDescent="0.25">
      <c r="A529" s="98" t="s">
        <v>1073</v>
      </c>
      <c r="B529" s="99" t="s">
        <v>17</v>
      </c>
      <c r="C529" s="99" t="s">
        <v>319</v>
      </c>
      <c r="D529" s="100" t="s">
        <v>19</v>
      </c>
      <c r="E529" s="99" t="s">
        <v>708</v>
      </c>
      <c r="F529" s="100"/>
      <c r="G529" s="106">
        <v>29.553999999999998</v>
      </c>
      <c r="H529" s="106">
        <v>26.806999999999995</v>
      </c>
      <c r="I529" s="106">
        <v>2.714</v>
      </c>
      <c r="J529" s="106">
        <v>0.19600000000000001</v>
      </c>
      <c r="K529" s="106">
        <v>4.200000000000001E-2</v>
      </c>
      <c r="L529" s="106">
        <v>4.8520000000000003</v>
      </c>
      <c r="M529" s="106">
        <v>6.2E-2</v>
      </c>
      <c r="N529" s="106">
        <v>6.9000000000000006E-2</v>
      </c>
      <c r="O529" s="106">
        <v>25.47</v>
      </c>
      <c r="P529" s="106">
        <v>2.4E-2</v>
      </c>
      <c r="Q529" s="106">
        <v>1.4968953842839343</v>
      </c>
      <c r="R529" s="106">
        <v>0</v>
      </c>
      <c r="S529" s="106">
        <v>2.9579200763678242</v>
      </c>
      <c r="T529" s="106">
        <v>0.29719192955074342</v>
      </c>
      <c r="U529" s="106">
        <v>0</v>
      </c>
      <c r="V529" s="106">
        <v>0</v>
      </c>
      <c r="W529" s="106">
        <v>7.0000000000000001E-3</v>
      </c>
      <c r="X529" s="106">
        <v>0</v>
      </c>
      <c r="Y529" s="106">
        <v>1.7497673744044888</v>
      </c>
      <c r="Z529" s="106">
        <v>0</v>
      </c>
      <c r="AA529" s="106">
        <v>8.4104967760351937E-2</v>
      </c>
      <c r="AB529" s="106">
        <v>0</v>
      </c>
      <c r="AC529" s="106">
        <v>0.123</v>
      </c>
      <c r="AD529" s="106">
        <v>4.2000000000000003E-2</v>
      </c>
      <c r="AE529" s="106">
        <v>0.2</v>
      </c>
      <c r="AF529" s="106">
        <v>0.224</v>
      </c>
      <c r="AG529" s="106">
        <v>0.1856489794372301</v>
      </c>
      <c r="AH529" s="106">
        <v>0.16200000000000001</v>
      </c>
      <c r="AI529" s="106"/>
      <c r="AJ529" s="106">
        <v>96.68918606548263</v>
      </c>
      <c r="AK529" s="100"/>
      <c r="AL529" s="106">
        <v>13.815445026178008</v>
      </c>
      <c r="AM529" s="106">
        <v>16.070379473652658</v>
      </c>
      <c r="AN529" s="106">
        <v>1.4363588250860015</v>
      </c>
      <c r="AO529" s="106">
        <v>0.11820045832830782</v>
      </c>
      <c r="AP529" s="106">
        <v>3.2527881040892201E-2</v>
      </c>
      <c r="AQ529" s="106">
        <v>3.7714729887291103</v>
      </c>
      <c r="AR529" s="106">
        <v>4.5994065281899109E-2</v>
      </c>
      <c r="AS529" s="106">
        <v>5.7280425037356808E-2</v>
      </c>
      <c r="AT529" s="106">
        <v>18.203259005145796</v>
      </c>
      <c r="AU529" s="106">
        <v>1.0473031942747426E-2</v>
      </c>
      <c r="AV529" s="106">
        <v>1.4968953842839343</v>
      </c>
      <c r="AW529" s="106">
        <v>0</v>
      </c>
      <c r="AX529" s="106">
        <v>2.0677525874643998</v>
      </c>
      <c r="AY529" s="106">
        <v>0.24338050081954254</v>
      </c>
      <c r="AZ529" s="106">
        <v>0</v>
      </c>
      <c r="BA529" s="106">
        <v>0</v>
      </c>
      <c r="BB529" s="106">
        <v>6.5481758652946682E-3</v>
      </c>
      <c r="BC529" s="106">
        <v>0</v>
      </c>
      <c r="BD529" s="106">
        <v>1.3778780804823125</v>
      </c>
      <c r="BE529" s="106">
        <v>0</v>
      </c>
      <c r="BF529" s="106">
        <v>7.1804804713012843E-2</v>
      </c>
      <c r="BG529" s="106">
        <v>0</v>
      </c>
      <c r="BH529" s="106">
        <v>0.10545267489711933</v>
      </c>
      <c r="BI529" s="106">
        <v>3.6219385995170751E-2</v>
      </c>
      <c r="BJ529" s="106">
        <v>0.17352073572791948</v>
      </c>
      <c r="BK529" s="106">
        <v>0.19517295460486192</v>
      </c>
      <c r="BL529" s="106">
        <v>0.16235153426954974</v>
      </c>
      <c r="BM529" s="106">
        <v>0.14226749802406252</v>
      </c>
      <c r="BN529" s="106"/>
      <c r="BO529" s="106"/>
      <c r="BP529" s="106"/>
      <c r="BQ529" s="106">
        <v>2.0322400000000001E-2</v>
      </c>
      <c r="BR529" s="106">
        <v>1.2343939999999999E-2</v>
      </c>
      <c r="BS529" s="106">
        <v>8.5027499999999999E-3</v>
      </c>
      <c r="BT529" s="106">
        <v>7.2960799999999991E-3</v>
      </c>
      <c r="BU529" s="106">
        <v>8.3927999999999989E-3</v>
      </c>
      <c r="BV529" s="106">
        <v>7.7190000000000002E-3</v>
      </c>
      <c r="BW529" s="106">
        <v>1.0379600000000001E-2</v>
      </c>
      <c r="BX529" s="106">
        <v>3.1319599999999996E-3</v>
      </c>
      <c r="BY529" s="106">
        <v>8.2552800000000003E-3</v>
      </c>
      <c r="BZ529" s="106">
        <v>2.0624400000000001E-2</v>
      </c>
      <c r="CA529" s="106">
        <v>1.0999999999999999E-2</v>
      </c>
      <c r="CB529" s="106">
        <v>9.2999999999999992E-3</v>
      </c>
      <c r="CC529" s="106">
        <v>9.298250000000001E-3</v>
      </c>
      <c r="CD529" s="106">
        <v>1.4286870000000002E-2</v>
      </c>
      <c r="CE529" s="106">
        <v>2.0937399999999998E-2</v>
      </c>
      <c r="CF529" s="106">
        <v>6.36822E-3</v>
      </c>
      <c r="CG529" s="106">
        <v>5.7726000000000001E-3</v>
      </c>
      <c r="CH529" s="106">
        <v>7.1467200000000005E-3</v>
      </c>
      <c r="CI529" s="106">
        <v>1.01592E-2</v>
      </c>
      <c r="CJ529" s="106">
        <v>1.8295680000000002E-2</v>
      </c>
      <c r="CK529" s="106">
        <v>1.9092189999999998E-2</v>
      </c>
      <c r="CL529" s="106">
        <v>1.87248E-2</v>
      </c>
      <c r="CM529" s="106">
        <v>2.3328000000000002E-2</v>
      </c>
      <c r="CN529" s="106">
        <v>1.85536E-2</v>
      </c>
      <c r="CO529" s="106">
        <v>2.6048760000000004E-2</v>
      </c>
      <c r="CP529" s="106">
        <v>1.9969979999999998E-2</v>
      </c>
      <c r="CQ529" s="106">
        <v>1.063455E-2</v>
      </c>
      <c r="CR529" s="106">
        <v>1.081765E-2</v>
      </c>
      <c r="CS529" s="106"/>
      <c r="CT529" s="106"/>
      <c r="CU529" s="106"/>
      <c r="CV529" s="106">
        <f t="shared" si="252"/>
        <v>9.4999999999999998E-3</v>
      </c>
      <c r="CW529" s="106">
        <f t="shared" si="253"/>
        <v>7.4000000000000003E-3</v>
      </c>
      <c r="CX529" s="106">
        <f t="shared" si="254"/>
        <v>4.4999999999999997E-3</v>
      </c>
      <c r="CY529" s="106">
        <f t="shared" si="255"/>
        <v>4.3999999999999994E-3</v>
      </c>
      <c r="CZ529" s="106">
        <f t="shared" si="256"/>
        <v>6.4999999999999997E-3</v>
      </c>
      <c r="DA529" s="106">
        <f t="shared" si="257"/>
        <v>6.0000000000000001E-3</v>
      </c>
      <c r="DB529" s="106">
        <f t="shared" si="258"/>
        <v>7.7000000000000002E-3</v>
      </c>
      <c r="DC529" s="106">
        <f t="shared" si="259"/>
        <v>2.5999999999999999E-3</v>
      </c>
      <c r="DD529" s="106">
        <f t="shared" si="260"/>
        <v>5.8999999999999999E-3</v>
      </c>
      <c r="DE529" s="106">
        <f t="shared" si="261"/>
        <v>9.0000000000000011E-3</v>
      </c>
      <c r="DF529" s="106">
        <f t="shared" si="262"/>
        <v>1.0999999999999999E-2</v>
      </c>
      <c r="DG529" s="106">
        <f t="shared" si="263"/>
        <v>9.2999999999999992E-3</v>
      </c>
      <c r="DH529" s="106">
        <f t="shared" si="264"/>
        <v>6.5000000000000006E-3</v>
      </c>
      <c r="DI529" s="106">
        <f t="shared" si="265"/>
        <v>1.17E-2</v>
      </c>
      <c r="DJ529" s="106">
        <f t="shared" si="266"/>
        <v>1.5499999999999998E-2</v>
      </c>
      <c r="DK529" s="106">
        <f t="shared" si="267"/>
        <v>5.4000000000000003E-3</v>
      </c>
      <c r="DL529" s="106">
        <f t="shared" si="268"/>
        <v>5.4000000000000003E-3</v>
      </c>
      <c r="DM529" s="106">
        <f t="shared" si="269"/>
        <v>6.3E-3</v>
      </c>
      <c r="DN529" s="106">
        <f t="shared" si="270"/>
        <v>8.0000000000000002E-3</v>
      </c>
      <c r="DO529" s="106">
        <f t="shared" si="271"/>
        <v>1.5600000000000001E-2</v>
      </c>
      <c r="DP529" s="106">
        <f t="shared" si="272"/>
        <v>1.6299999999999999E-2</v>
      </c>
      <c r="DQ529" s="106">
        <f t="shared" si="273"/>
        <v>1.6E-2</v>
      </c>
      <c r="DR529" s="106">
        <f t="shared" si="274"/>
        <v>0.02</v>
      </c>
      <c r="DS529" s="106">
        <f t="shared" si="275"/>
        <v>1.6E-2</v>
      </c>
      <c r="DT529" s="106">
        <f t="shared" si="276"/>
        <v>2.2600000000000002E-2</v>
      </c>
      <c r="DU529" s="106">
        <f t="shared" si="277"/>
        <v>1.7399999999999999E-2</v>
      </c>
      <c r="DV529" s="106">
        <f t="shared" si="278"/>
        <v>9.2999999999999992E-3</v>
      </c>
      <c r="DW529" s="106">
        <f t="shared" si="279"/>
        <v>9.4999999999999998E-3</v>
      </c>
      <c r="DX529" s="106"/>
      <c r="DY529" s="106"/>
      <c r="DZ529" s="106"/>
      <c r="EA529" s="100">
        <v>0.36</v>
      </c>
      <c r="EB529" s="100">
        <v>0.15</v>
      </c>
      <c r="EC529" s="100">
        <v>0.4</v>
      </c>
      <c r="ED529" s="100">
        <v>2.81</v>
      </c>
      <c r="EE529" s="100">
        <v>16</v>
      </c>
      <c r="EF529" s="100">
        <v>0.34</v>
      </c>
      <c r="EG529" s="100">
        <v>18.670000000000002</v>
      </c>
      <c r="EH529" s="100">
        <v>4.17</v>
      </c>
      <c r="EI529" s="100">
        <v>0.15</v>
      </c>
      <c r="EJ529" s="100">
        <v>31.68</v>
      </c>
      <c r="EK529" s="100">
        <v>1.66</v>
      </c>
      <c r="EL529" s="100">
        <v>126.57</v>
      </c>
      <c r="EM529" s="100">
        <v>0.57999999999999996</v>
      </c>
      <c r="EN529" s="100">
        <v>5.03</v>
      </c>
      <c r="EO529" s="100">
        <v>100</v>
      </c>
      <c r="EP529" s="100">
        <v>9.2100000000000009</v>
      </c>
      <c r="EQ529" s="100">
        <v>86.08</v>
      </c>
      <c r="ER529" s="100">
        <v>100</v>
      </c>
      <c r="ES529" s="100">
        <v>0.96</v>
      </c>
      <c r="ET529" s="100">
        <v>100</v>
      </c>
      <c r="EU529" s="100">
        <v>19.79</v>
      </c>
      <c r="EV529" s="100">
        <v>100</v>
      </c>
      <c r="EW529" s="100">
        <v>18.43</v>
      </c>
      <c r="EX529" s="100">
        <v>42.55</v>
      </c>
      <c r="EY529" s="100">
        <v>10.85</v>
      </c>
      <c r="EZ529" s="100">
        <v>8.39</v>
      </c>
      <c r="FA529" s="100">
        <v>4.9000000000000004</v>
      </c>
      <c r="FB529" s="100">
        <v>6.64</v>
      </c>
      <c r="FC529" s="100"/>
      <c r="FD529" s="100"/>
      <c r="FE529" s="100"/>
      <c r="FF529" s="106">
        <v>4.9735602094240827E-2</v>
      </c>
      <c r="FG529" s="106">
        <v>2.4105569210478985E-2</v>
      </c>
      <c r="FH529" s="106">
        <v>5.7454353003440059E-3</v>
      </c>
      <c r="FI529" s="106">
        <v>3.3214328790254497E-3</v>
      </c>
      <c r="FJ529" s="106">
        <v>5.2044609665427522E-3</v>
      </c>
      <c r="FK529" s="106">
        <v>1.2823008161678976E-2</v>
      </c>
      <c r="FL529" s="106">
        <v>8.5870919881305633E-3</v>
      </c>
      <c r="FM529" s="106">
        <v>2.3885937240577791E-3</v>
      </c>
      <c r="FN529" s="106">
        <v>2.7304888507718693E-2</v>
      </c>
      <c r="FO529" s="106">
        <v>3.3178565194623842E-3</v>
      </c>
      <c r="FP529" s="106">
        <v>2.4848463379113311E-2</v>
      </c>
      <c r="FQ529" s="106">
        <v>0</v>
      </c>
      <c r="FR529" s="106">
        <v>1.1992965007293518E-2</v>
      </c>
      <c r="FS529" s="106">
        <v>1.224203919122299E-2</v>
      </c>
      <c r="FT529" s="106">
        <v>0</v>
      </c>
      <c r="FU529" s="106">
        <v>0</v>
      </c>
      <c r="FV529" s="106">
        <v>5.6366697848456507E-3</v>
      </c>
      <c r="FW529" s="106">
        <v>0</v>
      </c>
      <c r="FX529" s="106">
        <v>1.32276295726302E-2</v>
      </c>
      <c r="FY529" s="106">
        <v>0</v>
      </c>
      <c r="FZ529" s="106">
        <v>1.4210170852705241E-2</v>
      </c>
      <c r="GA529" s="106">
        <v>0</v>
      </c>
      <c r="GB529" s="106">
        <v>1.9434927983539092E-2</v>
      </c>
      <c r="GC529" s="106">
        <v>1.5411348740945154E-2</v>
      </c>
      <c r="GD529" s="106">
        <v>1.8826999826479264E-2</v>
      </c>
      <c r="GE529" s="106">
        <v>1.6375010891347914E-2</v>
      </c>
      <c r="GF529" s="106">
        <v>7.9552251792079365E-3</v>
      </c>
      <c r="GG529" s="106">
        <v>9.4465618687977516E-3</v>
      </c>
      <c r="GH529" s="100"/>
      <c r="GI529" s="100"/>
      <c r="GJ529" s="100"/>
      <c r="GK529" s="100"/>
    </row>
    <row r="530" spans="1:193" x14ac:dyDescent="0.25">
      <c r="A530" s="98" t="s">
        <v>1073</v>
      </c>
      <c r="B530" s="99" t="s">
        <v>17</v>
      </c>
      <c r="C530" s="99" t="s">
        <v>319</v>
      </c>
      <c r="D530" s="100" t="s">
        <v>19</v>
      </c>
      <c r="E530" s="99" t="s">
        <v>709</v>
      </c>
      <c r="F530" s="100"/>
      <c r="G530" s="106">
        <v>29.652000000000001</v>
      </c>
      <c r="H530" s="106">
        <v>26.916</v>
      </c>
      <c r="I530" s="106">
        <v>2.8460000000000001</v>
      </c>
      <c r="J530" s="106">
        <v>0.13800000000000001</v>
      </c>
      <c r="K530" s="106">
        <v>4.1000000000000002E-2</v>
      </c>
      <c r="L530" s="106">
        <v>4.798</v>
      </c>
      <c r="M530" s="106">
        <v>7.6999999999999999E-2</v>
      </c>
      <c r="N530" s="106">
        <v>6.1999999999999993E-2</v>
      </c>
      <c r="O530" s="106">
        <v>25.545000000000002</v>
      </c>
      <c r="P530" s="106">
        <v>2.4E-2</v>
      </c>
      <c r="Q530" s="106">
        <v>1.3978447939383452</v>
      </c>
      <c r="R530" s="106">
        <v>0</v>
      </c>
      <c r="S530" s="106">
        <v>2.9863918719690159</v>
      </c>
      <c r="T530" s="106">
        <v>0.25127779039233961</v>
      </c>
      <c r="U530" s="106">
        <v>0</v>
      </c>
      <c r="V530" s="106">
        <v>0</v>
      </c>
      <c r="W530" s="106">
        <v>8.0000000000000002E-3</v>
      </c>
      <c r="X530" s="106">
        <v>0</v>
      </c>
      <c r="Y530" s="106">
        <v>1.6286965620674632</v>
      </c>
      <c r="Z530" s="106">
        <v>0</v>
      </c>
      <c r="AA530" s="106">
        <v>0.18524084724227871</v>
      </c>
      <c r="AB530" s="106">
        <v>3.2000000000000001E-2</v>
      </c>
      <c r="AC530" s="106">
        <v>0.20100000000000001</v>
      </c>
      <c r="AD530" s="106">
        <v>0.122</v>
      </c>
      <c r="AE530" s="106">
        <v>0.29399999999999998</v>
      </c>
      <c r="AF530" s="106">
        <v>0.253</v>
      </c>
      <c r="AG530" s="106">
        <v>0.18072838126853208</v>
      </c>
      <c r="AH530" s="106">
        <v>0.16700000000000001</v>
      </c>
      <c r="AI530" s="106"/>
      <c r="AJ530" s="106">
        <v>97.217547804150527</v>
      </c>
      <c r="AK530" s="100"/>
      <c r="AL530" s="106">
        <v>13.861256544502616</v>
      </c>
      <c r="AM530" s="106">
        <v>16.135723277980937</v>
      </c>
      <c r="AN530" s="106">
        <v>1.5062185763429479</v>
      </c>
      <c r="AO530" s="106">
        <v>8.3222771680135102E-2</v>
      </c>
      <c r="AP530" s="106">
        <v>3.1753407682775715E-2</v>
      </c>
      <c r="AQ530" s="106">
        <v>3.729498639720171</v>
      </c>
      <c r="AR530" s="106">
        <v>5.7121661721068244E-2</v>
      </c>
      <c r="AS530" s="106">
        <v>5.1469367424871328E-2</v>
      </c>
      <c r="AT530" s="106">
        <v>18.256861063464839</v>
      </c>
      <c r="AU530" s="106">
        <v>1.0473031942747426E-2</v>
      </c>
      <c r="AV530" s="106">
        <v>1.3978447939383452</v>
      </c>
      <c r="AW530" s="106">
        <v>0</v>
      </c>
      <c r="AX530" s="106">
        <v>2.0876559748123142</v>
      </c>
      <c r="AY530" s="106">
        <v>0.20577986274043042</v>
      </c>
      <c r="AZ530" s="106">
        <v>0</v>
      </c>
      <c r="BA530" s="106">
        <v>0</v>
      </c>
      <c r="BB530" s="106">
        <v>7.4836295603367634E-3</v>
      </c>
      <c r="BC530" s="106">
        <v>0</v>
      </c>
      <c r="BD530" s="106">
        <v>1.2825392251889622</v>
      </c>
      <c r="BE530" s="106">
        <v>0</v>
      </c>
      <c r="BF530" s="106">
        <v>0.15814978847629019</v>
      </c>
      <c r="BG530" s="106">
        <v>2.7343416218063746E-2</v>
      </c>
      <c r="BH530" s="106">
        <v>0.17232510288065844</v>
      </c>
      <c r="BI530" s="106">
        <v>0.10520869265263884</v>
      </c>
      <c r="BJ530" s="106">
        <v>0.25507548152004161</v>
      </c>
      <c r="BK530" s="106">
        <v>0.22044088176352708</v>
      </c>
      <c r="BL530" s="106">
        <v>0.15804843136732147</v>
      </c>
      <c r="BM530" s="106">
        <v>0.14665847018529904</v>
      </c>
      <c r="BN530" s="106"/>
      <c r="BO530" s="106"/>
      <c r="BP530" s="106"/>
      <c r="BQ530" s="106">
        <v>2.0750240000000003E-2</v>
      </c>
      <c r="BR530" s="106">
        <v>1.2343939999999999E-2</v>
      </c>
      <c r="BS530" s="106">
        <v>8.3137999999999997E-3</v>
      </c>
      <c r="BT530" s="106">
        <v>7.1302600000000002E-3</v>
      </c>
      <c r="BU530" s="106">
        <v>8.7801599999999987E-3</v>
      </c>
      <c r="BV530" s="106">
        <v>7.8476499999999994E-3</v>
      </c>
      <c r="BW530" s="106">
        <v>1.0379600000000001E-2</v>
      </c>
      <c r="BX530" s="106">
        <v>2.8910399999999997E-3</v>
      </c>
      <c r="BY530" s="106">
        <v>8.1153600000000003E-3</v>
      </c>
      <c r="BZ530" s="106">
        <v>2.085356E-2</v>
      </c>
      <c r="CA530" s="106">
        <v>1.12E-2</v>
      </c>
      <c r="CB530" s="106">
        <v>9.2999999999999992E-3</v>
      </c>
      <c r="CC530" s="106">
        <v>9.298250000000001E-3</v>
      </c>
      <c r="CD530" s="106">
        <v>1.440898E-2</v>
      </c>
      <c r="CE530" s="106">
        <v>1.9721680000000002E-2</v>
      </c>
      <c r="CF530" s="106">
        <v>6.36822E-3</v>
      </c>
      <c r="CG530" s="106">
        <v>5.7726000000000001E-3</v>
      </c>
      <c r="CH530" s="106">
        <v>7.3736000000000001E-3</v>
      </c>
      <c r="CI530" s="106">
        <v>1.003221E-2</v>
      </c>
      <c r="CJ530" s="106">
        <v>1.8764800000000002E-2</v>
      </c>
      <c r="CK530" s="106">
        <v>1.8155150000000002E-2</v>
      </c>
      <c r="CL530" s="106">
        <v>1.8490739999999999E-2</v>
      </c>
      <c r="CM530" s="106">
        <v>2.356128E-2</v>
      </c>
      <c r="CN530" s="106">
        <v>1.8205719999999998E-2</v>
      </c>
      <c r="CO530" s="106">
        <v>2.5241940000000001E-2</v>
      </c>
      <c r="CP530" s="106">
        <v>1.9969979999999998E-2</v>
      </c>
      <c r="CQ530" s="106">
        <v>1.063455E-2</v>
      </c>
      <c r="CR530" s="106">
        <v>1.081765E-2</v>
      </c>
      <c r="CS530" s="106"/>
      <c r="CT530" s="106"/>
      <c r="CU530" s="106"/>
      <c r="CV530" s="106">
        <f t="shared" si="252"/>
        <v>9.7000000000000003E-3</v>
      </c>
      <c r="CW530" s="106">
        <f t="shared" si="253"/>
        <v>7.4000000000000003E-3</v>
      </c>
      <c r="CX530" s="106">
        <f t="shared" si="254"/>
        <v>4.4000000000000003E-3</v>
      </c>
      <c r="CY530" s="106">
        <f t="shared" si="255"/>
        <v>4.3E-3</v>
      </c>
      <c r="CZ530" s="106">
        <f t="shared" si="256"/>
        <v>6.7999999999999996E-3</v>
      </c>
      <c r="DA530" s="106">
        <f t="shared" si="257"/>
        <v>6.0999999999999995E-3</v>
      </c>
      <c r="DB530" s="106">
        <f t="shared" si="258"/>
        <v>7.7000000000000002E-3</v>
      </c>
      <c r="DC530" s="106">
        <f t="shared" si="259"/>
        <v>2.3999999999999998E-3</v>
      </c>
      <c r="DD530" s="106">
        <f t="shared" si="260"/>
        <v>5.8000000000000005E-3</v>
      </c>
      <c r="DE530" s="106">
        <f t="shared" si="261"/>
        <v>9.1000000000000004E-3</v>
      </c>
      <c r="DF530" s="106">
        <f t="shared" si="262"/>
        <v>1.12E-2</v>
      </c>
      <c r="DG530" s="106">
        <f t="shared" si="263"/>
        <v>9.2999999999999992E-3</v>
      </c>
      <c r="DH530" s="106">
        <f t="shared" si="264"/>
        <v>6.5000000000000006E-3</v>
      </c>
      <c r="DI530" s="106">
        <f t="shared" si="265"/>
        <v>1.18E-2</v>
      </c>
      <c r="DJ530" s="106">
        <f t="shared" si="266"/>
        <v>1.4600000000000002E-2</v>
      </c>
      <c r="DK530" s="106">
        <f t="shared" si="267"/>
        <v>5.4000000000000003E-3</v>
      </c>
      <c r="DL530" s="106">
        <f t="shared" si="268"/>
        <v>5.4000000000000003E-3</v>
      </c>
      <c r="DM530" s="106">
        <f t="shared" si="269"/>
        <v>6.4999999999999997E-3</v>
      </c>
      <c r="DN530" s="106">
        <f t="shared" si="270"/>
        <v>7.899999999999999E-3</v>
      </c>
      <c r="DO530" s="106">
        <f t="shared" si="271"/>
        <v>1.6E-2</v>
      </c>
      <c r="DP530" s="106">
        <f t="shared" si="272"/>
        <v>1.5500000000000002E-2</v>
      </c>
      <c r="DQ530" s="106">
        <f t="shared" si="273"/>
        <v>1.5800000000000002E-2</v>
      </c>
      <c r="DR530" s="106">
        <f t="shared" si="274"/>
        <v>2.0199999999999999E-2</v>
      </c>
      <c r="DS530" s="106">
        <f t="shared" si="275"/>
        <v>1.5699999999999999E-2</v>
      </c>
      <c r="DT530" s="106">
        <f t="shared" si="276"/>
        <v>2.1899999999999999E-2</v>
      </c>
      <c r="DU530" s="106">
        <f t="shared" si="277"/>
        <v>1.7399999999999999E-2</v>
      </c>
      <c r="DV530" s="106">
        <f t="shared" si="278"/>
        <v>9.2999999999999992E-3</v>
      </c>
      <c r="DW530" s="106">
        <f t="shared" si="279"/>
        <v>9.4999999999999998E-3</v>
      </c>
      <c r="DX530" s="106"/>
      <c r="DY530" s="106"/>
      <c r="DZ530" s="106"/>
      <c r="EA530" s="100">
        <v>0.36</v>
      </c>
      <c r="EB530" s="100">
        <v>0.15</v>
      </c>
      <c r="EC530" s="100">
        <v>0.38</v>
      </c>
      <c r="ED530" s="100">
        <v>3.72</v>
      </c>
      <c r="EE530" s="100">
        <v>17.18</v>
      </c>
      <c r="EF530" s="100">
        <v>0.34</v>
      </c>
      <c r="EG530" s="100">
        <v>15.34</v>
      </c>
      <c r="EH530" s="100">
        <v>4.3600000000000003</v>
      </c>
      <c r="EI530" s="100">
        <v>0.15</v>
      </c>
      <c r="EJ530" s="100">
        <v>33.24</v>
      </c>
      <c r="EK530" s="100">
        <v>1.77</v>
      </c>
      <c r="EL530" s="100">
        <v>102.93</v>
      </c>
      <c r="EM530" s="100">
        <v>0.57999999999999996</v>
      </c>
      <c r="EN530" s="100">
        <v>5.89</v>
      </c>
      <c r="EO530" s="100">
        <v>139.38</v>
      </c>
      <c r="EP530" s="100">
        <v>8.44</v>
      </c>
      <c r="EQ530" s="100">
        <v>75.17</v>
      </c>
      <c r="ER530" s="100">
        <v>100</v>
      </c>
      <c r="ES530" s="100">
        <v>1</v>
      </c>
      <c r="ET530" s="100">
        <v>100</v>
      </c>
      <c r="EU530" s="100">
        <v>9.1</v>
      </c>
      <c r="EV530" s="100">
        <v>52.97</v>
      </c>
      <c r="EW530" s="100">
        <v>11.63</v>
      </c>
      <c r="EX530" s="100">
        <v>14.66</v>
      </c>
      <c r="EY530" s="100">
        <v>7.32</v>
      </c>
      <c r="EZ530" s="100">
        <v>7.47</v>
      </c>
      <c r="FA530" s="100">
        <v>5.01</v>
      </c>
      <c r="FB530" s="100">
        <v>6.47</v>
      </c>
      <c r="FC530" s="100"/>
      <c r="FD530" s="100"/>
      <c r="FE530" s="100"/>
      <c r="FF530" s="106">
        <v>4.9900523560209416E-2</v>
      </c>
      <c r="FG530" s="106">
        <v>2.4203584916971405E-2</v>
      </c>
      <c r="FH530" s="106">
        <v>5.7236305901032019E-3</v>
      </c>
      <c r="FI530" s="106">
        <v>3.0958871065010262E-3</v>
      </c>
      <c r="FJ530" s="106">
        <v>5.4552354399008685E-3</v>
      </c>
      <c r="FK530" s="106">
        <v>1.2680295375048582E-2</v>
      </c>
      <c r="FL530" s="106">
        <v>8.7624629080118692E-3</v>
      </c>
      <c r="FM530" s="106">
        <v>2.2440644197243898E-3</v>
      </c>
      <c r="FN530" s="106">
        <v>2.7385291595197259E-2</v>
      </c>
      <c r="FO530" s="106">
        <v>3.4812358177692447E-3</v>
      </c>
      <c r="FP530" s="106">
        <v>2.4741852852708711E-2</v>
      </c>
      <c r="FQ530" s="106">
        <v>0</v>
      </c>
      <c r="FR530" s="106">
        <v>1.2108404653911421E-2</v>
      </c>
      <c r="FS530" s="106">
        <v>1.2120433915411351E-2</v>
      </c>
      <c r="FT530" s="106">
        <v>0</v>
      </c>
      <c r="FU530" s="106">
        <v>0</v>
      </c>
      <c r="FV530" s="106">
        <v>5.6254443405051452E-3</v>
      </c>
      <c r="FW530" s="106">
        <v>0</v>
      </c>
      <c r="FX530" s="106">
        <v>1.2825392251889623E-2</v>
      </c>
      <c r="FY530" s="106">
        <v>0</v>
      </c>
      <c r="FZ530" s="106">
        <v>1.4391630751342407E-2</v>
      </c>
      <c r="GA530" s="106">
        <v>1.4483807570708366E-2</v>
      </c>
      <c r="GB530" s="106">
        <v>2.0041409465020581E-2</v>
      </c>
      <c r="GC530" s="106">
        <v>1.5423594342876854E-2</v>
      </c>
      <c r="GD530" s="106">
        <v>1.8671525247267045E-2</v>
      </c>
      <c r="GE530" s="106">
        <v>1.6466933867735473E-2</v>
      </c>
      <c r="GF530" s="106">
        <v>7.9182264115028045E-3</v>
      </c>
      <c r="GG530" s="106">
        <v>9.4888030209888466E-3</v>
      </c>
      <c r="GH530" s="100"/>
      <c r="GI530" s="100"/>
      <c r="GJ530" s="100"/>
      <c r="GK530" s="100"/>
    </row>
    <row r="531" spans="1:193" x14ac:dyDescent="0.25">
      <c r="A531" s="98" t="s">
        <v>1073</v>
      </c>
      <c r="B531" s="99" t="s">
        <v>17</v>
      </c>
      <c r="C531" s="99" t="s">
        <v>319</v>
      </c>
      <c r="D531" s="100" t="s">
        <v>19</v>
      </c>
      <c r="E531" s="99" t="s">
        <v>710</v>
      </c>
      <c r="F531" s="100"/>
      <c r="G531" s="106">
        <v>29.567</v>
      </c>
      <c r="H531" s="106">
        <v>26.641999999999999</v>
      </c>
      <c r="I531" s="106">
        <v>2.3149999999999999</v>
      </c>
      <c r="J531" s="106">
        <v>0.157</v>
      </c>
      <c r="K531" s="106">
        <v>5.3000000000000005E-2</v>
      </c>
      <c r="L531" s="106">
        <v>5.4609999999999994</v>
      </c>
      <c r="M531" s="106">
        <v>4.9999999999999996E-2</v>
      </c>
      <c r="N531" s="106">
        <v>5.2999999999999999E-2</v>
      </c>
      <c r="O531" s="106">
        <v>24.952000000000002</v>
      </c>
      <c r="P531" s="106">
        <v>3.2000000000000001E-2</v>
      </c>
      <c r="Q531" s="106">
        <v>1.3174567583105514</v>
      </c>
      <c r="R531" s="106">
        <v>0</v>
      </c>
      <c r="S531" s="106">
        <v>2.8005904583984091</v>
      </c>
      <c r="T531" s="106">
        <v>0.32643498364994905</v>
      </c>
      <c r="U531" s="106">
        <v>6.3E-2</v>
      </c>
      <c r="V531" s="106">
        <v>0</v>
      </c>
      <c r="W531" s="106">
        <v>7.0000000000000001E-3</v>
      </c>
      <c r="X531" s="106">
        <v>0</v>
      </c>
      <c r="Y531" s="106">
        <v>1.8771482959415919</v>
      </c>
      <c r="Z531" s="106">
        <v>0</v>
      </c>
      <c r="AA531" s="106">
        <v>0.20301930460870246</v>
      </c>
      <c r="AB531" s="106">
        <v>4.5999999999999999E-2</v>
      </c>
      <c r="AC531" s="106">
        <v>0.248</v>
      </c>
      <c r="AD531" s="106">
        <v>0.13400000000000001</v>
      </c>
      <c r="AE531" s="106">
        <v>0.36399999999999999</v>
      </c>
      <c r="AF531" s="106">
        <v>0.29699999999999999</v>
      </c>
      <c r="AG531" s="106">
        <v>0.17462791171416728</v>
      </c>
      <c r="AH531" s="106">
        <v>0.156</v>
      </c>
      <c r="AI531" s="106"/>
      <c r="AJ531" s="106">
        <v>96.741496671698812</v>
      </c>
      <c r="AK531" s="100"/>
      <c r="AL531" s="106">
        <v>13.82152206432311</v>
      </c>
      <c r="AM531" s="106">
        <v>15.971464540495175</v>
      </c>
      <c r="AN531" s="106">
        <v>1.2251918496956866</v>
      </c>
      <c r="AO531" s="106">
        <v>9.4680979375226154E-2</v>
      </c>
      <c r="AP531" s="106">
        <v>4.1047087980173487E-2</v>
      </c>
      <c r="AQ531" s="106">
        <v>4.2448503692188106</v>
      </c>
      <c r="AR531" s="106">
        <v>3.7091988130563795E-2</v>
      </c>
      <c r="AS531" s="106">
        <v>4.3998007637390008E-2</v>
      </c>
      <c r="AT531" s="106">
        <v>17.833047455688966</v>
      </c>
      <c r="AU531" s="106">
        <v>1.3964042590329902E-2</v>
      </c>
      <c r="AV531" s="106">
        <v>1.3174567583105514</v>
      </c>
      <c r="AW531" s="106">
        <v>0</v>
      </c>
      <c r="AX531" s="106">
        <v>1.9577703309321279</v>
      </c>
      <c r="AY531" s="106">
        <v>0.26732862472356811</v>
      </c>
      <c r="AZ531" s="106">
        <v>4.6639028723719278E-2</v>
      </c>
      <c r="BA531" s="106">
        <v>0</v>
      </c>
      <c r="BB531" s="106">
        <v>6.5481758652946682E-3</v>
      </c>
      <c r="BC531" s="106">
        <v>0</v>
      </c>
      <c r="BD531" s="106">
        <v>1.4781859169553444</v>
      </c>
      <c r="BE531" s="106">
        <v>0</v>
      </c>
      <c r="BF531" s="106">
        <v>0.17332818629616875</v>
      </c>
      <c r="BG531" s="106">
        <v>3.9306160813466634E-2</v>
      </c>
      <c r="BH531" s="106">
        <v>0.21262002743484223</v>
      </c>
      <c r="BI531" s="106">
        <v>0.11555708865125906</v>
      </c>
      <c r="BJ531" s="106">
        <v>0.31580773902481346</v>
      </c>
      <c r="BK531" s="106">
        <v>0.25877842641805349</v>
      </c>
      <c r="BL531" s="106">
        <v>0.15271352139411218</v>
      </c>
      <c r="BM531" s="106">
        <v>0.13699833143057871</v>
      </c>
      <c r="BN531" s="106"/>
      <c r="BO531" s="106"/>
      <c r="BP531" s="106"/>
      <c r="BQ531" s="106">
        <v>1.9680640000000003E-2</v>
      </c>
      <c r="BR531" s="106">
        <v>1.2677559999999999E-2</v>
      </c>
      <c r="BS531" s="106">
        <v>8.3137999999999997E-3</v>
      </c>
      <c r="BT531" s="106">
        <v>7.2960799999999991E-3</v>
      </c>
      <c r="BU531" s="106">
        <v>8.5219200000000005E-3</v>
      </c>
      <c r="BV531" s="106">
        <v>7.7190000000000002E-3</v>
      </c>
      <c r="BW531" s="106">
        <v>1.1323200000000002E-2</v>
      </c>
      <c r="BX531" s="106">
        <v>3.1319599999999996E-3</v>
      </c>
      <c r="BY531" s="106">
        <v>8.2552800000000003E-3</v>
      </c>
      <c r="BZ531" s="106">
        <v>2.0395239999999999E-2</v>
      </c>
      <c r="CA531" s="106">
        <v>1.14E-2</v>
      </c>
      <c r="CB531" s="106">
        <v>9.4000000000000004E-3</v>
      </c>
      <c r="CC531" s="106">
        <v>9.1552000000000005E-3</v>
      </c>
      <c r="CD531" s="106">
        <v>1.4653200000000002E-2</v>
      </c>
      <c r="CE531" s="106">
        <v>1.89112E-2</v>
      </c>
      <c r="CF531" s="106">
        <v>6.4861500000000004E-3</v>
      </c>
      <c r="CG531" s="106">
        <v>5.7726000000000001E-3</v>
      </c>
      <c r="CH531" s="106">
        <v>7.2601600000000007E-3</v>
      </c>
      <c r="CI531" s="106">
        <v>1.01592E-2</v>
      </c>
      <c r="CJ531" s="106">
        <v>1.9116640000000001E-2</v>
      </c>
      <c r="CK531" s="106">
        <v>1.9912100000000002E-2</v>
      </c>
      <c r="CL531" s="106">
        <v>1.87248E-2</v>
      </c>
      <c r="CM531" s="106">
        <v>2.4144480000000003E-2</v>
      </c>
      <c r="CN531" s="106">
        <v>1.85536E-2</v>
      </c>
      <c r="CO531" s="106">
        <v>2.53572E-2</v>
      </c>
      <c r="CP531" s="106">
        <v>2.0199519999999999E-2</v>
      </c>
      <c r="CQ531" s="106">
        <v>1.0748899999999999E-2</v>
      </c>
      <c r="CR531" s="106">
        <v>1.093152E-2</v>
      </c>
      <c r="CS531" s="106"/>
      <c r="CT531" s="106"/>
      <c r="CU531" s="106"/>
      <c r="CV531" s="106">
        <f t="shared" si="252"/>
        <v>9.1999999999999998E-3</v>
      </c>
      <c r="CW531" s="106">
        <f t="shared" si="253"/>
        <v>7.6E-3</v>
      </c>
      <c r="CX531" s="106">
        <f t="shared" si="254"/>
        <v>4.4000000000000003E-3</v>
      </c>
      <c r="CY531" s="106">
        <f t="shared" si="255"/>
        <v>4.3999999999999994E-3</v>
      </c>
      <c r="CZ531" s="106">
        <f t="shared" si="256"/>
        <v>6.6000000000000008E-3</v>
      </c>
      <c r="DA531" s="106">
        <f t="shared" si="257"/>
        <v>6.0000000000000001E-3</v>
      </c>
      <c r="DB531" s="106">
        <f t="shared" si="258"/>
        <v>8.4000000000000012E-3</v>
      </c>
      <c r="DC531" s="106">
        <f t="shared" si="259"/>
        <v>2.5999999999999999E-3</v>
      </c>
      <c r="DD531" s="106">
        <f t="shared" si="260"/>
        <v>5.8999999999999999E-3</v>
      </c>
      <c r="DE531" s="106">
        <f t="shared" si="261"/>
        <v>8.8999999999999999E-3</v>
      </c>
      <c r="DF531" s="106">
        <f t="shared" si="262"/>
        <v>1.14E-2</v>
      </c>
      <c r="DG531" s="106">
        <f t="shared" si="263"/>
        <v>9.4000000000000004E-3</v>
      </c>
      <c r="DH531" s="106">
        <f t="shared" si="264"/>
        <v>6.4000000000000003E-3</v>
      </c>
      <c r="DI531" s="106">
        <f t="shared" si="265"/>
        <v>1.2E-2</v>
      </c>
      <c r="DJ531" s="106">
        <f t="shared" si="266"/>
        <v>1.4E-2</v>
      </c>
      <c r="DK531" s="106">
        <f t="shared" si="267"/>
        <v>5.5000000000000005E-3</v>
      </c>
      <c r="DL531" s="106">
        <f t="shared" si="268"/>
        <v>5.4000000000000003E-3</v>
      </c>
      <c r="DM531" s="106">
        <f t="shared" si="269"/>
        <v>6.4000000000000003E-3</v>
      </c>
      <c r="DN531" s="106">
        <f t="shared" si="270"/>
        <v>8.0000000000000002E-3</v>
      </c>
      <c r="DO531" s="106">
        <f t="shared" si="271"/>
        <v>1.6299999999999999E-2</v>
      </c>
      <c r="DP531" s="106">
        <f t="shared" si="272"/>
        <v>1.7000000000000001E-2</v>
      </c>
      <c r="DQ531" s="106">
        <f t="shared" si="273"/>
        <v>1.6E-2</v>
      </c>
      <c r="DR531" s="106">
        <f t="shared" si="274"/>
        <v>2.07E-2</v>
      </c>
      <c r="DS531" s="106">
        <f t="shared" si="275"/>
        <v>1.6E-2</v>
      </c>
      <c r="DT531" s="106">
        <f t="shared" si="276"/>
        <v>2.1999999999999999E-2</v>
      </c>
      <c r="DU531" s="106">
        <f t="shared" si="277"/>
        <v>1.7600000000000001E-2</v>
      </c>
      <c r="DV531" s="106">
        <f t="shared" si="278"/>
        <v>9.3999999999999986E-3</v>
      </c>
      <c r="DW531" s="106">
        <f t="shared" si="279"/>
        <v>9.5999999999999992E-3</v>
      </c>
      <c r="DX531" s="106"/>
      <c r="DY531" s="106"/>
      <c r="DZ531" s="106"/>
      <c r="EA531" s="100">
        <v>0.36</v>
      </c>
      <c r="EB531" s="100">
        <v>0.15</v>
      </c>
      <c r="EC531" s="100">
        <v>0.44</v>
      </c>
      <c r="ED531" s="100">
        <v>3.42</v>
      </c>
      <c r="EE531" s="100">
        <v>12.92</v>
      </c>
      <c r="EF531" s="100">
        <v>0.32</v>
      </c>
      <c r="EG531" s="100">
        <v>24.47</v>
      </c>
      <c r="EH531" s="100">
        <v>4.97</v>
      </c>
      <c r="EI531" s="100">
        <v>0.15</v>
      </c>
      <c r="EJ531" s="100">
        <v>24.65</v>
      </c>
      <c r="EK531" s="100">
        <v>1.85</v>
      </c>
      <c r="EL531" s="100">
        <v>105.48</v>
      </c>
      <c r="EM531" s="100">
        <v>0.6</v>
      </c>
      <c r="EN531" s="100">
        <v>4.7</v>
      </c>
      <c r="EO531" s="100">
        <v>22.65</v>
      </c>
      <c r="EP531" s="100">
        <v>9.42</v>
      </c>
      <c r="EQ531" s="100">
        <v>87.07</v>
      </c>
      <c r="ER531" s="100">
        <v>100</v>
      </c>
      <c r="ES531" s="100">
        <v>0.92</v>
      </c>
      <c r="ET531" s="100">
        <v>100</v>
      </c>
      <c r="EU531" s="100">
        <v>9.09</v>
      </c>
      <c r="EV531" s="100">
        <v>37.14</v>
      </c>
      <c r="EW531" s="100">
        <v>9.7799999999999994</v>
      </c>
      <c r="EX531" s="100">
        <v>13.57</v>
      </c>
      <c r="EY531" s="100">
        <v>6.01</v>
      </c>
      <c r="EZ531" s="100">
        <v>6.45</v>
      </c>
      <c r="FA531" s="100">
        <v>5.16</v>
      </c>
      <c r="FB531" s="100">
        <v>6.94</v>
      </c>
      <c r="FC531" s="100"/>
      <c r="FD531" s="100"/>
      <c r="FE531" s="100"/>
      <c r="FF531" s="106">
        <v>4.9757479431563195E-2</v>
      </c>
      <c r="FG531" s="106">
        <v>2.3957196810742765E-2</v>
      </c>
      <c r="FH531" s="106">
        <v>5.3908441386610216E-3</v>
      </c>
      <c r="FI531" s="106">
        <v>3.2380894946327345E-3</v>
      </c>
      <c r="FJ531" s="106">
        <v>5.3032837670384152E-3</v>
      </c>
      <c r="FK531" s="106">
        <v>1.3583521181500195E-2</v>
      </c>
      <c r="FL531" s="106">
        <v>9.0764094955489601E-3</v>
      </c>
      <c r="FM531" s="106">
        <v>2.1867009795782833E-3</v>
      </c>
      <c r="FN531" s="106">
        <v>2.6749571183533449E-2</v>
      </c>
      <c r="FO531" s="106">
        <v>3.4421364985163208E-3</v>
      </c>
      <c r="FP531" s="106">
        <v>2.4372950028745205E-2</v>
      </c>
      <c r="FQ531" s="106">
        <v>0</v>
      </c>
      <c r="FR531" s="106">
        <v>1.1746621985592768E-2</v>
      </c>
      <c r="FS531" s="106">
        <v>1.25644453620077E-2</v>
      </c>
      <c r="FT531" s="106">
        <v>1.0563740005922416E-2</v>
      </c>
      <c r="FU531" s="106">
        <v>0</v>
      </c>
      <c r="FV531" s="106">
        <v>5.7014967259120669E-3</v>
      </c>
      <c r="FW531" s="106">
        <v>0</v>
      </c>
      <c r="FX531" s="106">
        <v>1.3599310435989168E-2</v>
      </c>
      <c r="FY531" s="106">
        <v>0</v>
      </c>
      <c r="FZ531" s="106">
        <v>1.5755532134321737E-2</v>
      </c>
      <c r="GA531" s="106">
        <v>1.4598308126121508E-2</v>
      </c>
      <c r="GB531" s="106">
        <v>2.0794238683127571E-2</v>
      </c>
      <c r="GC531" s="106">
        <v>1.5681096929975855E-2</v>
      </c>
      <c r="GD531" s="106">
        <v>1.8980045115391288E-2</v>
      </c>
      <c r="GE531" s="106">
        <v>1.6691208503964449E-2</v>
      </c>
      <c r="GF531" s="106">
        <v>7.8800177039361884E-3</v>
      </c>
      <c r="GG531" s="106">
        <v>9.5076842012821634E-3</v>
      </c>
      <c r="GH531" s="100"/>
      <c r="GI531" s="100"/>
      <c r="GJ531" s="100"/>
      <c r="GK531" s="100"/>
    </row>
    <row r="532" spans="1:193" x14ac:dyDescent="0.25">
      <c r="A532" s="98" t="s">
        <v>1073</v>
      </c>
      <c r="B532" s="99" t="s">
        <v>17</v>
      </c>
      <c r="C532" s="99" t="s">
        <v>319</v>
      </c>
      <c r="D532" s="100" t="s">
        <v>19</v>
      </c>
      <c r="E532" s="99" t="s">
        <v>711</v>
      </c>
      <c r="F532" s="100"/>
      <c r="G532" s="106">
        <v>29.439</v>
      </c>
      <c r="H532" s="106">
        <v>25.459</v>
      </c>
      <c r="I532" s="106">
        <v>3.2869999999999999</v>
      </c>
      <c r="J532" s="106">
        <v>0.17</v>
      </c>
      <c r="K532" s="106">
        <v>5.4999999999999993E-2</v>
      </c>
      <c r="L532" s="106">
        <v>5.2370000000000001</v>
      </c>
      <c r="M532" s="106">
        <v>8.9999999999999983E-2</v>
      </c>
      <c r="N532" s="106">
        <v>5.0999999999999997E-2</v>
      </c>
      <c r="O532" s="106">
        <v>25.268999999999998</v>
      </c>
      <c r="P532" s="106">
        <v>0.03</v>
      </c>
      <c r="Q532" s="106">
        <v>1.6583181230053421</v>
      </c>
      <c r="R532" s="106">
        <v>0</v>
      </c>
      <c r="S532" s="106">
        <v>3.2737561508647457</v>
      </c>
      <c r="T532" s="106">
        <v>0.24704606560112527</v>
      </c>
      <c r="U532" s="106">
        <v>0</v>
      </c>
      <c r="V532" s="106">
        <v>0</v>
      </c>
      <c r="W532" s="106">
        <v>0</v>
      </c>
      <c r="X532" s="106">
        <v>0</v>
      </c>
      <c r="Y532" s="106">
        <v>1.7689957641113823</v>
      </c>
      <c r="Z532" s="106">
        <v>0</v>
      </c>
      <c r="AA532" s="106">
        <v>0.17225266284940277</v>
      </c>
      <c r="AB532" s="106">
        <v>3.5000000000000003E-2</v>
      </c>
      <c r="AC532" s="106">
        <v>0.24299999999999999</v>
      </c>
      <c r="AD532" s="106">
        <v>7.2999999999999995E-2</v>
      </c>
      <c r="AE532" s="106">
        <v>0.26700000000000002</v>
      </c>
      <c r="AF532" s="106">
        <v>0.23300000000000001</v>
      </c>
      <c r="AG532" s="106">
        <v>0.18932685148756653</v>
      </c>
      <c r="AH532" s="106">
        <v>0.17699999999999999</v>
      </c>
      <c r="AI532" s="106"/>
      <c r="AJ532" s="106">
        <v>96.726377856322003</v>
      </c>
      <c r="AK532" s="100"/>
      <c r="AL532" s="106">
        <v>13.761686611817501</v>
      </c>
      <c r="AM532" s="106">
        <v>15.26227444397818</v>
      </c>
      <c r="AN532" s="106">
        <v>1.7396136544059275</v>
      </c>
      <c r="AO532" s="106">
        <v>0.10252080569292005</v>
      </c>
      <c r="AP532" s="106">
        <v>4.2596034696406444E-2</v>
      </c>
      <c r="AQ532" s="106">
        <v>4.0707345511076563</v>
      </c>
      <c r="AR532" s="106">
        <v>6.6765578635014824E-2</v>
      </c>
      <c r="AS532" s="106">
        <v>4.2337705462394154E-2</v>
      </c>
      <c r="AT532" s="106">
        <v>18.059605488850771</v>
      </c>
      <c r="AU532" s="106">
        <v>1.3091289928434282E-2</v>
      </c>
      <c r="AV532" s="106">
        <v>1.6583181230053421</v>
      </c>
      <c r="AW532" s="106">
        <v>0</v>
      </c>
      <c r="AX532" s="106">
        <v>2.2885397769064979</v>
      </c>
      <c r="AY532" s="106">
        <v>0.20231436049555748</v>
      </c>
      <c r="AZ532" s="106">
        <v>0</v>
      </c>
      <c r="BA532" s="106">
        <v>0</v>
      </c>
      <c r="BB532" s="106">
        <v>0</v>
      </c>
      <c r="BC532" s="106">
        <v>0</v>
      </c>
      <c r="BD532" s="106">
        <v>1.3930197370748738</v>
      </c>
      <c r="BE532" s="106">
        <v>0</v>
      </c>
      <c r="BF532" s="106">
        <v>0.14706109694305708</v>
      </c>
      <c r="BG532" s="106">
        <v>2.9906861488507228E-2</v>
      </c>
      <c r="BH532" s="106">
        <v>0.20833333333333331</v>
      </c>
      <c r="BI532" s="106">
        <v>6.2952742324939637E-2</v>
      </c>
      <c r="BJ532" s="106">
        <v>0.23165018219677252</v>
      </c>
      <c r="BK532" s="106">
        <v>0.2030147251023787</v>
      </c>
      <c r="BL532" s="106">
        <v>0.16556786312861088</v>
      </c>
      <c r="BM532" s="106">
        <v>0.15544041450777202</v>
      </c>
      <c r="BN532" s="106"/>
      <c r="BO532" s="106"/>
      <c r="BP532" s="106"/>
      <c r="BQ532" s="106">
        <v>2.288944E-2</v>
      </c>
      <c r="BR532" s="106">
        <v>1.2510749999999999E-2</v>
      </c>
      <c r="BS532" s="106">
        <v>8.3137999999999997E-3</v>
      </c>
      <c r="BT532" s="106">
        <v>7.2960799999999991E-3</v>
      </c>
      <c r="BU532" s="106">
        <v>8.6510399999999987E-3</v>
      </c>
      <c r="BV532" s="106">
        <v>7.8476499999999994E-3</v>
      </c>
      <c r="BW532" s="106">
        <v>1.05144E-2</v>
      </c>
      <c r="BX532" s="106">
        <v>2.8910399999999997E-3</v>
      </c>
      <c r="BY532" s="106">
        <v>8.2552800000000003E-3</v>
      </c>
      <c r="BZ532" s="106">
        <v>2.0395239999999999E-2</v>
      </c>
      <c r="CA532" s="106">
        <v>1.14E-2</v>
      </c>
      <c r="CB532" s="106">
        <v>9.2999999999999992E-3</v>
      </c>
      <c r="CC532" s="106">
        <v>9.0121500000000018E-3</v>
      </c>
      <c r="CD532" s="106">
        <v>1.4286870000000002E-2</v>
      </c>
      <c r="CE532" s="106">
        <v>2.0261999999999999E-2</v>
      </c>
      <c r="CF532" s="106">
        <v>6.36822E-3</v>
      </c>
      <c r="CG532" s="106">
        <v>5.8794999999999993E-3</v>
      </c>
      <c r="CH532" s="106">
        <v>7.4870400000000004E-3</v>
      </c>
      <c r="CI532" s="106">
        <v>1.0286190000000001E-2</v>
      </c>
      <c r="CJ532" s="106">
        <v>1.9116640000000001E-2</v>
      </c>
      <c r="CK532" s="106">
        <v>1.9443579999999999E-2</v>
      </c>
      <c r="CL532" s="106">
        <v>1.8490739999999999E-2</v>
      </c>
      <c r="CM532" s="106">
        <v>2.286144E-2</v>
      </c>
      <c r="CN532" s="106">
        <v>1.878552E-2</v>
      </c>
      <c r="CO532" s="106">
        <v>2.5702980000000004E-2</v>
      </c>
      <c r="CP532" s="106">
        <v>2.0199519999999999E-2</v>
      </c>
      <c r="CQ532" s="106">
        <v>1.063455E-2</v>
      </c>
      <c r="CR532" s="106">
        <v>1.093152E-2</v>
      </c>
      <c r="CS532" s="106"/>
      <c r="CT532" s="106"/>
      <c r="CU532" s="106"/>
      <c r="CV532" s="106">
        <f t="shared" si="252"/>
        <v>1.0699999999999999E-2</v>
      </c>
      <c r="CW532" s="106">
        <f t="shared" si="253"/>
        <v>7.4999999999999997E-3</v>
      </c>
      <c r="CX532" s="106">
        <f t="shared" si="254"/>
        <v>4.4000000000000003E-3</v>
      </c>
      <c r="CY532" s="106">
        <f t="shared" si="255"/>
        <v>4.3999999999999994E-3</v>
      </c>
      <c r="CZ532" s="106">
        <f t="shared" si="256"/>
        <v>6.6999999999999994E-3</v>
      </c>
      <c r="DA532" s="106">
        <f t="shared" si="257"/>
        <v>6.0999999999999995E-3</v>
      </c>
      <c r="DB532" s="106">
        <f t="shared" si="258"/>
        <v>7.7999999999999996E-3</v>
      </c>
      <c r="DC532" s="106">
        <f t="shared" si="259"/>
        <v>2.3999999999999998E-3</v>
      </c>
      <c r="DD532" s="106">
        <f t="shared" si="260"/>
        <v>5.8999999999999999E-3</v>
      </c>
      <c r="DE532" s="106">
        <f t="shared" si="261"/>
        <v>8.8999999999999999E-3</v>
      </c>
      <c r="DF532" s="106">
        <f t="shared" si="262"/>
        <v>1.14E-2</v>
      </c>
      <c r="DG532" s="106">
        <f t="shared" si="263"/>
        <v>9.2999999999999992E-3</v>
      </c>
      <c r="DH532" s="106">
        <f t="shared" si="264"/>
        <v>6.3000000000000009E-3</v>
      </c>
      <c r="DI532" s="106">
        <f t="shared" si="265"/>
        <v>1.17E-2</v>
      </c>
      <c r="DJ532" s="106">
        <f t="shared" si="266"/>
        <v>1.4999999999999999E-2</v>
      </c>
      <c r="DK532" s="106">
        <f t="shared" si="267"/>
        <v>5.4000000000000003E-3</v>
      </c>
      <c r="DL532" s="106">
        <f t="shared" si="268"/>
        <v>5.4999999999999997E-3</v>
      </c>
      <c r="DM532" s="106">
        <f t="shared" si="269"/>
        <v>6.6E-3</v>
      </c>
      <c r="DN532" s="106">
        <f t="shared" si="270"/>
        <v>8.0999999999999996E-3</v>
      </c>
      <c r="DO532" s="106">
        <f t="shared" si="271"/>
        <v>1.6299999999999999E-2</v>
      </c>
      <c r="DP532" s="106">
        <f t="shared" si="272"/>
        <v>1.66E-2</v>
      </c>
      <c r="DQ532" s="106">
        <f t="shared" si="273"/>
        <v>1.5800000000000002E-2</v>
      </c>
      <c r="DR532" s="106">
        <f t="shared" si="274"/>
        <v>1.9599999999999999E-2</v>
      </c>
      <c r="DS532" s="106">
        <f t="shared" si="275"/>
        <v>1.6199999999999999E-2</v>
      </c>
      <c r="DT532" s="106">
        <f t="shared" si="276"/>
        <v>2.23E-2</v>
      </c>
      <c r="DU532" s="106">
        <f t="shared" si="277"/>
        <v>1.7600000000000001E-2</v>
      </c>
      <c r="DV532" s="106">
        <f t="shared" si="278"/>
        <v>9.2999999999999992E-3</v>
      </c>
      <c r="DW532" s="106">
        <f t="shared" si="279"/>
        <v>9.5999999999999992E-3</v>
      </c>
      <c r="DX532" s="106"/>
      <c r="DY532" s="106"/>
      <c r="DZ532" s="106"/>
      <c r="EA532" s="100">
        <v>0.36</v>
      </c>
      <c r="EB532" s="100">
        <v>0.15</v>
      </c>
      <c r="EC532" s="100">
        <v>0.35</v>
      </c>
      <c r="ED532" s="100">
        <v>3.16</v>
      </c>
      <c r="EE532" s="100">
        <v>12.85</v>
      </c>
      <c r="EF532" s="100">
        <v>0.32</v>
      </c>
      <c r="EG532" s="100">
        <v>13.56</v>
      </c>
      <c r="EH532" s="100">
        <v>5.01</v>
      </c>
      <c r="EI532" s="100">
        <v>0.15</v>
      </c>
      <c r="EJ532" s="100">
        <v>26.49</v>
      </c>
      <c r="EK532" s="100">
        <v>1.54</v>
      </c>
      <c r="EL532" s="100">
        <v>70.31</v>
      </c>
      <c r="EM532" s="100">
        <v>0.54</v>
      </c>
      <c r="EN532" s="100">
        <v>5.92</v>
      </c>
      <c r="EO532" s="100">
        <v>78.59</v>
      </c>
      <c r="EP532" s="100">
        <v>8.93</v>
      </c>
      <c r="EQ532" s="100">
        <v>262.69</v>
      </c>
      <c r="ER532" s="100">
        <v>100</v>
      </c>
      <c r="ES532" s="100">
        <v>0.96</v>
      </c>
      <c r="ET532" s="100">
        <v>100</v>
      </c>
      <c r="EU532" s="100">
        <v>10.3</v>
      </c>
      <c r="EV532" s="100">
        <v>48.62</v>
      </c>
      <c r="EW532" s="100">
        <v>9.4499999999999993</v>
      </c>
      <c r="EX532" s="100">
        <v>24.97</v>
      </c>
      <c r="EY532" s="100">
        <v>8.15</v>
      </c>
      <c r="EZ532" s="100">
        <v>8.17</v>
      </c>
      <c r="FA532" s="100">
        <v>4.78</v>
      </c>
      <c r="FB532" s="100">
        <v>6.13</v>
      </c>
      <c r="FC532" s="100"/>
      <c r="FD532" s="100"/>
      <c r="FE532" s="100"/>
      <c r="FF532" s="106">
        <v>4.9542071802543004E-2</v>
      </c>
      <c r="FG532" s="106">
        <v>2.289341166596727E-2</v>
      </c>
      <c r="FH532" s="106">
        <v>6.0886477904207453E-3</v>
      </c>
      <c r="FI532" s="106">
        <v>3.2396574598962738E-3</v>
      </c>
      <c r="FJ532" s="106">
        <v>5.4735904584882278E-3</v>
      </c>
      <c r="FK532" s="106">
        <v>1.30263505635445E-2</v>
      </c>
      <c r="FL532" s="106">
        <v>9.0534124629080108E-3</v>
      </c>
      <c r="FM532" s="106">
        <v>2.121119043665947E-3</v>
      </c>
      <c r="FN532" s="106">
        <v>2.7089408233276158E-2</v>
      </c>
      <c r="FO532" s="106">
        <v>3.4678827020422406E-3</v>
      </c>
      <c r="FP532" s="106">
        <v>2.5538099094282268E-2</v>
      </c>
      <c r="FQ532" s="106">
        <v>0</v>
      </c>
      <c r="FR532" s="106">
        <v>1.235811479529509E-2</v>
      </c>
      <c r="FS532" s="106">
        <v>1.1977010141337004E-2</v>
      </c>
      <c r="FT532" s="106">
        <v>0</v>
      </c>
      <c r="FU532" s="106">
        <v>0</v>
      </c>
      <c r="FV532" s="106">
        <v>0</v>
      </c>
      <c r="FW532" s="106">
        <v>0</v>
      </c>
      <c r="FX532" s="106">
        <v>1.3372989475918787E-2</v>
      </c>
      <c r="FY532" s="106">
        <v>0</v>
      </c>
      <c r="FZ532" s="106">
        <v>1.514729298513488E-2</v>
      </c>
      <c r="GA532" s="106">
        <v>1.4540716055712213E-2</v>
      </c>
      <c r="GB532" s="106">
        <v>1.9687499999999997E-2</v>
      </c>
      <c r="GC532" s="106">
        <v>1.5719299758537426E-2</v>
      </c>
      <c r="GD532" s="106">
        <v>1.8879489849036962E-2</v>
      </c>
      <c r="GE532" s="106">
        <v>1.658630304086434E-2</v>
      </c>
      <c r="GF532" s="106">
        <v>7.9141438575476009E-3</v>
      </c>
      <c r="GG532" s="106">
        <v>9.5284974093264255E-3</v>
      </c>
      <c r="GH532" s="100"/>
      <c r="GI532" s="100"/>
      <c r="GJ532" s="100"/>
      <c r="GK532" s="100"/>
    </row>
    <row r="533" spans="1:193" x14ac:dyDescent="0.25">
      <c r="A533" s="98" t="s">
        <v>1073</v>
      </c>
      <c r="B533" s="99" t="s">
        <v>17</v>
      </c>
      <c r="C533" s="99" t="s">
        <v>319</v>
      </c>
      <c r="D533" s="100" t="s">
        <v>19</v>
      </c>
      <c r="E533" s="99" t="s">
        <v>712</v>
      </c>
      <c r="F533" s="100"/>
      <c r="G533" s="106">
        <v>30.298999999999999</v>
      </c>
      <c r="H533" s="106">
        <v>32.616999999999997</v>
      </c>
      <c r="I533" s="106">
        <v>3.54</v>
      </c>
      <c r="J533" s="106">
        <v>3.7999999999999999E-2</v>
      </c>
      <c r="K533" s="106">
        <v>0.152</v>
      </c>
      <c r="L533" s="106">
        <v>1.2989999999999997</v>
      </c>
      <c r="M533" s="106">
        <v>8.7999999999999995E-2</v>
      </c>
      <c r="N533" s="106">
        <v>5.8000000000000003E-2</v>
      </c>
      <c r="O533" s="106">
        <v>26.457000000000001</v>
      </c>
      <c r="P533" s="106">
        <v>3.1E-2</v>
      </c>
      <c r="Q533" s="106">
        <v>1.1970085654018914</v>
      </c>
      <c r="R533" s="106">
        <v>0</v>
      </c>
      <c r="S533" s="106">
        <v>0.12190362938629482</v>
      </c>
      <c r="T533" s="106">
        <v>5.0837268687404381E-2</v>
      </c>
      <c r="U533" s="106">
        <v>0</v>
      </c>
      <c r="V533" s="106">
        <v>0</v>
      </c>
      <c r="W533" s="106">
        <v>8.0000000000000002E-3</v>
      </c>
      <c r="X533" s="106">
        <v>0</v>
      </c>
      <c r="Y533" s="106">
        <v>0.79869477440937242</v>
      </c>
      <c r="Z533" s="106">
        <v>0</v>
      </c>
      <c r="AA533" s="106">
        <v>0.10184344320560611</v>
      </c>
      <c r="AB533" s="106">
        <v>3.3000000000000002E-2</v>
      </c>
      <c r="AC533" s="106">
        <v>0.129</v>
      </c>
      <c r="AD533" s="106">
        <v>9.8000000000000004E-2</v>
      </c>
      <c r="AE533" s="106">
        <v>0.20499999999999999</v>
      </c>
      <c r="AF533" s="106">
        <v>0.16999999999999998</v>
      </c>
      <c r="AG533" s="106">
        <v>5.6437400371380807E-2</v>
      </c>
      <c r="AH533" s="106">
        <v>5.5E-2</v>
      </c>
      <c r="AI533" s="106"/>
      <c r="AJ533" s="106">
        <v>97.099664774571224</v>
      </c>
      <c r="AK533" s="100"/>
      <c r="AL533" s="106">
        <v>14.163706058339564</v>
      </c>
      <c r="AM533" s="106">
        <v>19.553384089682872</v>
      </c>
      <c r="AN533" s="106">
        <v>1.8735115109817413</v>
      </c>
      <c r="AO533" s="106">
        <v>2.2916415390182125E-2</v>
      </c>
      <c r="AP533" s="106">
        <v>0.11771995043370509</v>
      </c>
      <c r="AQ533" s="106">
        <v>1.0097162844928098</v>
      </c>
      <c r="AR533" s="106">
        <v>6.5281899109792277E-2</v>
      </c>
      <c r="AS533" s="106">
        <v>4.8148763074879634E-2</v>
      </c>
      <c r="AT533" s="106">
        <v>18.908662092624358</v>
      </c>
      <c r="AU533" s="106">
        <v>1.3527666259382091E-2</v>
      </c>
      <c r="AV533" s="106">
        <v>1.1970085654018914</v>
      </c>
      <c r="AW533" s="106">
        <v>0</v>
      </c>
      <c r="AX533" s="106">
        <v>8.5217496949524504E-2</v>
      </c>
      <c r="AY533" s="106">
        <v>4.1632354997464892E-2</v>
      </c>
      <c r="AZ533" s="106">
        <v>0</v>
      </c>
      <c r="BA533" s="106">
        <v>0</v>
      </c>
      <c r="BB533" s="106">
        <v>7.4836295603367634E-3</v>
      </c>
      <c r="BC533" s="106">
        <v>0</v>
      </c>
      <c r="BD533" s="106">
        <v>0.62894304623149255</v>
      </c>
      <c r="BE533" s="106">
        <v>0</v>
      </c>
      <c r="BF533" s="106">
        <v>8.6949067878089398E-2</v>
      </c>
      <c r="BG533" s="106">
        <v>2.819789797487824E-2</v>
      </c>
      <c r="BH533" s="106">
        <v>0.11059670781893004</v>
      </c>
      <c r="BI533" s="106">
        <v>8.4511900655398417E-2</v>
      </c>
      <c r="BJ533" s="106">
        <v>0.17785875412111746</v>
      </c>
      <c r="BK533" s="106">
        <v>0.14812233161976127</v>
      </c>
      <c r="BL533" s="106">
        <v>4.9354963158181733E-2</v>
      </c>
      <c r="BM533" s="106">
        <v>4.8300693773601473E-2</v>
      </c>
      <c r="BN533" s="106"/>
      <c r="BO533" s="106"/>
      <c r="BP533" s="106"/>
      <c r="BQ533" s="106">
        <v>2.1819840000000004E-2</v>
      </c>
      <c r="BR533" s="106">
        <v>1.217713E-2</v>
      </c>
      <c r="BS533" s="106">
        <v>8.1248499999999994E-3</v>
      </c>
      <c r="BT533" s="106">
        <v>7.1302600000000002E-3</v>
      </c>
      <c r="BU533" s="106">
        <v>8.5219200000000005E-3</v>
      </c>
      <c r="BV533" s="106">
        <v>7.4617000000000008E-3</v>
      </c>
      <c r="BW533" s="106">
        <v>9.8404000000000009E-3</v>
      </c>
      <c r="BX533" s="106">
        <v>2.8910399999999997E-3</v>
      </c>
      <c r="BY533" s="106">
        <v>8.1153600000000003E-3</v>
      </c>
      <c r="BZ533" s="106">
        <v>1.9478599999999999E-2</v>
      </c>
      <c r="CA533" s="106">
        <v>1.09E-2</v>
      </c>
      <c r="CB533" s="106">
        <v>8.9999999999999993E-3</v>
      </c>
      <c r="CC533" s="106">
        <v>8.7260500000000008E-3</v>
      </c>
      <c r="CD533" s="106">
        <v>1.3798430000000002E-2</v>
      </c>
      <c r="CE533" s="106">
        <v>1.9316440000000001E-2</v>
      </c>
      <c r="CF533" s="106">
        <v>6.1323599999999999E-3</v>
      </c>
      <c r="CG533" s="106">
        <v>5.6657000000000001E-3</v>
      </c>
      <c r="CH533" s="106">
        <v>6.8064000000000006E-3</v>
      </c>
      <c r="CI533" s="106">
        <v>9.6512400000000002E-3</v>
      </c>
      <c r="CJ533" s="106">
        <v>1.7826560000000002E-2</v>
      </c>
      <c r="CK533" s="106">
        <v>1.7686629999999998E-2</v>
      </c>
      <c r="CL533" s="106">
        <v>1.7554499999999997E-2</v>
      </c>
      <c r="CM533" s="106">
        <v>2.1928320000000001E-2</v>
      </c>
      <c r="CN533" s="106">
        <v>1.785784E-2</v>
      </c>
      <c r="CO533" s="106">
        <v>2.5241940000000001E-2</v>
      </c>
      <c r="CP533" s="106">
        <v>1.9281359999999997E-2</v>
      </c>
      <c r="CQ533" s="106">
        <v>1.0291499999999999E-2</v>
      </c>
      <c r="CR533" s="106">
        <v>1.0476040000000001E-2</v>
      </c>
      <c r="CS533" s="106"/>
      <c r="CT533" s="106"/>
      <c r="CU533" s="106"/>
      <c r="CV533" s="106">
        <f t="shared" si="252"/>
        <v>1.0200000000000001E-2</v>
      </c>
      <c r="CW533" s="106">
        <f t="shared" si="253"/>
        <v>7.3000000000000001E-3</v>
      </c>
      <c r="CX533" s="106">
        <f t="shared" si="254"/>
        <v>4.3E-3</v>
      </c>
      <c r="CY533" s="106">
        <f t="shared" si="255"/>
        <v>4.3E-3</v>
      </c>
      <c r="CZ533" s="106">
        <f t="shared" si="256"/>
        <v>6.6000000000000008E-3</v>
      </c>
      <c r="DA533" s="106">
        <f t="shared" si="257"/>
        <v>5.8000000000000005E-3</v>
      </c>
      <c r="DB533" s="106">
        <f t="shared" si="258"/>
        <v>7.3000000000000001E-3</v>
      </c>
      <c r="DC533" s="106">
        <f t="shared" si="259"/>
        <v>2.3999999999999998E-3</v>
      </c>
      <c r="DD533" s="106">
        <f t="shared" si="260"/>
        <v>5.8000000000000005E-3</v>
      </c>
      <c r="DE533" s="106">
        <f t="shared" si="261"/>
        <v>8.5000000000000006E-3</v>
      </c>
      <c r="DF533" s="106">
        <f t="shared" si="262"/>
        <v>1.09E-2</v>
      </c>
      <c r="DG533" s="106">
        <f t="shared" si="263"/>
        <v>8.9999999999999993E-3</v>
      </c>
      <c r="DH533" s="106">
        <f t="shared" si="264"/>
        <v>6.1000000000000004E-3</v>
      </c>
      <c r="DI533" s="106">
        <f t="shared" si="265"/>
        <v>1.1300000000000001E-2</v>
      </c>
      <c r="DJ533" s="106">
        <f t="shared" si="266"/>
        <v>1.43E-2</v>
      </c>
      <c r="DK533" s="106">
        <f t="shared" si="267"/>
        <v>5.1999999999999998E-3</v>
      </c>
      <c r="DL533" s="106">
        <f t="shared" si="268"/>
        <v>5.3E-3</v>
      </c>
      <c r="DM533" s="106">
        <f t="shared" si="269"/>
        <v>6.0000000000000001E-3</v>
      </c>
      <c r="DN533" s="106">
        <f t="shared" si="270"/>
        <v>7.6E-3</v>
      </c>
      <c r="DO533" s="106">
        <f t="shared" si="271"/>
        <v>1.52E-2</v>
      </c>
      <c r="DP533" s="106">
        <f t="shared" si="272"/>
        <v>1.5099999999999999E-2</v>
      </c>
      <c r="DQ533" s="106">
        <f t="shared" si="273"/>
        <v>1.4999999999999999E-2</v>
      </c>
      <c r="DR533" s="106">
        <f t="shared" si="274"/>
        <v>1.8800000000000001E-2</v>
      </c>
      <c r="DS533" s="106">
        <f t="shared" si="275"/>
        <v>1.54E-2</v>
      </c>
      <c r="DT533" s="106">
        <f t="shared" si="276"/>
        <v>2.1899999999999999E-2</v>
      </c>
      <c r="DU533" s="106">
        <f t="shared" si="277"/>
        <v>1.6799999999999999E-2</v>
      </c>
      <c r="DV533" s="106">
        <f t="shared" si="278"/>
        <v>8.9999999999999993E-3</v>
      </c>
      <c r="DW533" s="106">
        <f t="shared" si="279"/>
        <v>9.1999999999999998E-3</v>
      </c>
      <c r="DX533" s="106"/>
      <c r="DY533" s="106"/>
      <c r="DZ533" s="106"/>
      <c r="EA533" s="100">
        <v>0.35</v>
      </c>
      <c r="EB533" s="100">
        <v>0.14000000000000001</v>
      </c>
      <c r="EC533" s="100">
        <v>0.34</v>
      </c>
      <c r="ED533" s="100">
        <v>12.11</v>
      </c>
      <c r="EE533" s="100">
        <v>5.0199999999999996</v>
      </c>
      <c r="EF533" s="100">
        <v>0.75</v>
      </c>
      <c r="EG533" s="100">
        <v>13.01</v>
      </c>
      <c r="EH533" s="100">
        <v>4.53</v>
      </c>
      <c r="EI533" s="100">
        <v>0.14000000000000001</v>
      </c>
      <c r="EJ533" s="100">
        <v>23.62</v>
      </c>
      <c r="EK533" s="100">
        <v>2.1</v>
      </c>
      <c r="EL533" s="100">
        <v>100</v>
      </c>
      <c r="EM533" s="100">
        <v>6.29</v>
      </c>
      <c r="EN533" s="100">
        <v>26.42</v>
      </c>
      <c r="EO533" s="100">
        <v>100</v>
      </c>
      <c r="EP533" s="100">
        <v>8.2100000000000009</v>
      </c>
      <c r="EQ533" s="100">
        <v>77.44</v>
      </c>
      <c r="ER533" s="100">
        <v>100</v>
      </c>
      <c r="ES533" s="100">
        <v>1.62</v>
      </c>
      <c r="ET533" s="100">
        <v>100</v>
      </c>
      <c r="EU533" s="100">
        <v>15.46</v>
      </c>
      <c r="EV533" s="100">
        <v>49.54</v>
      </c>
      <c r="EW533" s="100">
        <v>16.920000000000002</v>
      </c>
      <c r="EX533" s="100">
        <v>18.04</v>
      </c>
      <c r="EY533" s="100">
        <v>10.36</v>
      </c>
      <c r="EZ533" s="100">
        <v>10.65</v>
      </c>
      <c r="FA533" s="100">
        <v>14.9</v>
      </c>
      <c r="FB533" s="100">
        <v>18.47</v>
      </c>
      <c r="FC533" s="100"/>
      <c r="FD533" s="100"/>
      <c r="FE533" s="100"/>
      <c r="FF533" s="106">
        <v>4.9572971204188465E-2</v>
      </c>
      <c r="FG533" s="106">
        <v>2.7374737725556025E-2</v>
      </c>
      <c r="FH533" s="106">
        <v>6.3699391373379212E-3</v>
      </c>
      <c r="FI533" s="106">
        <v>2.7751779037510555E-3</v>
      </c>
      <c r="FJ533" s="106">
        <v>5.9095415117719945E-3</v>
      </c>
      <c r="FK533" s="106">
        <v>7.5728721336960729E-3</v>
      </c>
      <c r="FL533" s="106">
        <v>8.4931750741839753E-3</v>
      </c>
      <c r="FM533" s="106">
        <v>2.1811389672920472E-3</v>
      </c>
      <c r="FN533" s="106">
        <v>2.6472126929674104E-2</v>
      </c>
      <c r="FO533" s="106">
        <v>3.1952347704660503E-3</v>
      </c>
      <c r="FP533" s="106">
        <v>2.5137179873439719E-2</v>
      </c>
      <c r="FQ533" s="106">
        <v>0</v>
      </c>
      <c r="FR533" s="106">
        <v>5.3601805581250913E-3</v>
      </c>
      <c r="FS533" s="106">
        <v>1.0999268190330223E-2</v>
      </c>
      <c r="FT533" s="106">
        <v>0</v>
      </c>
      <c r="FU533" s="106">
        <v>0</v>
      </c>
      <c r="FV533" s="106">
        <v>5.7953227315247898E-3</v>
      </c>
      <c r="FW533" s="106">
        <v>0</v>
      </c>
      <c r="FX533" s="106">
        <v>1.018887734895018E-2</v>
      </c>
      <c r="FY533" s="106">
        <v>0</v>
      </c>
      <c r="FZ533" s="106">
        <v>1.3442325893952622E-2</v>
      </c>
      <c r="GA533" s="106">
        <v>1.396923865675468E-2</v>
      </c>
      <c r="GB533" s="106">
        <v>1.8712962962962962E-2</v>
      </c>
      <c r="GC533" s="106">
        <v>1.5245946878233874E-2</v>
      </c>
      <c r="GD533" s="106">
        <v>1.8426166926947769E-2</v>
      </c>
      <c r="GE533" s="106">
        <v>1.5775028317504575E-2</v>
      </c>
      <c r="GF533" s="106">
        <v>7.3538895105690781E-3</v>
      </c>
      <c r="GG533" s="106">
        <v>8.9211381399841912E-3</v>
      </c>
      <c r="GH533" s="100"/>
      <c r="GI533" s="100"/>
      <c r="GJ533" s="100"/>
      <c r="GK533" s="100"/>
    </row>
    <row r="534" spans="1:193" x14ac:dyDescent="0.25">
      <c r="A534" s="98" t="s">
        <v>1073</v>
      </c>
      <c r="B534" s="99" t="s">
        <v>17</v>
      </c>
      <c r="C534" s="99" t="s">
        <v>319</v>
      </c>
      <c r="D534" s="100" t="s">
        <v>19</v>
      </c>
      <c r="E534" s="99" t="s">
        <v>713</v>
      </c>
      <c r="F534" s="100"/>
      <c r="G534" s="106">
        <v>30.298999999999999</v>
      </c>
      <c r="H534" s="106">
        <v>31.762000000000004</v>
      </c>
      <c r="I534" s="106">
        <v>3.8849999999999998</v>
      </c>
      <c r="J534" s="106">
        <v>4.7E-2</v>
      </c>
      <c r="K534" s="106">
        <v>0.18099999999999999</v>
      </c>
      <c r="L534" s="106">
        <v>1.4019999999999999</v>
      </c>
      <c r="M534" s="106">
        <v>9.9999999999999992E-2</v>
      </c>
      <c r="N534" s="106">
        <v>4.8000000000000001E-2</v>
      </c>
      <c r="O534" s="106">
        <v>26.373000000000001</v>
      </c>
      <c r="P534" s="106">
        <v>2.5000000000000001E-2</v>
      </c>
      <c r="Q534" s="106">
        <v>1.3615257565572387</v>
      </c>
      <c r="R534" s="106">
        <v>0</v>
      </c>
      <c r="S534" s="106">
        <v>0.14861220626971081</v>
      </c>
      <c r="T534" s="106">
        <v>6.8762737153799477E-2</v>
      </c>
      <c r="U534" s="106">
        <v>0</v>
      </c>
      <c r="V534" s="106">
        <v>0</v>
      </c>
      <c r="W534" s="106">
        <v>0</v>
      </c>
      <c r="X534" s="106">
        <v>0</v>
      </c>
      <c r="Y534" s="106">
        <v>0.92462884568179693</v>
      </c>
      <c r="Z534" s="106">
        <v>0</v>
      </c>
      <c r="AA534" s="106">
        <v>5.9790272973547824E-2</v>
      </c>
      <c r="AB534" s="106">
        <v>0.03</v>
      </c>
      <c r="AC534" s="106">
        <v>0.192</v>
      </c>
      <c r="AD534" s="106">
        <v>0.15</v>
      </c>
      <c r="AE534" s="106">
        <v>0.27900000000000003</v>
      </c>
      <c r="AF534" s="106">
        <v>0.186</v>
      </c>
      <c r="AG534" s="106">
        <v>6.2278444786763754E-2</v>
      </c>
      <c r="AH534" s="106">
        <v>5.800000000000001E-2</v>
      </c>
      <c r="AI534" s="106"/>
      <c r="AJ534" s="106">
        <v>97.069259767336646</v>
      </c>
      <c r="AK534" s="100"/>
      <c r="AL534" s="106">
        <v>14.163706058339564</v>
      </c>
      <c r="AM534" s="106">
        <v>19.040824890594092</v>
      </c>
      <c r="AN534" s="106">
        <v>2.0560994972214872</v>
      </c>
      <c r="AO534" s="106">
        <v>2.8343987456277895E-2</v>
      </c>
      <c r="AP534" s="106">
        <v>0.14017967781908303</v>
      </c>
      <c r="AQ534" s="106">
        <v>1.0897784687135639</v>
      </c>
      <c r="AR534" s="106">
        <v>7.418397626112759E-2</v>
      </c>
      <c r="AS534" s="106">
        <v>3.9847252199900388E-2</v>
      </c>
      <c r="AT534" s="106">
        <v>18.848627787307034</v>
      </c>
      <c r="AU534" s="106">
        <v>1.0909408273695236E-2</v>
      </c>
      <c r="AV534" s="106">
        <v>1.3615257565572387</v>
      </c>
      <c r="AW534" s="106">
        <v>0</v>
      </c>
      <c r="AX534" s="106">
        <v>0.10388829519029066</v>
      </c>
      <c r="AY534" s="106">
        <v>5.6312126077962064E-2</v>
      </c>
      <c r="AZ534" s="106">
        <v>0</v>
      </c>
      <c r="BA534" s="106">
        <v>0</v>
      </c>
      <c r="BB534" s="106">
        <v>0</v>
      </c>
      <c r="BC534" s="106">
        <v>0</v>
      </c>
      <c r="BD534" s="106">
        <v>0.72811154081565232</v>
      </c>
      <c r="BE534" s="106">
        <v>0</v>
      </c>
      <c r="BF534" s="106">
        <v>5.1046079547125263E-2</v>
      </c>
      <c r="BG534" s="106">
        <v>2.5634452704434763E-2</v>
      </c>
      <c r="BH534" s="106">
        <v>0.16460905349794239</v>
      </c>
      <c r="BI534" s="106">
        <v>0.12935494998275268</v>
      </c>
      <c r="BJ534" s="106">
        <v>0.24206142634044769</v>
      </c>
      <c r="BK534" s="106">
        <v>0.16206325694867998</v>
      </c>
      <c r="BL534" s="106">
        <v>5.446300374880958E-2</v>
      </c>
      <c r="BM534" s="106">
        <v>5.0935277070343378E-2</v>
      </c>
      <c r="BN534" s="106"/>
      <c r="BO534" s="106"/>
      <c r="BP534" s="106"/>
      <c r="BQ534" s="106">
        <v>2.0322400000000001E-2</v>
      </c>
      <c r="BR534" s="106">
        <v>1.217713E-2</v>
      </c>
      <c r="BS534" s="106">
        <v>8.1248499999999994E-3</v>
      </c>
      <c r="BT534" s="106">
        <v>7.2960799999999991E-3</v>
      </c>
      <c r="BU534" s="106">
        <v>8.5219200000000005E-3</v>
      </c>
      <c r="BV534" s="106">
        <v>7.5903499999999992E-3</v>
      </c>
      <c r="BW534" s="106">
        <v>9.7056000000000017E-3</v>
      </c>
      <c r="BX534" s="106">
        <v>3.1319599999999996E-3</v>
      </c>
      <c r="BY534" s="106">
        <v>8.2552800000000003E-3</v>
      </c>
      <c r="BZ534" s="106">
        <v>2.0166079999999999E-2</v>
      </c>
      <c r="CA534" s="106">
        <v>1.09E-2</v>
      </c>
      <c r="CB534" s="106">
        <v>8.9999999999999993E-3</v>
      </c>
      <c r="CC534" s="106">
        <v>8.8690999999999996E-3</v>
      </c>
      <c r="CD534" s="106">
        <v>1.3798430000000002E-2</v>
      </c>
      <c r="CE534" s="106">
        <v>1.8100720000000001E-2</v>
      </c>
      <c r="CF534" s="106">
        <v>6.2502900000000004E-3</v>
      </c>
      <c r="CG534" s="106">
        <v>5.6657000000000001E-3</v>
      </c>
      <c r="CH534" s="106">
        <v>7.0332800000000003E-3</v>
      </c>
      <c r="CI534" s="106">
        <v>9.6512400000000002E-3</v>
      </c>
      <c r="CJ534" s="106">
        <v>1.7826560000000002E-2</v>
      </c>
      <c r="CK534" s="106">
        <v>1.9092189999999998E-2</v>
      </c>
      <c r="CL534" s="106">
        <v>1.7671529999999998E-2</v>
      </c>
      <c r="CM534" s="106">
        <v>2.2044960000000002E-2</v>
      </c>
      <c r="CN534" s="106">
        <v>1.785784E-2</v>
      </c>
      <c r="CO534" s="106">
        <v>2.4780900000000002E-2</v>
      </c>
      <c r="CP534" s="106">
        <v>1.9396130000000001E-2</v>
      </c>
      <c r="CQ534" s="106">
        <v>1.0291499999999999E-2</v>
      </c>
      <c r="CR534" s="106">
        <v>1.0703780000000001E-2</v>
      </c>
      <c r="CS534" s="106"/>
      <c r="CT534" s="106"/>
      <c r="CU534" s="106"/>
      <c r="CV534" s="106">
        <f t="shared" si="252"/>
        <v>9.4999999999999998E-3</v>
      </c>
      <c r="CW534" s="106">
        <f t="shared" si="253"/>
        <v>7.3000000000000001E-3</v>
      </c>
      <c r="CX534" s="106">
        <f t="shared" si="254"/>
        <v>4.3E-3</v>
      </c>
      <c r="CY534" s="106">
        <f t="shared" si="255"/>
        <v>4.3999999999999994E-3</v>
      </c>
      <c r="CZ534" s="106">
        <f t="shared" si="256"/>
        <v>6.6000000000000008E-3</v>
      </c>
      <c r="DA534" s="106">
        <f t="shared" si="257"/>
        <v>5.8999999999999999E-3</v>
      </c>
      <c r="DB534" s="106">
        <f t="shared" si="258"/>
        <v>7.2000000000000007E-3</v>
      </c>
      <c r="DC534" s="106">
        <f t="shared" si="259"/>
        <v>2.5999999999999999E-3</v>
      </c>
      <c r="DD534" s="106">
        <f t="shared" si="260"/>
        <v>5.8999999999999999E-3</v>
      </c>
      <c r="DE534" s="106">
        <f t="shared" si="261"/>
        <v>8.8000000000000005E-3</v>
      </c>
      <c r="DF534" s="106">
        <f t="shared" si="262"/>
        <v>1.09E-2</v>
      </c>
      <c r="DG534" s="106">
        <f t="shared" si="263"/>
        <v>8.9999999999999993E-3</v>
      </c>
      <c r="DH534" s="106">
        <f t="shared" si="264"/>
        <v>6.1999999999999989E-3</v>
      </c>
      <c r="DI534" s="106">
        <f t="shared" si="265"/>
        <v>1.1300000000000001E-2</v>
      </c>
      <c r="DJ534" s="106">
        <f t="shared" si="266"/>
        <v>1.34E-2</v>
      </c>
      <c r="DK534" s="106">
        <f t="shared" si="267"/>
        <v>5.3E-3</v>
      </c>
      <c r="DL534" s="106">
        <f t="shared" si="268"/>
        <v>5.3E-3</v>
      </c>
      <c r="DM534" s="106">
        <f t="shared" si="269"/>
        <v>6.1999999999999998E-3</v>
      </c>
      <c r="DN534" s="106">
        <f t="shared" si="270"/>
        <v>7.6E-3</v>
      </c>
      <c r="DO534" s="106">
        <f t="shared" si="271"/>
        <v>1.52E-2</v>
      </c>
      <c r="DP534" s="106">
        <f t="shared" si="272"/>
        <v>1.6299999999999999E-2</v>
      </c>
      <c r="DQ534" s="106">
        <f t="shared" si="273"/>
        <v>1.5099999999999999E-2</v>
      </c>
      <c r="DR534" s="106">
        <f t="shared" si="274"/>
        <v>1.89E-2</v>
      </c>
      <c r="DS534" s="106">
        <f t="shared" si="275"/>
        <v>1.54E-2</v>
      </c>
      <c r="DT534" s="106">
        <f t="shared" si="276"/>
        <v>2.1500000000000002E-2</v>
      </c>
      <c r="DU534" s="106">
        <f t="shared" si="277"/>
        <v>1.6900000000000002E-2</v>
      </c>
      <c r="DV534" s="106">
        <f t="shared" si="278"/>
        <v>8.9999999999999993E-3</v>
      </c>
      <c r="DW534" s="106">
        <f t="shared" si="279"/>
        <v>9.4000000000000004E-3</v>
      </c>
      <c r="DX534" s="106"/>
      <c r="DY534" s="106"/>
      <c r="DZ534" s="106"/>
      <c r="EA534" s="100">
        <v>0.35</v>
      </c>
      <c r="EB534" s="100">
        <v>0.14000000000000001</v>
      </c>
      <c r="EC534" s="100">
        <v>0.32</v>
      </c>
      <c r="ED534" s="100">
        <v>9.91</v>
      </c>
      <c r="EE534" s="100">
        <v>4.3</v>
      </c>
      <c r="EF534" s="100">
        <v>0.72</v>
      </c>
      <c r="EG534" s="100">
        <v>11.48</v>
      </c>
      <c r="EH534" s="100">
        <v>5.26</v>
      </c>
      <c r="EI534" s="100">
        <v>0.14000000000000001</v>
      </c>
      <c r="EJ534" s="100">
        <v>30.04</v>
      </c>
      <c r="EK534" s="100">
        <v>1.88</v>
      </c>
      <c r="EL534" s="100">
        <v>274.67</v>
      </c>
      <c r="EM534" s="100">
        <v>5.37</v>
      </c>
      <c r="EN534" s="100">
        <v>19.649999999999999</v>
      </c>
      <c r="EO534" s="100">
        <v>122.39</v>
      </c>
      <c r="EP534" s="100">
        <v>9.68</v>
      </c>
      <c r="EQ534" s="100">
        <v>100</v>
      </c>
      <c r="ER534" s="100">
        <v>100</v>
      </c>
      <c r="ES534" s="100">
        <v>1.46</v>
      </c>
      <c r="ET534" s="100">
        <v>100</v>
      </c>
      <c r="EU534" s="100">
        <v>27.94</v>
      </c>
      <c r="EV534" s="100">
        <v>54.58</v>
      </c>
      <c r="EW534" s="100">
        <v>11.56</v>
      </c>
      <c r="EX534" s="100">
        <v>11.85</v>
      </c>
      <c r="EY534" s="100">
        <v>7.62</v>
      </c>
      <c r="EZ534" s="100">
        <v>9.8699999999999992</v>
      </c>
      <c r="FA534" s="100">
        <v>13.75</v>
      </c>
      <c r="FB534" s="100">
        <v>18.02</v>
      </c>
      <c r="FC534" s="100"/>
      <c r="FD534" s="100"/>
      <c r="FE534" s="100"/>
      <c r="FF534" s="106">
        <v>4.9572971204188465E-2</v>
      </c>
      <c r="FG534" s="106">
        <v>2.6657154846831732E-2</v>
      </c>
      <c r="FH534" s="106">
        <v>6.5795183911087594E-3</v>
      </c>
      <c r="FI534" s="106">
        <v>2.8088891569171396E-3</v>
      </c>
      <c r="FJ534" s="106">
        <v>6.0277261462205693E-3</v>
      </c>
      <c r="FK534" s="106">
        <v>7.8464049747376599E-3</v>
      </c>
      <c r="FL534" s="106">
        <v>8.5163204747774474E-3</v>
      </c>
      <c r="FM534" s="106">
        <v>2.0959654657147606E-3</v>
      </c>
      <c r="FN534" s="106">
        <v>2.6388078902229852E-2</v>
      </c>
      <c r="FO534" s="106">
        <v>3.2771862454180488E-3</v>
      </c>
      <c r="FP534" s="106">
        <v>2.5596684223276083E-2</v>
      </c>
      <c r="FQ534" s="106">
        <v>0</v>
      </c>
      <c r="FR534" s="106">
        <v>5.5788014517186083E-3</v>
      </c>
      <c r="FS534" s="106">
        <v>1.1065332774319545E-2</v>
      </c>
      <c r="FT534" s="106">
        <v>0</v>
      </c>
      <c r="FU534" s="106">
        <v>0</v>
      </c>
      <c r="FV534" s="106">
        <v>0</v>
      </c>
      <c r="FW534" s="106">
        <v>0</v>
      </c>
      <c r="FX534" s="106">
        <v>1.0630428495908523E-2</v>
      </c>
      <c r="FY534" s="106">
        <v>0</v>
      </c>
      <c r="FZ534" s="106">
        <v>1.42622746254668E-2</v>
      </c>
      <c r="GA534" s="106">
        <v>1.3991284286080492E-2</v>
      </c>
      <c r="GB534" s="106">
        <v>1.9028806584362141E-2</v>
      </c>
      <c r="GC534" s="106">
        <v>1.5328561572956192E-2</v>
      </c>
      <c r="GD534" s="106">
        <v>1.8445080687142117E-2</v>
      </c>
      <c r="GE534" s="106">
        <v>1.5995643460834714E-2</v>
      </c>
      <c r="GF534" s="106">
        <v>7.4886630154613176E-3</v>
      </c>
      <c r="GG534" s="106">
        <v>9.1785369280758759E-3</v>
      </c>
      <c r="GH534" s="100"/>
      <c r="GI534" s="100"/>
      <c r="GJ534" s="100"/>
      <c r="GK534" s="100"/>
    </row>
    <row r="535" spans="1:193" x14ac:dyDescent="0.25">
      <c r="A535" s="98" t="s">
        <v>1073</v>
      </c>
      <c r="B535" s="99" t="s">
        <v>17</v>
      </c>
      <c r="C535" s="99" t="s">
        <v>319</v>
      </c>
      <c r="D535" s="100" t="s">
        <v>19</v>
      </c>
      <c r="E535" s="99" t="s">
        <v>714</v>
      </c>
      <c r="F535" s="100"/>
      <c r="G535" s="106">
        <v>30.184999999999999</v>
      </c>
      <c r="H535" s="106">
        <v>32.078000000000003</v>
      </c>
      <c r="I535" s="106">
        <v>3.9900000000000007</v>
      </c>
      <c r="J535" s="106">
        <v>0.05</v>
      </c>
      <c r="K535" s="106">
        <v>0.20200000000000001</v>
      </c>
      <c r="L535" s="106">
        <v>1.357</v>
      </c>
      <c r="M535" s="106">
        <v>6.8000000000000005E-2</v>
      </c>
      <c r="N535" s="106">
        <v>5.5999999999999994E-2</v>
      </c>
      <c r="O535" s="106">
        <v>26.664999999999999</v>
      </c>
      <c r="P535" s="106">
        <v>0</v>
      </c>
      <c r="Q535" s="106">
        <v>1.4633193744985686</v>
      </c>
      <c r="R535" s="106">
        <v>0</v>
      </c>
      <c r="S535" s="106">
        <v>0.15794005727586782</v>
      </c>
      <c r="T535" s="106">
        <v>0.10537413400592417</v>
      </c>
      <c r="U535" s="106">
        <v>0</v>
      </c>
      <c r="V535" s="106">
        <v>0</v>
      </c>
      <c r="W535" s="106">
        <v>0</v>
      </c>
      <c r="X535" s="106">
        <v>0</v>
      </c>
      <c r="Y535" s="106">
        <v>0.85460686943927167</v>
      </c>
      <c r="Z535" s="106">
        <v>0</v>
      </c>
      <c r="AA535" s="106">
        <v>7.2680978607650201E-2</v>
      </c>
      <c r="AB535" s="106">
        <v>0</v>
      </c>
      <c r="AC535" s="106">
        <v>0.13200000000000001</v>
      </c>
      <c r="AD535" s="106">
        <v>0.13200000000000001</v>
      </c>
      <c r="AE535" s="106">
        <v>0.27300000000000002</v>
      </c>
      <c r="AF535" s="106">
        <v>0.16800000000000001</v>
      </c>
      <c r="AG535" s="106">
        <v>8.0614754942993097E-2</v>
      </c>
      <c r="AH535" s="106">
        <v>5.1999999999999998E-2</v>
      </c>
      <c r="AI535" s="106"/>
      <c r="AJ535" s="106">
        <v>97.526332380168924</v>
      </c>
      <c r="AK535" s="100"/>
      <c r="AL535" s="106">
        <v>14.110415108451756</v>
      </c>
      <c r="AM535" s="106">
        <v>19.230261974701758</v>
      </c>
      <c r="AN535" s="106">
        <v>2.1116697539031493</v>
      </c>
      <c r="AO535" s="106">
        <v>3.0153178144976485E-2</v>
      </c>
      <c r="AP535" s="106">
        <v>0.15644361833952913</v>
      </c>
      <c r="AQ535" s="106">
        <v>1.0547998445394482</v>
      </c>
      <c r="AR535" s="106">
        <v>5.0445103857566766E-2</v>
      </c>
      <c r="AS535" s="106">
        <v>4.6488460899883781E-2</v>
      </c>
      <c r="AT535" s="106">
        <v>19.057318467695826</v>
      </c>
      <c r="AU535" s="106">
        <v>0</v>
      </c>
      <c r="AV535" s="106">
        <v>1.4633193744985686</v>
      </c>
      <c r="AW535" s="106">
        <v>0</v>
      </c>
      <c r="AX535" s="106">
        <v>0.11040898795936233</v>
      </c>
      <c r="AY535" s="106">
        <v>8.6294434531098321E-2</v>
      </c>
      <c r="AZ535" s="106">
        <v>0</v>
      </c>
      <c r="BA535" s="106">
        <v>0</v>
      </c>
      <c r="BB535" s="106">
        <v>0</v>
      </c>
      <c r="BC535" s="106">
        <v>0</v>
      </c>
      <c r="BD535" s="106">
        <v>0.67297178473838226</v>
      </c>
      <c r="BE535" s="106">
        <v>0</v>
      </c>
      <c r="BF535" s="106">
        <v>6.2051548371595835E-2</v>
      </c>
      <c r="BG535" s="106">
        <v>0</v>
      </c>
      <c r="BH535" s="106">
        <v>0.11316872427983539</v>
      </c>
      <c r="BI535" s="106">
        <v>0.11383235598482236</v>
      </c>
      <c r="BJ535" s="106">
        <v>0.23685580426861011</v>
      </c>
      <c r="BK535" s="106">
        <v>0.14637971595364643</v>
      </c>
      <c r="BL535" s="106">
        <v>7.049825530650905E-2</v>
      </c>
      <c r="BM535" s="106">
        <v>4.5666110476859575E-2</v>
      </c>
      <c r="BN535" s="106"/>
      <c r="BO535" s="106"/>
      <c r="BP535" s="106"/>
      <c r="BQ535" s="106">
        <v>2.053632E-2</v>
      </c>
      <c r="BR535" s="106">
        <v>1.2343939999999999E-2</v>
      </c>
      <c r="BS535" s="106">
        <v>8.1248499999999994E-3</v>
      </c>
      <c r="BT535" s="106">
        <v>7.1302600000000002E-3</v>
      </c>
      <c r="BU535" s="106">
        <v>8.134559999999999E-3</v>
      </c>
      <c r="BV535" s="106">
        <v>7.4617000000000008E-3</v>
      </c>
      <c r="BW535" s="106">
        <v>1.05144E-2</v>
      </c>
      <c r="BX535" s="106">
        <v>3.0114999999999999E-3</v>
      </c>
      <c r="BY535" s="106">
        <v>8.1153600000000003E-3</v>
      </c>
      <c r="BZ535" s="106">
        <v>2.0166079999999999E-2</v>
      </c>
      <c r="CA535" s="106">
        <v>1.09E-2</v>
      </c>
      <c r="CB535" s="106">
        <v>8.8999999999999999E-3</v>
      </c>
      <c r="CC535" s="106">
        <v>9.0121500000000018E-3</v>
      </c>
      <c r="CD535" s="106">
        <v>1.392054E-2</v>
      </c>
      <c r="CE535" s="106">
        <v>1.8370879999999999E-2</v>
      </c>
      <c r="CF535" s="106">
        <v>6.2502900000000004E-3</v>
      </c>
      <c r="CG535" s="106">
        <v>5.7726000000000001E-3</v>
      </c>
      <c r="CH535" s="106">
        <v>7.0332800000000003E-3</v>
      </c>
      <c r="CI535" s="106">
        <v>9.9052199999999993E-3</v>
      </c>
      <c r="CJ535" s="106">
        <v>1.806112E-2</v>
      </c>
      <c r="CK535" s="106">
        <v>1.9326449999999998E-2</v>
      </c>
      <c r="CL535" s="106">
        <v>1.7788559999999998E-2</v>
      </c>
      <c r="CM535" s="106">
        <v>2.2744799999999999E-2</v>
      </c>
      <c r="CN535" s="106">
        <v>1.7741880000000002E-2</v>
      </c>
      <c r="CO535" s="106">
        <v>2.4665640000000003E-2</v>
      </c>
      <c r="CP535" s="106">
        <v>1.9510899999999998E-2</v>
      </c>
      <c r="CQ535" s="106">
        <v>1.0177150000000001E-2</v>
      </c>
      <c r="CR535" s="106">
        <v>1.0589910000000001E-2</v>
      </c>
      <c r="CS535" s="106"/>
      <c r="CT535" s="106"/>
      <c r="CU535" s="106"/>
      <c r="CV535" s="106">
        <f t="shared" si="252"/>
        <v>9.5999999999999992E-3</v>
      </c>
      <c r="CW535" s="106">
        <f t="shared" si="253"/>
        <v>7.4000000000000003E-3</v>
      </c>
      <c r="CX535" s="106">
        <f t="shared" si="254"/>
        <v>4.3E-3</v>
      </c>
      <c r="CY535" s="106">
        <f t="shared" si="255"/>
        <v>4.3E-3</v>
      </c>
      <c r="CZ535" s="106">
        <f t="shared" si="256"/>
        <v>6.3E-3</v>
      </c>
      <c r="DA535" s="106">
        <f t="shared" si="257"/>
        <v>5.8000000000000005E-3</v>
      </c>
      <c r="DB535" s="106">
        <f t="shared" si="258"/>
        <v>7.7999999999999996E-3</v>
      </c>
      <c r="DC535" s="106">
        <f t="shared" si="259"/>
        <v>2.5000000000000001E-3</v>
      </c>
      <c r="DD535" s="106">
        <f t="shared" si="260"/>
        <v>5.8000000000000005E-3</v>
      </c>
      <c r="DE535" s="106">
        <f t="shared" si="261"/>
        <v>8.8000000000000005E-3</v>
      </c>
      <c r="DF535" s="106">
        <f t="shared" si="262"/>
        <v>1.09E-2</v>
      </c>
      <c r="DG535" s="106">
        <f t="shared" si="263"/>
        <v>8.8999999999999999E-3</v>
      </c>
      <c r="DH535" s="106">
        <f t="shared" si="264"/>
        <v>6.3000000000000009E-3</v>
      </c>
      <c r="DI535" s="106">
        <f t="shared" si="265"/>
        <v>1.14E-2</v>
      </c>
      <c r="DJ535" s="106">
        <f t="shared" si="266"/>
        <v>1.3599999999999999E-2</v>
      </c>
      <c r="DK535" s="106">
        <f t="shared" si="267"/>
        <v>5.3E-3</v>
      </c>
      <c r="DL535" s="106">
        <f t="shared" si="268"/>
        <v>5.4000000000000003E-3</v>
      </c>
      <c r="DM535" s="106">
        <f t="shared" si="269"/>
        <v>6.1999999999999998E-3</v>
      </c>
      <c r="DN535" s="106">
        <f t="shared" si="270"/>
        <v>7.7999999999999996E-3</v>
      </c>
      <c r="DO535" s="106">
        <f t="shared" si="271"/>
        <v>1.5399999999999999E-2</v>
      </c>
      <c r="DP535" s="106">
        <f t="shared" si="272"/>
        <v>1.6499999999999997E-2</v>
      </c>
      <c r="DQ535" s="106">
        <f t="shared" si="273"/>
        <v>1.52E-2</v>
      </c>
      <c r="DR535" s="106">
        <f t="shared" si="274"/>
        <v>1.9499999999999997E-2</v>
      </c>
      <c r="DS535" s="106">
        <f t="shared" si="275"/>
        <v>1.5300000000000001E-2</v>
      </c>
      <c r="DT535" s="106">
        <f t="shared" si="276"/>
        <v>2.1400000000000002E-2</v>
      </c>
      <c r="DU535" s="106">
        <f t="shared" si="277"/>
        <v>1.6999999999999998E-2</v>
      </c>
      <c r="DV535" s="106">
        <f t="shared" si="278"/>
        <v>8.9000000000000017E-3</v>
      </c>
      <c r="DW535" s="106">
        <f t="shared" si="279"/>
        <v>9.300000000000001E-3</v>
      </c>
      <c r="DX535" s="106"/>
      <c r="DY535" s="106"/>
      <c r="DZ535" s="106"/>
      <c r="EA535" s="100">
        <v>0.35</v>
      </c>
      <c r="EB535" s="100">
        <v>0.14000000000000001</v>
      </c>
      <c r="EC535" s="100">
        <v>0.31</v>
      </c>
      <c r="ED535" s="100">
        <v>1.66</v>
      </c>
      <c r="EE535" s="100">
        <v>4.01</v>
      </c>
      <c r="EF535" s="100">
        <v>0.59</v>
      </c>
      <c r="EG535" s="100">
        <v>16.09</v>
      </c>
      <c r="EH535" s="100">
        <v>4.83</v>
      </c>
      <c r="EI535" s="100">
        <v>0.14000000000000001</v>
      </c>
      <c r="EJ535" s="100">
        <v>33.69</v>
      </c>
      <c r="EK535" s="100">
        <v>1.89</v>
      </c>
      <c r="EL535" s="100">
        <v>21.65</v>
      </c>
      <c r="EM535" s="100">
        <v>3.95</v>
      </c>
      <c r="EN535" s="100">
        <v>14.27</v>
      </c>
      <c r="EO535" s="100">
        <v>155.63</v>
      </c>
      <c r="EP535" s="100">
        <v>8.9600000000000009</v>
      </c>
      <c r="EQ535" s="100">
        <v>1488.47</v>
      </c>
      <c r="ER535" s="100">
        <v>100</v>
      </c>
      <c r="ES535" s="100">
        <v>1.59</v>
      </c>
      <c r="ET535" s="100">
        <v>100</v>
      </c>
      <c r="EU535" s="100">
        <v>24.72</v>
      </c>
      <c r="EV535" s="100">
        <v>61.32</v>
      </c>
      <c r="EW535" s="100">
        <v>16.37</v>
      </c>
      <c r="EX535" s="100">
        <v>12.49</v>
      </c>
      <c r="EY535" s="100">
        <v>8.5500000000000007</v>
      </c>
      <c r="EZ535" s="100">
        <v>11.84</v>
      </c>
      <c r="FA535" s="100">
        <v>11.7</v>
      </c>
      <c r="FB535" s="100">
        <v>12.79</v>
      </c>
      <c r="FC535" s="100"/>
      <c r="FD535" s="100"/>
      <c r="FE535" s="100"/>
      <c r="FF535" s="106">
        <v>4.9386452879581141E-2</v>
      </c>
      <c r="FG535" s="106">
        <v>2.6922366764582466E-2</v>
      </c>
      <c r="FH535" s="106">
        <v>6.5461762370997625E-3</v>
      </c>
      <c r="FI535" s="106">
        <v>5.0054275720660968E-4</v>
      </c>
      <c r="FJ535" s="106">
        <v>6.2733890954151175E-3</v>
      </c>
      <c r="FK535" s="106">
        <v>6.2233190827827439E-3</v>
      </c>
      <c r="FL535" s="106">
        <v>8.1166172106824919E-3</v>
      </c>
      <c r="FM535" s="106">
        <v>2.2453926614643869E-3</v>
      </c>
      <c r="FN535" s="106">
        <v>2.6680245854774159E-2</v>
      </c>
      <c r="FO535" s="106">
        <v>0</v>
      </c>
      <c r="FP535" s="106">
        <v>2.7656736178022948E-2</v>
      </c>
      <c r="FQ535" s="106">
        <v>0</v>
      </c>
      <c r="FR535" s="106">
        <v>4.3611550243948119E-3</v>
      </c>
      <c r="FS535" s="106">
        <v>1.2314215807587729E-2</v>
      </c>
      <c r="FT535" s="106">
        <v>0</v>
      </c>
      <c r="FU535" s="106">
        <v>0</v>
      </c>
      <c r="FV535" s="106">
        <v>0</v>
      </c>
      <c r="FW535" s="106">
        <v>0</v>
      </c>
      <c r="FX535" s="106">
        <v>1.0700251377340278E-2</v>
      </c>
      <c r="FY535" s="106">
        <v>0</v>
      </c>
      <c r="FZ535" s="106">
        <v>1.5339142757458488E-2</v>
      </c>
      <c r="GA535" s="106">
        <v>0</v>
      </c>
      <c r="GB535" s="106">
        <v>1.8525720164609055E-2</v>
      </c>
      <c r="GC535" s="106">
        <v>1.4217661262504313E-2</v>
      </c>
      <c r="GD535" s="106">
        <v>2.0251171264966165E-2</v>
      </c>
      <c r="GE535" s="106">
        <v>1.733135836891174E-2</v>
      </c>
      <c r="GF535" s="106">
        <v>8.2482958708615592E-3</v>
      </c>
      <c r="GG535" s="106">
        <v>5.8406955299903389E-3</v>
      </c>
      <c r="GH535" s="100"/>
      <c r="GI535" s="100"/>
      <c r="GJ535" s="100"/>
      <c r="GK535" s="100"/>
    </row>
    <row r="536" spans="1:193" x14ac:dyDescent="0.25">
      <c r="A536" s="98" t="s">
        <v>1073</v>
      </c>
      <c r="B536" s="99" t="s">
        <v>17</v>
      </c>
      <c r="C536" s="99" t="s">
        <v>319</v>
      </c>
      <c r="D536" s="100" t="s">
        <v>19</v>
      </c>
      <c r="E536" s="99" t="s">
        <v>715</v>
      </c>
      <c r="F536" s="100"/>
      <c r="G536" s="106">
        <v>30.353000000000002</v>
      </c>
      <c r="H536" s="106">
        <v>31.55</v>
      </c>
      <c r="I536" s="106">
        <v>4</v>
      </c>
      <c r="J536" s="106">
        <v>0.372</v>
      </c>
      <c r="K536" s="106">
        <v>0.189</v>
      </c>
      <c r="L536" s="106">
        <v>1.883</v>
      </c>
      <c r="M536" s="106">
        <v>7.2999999999999995E-2</v>
      </c>
      <c r="N536" s="106">
        <v>5.3999999999999999E-2</v>
      </c>
      <c r="O536" s="106">
        <v>26.233000000000001</v>
      </c>
      <c r="P536" s="106">
        <v>2.3E-2</v>
      </c>
      <c r="Q536" s="106">
        <v>1.3472502253498311</v>
      </c>
      <c r="R536" s="106">
        <v>0</v>
      </c>
      <c r="S536" s="106">
        <v>0.21417683855809233</v>
      </c>
      <c r="T536" s="106">
        <v>9.6411163597015306E-2</v>
      </c>
      <c r="U536" s="106">
        <v>0</v>
      </c>
      <c r="V536" s="106">
        <v>0</v>
      </c>
      <c r="W536" s="106">
        <v>0</v>
      </c>
      <c r="X536" s="106">
        <v>0</v>
      </c>
      <c r="Y536" s="106">
        <v>0.8384701283746705</v>
      </c>
      <c r="Z536" s="106">
        <v>0</v>
      </c>
      <c r="AA536" s="106">
        <v>6.7707563723679351E-2</v>
      </c>
      <c r="AB536" s="106">
        <v>0</v>
      </c>
      <c r="AC536" s="106">
        <v>0.13800000000000001</v>
      </c>
      <c r="AD536" s="106">
        <v>0.14099999999999999</v>
      </c>
      <c r="AE536" s="106">
        <v>0.24600000000000002</v>
      </c>
      <c r="AF536" s="106">
        <v>0.155</v>
      </c>
      <c r="AG536" s="106">
        <v>7.2584411765426113E-2</v>
      </c>
      <c r="AH536" s="106">
        <v>8.1000000000000003E-2</v>
      </c>
      <c r="AI536" s="106"/>
      <c r="AJ536" s="106">
        <v>97.560273261473867</v>
      </c>
      <c r="AK536" s="100"/>
      <c r="AL536" s="106">
        <v>14.18894913986537</v>
      </c>
      <c r="AM536" s="106">
        <v>18.913734188597807</v>
      </c>
      <c r="AN536" s="106">
        <v>2.1169621593014027</v>
      </c>
      <c r="AO536" s="106">
        <v>0.22433964539862503</v>
      </c>
      <c r="AP536" s="106">
        <v>0.14637546468401488</v>
      </c>
      <c r="AQ536" s="106">
        <v>1.4636610959968908</v>
      </c>
      <c r="AR536" s="106">
        <v>5.4154302670623142E-2</v>
      </c>
      <c r="AS536" s="106">
        <v>4.4828158724887934E-2</v>
      </c>
      <c r="AT536" s="106">
        <v>18.74857061177816</v>
      </c>
      <c r="AU536" s="106">
        <v>1.0036655611799616E-2</v>
      </c>
      <c r="AV536" s="106">
        <v>1.3472502253498311</v>
      </c>
      <c r="AW536" s="106">
        <v>0</v>
      </c>
      <c r="AX536" s="106">
        <v>0.14972166274595758</v>
      </c>
      <c r="AY536" s="106">
        <v>7.8954355578589222E-2</v>
      </c>
      <c r="AZ536" s="106">
        <v>0</v>
      </c>
      <c r="BA536" s="106">
        <v>0</v>
      </c>
      <c r="BB536" s="106">
        <v>0</v>
      </c>
      <c r="BC536" s="106">
        <v>0</v>
      </c>
      <c r="BD536" s="106">
        <v>0.66026468885319356</v>
      </c>
      <c r="BE536" s="106">
        <v>0</v>
      </c>
      <c r="BF536" s="106">
        <v>5.7805484268487452E-2</v>
      </c>
      <c r="BG536" s="106">
        <v>0</v>
      </c>
      <c r="BH536" s="106">
        <v>0.11831275720164609</v>
      </c>
      <c r="BI536" s="106">
        <v>0.12159365298378751</v>
      </c>
      <c r="BJ536" s="106">
        <v>0.21343050494534097</v>
      </c>
      <c r="BK536" s="106">
        <v>0.13505271412389999</v>
      </c>
      <c r="BL536" s="106">
        <v>6.3475655238676099E-2</v>
      </c>
      <c r="BM536" s="106">
        <v>7.1133749012031261E-2</v>
      </c>
      <c r="BN536" s="106"/>
      <c r="BO536" s="106"/>
      <c r="BP536" s="106"/>
      <c r="BQ536" s="106">
        <v>2.053632E-2</v>
      </c>
      <c r="BR536" s="106">
        <v>1.217713E-2</v>
      </c>
      <c r="BS536" s="106">
        <v>7.9358999999999992E-3</v>
      </c>
      <c r="BT536" s="106">
        <v>7.2960799999999991E-3</v>
      </c>
      <c r="BU536" s="106">
        <v>7.8763199999999992E-3</v>
      </c>
      <c r="BV536" s="106">
        <v>7.4617000000000008E-3</v>
      </c>
      <c r="BW536" s="106">
        <v>1.0110000000000001E-2</v>
      </c>
      <c r="BX536" s="106">
        <v>3.0114999999999999E-3</v>
      </c>
      <c r="BY536" s="106">
        <v>8.2552800000000003E-3</v>
      </c>
      <c r="BZ536" s="106">
        <v>2.0624400000000001E-2</v>
      </c>
      <c r="CA536" s="106">
        <v>1.0800000000000001E-2</v>
      </c>
      <c r="CB536" s="106">
        <v>8.9999999999999993E-3</v>
      </c>
      <c r="CC536" s="106">
        <v>9.0121500000000018E-3</v>
      </c>
      <c r="CD536" s="106">
        <v>1.392054E-2</v>
      </c>
      <c r="CE536" s="106">
        <v>1.945152E-2</v>
      </c>
      <c r="CF536" s="106">
        <v>6.2502900000000004E-3</v>
      </c>
      <c r="CG536" s="106">
        <v>5.7726000000000001E-3</v>
      </c>
      <c r="CH536" s="106">
        <v>6.9198400000000009E-3</v>
      </c>
      <c r="CI536" s="106">
        <v>1.0286190000000001E-2</v>
      </c>
      <c r="CJ536" s="106">
        <v>1.7943839999999999E-2</v>
      </c>
      <c r="CK536" s="106">
        <v>1.8975059999999998E-2</v>
      </c>
      <c r="CL536" s="106">
        <v>1.7905589999999999E-2</v>
      </c>
      <c r="CM536" s="106">
        <v>2.2394879999999999E-2</v>
      </c>
      <c r="CN536" s="106">
        <v>1.785784E-2</v>
      </c>
      <c r="CO536" s="106">
        <v>2.455038E-2</v>
      </c>
      <c r="CP536" s="106">
        <v>1.9510899999999998E-2</v>
      </c>
      <c r="CQ536" s="106">
        <v>1.0291499999999999E-2</v>
      </c>
      <c r="CR536" s="106">
        <v>1.0703780000000001E-2</v>
      </c>
      <c r="CS536" s="106"/>
      <c r="CT536" s="106"/>
      <c r="CU536" s="106"/>
      <c r="CV536" s="106">
        <f t="shared" si="252"/>
        <v>9.5999999999999992E-3</v>
      </c>
      <c r="CW536" s="106">
        <f t="shared" si="253"/>
        <v>7.3000000000000001E-3</v>
      </c>
      <c r="CX536" s="106">
        <f t="shared" si="254"/>
        <v>4.1999999999999997E-3</v>
      </c>
      <c r="CY536" s="106">
        <f t="shared" si="255"/>
        <v>4.3999999999999994E-3</v>
      </c>
      <c r="CZ536" s="106">
        <f t="shared" si="256"/>
        <v>6.0999999999999995E-3</v>
      </c>
      <c r="DA536" s="106">
        <f t="shared" si="257"/>
        <v>5.8000000000000005E-3</v>
      </c>
      <c r="DB536" s="106">
        <f t="shared" si="258"/>
        <v>7.5000000000000006E-3</v>
      </c>
      <c r="DC536" s="106">
        <f t="shared" si="259"/>
        <v>2.5000000000000001E-3</v>
      </c>
      <c r="DD536" s="106">
        <f t="shared" si="260"/>
        <v>5.8999999999999999E-3</v>
      </c>
      <c r="DE536" s="106">
        <f t="shared" si="261"/>
        <v>9.0000000000000011E-3</v>
      </c>
      <c r="DF536" s="106">
        <f t="shared" si="262"/>
        <v>1.0800000000000001E-2</v>
      </c>
      <c r="DG536" s="106">
        <f t="shared" si="263"/>
        <v>8.9999999999999993E-3</v>
      </c>
      <c r="DH536" s="106">
        <f t="shared" si="264"/>
        <v>6.3000000000000009E-3</v>
      </c>
      <c r="DI536" s="106">
        <f t="shared" si="265"/>
        <v>1.14E-2</v>
      </c>
      <c r="DJ536" s="106">
        <f t="shared" si="266"/>
        <v>1.44E-2</v>
      </c>
      <c r="DK536" s="106">
        <f t="shared" si="267"/>
        <v>5.3E-3</v>
      </c>
      <c r="DL536" s="106">
        <f t="shared" si="268"/>
        <v>5.4000000000000003E-3</v>
      </c>
      <c r="DM536" s="106">
        <f t="shared" si="269"/>
        <v>6.1000000000000004E-3</v>
      </c>
      <c r="DN536" s="106">
        <f t="shared" si="270"/>
        <v>8.0999999999999996E-3</v>
      </c>
      <c r="DO536" s="106">
        <f t="shared" si="271"/>
        <v>1.5299999999999998E-2</v>
      </c>
      <c r="DP536" s="106">
        <f t="shared" si="272"/>
        <v>1.6199999999999999E-2</v>
      </c>
      <c r="DQ536" s="106">
        <f t="shared" si="273"/>
        <v>1.5300000000000001E-2</v>
      </c>
      <c r="DR536" s="106">
        <f t="shared" si="274"/>
        <v>1.9199999999999998E-2</v>
      </c>
      <c r="DS536" s="106">
        <f t="shared" si="275"/>
        <v>1.54E-2</v>
      </c>
      <c r="DT536" s="106">
        <f t="shared" si="276"/>
        <v>2.1299999999999999E-2</v>
      </c>
      <c r="DU536" s="106">
        <f t="shared" si="277"/>
        <v>1.6999999999999998E-2</v>
      </c>
      <c r="DV536" s="106">
        <f t="shared" si="278"/>
        <v>8.9999999999999993E-3</v>
      </c>
      <c r="DW536" s="106">
        <f t="shared" si="279"/>
        <v>9.4000000000000004E-3</v>
      </c>
      <c r="DX536" s="106"/>
      <c r="DY536" s="106"/>
      <c r="DZ536" s="106"/>
      <c r="EA536" s="100">
        <v>0.36</v>
      </c>
      <c r="EB536" s="100">
        <v>0.14000000000000001</v>
      </c>
      <c r="EC536" s="100">
        <v>0.31</v>
      </c>
      <c r="ED536" s="100">
        <v>9.3000000000000007</v>
      </c>
      <c r="EE536" s="100">
        <v>3.73</v>
      </c>
      <c r="EF536" s="100">
        <v>0.73</v>
      </c>
      <c r="EG536" s="100">
        <v>16.829999999999998</v>
      </c>
      <c r="EH536" s="100">
        <v>4.7300000000000004</v>
      </c>
      <c r="EI536" s="100">
        <v>0.14000000000000001</v>
      </c>
      <c r="EJ536" s="100">
        <v>46.55</v>
      </c>
      <c r="EK536" s="100">
        <v>1.77</v>
      </c>
      <c r="EL536" s="100">
        <v>100.24</v>
      </c>
      <c r="EM536" s="100">
        <v>5.14</v>
      </c>
      <c r="EN536" s="100">
        <v>13.13</v>
      </c>
      <c r="EO536" s="100">
        <v>100</v>
      </c>
      <c r="EP536" s="100">
        <v>11.72</v>
      </c>
      <c r="EQ536" s="100">
        <v>100</v>
      </c>
      <c r="ER536" s="100">
        <v>100</v>
      </c>
      <c r="ES536" s="100">
        <v>1.59</v>
      </c>
      <c r="ET536" s="100">
        <v>100</v>
      </c>
      <c r="EU536" s="100">
        <v>22.62</v>
      </c>
      <c r="EV536" s="100">
        <v>192.36</v>
      </c>
      <c r="EW536" s="100">
        <v>16.809999999999999</v>
      </c>
      <c r="EX536" s="100">
        <v>13.41</v>
      </c>
      <c r="EY536" s="100">
        <v>7.71</v>
      </c>
      <c r="EZ536" s="100">
        <v>10.93</v>
      </c>
      <c r="FA536" s="100">
        <v>10.9</v>
      </c>
      <c r="FB536" s="100">
        <v>19.95</v>
      </c>
      <c r="FC536" s="100"/>
      <c r="FD536" s="100"/>
      <c r="FE536" s="100"/>
      <c r="FF536" s="106">
        <v>5.108021690351533E-2</v>
      </c>
      <c r="FG536" s="106">
        <v>2.6479227864036933E-2</v>
      </c>
      <c r="FH536" s="106">
        <v>6.5625826938343484E-3</v>
      </c>
      <c r="FI536" s="106">
        <v>2.0863587022072132E-2</v>
      </c>
      <c r="FJ536" s="106">
        <v>5.4598048327137551E-3</v>
      </c>
      <c r="FK536" s="106">
        <v>1.0684726000777302E-2</v>
      </c>
      <c r="FL536" s="106">
        <v>9.114169139465873E-3</v>
      </c>
      <c r="FM536" s="106">
        <v>2.1203719076871995E-3</v>
      </c>
      <c r="FN536" s="106">
        <v>2.6247998856489426E-2</v>
      </c>
      <c r="FO536" s="106">
        <v>4.672063187292721E-3</v>
      </c>
      <c r="FP536" s="106">
        <v>2.384632898869201E-2</v>
      </c>
      <c r="FQ536" s="106">
        <v>1.0024E-2</v>
      </c>
      <c r="FR536" s="106">
        <v>7.695693465142219E-3</v>
      </c>
      <c r="FS536" s="106">
        <v>1.0366706887468765E-2</v>
      </c>
      <c r="FT536" s="106">
        <v>0</v>
      </c>
      <c r="FU536" s="106">
        <v>0</v>
      </c>
      <c r="FV536" s="106">
        <v>0</v>
      </c>
      <c r="FW536" s="106">
        <v>0</v>
      </c>
      <c r="FX536" s="106">
        <v>1.0498208552765778E-2</v>
      </c>
      <c r="FY536" s="106">
        <v>0</v>
      </c>
      <c r="FZ536" s="106">
        <v>1.3075600541531862E-2</v>
      </c>
      <c r="GA536" s="106">
        <v>4.4379389900025643E-2</v>
      </c>
      <c r="GB536" s="106">
        <v>1.9888374485596709E-2</v>
      </c>
      <c r="GC536" s="106">
        <v>1.6305708865125904E-2</v>
      </c>
      <c r="GD536" s="106">
        <v>1.6455491931285787E-2</v>
      </c>
      <c r="GE536" s="106">
        <v>1.4761261653742268E-2</v>
      </c>
      <c r="GF536" s="106">
        <v>6.9188464210156947E-3</v>
      </c>
      <c r="GG536" s="106">
        <v>1.4191182927900236E-2</v>
      </c>
      <c r="GH536" s="100"/>
      <c r="GI536" s="100"/>
      <c r="GJ536" s="100"/>
      <c r="GK536" s="100"/>
    </row>
    <row r="537" spans="1:193" x14ac:dyDescent="0.25">
      <c r="A537" s="98" t="s">
        <v>1073</v>
      </c>
      <c r="B537" s="99" t="s">
        <v>17</v>
      </c>
      <c r="C537" s="99" t="s">
        <v>319</v>
      </c>
      <c r="D537" s="100" t="s">
        <v>19</v>
      </c>
      <c r="E537" s="99" t="s">
        <v>716</v>
      </c>
      <c r="F537" s="100"/>
      <c r="G537" s="106">
        <v>30.334</v>
      </c>
      <c r="H537" s="106">
        <v>33.387999999999998</v>
      </c>
      <c r="I537" s="106">
        <v>3.8490000000000006</v>
      </c>
      <c r="J537" s="106">
        <v>7.1999999999999995E-2</v>
      </c>
      <c r="K537" s="106">
        <v>0.19900000000000001</v>
      </c>
      <c r="L537" s="106">
        <v>1.548</v>
      </c>
      <c r="M537" s="106">
        <v>0.08</v>
      </c>
      <c r="N537" s="106">
        <v>4.5999999999999999E-2</v>
      </c>
      <c r="O537" s="106">
        <v>25.734000000000002</v>
      </c>
      <c r="P537" s="106">
        <v>0</v>
      </c>
      <c r="Q537" s="106">
        <v>1.3305906186249488</v>
      </c>
      <c r="R537" s="106">
        <v>0</v>
      </c>
      <c r="S537" s="106">
        <v>0.47479434571757578</v>
      </c>
      <c r="T537" s="106">
        <v>0.10465007387578393</v>
      </c>
      <c r="U537" s="106">
        <v>2.1000000000000001E-2</v>
      </c>
      <c r="V537" s="106">
        <v>0</v>
      </c>
      <c r="W537" s="106">
        <v>0</v>
      </c>
      <c r="X537" s="106">
        <v>0</v>
      </c>
      <c r="Y537" s="106">
        <v>0.8048328173414403</v>
      </c>
      <c r="Z537" s="106">
        <v>0</v>
      </c>
      <c r="AA537" s="106">
        <v>6.9683932509431223E-2</v>
      </c>
      <c r="AB537" s="106">
        <v>3.5000000000000003E-2</v>
      </c>
      <c r="AC537" s="106">
        <v>0.14800000000000002</v>
      </c>
      <c r="AD537" s="106">
        <v>0.113</v>
      </c>
      <c r="AE537" s="106">
        <v>0.19800000000000001</v>
      </c>
      <c r="AF537" s="106">
        <v>0.17599999999999999</v>
      </c>
      <c r="AG537" s="106">
        <v>5.9418426626417213E-2</v>
      </c>
      <c r="AH537" s="106">
        <v>4.2999999999999997E-2</v>
      </c>
      <c r="AI537" s="106"/>
      <c r="AJ537" s="106">
        <v>98.267658505192628</v>
      </c>
      <c r="AK537" s="100"/>
      <c r="AL537" s="106">
        <v>14.180067314884067</v>
      </c>
      <c r="AM537" s="106">
        <v>20.015586595527846</v>
      </c>
      <c r="AN537" s="106">
        <v>2.0370468377877748</v>
      </c>
      <c r="AO537" s="106">
        <v>4.342057652876613E-2</v>
      </c>
      <c r="AP537" s="106">
        <v>0.1541201982651797</v>
      </c>
      <c r="AQ537" s="106">
        <v>1.2032646715895843</v>
      </c>
      <c r="AR537" s="106">
        <v>5.9347181008902072E-2</v>
      </c>
      <c r="AS537" s="106">
        <v>3.8186950024904534E-2</v>
      </c>
      <c r="AT537" s="106">
        <v>18.391938250428819</v>
      </c>
      <c r="AU537" s="106">
        <v>0</v>
      </c>
      <c r="AV537" s="106">
        <v>1.3305906186249488</v>
      </c>
      <c r="AW537" s="106">
        <v>0</v>
      </c>
      <c r="AX537" s="106">
        <v>0.33190796624786839</v>
      </c>
      <c r="AY537" s="106">
        <v>8.5701477254757116E-2</v>
      </c>
      <c r="AZ537" s="106">
        <v>1.5546342907906427E-2</v>
      </c>
      <c r="BA537" s="106">
        <v>0</v>
      </c>
      <c r="BB537" s="106">
        <v>0</v>
      </c>
      <c r="BC537" s="106">
        <v>0</v>
      </c>
      <c r="BD537" s="106">
        <v>0.63377653149180269</v>
      </c>
      <c r="BE537" s="106">
        <v>0</v>
      </c>
      <c r="BF537" s="106">
        <v>5.9492813548562472E-2</v>
      </c>
      <c r="BG537" s="106">
        <v>2.9906861488507228E-2</v>
      </c>
      <c r="BH537" s="106">
        <v>0.12688614540466392</v>
      </c>
      <c r="BI537" s="106">
        <v>9.7447395653673691E-2</v>
      </c>
      <c r="BJ537" s="106">
        <v>0.17178552837064029</v>
      </c>
      <c r="BK537" s="106">
        <v>0.15335017861810576</v>
      </c>
      <c r="BL537" s="106">
        <v>5.196189473232813E-2</v>
      </c>
      <c r="BM537" s="106">
        <v>3.7762360586633875E-2</v>
      </c>
      <c r="BN537" s="106"/>
      <c r="BO537" s="106"/>
      <c r="BP537" s="106"/>
      <c r="BQ537" s="106">
        <v>2.0964160000000003E-2</v>
      </c>
      <c r="BR537" s="106">
        <v>1.2510749999999999E-2</v>
      </c>
      <c r="BS537" s="106">
        <v>8.1248499999999994E-3</v>
      </c>
      <c r="BT537" s="106">
        <v>6.9644399999999988E-3</v>
      </c>
      <c r="BU537" s="106">
        <v>8.2636799999999989E-3</v>
      </c>
      <c r="BV537" s="106">
        <v>7.5903499999999992E-3</v>
      </c>
      <c r="BW537" s="106">
        <v>9.7056000000000017E-3</v>
      </c>
      <c r="BX537" s="106">
        <v>3.1319599999999996E-3</v>
      </c>
      <c r="BY537" s="106">
        <v>8.2552800000000003E-3</v>
      </c>
      <c r="BZ537" s="106">
        <v>2.0395239999999999E-2</v>
      </c>
      <c r="CA537" s="106">
        <v>1.0800000000000001E-2</v>
      </c>
      <c r="CB537" s="106">
        <v>9.1000000000000004E-3</v>
      </c>
      <c r="CC537" s="106">
        <v>9.1552000000000005E-3</v>
      </c>
      <c r="CD537" s="106">
        <v>1.392054E-2</v>
      </c>
      <c r="CE537" s="106">
        <v>1.8641040000000001E-2</v>
      </c>
      <c r="CF537" s="106">
        <v>6.1323599999999999E-3</v>
      </c>
      <c r="CG537" s="106">
        <v>5.6657000000000001E-3</v>
      </c>
      <c r="CH537" s="106">
        <v>7.0332800000000003E-3</v>
      </c>
      <c r="CI537" s="106">
        <v>1.01592E-2</v>
      </c>
      <c r="CJ537" s="106">
        <v>1.853024E-2</v>
      </c>
      <c r="CK537" s="106">
        <v>1.9209319999999998E-2</v>
      </c>
      <c r="CL537" s="106">
        <v>1.7905589999999999E-2</v>
      </c>
      <c r="CM537" s="106">
        <v>2.2978080000000001E-2</v>
      </c>
      <c r="CN537" s="106">
        <v>1.785784E-2</v>
      </c>
      <c r="CO537" s="106">
        <v>2.5702980000000004E-2</v>
      </c>
      <c r="CP537" s="106">
        <v>1.9510899999999998E-2</v>
      </c>
      <c r="CQ537" s="106">
        <v>1.0405849999999999E-2</v>
      </c>
      <c r="CR537" s="106">
        <v>1.081765E-2</v>
      </c>
      <c r="CS537" s="106"/>
      <c r="CT537" s="106"/>
      <c r="CU537" s="106"/>
      <c r="CV537" s="106">
        <f t="shared" si="252"/>
        <v>9.7999999999999997E-3</v>
      </c>
      <c r="CW537" s="106">
        <f t="shared" si="253"/>
        <v>7.4999999999999997E-3</v>
      </c>
      <c r="CX537" s="106">
        <f t="shared" si="254"/>
        <v>4.3E-3</v>
      </c>
      <c r="CY537" s="106">
        <f t="shared" si="255"/>
        <v>4.1999999999999997E-3</v>
      </c>
      <c r="CZ537" s="106">
        <f t="shared" si="256"/>
        <v>6.3999999999999994E-3</v>
      </c>
      <c r="DA537" s="106">
        <f t="shared" si="257"/>
        <v>5.8999999999999999E-3</v>
      </c>
      <c r="DB537" s="106">
        <f t="shared" si="258"/>
        <v>7.2000000000000007E-3</v>
      </c>
      <c r="DC537" s="106">
        <f t="shared" si="259"/>
        <v>2.5999999999999999E-3</v>
      </c>
      <c r="DD537" s="106">
        <f t="shared" si="260"/>
        <v>5.8999999999999999E-3</v>
      </c>
      <c r="DE537" s="106">
        <f t="shared" si="261"/>
        <v>8.8999999999999999E-3</v>
      </c>
      <c r="DF537" s="106">
        <f t="shared" si="262"/>
        <v>1.0800000000000001E-2</v>
      </c>
      <c r="DG537" s="106">
        <f t="shared" si="263"/>
        <v>9.1000000000000004E-3</v>
      </c>
      <c r="DH537" s="106">
        <f t="shared" si="264"/>
        <v>6.4000000000000003E-3</v>
      </c>
      <c r="DI537" s="106">
        <f t="shared" si="265"/>
        <v>1.14E-2</v>
      </c>
      <c r="DJ537" s="106">
        <f t="shared" si="266"/>
        <v>1.3800000000000002E-2</v>
      </c>
      <c r="DK537" s="106">
        <f t="shared" si="267"/>
        <v>5.1999999999999998E-3</v>
      </c>
      <c r="DL537" s="106">
        <f t="shared" si="268"/>
        <v>5.3E-3</v>
      </c>
      <c r="DM537" s="106">
        <f t="shared" si="269"/>
        <v>6.1999999999999998E-3</v>
      </c>
      <c r="DN537" s="106">
        <f t="shared" si="270"/>
        <v>8.0000000000000002E-3</v>
      </c>
      <c r="DO537" s="106">
        <f t="shared" si="271"/>
        <v>1.5799999999999998E-2</v>
      </c>
      <c r="DP537" s="106">
        <f t="shared" si="272"/>
        <v>1.6399999999999998E-2</v>
      </c>
      <c r="DQ537" s="106">
        <f t="shared" si="273"/>
        <v>1.5300000000000001E-2</v>
      </c>
      <c r="DR537" s="106">
        <f t="shared" si="274"/>
        <v>1.9699999999999999E-2</v>
      </c>
      <c r="DS537" s="106">
        <f t="shared" si="275"/>
        <v>1.54E-2</v>
      </c>
      <c r="DT537" s="106">
        <f t="shared" si="276"/>
        <v>2.23E-2</v>
      </c>
      <c r="DU537" s="106">
        <f t="shared" si="277"/>
        <v>1.6999999999999998E-2</v>
      </c>
      <c r="DV537" s="106">
        <f t="shared" si="278"/>
        <v>9.1000000000000004E-3</v>
      </c>
      <c r="DW537" s="106">
        <f t="shared" si="279"/>
        <v>9.4999999999999998E-3</v>
      </c>
      <c r="DX537" s="106"/>
      <c r="DY537" s="106"/>
      <c r="DZ537" s="106"/>
      <c r="EA537" s="100">
        <v>0.35</v>
      </c>
      <c r="EB537" s="100">
        <v>0.13</v>
      </c>
      <c r="EC537" s="100">
        <v>0.32</v>
      </c>
      <c r="ED537" s="100">
        <v>6.48</v>
      </c>
      <c r="EE537" s="100">
        <v>3.91</v>
      </c>
      <c r="EF537" s="100">
        <v>0.67</v>
      </c>
      <c r="EG537" s="100">
        <v>13.92</v>
      </c>
      <c r="EH537" s="100">
        <v>5.49</v>
      </c>
      <c r="EI537" s="100">
        <v>0.14000000000000001</v>
      </c>
      <c r="EJ537" s="100">
        <v>73.97</v>
      </c>
      <c r="EK537" s="100">
        <v>1.91</v>
      </c>
      <c r="EL537" s="100">
        <v>85.3</v>
      </c>
      <c r="EM537" s="100">
        <v>2.0299999999999998</v>
      </c>
      <c r="EN537" s="100">
        <v>13.29</v>
      </c>
      <c r="EO537" s="100">
        <v>63.47</v>
      </c>
      <c r="EP537" s="100">
        <v>7.2</v>
      </c>
      <c r="EQ537" s="100">
        <v>195.3</v>
      </c>
      <c r="ER537" s="100">
        <v>100</v>
      </c>
      <c r="ES537" s="100">
        <v>1.65</v>
      </c>
      <c r="ET537" s="100">
        <v>100</v>
      </c>
      <c r="EU537" s="100">
        <v>23.8</v>
      </c>
      <c r="EV537" s="100">
        <v>47.97</v>
      </c>
      <c r="EW537" s="100">
        <v>15.46</v>
      </c>
      <c r="EX537" s="100">
        <v>15.56</v>
      </c>
      <c r="EY537" s="100">
        <v>10.87</v>
      </c>
      <c r="EZ537" s="100">
        <v>10.37</v>
      </c>
      <c r="FA537" s="100">
        <v>14.25</v>
      </c>
      <c r="FB537" s="100">
        <v>24.36</v>
      </c>
      <c r="FC537" s="100"/>
      <c r="FD537" s="100"/>
      <c r="FE537" s="100"/>
      <c r="FF537" s="106">
        <v>4.963023560209423E-2</v>
      </c>
      <c r="FG537" s="106">
        <v>2.6020262574186201E-2</v>
      </c>
      <c r="FH537" s="106">
        <v>6.5185498809208799E-3</v>
      </c>
      <c r="FI537" s="106">
        <v>2.8136533590640456E-3</v>
      </c>
      <c r="FJ537" s="106">
        <v>6.0260997521685263E-3</v>
      </c>
      <c r="FK537" s="106">
        <v>8.061873299650215E-3</v>
      </c>
      <c r="FL537" s="106">
        <v>8.2611275964391672E-3</v>
      </c>
      <c r="FM537" s="106">
        <v>2.0964635563672589E-3</v>
      </c>
      <c r="FN537" s="106">
        <v>2.5748713550600349E-2</v>
      </c>
      <c r="FO537" s="106">
        <v>0</v>
      </c>
      <c r="FP537" s="106">
        <v>2.5414280815736521E-2</v>
      </c>
      <c r="FQ537" s="106">
        <v>0</v>
      </c>
      <c r="FR537" s="106">
        <v>6.7377317148317279E-3</v>
      </c>
      <c r="FS537" s="106">
        <v>1.1389726327157221E-2</v>
      </c>
      <c r="FT537" s="106">
        <v>9.8672638436482097E-3</v>
      </c>
      <c r="FU537" s="106">
        <v>0</v>
      </c>
      <c r="FV537" s="106">
        <v>0</v>
      </c>
      <c r="FW537" s="106">
        <v>0</v>
      </c>
      <c r="FX537" s="106">
        <v>1.0457312769614745E-2</v>
      </c>
      <c r="FY537" s="106">
        <v>0</v>
      </c>
      <c r="FZ537" s="106">
        <v>1.4159289624557869E-2</v>
      </c>
      <c r="GA537" s="106">
        <v>1.4346321456036917E-2</v>
      </c>
      <c r="GB537" s="106">
        <v>1.9616598079561044E-2</v>
      </c>
      <c r="GC537" s="106">
        <v>1.5162814763711627E-2</v>
      </c>
      <c r="GD537" s="106">
        <v>1.8673086933888597E-2</v>
      </c>
      <c r="GE537" s="106">
        <v>1.5902413522697566E-2</v>
      </c>
      <c r="GF537" s="106">
        <v>7.4045699993567577E-3</v>
      </c>
      <c r="GG537" s="106">
        <v>9.1989110389040108E-3</v>
      </c>
      <c r="GH537" s="100"/>
      <c r="GI537" s="100"/>
      <c r="GJ537" s="100"/>
      <c r="GK537" s="100"/>
    </row>
    <row r="538" spans="1:193" x14ac:dyDescent="0.25">
      <c r="A538" s="98" t="s">
        <v>1073</v>
      </c>
      <c r="B538" s="99" t="s">
        <v>17</v>
      </c>
      <c r="C538" s="99" t="s">
        <v>319</v>
      </c>
      <c r="D538" s="100" t="s">
        <v>19</v>
      </c>
      <c r="E538" s="99" t="s">
        <v>717</v>
      </c>
      <c r="F538" s="100"/>
      <c r="G538" s="106">
        <v>30.626999999999999</v>
      </c>
      <c r="H538" s="106">
        <v>26.216000000000001</v>
      </c>
      <c r="I538" s="106">
        <v>6.1980000000000004</v>
      </c>
      <c r="J538" s="106">
        <v>0.11700000000000001</v>
      </c>
      <c r="K538" s="106">
        <v>9.0999999999999998E-2</v>
      </c>
      <c r="L538" s="106">
        <v>2.1230000000000002</v>
      </c>
      <c r="M538" s="106">
        <v>3.4000000000000002E-2</v>
      </c>
      <c r="N538" s="106">
        <v>6.1999999999999993E-2</v>
      </c>
      <c r="O538" s="106">
        <v>26.491</v>
      </c>
      <c r="P538" s="106">
        <v>3.5999999999999997E-2</v>
      </c>
      <c r="Q538" s="106">
        <v>2.1723191909487864</v>
      </c>
      <c r="R538" s="106">
        <v>0</v>
      </c>
      <c r="S538" s="106">
        <v>1.9119053963495523</v>
      </c>
      <c r="T538" s="106">
        <v>0.29176817704194313</v>
      </c>
      <c r="U538" s="106">
        <v>2.4E-2</v>
      </c>
      <c r="V538" s="106">
        <v>0</v>
      </c>
      <c r="W538" s="106">
        <v>1.2999999999999999E-2</v>
      </c>
      <c r="X538" s="106">
        <v>0</v>
      </c>
      <c r="Y538" s="106">
        <v>1.0633263857563104</v>
      </c>
      <c r="Z538" s="106">
        <v>0</v>
      </c>
      <c r="AA538" s="106">
        <v>4.4128598974600079E-2</v>
      </c>
      <c r="AB538" s="106">
        <v>0</v>
      </c>
      <c r="AC538" s="106">
        <v>3.5999999999999997E-2</v>
      </c>
      <c r="AD538" s="106">
        <v>4.1000000000000002E-2</v>
      </c>
      <c r="AE538" s="106">
        <v>9.5000000000000001E-2</v>
      </c>
      <c r="AF538" s="106">
        <v>0.11499999999999999</v>
      </c>
      <c r="AG538" s="106">
        <v>9.786569749520789E-2</v>
      </c>
      <c r="AH538" s="106">
        <v>8.1000000000000003E-2</v>
      </c>
      <c r="AI538" s="106"/>
      <c r="AJ538" s="106">
        <v>97.066549835257874</v>
      </c>
      <c r="AK538" s="100"/>
      <c r="AL538" s="106">
        <v>14.317034405385188</v>
      </c>
      <c r="AM538" s="106">
        <v>15.716084167615852</v>
      </c>
      <c r="AN538" s="106">
        <v>3.2802328658375233</v>
      </c>
      <c r="AO538" s="106">
        <v>7.0558436859244969E-2</v>
      </c>
      <c r="AP538" s="106">
        <v>7.0477075588599752E-2</v>
      </c>
      <c r="AQ538" s="106">
        <v>1.6502137582588421</v>
      </c>
      <c r="AR538" s="106">
        <v>2.5222551928783383E-2</v>
      </c>
      <c r="AS538" s="106">
        <v>5.1469367424871328E-2</v>
      </c>
      <c r="AT538" s="106">
        <v>18.932961692395654</v>
      </c>
      <c r="AU538" s="106">
        <v>1.5709547914121137E-2</v>
      </c>
      <c r="AV538" s="106">
        <v>2.1723191909487864</v>
      </c>
      <c r="AW538" s="106">
        <v>0</v>
      </c>
      <c r="AX538" s="106">
        <v>1.3365294626700819</v>
      </c>
      <c r="AY538" s="106">
        <v>0.23893880684787741</v>
      </c>
      <c r="AZ538" s="106">
        <v>1.7767249037607343E-2</v>
      </c>
      <c r="BA538" s="106">
        <v>0</v>
      </c>
      <c r="BB538" s="106">
        <v>1.216089803554724E-2</v>
      </c>
      <c r="BC538" s="106">
        <v>0</v>
      </c>
      <c r="BD538" s="106">
        <v>0.83733080223349121</v>
      </c>
      <c r="BE538" s="106">
        <v>0</v>
      </c>
      <c r="BF538" s="106">
        <v>3.7674890271151777E-2</v>
      </c>
      <c r="BG538" s="106">
        <v>0</v>
      </c>
      <c r="BH538" s="106">
        <v>3.0864197530864192E-2</v>
      </c>
      <c r="BI538" s="106">
        <v>3.5357019661952399E-2</v>
      </c>
      <c r="BJ538" s="106">
        <v>8.2422349470761755E-2</v>
      </c>
      <c r="BK538" s="106">
        <v>0.10020040080160321</v>
      </c>
      <c r="BL538" s="106">
        <v>8.5584344114742361E-2</v>
      </c>
      <c r="BM538" s="106">
        <v>7.1133749012031261E-2</v>
      </c>
      <c r="BN538" s="106"/>
      <c r="BO538" s="106"/>
      <c r="BP538" s="106"/>
      <c r="BQ538" s="106">
        <v>2.0964160000000003E-2</v>
      </c>
      <c r="BR538" s="106">
        <v>1.217713E-2</v>
      </c>
      <c r="BS538" s="106">
        <v>8.3137999999999997E-3</v>
      </c>
      <c r="BT538" s="106">
        <v>7.1302600000000002E-3</v>
      </c>
      <c r="BU538" s="106">
        <v>8.3927999999999989E-3</v>
      </c>
      <c r="BV538" s="106">
        <v>7.4617000000000008E-3</v>
      </c>
      <c r="BW538" s="106">
        <v>9.8404000000000009E-3</v>
      </c>
      <c r="BX538" s="106">
        <v>3.0114999999999999E-3</v>
      </c>
      <c r="BY538" s="106">
        <v>7.9754400000000003E-3</v>
      </c>
      <c r="BZ538" s="106">
        <v>1.9707759999999998E-2</v>
      </c>
      <c r="CA538" s="106">
        <v>1.12E-2</v>
      </c>
      <c r="CB538" s="106">
        <v>8.8999999999999999E-3</v>
      </c>
      <c r="CC538" s="106">
        <v>8.8690999999999996E-3</v>
      </c>
      <c r="CD538" s="106">
        <v>1.392054E-2</v>
      </c>
      <c r="CE538" s="106">
        <v>1.82358E-2</v>
      </c>
      <c r="CF538" s="106">
        <v>6.1323599999999999E-3</v>
      </c>
      <c r="CG538" s="106">
        <v>5.5587999999999992E-3</v>
      </c>
      <c r="CH538" s="106">
        <v>7.4870400000000004E-3</v>
      </c>
      <c r="CI538" s="106">
        <v>9.9052199999999993E-3</v>
      </c>
      <c r="CJ538" s="106">
        <v>1.7943839999999999E-2</v>
      </c>
      <c r="CK538" s="106">
        <v>1.8975059999999998E-2</v>
      </c>
      <c r="CL538" s="106">
        <v>1.8022619999999996E-2</v>
      </c>
      <c r="CM538" s="106">
        <v>2.2628160000000001E-2</v>
      </c>
      <c r="CN538" s="106">
        <v>1.7394E-2</v>
      </c>
      <c r="CO538" s="106">
        <v>2.5241940000000001E-2</v>
      </c>
      <c r="CP538" s="106">
        <v>1.9281359999999997E-2</v>
      </c>
      <c r="CQ538" s="106">
        <v>1.0177150000000001E-2</v>
      </c>
      <c r="CR538" s="106">
        <v>1.0589910000000001E-2</v>
      </c>
      <c r="CS538" s="106"/>
      <c r="CT538" s="106"/>
      <c r="CU538" s="106"/>
      <c r="CV538" s="106">
        <f t="shared" si="252"/>
        <v>9.7999999999999997E-3</v>
      </c>
      <c r="CW538" s="106">
        <f t="shared" si="253"/>
        <v>7.3000000000000001E-3</v>
      </c>
      <c r="CX538" s="106">
        <f t="shared" si="254"/>
        <v>4.4000000000000003E-3</v>
      </c>
      <c r="CY538" s="106">
        <f t="shared" si="255"/>
        <v>4.3E-3</v>
      </c>
      <c r="CZ538" s="106">
        <f t="shared" si="256"/>
        <v>6.4999999999999997E-3</v>
      </c>
      <c r="DA538" s="106">
        <f t="shared" si="257"/>
        <v>5.8000000000000005E-3</v>
      </c>
      <c r="DB538" s="106">
        <f t="shared" si="258"/>
        <v>7.3000000000000001E-3</v>
      </c>
      <c r="DC538" s="106">
        <f t="shared" si="259"/>
        <v>2.5000000000000001E-3</v>
      </c>
      <c r="DD538" s="106">
        <f t="shared" si="260"/>
        <v>5.7000000000000002E-3</v>
      </c>
      <c r="DE538" s="106">
        <f t="shared" si="261"/>
        <v>8.6E-3</v>
      </c>
      <c r="DF538" s="106">
        <f t="shared" si="262"/>
        <v>1.12E-2</v>
      </c>
      <c r="DG538" s="106">
        <f t="shared" si="263"/>
        <v>8.8999999999999999E-3</v>
      </c>
      <c r="DH538" s="106">
        <f t="shared" si="264"/>
        <v>6.1999999999999989E-3</v>
      </c>
      <c r="DI538" s="106">
        <f t="shared" si="265"/>
        <v>1.14E-2</v>
      </c>
      <c r="DJ538" s="106">
        <f t="shared" si="266"/>
        <v>1.35E-2</v>
      </c>
      <c r="DK538" s="106">
        <f t="shared" si="267"/>
        <v>5.1999999999999998E-3</v>
      </c>
      <c r="DL538" s="106">
        <f t="shared" si="268"/>
        <v>5.1999999999999998E-3</v>
      </c>
      <c r="DM538" s="106">
        <f t="shared" si="269"/>
        <v>6.6E-3</v>
      </c>
      <c r="DN538" s="106">
        <f t="shared" si="270"/>
        <v>7.7999999999999996E-3</v>
      </c>
      <c r="DO538" s="106">
        <f t="shared" si="271"/>
        <v>1.5299999999999998E-2</v>
      </c>
      <c r="DP538" s="106">
        <f t="shared" si="272"/>
        <v>1.6199999999999999E-2</v>
      </c>
      <c r="DQ538" s="106">
        <f t="shared" si="273"/>
        <v>1.5399999999999999E-2</v>
      </c>
      <c r="DR538" s="106">
        <f t="shared" si="274"/>
        <v>1.9400000000000001E-2</v>
      </c>
      <c r="DS538" s="106">
        <f t="shared" si="275"/>
        <v>1.4999999999999999E-2</v>
      </c>
      <c r="DT538" s="106">
        <f t="shared" si="276"/>
        <v>2.1899999999999999E-2</v>
      </c>
      <c r="DU538" s="106">
        <f t="shared" si="277"/>
        <v>1.6799999999999999E-2</v>
      </c>
      <c r="DV538" s="106">
        <f t="shared" si="278"/>
        <v>8.9000000000000017E-3</v>
      </c>
      <c r="DW538" s="106">
        <f t="shared" si="279"/>
        <v>9.300000000000001E-3</v>
      </c>
      <c r="DX538" s="106"/>
      <c r="DY538" s="106"/>
      <c r="DZ538" s="106"/>
      <c r="EA538" s="100">
        <v>0.35</v>
      </c>
      <c r="EB538" s="100">
        <v>0.15</v>
      </c>
      <c r="EC538" s="100">
        <v>0.25</v>
      </c>
      <c r="ED538" s="100">
        <v>4.22</v>
      </c>
      <c r="EE538" s="100">
        <v>7.76</v>
      </c>
      <c r="EF538" s="100">
        <v>0.55000000000000004</v>
      </c>
      <c r="EG538" s="100">
        <v>30.59</v>
      </c>
      <c r="EH538" s="100">
        <v>4.43</v>
      </c>
      <c r="EI538" s="100">
        <v>0.14000000000000001</v>
      </c>
      <c r="EJ538" s="100">
        <v>21.5</v>
      </c>
      <c r="EK538" s="100">
        <v>1.28</v>
      </c>
      <c r="EL538" s="100">
        <v>56.25</v>
      </c>
      <c r="EM538" s="100">
        <v>0.75</v>
      </c>
      <c r="EN538" s="100">
        <v>5.0599999999999996</v>
      </c>
      <c r="EO538" s="100">
        <v>55.39</v>
      </c>
      <c r="EP538" s="100">
        <v>9.6199999999999992</v>
      </c>
      <c r="EQ538" s="100">
        <v>46.57</v>
      </c>
      <c r="ER538" s="100">
        <v>100</v>
      </c>
      <c r="ES538" s="100">
        <v>1.34</v>
      </c>
      <c r="ET538" s="100">
        <v>100</v>
      </c>
      <c r="EU538" s="100">
        <v>37</v>
      </c>
      <c r="EV538" s="100">
        <v>139.87</v>
      </c>
      <c r="EW538" s="100">
        <v>59.7</v>
      </c>
      <c r="EX538" s="100">
        <v>40.799999999999997</v>
      </c>
      <c r="EY538" s="100">
        <v>21.83</v>
      </c>
      <c r="EZ538" s="100">
        <v>15.68</v>
      </c>
      <c r="FA538" s="100">
        <v>8.8000000000000007</v>
      </c>
      <c r="FB538" s="100">
        <v>12.77</v>
      </c>
      <c r="FC538" s="100"/>
      <c r="FD538" s="100"/>
      <c r="FE538" s="100"/>
      <c r="FF538" s="106">
        <v>5.0109620418848151E-2</v>
      </c>
      <c r="FG538" s="106">
        <v>2.3574126251423778E-2</v>
      </c>
      <c r="FH538" s="106">
        <v>8.2005821645938087E-3</v>
      </c>
      <c r="FI538" s="106">
        <v>2.9775660354601375E-3</v>
      </c>
      <c r="FJ538" s="106">
        <v>5.4690210656753412E-3</v>
      </c>
      <c r="FK538" s="106">
        <v>9.0761756704236321E-3</v>
      </c>
      <c r="FL538" s="106">
        <v>7.7155786350148366E-3</v>
      </c>
      <c r="FM538" s="106">
        <v>2.2800929769217996E-3</v>
      </c>
      <c r="FN538" s="106">
        <v>2.650614636935392E-2</v>
      </c>
      <c r="FO538" s="106">
        <v>3.3775528015360444E-3</v>
      </c>
      <c r="FP538" s="106">
        <v>2.7805685644144467E-2</v>
      </c>
      <c r="FQ538" s="106">
        <v>0</v>
      </c>
      <c r="FR538" s="106">
        <v>1.0023970970025614E-2</v>
      </c>
      <c r="FS538" s="106">
        <v>1.2090303626502596E-2</v>
      </c>
      <c r="FT538" s="106">
        <v>9.8412792419307078E-3</v>
      </c>
      <c r="FU538" s="106">
        <v>0</v>
      </c>
      <c r="FV538" s="106">
        <v>5.6633302151543495E-3</v>
      </c>
      <c r="FW538" s="106">
        <v>0</v>
      </c>
      <c r="FX538" s="106">
        <v>1.1220232749928782E-2</v>
      </c>
      <c r="FY538" s="106">
        <v>0</v>
      </c>
      <c r="FZ538" s="106">
        <v>1.3939709400326157E-2</v>
      </c>
      <c r="GA538" s="106">
        <v>0</v>
      </c>
      <c r="GB538" s="106">
        <v>1.8425925925925922E-2</v>
      </c>
      <c r="GC538" s="106">
        <v>1.4425664022076578E-2</v>
      </c>
      <c r="GD538" s="106">
        <v>1.7992798889467292E-2</v>
      </c>
      <c r="GE538" s="106">
        <v>1.5711422845691384E-2</v>
      </c>
      <c r="GF538" s="106">
        <v>7.5314222820973284E-3</v>
      </c>
      <c r="GG538" s="106">
        <v>9.0837797488363924E-3</v>
      </c>
      <c r="GH538" s="100"/>
      <c r="GI538" s="100"/>
      <c r="GJ538" s="100"/>
      <c r="GK538" s="100"/>
    </row>
    <row r="539" spans="1:193" x14ac:dyDescent="0.25">
      <c r="A539" s="98" t="s">
        <v>1073</v>
      </c>
      <c r="B539" s="99" t="s">
        <v>17</v>
      </c>
      <c r="C539" s="99" t="s">
        <v>319</v>
      </c>
      <c r="D539" s="100" t="s">
        <v>19</v>
      </c>
      <c r="E539" s="99" t="s">
        <v>718</v>
      </c>
      <c r="F539" s="100"/>
      <c r="G539" s="106">
        <v>30.434999999999999</v>
      </c>
      <c r="H539" s="106">
        <v>26.611999999999998</v>
      </c>
      <c r="I539" s="106">
        <v>6.4240000000000004</v>
      </c>
      <c r="J539" s="106">
        <v>0.08</v>
      </c>
      <c r="K539" s="106">
        <v>8.8999999999999996E-2</v>
      </c>
      <c r="L539" s="106">
        <v>1.9549999999999998</v>
      </c>
      <c r="M539" s="106">
        <v>1.6E-2</v>
      </c>
      <c r="N539" s="106">
        <v>5.5E-2</v>
      </c>
      <c r="O539" s="106">
        <v>26.776000000000003</v>
      </c>
      <c r="P539" s="106">
        <v>3.3000000000000002E-2</v>
      </c>
      <c r="Q539" s="106">
        <v>2.2080206160898403</v>
      </c>
      <c r="R539" s="106">
        <v>0</v>
      </c>
      <c r="S539" s="106">
        <v>1.5785229035090358</v>
      </c>
      <c r="T539" s="106">
        <v>0.25410092090223335</v>
      </c>
      <c r="U539" s="106">
        <v>0</v>
      </c>
      <c r="V539" s="106">
        <v>0</v>
      </c>
      <c r="W539" s="106">
        <v>0</v>
      </c>
      <c r="X539" s="106">
        <v>0</v>
      </c>
      <c r="Y539" s="106">
        <v>1.0081395067297423</v>
      </c>
      <c r="Z539" s="106">
        <v>0</v>
      </c>
      <c r="AA539" s="106">
        <v>4.8240847242278721E-2</v>
      </c>
      <c r="AB539" s="106">
        <v>0</v>
      </c>
      <c r="AC539" s="106">
        <v>0</v>
      </c>
      <c r="AD539" s="106">
        <v>6.4000000000000001E-2</v>
      </c>
      <c r="AE539" s="106">
        <v>5.6000000000000001E-2</v>
      </c>
      <c r="AF539" s="106">
        <v>0.13600000000000001</v>
      </c>
      <c r="AG539" s="106">
        <v>8.5411007166154032E-2</v>
      </c>
      <c r="AH539" s="106">
        <v>8.1000000000000003E-2</v>
      </c>
      <c r="AI539" s="106"/>
      <c r="AJ539" s="106">
        <v>97.064638320203869</v>
      </c>
      <c r="AK539" s="100"/>
      <c r="AL539" s="106">
        <v>14.227281226626774</v>
      </c>
      <c r="AM539" s="106">
        <v>15.953480007193813</v>
      </c>
      <c r="AN539" s="106">
        <v>3.3998412278380528</v>
      </c>
      <c r="AO539" s="106">
        <v>4.824508503196237E-2</v>
      </c>
      <c r="AP539" s="106">
        <v>6.8928128872366795E-2</v>
      </c>
      <c r="AQ539" s="106">
        <v>1.5196268946754761</v>
      </c>
      <c r="AR539" s="106">
        <v>1.1869436201780414E-2</v>
      </c>
      <c r="AS539" s="106">
        <v>4.5658309812385861E-2</v>
      </c>
      <c r="AT539" s="106">
        <v>19.136649514008006</v>
      </c>
      <c r="AU539" s="106">
        <v>1.4400418921277712E-2</v>
      </c>
      <c r="AV539" s="106">
        <v>2.2080206160898403</v>
      </c>
      <c r="AW539" s="106">
        <v>0</v>
      </c>
      <c r="AX539" s="106">
        <v>1.1034763393981375</v>
      </c>
      <c r="AY539" s="106">
        <v>0.2080918195907242</v>
      </c>
      <c r="AZ539" s="106">
        <v>0</v>
      </c>
      <c r="BA539" s="106">
        <v>0</v>
      </c>
      <c r="BB539" s="106">
        <v>0</v>
      </c>
      <c r="BC539" s="106">
        <v>0</v>
      </c>
      <c r="BD539" s="106">
        <v>0.79387314491671968</v>
      </c>
      <c r="BE539" s="106">
        <v>0</v>
      </c>
      <c r="BF539" s="106">
        <v>4.11857314456405E-2</v>
      </c>
      <c r="BG539" s="106">
        <v>0</v>
      </c>
      <c r="BH539" s="106">
        <v>0</v>
      </c>
      <c r="BI539" s="106">
        <v>5.5191445325974475E-2</v>
      </c>
      <c r="BJ539" s="106">
        <v>4.8585806003817456E-2</v>
      </c>
      <c r="BK539" s="106">
        <v>0.11849786529580902</v>
      </c>
      <c r="BL539" s="106">
        <v>7.4692616673505935E-2</v>
      </c>
      <c r="BM539" s="106">
        <v>7.1133749012031261E-2</v>
      </c>
      <c r="BN539" s="106"/>
      <c r="BO539" s="106"/>
      <c r="BP539" s="106"/>
      <c r="BQ539" s="106">
        <v>2.1605920000000004E-2</v>
      </c>
      <c r="BR539" s="106">
        <v>1.2343939999999999E-2</v>
      </c>
      <c r="BS539" s="106">
        <v>8.1248499999999994E-3</v>
      </c>
      <c r="BT539" s="106">
        <v>7.1302600000000002E-3</v>
      </c>
      <c r="BU539" s="106">
        <v>8.134559999999999E-3</v>
      </c>
      <c r="BV539" s="106">
        <v>7.5903499999999992E-3</v>
      </c>
      <c r="BW539" s="106">
        <v>1.02448E-2</v>
      </c>
      <c r="BX539" s="106">
        <v>2.8910399999999997E-3</v>
      </c>
      <c r="BY539" s="106">
        <v>8.2552800000000003E-3</v>
      </c>
      <c r="BZ539" s="106">
        <v>1.9478599999999999E-2</v>
      </c>
      <c r="CA539" s="106">
        <v>1.12E-2</v>
      </c>
      <c r="CB539" s="106">
        <v>8.8999999999999999E-3</v>
      </c>
      <c r="CC539" s="106">
        <v>8.8690999999999996E-3</v>
      </c>
      <c r="CD539" s="106">
        <v>1.404265E-2</v>
      </c>
      <c r="CE539" s="106">
        <v>1.945152E-2</v>
      </c>
      <c r="CF539" s="106">
        <v>6.1323599999999999E-3</v>
      </c>
      <c r="CG539" s="106">
        <v>5.6657000000000001E-3</v>
      </c>
      <c r="CH539" s="106">
        <v>7.2601600000000007E-3</v>
      </c>
      <c r="CI539" s="106">
        <v>1.003221E-2</v>
      </c>
      <c r="CJ539" s="106">
        <v>1.8295680000000002E-2</v>
      </c>
      <c r="CK539" s="106">
        <v>1.8623670000000002E-2</v>
      </c>
      <c r="CL539" s="106">
        <v>1.7905589999999999E-2</v>
      </c>
      <c r="CM539" s="106">
        <v>2.286144E-2</v>
      </c>
      <c r="CN539" s="106">
        <v>1.716208E-2</v>
      </c>
      <c r="CO539" s="106">
        <v>2.455038E-2</v>
      </c>
      <c r="CP539" s="106">
        <v>1.9396130000000001E-2</v>
      </c>
      <c r="CQ539" s="106">
        <v>1.0177150000000001E-2</v>
      </c>
      <c r="CR539" s="106">
        <v>1.0589910000000001E-2</v>
      </c>
      <c r="CS539" s="106"/>
      <c r="CT539" s="106"/>
      <c r="CU539" s="106"/>
      <c r="CV539" s="106">
        <f t="shared" si="252"/>
        <v>1.0100000000000001E-2</v>
      </c>
      <c r="CW539" s="106">
        <f t="shared" si="253"/>
        <v>7.4000000000000003E-3</v>
      </c>
      <c r="CX539" s="106">
        <f t="shared" si="254"/>
        <v>4.3E-3</v>
      </c>
      <c r="CY539" s="106">
        <f t="shared" si="255"/>
        <v>4.3E-3</v>
      </c>
      <c r="CZ539" s="106">
        <f t="shared" si="256"/>
        <v>6.3E-3</v>
      </c>
      <c r="DA539" s="106">
        <f t="shared" si="257"/>
        <v>5.8999999999999999E-3</v>
      </c>
      <c r="DB539" s="106">
        <f t="shared" si="258"/>
        <v>7.6E-3</v>
      </c>
      <c r="DC539" s="106">
        <f t="shared" si="259"/>
        <v>2.3999999999999998E-3</v>
      </c>
      <c r="DD539" s="106">
        <f t="shared" si="260"/>
        <v>5.8999999999999999E-3</v>
      </c>
      <c r="DE539" s="106">
        <f t="shared" si="261"/>
        <v>8.5000000000000006E-3</v>
      </c>
      <c r="DF539" s="106">
        <f t="shared" si="262"/>
        <v>1.12E-2</v>
      </c>
      <c r="DG539" s="106">
        <f t="shared" si="263"/>
        <v>8.8999999999999999E-3</v>
      </c>
      <c r="DH539" s="106">
        <f t="shared" si="264"/>
        <v>6.1999999999999989E-3</v>
      </c>
      <c r="DI539" s="106">
        <f t="shared" si="265"/>
        <v>1.15E-2</v>
      </c>
      <c r="DJ539" s="106">
        <f t="shared" si="266"/>
        <v>1.44E-2</v>
      </c>
      <c r="DK539" s="106">
        <f t="shared" si="267"/>
        <v>5.1999999999999998E-3</v>
      </c>
      <c r="DL539" s="106">
        <f t="shared" si="268"/>
        <v>5.3E-3</v>
      </c>
      <c r="DM539" s="106">
        <f t="shared" si="269"/>
        <v>6.4000000000000003E-3</v>
      </c>
      <c r="DN539" s="106">
        <f t="shared" si="270"/>
        <v>7.899999999999999E-3</v>
      </c>
      <c r="DO539" s="106">
        <f t="shared" si="271"/>
        <v>1.5600000000000001E-2</v>
      </c>
      <c r="DP539" s="106">
        <f t="shared" si="272"/>
        <v>1.5900000000000001E-2</v>
      </c>
      <c r="DQ539" s="106">
        <f t="shared" si="273"/>
        <v>1.5300000000000001E-2</v>
      </c>
      <c r="DR539" s="106">
        <f t="shared" si="274"/>
        <v>1.9599999999999999E-2</v>
      </c>
      <c r="DS539" s="106">
        <f t="shared" si="275"/>
        <v>1.4800000000000001E-2</v>
      </c>
      <c r="DT539" s="106">
        <f t="shared" si="276"/>
        <v>2.1299999999999999E-2</v>
      </c>
      <c r="DU539" s="106">
        <f t="shared" si="277"/>
        <v>1.6900000000000002E-2</v>
      </c>
      <c r="DV539" s="106">
        <f t="shared" si="278"/>
        <v>8.9000000000000017E-3</v>
      </c>
      <c r="DW539" s="106">
        <f t="shared" si="279"/>
        <v>9.300000000000001E-3</v>
      </c>
      <c r="DX539" s="106"/>
      <c r="DY539" s="106"/>
      <c r="DZ539" s="106"/>
      <c r="EA539" s="100">
        <v>0.36</v>
      </c>
      <c r="EB539" s="100">
        <v>0.15</v>
      </c>
      <c r="EC539" s="100">
        <v>0.24</v>
      </c>
      <c r="ED539" s="100">
        <v>5.85</v>
      </c>
      <c r="EE539" s="100">
        <v>7.84</v>
      </c>
      <c r="EF539" s="100">
        <v>0.57999999999999996</v>
      </c>
      <c r="EG539" s="100">
        <v>63.34</v>
      </c>
      <c r="EH539" s="100">
        <v>4.67</v>
      </c>
      <c r="EI539" s="100">
        <v>0.14000000000000001</v>
      </c>
      <c r="EJ539" s="100">
        <v>22.52</v>
      </c>
      <c r="EK539" s="100">
        <v>1.28</v>
      </c>
      <c r="EL539" s="100">
        <v>264.43</v>
      </c>
      <c r="EM539" s="100">
        <v>0.85</v>
      </c>
      <c r="EN539" s="100">
        <v>5.78</v>
      </c>
      <c r="EO539" s="100">
        <v>100</v>
      </c>
      <c r="EP539" s="100">
        <v>9.51</v>
      </c>
      <c r="EQ539" s="100">
        <v>100</v>
      </c>
      <c r="ER539" s="100">
        <v>100</v>
      </c>
      <c r="ES539" s="100">
        <v>1.4</v>
      </c>
      <c r="ET539" s="100">
        <v>100</v>
      </c>
      <c r="EU539" s="100">
        <v>33.22</v>
      </c>
      <c r="EV539" s="100">
        <v>106.15</v>
      </c>
      <c r="EW539" s="100">
        <v>133.99</v>
      </c>
      <c r="EX539" s="100">
        <v>26.08</v>
      </c>
      <c r="EY539" s="100">
        <v>35.340000000000003</v>
      </c>
      <c r="EZ539" s="100">
        <v>13.31</v>
      </c>
      <c r="FA539" s="100">
        <v>10.08</v>
      </c>
      <c r="FB539" s="100">
        <v>12.72</v>
      </c>
      <c r="FC539" s="100"/>
      <c r="FD539" s="100"/>
      <c r="FE539" s="100"/>
      <c r="FF539" s="106">
        <v>5.1218212415856383E-2</v>
      </c>
      <c r="FG539" s="106">
        <v>2.3930220010790718E-2</v>
      </c>
      <c r="FH539" s="106">
        <v>8.1596189468113259E-3</v>
      </c>
      <c r="FI539" s="106">
        <v>2.8223374743697985E-3</v>
      </c>
      <c r="FJ539" s="106">
        <v>5.4039653035935567E-3</v>
      </c>
      <c r="FK539" s="106">
        <v>8.8138359891177607E-3</v>
      </c>
      <c r="FL539" s="106">
        <v>7.5181008902077155E-3</v>
      </c>
      <c r="FM539" s="106">
        <v>2.1322430682384195E-3</v>
      </c>
      <c r="FN539" s="106">
        <v>2.6791309319611212E-2</v>
      </c>
      <c r="FO539" s="106">
        <v>3.2429743410717403E-3</v>
      </c>
      <c r="FP539" s="106">
        <v>2.8262663885949956E-2</v>
      </c>
      <c r="FQ539" s="106">
        <v>0</v>
      </c>
      <c r="FR539" s="106">
        <v>9.3795488848841691E-3</v>
      </c>
      <c r="FS539" s="106">
        <v>1.202770717234386E-2</v>
      </c>
      <c r="FT539" s="106">
        <v>0</v>
      </c>
      <c r="FU539" s="106">
        <v>0</v>
      </c>
      <c r="FV539" s="106">
        <v>0</v>
      </c>
      <c r="FW539" s="106">
        <v>0</v>
      </c>
      <c r="FX539" s="106">
        <v>1.1114224028834075E-2</v>
      </c>
      <c r="FY539" s="106">
        <v>0</v>
      </c>
      <c r="FZ539" s="106">
        <v>1.3681899986241773E-2</v>
      </c>
      <c r="GA539" s="106">
        <v>0</v>
      </c>
      <c r="GB539" s="106">
        <v>0</v>
      </c>
      <c r="GC539" s="106">
        <v>1.4393928941014142E-2</v>
      </c>
      <c r="GD539" s="106">
        <v>1.7170223841749092E-2</v>
      </c>
      <c r="GE539" s="106">
        <v>1.5772065870872182E-2</v>
      </c>
      <c r="GF539" s="106">
        <v>7.5290157606893986E-3</v>
      </c>
      <c r="GG539" s="106">
        <v>9.0482128743303771E-3</v>
      </c>
      <c r="GH539" s="100"/>
      <c r="GI539" s="100"/>
      <c r="GJ539" s="100"/>
      <c r="GK539" s="100"/>
    </row>
    <row r="540" spans="1:193" x14ac:dyDescent="0.25">
      <c r="A540" s="98" t="s">
        <v>1073</v>
      </c>
      <c r="B540" s="99" t="s">
        <v>17</v>
      </c>
      <c r="C540" s="99" t="s">
        <v>319</v>
      </c>
      <c r="D540" s="100" t="s">
        <v>19</v>
      </c>
      <c r="E540" s="99" t="s">
        <v>719</v>
      </c>
      <c r="F540" s="100"/>
      <c r="G540" s="106">
        <v>30.391999999999999</v>
      </c>
      <c r="H540" s="106">
        <v>24.51</v>
      </c>
      <c r="I540" s="106">
        <v>6.4809999999999999</v>
      </c>
      <c r="J540" s="106">
        <v>9.1999999999999998E-2</v>
      </c>
      <c r="K540" s="106">
        <v>0.08</v>
      </c>
      <c r="L540" s="106">
        <v>2.82</v>
      </c>
      <c r="M540" s="106">
        <v>2.8000000000000001E-2</v>
      </c>
      <c r="N540" s="106">
        <v>5.8999999999999997E-2</v>
      </c>
      <c r="O540" s="106">
        <v>26.54</v>
      </c>
      <c r="P540" s="106">
        <v>2.7E-2</v>
      </c>
      <c r="Q540" s="106">
        <v>2.2998808002628537</v>
      </c>
      <c r="R540" s="106">
        <v>0</v>
      </c>
      <c r="S540" s="106">
        <v>2.7531057497422036</v>
      </c>
      <c r="T540" s="106">
        <v>0.2057308325499036</v>
      </c>
      <c r="U540" s="106">
        <v>0</v>
      </c>
      <c r="V540" s="106">
        <v>0</v>
      </c>
      <c r="W540" s="106">
        <v>0</v>
      </c>
      <c r="X540" s="106">
        <v>0</v>
      </c>
      <c r="Y540" s="106">
        <v>1.1832728279825679</v>
      </c>
      <c r="Z540" s="106">
        <v>0</v>
      </c>
      <c r="AA540" s="106">
        <v>3.2382634527767518E-2</v>
      </c>
      <c r="AB540" s="106">
        <v>0</v>
      </c>
      <c r="AC540" s="106">
        <v>3.9999999999999994E-2</v>
      </c>
      <c r="AD540" s="106">
        <v>0</v>
      </c>
      <c r="AE540" s="106">
        <v>0.13200000000000001</v>
      </c>
      <c r="AF540" s="106">
        <v>0.104</v>
      </c>
      <c r="AG540" s="106">
        <v>9.7567031312467259E-2</v>
      </c>
      <c r="AH540" s="106">
        <v>0.11600000000000002</v>
      </c>
      <c r="AI540" s="106"/>
      <c r="AJ540" s="106">
        <v>97.024460071387082</v>
      </c>
      <c r="AK540" s="100"/>
      <c r="AL540" s="106">
        <v>14.207180254300672</v>
      </c>
      <c r="AM540" s="106">
        <v>14.6933637072118</v>
      </c>
      <c r="AN540" s="106">
        <v>3.4300079386080973</v>
      </c>
      <c r="AO540" s="106">
        <v>5.548184778675673E-2</v>
      </c>
      <c r="AP540" s="106">
        <v>6.1957868649318466E-2</v>
      </c>
      <c r="AQ540" s="106">
        <v>2.1919937815779247</v>
      </c>
      <c r="AR540" s="106">
        <v>2.0771513353115726E-2</v>
      </c>
      <c r="AS540" s="106">
        <v>4.8978914162377554E-2</v>
      </c>
      <c r="AT540" s="106">
        <v>18.967981703830759</v>
      </c>
      <c r="AU540" s="106">
        <v>1.1782160935590855E-2</v>
      </c>
      <c r="AV540" s="106">
        <v>2.2998808002628537</v>
      </c>
      <c r="AW540" s="106">
        <v>0</v>
      </c>
      <c r="AX540" s="106">
        <v>1.9245758474255179</v>
      </c>
      <c r="AY540" s="106">
        <v>0.16847992183269478</v>
      </c>
      <c r="AZ540" s="106">
        <v>0</v>
      </c>
      <c r="BA540" s="106">
        <v>0</v>
      </c>
      <c r="BB540" s="106">
        <v>0</v>
      </c>
      <c r="BC540" s="106">
        <v>0</v>
      </c>
      <c r="BD540" s="106">
        <v>0.93178425701438528</v>
      </c>
      <c r="BE540" s="106">
        <v>0</v>
      </c>
      <c r="BF540" s="106">
        <v>2.764674680079187E-2</v>
      </c>
      <c r="BG540" s="106">
        <v>0</v>
      </c>
      <c r="BH540" s="106">
        <v>3.4293552812071325E-2</v>
      </c>
      <c r="BI540" s="106">
        <v>0</v>
      </c>
      <c r="BJ540" s="106">
        <v>0.11452368558042686</v>
      </c>
      <c r="BK540" s="106">
        <v>9.0616014637971601E-2</v>
      </c>
      <c r="BL540" s="106">
        <v>8.5323158121965254E-2</v>
      </c>
      <c r="BM540" s="106">
        <v>0.10187055414068676</v>
      </c>
      <c r="BN540" s="106"/>
      <c r="BO540" s="106"/>
      <c r="BP540" s="106"/>
      <c r="BQ540" s="106">
        <v>2.1605920000000004E-2</v>
      </c>
      <c r="BR540" s="106">
        <v>1.2343939999999999E-2</v>
      </c>
      <c r="BS540" s="106">
        <v>8.3137999999999997E-3</v>
      </c>
      <c r="BT540" s="106">
        <v>7.2960799999999991E-3</v>
      </c>
      <c r="BU540" s="106">
        <v>8.3927999999999989E-3</v>
      </c>
      <c r="BV540" s="106">
        <v>7.5903499999999992E-3</v>
      </c>
      <c r="BW540" s="106">
        <v>1.0110000000000001E-2</v>
      </c>
      <c r="BX540" s="106">
        <v>3.0114999999999999E-3</v>
      </c>
      <c r="BY540" s="106">
        <v>7.9754400000000003E-3</v>
      </c>
      <c r="BZ540" s="106">
        <v>1.9707759999999998E-2</v>
      </c>
      <c r="CA540" s="106">
        <v>1.12E-2</v>
      </c>
      <c r="CB540" s="106">
        <v>9.1000000000000004E-3</v>
      </c>
      <c r="CC540" s="106">
        <v>9.1552000000000005E-3</v>
      </c>
      <c r="CD540" s="106">
        <v>1.392054E-2</v>
      </c>
      <c r="CE540" s="106">
        <v>1.9586600000000003E-2</v>
      </c>
      <c r="CF540" s="106">
        <v>6.1323599999999999E-3</v>
      </c>
      <c r="CG540" s="106">
        <v>5.6657000000000001E-3</v>
      </c>
      <c r="CH540" s="106">
        <v>7.6004800000000006E-3</v>
      </c>
      <c r="CI540" s="106">
        <v>9.5242500000000015E-3</v>
      </c>
      <c r="CJ540" s="106">
        <v>1.8412960000000003E-2</v>
      </c>
      <c r="CK540" s="106">
        <v>1.8623670000000002E-2</v>
      </c>
      <c r="CL540" s="106">
        <v>1.8022619999999996E-2</v>
      </c>
      <c r="CM540" s="106">
        <v>2.286144E-2</v>
      </c>
      <c r="CN540" s="106">
        <v>1.7973800000000002E-2</v>
      </c>
      <c r="CO540" s="106">
        <v>2.5011419999999999E-2</v>
      </c>
      <c r="CP540" s="106">
        <v>1.9855209999999998E-2</v>
      </c>
      <c r="CQ540" s="106">
        <v>1.0405849999999999E-2</v>
      </c>
      <c r="CR540" s="106">
        <v>1.0589910000000001E-2</v>
      </c>
      <c r="CS540" s="106"/>
      <c r="CT540" s="106"/>
      <c r="CU540" s="106"/>
      <c r="CV540" s="106">
        <f t="shared" si="252"/>
        <v>1.0100000000000001E-2</v>
      </c>
      <c r="CW540" s="106">
        <f t="shared" si="253"/>
        <v>7.4000000000000003E-3</v>
      </c>
      <c r="CX540" s="106">
        <f t="shared" si="254"/>
        <v>4.4000000000000003E-3</v>
      </c>
      <c r="CY540" s="106">
        <f t="shared" si="255"/>
        <v>4.3999999999999994E-3</v>
      </c>
      <c r="CZ540" s="106">
        <f t="shared" si="256"/>
        <v>6.4999999999999997E-3</v>
      </c>
      <c r="DA540" s="106">
        <f t="shared" si="257"/>
        <v>5.8999999999999999E-3</v>
      </c>
      <c r="DB540" s="106">
        <f t="shared" si="258"/>
        <v>7.5000000000000006E-3</v>
      </c>
      <c r="DC540" s="106">
        <f t="shared" si="259"/>
        <v>2.5000000000000001E-3</v>
      </c>
      <c r="DD540" s="106">
        <f t="shared" si="260"/>
        <v>5.7000000000000002E-3</v>
      </c>
      <c r="DE540" s="106">
        <f t="shared" si="261"/>
        <v>8.6E-3</v>
      </c>
      <c r="DF540" s="106">
        <f t="shared" si="262"/>
        <v>1.12E-2</v>
      </c>
      <c r="DG540" s="106">
        <f t="shared" si="263"/>
        <v>9.1000000000000004E-3</v>
      </c>
      <c r="DH540" s="106">
        <f t="shared" si="264"/>
        <v>6.4000000000000003E-3</v>
      </c>
      <c r="DI540" s="106">
        <f t="shared" si="265"/>
        <v>1.14E-2</v>
      </c>
      <c r="DJ540" s="106">
        <f t="shared" si="266"/>
        <v>1.4500000000000002E-2</v>
      </c>
      <c r="DK540" s="106">
        <f t="shared" si="267"/>
        <v>5.1999999999999998E-3</v>
      </c>
      <c r="DL540" s="106">
        <f t="shared" si="268"/>
        <v>5.3E-3</v>
      </c>
      <c r="DM540" s="106">
        <f t="shared" si="269"/>
        <v>6.7000000000000002E-3</v>
      </c>
      <c r="DN540" s="106">
        <f t="shared" si="270"/>
        <v>7.5000000000000006E-3</v>
      </c>
      <c r="DO540" s="106">
        <f t="shared" si="271"/>
        <v>1.5700000000000002E-2</v>
      </c>
      <c r="DP540" s="106">
        <f t="shared" si="272"/>
        <v>1.5900000000000001E-2</v>
      </c>
      <c r="DQ540" s="106">
        <f t="shared" si="273"/>
        <v>1.5399999999999999E-2</v>
      </c>
      <c r="DR540" s="106">
        <f t="shared" si="274"/>
        <v>1.9599999999999999E-2</v>
      </c>
      <c r="DS540" s="106">
        <f t="shared" si="275"/>
        <v>1.5500000000000002E-2</v>
      </c>
      <c r="DT540" s="106">
        <f t="shared" si="276"/>
        <v>2.1699999999999997E-2</v>
      </c>
      <c r="DU540" s="106">
        <f t="shared" si="277"/>
        <v>1.7299999999999999E-2</v>
      </c>
      <c r="DV540" s="106">
        <f t="shared" si="278"/>
        <v>9.1000000000000004E-3</v>
      </c>
      <c r="DW540" s="106">
        <f t="shared" si="279"/>
        <v>9.300000000000001E-3</v>
      </c>
      <c r="DX540" s="106"/>
      <c r="DY540" s="106"/>
      <c r="DZ540" s="106"/>
      <c r="EA540" s="100">
        <v>0.36</v>
      </c>
      <c r="EB540" s="100">
        <v>0.16</v>
      </c>
      <c r="EC540" s="100">
        <v>0.24</v>
      </c>
      <c r="ED540" s="100">
        <v>5.27</v>
      </c>
      <c r="EE540" s="100">
        <v>8.7799999999999994</v>
      </c>
      <c r="EF540" s="100">
        <v>0.46</v>
      </c>
      <c r="EG540" s="100">
        <v>36.96</v>
      </c>
      <c r="EH540" s="100">
        <v>4.59</v>
      </c>
      <c r="EI540" s="100">
        <v>0.14000000000000001</v>
      </c>
      <c r="EJ540" s="100">
        <v>28.49</v>
      </c>
      <c r="EK540" s="100">
        <v>1.22</v>
      </c>
      <c r="EL540" s="100">
        <v>248.52</v>
      </c>
      <c r="EM540" s="100">
        <v>0.6</v>
      </c>
      <c r="EN540" s="100">
        <v>7.01</v>
      </c>
      <c r="EO540" s="100">
        <v>94.84</v>
      </c>
      <c r="EP540" s="100">
        <v>10.08</v>
      </c>
      <c r="EQ540" s="100">
        <v>102.55</v>
      </c>
      <c r="ER540" s="100">
        <v>100</v>
      </c>
      <c r="ES540" s="100">
        <v>1.23</v>
      </c>
      <c r="ET540" s="100">
        <v>100</v>
      </c>
      <c r="EU540" s="100">
        <v>48.36</v>
      </c>
      <c r="EV540" s="100">
        <v>223.03</v>
      </c>
      <c r="EW540" s="100">
        <v>54.97</v>
      </c>
      <c r="EX540" s="100">
        <v>168.96</v>
      </c>
      <c r="EY540" s="100">
        <v>15.67</v>
      </c>
      <c r="EZ540" s="100">
        <v>17.72</v>
      </c>
      <c r="FA540" s="100">
        <v>8.8800000000000008</v>
      </c>
      <c r="FB540" s="100">
        <v>9</v>
      </c>
      <c r="FC540" s="100"/>
      <c r="FD540" s="100"/>
      <c r="FE540" s="100"/>
      <c r="FF540" s="106">
        <v>5.114584891548242E-2</v>
      </c>
      <c r="FG540" s="106">
        <v>2.350938193153888E-2</v>
      </c>
      <c r="FH540" s="106">
        <v>8.2320190526594325E-3</v>
      </c>
      <c r="FI540" s="106">
        <v>2.9238933783620794E-3</v>
      </c>
      <c r="FJ540" s="106">
        <v>5.4399008674101603E-3</v>
      </c>
      <c r="FK540" s="106">
        <v>1.0083171395258453E-2</v>
      </c>
      <c r="FL540" s="106">
        <v>7.677151335311572E-3</v>
      </c>
      <c r="FM540" s="106">
        <v>2.2481321600531295E-3</v>
      </c>
      <c r="FN540" s="106">
        <v>2.6555174385363065E-2</v>
      </c>
      <c r="FO540" s="106">
        <v>3.3567376505498343E-3</v>
      </c>
      <c r="FP540" s="106">
        <v>2.8058545763206814E-2</v>
      </c>
      <c r="FQ540" s="106">
        <v>0</v>
      </c>
      <c r="FR540" s="106">
        <v>1.1547455084553107E-2</v>
      </c>
      <c r="FS540" s="106">
        <v>1.1810442520471903E-2</v>
      </c>
      <c r="FT540" s="106">
        <v>0</v>
      </c>
      <c r="FU540" s="106">
        <v>0</v>
      </c>
      <c r="FV540" s="106">
        <v>5.7558465855940145E-3</v>
      </c>
      <c r="FW540" s="106">
        <v>0</v>
      </c>
      <c r="FX540" s="106">
        <v>1.1460946361276939E-2</v>
      </c>
      <c r="FY540" s="106">
        <v>0</v>
      </c>
      <c r="FZ540" s="106">
        <v>1.3369966752862948E-2</v>
      </c>
      <c r="GA540" s="106">
        <v>0</v>
      </c>
      <c r="GB540" s="106">
        <v>1.8851165980795608E-2</v>
      </c>
      <c r="GC540" s="106">
        <v>0</v>
      </c>
      <c r="GD540" s="106">
        <v>1.794586153045289E-2</v>
      </c>
      <c r="GE540" s="106">
        <v>1.6057157793848566E-2</v>
      </c>
      <c r="GF540" s="106">
        <v>7.5766964412305148E-3</v>
      </c>
      <c r="GG540" s="106">
        <v>9.1683498726618084E-3</v>
      </c>
      <c r="GH540" s="100"/>
      <c r="GI540" s="100"/>
      <c r="GJ540" s="100"/>
      <c r="GK540" s="100"/>
    </row>
    <row r="541" spans="1:193" x14ac:dyDescent="0.25">
      <c r="A541" s="98" t="s">
        <v>1073</v>
      </c>
      <c r="B541" s="99" t="s">
        <v>17</v>
      </c>
      <c r="C541" s="99" t="s">
        <v>319</v>
      </c>
      <c r="D541" s="100" t="s">
        <v>19</v>
      </c>
      <c r="E541" s="99" t="s">
        <v>720</v>
      </c>
      <c r="F541" s="100"/>
      <c r="G541" s="106">
        <v>30.538</v>
      </c>
      <c r="H541" s="106">
        <v>24.859000000000002</v>
      </c>
      <c r="I541" s="106">
        <v>6.5880000000000001</v>
      </c>
      <c r="J541" s="106">
        <v>9.1999999999999998E-2</v>
      </c>
      <c r="K541" s="106">
        <v>8.699999999999998E-2</v>
      </c>
      <c r="L541" s="106">
        <v>2.7280000000000002</v>
      </c>
      <c r="M541" s="106">
        <v>3.2000000000000001E-2</v>
      </c>
      <c r="N541" s="106">
        <v>6.3E-2</v>
      </c>
      <c r="O541" s="106">
        <v>26.462</v>
      </c>
      <c r="P541" s="106">
        <v>3.9999999999999994E-2</v>
      </c>
      <c r="Q541" s="106">
        <v>2.2749724367730906</v>
      </c>
      <c r="R541" s="106">
        <v>0</v>
      </c>
      <c r="S541" s="106">
        <v>2.3140328939630579</v>
      </c>
      <c r="T541" s="106">
        <v>0.14770880373581799</v>
      </c>
      <c r="U541" s="106">
        <v>2.4E-2</v>
      </c>
      <c r="V541" s="106">
        <v>0</v>
      </c>
      <c r="W541" s="106">
        <v>0</v>
      </c>
      <c r="X541" s="106">
        <v>0</v>
      </c>
      <c r="Y541" s="106">
        <v>1.1603447802568521</v>
      </c>
      <c r="Z541" s="106">
        <v>0</v>
      </c>
      <c r="AA541" s="106">
        <v>0</v>
      </c>
      <c r="AB541" s="106">
        <v>0</v>
      </c>
      <c r="AC541" s="106">
        <v>0</v>
      </c>
      <c r="AD541" s="106">
        <v>1.9E-2</v>
      </c>
      <c r="AE541" s="106">
        <v>0.13100000000000001</v>
      </c>
      <c r="AF541" s="106">
        <v>0.108</v>
      </c>
      <c r="AG541" s="106">
        <v>0.10417880891433824</v>
      </c>
      <c r="AH541" s="106">
        <v>0.105</v>
      </c>
      <c r="AI541" s="106"/>
      <c r="AJ541" s="106">
        <v>96.919246830518063</v>
      </c>
      <c r="AK541" s="100"/>
      <c r="AL541" s="106">
        <v>14.275430067314883</v>
      </c>
      <c r="AM541" s="106">
        <v>14.902583777950964</v>
      </c>
      <c r="AN541" s="106">
        <v>3.4866366763694101</v>
      </c>
      <c r="AO541" s="106">
        <v>5.548184778675673E-2</v>
      </c>
      <c r="AP541" s="106">
        <v>6.7379182156133824E-2</v>
      </c>
      <c r="AQ541" s="106">
        <v>2.1204819277108435</v>
      </c>
      <c r="AR541" s="106">
        <v>2.3738872403560828E-2</v>
      </c>
      <c r="AS541" s="106">
        <v>5.2299518512369254E-2</v>
      </c>
      <c r="AT541" s="106">
        <v>18.91223556317896</v>
      </c>
      <c r="AU541" s="106">
        <v>1.7455053237912375E-2</v>
      </c>
      <c r="AV541" s="106">
        <v>2.2749724367730906</v>
      </c>
      <c r="AW541" s="106">
        <v>0</v>
      </c>
      <c r="AX541" s="106">
        <v>1.6176392128368107</v>
      </c>
      <c r="AY541" s="106">
        <v>0.12096372429433952</v>
      </c>
      <c r="AZ541" s="106">
        <v>1.7767249037607343E-2</v>
      </c>
      <c r="BA541" s="106">
        <v>0</v>
      </c>
      <c r="BB541" s="106">
        <v>0</v>
      </c>
      <c r="BC541" s="106">
        <v>0</v>
      </c>
      <c r="BD541" s="106">
        <v>0.91372925447425157</v>
      </c>
      <c r="BE541" s="106">
        <v>0</v>
      </c>
      <c r="BF541" s="106">
        <v>0</v>
      </c>
      <c r="BG541" s="106">
        <v>0</v>
      </c>
      <c r="BH541" s="106">
        <v>0</v>
      </c>
      <c r="BI541" s="106">
        <v>1.6384960331148671E-2</v>
      </c>
      <c r="BJ541" s="106">
        <v>0.11365608190178726</v>
      </c>
      <c r="BK541" s="106">
        <v>9.410124597020128E-2</v>
      </c>
      <c r="BL541" s="106">
        <v>9.1105211118791649E-2</v>
      </c>
      <c r="BM541" s="106">
        <v>9.2210415385966443E-2</v>
      </c>
      <c r="BN541" s="106"/>
      <c r="BO541" s="106"/>
      <c r="BP541" s="106"/>
      <c r="BQ541" s="106">
        <v>2.0108480000000001E-2</v>
      </c>
      <c r="BR541" s="106">
        <v>1.2010319999999998E-2</v>
      </c>
      <c r="BS541" s="106">
        <v>8.1248499999999994E-3</v>
      </c>
      <c r="BT541" s="106">
        <v>7.2960799999999991E-3</v>
      </c>
      <c r="BU541" s="106">
        <v>8.134559999999999E-3</v>
      </c>
      <c r="BV541" s="106">
        <v>7.4617000000000008E-3</v>
      </c>
      <c r="BW541" s="106">
        <v>1.05144E-2</v>
      </c>
      <c r="BX541" s="106">
        <v>3.2524200000000002E-3</v>
      </c>
      <c r="BY541" s="106">
        <v>8.1153600000000003E-3</v>
      </c>
      <c r="BZ541" s="106">
        <v>2.0166079999999999E-2</v>
      </c>
      <c r="CA541" s="106">
        <v>1.14E-2</v>
      </c>
      <c r="CB541" s="106">
        <v>8.9999999999999993E-3</v>
      </c>
      <c r="CC541" s="106">
        <v>9.0121500000000018E-3</v>
      </c>
      <c r="CD541" s="106">
        <v>1.3798430000000002E-2</v>
      </c>
      <c r="CE541" s="106">
        <v>1.877612E-2</v>
      </c>
      <c r="CF541" s="106">
        <v>6.36822E-3</v>
      </c>
      <c r="CG541" s="106">
        <v>5.7726000000000001E-3</v>
      </c>
      <c r="CH541" s="106">
        <v>7.4870400000000004E-3</v>
      </c>
      <c r="CI541" s="106">
        <v>9.9052199999999993E-3</v>
      </c>
      <c r="CJ541" s="106">
        <v>1.806112E-2</v>
      </c>
      <c r="CK541" s="106">
        <v>1.9677840000000002E-2</v>
      </c>
      <c r="CL541" s="106">
        <v>1.8022619999999996E-2</v>
      </c>
      <c r="CM541" s="106">
        <v>2.3328000000000002E-2</v>
      </c>
      <c r="CN541" s="106">
        <v>1.7741880000000002E-2</v>
      </c>
      <c r="CO541" s="106">
        <v>2.5011419999999999E-2</v>
      </c>
      <c r="CP541" s="106">
        <v>1.9740439999999998E-2</v>
      </c>
      <c r="CQ541" s="106">
        <v>1.0291499999999999E-2</v>
      </c>
      <c r="CR541" s="106">
        <v>1.0589910000000001E-2</v>
      </c>
      <c r="CS541" s="106"/>
      <c r="CT541" s="106"/>
      <c r="CU541" s="106"/>
      <c r="CV541" s="106">
        <f t="shared" si="252"/>
        <v>9.4000000000000004E-3</v>
      </c>
      <c r="CW541" s="106">
        <f t="shared" si="253"/>
        <v>7.1999999999999989E-3</v>
      </c>
      <c r="CX541" s="106">
        <f t="shared" si="254"/>
        <v>4.3E-3</v>
      </c>
      <c r="CY541" s="106">
        <f t="shared" si="255"/>
        <v>4.3999999999999994E-3</v>
      </c>
      <c r="CZ541" s="106">
        <f t="shared" si="256"/>
        <v>6.3E-3</v>
      </c>
      <c r="DA541" s="106">
        <f t="shared" si="257"/>
        <v>5.8000000000000005E-3</v>
      </c>
      <c r="DB541" s="106">
        <f t="shared" si="258"/>
        <v>7.7999999999999996E-3</v>
      </c>
      <c r="DC541" s="106">
        <f t="shared" si="259"/>
        <v>2.7000000000000006E-3</v>
      </c>
      <c r="DD541" s="106">
        <f t="shared" si="260"/>
        <v>5.8000000000000005E-3</v>
      </c>
      <c r="DE541" s="106">
        <f t="shared" si="261"/>
        <v>8.8000000000000005E-3</v>
      </c>
      <c r="DF541" s="106">
        <f t="shared" si="262"/>
        <v>1.14E-2</v>
      </c>
      <c r="DG541" s="106">
        <f t="shared" si="263"/>
        <v>8.9999999999999993E-3</v>
      </c>
      <c r="DH541" s="106">
        <f t="shared" si="264"/>
        <v>6.3000000000000009E-3</v>
      </c>
      <c r="DI541" s="106">
        <f t="shared" si="265"/>
        <v>1.1300000000000001E-2</v>
      </c>
      <c r="DJ541" s="106">
        <f t="shared" si="266"/>
        <v>1.3900000000000001E-2</v>
      </c>
      <c r="DK541" s="106">
        <f t="shared" si="267"/>
        <v>5.4000000000000003E-3</v>
      </c>
      <c r="DL541" s="106">
        <f t="shared" si="268"/>
        <v>5.4000000000000003E-3</v>
      </c>
      <c r="DM541" s="106">
        <f t="shared" si="269"/>
        <v>6.6E-3</v>
      </c>
      <c r="DN541" s="106">
        <f t="shared" si="270"/>
        <v>7.7999999999999996E-3</v>
      </c>
      <c r="DO541" s="106">
        <f t="shared" si="271"/>
        <v>1.5399999999999999E-2</v>
      </c>
      <c r="DP541" s="106">
        <f t="shared" si="272"/>
        <v>1.6800000000000002E-2</v>
      </c>
      <c r="DQ541" s="106">
        <f t="shared" si="273"/>
        <v>1.5399999999999999E-2</v>
      </c>
      <c r="DR541" s="106">
        <f t="shared" si="274"/>
        <v>0.02</v>
      </c>
      <c r="DS541" s="106">
        <f t="shared" si="275"/>
        <v>1.5300000000000001E-2</v>
      </c>
      <c r="DT541" s="106">
        <f t="shared" si="276"/>
        <v>2.1699999999999997E-2</v>
      </c>
      <c r="DU541" s="106">
        <f t="shared" si="277"/>
        <v>1.72E-2</v>
      </c>
      <c r="DV541" s="106">
        <f t="shared" si="278"/>
        <v>8.9999999999999993E-3</v>
      </c>
      <c r="DW541" s="106">
        <f t="shared" si="279"/>
        <v>9.300000000000001E-3</v>
      </c>
      <c r="DX541" s="106"/>
      <c r="DY541" s="106"/>
      <c r="DZ541" s="106"/>
      <c r="EA541" s="100">
        <v>0.35</v>
      </c>
      <c r="EB541" s="100">
        <v>0.16</v>
      </c>
      <c r="EC541" s="100">
        <v>0.24</v>
      </c>
      <c r="ED541" s="100">
        <v>5.34</v>
      </c>
      <c r="EE541" s="100">
        <v>7.97</v>
      </c>
      <c r="EF541" s="100">
        <v>0.47</v>
      </c>
      <c r="EG541" s="100">
        <v>34.06</v>
      </c>
      <c r="EH541" s="100">
        <v>4.4800000000000004</v>
      </c>
      <c r="EI541" s="100">
        <v>0.14000000000000001</v>
      </c>
      <c r="EJ541" s="100">
        <v>19.5</v>
      </c>
      <c r="EK541" s="100">
        <v>1.24</v>
      </c>
      <c r="EL541" s="100">
        <v>32.159999999999997</v>
      </c>
      <c r="EM541" s="100">
        <v>0.67</v>
      </c>
      <c r="EN541" s="100">
        <v>9.4499999999999993</v>
      </c>
      <c r="EO541" s="100">
        <v>57.12</v>
      </c>
      <c r="EP541" s="100">
        <v>14.55</v>
      </c>
      <c r="EQ541" s="100">
        <v>100</v>
      </c>
      <c r="ER541" s="100">
        <v>100</v>
      </c>
      <c r="ES541" s="100">
        <v>1.26</v>
      </c>
      <c r="ET541" s="100">
        <v>100</v>
      </c>
      <c r="EU541" s="100">
        <v>191.6</v>
      </c>
      <c r="EV541" s="100">
        <v>100</v>
      </c>
      <c r="EW541" s="100">
        <v>304.05</v>
      </c>
      <c r="EX541" s="100">
        <v>88.26</v>
      </c>
      <c r="EY541" s="100">
        <v>15.75</v>
      </c>
      <c r="EZ541" s="100">
        <v>16.940000000000001</v>
      </c>
      <c r="FA541" s="100">
        <v>8.33</v>
      </c>
      <c r="FB541" s="100">
        <v>9.92</v>
      </c>
      <c r="FC541" s="100"/>
      <c r="FD541" s="100"/>
      <c r="FE541" s="100"/>
      <c r="FF541" s="106">
        <v>4.9964005235602085E-2</v>
      </c>
      <c r="FG541" s="106">
        <v>2.3844134044721542E-2</v>
      </c>
      <c r="FH541" s="106">
        <v>8.3679280232865829E-3</v>
      </c>
      <c r="FI541" s="106">
        <v>2.9627306718128092E-3</v>
      </c>
      <c r="FJ541" s="106">
        <v>5.3701208178438655E-3</v>
      </c>
      <c r="FK541" s="106">
        <v>9.9662650602409635E-3</v>
      </c>
      <c r="FL541" s="106">
        <v>8.0854599406528192E-3</v>
      </c>
      <c r="FM541" s="106">
        <v>2.343018429354143E-3</v>
      </c>
      <c r="FN541" s="106">
        <v>2.647712978845055E-2</v>
      </c>
      <c r="FO541" s="106">
        <v>3.4037353813929135E-3</v>
      </c>
      <c r="FP541" s="106">
        <v>2.8209658215986321E-2</v>
      </c>
      <c r="FQ541" s="106">
        <v>0</v>
      </c>
      <c r="FR541" s="106">
        <v>1.0838182726006632E-2</v>
      </c>
      <c r="FS541" s="106">
        <v>1.1431071945815083E-2</v>
      </c>
      <c r="FT541" s="106">
        <v>1.0148652650281312E-2</v>
      </c>
      <c r="FU541" s="106">
        <v>0</v>
      </c>
      <c r="FV541" s="106">
        <v>0</v>
      </c>
      <c r="FW541" s="106">
        <v>0</v>
      </c>
      <c r="FX541" s="106">
        <v>1.151298860637557E-2</v>
      </c>
      <c r="FY541" s="106">
        <v>0</v>
      </c>
      <c r="FZ541" s="106">
        <v>0</v>
      </c>
      <c r="GA541" s="106">
        <v>0</v>
      </c>
      <c r="GB541" s="106">
        <v>0</v>
      </c>
      <c r="GC541" s="106">
        <v>1.4461365988271819E-2</v>
      </c>
      <c r="GD541" s="106">
        <v>1.7900832899531493E-2</v>
      </c>
      <c r="GE541" s="106">
        <v>1.5940751067352099E-2</v>
      </c>
      <c r="GF541" s="106">
        <v>7.5890640861953447E-3</v>
      </c>
      <c r="GG541" s="106">
        <v>9.1472732062878714E-3</v>
      </c>
      <c r="GH541" s="100"/>
      <c r="GI541" s="100"/>
      <c r="GJ541" s="100"/>
      <c r="GK541" s="100"/>
    </row>
    <row r="542" spans="1:193" x14ac:dyDescent="0.25">
      <c r="A542" s="98" t="s">
        <v>1073</v>
      </c>
      <c r="B542" s="99" t="s">
        <v>17</v>
      </c>
      <c r="C542" s="99" t="s">
        <v>319</v>
      </c>
      <c r="D542" s="100" t="s">
        <v>19</v>
      </c>
      <c r="E542" s="99" t="s">
        <v>721</v>
      </c>
      <c r="F542" s="100"/>
      <c r="G542" s="106">
        <v>30.359000000000002</v>
      </c>
      <c r="H542" s="106">
        <v>27.892000000000003</v>
      </c>
      <c r="I542" s="106">
        <v>6.226</v>
      </c>
      <c r="J542" s="106">
        <v>4.8000000000000001E-2</v>
      </c>
      <c r="K542" s="106">
        <v>0.11100000000000002</v>
      </c>
      <c r="L542" s="106">
        <v>1.385</v>
      </c>
      <c r="M542" s="106">
        <v>4.3999999999999997E-2</v>
      </c>
      <c r="N542" s="106">
        <v>5.1999999999999998E-2</v>
      </c>
      <c r="O542" s="106">
        <v>26.648</v>
      </c>
      <c r="P542" s="106">
        <v>3.4000000000000002E-2</v>
      </c>
      <c r="Q542" s="106">
        <v>2.0451233893674612</v>
      </c>
      <c r="R542" s="106">
        <v>0</v>
      </c>
      <c r="S542" s="106">
        <v>1.4761239636869901</v>
      </c>
      <c r="T542" s="106">
        <v>0.12814576578277567</v>
      </c>
      <c r="U542" s="106">
        <v>0</v>
      </c>
      <c r="V542" s="106">
        <v>0</v>
      </c>
      <c r="W542" s="106">
        <v>0</v>
      </c>
      <c r="X542" s="106">
        <v>0</v>
      </c>
      <c r="Y542" s="106">
        <v>1.0393910126164194</v>
      </c>
      <c r="Z542" s="106">
        <v>0</v>
      </c>
      <c r="AA542" s="106">
        <v>7.3613038866686811E-2</v>
      </c>
      <c r="AB542" s="106">
        <v>0</v>
      </c>
      <c r="AC542" s="106">
        <v>3.2000000000000001E-2</v>
      </c>
      <c r="AD542" s="106">
        <v>2.7E-2</v>
      </c>
      <c r="AE542" s="106">
        <v>0.115</v>
      </c>
      <c r="AF542" s="106">
        <v>0.10299999999999999</v>
      </c>
      <c r="AG542" s="106">
        <v>8.5301565673723559E-2</v>
      </c>
      <c r="AH542" s="106">
        <v>8.1000000000000003E-2</v>
      </c>
      <c r="AI542" s="106"/>
      <c r="AJ542" s="106">
        <v>97.143497276731424</v>
      </c>
      <c r="AK542" s="100"/>
      <c r="AL542" s="106">
        <v>14.191753926701571</v>
      </c>
      <c r="AM542" s="106">
        <v>16.720820094718544</v>
      </c>
      <c r="AN542" s="106">
        <v>3.2950516009526329</v>
      </c>
      <c r="AO542" s="106">
        <v>2.8947051019177425E-2</v>
      </c>
      <c r="AP542" s="106">
        <v>8.5966542750929381E-2</v>
      </c>
      <c r="AQ542" s="106">
        <v>1.0765643218033425</v>
      </c>
      <c r="AR542" s="106">
        <v>3.2640949554896138E-2</v>
      </c>
      <c r="AS542" s="106">
        <v>4.3167856549892081E-2</v>
      </c>
      <c r="AT542" s="106">
        <v>19.045168667810177</v>
      </c>
      <c r="AU542" s="106">
        <v>1.4836795252225522E-2</v>
      </c>
      <c r="AV542" s="106">
        <v>2.0451233893674612</v>
      </c>
      <c r="AW542" s="106">
        <v>0</v>
      </c>
      <c r="AX542" s="106">
        <v>1.03189371806151</v>
      </c>
      <c r="AY542" s="106">
        <v>0.10494289229610651</v>
      </c>
      <c r="AZ542" s="106">
        <v>0</v>
      </c>
      <c r="BA542" s="106">
        <v>0</v>
      </c>
      <c r="BB542" s="106">
        <v>0</v>
      </c>
      <c r="BC542" s="106">
        <v>0</v>
      </c>
      <c r="BD542" s="106">
        <v>0.81848256761667804</v>
      </c>
      <c r="BE542" s="106">
        <v>0</v>
      </c>
      <c r="BF542" s="106">
        <v>6.2847296906588246E-2</v>
      </c>
      <c r="BG542" s="106">
        <v>0</v>
      </c>
      <c r="BH542" s="106">
        <v>2.7434842249657063E-2</v>
      </c>
      <c r="BI542" s="106">
        <v>2.3283890996895481E-2</v>
      </c>
      <c r="BJ542" s="106">
        <v>9.9774423043553703E-2</v>
      </c>
      <c r="BK542" s="106">
        <v>8.9744706804914171E-2</v>
      </c>
      <c r="BL542" s="106">
        <v>7.4596909203081388E-2</v>
      </c>
      <c r="BM542" s="106">
        <v>7.1133749012031261E-2</v>
      </c>
      <c r="BN542" s="106"/>
      <c r="BO542" s="106"/>
      <c r="BP542" s="106"/>
      <c r="BQ542" s="106">
        <v>2.0964160000000003E-2</v>
      </c>
      <c r="BR542" s="106">
        <v>1.2010319999999998E-2</v>
      </c>
      <c r="BS542" s="106">
        <v>8.1248499999999994E-3</v>
      </c>
      <c r="BT542" s="106">
        <v>7.2960799999999991E-3</v>
      </c>
      <c r="BU542" s="106">
        <v>7.8763199999999992E-3</v>
      </c>
      <c r="BV542" s="106">
        <v>7.4617000000000008E-3</v>
      </c>
      <c r="BW542" s="106">
        <v>1.0110000000000001E-2</v>
      </c>
      <c r="BX542" s="106">
        <v>2.8910399999999997E-3</v>
      </c>
      <c r="BY542" s="106">
        <v>8.2552800000000003E-3</v>
      </c>
      <c r="BZ542" s="106">
        <v>2.1082719999999999E-2</v>
      </c>
      <c r="CA542" s="106">
        <v>1.12E-2</v>
      </c>
      <c r="CB542" s="106">
        <v>8.8999999999999999E-3</v>
      </c>
      <c r="CC542" s="106">
        <v>8.5830000000000021E-3</v>
      </c>
      <c r="CD542" s="106">
        <v>1.3554210000000001E-2</v>
      </c>
      <c r="CE542" s="106">
        <v>1.9856760000000001E-2</v>
      </c>
      <c r="CF542" s="106">
        <v>6.2502900000000004E-3</v>
      </c>
      <c r="CG542" s="106">
        <v>5.6657000000000001E-3</v>
      </c>
      <c r="CH542" s="106">
        <v>6.9198400000000009E-3</v>
      </c>
      <c r="CI542" s="106">
        <v>9.9052199999999993E-3</v>
      </c>
      <c r="CJ542" s="106">
        <v>1.7709280000000001E-2</v>
      </c>
      <c r="CK542" s="106">
        <v>1.8038020000000002E-2</v>
      </c>
      <c r="CL542" s="106">
        <v>1.8022619999999996E-2</v>
      </c>
      <c r="CM542" s="106">
        <v>2.21616E-2</v>
      </c>
      <c r="CN542" s="106">
        <v>1.7394E-2</v>
      </c>
      <c r="CO542" s="106">
        <v>2.4896160000000001E-2</v>
      </c>
      <c r="CP542" s="106">
        <v>1.9510899999999998E-2</v>
      </c>
      <c r="CQ542" s="106">
        <v>1.0177150000000001E-2</v>
      </c>
      <c r="CR542" s="106">
        <v>1.0476040000000001E-2</v>
      </c>
      <c r="CS542" s="106"/>
      <c r="CT542" s="106"/>
      <c r="CU542" s="106"/>
      <c r="CV542" s="106">
        <f t="shared" si="252"/>
        <v>9.7999999999999997E-3</v>
      </c>
      <c r="CW542" s="106">
        <f t="shared" si="253"/>
        <v>7.1999999999999989E-3</v>
      </c>
      <c r="CX542" s="106">
        <f t="shared" si="254"/>
        <v>4.3E-3</v>
      </c>
      <c r="CY542" s="106">
        <f t="shared" si="255"/>
        <v>4.3999999999999994E-3</v>
      </c>
      <c r="CZ542" s="106">
        <f t="shared" si="256"/>
        <v>6.0999999999999995E-3</v>
      </c>
      <c r="DA542" s="106">
        <f t="shared" si="257"/>
        <v>5.8000000000000005E-3</v>
      </c>
      <c r="DB542" s="106">
        <f t="shared" si="258"/>
        <v>7.5000000000000006E-3</v>
      </c>
      <c r="DC542" s="106">
        <f t="shared" si="259"/>
        <v>2.3999999999999998E-3</v>
      </c>
      <c r="DD542" s="106">
        <f t="shared" si="260"/>
        <v>5.8999999999999999E-3</v>
      </c>
      <c r="DE542" s="106">
        <f t="shared" si="261"/>
        <v>9.1999999999999998E-3</v>
      </c>
      <c r="DF542" s="106">
        <f t="shared" si="262"/>
        <v>1.12E-2</v>
      </c>
      <c r="DG542" s="106">
        <f t="shared" si="263"/>
        <v>8.8999999999999999E-3</v>
      </c>
      <c r="DH542" s="106">
        <f t="shared" si="264"/>
        <v>6.000000000000001E-3</v>
      </c>
      <c r="DI542" s="106">
        <f t="shared" si="265"/>
        <v>1.11E-2</v>
      </c>
      <c r="DJ542" s="106">
        <f t="shared" si="266"/>
        <v>1.4700000000000001E-2</v>
      </c>
      <c r="DK542" s="106">
        <f t="shared" si="267"/>
        <v>5.3E-3</v>
      </c>
      <c r="DL542" s="106">
        <f t="shared" si="268"/>
        <v>5.3E-3</v>
      </c>
      <c r="DM542" s="106">
        <f t="shared" si="269"/>
        <v>6.1000000000000004E-3</v>
      </c>
      <c r="DN542" s="106">
        <f t="shared" si="270"/>
        <v>7.7999999999999996E-3</v>
      </c>
      <c r="DO542" s="106">
        <f t="shared" si="271"/>
        <v>1.5100000000000001E-2</v>
      </c>
      <c r="DP542" s="106">
        <f t="shared" si="272"/>
        <v>1.5400000000000002E-2</v>
      </c>
      <c r="DQ542" s="106">
        <f t="shared" si="273"/>
        <v>1.5399999999999999E-2</v>
      </c>
      <c r="DR542" s="106">
        <f t="shared" si="274"/>
        <v>1.9E-2</v>
      </c>
      <c r="DS542" s="106">
        <f t="shared" si="275"/>
        <v>1.4999999999999999E-2</v>
      </c>
      <c r="DT542" s="106">
        <f t="shared" si="276"/>
        <v>2.1599999999999998E-2</v>
      </c>
      <c r="DU542" s="106">
        <f t="shared" si="277"/>
        <v>1.6999999999999998E-2</v>
      </c>
      <c r="DV542" s="106">
        <f t="shared" si="278"/>
        <v>8.9000000000000017E-3</v>
      </c>
      <c r="DW542" s="106">
        <f t="shared" si="279"/>
        <v>9.1999999999999998E-3</v>
      </c>
      <c r="DX542" s="106"/>
      <c r="DY542" s="106"/>
      <c r="DZ542" s="106"/>
      <c r="EA542" s="100">
        <v>0.35</v>
      </c>
      <c r="EB542" s="100">
        <v>0.15</v>
      </c>
      <c r="EC542" s="100">
        <v>0.24</v>
      </c>
      <c r="ED542" s="100">
        <v>9.73</v>
      </c>
      <c r="EE542" s="100">
        <v>6.23</v>
      </c>
      <c r="EF542" s="100">
        <v>0.72</v>
      </c>
      <c r="EG542" s="100">
        <v>24.34</v>
      </c>
      <c r="EH542" s="100">
        <v>4.91</v>
      </c>
      <c r="EI542" s="100">
        <v>0.14000000000000001</v>
      </c>
      <c r="EJ542" s="100">
        <v>23.52</v>
      </c>
      <c r="EK542" s="100">
        <v>1.36</v>
      </c>
      <c r="EL542" s="100">
        <v>51.79</v>
      </c>
      <c r="EM542" s="100">
        <v>0.88</v>
      </c>
      <c r="EN542" s="100">
        <v>10.66</v>
      </c>
      <c r="EO542" s="100">
        <v>100</v>
      </c>
      <c r="EP542" s="100">
        <v>9.42</v>
      </c>
      <c r="EQ542" s="100">
        <v>100</v>
      </c>
      <c r="ER542" s="100">
        <v>100</v>
      </c>
      <c r="ES542" s="100">
        <v>1.36</v>
      </c>
      <c r="ET542" s="100">
        <v>100</v>
      </c>
      <c r="EU542" s="100">
        <v>21.35</v>
      </c>
      <c r="EV542" s="100">
        <v>1041.07</v>
      </c>
      <c r="EW542" s="100">
        <v>67.39</v>
      </c>
      <c r="EX542" s="100">
        <v>63.47</v>
      </c>
      <c r="EY542" s="100">
        <v>17.86</v>
      </c>
      <c r="EZ542" s="100">
        <v>17.600000000000001</v>
      </c>
      <c r="FA542" s="100">
        <v>10.31</v>
      </c>
      <c r="FB542" s="100">
        <v>12.61</v>
      </c>
      <c r="FC542" s="100"/>
      <c r="FD542" s="100"/>
      <c r="FE542" s="100"/>
      <c r="FF542" s="106">
        <v>4.9671138743455495E-2</v>
      </c>
      <c r="FG542" s="106">
        <v>2.5081230142077818E-2</v>
      </c>
      <c r="FH542" s="106">
        <v>7.9081238422863184E-3</v>
      </c>
      <c r="FI542" s="106">
        <v>2.8165480641659632E-3</v>
      </c>
      <c r="FJ542" s="106">
        <v>5.3557156133829005E-3</v>
      </c>
      <c r="FK542" s="106">
        <v>7.7512631169840661E-3</v>
      </c>
      <c r="FL542" s="106">
        <v>7.9448071216617205E-3</v>
      </c>
      <c r="FM542" s="106">
        <v>2.1195417565997013E-3</v>
      </c>
      <c r="FN542" s="106">
        <v>2.6663236134934251E-2</v>
      </c>
      <c r="FO542" s="106">
        <v>3.4896142433234424E-3</v>
      </c>
      <c r="FP542" s="106">
        <v>2.7813678095397473E-2</v>
      </c>
      <c r="FQ542" s="106">
        <v>0</v>
      </c>
      <c r="FR542" s="106">
        <v>9.0806647189412889E-3</v>
      </c>
      <c r="FS542" s="106">
        <v>1.1186912318764954E-2</v>
      </c>
      <c r="FT542" s="106">
        <v>0</v>
      </c>
      <c r="FU542" s="106">
        <v>0</v>
      </c>
      <c r="FV542" s="106">
        <v>0</v>
      </c>
      <c r="FW542" s="106">
        <v>0</v>
      </c>
      <c r="FX542" s="106">
        <v>1.1131362919586822E-2</v>
      </c>
      <c r="FY542" s="106">
        <v>0</v>
      </c>
      <c r="FZ542" s="106">
        <v>1.3417897889556591E-2</v>
      </c>
      <c r="GA542" s="106">
        <v>0</v>
      </c>
      <c r="GB542" s="106">
        <v>1.8488340192043897E-2</v>
      </c>
      <c r="GC542" s="106">
        <v>1.4778285615729563E-2</v>
      </c>
      <c r="GD542" s="106">
        <v>1.7819711955578691E-2</v>
      </c>
      <c r="GE542" s="106">
        <v>1.5795068397664896E-2</v>
      </c>
      <c r="GF542" s="106">
        <v>7.690941338837692E-3</v>
      </c>
      <c r="GG542" s="106">
        <v>8.9699657504171415E-3</v>
      </c>
      <c r="GH542" s="100"/>
      <c r="GI542" s="100"/>
      <c r="GJ542" s="100"/>
      <c r="GK542" s="100"/>
    </row>
    <row r="543" spans="1:193" x14ac:dyDescent="0.25">
      <c r="A543" s="98" t="s">
        <v>1073</v>
      </c>
      <c r="B543" s="99" t="s">
        <v>17</v>
      </c>
      <c r="C543" s="99" t="s">
        <v>319</v>
      </c>
      <c r="D543" s="100" t="s">
        <v>19</v>
      </c>
      <c r="E543" s="99" t="s">
        <v>722</v>
      </c>
      <c r="F543" s="100"/>
      <c r="G543" s="106">
        <v>30.331</v>
      </c>
      <c r="H543" s="106">
        <v>25.004000000000001</v>
      </c>
      <c r="I543" s="106">
        <v>6.4640000000000004</v>
      </c>
      <c r="J543" s="106">
        <v>8.5000000000000006E-2</v>
      </c>
      <c r="K543" s="106">
        <v>8.5999999999999993E-2</v>
      </c>
      <c r="L543" s="106">
        <v>2.649</v>
      </c>
      <c r="M543" s="106">
        <v>1.9E-2</v>
      </c>
      <c r="N543" s="106">
        <v>0.15</v>
      </c>
      <c r="O543" s="106">
        <v>26.486000000000001</v>
      </c>
      <c r="P543" s="106">
        <v>4.1000000000000009E-2</v>
      </c>
      <c r="Q543" s="106">
        <v>2.2282608511042721</v>
      </c>
      <c r="R543" s="106">
        <v>0</v>
      </c>
      <c r="S543" s="106">
        <v>2.2702314803924519</v>
      </c>
      <c r="T543" s="106">
        <v>0.20850277922770352</v>
      </c>
      <c r="U543" s="106">
        <v>2.2999999999999996E-2</v>
      </c>
      <c r="V543" s="106">
        <v>0</v>
      </c>
      <c r="W543" s="106">
        <v>0</v>
      </c>
      <c r="X543" s="106">
        <v>0</v>
      </c>
      <c r="Y543" s="106">
        <v>1.158449777860028</v>
      </c>
      <c r="Z543" s="106">
        <v>0</v>
      </c>
      <c r="AA543" s="106">
        <v>4.6373772822424469E-2</v>
      </c>
      <c r="AB543" s="106">
        <v>0</v>
      </c>
      <c r="AC543" s="106">
        <v>4.7E-2</v>
      </c>
      <c r="AD543" s="106">
        <v>0.03</v>
      </c>
      <c r="AE543" s="106">
        <v>0.111</v>
      </c>
      <c r="AF543" s="106">
        <v>0.152</v>
      </c>
      <c r="AG543" s="106">
        <v>0.10715614789927068</v>
      </c>
      <c r="AH543" s="106">
        <v>0.108</v>
      </c>
      <c r="AI543" s="106"/>
      <c r="AJ543" s="106">
        <v>96.866654164906151</v>
      </c>
      <c r="AK543" s="100"/>
      <c r="AL543" s="106">
        <v>14.178664921465966</v>
      </c>
      <c r="AM543" s="106">
        <v>14.989509022240874</v>
      </c>
      <c r="AN543" s="106">
        <v>3.4210108494310667</v>
      </c>
      <c r="AO543" s="106">
        <v>5.1260402846460024E-2</v>
      </c>
      <c r="AP543" s="106">
        <v>6.6604708798017345E-2</v>
      </c>
      <c r="AQ543" s="106">
        <v>2.0590750097162847</v>
      </c>
      <c r="AR543" s="106">
        <v>1.4094955489614243E-2</v>
      </c>
      <c r="AS543" s="106">
        <v>0.1245226631246887</v>
      </c>
      <c r="AT543" s="106">
        <v>18.929388221841052</v>
      </c>
      <c r="AU543" s="106">
        <v>1.7891429568860188E-2</v>
      </c>
      <c r="AV543" s="106">
        <v>2.2282608511042721</v>
      </c>
      <c r="AW543" s="106">
        <v>0</v>
      </c>
      <c r="AX543" s="106">
        <v>1.5870195598688932</v>
      </c>
      <c r="AY543" s="106">
        <v>0.17074996251552166</v>
      </c>
      <c r="AZ543" s="106">
        <v>1.7026946994373703E-2</v>
      </c>
      <c r="BA543" s="106">
        <v>0</v>
      </c>
      <c r="BB543" s="106">
        <v>0</v>
      </c>
      <c r="BC543" s="106">
        <v>0</v>
      </c>
      <c r="BD543" s="106">
        <v>0.91223700910310102</v>
      </c>
      <c r="BE543" s="106">
        <v>0</v>
      </c>
      <c r="BF543" s="106">
        <v>3.9591712475390138E-2</v>
      </c>
      <c r="BG543" s="106">
        <v>0</v>
      </c>
      <c r="BH543" s="106">
        <v>4.0294924554183813E-2</v>
      </c>
      <c r="BI543" s="106">
        <v>2.5870989996550534E-2</v>
      </c>
      <c r="BJ543" s="106">
        <v>9.6304008328995314E-2</v>
      </c>
      <c r="BK543" s="106">
        <v>0.13243879062472771</v>
      </c>
      <c r="BL543" s="106">
        <v>9.3708918145405051E-2</v>
      </c>
      <c r="BM543" s="106">
        <v>9.4844998682708348E-2</v>
      </c>
      <c r="BN543" s="106"/>
      <c r="BO543" s="106"/>
      <c r="BP543" s="106"/>
      <c r="BQ543" s="106">
        <v>1.946672E-2</v>
      </c>
      <c r="BR543" s="106">
        <v>1.2010319999999998E-2</v>
      </c>
      <c r="BS543" s="106">
        <v>8.3137999999999997E-3</v>
      </c>
      <c r="BT543" s="106">
        <v>7.4618999999999996E-3</v>
      </c>
      <c r="BU543" s="106">
        <v>8.134559999999999E-3</v>
      </c>
      <c r="BV543" s="106">
        <v>7.5903499999999992E-3</v>
      </c>
      <c r="BW543" s="106">
        <v>1.0110000000000001E-2</v>
      </c>
      <c r="BX543" s="106">
        <v>3.1319599999999996E-3</v>
      </c>
      <c r="BY543" s="106">
        <v>8.1153600000000003E-3</v>
      </c>
      <c r="BZ543" s="106">
        <v>2.0166079999999999E-2</v>
      </c>
      <c r="CA543" s="106">
        <v>1.15E-2</v>
      </c>
      <c r="CB543" s="106">
        <v>8.9999999999999993E-3</v>
      </c>
      <c r="CC543" s="106">
        <v>9.0121500000000018E-3</v>
      </c>
      <c r="CD543" s="106">
        <v>1.392054E-2</v>
      </c>
      <c r="CE543" s="106">
        <v>1.89112E-2</v>
      </c>
      <c r="CF543" s="106">
        <v>6.2502900000000004E-3</v>
      </c>
      <c r="CG543" s="106">
        <v>5.7726000000000001E-3</v>
      </c>
      <c r="CH543" s="106">
        <v>7.4870400000000004E-3</v>
      </c>
      <c r="CI543" s="106">
        <v>9.9052199999999993E-3</v>
      </c>
      <c r="CJ543" s="106">
        <v>1.7357439999999998E-2</v>
      </c>
      <c r="CK543" s="106">
        <v>1.8506540000000002E-2</v>
      </c>
      <c r="CL543" s="106">
        <v>1.7905589999999999E-2</v>
      </c>
      <c r="CM543" s="106">
        <v>2.2744799999999999E-2</v>
      </c>
      <c r="CN543" s="106">
        <v>1.762592E-2</v>
      </c>
      <c r="CO543" s="106">
        <v>2.5126680000000002E-2</v>
      </c>
      <c r="CP543" s="106">
        <v>1.9396130000000001E-2</v>
      </c>
      <c r="CQ543" s="106">
        <v>1.0291499999999999E-2</v>
      </c>
      <c r="CR543" s="106">
        <v>1.0703780000000001E-2</v>
      </c>
      <c r="CS543" s="106"/>
      <c r="CT543" s="106"/>
      <c r="CU543" s="106"/>
      <c r="CV543" s="106">
        <f t="shared" si="252"/>
        <v>9.0999999999999987E-3</v>
      </c>
      <c r="CW543" s="106">
        <f t="shared" si="253"/>
        <v>7.1999999999999989E-3</v>
      </c>
      <c r="CX543" s="106">
        <f t="shared" si="254"/>
        <v>4.4000000000000003E-3</v>
      </c>
      <c r="CY543" s="106">
        <f t="shared" si="255"/>
        <v>4.4999999999999997E-3</v>
      </c>
      <c r="CZ543" s="106">
        <f t="shared" si="256"/>
        <v>6.3E-3</v>
      </c>
      <c r="DA543" s="106">
        <f t="shared" si="257"/>
        <v>5.8999999999999999E-3</v>
      </c>
      <c r="DB543" s="106">
        <f t="shared" si="258"/>
        <v>7.5000000000000006E-3</v>
      </c>
      <c r="DC543" s="106">
        <f t="shared" si="259"/>
        <v>2.5999999999999999E-3</v>
      </c>
      <c r="DD543" s="106">
        <f t="shared" si="260"/>
        <v>5.8000000000000005E-3</v>
      </c>
      <c r="DE543" s="106">
        <f t="shared" si="261"/>
        <v>8.8000000000000005E-3</v>
      </c>
      <c r="DF543" s="106">
        <f t="shared" si="262"/>
        <v>1.15E-2</v>
      </c>
      <c r="DG543" s="106">
        <f t="shared" si="263"/>
        <v>8.9999999999999993E-3</v>
      </c>
      <c r="DH543" s="106">
        <f t="shared" si="264"/>
        <v>6.3000000000000009E-3</v>
      </c>
      <c r="DI543" s="106">
        <f t="shared" si="265"/>
        <v>1.14E-2</v>
      </c>
      <c r="DJ543" s="106">
        <f t="shared" si="266"/>
        <v>1.4E-2</v>
      </c>
      <c r="DK543" s="106">
        <f t="shared" si="267"/>
        <v>5.3E-3</v>
      </c>
      <c r="DL543" s="106">
        <f t="shared" si="268"/>
        <v>5.4000000000000003E-3</v>
      </c>
      <c r="DM543" s="106">
        <f t="shared" si="269"/>
        <v>6.6E-3</v>
      </c>
      <c r="DN543" s="106">
        <f t="shared" si="270"/>
        <v>7.7999999999999996E-3</v>
      </c>
      <c r="DO543" s="106">
        <f t="shared" si="271"/>
        <v>1.4799999999999997E-2</v>
      </c>
      <c r="DP543" s="106">
        <f t="shared" si="272"/>
        <v>1.5800000000000002E-2</v>
      </c>
      <c r="DQ543" s="106">
        <f t="shared" si="273"/>
        <v>1.5300000000000001E-2</v>
      </c>
      <c r="DR543" s="106">
        <f t="shared" si="274"/>
        <v>1.9499999999999997E-2</v>
      </c>
      <c r="DS543" s="106">
        <f t="shared" si="275"/>
        <v>1.52E-2</v>
      </c>
      <c r="DT543" s="106">
        <f t="shared" si="276"/>
        <v>2.18E-2</v>
      </c>
      <c r="DU543" s="106">
        <f t="shared" si="277"/>
        <v>1.6900000000000002E-2</v>
      </c>
      <c r="DV543" s="106">
        <f t="shared" si="278"/>
        <v>8.9999999999999993E-3</v>
      </c>
      <c r="DW543" s="106">
        <f t="shared" si="279"/>
        <v>9.4000000000000004E-3</v>
      </c>
      <c r="DX543" s="106"/>
      <c r="DY543" s="106"/>
      <c r="DZ543" s="106"/>
      <c r="EA543" s="100">
        <v>0.36</v>
      </c>
      <c r="EB543" s="100">
        <v>0.16</v>
      </c>
      <c r="EC543" s="100">
        <v>0.24</v>
      </c>
      <c r="ED543" s="100">
        <v>5.77</v>
      </c>
      <c r="EE543" s="100">
        <v>7.94</v>
      </c>
      <c r="EF543" s="100">
        <v>0.48</v>
      </c>
      <c r="EG543" s="100">
        <v>52.9</v>
      </c>
      <c r="EH543" s="100">
        <v>2.56</v>
      </c>
      <c r="EI543" s="100">
        <v>0.14000000000000001</v>
      </c>
      <c r="EJ543" s="100">
        <v>19.21</v>
      </c>
      <c r="EK543" s="100">
        <v>1.27</v>
      </c>
      <c r="EL543" s="100">
        <v>100</v>
      </c>
      <c r="EM543" s="100">
        <v>0.68</v>
      </c>
      <c r="EN543" s="100">
        <v>6.88</v>
      </c>
      <c r="EO543" s="100">
        <v>59.85</v>
      </c>
      <c r="EP543" s="100">
        <v>10.33</v>
      </c>
      <c r="EQ543" s="100">
        <v>11053.37</v>
      </c>
      <c r="ER543" s="100">
        <v>100</v>
      </c>
      <c r="ES543" s="100">
        <v>1.26</v>
      </c>
      <c r="ET543" s="100">
        <v>215.23</v>
      </c>
      <c r="EU543" s="100">
        <v>34.340000000000003</v>
      </c>
      <c r="EV543" s="100">
        <v>100</v>
      </c>
      <c r="EW543" s="100">
        <v>46.47</v>
      </c>
      <c r="EX543" s="100">
        <v>56.57</v>
      </c>
      <c r="EY543" s="100">
        <v>18.55</v>
      </c>
      <c r="EZ543" s="100">
        <v>11.91</v>
      </c>
      <c r="FA543" s="100">
        <v>8.09</v>
      </c>
      <c r="FB543" s="100">
        <v>9.7100000000000009</v>
      </c>
      <c r="FC543" s="100"/>
      <c r="FD543" s="100"/>
      <c r="FE543" s="100"/>
      <c r="FF543" s="106">
        <v>5.1043193717277474E-2</v>
      </c>
      <c r="FG543" s="106">
        <v>2.39832144355854E-2</v>
      </c>
      <c r="FH543" s="106">
        <v>8.2104260386345589E-3</v>
      </c>
      <c r="FI543" s="106">
        <v>2.9577252442407431E-3</v>
      </c>
      <c r="FJ543" s="106">
        <v>5.2884138785625773E-3</v>
      </c>
      <c r="FK543" s="106">
        <v>9.8835600466381651E-3</v>
      </c>
      <c r="FL543" s="106">
        <v>7.4562314540059351E-3</v>
      </c>
      <c r="FM543" s="106">
        <v>3.1877801759920307E-3</v>
      </c>
      <c r="FN543" s="106">
        <v>2.6501143510577477E-2</v>
      </c>
      <c r="FO543" s="106">
        <v>3.4369436201780426E-3</v>
      </c>
      <c r="FP543" s="106">
        <v>2.8298912809024253E-2</v>
      </c>
      <c r="FQ543" s="106">
        <v>0</v>
      </c>
      <c r="FR543" s="106">
        <v>1.0791733007108475E-2</v>
      </c>
      <c r="FS543" s="106">
        <v>1.1747597421067891E-2</v>
      </c>
      <c r="FT543" s="106">
        <v>1.0190627776132662E-2</v>
      </c>
      <c r="FU543" s="106">
        <v>0</v>
      </c>
      <c r="FV543" s="106">
        <v>0</v>
      </c>
      <c r="FW543" s="106">
        <v>0</v>
      </c>
      <c r="FX543" s="106">
        <v>1.1494186314699072E-2</v>
      </c>
      <c r="FY543" s="106">
        <v>0</v>
      </c>
      <c r="FZ543" s="106">
        <v>1.3595794064048976E-2</v>
      </c>
      <c r="GA543" s="106">
        <v>0</v>
      </c>
      <c r="GB543" s="106">
        <v>1.8725051440329217E-2</v>
      </c>
      <c r="GC543" s="106">
        <v>1.4635219041048636E-2</v>
      </c>
      <c r="GD543" s="106">
        <v>1.7864393545028629E-2</v>
      </c>
      <c r="GE543" s="106">
        <v>1.5773459963405071E-2</v>
      </c>
      <c r="GF543" s="106">
        <v>7.5810514779632689E-3</v>
      </c>
      <c r="GG543" s="106">
        <v>9.2094493720909811E-3</v>
      </c>
      <c r="GH543" s="100"/>
      <c r="GI543" s="100"/>
      <c r="GJ543" s="100"/>
      <c r="GK543" s="100"/>
    </row>
    <row r="544" spans="1:193" x14ac:dyDescent="0.25">
      <c r="A544" s="98" t="s">
        <v>1073</v>
      </c>
      <c r="B544" s="99" t="s">
        <v>17</v>
      </c>
      <c r="C544" s="99" t="s">
        <v>319</v>
      </c>
      <c r="D544" s="100" t="s">
        <v>19</v>
      </c>
      <c r="E544" s="99" t="s">
        <v>723</v>
      </c>
      <c r="F544" s="100"/>
      <c r="G544" s="106">
        <v>30.472999999999999</v>
      </c>
      <c r="H544" s="106">
        <v>24.012</v>
      </c>
      <c r="I544" s="106">
        <v>7.0830000000000002</v>
      </c>
      <c r="J544" s="106">
        <v>8.2000000000000003E-2</v>
      </c>
      <c r="K544" s="106">
        <v>0.109</v>
      </c>
      <c r="L544" s="106">
        <v>2.1930000000000001</v>
      </c>
      <c r="M544" s="106">
        <v>2.9000000000000001E-2</v>
      </c>
      <c r="N544" s="106">
        <v>5.5999999999999994E-2</v>
      </c>
      <c r="O544" s="106">
        <v>26.741999999999997</v>
      </c>
      <c r="P544" s="106">
        <v>2.9000000000000001E-2</v>
      </c>
      <c r="Q544" s="106">
        <v>2.1095546134332852</v>
      </c>
      <c r="R544" s="106">
        <v>0</v>
      </c>
      <c r="S544" s="106">
        <v>3.9285975262514392</v>
      </c>
      <c r="T544" s="106">
        <v>0.31028972668250898</v>
      </c>
      <c r="U544" s="106">
        <v>0</v>
      </c>
      <c r="V544" s="106">
        <v>0</v>
      </c>
      <c r="W544" s="106">
        <v>0</v>
      </c>
      <c r="X544" s="106">
        <v>0</v>
      </c>
      <c r="Y544" s="106">
        <v>0.89640370743066888</v>
      </c>
      <c r="Z544" s="106">
        <v>0</v>
      </c>
      <c r="AA544" s="106">
        <v>6.2072474840760769E-2</v>
      </c>
      <c r="AB544" s="106">
        <v>2.1000000000000005E-2</v>
      </c>
      <c r="AC544" s="106">
        <v>2.4E-2</v>
      </c>
      <c r="AD544" s="106">
        <v>2.8000000000000001E-2</v>
      </c>
      <c r="AE544" s="106">
        <v>9.9000000000000005E-2</v>
      </c>
      <c r="AF544" s="106">
        <v>7.6999999999999985E-2</v>
      </c>
      <c r="AG544" s="106">
        <v>0.11773275342165224</v>
      </c>
      <c r="AH544" s="106">
        <v>0.112</v>
      </c>
      <c r="AI544" s="106"/>
      <c r="AJ544" s="106">
        <v>97.705317354343549</v>
      </c>
      <c r="AK544" s="100"/>
      <c r="AL544" s="106">
        <v>14.245044876589377</v>
      </c>
      <c r="AM544" s="106">
        <v>14.394820454409208</v>
      </c>
      <c r="AN544" s="106">
        <v>3.7486107435829585</v>
      </c>
      <c r="AO544" s="106">
        <v>4.945121215776143E-2</v>
      </c>
      <c r="AP544" s="106">
        <v>8.441759603469641E-2</v>
      </c>
      <c r="AQ544" s="106">
        <v>1.7046249514185776</v>
      </c>
      <c r="AR544" s="106">
        <v>2.1513353115727003E-2</v>
      </c>
      <c r="AS544" s="106">
        <v>4.6488460899883781E-2</v>
      </c>
      <c r="AT544" s="106">
        <v>19.112349914236706</v>
      </c>
      <c r="AU544" s="106">
        <v>1.2654913597486474E-2</v>
      </c>
      <c r="AV544" s="106">
        <v>2.1095546134332852</v>
      </c>
      <c r="AW544" s="106">
        <v>0</v>
      </c>
      <c r="AX544" s="106">
        <v>2.7463107488650396</v>
      </c>
      <c r="AY544" s="106">
        <v>0.25410672891860531</v>
      </c>
      <c r="AZ544" s="106">
        <v>0</v>
      </c>
      <c r="BA544" s="106">
        <v>0</v>
      </c>
      <c r="BB544" s="106">
        <v>0</v>
      </c>
      <c r="BC544" s="106">
        <v>0</v>
      </c>
      <c r="BD544" s="106">
        <v>0.70588527240780286</v>
      </c>
      <c r="BE544" s="106">
        <v>0</v>
      </c>
      <c r="BF544" s="106">
        <v>5.2994514505900085E-2</v>
      </c>
      <c r="BG544" s="106">
        <v>1.7944116893104337E-2</v>
      </c>
      <c r="BH544" s="106">
        <v>2.0576131687242798E-2</v>
      </c>
      <c r="BI544" s="106">
        <v>2.4146257330113833E-2</v>
      </c>
      <c r="BJ544" s="106">
        <v>8.5892764185320145E-2</v>
      </c>
      <c r="BK544" s="106">
        <v>6.7090703145421274E-2</v>
      </c>
      <c r="BL544" s="106">
        <v>0.10295824523100328</v>
      </c>
      <c r="BM544" s="106">
        <v>9.8357776411697545E-2</v>
      </c>
      <c r="BN544" s="106"/>
      <c r="BO544" s="106"/>
      <c r="BP544" s="106"/>
      <c r="BQ544" s="106">
        <v>2.0322400000000001E-2</v>
      </c>
      <c r="BR544" s="106">
        <v>1.217713E-2</v>
      </c>
      <c r="BS544" s="106">
        <v>8.3137999999999997E-3</v>
      </c>
      <c r="BT544" s="106">
        <v>7.4618999999999996E-3</v>
      </c>
      <c r="BU544" s="106">
        <v>8.2636799999999989E-3</v>
      </c>
      <c r="BV544" s="106">
        <v>7.4617000000000008E-3</v>
      </c>
      <c r="BW544" s="106">
        <v>1.0110000000000001E-2</v>
      </c>
      <c r="BX544" s="106">
        <v>3.0114999999999999E-3</v>
      </c>
      <c r="BY544" s="106">
        <v>8.1153600000000003E-3</v>
      </c>
      <c r="BZ544" s="106">
        <v>2.0166079999999999E-2</v>
      </c>
      <c r="CA544" s="106">
        <v>1.15E-2</v>
      </c>
      <c r="CB544" s="106">
        <v>8.9999999999999993E-3</v>
      </c>
      <c r="CC544" s="106">
        <v>9.298250000000001E-3</v>
      </c>
      <c r="CD544" s="106">
        <v>1.3798430000000002E-2</v>
      </c>
      <c r="CE544" s="106">
        <v>1.9316440000000001E-2</v>
      </c>
      <c r="CF544" s="106">
        <v>6.2502900000000004E-3</v>
      </c>
      <c r="CG544" s="106">
        <v>5.6657000000000001E-3</v>
      </c>
      <c r="CH544" s="106">
        <v>7.4870400000000004E-3</v>
      </c>
      <c r="CI544" s="106">
        <v>1.003221E-2</v>
      </c>
      <c r="CJ544" s="106">
        <v>1.8178400000000001E-2</v>
      </c>
      <c r="CK544" s="106">
        <v>1.7803759999999998E-2</v>
      </c>
      <c r="CL544" s="106">
        <v>1.7788559999999998E-2</v>
      </c>
      <c r="CM544" s="106">
        <v>2.286144E-2</v>
      </c>
      <c r="CN544" s="106">
        <v>1.7509959999999998E-2</v>
      </c>
      <c r="CO544" s="106">
        <v>2.4780900000000002E-2</v>
      </c>
      <c r="CP544" s="106">
        <v>1.9625669999999998E-2</v>
      </c>
      <c r="CQ544" s="106">
        <v>1.0291499999999999E-2</v>
      </c>
      <c r="CR544" s="106">
        <v>1.0703780000000001E-2</v>
      </c>
      <c r="CS544" s="106"/>
      <c r="CT544" s="106"/>
      <c r="CU544" s="106"/>
      <c r="CV544" s="106">
        <f t="shared" si="252"/>
        <v>9.4999999999999998E-3</v>
      </c>
      <c r="CW544" s="106">
        <f t="shared" si="253"/>
        <v>7.3000000000000001E-3</v>
      </c>
      <c r="CX544" s="106">
        <f t="shared" si="254"/>
        <v>4.4000000000000003E-3</v>
      </c>
      <c r="CY544" s="106">
        <f t="shared" si="255"/>
        <v>4.4999999999999997E-3</v>
      </c>
      <c r="CZ544" s="106">
        <f t="shared" si="256"/>
        <v>6.3999999999999994E-3</v>
      </c>
      <c r="DA544" s="106">
        <f t="shared" si="257"/>
        <v>5.8000000000000005E-3</v>
      </c>
      <c r="DB544" s="106">
        <f t="shared" si="258"/>
        <v>7.5000000000000006E-3</v>
      </c>
      <c r="DC544" s="106">
        <f t="shared" si="259"/>
        <v>2.5000000000000001E-3</v>
      </c>
      <c r="DD544" s="106">
        <f t="shared" si="260"/>
        <v>5.8000000000000005E-3</v>
      </c>
      <c r="DE544" s="106">
        <f t="shared" si="261"/>
        <v>8.8000000000000005E-3</v>
      </c>
      <c r="DF544" s="106">
        <f t="shared" si="262"/>
        <v>1.15E-2</v>
      </c>
      <c r="DG544" s="106">
        <f t="shared" si="263"/>
        <v>8.9999999999999993E-3</v>
      </c>
      <c r="DH544" s="106">
        <f t="shared" si="264"/>
        <v>6.5000000000000006E-3</v>
      </c>
      <c r="DI544" s="106">
        <f t="shared" si="265"/>
        <v>1.1300000000000001E-2</v>
      </c>
      <c r="DJ544" s="106">
        <f t="shared" si="266"/>
        <v>1.43E-2</v>
      </c>
      <c r="DK544" s="106">
        <f t="shared" si="267"/>
        <v>5.3E-3</v>
      </c>
      <c r="DL544" s="106">
        <f t="shared" si="268"/>
        <v>5.3E-3</v>
      </c>
      <c r="DM544" s="106">
        <f t="shared" si="269"/>
        <v>6.6E-3</v>
      </c>
      <c r="DN544" s="106">
        <f t="shared" si="270"/>
        <v>7.899999999999999E-3</v>
      </c>
      <c r="DO544" s="106">
        <f t="shared" si="271"/>
        <v>1.55E-2</v>
      </c>
      <c r="DP544" s="106">
        <f t="shared" si="272"/>
        <v>1.5199999999999998E-2</v>
      </c>
      <c r="DQ544" s="106">
        <f t="shared" si="273"/>
        <v>1.52E-2</v>
      </c>
      <c r="DR544" s="106">
        <f t="shared" si="274"/>
        <v>1.9599999999999999E-2</v>
      </c>
      <c r="DS544" s="106">
        <f t="shared" si="275"/>
        <v>1.5099999999999999E-2</v>
      </c>
      <c r="DT544" s="106">
        <f t="shared" si="276"/>
        <v>2.1500000000000002E-2</v>
      </c>
      <c r="DU544" s="106">
        <f t="shared" si="277"/>
        <v>1.7100000000000001E-2</v>
      </c>
      <c r="DV544" s="106">
        <f t="shared" si="278"/>
        <v>8.9999999999999993E-3</v>
      </c>
      <c r="DW544" s="106">
        <f t="shared" si="279"/>
        <v>9.4000000000000004E-3</v>
      </c>
      <c r="DX544" s="106"/>
      <c r="DY544" s="106"/>
      <c r="DZ544" s="106"/>
      <c r="EA544" s="100">
        <v>0.36</v>
      </c>
      <c r="EB544" s="100">
        <v>0.16</v>
      </c>
      <c r="EC544" s="100">
        <v>0.23</v>
      </c>
      <c r="ED544" s="100">
        <v>5.89</v>
      </c>
      <c r="EE544" s="100">
        <v>6.5</v>
      </c>
      <c r="EF544" s="100">
        <v>0.54</v>
      </c>
      <c r="EG544" s="100">
        <v>36.29</v>
      </c>
      <c r="EH544" s="100">
        <v>4.76</v>
      </c>
      <c r="EI544" s="100">
        <v>0.14000000000000001</v>
      </c>
      <c r="EJ544" s="100">
        <v>26.64</v>
      </c>
      <c r="EK544" s="100">
        <v>1.32</v>
      </c>
      <c r="EL544" s="100">
        <v>83.75</v>
      </c>
      <c r="EM544" s="100">
        <v>0.49</v>
      </c>
      <c r="EN544" s="100">
        <v>4.72</v>
      </c>
      <c r="EO544" s="100">
        <v>100</v>
      </c>
      <c r="EP544" s="100">
        <v>10.82</v>
      </c>
      <c r="EQ544" s="100">
        <v>946.94</v>
      </c>
      <c r="ER544" s="100">
        <v>100</v>
      </c>
      <c r="ES544" s="100">
        <v>1.52</v>
      </c>
      <c r="ET544" s="100">
        <v>100</v>
      </c>
      <c r="EU544" s="100">
        <v>24.8</v>
      </c>
      <c r="EV544" s="100">
        <v>77.02</v>
      </c>
      <c r="EW544" s="100">
        <v>89.32</v>
      </c>
      <c r="EX544" s="100">
        <v>60.09</v>
      </c>
      <c r="EY544" s="100">
        <v>20.47</v>
      </c>
      <c r="EZ544" s="100">
        <v>23.39</v>
      </c>
      <c r="FA544" s="100">
        <v>7.55</v>
      </c>
      <c r="FB544" s="100">
        <v>9.41</v>
      </c>
      <c r="FC544" s="100"/>
      <c r="FD544" s="100"/>
      <c r="FE544" s="100"/>
      <c r="FF544" s="106">
        <v>5.1282161555721753E-2</v>
      </c>
      <c r="FG544" s="106">
        <v>2.3031712727054735E-2</v>
      </c>
      <c r="FH544" s="106">
        <v>8.6218047102408039E-3</v>
      </c>
      <c r="FI544" s="106">
        <v>2.9126763960921481E-3</v>
      </c>
      <c r="FJ544" s="106">
        <v>5.4871437422552667E-3</v>
      </c>
      <c r="FK544" s="106">
        <v>9.2049747376603194E-3</v>
      </c>
      <c r="FL544" s="106">
        <v>7.8071958456973293E-3</v>
      </c>
      <c r="FM544" s="106">
        <v>2.2128507388344677E-3</v>
      </c>
      <c r="FN544" s="106">
        <v>2.6757289879931392E-2</v>
      </c>
      <c r="FO544" s="106">
        <v>3.371268982370397E-3</v>
      </c>
      <c r="FP544" s="106">
        <v>2.7846120897319363E-2</v>
      </c>
      <c r="FQ544" s="106">
        <v>0</v>
      </c>
      <c r="FR544" s="106">
        <v>1.3456922669438693E-2</v>
      </c>
      <c r="FS544" s="106">
        <v>1.1993837604958171E-2</v>
      </c>
      <c r="FT544" s="106">
        <v>0</v>
      </c>
      <c r="FU544" s="106">
        <v>0</v>
      </c>
      <c r="FV544" s="106">
        <v>0</v>
      </c>
      <c r="FW544" s="106">
        <v>0</v>
      </c>
      <c r="FX544" s="106">
        <v>1.0729456140598604E-2</v>
      </c>
      <c r="FY544" s="106">
        <v>0</v>
      </c>
      <c r="FZ544" s="106">
        <v>1.3142639597463221E-2</v>
      </c>
      <c r="GA544" s="106">
        <v>1.382055883106896E-2</v>
      </c>
      <c r="GB544" s="106">
        <v>1.8378600823045266E-2</v>
      </c>
      <c r="GC544" s="106">
        <v>1.4509486029665402E-2</v>
      </c>
      <c r="GD544" s="106">
        <v>1.7582248828735034E-2</v>
      </c>
      <c r="GE544" s="106">
        <v>1.5692515465714037E-2</v>
      </c>
      <c r="GF544" s="106">
        <v>7.7733475149407471E-3</v>
      </c>
      <c r="GG544" s="106">
        <v>9.2554667603407387E-3</v>
      </c>
      <c r="GH544" s="100"/>
      <c r="GI544" s="100"/>
      <c r="GJ544" s="100"/>
      <c r="GK544" s="100"/>
    </row>
    <row r="545" spans="1:193" x14ac:dyDescent="0.25">
      <c r="A545" s="98" t="s">
        <v>1073</v>
      </c>
      <c r="B545" s="99" t="s">
        <v>17</v>
      </c>
      <c r="C545" s="99" t="s">
        <v>319</v>
      </c>
      <c r="D545" s="100" t="s">
        <v>19</v>
      </c>
      <c r="E545" s="99" t="s">
        <v>724</v>
      </c>
      <c r="F545" s="100"/>
      <c r="G545" s="106">
        <v>30.372</v>
      </c>
      <c r="H545" s="106">
        <v>24.056000000000001</v>
      </c>
      <c r="I545" s="106">
        <v>6.2590000000000003</v>
      </c>
      <c r="J545" s="106">
        <v>0.109</v>
      </c>
      <c r="K545" s="106">
        <v>0.10199999999999999</v>
      </c>
      <c r="L545" s="106">
        <v>2.9369999999999994</v>
      </c>
      <c r="M545" s="106">
        <v>1.4E-2</v>
      </c>
      <c r="N545" s="106">
        <v>0.113</v>
      </c>
      <c r="O545" s="106">
        <v>26.332999999999998</v>
      </c>
      <c r="P545" s="106">
        <v>0.03</v>
      </c>
      <c r="Q545" s="106">
        <v>2.1574666274178562</v>
      </c>
      <c r="R545" s="106">
        <v>0</v>
      </c>
      <c r="S545" s="106">
        <v>3.5515593313986087</v>
      </c>
      <c r="T545" s="106">
        <v>0.25207284521782597</v>
      </c>
      <c r="U545" s="106">
        <v>0</v>
      </c>
      <c r="V545" s="106">
        <v>0</v>
      </c>
      <c r="W545" s="106">
        <v>0</v>
      </c>
      <c r="X545" s="106">
        <v>0</v>
      </c>
      <c r="Y545" s="106">
        <v>1.2243218260072766</v>
      </c>
      <c r="Z545" s="106">
        <v>0</v>
      </c>
      <c r="AA545" s="106">
        <v>2.4243801144059735E-2</v>
      </c>
      <c r="AB545" s="106">
        <v>0</v>
      </c>
      <c r="AC545" s="106">
        <v>2.8000000000000001E-2</v>
      </c>
      <c r="AD545" s="106">
        <v>2.7E-2</v>
      </c>
      <c r="AE545" s="106">
        <v>0.113</v>
      </c>
      <c r="AF545" s="106">
        <v>0.13400000000000001</v>
      </c>
      <c r="AG545" s="106">
        <v>0.1232261552841394</v>
      </c>
      <c r="AH545" s="106">
        <v>0.1</v>
      </c>
      <c r="AI545" s="106"/>
      <c r="AJ545" s="106">
        <v>97.151381389664095</v>
      </c>
      <c r="AK545" s="100"/>
      <c r="AL545" s="106">
        <v>14.19783096484667</v>
      </c>
      <c r="AM545" s="106">
        <v>14.421197769917871</v>
      </c>
      <c r="AN545" s="106">
        <v>3.3125165387668698</v>
      </c>
      <c r="AO545" s="106">
        <v>6.5733928356048729E-2</v>
      </c>
      <c r="AP545" s="106">
        <v>7.8996282527881045E-2</v>
      </c>
      <c r="AQ545" s="106">
        <v>2.2829382044306255</v>
      </c>
      <c r="AR545" s="106">
        <v>1.0385756676557863E-2</v>
      </c>
      <c r="AS545" s="106">
        <v>9.3807072887265489E-2</v>
      </c>
      <c r="AT545" s="106">
        <v>18.820040022870209</v>
      </c>
      <c r="AU545" s="106">
        <v>1.3091289928434282E-2</v>
      </c>
      <c r="AV545" s="106">
        <v>2.1574666274178562</v>
      </c>
      <c r="AW545" s="106">
        <v>0</v>
      </c>
      <c r="AX545" s="106">
        <v>2.4827398332042003</v>
      </c>
      <c r="AY545" s="106">
        <v>0.20643095996873798</v>
      </c>
      <c r="AZ545" s="106">
        <v>0</v>
      </c>
      <c r="BA545" s="106">
        <v>0</v>
      </c>
      <c r="BB545" s="106">
        <v>0</v>
      </c>
      <c r="BC545" s="106">
        <v>0</v>
      </c>
      <c r="BD545" s="106">
        <v>0.96410884794651275</v>
      </c>
      <c r="BE545" s="106">
        <v>0</v>
      </c>
      <c r="BF545" s="106">
        <v>2.0698199559514841E-2</v>
      </c>
      <c r="BG545" s="106">
        <v>0</v>
      </c>
      <c r="BH545" s="106">
        <v>2.4005486968449931E-2</v>
      </c>
      <c r="BI545" s="106">
        <v>2.3283890996895481E-2</v>
      </c>
      <c r="BJ545" s="106">
        <v>9.8039215686274508E-2</v>
      </c>
      <c r="BK545" s="106">
        <v>0.11675524962969418</v>
      </c>
      <c r="BL545" s="106">
        <v>0.10776226959697367</v>
      </c>
      <c r="BM545" s="106">
        <v>8.7819443224729954E-2</v>
      </c>
      <c r="BN545" s="106"/>
      <c r="BO545" s="106"/>
      <c r="BP545" s="106"/>
      <c r="BQ545" s="106">
        <v>1.9680640000000003E-2</v>
      </c>
      <c r="BR545" s="106">
        <v>1.2343939999999999E-2</v>
      </c>
      <c r="BS545" s="106">
        <v>8.3137999999999997E-3</v>
      </c>
      <c r="BT545" s="106">
        <v>7.2960799999999991E-3</v>
      </c>
      <c r="BU545" s="106">
        <v>8.134559999999999E-3</v>
      </c>
      <c r="BV545" s="106">
        <v>7.5903499999999992E-3</v>
      </c>
      <c r="BW545" s="106">
        <v>1.0649200000000001E-2</v>
      </c>
      <c r="BX545" s="106">
        <v>3.0114999999999999E-3</v>
      </c>
      <c r="BY545" s="106">
        <v>8.2552800000000003E-3</v>
      </c>
      <c r="BZ545" s="106">
        <v>2.0166079999999999E-2</v>
      </c>
      <c r="CA545" s="106">
        <v>1.1299999999999999E-2</v>
      </c>
      <c r="CB545" s="106">
        <v>9.1000000000000004E-3</v>
      </c>
      <c r="CC545" s="106">
        <v>9.298250000000001E-3</v>
      </c>
      <c r="CD545" s="106">
        <v>1.392054E-2</v>
      </c>
      <c r="CE545" s="106">
        <v>2.012692E-2</v>
      </c>
      <c r="CF545" s="106">
        <v>6.2502900000000004E-3</v>
      </c>
      <c r="CG545" s="106">
        <v>5.6657000000000001E-3</v>
      </c>
      <c r="CH545" s="106">
        <v>7.71392E-3</v>
      </c>
      <c r="CI545" s="106">
        <v>1.01592E-2</v>
      </c>
      <c r="CJ545" s="106">
        <v>1.7943839999999999E-2</v>
      </c>
      <c r="CK545" s="106">
        <v>1.9209319999999998E-2</v>
      </c>
      <c r="CL545" s="106">
        <v>1.8607769999999999E-2</v>
      </c>
      <c r="CM545" s="106">
        <v>2.251152E-2</v>
      </c>
      <c r="CN545" s="106">
        <v>1.808976E-2</v>
      </c>
      <c r="CO545" s="106">
        <v>2.5011419999999999E-2</v>
      </c>
      <c r="CP545" s="106">
        <v>1.9855209999999998E-2</v>
      </c>
      <c r="CQ545" s="106">
        <v>1.0405849999999999E-2</v>
      </c>
      <c r="CR545" s="106">
        <v>1.0703780000000001E-2</v>
      </c>
      <c r="CS545" s="106"/>
      <c r="CT545" s="106"/>
      <c r="CU545" s="106"/>
      <c r="CV545" s="106">
        <f t="shared" si="252"/>
        <v>9.1999999999999998E-3</v>
      </c>
      <c r="CW545" s="106">
        <f t="shared" si="253"/>
        <v>7.4000000000000003E-3</v>
      </c>
      <c r="CX545" s="106">
        <f t="shared" si="254"/>
        <v>4.4000000000000003E-3</v>
      </c>
      <c r="CY545" s="106">
        <f t="shared" si="255"/>
        <v>4.3999999999999994E-3</v>
      </c>
      <c r="CZ545" s="106">
        <f t="shared" si="256"/>
        <v>6.3E-3</v>
      </c>
      <c r="DA545" s="106">
        <f t="shared" si="257"/>
        <v>5.8999999999999999E-3</v>
      </c>
      <c r="DB545" s="106">
        <f t="shared" si="258"/>
        <v>7.9000000000000008E-3</v>
      </c>
      <c r="DC545" s="106">
        <f t="shared" si="259"/>
        <v>2.5000000000000001E-3</v>
      </c>
      <c r="DD545" s="106">
        <f t="shared" si="260"/>
        <v>5.8999999999999999E-3</v>
      </c>
      <c r="DE545" s="106">
        <f t="shared" si="261"/>
        <v>8.8000000000000005E-3</v>
      </c>
      <c r="DF545" s="106">
        <f t="shared" si="262"/>
        <v>1.1299999999999999E-2</v>
      </c>
      <c r="DG545" s="106">
        <f t="shared" si="263"/>
        <v>9.1000000000000004E-3</v>
      </c>
      <c r="DH545" s="106">
        <f t="shared" si="264"/>
        <v>6.5000000000000006E-3</v>
      </c>
      <c r="DI545" s="106">
        <f t="shared" si="265"/>
        <v>1.14E-2</v>
      </c>
      <c r="DJ545" s="106">
        <f t="shared" si="266"/>
        <v>1.49E-2</v>
      </c>
      <c r="DK545" s="106">
        <f t="shared" si="267"/>
        <v>5.3E-3</v>
      </c>
      <c r="DL545" s="106">
        <f t="shared" si="268"/>
        <v>5.3E-3</v>
      </c>
      <c r="DM545" s="106">
        <f t="shared" si="269"/>
        <v>6.7999999999999996E-3</v>
      </c>
      <c r="DN545" s="106">
        <f t="shared" si="270"/>
        <v>8.0000000000000002E-3</v>
      </c>
      <c r="DO545" s="106">
        <f t="shared" si="271"/>
        <v>1.5299999999999998E-2</v>
      </c>
      <c r="DP545" s="106">
        <f t="shared" si="272"/>
        <v>1.6399999999999998E-2</v>
      </c>
      <c r="DQ545" s="106">
        <f t="shared" si="273"/>
        <v>1.5900000000000001E-2</v>
      </c>
      <c r="DR545" s="106">
        <f t="shared" si="274"/>
        <v>1.9299999999999998E-2</v>
      </c>
      <c r="DS545" s="106">
        <f t="shared" si="275"/>
        <v>1.5600000000000001E-2</v>
      </c>
      <c r="DT545" s="106">
        <f t="shared" si="276"/>
        <v>2.1699999999999997E-2</v>
      </c>
      <c r="DU545" s="106">
        <f t="shared" si="277"/>
        <v>1.7299999999999999E-2</v>
      </c>
      <c r="DV545" s="106">
        <f t="shared" si="278"/>
        <v>9.1000000000000004E-3</v>
      </c>
      <c r="DW545" s="106">
        <f t="shared" si="279"/>
        <v>9.4000000000000004E-3</v>
      </c>
      <c r="DX545" s="106"/>
      <c r="DY545" s="106"/>
      <c r="DZ545" s="106"/>
      <c r="EA545" s="100">
        <v>0.36</v>
      </c>
      <c r="EB545" s="100">
        <v>0.16</v>
      </c>
      <c r="EC545" s="100">
        <v>0.24</v>
      </c>
      <c r="ED545" s="100">
        <v>4.58</v>
      </c>
      <c r="EE545" s="100">
        <v>6.85</v>
      </c>
      <c r="EF545" s="100">
        <v>0.45</v>
      </c>
      <c r="EG545" s="100">
        <v>78.94</v>
      </c>
      <c r="EH545" s="100">
        <v>3.03</v>
      </c>
      <c r="EI545" s="100">
        <v>0.14000000000000001</v>
      </c>
      <c r="EJ545" s="100">
        <v>25.17</v>
      </c>
      <c r="EK545" s="100">
        <v>1.28</v>
      </c>
      <c r="EL545" s="100">
        <v>62.39</v>
      </c>
      <c r="EM545" s="100">
        <v>0.52</v>
      </c>
      <c r="EN545" s="100">
        <v>5.72</v>
      </c>
      <c r="EO545" s="100">
        <v>100</v>
      </c>
      <c r="EP545" s="100">
        <v>10.62</v>
      </c>
      <c r="EQ545" s="100">
        <v>114.41</v>
      </c>
      <c r="ER545" s="100">
        <v>100</v>
      </c>
      <c r="ES545" s="100">
        <v>1.22</v>
      </c>
      <c r="ET545" s="100">
        <v>100</v>
      </c>
      <c r="EU545" s="100">
        <v>65.91</v>
      </c>
      <c r="EV545" s="100">
        <v>100</v>
      </c>
      <c r="EW545" s="100">
        <v>77.8</v>
      </c>
      <c r="EX545" s="100">
        <v>65.5</v>
      </c>
      <c r="EY545" s="100">
        <v>18.22</v>
      </c>
      <c r="EZ545" s="100">
        <v>13.82</v>
      </c>
      <c r="FA545" s="100">
        <v>7.15</v>
      </c>
      <c r="FB545" s="100">
        <v>10.52</v>
      </c>
      <c r="FC545" s="100"/>
      <c r="FD545" s="100"/>
      <c r="FE545" s="100"/>
      <c r="FF545" s="106">
        <v>5.1112191473448011E-2</v>
      </c>
      <c r="FG545" s="106">
        <v>2.3073916431868596E-2</v>
      </c>
      <c r="FH545" s="106">
        <v>7.9500396930404869E-3</v>
      </c>
      <c r="FI545" s="106">
        <v>3.010613918707032E-3</v>
      </c>
      <c r="FJ545" s="106">
        <v>5.4112453531598506E-3</v>
      </c>
      <c r="FK545" s="106">
        <v>1.0273221919937816E-2</v>
      </c>
      <c r="FL545" s="106">
        <v>8.1985163204747764E-3</v>
      </c>
      <c r="FM545" s="106">
        <v>2.8423543084841441E-3</v>
      </c>
      <c r="FN545" s="106">
        <v>2.6348056032018296E-2</v>
      </c>
      <c r="FO545" s="106">
        <v>3.2950776749869092E-3</v>
      </c>
      <c r="FP545" s="106">
        <v>2.7615572830948561E-2</v>
      </c>
      <c r="FQ545" s="106">
        <v>0</v>
      </c>
      <c r="FR545" s="106">
        <v>1.2910247132661841E-2</v>
      </c>
      <c r="FS545" s="106">
        <v>1.1807850910211812E-2</v>
      </c>
      <c r="FT545" s="106">
        <v>0</v>
      </c>
      <c r="FU545" s="106">
        <v>0</v>
      </c>
      <c r="FV545" s="106">
        <v>0</v>
      </c>
      <c r="FW545" s="106">
        <v>0</v>
      </c>
      <c r="FX545" s="106">
        <v>1.1762127944947454E-2</v>
      </c>
      <c r="FY545" s="106">
        <v>0</v>
      </c>
      <c r="FZ545" s="106">
        <v>1.3642183329676233E-2</v>
      </c>
      <c r="GA545" s="106">
        <v>0</v>
      </c>
      <c r="GB545" s="106">
        <v>1.8676268861454046E-2</v>
      </c>
      <c r="GC545" s="106">
        <v>1.525094860296654E-2</v>
      </c>
      <c r="GD545" s="106">
        <v>1.7862745098039215E-2</v>
      </c>
      <c r="GE545" s="106">
        <v>1.6135575498823735E-2</v>
      </c>
      <c r="GF545" s="106">
        <v>7.7050022761836184E-3</v>
      </c>
      <c r="GG545" s="106">
        <v>9.2386054272415915E-3</v>
      </c>
      <c r="GH545" s="100"/>
      <c r="GI545" s="100"/>
      <c r="GJ545" s="100"/>
      <c r="GK545" s="100"/>
    </row>
    <row r="546" spans="1:193" x14ac:dyDescent="0.25">
      <c r="A546" s="98" t="s">
        <v>1073</v>
      </c>
      <c r="B546" s="99" t="s">
        <v>17</v>
      </c>
      <c r="C546" s="99" t="s">
        <v>319</v>
      </c>
      <c r="D546" s="100" t="s">
        <v>19</v>
      </c>
      <c r="E546" s="99" t="s">
        <v>725</v>
      </c>
      <c r="F546" s="100"/>
      <c r="G546" s="106">
        <v>30.184999999999999</v>
      </c>
      <c r="H546" s="106">
        <v>24.082000000000001</v>
      </c>
      <c r="I546" s="106">
        <v>6.7789999999999999</v>
      </c>
      <c r="J546" s="106">
        <v>8.1000000000000003E-2</v>
      </c>
      <c r="K546" s="106">
        <v>0.126</v>
      </c>
      <c r="L546" s="106">
        <v>2.2810000000000001</v>
      </c>
      <c r="M546" s="106">
        <v>3.9E-2</v>
      </c>
      <c r="N546" s="106">
        <v>0.26700000000000002</v>
      </c>
      <c r="O546" s="106">
        <v>27.104000000000003</v>
      </c>
      <c r="P546" s="106">
        <v>3.1E-2</v>
      </c>
      <c r="Q546" s="106">
        <v>2.2796901690601974</v>
      </c>
      <c r="R546" s="106">
        <v>0</v>
      </c>
      <c r="S546" s="106">
        <v>2.6261057497422038</v>
      </c>
      <c r="T546" s="106">
        <v>0.21785849660492468</v>
      </c>
      <c r="U546" s="106">
        <v>0</v>
      </c>
      <c r="V546" s="106">
        <v>0</v>
      </c>
      <c r="W546" s="106">
        <v>0</v>
      </c>
      <c r="X546" s="106">
        <v>0</v>
      </c>
      <c r="Y546" s="106">
        <v>1.0235829371826457</v>
      </c>
      <c r="Z546" s="106">
        <v>0</v>
      </c>
      <c r="AA546" s="106">
        <v>5.0347187706395312E-2</v>
      </c>
      <c r="AB546" s="106">
        <v>0</v>
      </c>
      <c r="AC546" s="106">
        <v>0</v>
      </c>
      <c r="AD546" s="106">
        <v>0</v>
      </c>
      <c r="AE546" s="106">
        <v>0.10299999999999999</v>
      </c>
      <c r="AF546" s="106">
        <v>0.104</v>
      </c>
      <c r="AG546" s="106">
        <v>0.10177594854360418</v>
      </c>
      <c r="AH546" s="106">
        <v>8.6999999999999994E-2</v>
      </c>
      <c r="AI546" s="106"/>
      <c r="AJ546" s="106">
        <v>96.608382958648733</v>
      </c>
      <c r="AK546" s="100"/>
      <c r="AL546" s="106">
        <v>14.110415108451756</v>
      </c>
      <c r="AM546" s="106">
        <v>14.436784365445718</v>
      </c>
      <c r="AN546" s="106">
        <v>3.5877216194760519</v>
      </c>
      <c r="AO546" s="106">
        <v>4.8848148594861904E-2</v>
      </c>
      <c r="AP546" s="106">
        <v>9.7583643122676589E-2</v>
      </c>
      <c r="AQ546" s="106">
        <v>1.7730275942479596</v>
      </c>
      <c r="AR546" s="106">
        <v>2.8931750741839762E-2</v>
      </c>
      <c r="AS546" s="106">
        <v>0.22165034036194592</v>
      </c>
      <c r="AT546" s="106">
        <v>19.371069182389938</v>
      </c>
      <c r="AU546" s="106">
        <v>1.3527666259382091E-2</v>
      </c>
      <c r="AV546" s="106">
        <v>2.2796901690601974</v>
      </c>
      <c r="AW546" s="106">
        <v>0</v>
      </c>
      <c r="AX546" s="106">
        <v>1.8357957006237005</v>
      </c>
      <c r="AY546" s="106">
        <v>0.17841167521490842</v>
      </c>
      <c r="AZ546" s="106">
        <v>0</v>
      </c>
      <c r="BA546" s="106">
        <v>0</v>
      </c>
      <c r="BB546" s="106">
        <v>0</v>
      </c>
      <c r="BC546" s="106">
        <v>0</v>
      </c>
      <c r="BD546" s="106">
        <v>0.80603428394570098</v>
      </c>
      <c r="BE546" s="106">
        <v>0</v>
      </c>
      <c r="BF546" s="106">
        <v>4.2984024337398882E-2</v>
      </c>
      <c r="BG546" s="106">
        <v>0</v>
      </c>
      <c r="BH546" s="106">
        <v>0</v>
      </c>
      <c r="BI546" s="106">
        <v>0</v>
      </c>
      <c r="BJ546" s="106">
        <v>8.936317889987852E-2</v>
      </c>
      <c r="BK546" s="106">
        <v>9.0616014637971601E-2</v>
      </c>
      <c r="BL546" s="106">
        <v>8.9003890287367021E-2</v>
      </c>
      <c r="BM546" s="106">
        <v>7.6402915605515057E-2</v>
      </c>
      <c r="BN546" s="106"/>
      <c r="BO546" s="106"/>
      <c r="BP546" s="106"/>
      <c r="BQ546" s="106">
        <v>2.1605920000000004E-2</v>
      </c>
      <c r="BR546" s="106">
        <v>1.2010319999999998E-2</v>
      </c>
      <c r="BS546" s="106">
        <v>8.1248499999999994E-3</v>
      </c>
      <c r="BT546" s="106">
        <v>7.2960799999999991E-3</v>
      </c>
      <c r="BU546" s="106">
        <v>7.8763199999999992E-3</v>
      </c>
      <c r="BV546" s="106">
        <v>7.3330499999999998E-3</v>
      </c>
      <c r="BW546" s="106">
        <v>9.9752000000000018E-3</v>
      </c>
      <c r="BX546" s="106">
        <v>3.0114999999999999E-3</v>
      </c>
      <c r="BY546" s="106">
        <v>8.2552800000000003E-3</v>
      </c>
      <c r="BZ546" s="106">
        <v>2.0166079999999999E-2</v>
      </c>
      <c r="CA546" s="106">
        <v>1.1299999999999999E-2</v>
      </c>
      <c r="CB546" s="106">
        <v>8.9999999999999993E-3</v>
      </c>
      <c r="CC546" s="106">
        <v>8.8690999999999996E-3</v>
      </c>
      <c r="CD546" s="106">
        <v>1.404265E-2</v>
      </c>
      <c r="CE546" s="106">
        <v>1.9586600000000003E-2</v>
      </c>
      <c r="CF546" s="106">
        <v>6.2502900000000004E-3</v>
      </c>
      <c r="CG546" s="106">
        <v>5.6657000000000001E-3</v>
      </c>
      <c r="CH546" s="106">
        <v>7.3736000000000001E-3</v>
      </c>
      <c r="CI546" s="106">
        <v>9.9052199999999993E-3</v>
      </c>
      <c r="CJ546" s="106">
        <v>1.7357439999999998E-2</v>
      </c>
      <c r="CK546" s="106">
        <v>1.8038020000000002E-2</v>
      </c>
      <c r="CL546" s="106">
        <v>1.8022619999999996E-2</v>
      </c>
      <c r="CM546" s="106">
        <v>2.321136E-2</v>
      </c>
      <c r="CN546" s="106">
        <v>1.7741880000000002E-2</v>
      </c>
      <c r="CO546" s="106">
        <v>2.4665640000000003E-2</v>
      </c>
      <c r="CP546" s="106">
        <v>1.9510899999999998E-2</v>
      </c>
      <c r="CQ546" s="106">
        <v>1.0291499999999999E-2</v>
      </c>
      <c r="CR546" s="106">
        <v>1.0703780000000001E-2</v>
      </c>
      <c r="CS546" s="106"/>
      <c r="CT546" s="106"/>
      <c r="CU546" s="106"/>
      <c r="CV546" s="106">
        <f t="shared" si="252"/>
        <v>1.0100000000000001E-2</v>
      </c>
      <c r="CW546" s="106">
        <f t="shared" si="253"/>
        <v>7.1999999999999989E-3</v>
      </c>
      <c r="CX546" s="106">
        <f t="shared" si="254"/>
        <v>4.3E-3</v>
      </c>
      <c r="CY546" s="106">
        <f t="shared" si="255"/>
        <v>4.3999999999999994E-3</v>
      </c>
      <c r="CZ546" s="106">
        <f t="shared" si="256"/>
        <v>6.0999999999999995E-3</v>
      </c>
      <c r="DA546" s="106">
        <f t="shared" si="257"/>
        <v>5.7000000000000002E-3</v>
      </c>
      <c r="DB546" s="106">
        <f t="shared" si="258"/>
        <v>7.4000000000000012E-3</v>
      </c>
      <c r="DC546" s="106">
        <f t="shared" si="259"/>
        <v>2.5000000000000001E-3</v>
      </c>
      <c r="DD546" s="106">
        <f t="shared" si="260"/>
        <v>5.8999999999999999E-3</v>
      </c>
      <c r="DE546" s="106">
        <f t="shared" si="261"/>
        <v>8.8000000000000005E-3</v>
      </c>
      <c r="DF546" s="106">
        <f t="shared" si="262"/>
        <v>1.1299999999999999E-2</v>
      </c>
      <c r="DG546" s="106">
        <f t="shared" si="263"/>
        <v>8.9999999999999993E-3</v>
      </c>
      <c r="DH546" s="106">
        <f t="shared" si="264"/>
        <v>6.1999999999999989E-3</v>
      </c>
      <c r="DI546" s="106">
        <f t="shared" si="265"/>
        <v>1.15E-2</v>
      </c>
      <c r="DJ546" s="106">
        <f t="shared" si="266"/>
        <v>1.4500000000000002E-2</v>
      </c>
      <c r="DK546" s="106">
        <f t="shared" si="267"/>
        <v>5.3E-3</v>
      </c>
      <c r="DL546" s="106">
        <f t="shared" si="268"/>
        <v>5.3E-3</v>
      </c>
      <c r="DM546" s="106">
        <f t="shared" si="269"/>
        <v>6.4999999999999997E-3</v>
      </c>
      <c r="DN546" s="106">
        <f t="shared" si="270"/>
        <v>7.7999999999999996E-3</v>
      </c>
      <c r="DO546" s="106">
        <f t="shared" si="271"/>
        <v>1.4799999999999997E-2</v>
      </c>
      <c r="DP546" s="106">
        <f t="shared" si="272"/>
        <v>1.5400000000000002E-2</v>
      </c>
      <c r="DQ546" s="106">
        <f t="shared" si="273"/>
        <v>1.5399999999999999E-2</v>
      </c>
      <c r="DR546" s="106">
        <f t="shared" si="274"/>
        <v>1.9899999999999998E-2</v>
      </c>
      <c r="DS546" s="106">
        <f t="shared" si="275"/>
        <v>1.5300000000000001E-2</v>
      </c>
      <c r="DT546" s="106">
        <f t="shared" si="276"/>
        <v>2.1400000000000002E-2</v>
      </c>
      <c r="DU546" s="106">
        <f t="shared" si="277"/>
        <v>1.6999999999999998E-2</v>
      </c>
      <c r="DV546" s="106">
        <f t="shared" si="278"/>
        <v>8.9999999999999993E-3</v>
      </c>
      <c r="DW546" s="106">
        <f t="shared" si="279"/>
        <v>9.4000000000000004E-3</v>
      </c>
      <c r="DX546" s="106"/>
      <c r="DY546" s="106"/>
      <c r="DZ546" s="106"/>
      <c r="EA546" s="100">
        <v>0.36</v>
      </c>
      <c r="EB546" s="100">
        <v>0.16</v>
      </c>
      <c r="EC546" s="100">
        <v>0.23</v>
      </c>
      <c r="ED546" s="100">
        <v>5.92</v>
      </c>
      <c r="EE546" s="100">
        <v>5.54</v>
      </c>
      <c r="EF546" s="100">
        <v>0.52</v>
      </c>
      <c r="EG546" s="100">
        <v>26.89</v>
      </c>
      <c r="EH546" s="100">
        <v>1.83</v>
      </c>
      <c r="EI546" s="100">
        <v>0.14000000000000001</v>
      </c>
      <c r="EJ546" s="100">
        <v>24.63</v>
      </c>
      <c r="EK546" s="100">
        <v>1.24</v>
      </c>
      <c r="EL546" s="100">
        <v>51.55</v>
      </c>
      <c r="EM546" s="100">
        <v>0.62</v>
      </c>
      <c r="EN546" s="100">
        <v>6.63</v>
      </c>
      <c r="EO546" s="100">
        <v>100</v>
      </c>
      <c r="EP546" s="100">
        <v>16.98</v>
      </c>
      <c r="EQ546" s="100">
        <v>100</v>
      </c>
      <c r="ER546" s="100">
        <v>100</v>
      </c>
      <c r="ES546" s="100">
        <v>1.37</v>
      </c>
      <c r="ET546" s="100">
        <v>332.73</v>
      </c>
      <c r="EU546" s="100">
        <v>31.1</v>
      </c>
      <c r="EV546" s="100">
        <v>100</v>
      </c>
      <c r="EW546" s="100">
        <v>100</v>
      </c>
      <c r="EX546" s="100">
        <v>105.1</v>
      </c>
      <c r="EY546" s="100">
        <v>19.579999999999998</v>
      </c>
      <c r="EZ546" s="100">
        <v>17.39</v>
      </c>
      <c r="FA546" s="100">
        <v>8.6300000000000008</v>
      </c>
      <c r="FB546" s="100">
        <v>12.07</v>
      </c>
      <c r="FC546" s="100"/>
      <c r="FD546" s="100"/>
      <c r="FE546" s="100"/>
      <c r="FF546" s="106">
        <v>5.0797494390426322E-2</v>
      </c>
      <c r="FG546" s="106">
        <v>2.309885498471315E-2</v>
      </c>
      <c r="FH546" s="106">
        <v>8.2517597247949194E-3</v>
      </c>
      <c r="FI546" s="106">
        <v>2.8918103968158249E-3</v>
      </c>
      <c r="FJ546" s="106">
        <v>5.4061338289962827E-3</v>
      </c>
      <c r="FK546" s="106">
        <v>9.2197434900893899E-3</v>
      </c>
      <c r="FL546" s="106">
        <v>7.7797477744807131E-3</v>
      </c>
      <c r="FM546" s="106">
        <v>4.0562012286236102E-3</v>
      </c>
      <c r="FN546" s="106">
        <v>2.7119496855345919E-2</v>
      </c>
      <c r="FO546" s="106">
        <v>3.331864199685809E-3</v>
      </c>
      <c r="FP546" s="106">
        <v>2.8268158096346446E-2</v>
      </c>
      <c r="FQ546" s="106">
        <v>0</v>
      </c>
      <c r="FR546" s="106">
        <v>1.1381933343866942E-2</v>
      </c>
      <c r="FS546" s="106">
        <v>1.1828694066748427E-2</v>
      </c>
      <c r="FT546" s="106">
        <v>0</v>
      </c>
      <c r="FU546" s="106">
        <v>0</v>
      </c>
      <c r="FV546" s="106">
        <v>0</v>
      </c>
      <c r="FW546" s="106">
        <v>0</v>
      </c>
      <c r="FX546" s="106">
        <v>1.1042669690056104E-2</v>
      </c>
      <c r="FY546" s="106">
        <v>0</v>
      </c>
      <c r="FZ546" s="106">
        <v>1.3368031568931052E-2</v>
      </c>
      <c r="GA546" s="106">
        <v>0</v>
      </c>
      <c r="GB546" s="106">
        <v>0</v>
      </c>
      <c r="GC546" s="106">
        <v>0</v>
      </c>
      <c r="GD546" s="106">
        <v>1.7497310428596213E-2</v>
      </c>
      <c r="GE546" s="106">
        <v>1.575812494554326E-2</v>
      </c>
      <c r="GF546" s="106">
        <v>7.6810357317997737E-3</v>
      </c>
      <c r="GG546" s="106">
        <v>9.221831913585667E-3</v>
      </c>
      <c r="GH546" s="100"/>
      <c r="GI546" s="100"/>
      <c r="GJ546" s="100"/>
      <c r="GK546" s="100"/>
    </row>
    <row r="547" spans="1:193" x14ac:dyDescent="0.25">
      <c r="A547" s="98" t="s">
        <v>1073</v>
      </c>
      <c r="B547" s="99" t="s">
        <v>17</v>
      </c>
      <c r="C547" s="99" t="s">
        <v>319</v>
      </c>
      <c r="D547" s="100" t="s">
        <v>19</v>
      </c>
      <c r="E547" s="99" t="s">
        <v>726</v>
      </c>
      <c r="F547" s="100"/>
      <c r="G547" s="106">
        <v>30.428999999999995</v>
      </c>
      <c r="H547" s="106">
        <v>22.164000000000001</v>
      </c>
      <c r="I547" s="106">
        <v>7.2480000000000002</v>
      </c>
      <c r="J547" s="106">
        <v>8.3000000000000004E-2</v>
      </c>
      <c r="K547" s="106">
        <v>0.104</v>
      </c>
      <c r="L547" s="106">
        <v>2.6240000000000001</v>
      </c>
      <c r="M547" s="106">
        <v>2.4999999999999998E-2</v>
      </c>
      <c r="N547" s="106">
        <v>5.1999999999999998E-2</v>
      </c>
      <c r="O547" s="106">
        <v>26.428000000000004</v>
      </c>
      <c r="P547" s="106">
        <v>2.5000000000000001E-2</v>
      </c>
      <c r="Q547" s="106">
        <v>2.0943002416312071</v>
      </c>
      <c r="R547" s="106">
        <v>0</v>
      </c>
      <c r="S547" s="106">
        <v>4.5866139732329687</v>
      </c>
      <c r="T547" s="106">
        <v>0.5610712935328025</v>
      </c>
      <c r="U547" s="106">
        <v>0</v>
      </c>
      <c r="V547" s="106">
        <v>3.7437325078525152E-2</v>
      </c>
      <c r="W547" s="106">
        <v>0</v>
      </c>
      <c r="X547" s="106">
        <v>0</v>
      </c>
      <c r="Y547" s="106">
        <v>1.1147945581168801</v>
      </c>
      <c r="Z547" s="106">
        <v>0</v>
      </c>
      <c r="AA547" s="106">
        <v>0</v>
      </c>
      <c r="AB547" s="106">
        <v>0</v>
      </c>
      <c r="AC547" s="106">
        <v>0</v>
      </c>
      <c r="AD547" s="106">
        <v>0</v>
      </c>
      <c r="AE547" s="106">
        <v>8.1000000000000003E-2</v>
      </c>
      <c r="AF547" s="106">
        <v>0.13100000000000001</v>
      </c>
      <c r="AG547" s="106">
        <v>0.18436184627148952</v>
      </c>
      <c r="AH547" s="106">
        <v>0.23699999999999999</v>
      </c>
      <c r="AI547" s="106"/>
      <c r="AJ547" s="106">
        <v>97.327669406112975</v>
      </c>
      <c r="AK547" s="100"/>
      <c r="AL547" s="106">
        <v>14.224476439790573</v>
      </c>
      <c r="AM547" s="106">
        <v>13.286973203045383</v>
      </c>
      <c r="AN547" s="106">
        <v>3.8359354326541415</v>
      </c>
      <c r="AO547" s="106">
        <v>5.0054275720660964E-2</v>
      </c>
      <c r="AP547" s="106">
        <v>8.0545229244114003E-2</v>
      </c>
      <c r="AQ547" s="106">
        <v>2.0396424407306646</v>
      </c>
      <c r="AR547" s="106">
        <v>1.8545994065281898E-2</v>
      </c>
      <c r="AS547" s="106">
        <v>4.3167856549892081E-2</v>
      </c>
      <c r="AT547" s="106">
        <v>18.887935963407664</v>
      </c>
      <c r="AU547" s="106">
        <v>1.0909408273695236E-2</v>
      </c>
      <c r="AV547" s="106">
        <v>2.0943002416312071</v>
      </c>
      <c r="AW547" s="106">
        <v>0</v>
      </c>
      <c r="AX547" s="106">
        <v>3.2063012745424455</v>
      </c>
      <c r="AY547" s="106">
        <v>0.45948021745377321</v>
      </c>
      <c r="AZ547" s="106">
        <v>0</v>
      </c>
      <c r="BA547" s="106">
        <v>3.1745378681018531E-2</v>
      </c>
      <c r="BB547" s="106">
        <v>0</v>
      </c>
      <c r="BC547" s="106">
        <v>0</v>
      </c>
      <c r="BD547" s="106">
        <v>0.87786011348679427</v>
      </c>
      <c r="BE547" s="106">
        <v>0</v>
      </c>
      <c r="BF547" s="106">
        <v>0</v>
      </c>
      <c r="BG547" s="106">
        <v>0</v>
      </c>
      <c r="BH547" s="106">
        <v>0</v>
      </c>
      <c r="BI547" s="106">
        <v>0</v>
      </c>
      <c r="BJ547" s="106">
        <v>7.0275897969807391E-2</v>
      </c>
      <c r="BK547" s="106">
        <v>0.11414132613052193</v>
      </c>
      <c r="BL547" s="106">
        <v>0.16122592590423221</v>
      </c>
      <c r="BM547" s="106">
        <v>0.20813208044260997</v>
      </c>
      <c r="BN547" s="106"/>
      <c r="BO547" s="106"/>
      <c r="BP547" s="106"/>
      <c r="BQ547" s="106">
        <v>2.2461600000000002E-2</v>
      </c>
      <c r="BR547" s="106">
        <v>1.2343939999999999E-2</v>
      </c>
      <c r="BS547" s="106">
        <v>8.5027499999999999E-3</v>
      </c>
      <c r="BT547" s="106">
        <v>7.4618999999999996E-3</v>
      </c>
      <c r="BU547" s="106">
        <v>8.2636799999999989E-3</v>
      </c>
      <c r="BV547" s="106">
        <v>7.5903499999999992E-3</v>
      </c>
      <c r="BW547" s="106">
        <v>1.02448E-2</v>
      </c>
      <c r="BX547" s="106">
        <v>3.1319599999999996E-3</v>
      </c>
      <c r="BY547" s="106">
        <v>7.9754400000000003E-3</v>
      </c>
      <c r="BZ547" s="106">
        <v>2.1082719999999999E-2</v>
      </c>
      <c r="CA547" s="106">
        <v>1.2E-2</v>
      </c>
      <c r="CB547" s="106">
        <v>9.1999999999999998E-3</v>
      </c>
      <c r="CC547" s="106">
        <v>9.1552000000000005E-3</v>
      </c>
      <c r="CD547" s="106">
        <v>1.4286870000000002E-2</v>
      </c>
      <c r="CE547" s="106">
        <v>2.0261999999999999E-2</v>
      </c>
      <c r="CF547" s="106">
        <v>6.36822E-3</v>
      </c>
      <c r="CG547" s="106">
        <v>5.6657000000000001E-3</v>
      </c>
      <c r="CH547" s="106">
        <v>7.6004800000000006E-3</v>
      </c>
      <c r="CI547" s="106">
        <v>1.01592E-2</v>
      </c>
      <c r="CJ547" s="106">
        <v>1.7005600000000003E-2</v>
      </c>
      <c r="CK547" s="106">
        <v>1.9209319999999998E-2</v>
      </c>
      <c r="CL547" s="106">
        <v>1.8490739999999999E-2</v>
      </c>
      <c r="CM547" s="106">
        <v>2.3094720000000003E-2</v>
      </c>
      <c r="CN547" s="106">
        <v>1.8205719999999998E-2</v>
      </c>
      <c r="CO547" s="106">
        <v>2.5126680000000002E-2</v>
      </c>
      <c r="CP547" s="106">
        <v>1.9969979999999998E-2</v>
      </c>
      <c r="CQ547" s="106">
        <v>1.05202E-2</v>
      </c>
      <c r="CR547" s="106">
        <v>1.081765E-2</v>
      </c>
      <c r="CS547" s="106"/>
      <c r="CT547" s="106"/>
      <c r="CU547" s="106"/>
      <c r="CV547" s="106">
        <f t="shared" si="252"/>
        <v>1.0499999999999999E-2</v>
      </c>
      <c r="CW547" s="106">
        <f t="shared" si="253"/>
        <v>7.4000000000000003E-3</v>
      </c>
      <c r="CX547" s="106">
        <f t="shared" si="254"/>
        <v>4.4999999999999997E-3</v>
      </c>
      <c r="CY547" s="106">
        <f t="shared" si="255"/>
        <v>4.4999999999999997E-3</v>
      </c>
      <c r="CZ547" s="106">
        <f t="shared" si="256"/>
        <v>6.3999999999999994E-3</v>
      </c>
      <c r="DA547" s="106">
        <f t="shared" si="257"/>
        <v>5.8999999999999999E-3</v>
      </c>
      <c r="DB547" s="106">
        <f t="shared" si="258"/>
        <v>7.6E-3</v>
      </c>
      <c r="DC547" s="106">
        <f t="shared" si="259"/>
        <v>2.5999999999999999E-3</v>
      </c>
      <c r="DD547" s="106">
        <f t="shared" si="260"/>
        <v>5.7000000000000002E-3</v>
      </c>
      <c r="DE547" s="106">
        <f t="shared" si="261"/>
        <v>9.1999999999999998E-3</v>
      </c>
      <c r="DF547" s="106">
        <f t="shared" si="262"/>
        <v>1.2E-2</v>
      </c>
      <c r="DG547" s="106">
        <f t="shared" si="263"/>
        <v>9.1999999999999998E-3</v>
      </c>
      <c r="DH547" s="106">
        <f t="shared" si="264"/>
        <v>6.4000000000000003E-3</v>
      </c>
      <c r="DI547" s="106">
        <f t="shared" si="265"/>
        <v>1.17E-2</v>
      </c>
      <c r="DJ547" s="106">
        <f t="shared" si="266"/>
        <v>1.4999999999999999E-2</v>
      </c>
      <c r="DK547" s="106">
        <f t="shared" si="267"/>
        <v>5.4000000000000003E-3</v>
      </c>
      <c r="DL547" s="106">
        <f t="shared" si="268"/>
        <v>5.3E-3</v>
      </c>
      <c r="DM547" s="106">
        <f t="shared" si="269"/>
        <v>6.7000000000000002E-3</v>
      </c>
      <c r="DN547" s="106">
        <f t="shared" si="270"/>
        <v>8.0000000000000002E-3</v>
      </c>
      <c r="DO547" s="106">
        <f t="shared" si="271"/>
        <v>1.4500000000000001E-2</v>
      </c>
      <c r="DP547" s="106">
        <f t="shared" si="272"/>
        <v>1.6399999999999998E-2</v>
      </c>
      <c r="DQ547" s="106">
        <f t="shared" si="273"/>
        <v>1.5800000000000002E-2</v>
      </c>
      <c r="DR547" s="106">
        <f t="shared" si="274"/>
        <v>1.9800000000000002E-2</v>
      </c>
      <c r="DS547" s="106">
        <f t="shared" si="275"/>
        <v>1.5699999999999999E-2</v>
      </c>
      <c r="DT547" s="106">
        <f t="shared" si="276"/>
        <v>2.18E-2</v>
      </c>
      <c r="DU547" s="106">
        <f t="shared" si="277"/>
        <v>1.7399999999999999E-2</v>
      </c>
      <c r="DV547" s="106">
        <f t="shared" si="278"/>
        <v>9.1999999999999998E-3</v>
      </c>
      <c r="DW547" s="106">
        <f t="shared" si="279"/>
        <v>9.4999999999999998E-3</v>
      </c>
      <c r="DX547" s="106"/>
      <c r="DY547" s="106"/>
      <c r="DZ547" s="106"/>
      <c r="EA547" s="100">
        <v>0.36</v>
      </c>
      <c r="EB547" s="100">
        <v>0.17</v>
      </c>
      <c r="EC547" s="100">
        <v>0.23</v>
      </c>
      <c r="ED547" s="100">
        <v>5.89</v>
      </c>
      <c r="EE547" s="100">
        <v>6.77</v>
      </c>
      <c r="EF547" s="100">
        <v>0.48</v>
      </c>
      <c r="EG547" s="100">
        <v>41.91</v>
      </c>
      <c r="EH547" s="100">
        <v>5.1100000000000003</v>
      </c>
      <c r="EI547" s="100">
        <v>0.15</v>
      </c>
      <c r="EJ547" s="100">
        <v>31.59</v>
      </c>
      <c r="EK547" s="100">
        <v>1.34</v>
      </c>
      <c r="EL547" s="100">
        <v>65.94</v>
      </c>
      <c r="EM547" s="100">
        <v>0.45</v>
      </c>
      <c r="EN547" s="100">
        <v>2.83</v>
      </c>
      <c r="EO547" s="100">
        <v>375.35</v>
      </c>
      <c r="EP547" s="100">
        <v>5.77</v>
      </c>
      <c r="EQ547" s="100">
        <v>155.04</v>
      </c>
      <c r="ER547" s="100">
        <v>100</v>
      </c>
      <c r="ES547" s="100">
        <v>1.31</v>
      </c>
      <c r="ET547" s="100">
        <v>247.62</v>
      </c>
      <c r="EU547" s="100">
        <v>120.59</v>
      </c>
      <c r="EV547" s="100">
        <v>100</v>
      </c>
      <c r="EW547" s="100">
        <v>119.95</v>
      </c>
      <c r="EX547" s="100">
        <v>100</v>
      </c>
      <c r="EY547" s="100">
        <v>25.26</v>
      </c>
      <c r="EZ547" s="100">
        <v>14.17</v>
      </c>
      <c r="FA547" s="100">
        <v>5.04</v>
      </c>
      <c r="FB547" s="100">
        <v>4.5999999999999996</v>
      </c>
      <c r="FC547" s="100"/>
      <c r="FD547" s="100"/>
      <c r="FE547" s="100"/>
      <c r="FF547" s="106">
        <v>5.1208115183246063E-2</v>
      </c>
      <c r="FG547" s="106">
        <v>2.2587854445177153E-2</v>
      </c>
      <c r="FH547" s="106">
        <v>8.8226514951045259E-3</v>
      </c>
      <c r="FI547" s="106">
        <v>2.9481968399469303E-3</v>
      </c>
      <c r="FJ547" s="106">
        <v>5.4529120198265179E-3</v>
      </c>
      <c r="FK547" s="106">
        <v>9.7902837155071885E-3</v>
      </c>
      <c r="FL547" s="106">
        <v>7.7726261127596431E-3</v>
      </c>
      <c r="FM547" s="106">
        <v>2.2058774696994857E-3</v>
      </c>
      <c r="FN547" s="106">
        <v>2.8331903945111495E-2</v>
      </c>
      <c r="FO547" s="106">
        <v>3.446282073660325E-3</v>
      </c>
      <c r="FP547" s="106">
        <v>2.8063623237858177E-2</v>
      </c>
      <c r="FQ547" s="106">
        <v>0</v>
      </c>
      <c r="FR547" s="106">
        <v>1.4428355735441007E-2</v>
      </c>
      <c r="FS547" s="106">
        <v>1.3003290153941784E-2</v>
      </c>
      <c r="FT547" s="106">
        <v>0</v>
      </c>
      <c r="FU547" s="106">
        <v>1.831708349894769E-3</v>
      </c>
      <c r="FV547" s="106">
        <v>0</v>
      </c>
      <c r="FW547" s="106">
        <v>0</v>
      </c>
      <c r="FX547" s="106">
        <v>1.1499967486677006E-2</v>
      </c>
      <c r="FY547" s="106">
        <v>0</v>
      </c>
      <c r="FZ547" s="106">
        <v>0</v>
      </c>
      <c r="GA547" s="106">
        <v>0</v>
      </c>
      <c r="GB547" s="106">
        <v>0</v>
      </c>
      <c r="GC547" s="106">
        <v>0</v>
      </c>
      <c r="GD547" s="106">
        <v>1.7751691827173347E-2</v>
      </c>
      <c r="GE547" s="106">
        <v>1.6173825912694957E-2</v>
      </c>
      <c r="GF547" s="106">
        <v>8.1257866655733042E-3</v>
      </c>
      <c r="GG547" s="106">
        <v>9.5740757003600595E-3</v>
      </c>
      <c r="GH547" s="100"/>
      <c r="GI547" s="100"/>
      <c r="GJ547" s="100"/>
      <c r="GK547" s="100"/>
    </row>
    <row r="548" spans="1:193" x14ac:dyDescent="0.25">
      <c r="A548" s="98" t="s">
        <v>1073</v>
      </c>
      <c r="B548" s="99" t="s">
        <v>17</v>
      </c>
      <c r="C548" s="99" t="s">
        <v>319</v>
      </c>
      <c r="D548" s="100" t="s">
        <v>19</v>
      </c>
      <c r="E548" s="99" t="s">
        <v>727</v>
      </c>
      <c r="F548" s="100"/>
      <c r="G548" s="106">
        <v>30.64</v>
      </c>
      <c r="H548" s="106">
        <v>23.672000000000001</v>
      </c>
      <c r="I548" s="106">
        <v>7.6760000000000002</v>
      </c>
      <c r="J548" s="106">
        <v>6.8000000000000005E-2</v>
      </c>
      <c r="K548" s="106">
        <v>9.5000000000000001E-2</v>
      </c>
      <c r="L548" s="106">
        <v>1.9490000000000001</v>
      </c>
      <c r="M548" s="106">
        <v>2.9000000000000001E-2</v>
      </c>
      <c r="N548" s="106">
        <v>4.9000000000000002E-2</v>
      </c>
      <c r="O548" s="106">
        <v>26.693000000000001</v>
      </c>
      <c r="P548" s="106">
        <v>3.1E-2</v>
      </c>
      <c r="Q548" s="106">
        <v>2.2262627170660663</v>
      </c>
      <c r="R548" s="106">
        <v>0</v>
      </c>
      <c r="S548" s="106">
        <v>3.2757432378097318</v>
      </c>
      <c r="T548" s="106">
        <v>0.40817294240377522</v>
      </c>
      <c r="U548" s="106">
        <v>0</v>
      </c>
      <c r="V548" s="106">
        <v>0</v>
      </c>
      <c r="W548" s="106">
        <v>0</v>
      </c>
      <c r="X548" s="106">
        <v>0</v>
      </c>
      <c r="Y548" s="106">
        <v>0.93499820591610727</v>
      </c>
      <c r="Z548" s="106">
        <v>0</v>
      </c>
      <c r="AA548" s="106">
        <v>2.2777084662659101E-2</v>
      </c>
      <c r="AB548" s="106">
        <v>0</v>
      </c>
      <c r="AC548" s="106">
        <v>0</v>
      </c>
      <c r="AD548" s="106">
        <v>0</v>
      </c>
      <c r="AE548" s="106">
        <v>8.2000000000000003E-2</v>
      </c>
      <c r="AF548" s="106">
        <v>6.9000000000000006E-2</v>
      </c>
      <c r="AG548" s="106">
        <v>0.19214405967080414</v>
      </c>
      <c r="AH548" s="106">
        <v>0.31900000000000001</v>
      </c>
      <c r="AI548" s="106"/>
      <c r="AJ548" s="106">
        <v>97.494619017372628</v>
      </c>
      <c r="AK548" s="100"/>
      <c r="AL548" s="106">
        <v>14.323111443530291</v>
      </c>
      <c r="AM548" s="106">
        <v>14.190995743660453</v>
      </c>
      <c r="AN548" s="106">
        <v>4.0624503836993915</v>
      </c>
      <c r="AO548" s="106">
        <v>4.1008322277168018E-2</v>
      </c>
      <c r="AP548" s="106">
        <v>7.3574969021065681E-2</v>
      </c>
      <c r="AQ548" s="106">
        <v>1.5149630781189274</v>
      </c>
      <c r="AR548" s="106">
        <v>2.1513353115727003E-2</v>
      </c>
      <c r="AS548" s="106">
        <v>4.0677403287398314E-2</v>
      </c>
      <c r="AT548" s="106">
        <v>19.077329902801601</v>
      </c>
      <c r="AU548" s="106">
        <v>1.3527666259382091E-2</v>
      </c>
      <c r="AV548" s="106">
        <v>2.2262627170660663</v>
      </c>
      <c r="AW548" s="106">
        <v>0</v>
      </c>
      <c r="AX548" s="106">
        <v>2.2899288625024337</v>
      </c>
      <c r="AY548" s="106">
        <v>0.33426659766094113</v>
      </c>
      <c r="AZ548" s="106">
        <v>0</v>
      </c>
      <c r="BA548" s="106">
        <v>0</v>
      </c>
      <c r="BB548" s="106">
        <v>0</v>
      </c>
      <c r="BC548" s="106">
        <v>0</v>
      </c>
      <c r="BD548" s="106">
        <v>0.73627703434609593</v>
      </c>
      <c r="BE548" s="106">
        <v>0</v>
      </c>
      <c r="BF548" s="106">
        <v>1.9445987076461283E-2</v>
      </c>
      <c r="BG548" s="106">
        <v>0</v>
      </c>
      <c r="BH548" s="106">
        <v>0</v>
      </c>
      <c r="BI548" s="106">
        <v>0</v>
      </c>
      <c r="BJ548" s="106">
        <v>7.1143501648446988E-2</v>
      </c>
      <c r="BK548" s="106">
        <v>6.0120240480961935E-2</v>
      </c>
      <c r="BL548" s="106">
        <v>0.16803153447381211</v>
      </c>
      <c r="BM548" s="106">
        <v>0.28014402388688853</v>
      </c>
      <c r="BN548" s="106"/>
      <c r="BO548" s="106"/>
      <c r="BP548" s="106"/>
      <c r="BQ548" s="106">
        <v>2.1605920000000004E-2</v>
      </c>
      <c r="BR548" s="106">
        <v>1.2343939999999999E-2</v>
      </c>
      <c r="BS548" s="106">
        <v>8.3137999999999997E-3</v>
      </c>
      <c r="BT548" s="106">
        <v>7.2960799999999991E-3</v>
      </c>
      <c r="BU548" s="106">
        <v>8.3927999999999989E-3</v>
      </c>
      <c r="BV548" s="106">
        <v>7.5903499999999992E-3</v>
      </c>
      <c r="BW548" s="106">
        <v>1.02448E-2</v>
      </c>
      <c r="BX548" s="106">
        <v>3.0114999999999999E-3</v>
      </c>
      <c r="BY548" s="106">
        <v>8.1153600000000003E-3</v>
      </c>
      <c r="BZ548" s="106">
        <v>1.8791119999999998E-2</v>
      </c>
      <c r="CA548" s="106">
        <v>1.18E-2</v>
      </c>
      <c r="CB548" s="106">
        <v>8.9999999999999993E-3</v>
      </c>
      <c r="CC548" s="106">
        <v>9.0121500000000018E-3</v>
      </c>
      <c r="CD548" s="106">
        <v>1.3798430000000002E-2</v>
      </c>
      <c r="CE548" s="106">
        <v>1.9046279999999999E-2</v>
      </c>
      <c r="CF548" s="106">
        <v>6.36822E-3</v>
      </c>
      <c r="CG548" s="106">
        <v>5.6657000000000001E-3</v>
      </c>
      <c r="CH548" s="106">
        <v>7.3736000000000001E-3</v>
      </c>
      <c r="CI548" s="106">
        <v>1.01592E-2</v>
      </c>
      <c r="CJ548" s="106">
        <v>1.8178400000000001E-2</v>
      </c>
      <c r="CK548" s="106">
        <v>1.8623670000000002E-2</v>
      </c>
      <c r="CL548" s="106">
        <v>1.8256679999999997E-2</v>
      </c>
      <c r="CM548" s="106">
        <v>2.321136E-2</v>
      </c>
      <c r="CN548" s="106">
        <v>1.7741880000000002E-2</v>
      </c>
      <c r="CO548" s="106">
        <v>2.4896160000000001E-2</v>
      </c>
      <c r="CP548" s="106">
        <v>1.9625669999999998E-2</v>
      </c>
      <c r="CQ548" s="106">
        <v>1.0291499999999999E-2</v>
      </c>
      <c r="CR548" s="106">
        <v>1.0703780000000001E-2</v>
      </c>
      <c r="CS548" s="106"/>
      <c r="CT548" s="106"/>
      <c r="CU548" s="106"/>
      <c r="CV548" s="106">
        <f t="shared" si="252"/>
        <v>1.0100000000000001E-2</v>
      </c>
      <c r="CW548" s="106">
        <f t="shared" si="253"/>
        <v>7.4000000000000003E-3</v>
      </c>
      <c r="CX548" s="106">
        <f t="shared" si="254"/>
        <v>4.4000000000000003E-3</v>
      </c>
      <c r="CY548" s="106">
        <f t="shared" si="255"/>
        <v>4.3999999999999994E-3</v>
      </c>
      <c r="CZ548" s="106">
        <f t="shared" si="256"/>
        <v>6.4999999999999997E-3</v>
      </c>
      <c r="DA548" s="106">
        <f t="shared" si="257"/>
        <v>5.8999999999999999E-3</v>
      </c>
      <c r="DB548" s="106">
        <f t="shared" si="258"/>
        <v>7.6E-3</v>
      </c>
      <c r="DC548" s="106">
        <f t="shared" si="259"/>
        <v>2.5000000000000001E-3</v>
      </c>
      <c r="DD548" s="106">
        <f t="shared" si="260"/>
        <v>5.8000000000000005E-3</v>
      </c>
      <c r="DE548" s="106">
        <f t="shared" si="261"/>
        <v>8.199999999999999E-3</v>
      </c>
      <c r="DF548" s="106">
        <f t="shared" si="262"/>
        <v>1.18E-2</v>
      </c>
      <c r="DG548" s="106">
        <f t="shared" si="263"/>
        <v>8.9999999999999993E-3</v>
      </c>
      <c r="DH548" s="106">
        <f t="shared" si="264"/>
        <v>6.3000000000000009E-3</v>
      </c>
      <c r="DI548" s="106">
        <f t="shared" si="265"/>
        <v>1.1300000000000001E-2</v>
      </c>
      <c r="DJ548" s="106">
        <f t="shared" si="266"/>
        <v>1.41E-2</v>
      </c>
      <c r="DK548" s="106">
        <f t="shared" si="267"/>
        <v>5.4000000000000003E-3</v>
      </c>
      <c r="DL548" s="106">
        <f t="shared" si="268"/>
        <v>5.3E-3</v>
      </c>
      <c r="DM548" s="106">
        <f t="shared" si="269"/>
        <v>6.4999999999999997E-3</v>
      </c>
      <c r="DN548" s="106">
        <f t="shared" si="270"/>
        <v>8.0000000000000002E-3</v>
      </c>
      <c r="DO548" s="106">
        <f t="shared" si="271"/>
        <v>1.55E-2</v>
      </c>
      <c r="DP548" s="106">
        <f t="shared" si="272"/>
        <v>1.5900000000000001E-2</v>
      </c>
      <c r="DQ548" s="106">
        <f t="shared" si="273"/>
        <v>1.5599999999999999E-2</v>
      </c>
      <c r="DR548" s="106">
        <f t="shared" si="274"/>
        <v>1.9899999999999998E-2</v>
      </c>
      <c r="DS548" s="106">
        <f t="shared" si="275"/>
        <v>1.5300000000000001E-2</v>
      </c>
      <c r="DT548" s="106">
        <f t="shared" si="276"/>
        <v>2.1599999999999998E-2</v>
      </c>
      <c r="DU548" s="106">
        <f t="shared" si="277"/>
        <v>1.7100000000000001E-2</v>
      </c>
      <c r="DV548" s="106">
        <f t="shared" si="278"/>
        <v>8.9999999999999993E-3</v>
      </c>
      <c r="DW548" s="106">
        <f t="shared" si="279"/>
        <v>9.4000000000000004E-3</v>
      </c>
      <c r="DX548" s="106"/>
      <c r="DY548" s="106"/>
      <c r="DZ548" s="106"/>
      <c r="EA548" s="100">
        <v>0.36</v>
      </c>
      <c r="EB548" s="100">
        <v>0.16</v>
      </c>
      <c r="EC548" s="100">
        <v>0.22</v>
      </c>
      <c r="ED548" s="100">
        <v>6.97</v>
      </c>
      <c r="EE548" s="100">
        <v>7.46</v>
      </c>
      <c r="EF548" s="100">
        <v>0.57999999999999996</v>
      </c>
      <c r="EG548" s="100">
        <v>35.96</v>
      </c>
      <c r="EH548" s="100">
        <v>5.26</v>
      </c>
      <c r="EI548" s="100">
        <v>0.14000000000000001</v>
      </c>
      <c r="EJ548" s="100">
        <v>23.69</v>
      </c>
      <c r="EK548" s="100">
        <v>1.29</v>
      </c>
      <c r="EL548" s="100">
        <v>100</v>
      </c>
      <c r="EM548" s="100">
        <v>0.55000000000000004</v>
      </c>
      <c r="EN548" s="100">
        <v>3.66</v>
      </c>
      <c r="EO548" s="100">
        <v>100</v>
      </c>
      <c r="EP548" s="100">
        <v>7.89</v>
      </c>
      <c r="EQ548" s="100">
        <v>100</v>
      </c>
      <c r="ER548" s="100">
        <v>100</v>
      </c>
      <c r="ES548" s="100">
        <v>1.48</v>
      </c>
      <c r="ET548" s="100">
        <v>100</v>
      </c>
      <c r="EU548" s="100">
        <v>66.239999999999995</v>
      </c>
      <c r="EV548" s="100">
        <v>310.98</v>
      </c>
      <c r="EW548" s="100">
        <v>100</v>
      </c>
      <c r="EX548" s="100">
        <v>100</v>
      </c>
      <c r="EY548" s="100">
        <v>24.85</v>
      </c>
      <c r="EZ548" s="100">
        <v>26.38</v>
      </c>
      <c r="FA548" s="100">
        <v>4.83</v>
      </c>
      <c r="FB548" s="100">
        <v>3.45</v>
      </c>
      <c r="FC548" s="100"/>
      <c r="FD548" s="100"/>
      <c r="FE548" s="100"/>
      <c r="FF548" s="106">
        <v>5.1563201196709048E-2</v>
      </c>
      <c r="FG548" s="106">
        <v>2.2705593189856727E-2</v>
      </c>
      <c r="FH548" s="106">
        <v>8.9373908441386617E-3</v>
      </c>
      <c r="FI548" s="106">
        <v>2.8582800627186106E-3</v>
      </c>
      <c r="FJ548" s="106">
        <v>5.4886926889714995E-3</v>
      </c>
      <c r="FK548" s="106">
        <v>8.7867858530897777E-3</v>
      </c>
      <c r="FL548" s="106">
        <v>7.7362017804154309E-3</v>
      </c>
      <c r="FM548" s="106">
        <v>2.1396314129171513E-3</v>
      </c>
      <c r="FN548" s="106">
        <v>2.6708261863922247E-2</v>
      </c>
      <c r="FO548" s="106">
        <v>3.2047041368476175E-3</v>
      </c>
      <c r="FP548" s="106">
        <v>2.8718789050152255E-2</v>
      </c>
      <c r="FQ548" s="106">
        <v>0</v>
      </c>
      <c r="FR548" s="106">
        <v>1.2594608743763386E-2</v>
      </c>
      <c r="FS548" s="106">
        <v>1.2234157474390446E-2</v>
      </c>
      <c r="FT548" s="106">
        <v>0</v>
      </c>
      <c r="FU548" s="106">
        <v>0</v>
      </c>
      <c r="FV548" s="106">
        <v>0</v>
      </c>
      <c r="FW548" s="106">
        <v>0</v>
      </c>
      <c r="FX548" s="106">
        <v>1.089690010832222E-2</v>
      </c>
      <c r="FY548" s="106">
        <v>0</v>
      </c>
      <c r="FZ548" s="106">
        <v>1.2881021839447953E-2</v>
      </c>
      <c r="GA548" s="106">
        <v>0</v>
      </c>
      <c r="GB548" s="106">
        <v>0</v>
      </c>
      <c r="GC548" s="106">
        <v>0</v>
      </c>
      <c r="GD548" s="106">
        <v>1.7679160159639079E-2</v>
      </c>
      <c r="GE548" s="106">
        <v>1.5859719438877758E-2</v>
      </c>
      <c r="GF548" s="106">
        <v>8.115923115085126E-3</v>
      </c>
      <c r="GG548" s="106">
        <v>9.6649688240976542E-3</v>
      </c>
      <c r="GH548" s="100"/>
      <c r="GI548" s="100"/>
      <c r="GJ548" s="100"/>
      <c r="GK548" s="100"/>
    </row>
    <row r="549" spans="1:193" x14ac:dyDescent="0.25">
      <c r="A549" s="98" t="s">
        <v>1073</v>
      </c>
      <c r="B549" s="99" t="s">
        <v>17</v>
      </c>
      <c r="C549" s="99" t="s">
        <v>319</v>
      </c>
      <c r="D549" s="100" t="s">
        <v>19</v>
      </c>
      <c r="E549" s="99" t="s">
        <v>728</v>
      </c>
      <c r="F549" s="100"/>
      <c r="G549" s="106">
        <v>30.230999999999998</v>
      </c>
      <c r="H549" s="106">
        <v>22.155000000000001</v>
      </c>
      <c r="I549" s="106">
        <v>7.484</v>
      </c>
      <c r="J549" s="106">
        <v>9.8000000000000004E-2</v>
      </c>
      <c r="K549" s="106">
        <v>0.125</v>
      </c>
      <c r="L549" s="106">
        <v>2.7660000000000005</v>
      </c>
      <c r="M549" s="106">
        <v>2.4999999999999998E-2</v>
      </c>
      <c r="N549" s="106">
        <v>5.7000000000000002E-2</v>
      </c>
      <c r="O549" s="106">
        <v>26.076000000000001</v>
      </c>
      <c r="P549" s="106">
        <v>0</v>
      </c>
      <c r="Q549" s="106">
        <v>2.1478726071081633</v>
      </c>
      <c r="R549" s="106">
        <v>0</v>
      </c>
      <c r="S549" s="106">
        <v>3.9011568576500482</v>
      </c>
      <c r="T549" s="106">
        <v>0.66075610612101821</v>
      </c>
      <c r="U549" s="106">
        <v>0</v>
      </c>
      <c r="V549" s="106">
        <v>0</v>
      </c>
      <c r="W549" s="106">
        <v>0</v>
      </c>
      <c r="X549" s="106">
        <v>0</v>
      </c>
      <c r="Y549" s="106">
        <v>1.5264647525487944</v>
      </c>
      <c r="Z549" s="106">
        <v>0</v>
      </c>
      <c r="AA549" s="106">
        <v>3.7026793610280863E-2</v>
      </c>
      <c r="AB549" s="106">
        <v>0</v>
      </c>
      <c r="AC549" s="106">
        <v>0</v>
      </c>
      <c r="AD549" s="106">
        <v>0</v>
      </c>
      <c r="AE549" s="106">
        <v>0.10700000000000001</v>
      </c>
      <c r="AF549" s="106">
        <v>0.21099999999999999</v>
      </c>
      <c r="AG549" s="106">
        <v>0.24657889765289984</v>
      </c>
      <c r="AH549" s="106">
        <v>0.26400000000000001</v>
      </c>
      <c r="AI549" s="106"/>
      <c r="AJ549" s="106">
        <v>97.214386859837944</v>
      </c>
      <c r="AK549" s="100"/>
      <c r="AL549" s="106">
        <v>14.13191847419596</v>
      </c>
      <c r="AM549" s="106">
        <v>13.281577843054974</v>
      </c>
      <c r="AN549" s="106">
        <v>3.960836200052924</v>
      </c>
      <c r="AO549" s="106">
        <v>5.910022916415391E-2</v>
      </c>
      <c r="AP549" s="106">
        <v>9.680916976456011E-2</v>
      </c>
      <c r="AQ549" s="106">
        <v>2.1500194325689859</v>
      </c>
      <c r="AR549" s="106">
        <v>1.8545994065281898E-2</v>
      </c>
      <c r="AS549" s="106">
        <v>4.7318611987381708E-2</v>
      </c>
      <c r="AT549" s="106">
        <v>18.636363636363637</v>
      </c>
      <c r="AU549" s="106">
        <v>0</v>
      </c>
      <c r="AV549" s="106">
        <v>2.1478726071081633</v>
      </c>
      <c r="AW549" s="106">
        <v>0</v>
      </c>
      <c r="AX549" s="106">
        <v>2.7271281773156573</v>
      </c>
      <c r="AY549" s="106">
        <v>0.54111547467121301</v>
      </c>
      <c r="AZ549" s="106">
        <v>0</v>
      </c>
      <c r="BA549" s="106">
        <v>0</v>
      </c>
      <c r="BB549" s="106">
        <v>0</v>
      </c>
      <c r="BC549" s="106">
        <v>0</v>
      </c>
      <c r="BD549" s="106">
        <v>1.2020353984949952</v>
      </c>
      <c r="BE549" s="106">
        <v>0</v>
      </c>
      <c r="BF549" s="106">
        <v>3.1611708025510853E-2</v>
      </c>
      <c r="BG549" s="106">
        <v>0</v>
      </c>
      <c r="BH549" s="106">
        <v>0</v>
      </c>
      <c r="BI549" s="106">
        <v>0</v>
      </c>
      <c r="BJ549" s="106">
        <v>9.2833593614436924E-2</v>
      </c>
      <c r="BK549" s="106">
        <v>0.18384595277511545</v>
      </c>
      <c r="BL549" s="106">
        <v>0.21563524062343667</v>
      </c>
      <c r="BM549" s="106">
        <v>0.23184333011328709</v>
      </c>
      <c r="BN549" s="106"/>
      <c r="BO549" s="106"/>
      <c r="BP549" s="106"/>
      <c r="BQ549" s="106">
        <v>2.1178080000000002E-2</v>
      </c>
      <c r="BR549" s="106">
        <v>1.2343939999999999E-2</v>
      </c>
      <c r="BS549" s="106">
        <v>8.5027499999999999E-3</v>
      </c>
      <c r="BT549" s="106">
        <v>7.6277199999999993E-3</v>
      </c>
      <c r="BU549" s="106">
        <v>8.3927999999999989E-3</v>
      </c>
      <c r="BV549" s="106">
        <v>7.7190000000000002E-3</v>
      </c>
      <c r="BW549" s="106">
        <v>1.0379600000000001E-2</v>
      </c>
      <c r="BX549" s="106">
        <v>3.0114999999999999E-3</v>
      </c>
      <c r="BY549" s="106">
        <v>8.1153600000000003E-3</v>
      </c>
      <c r="BZ549" s="106">
        <v>2.1999359999999999E-2</v>
      </c>
      <c r="CA549" s="106">
        <v>1.21E-2</v>
      </c>
      <c r="CB549" s="106">
        <v>9.1000000000000004E-3</v>
      </c>
      <c r="CC549" s="106">
        <v>9.0121500000000018E-3</v>
      </c>
      <c r="CD549" s="106">
        <v>1.4286870000000002E-2</v>
      </c>
      <c r="CE549" s="106">
        <v>1.999184E-2</v>
      </c>
      <c r="CF549" s="106">
        <v>6.4861500000000004E-3</v>
      </c>
      <c r="CG549" s="106">
        <v>5.7726000000000001E-3</v>
      </c>
      <c r="CH549" s="106">
        <v>7.3736000000000001E-3</v>
      </c>
      <c r="CI549" s="106">
        <v>9.9052199999999993E-3</v>
      </c>
      <c r="CJ549" s="106">
        <v>1.7943839999999999E-2</v>
      </c>
      <c r="CK549" s="106">
        <v>1.8272280000000002E-2</v>
      </c>
      <c r="CL549" s="106">
        <v>1.8373709999999998E-2</v>
      </c>
      <c r="CM549" s="106">
        <v>2.2744799999999999E-2</v>
      </c>
      <c r="CN549" s="106">
        <v>1.8205719999999998E-2</v>
      </c>
      <c r="CO549" s="106">
        <v>2.5587720000000001E-2</v>
      </c>
      <c r="CP549" s="106">
        <v>1.9969979999999998E-2</v>
      </c>
      <c r="CQ549" s="106">
        <v>1.0405849999999999E-2</v>
      </c>
      <c r="CR549" s="106">
        <v>1.093152E-2</v>
      </c>
      <c r="CS549" s="106"/>
      <c r="CT549" s="106"/>
      <c r="CU549" s="106"/>
      <c r="CV549" s="106">
        <f t="shared" si="252"/>
        <v>9.8999999999999991E-3</v>
      </c>
      <c r="CW549" s="106">
        <f t="shared" si="253"/>
        <v>7.4000000000000003E-3</v>
      </c>
      <c r="CX549" s="106">
        <f t="shared" si="254"/>
        <v>4.4999999999999997E-3</v>
      </c>
      <c r="CY549" s="106">
        <f t="shared" si="255"/>
        <v>4.5999999999999999E-3</v>
      </c>
      <c r="CZ549" s="106">
        <f t="shared" si="256"/>
        <v>6.4999999999999997E-3</v>
      </c>
      <c r="DA549" s="106">
        <f t="shared" si="257"/>
        <v>6.0000000000000001E-3</v>
      </c>
      <c r="DB549" s="106">
        <f t="shared" si="258"/>
        <v>7.7000000000000002E-3</v>
      </c>
      <c r="DC549" s="106">
        <f t="shared" si="259"/>
        <v>2.5000000000000001E-3</v>
      </c>
      <c r="DD549" s="106">
        <f t="shared" si="260"/>
        <v>5.8000000000000005E-3</v>
      </c>
      <c r="DE549" s="106">
        <f t="shared" si="261"/>
        <v>9.6000000000000009E-3</v>
      </c>
      <c r="DF549" s="106">
        <f t="shared" si="262"/>
        <v>1.21E-2</v>
      </c>
      <c r="DG549" s="106">
        <f t="shared" si="263"/>
        <v>9.1000000000000004E-3</v>
      </c>
      <c r="DH549" s="106">
        <f t="shared" si="264"/>
        <v>6.3000000000000009E-3</v>
      </c>
      <c r="DI549" s="106">
        <f t="shared" si="265"/>
        <v>1.17E-2</v>
      </c>
      <c r="DJ549" s="106">
        <f t="shared" si="266"/>
        <v>1.4800000000000001E-2</v>
      </c>
      <c r="DK549" s="106">
        <f t="shared" si="267"/>
        <v>5.5000000000000005E-3</v>
      </c>
      <c r="DL549" s="106">
        <f t="shared" si="268"/>
        <v>5.4000000000000003E-3</v>
      </c>
      <c r="DM549" s="106">
        <f t="shared" si="269"/>
        <v>6.4999999999999997E-3</v>
      </c>
      <c r="DN549" s="106">
        <f t="shared" si="270"/>
        <v>7.7999999999999996E-3</v>
      </c>
      <c r="DO549" s="106">
        <f t="shared" si="271"/>
        <v>1.5299999999999998E-2</v>
      </c>
      <c r="DP549" s="106">
        <f t="shared" si="272"/>
        <v>1.5600000000000001E-2</v>
      </c>
      <c r="DQ549" s="106">
        <f t="shared" si="273"/>
        <v>1.5699999999999999E-2</v>
      </c>
      <c r="DR549" s="106">
        <f t="shared" si="274"/>
        <v>1.9499999999999997E-2</v>
      </c>
      <c r="DS549" s="106">
        <f t="shared" si="275"/>
        <v>1.5699999999999999E-2</v>
      </c>
      <c r="DT549" s="106">
        <f t="shared" si="276"/>
        <v>2.2200000000000001E-2</v>
      </c>
      <c r="DU549" s="106">
        <f t="shared" si="277"/>
        <v>1.7399999999999999E-2</v>
      </c>
      <c r="DV549" s="106">
        <f t="shared" si="278"/>
        <v>9.1000000000000004E-3</v>
      </c>
      <c r="DW549" s="106">
        <f t="shared" si="279"/>
        <v>9.5999999999999992E-3</v>
      </c>
      <c r="DX549" s="106"/>
      <c r="DY549" s="106"/>
      <c r="DZ549" s="106"/>
      <c r="EA549" s="100">
        <v>0.36</v>
      </c>
      <c r="EB549" s="100">
        <v>0.17</v>
      </c>
      <c r="EC549" s="100">
        <v>0.22</v>
      </c>
      <c r="ED549" s="100">
        <v>5.16</v>
      </c>
      <c r="EE549" s="100">
        <v>5.87</v>
      </c>
      <c r="EF549" s="100">
        <v>0.47</v>
      </c>
      <c r="EG549" s="100">
        <v>41.49</v>
      </c>
      <c r="EH549" s="100">
        <v>4.78</v>
      </c>
      <c r="EI549" s="100">
        <v>0.15</v>
      </c>
      <c r="EJ549" s="100">
        <v>60.49</v>
      </c>
      <c r="EK549" s="100">
        <v>1.32</v>
      </c>
      <c r="EL549" s="100">
        <v>174.29</v>
      </c>
      <c r="EM549" s="100">
        <v>0.5</v>
      </c>
      <c r="EN549" s="100">
        <v>2.4500000000000002</v>
      </c>
      <c r="EO549" s="100">
        <v>241.16</v>
      </c>
      <c r="EP549" s="100">
        <v>9.16</v>
      </c>
      <c r="EQ549" s="100">
        <v>100</v>
      </c>
      <c r="ER549" s="100">
        <v>100</v>
      </c>
      <c r="ES549" s="100">
        <v>1.05</v>
      </c>
      <c r="ET549" s="100">
        <v>100</v>
      </c>
      <c r="EU549" s="100">
        <v>40.49</v>
      </c>
      <c r="EV549" s="100">
        <v>100</v>
      </c>
      <c r="EW549" s="100">
        <v>179.02</v>
      </c>
      <c r="EX549" s="100">
        <v>100</v>
      </c>
      <c r="EY549" s="100">
        <v>19.600000000000001</v>
      </c>
      <c r="EZ549" s="100">
        <v>8.91</v>
      </c>
      <c r="FA549" s="100">
        <v>3.86</v>
      </c>
      <c r="FB549" s="100">
        <v>4.18</v>
      </c>
      <c r="FC549" s="100"/>
      <c r="FD549" s="100"/>
      <c r="FE549" s="100"/>
      <c r="FF549" s="106">
        <v>5.0874906507105452E-2</v>
      </c>
      <c r="FG549" s="106">
        <v>2.2578682333193458E-2</v>
      </c>
      <c r="FH549" s="106">
        <v>8.7138396401164331E-3</v>
      </c>
      <c r="FI549" s="106">
        <v>3.0495718248703418E-3</v>
      </c>
      <c r="FJ549" s="106">
        <v>5.6826982651796785E-3</v>
      </c>
      <c r="FK549" s="106">
        <v>1.0105091333074231E-2</v>
      </c>
      <c r="FL549" s="106">
        <v>7.6947329376854598E-3</v>
      </c>
      <c r="FM549" s="106">
        <v>2.2618296529968458E-3</v>
      </c>
      <c r="FN549" s="106">
        <v>2.7954545454545454E-2</v>
      </c>
      <c r="FO549" s="106">
        <v>0</v>
      </c>
      <c r="FP549" s="106">
        <v>2.8351918413827757E-2</v>
      </c>
      <c r="FQ549" s="106">
        <v>0</v>
      </c>
      <c r="FR549" s="106">
        <v>1.3635640886578287E-2</v>
      </c>
      <c r="FS549" s="106">
        <v>1.3257329129444719E-2</v>
      </c>
      <c r="FT549" s="106">
        <v>0</v>
      </c>
      <c r="FU549" s="106">
        <v>0</v>
      </c>
      <c r="FV549" s="106">
        <v>0</v>
      </c>
      <c r="FW549" s="106">
        <v>0</v>
      </c>
      <c r="FX549" s="106">
        <v>1.262137168419745E-2</v>
      </c>
      <c r="FY549" s="106">
        <v>0</v>
      </c>
      <c r="FZ549" s="106">
        <v>1.2799580579529346E-2</v>
      </c>
      <c r="GA549" s="106">
        <v>0</v>
      </c>
      <c r="GB549" s="106">
        <v>0</v>
      </c>
      <c r="GC549" s="106">
        <v>0</v>
      </c>
      <c r="GD549" s="106">
        <v>1.8195384348429638E-2</v>
      </c>
      <c r="GE549" s="106">
        <v>1.6380674392262786E-2</v>
      </c>
      <c r="GF549" s="106">
        <v>8.3235202880646546E-3</v>
      </c>
      <c r="GG549" s="106">
        <v>9.6910511987353988E-3</v>
      </c>
      <c r="GH549" s="100"/>
      <c r="GI549" s="100"/>
      <c r="GJ549" s="100"/>
      <c r="GK549" s="100"/>
    </row>
    <row r="550" spans="1:193" x14ac:dyDescent="0.25">
      <c r="A550" s="98" t="s">
        <v>1073</v>
      </c>
      <c r="B550" s="99" t="s">
        <v>17</v>
      </c>
      <c r="C550" s="99" t="s">
        <v>319</v>
      </c>
      <c r="D550" s="100" t="s">
        <v>19</v>
      </c>
      <c r="E550" s="99" t="s">
        <v>729</v>
      </c>
      <c r="F550" s="100"/>
      <c r="G550" s="106">
        <v>29.99</v>
      </c>
      <c r="H550" s="106">
        <v>26.846</v>
      </c>
      <c r="I550" s="106">
        <v>4.6159999999999997</v>
      </c>
      <c r="J550" s="106">
        <v>0.192</v>
      </c>
      <c r="K550" s="106">
        <v>0.13600000000000001</v>
      </c>
      <c r="L550" s="106">
        <v>3.7149999999999999</v>
      </c>
      <c r="M550" s="106">
        <v>9.9999999999999992E-2</v>
      </c>
      <c r="N550" s="106">
        <v>6.6000000000000003E-2</v>
      </c>
      <c r="O550" s="106">
        <v>25.349</v>
      </c>
      <c r="P550" s="106">
        <v>0</v>
      </c>
      <c r="Q550" s="106">
        <v>1.4464459367794376</v>
      </c>
      <c r="R550" s="106">
        <v>0</v>
      </c>
      <c r="S550" s="106">
        <v>1.8924811747296901</v>
      </c>
      <c r="T550" s="106">
        <v>0.13355834643405898</v>
      </c>
      <c r="U550" s="106">
        <v>0</v>
      </c>
      <c r="V550" s="106">
        <v>0</v>
      </c>
      <c r="W550" s="106">
        <v>0</v>
      </c>
      <c r="X550" s="106">
        <v>0</v>
      </c>
      <c r="Y550" s="106">
        <v>1.8843654546319106</v>
      </c>
      <c r="Z550" s="106">
        <v>0</v>
      </c>
      <c r="AA550" s="106">
        <v>0.11058940765243869</v>
      </c>
      <c r="AB550" s="106">
        <v>3.5999999999999997E-2</v>
      </c>
      <c r="AC550" s="106">
        <v>0.224</v>
      </c>
      <c r="AD550" s="106">
        <v>0.14899999999999999</v>
      </c>
      <c r="AE550" s="106">
        <v>0.35499999999999998</v>
      </c>
      <c r="AF550" s="106">
        <v>0.30299999999999999</v>
      </c>
      <c r="AG550" s="106">
        <v>0.17545382502738127</v>
      </c>
      <c r="AH550" s="106">
        <v>0.14199999999999999</v>
      </c>
      <c r="AI550" s="106"/>
      <c r="AJ550" s="106">
        <v>97.252795761277099</v>
      </c>
      <c r="AK550" s="100"/>
      <c r="AL550" s="106">
        <v>14.019259536275241</v>
      </c>
      <c r="AM550" s="106">
        <v>16.093759366944429</v>
      </c>
      <c r="AN550" s="106">
        <v>2.4429743318338182</v>
      </c>
      <c r="AO550" s="106">
        <v>0.1157882040767097</v>
      </c>
      <c r="AP550" s="106">
        <v>0.1053283767038414</v>
      </c>
      <c r="AQ550" s="106">
        <v>2.8876797512631169</v>
      </c>
      <c r="AR550" s="106">
        <v>7.418397626112759E-2</v>
      </c>
      <c r="AS550" s="106">
        <v>5.4789971774863035E-2</v>
      </c>
      <c r="AT550" s="106">
        <v>18.116781017724414</v>
      </c>
      <c r="AU550" s="106">
        <v>0</v>
      </c>
      <c r="AV550" s="106">
        <v>1.4464459367794376</v>
      </c>
      <c r="AW550" s="106">
        <v>0</v>
      </c>
      <c r="AX550" s="106">
        <v>1.3229508386785669</v>
      </c>
      <c r="AY550" s="106">
        <v>0.10937543725662023</v>
      </c>
      <c r="AZ550" s="106">
        <v>0</v>
      </c>
      <c r="BA550" s="106">
        <v>0</v>
      </c>
      <c r="BB550" s="106">
        <v>0</v>
      </c>
      <c r="BC550" s="106">
        <v>0</v>
      </c>
      <c r="BD550" s="106">
        <v>1.4838691665736756</v>
      </c>
      <c r="BE550" s="106">
        <v>0</v>
      </c>
      <c r="BF550" s="106">
        <v>9.4415954625150414E-2</v>
      </c>
      <c r="BG550" s="106">
        <v>3.0761343245321714E-2</v>
      </c>
      <c r="BH550" s="106">
        <v>0.19204389574759945</v>
      </c>
      <c r="BI550" s="106">
        <v>0.12849258364953431</v>
      </c>
      <c r="BJ550" s="106">
        <v>0.30799930591705704</v>
      </c>
      <c r="BK550" s="106">
        <v>0.26400627341639804</v>
      </c>
      <c r="BL550" s="106">
        <v>0.15343578926749565</v>
      </c>
      <c r="BM550" s="106">
        <v>0.12470360937911652</v>
      </c>
      <c r="BN550" s="106"/>
      <c r="BO550" s="106"/>
      <c r="BP550" s="106"/>
      <c r="BQ550" s="106">
        <v>2.3531200000000002E-2</v>
      </c>
      <c r="BR550" s="106">
        <v>1.2510749999999999E-2</v>
      </c>
      <c r="BS550" s="106">
        <v>8.3137999999999997E-3</v>
      </c>
      <c r="BT550" s="106">
        <v>7.2960799999999991E-3</v>
      </c>
      <c r="BU550" s="106">
        <v>7.8763199999999992E-3</v>
      </c>
      <c r="BV550" s="106">
        <v>7.5903499999999992E-3</v>
      </c>
      <c r="BW550" s="106">
        <v>1.0379600000000001E-2</v>
      </c>
      <c r="BX550" s="106">
        <v>3.0114999999999999E-3</v>
      </c>
      <c r="BY550" s="106">
        <v>7.9754400000000003E-3</v>
      </c>
      <c r="BZ550" s="106">
        <v>2.1082719999999999E-2</v>
      </c>
      <c r="CA550" s="106">
        <v>1.11E-2</v>
      </c>
      <c r="CB550" s="106">
        <v>9.1999999999999998E-3</v>
      </c>
      <c r="CC550" s="106">
        <v>9.1552000000000005E-3</v>
      </c>
      <c r="CD550" s="106">
        <v>1.4164760000000002E-2</v>
      </c>
      <c r="CE550" s="106">
        <v>1.9586600000000003E-2</v>
      </c>
      <c r="CF550" s="106">
        <v>6.2502900000000004E-3</v>
      </c>
      <c r="CG550" s="106">
        <v>5.7726000000000001E-3</v>
      </c>
      <c r="CH550" s="106">
        <v>7.6004800000000006E-3</v>
      </c>
      <c r="CI550" s="106">
        <v>1.01592E-2</v>
      </c>
      <c r="CJ550" s="106">
        <v>1.8764800000000002E-2</v>
      </c>
      <c r="CK550" s="106">
        <v>1.9560710000000002E-2</v>
      </c>
      <c r="CL550" s="106">
        <v>1.8373709999999998E-2</v>
      </c>
      <c r="CM550" s="106">
        <v>2.2978080000000001E-2</v>
      </c>
      <c r="CN550" s="106">
        <v>1.7973800000000002E-2</v>
      </c>
      <c r="CO550" s="106">
        <v>2.5126680000000002E-2</v>
      </c>
      <c r="CP550" s="106">
        <v>1.9969979999999998E-2</v>
      </c>
      <c r="CQ550" s="106">
        <v>1.05202E-2</v>
      </c>
      <c r="CR550" s="106">
        <v>1.093152E-2</v>
      </c>
      <c r="CS550" s="106"/>
      <c r="CT550" s="106"/>
      <c r="CU550" s="106"/>
      <c r="CV550" s="106">
        <f t="shared" si="252"/>
        <v>1.0999999999999999E-2</v>
      </c>
      <c r="CW550" s="106">
        <f t="shared" si="253"/>
        <v>7.4999999999999997E-3</v>
      </c>
      <c r="CX550" s="106">
        <f t="shared" si="254"/>
        <v>4.4000000000000003E-3</v>
      </c>
      <c r="CY550" s="106">
        <f t="shared" si="255"/>
        <v>4.3999999999999994E-3</v>
      </c>
      <c r="CZ550" s="106">
        <f t="shared" si="256"/>
        <v>6.0999999999999995E-3</v>
      </c>
      <c r="DA550" s="106">
        <f t="shared" si="257"/>
        <v>5.8999999999999999E-3</v>
      </c>
      <c r="DB550" s="106">
        <f t="shared" si="258"/>
        <v>7.7000000000000002E-3</v>
      </c>
      <c r="DC550" s="106">
        <f t="shared" si="259"/>
        <v>2.5000000000000001E-3</v>
      </c>
      <c r="DD550" s="106">
        <f t="shared" si="260"/>
        <v>5.7000000000000002E-3</v>
      </c>
      <c r="DE550" s="106">
        <f t="shared" si="261"/>
        <v>9.1999999999999998E-3</v>
      </c>
      <c r="DF550" s="106">
        <f t="shared" si="262"/>
        <v>1.11E-2</v>
      </c>
      <c r="DG550" s="106">
        <f t="shared" si="263"/>
        <v>9.1999999999999998E-3</v>
      </c>
      <c r="DH550" s="106">
        <f t="shared" si="264"/>
        <v>6.4000000000000003E-3</v>
      </c>
      <c r="DI550" s="106">
        <f t="shared" si="265"/>
        <v>1.1600000000000001E-2</v>
      </c>
      <c r="DJ550" s="106">
        <f t="shared" si="266"/>
        <v>1.4500000000000002E-2</v>
      </c>
      <c r="DK550" s="106">
        <f t="shared" si="267"/>
        <v>5.3E-3</v>
      </c>
      <c r="DL550" s="106">
        <f t="shared" si="268"/>
        <v>5.4000000000000003E-3</v>
      </c>
      <c r="DM550" s="106">
        <f t="shared" si="269"/>
        <v>6.7000000000000002E-3</v>
      </c>
      <c r="DN550" s="106">
        <f t="shared" si="270"/>
        <v>8.0000000000000002E-3</v>
      </c>
      <c r="DO550" s="106">
        <f t="shared" si="271"/>
        <v>1.6E-2</v>
      </c>
      <c r="DP550" s="106">
        <f t="shared" si="272"/>
        <v>1.6700000000000003E-2</v>
      </c>
      <c r="DQ550" s="106">
        <f t="shared" si="273"/>
        <v>1.5699999999999999E-2</v>
      </c>
      <c r="DR550" s="106">
        <f t="shared" si="274"/>
        <v>1.9699999999999999E-2</v>
      </c>
      <c r="DS550" s="106">
        <f t="shared" si="275"/>
        <v>1.5500000000000002E-2</v>
      </c>
      <c r="DT550" s="106">
        <f t="shared" si="276"/>
        <v>2.18E-2</v>
      </c>
      <c r="DU550" s="106">
        <f t="shared" si="277"/>
        <v>1.7399999999999999E-2</v>
      </c>
      <c r="DV550" s="106">
        <f t="shared" si="278"/>
        <v>9.1999999999999998E-3</v>
      </c>
      <c r="DW550" s="106">
        <f t="shared" si="279"/>
        <v>9.5999999999999992E-3</v>
      </c>
      <c r="DX550" s="106"/>
      <c r="DY550" s="106"/>
      <c r="DZ550" s="106"/>
      <c r="EA550" s="100">
        <v>0.36</v>
      </c>
      <c r="EB550" s="100">
        <v>0.15</v>
      </c>
      <c r="EC550" s="100">
        <v>0.28999999999999998</v>
      </c>
      <c r="ED550" s="100">
        <v>2.81</v>
      </c>
      <c r="EE550" s="100">
        <v>5.13</v>
      </c>
      <c r="EF550" s="100">
        <v>0.39</v>
      </c>
      <c r="EG550" s="100">
        <v>12.13</v>
      </c>
      <c r="EH550" s="100">
        <v>4.29</v>
      </c>
      <c r="EI550" s="100">
        <v>0.15</v>
      </c>
      <c r="EJ550" s="100">
        <v>49.35</v>
      </c>
      <c r="EK550" s="100">
        <v>1.72</v>
      </c>
      <c r="EL550" s="100">
        <v>2575.9699999999998</v>
      </c>
      <c r="EM550" s="100">
        <v>0.77</v>
      </c>
      <c r="EN550" s="100">
        <v>10.44</v>
      </c>
      <c r="EO550" s="100">
        <v>227.51</v>
      </c>
      <c r="EP550" s="100">
        <v>9.16</v>
      </c>
      <c r="EQ550" s="100">
        <v>100</v>
      </c>
      <c r="ER550" s="100">
        <v>100</v>
      </c>
      <c r="ES550" s="100">
        <v>0.92</v>
      </c>
      <c r="ET550" s="100">
        <v>100</v>
      </c>
      <c r="EU550" s="100">
        <v>15.78</v>
      </c>
      <c r="EV550" s="100">
        <v>46.8</v>
      </c>
      <c r="EW550" s="100">
        <v>10.33</v>
      </c>
      <c r="EX550" s="100">
        <v>11.95</v>
      </c>
      <c r="EY550" s="100">
        <v>6.13</v>
      </c>
      <c r="EZ550" s="100">
        <v>6.27</v>
      </c>
      <c r="FA550" s="100">
        <v>5.21</v>
      </c>
      <c r="FB550" s="100">
        <v>7.6</v>
      </c>
      <c r="FC550" s="100"/>
      <c r="FD550" s="100"/>
      <c r="FE550" s="100"/>
      <c r="FF550" s="106">
        <v>5.0469334330590865E-2</v>
      </c>
      <c r="FG550" s="106">
        <v>2.4140639050416645E-2</v>
      </c>
      <c r="FH550" s="106">
        <v>7.0846255623180721E-3</v>
      </c>
      <c r="FI550" s="106">
        <v>3.2536485345555427E-3</v>
      </c>
      <c r="FJ550" s="106">
        <v>5.4033457249070636E-3</v>
      </c>
      <c r="FK550" s="106">
        <v>1.1261951029926156E-2</v>
      </c>
      <c r="FL550" s="106">
        <v>8.9985163204747767E-3</v>
      </c>
      <c r="FM550" s="106">
        <v>2.3504897891416243E-3</v>
      </c>
      <c r="FN550" s="106">
        <v>2.7175171526586619E-2</v>
      </c>
      <c r="FO550" s="106">
        <v>0</v>
      </c>
      <c r="FP550" s="106">
        <v>2.4878870112606324E-2</v>
      </c>
      <c r="FQ550" s="106">
        <v>0</v>
      </c>
      <c r="FR550" s="106">
        <v>1.0186721457824965E-2</v>
      </c>
      <c r="FS550" s="106">
        <v>1.1418795649591151E-2</v>
      </c>
      <c r="FT550" s="106">
        <v>0</v>
      </c>
      <c r="FU550" s="106">
        <v>0</v>
      </c>
      <c r="FV550" s="106">
        <v>0</v>
      </c>
      <c r="FW550" s="106">
        <v>0</v>
      </c>
      <c r="FX550" s="106">
        <v>1.3651596332477816E-2</v>
      </c>
      <c r="FY550" s="106">
        <v>0</v>
      </c>
      <c r="FZ550" s="106">
        <v>1.4898837639848735E-2</v>
      </c>
      <c r="GA550" s="106">
        <v>1.4396308638810562E-2</v>
      </c>
      <c r="GB550" s="106">
        <v>1.9838134430727024E-2</v>
      </c>
      <c r="GC550" s="106">
        <v>1.5354863746119348E-2</v>
      </c>
      <c r="GD550" s="106">
        <v>1.8880357452715598E-2</v>
      </c>
      <c r="GE550" s="106">
        <v>1.6553193343208154E-2</v>
      </c>
      <c r="GF550" s="106">
        <v>7.9940046208365236E-3</v>
      </c>
      <c r="GG550" s="106">
        <v>9.4774743128128551E-3</v>
      </c>
      <c r="GH550" s="100"/>
      <c r="GI550" s="100"/>
      <c r="GJ550" s="100"/>
      <c r="GK550" s="100"/>
    </row>
    <row r="551" spans="1:193" x14ac:dyDescent="0.25">
      <c r="A551" s="98" t="s">
        <v>1073</v>
      </c>
      <c r="B551" s="99" t="s">
        <v>17</v>
      </c>
      <c r="C551" s="99" t="s">
        <v>319</v>
      </c>
      <c r="D551" s="100" t="s">
        <v>19</v>
      </c>
      <c r="E551" s="99" t="s">
        <v>730</v>
      </c>
      <c r="F551" s="100"/>
      <c r="G551" s="106">
        <v>29.565000000000001</v>
      </c>
      <c r="H551" s="106">
        <v>24.724</v>
      </c>
      <c r="I551" s="106">
        <v>5.1950000000000003</v>
      </c>
      <c r="J551" s="106">
        <v>0.255</v>
      </c>
      <c r="K551" s="106">
        <v>0.127</v>
      </c>
      <c r="L551" s="106">
        <v>3.823</v>
      </c>
      <c r="M551" s="106">
        <v>8.1000000000000003E-2</v>
      </c>
      <c r="N551" s="106">
        <v>6.3E-2</v>
      </c>
      <c r="O551" s="106">
        <v>25.06</v>
      </c>
      <c r="P551" s="106">
        <v>4.3999999999999997E-2</v>
      </c>
      <c r="Q551" s="106">
        <v>2.0293308990977499</v>
      </c>
      <c r="R551" s="106">
        <v>0</v>
      </c>
      <c r="S551" s="106">
        <v>2.4469711842756681</v>
      </c>
      <c r="T551" s="106">
        <v>0.12235089122748229</v>
      </c>
      <c r="U551" s="106">
        <v>0</v>
      </c>
      <c r="V551" s="106">
        <v>0</v>
      </c>
      <c r="W551" s="106">
        <v>0</v>
      </c>
      <c r="X551" s="106">
        <v>0</v>
      </c>
      <c r="Y551" s="106">
        <v>2.2670102530095244</v>
      </c>
      <c r="Z551" s="106">
        <v>0</v>
      </c>
      <c r="AA551" s="106">
        <v>0.13961894667024885</v>
      </c>
      <c r="AB551" s="106">
        <v>3.2000000000000001E-2</v>
      </c>
      <c r="AC551" s="106">
        <v>0.22</v>
      </c>
      <c r="AD551" s="106">
        <v>9.7000000000000003E-2</v>
      </c>
      <c r="AE551" s="106">
        <v>0.32500000000000001</v>
      </c>
      <c r="AF551" s="106">
        <v>0.33100000000000002</v>
      </c>
      <c r="AG551" s="106">
        <v>0.22426125361934257</v>
      </c>
      <c r="AH551" s="106">
        <v>0.21</v>
      </c>
      <c r="AI551" s="106"/>
      <c r="AJ551" s="106">
        <v>96.526992186289959</v>
      </c>
      <c r="AK551" s="100"/>
      <c r="AL551" s="106">
        <v>13.820587135377711</v>
      </c>
      <c r="AM551" s="106">
        <v>14.821653378094839</v>
      </c>
      <c r="AN551" s="106">
        <v>2.7494046043926965</v>
      </c>
      <c r="AO551" s="106">
        <v>0.15378120853938007</v>
      </c>
      <c r="AP551" s="106">
        <v>9.8358116480793067E-2</v>
      </c>
      <c r="AQ551" s="106">
        <v>2.971628449280995</v>
      </c>
      <c r="AR551" s="106">
        <v>6.0089020771513353E-2</v>
      </c>
      <c r="AS551" s="106">
        <v>5.2299518512369254E-2</v>
      </c>
      <c r="AT551" s="106">
        <v>17.910234419668381</v>
      </c>
      <c r="AU551" s="106">
        <v>1.9200558561703614E-2</v>
      </c>
      <c r="AV551" s="106">
        <v>2.0293308990977499</v>
      </c>
      <c r="AW551" s="106">
        <v>0</v>
      </c>
      <c r="AX551" s="106">
        <v>1.7105705587386704</v>
      </c>
      <c r="AY551" s="106">
        <v>0.10019727395584496</v>
      </c>
      <c r="AZ551" s="106">
        <v>0</v>
      </c>
      <c r="BA551" s="106">
        <v>0</v>
      </c>
      <c r="BB551" s="106">
        <v>0</v>
      </c>
      <c r="BC551" s="106">
        <v>0</v>
      </c>
      <c r="BD551" s="106">
        <v>1.7851880092995702</v>
      </c>
      <c r="BE551" s="106">
        <v>0</v>
      </c>
      <c r="BF551" s="106">
        <v>0.11919998861969508</v>
      </c>
      <c r="BG551" s="106">
        <v>2.7343416218063746E-2</v>
      </c>
      <c r="BH551" s="106">
        <v>0.18861454046639231</v>
      </c>
      <c r="BI551" s="106">
        <v>8.3649534322180072E-2</v>
      </c>
      <c r="BJ551" s="106">
        <v>0.28197119555786915</v>
      </c>
      <c r="BK551" s="106">
        <v>0.28840289274200576</v>
      </c>
      <c r="BL551" s="106">
        <v>0.19611828038420864</v>
      </c>
      <c r="BM551" s="106">
        <v>0.18442083077193289</v>
      </c>
      <c r="BN551" s="106"/>
      <c r="BO551" s="106"/>
      <c r="BP551" s="106"/>
      <c r="BQ551" s="106">
        <v>2.1605920000000004E-2</v>
      </c>
      <c r="BR551" s="106">
        <v>1.2343939999999999E-2</v>
      </c>
      <c r="BS551" s="106">
        <v>8.1248499999999994E-3</v>
      </c>
      <c r="BT551" s="106">
        <v>7.4618999999999996E-3</v>
      </c>
      <c r="BU551" s="106">
        <v>8.2636799999999989E-3</v>
      </c>
      <c r="BV551" s="106">
        <v>7.7190000000000002E-3</v>
      </c>
      <c r="BW551" s="106">
        <v>9.9752000000000018E-3</v>
      </c>
      <c r="BX551" s="106">
        <v>3.1319599999999996E-3</v>
      </c>
      <c r="BY551" s="106">
        <v>8.2552800000000003E-3</v>
      </c>
      <c r="BZ551" s="106">
        <v>2.1082719999999999E-2</v>
      </c>
      <c r="CA551" s="106">
        <v>1.14E-2</v>
      </c>
      <c r="CB551" s="106">
        <v>9.4000000000000004E-3</v>
      </c>
      <c r="CC551" s="106">
        <v>9.1552000000000005E-3</v>
      </c>
      <c r="CD551" s="106">
        <v>1.4286870000000002E-2</v>
      </c>
      <c r="CE551" s="106">
        <v>1.9856760000000001E-2</v>
      </c>
      <c r="CF551" s="106">
        <v>6.2502900000000004E-3</v>
      </c>
      <c r="CG551" s="106">
        <v>5.7726000000000001E-3</v>
      </c>
      <c r="CH551" s="106">
        <v>7.8273600000000002E-3</v>
      </c>
      <c r="CI551" s="106">
        <v>1.003221E-2</v>
      </c>
      <c r="CJ551" s="106">
        <v>1.8295680000000002E-2</v>
      </c>
      <c r="CK551" s="106">
        <v>1.9677840000000002E-2</v>
      </c>
      <c r="CL551" s="106">
        <v>1.8490739999999999E-2</v>
      </c>
      <c r="CM551" s="106">
        <v>2.321136E-2</v>
      </c>
      <c r="CN551" s="106">
        <v>1.85536E-2</v>
      </c>
      <c r="CO551" s="106">
        <v>2.6048760000000004E-2</v>
      </c>
      <c r="CP551" s="106">
        <v>2.0199519999999999E-2</v>
      </c>
      <c r="CQ551" s="106">
        <v>1.0748899999999999E-2</v>
      </c>
      <c r="CR551" s="106">
        <v>1.093152E-2</v>
      </c>
      <c r="CS551" s="106"/>
      <c r="CT551" s="106"/>
      <c r="CU551" s="106"/>
      <c r="CV551" s="106">
        <f t="shared" si="252"/>
        <v>1.0100000000000001E-2</v>
      </c>
      <c r="CW551" s="106">
        <f t="shared" si="253"/>
        <v>7.4000000000000003E-3</v>
      </c>
      <c r="CX551" s="106">
        <f t="shared" si="254"/>
        <v>4.3E-3</v>
      </c>
      <c r="CY551" s="106">
        <f t="shared" si="255"/>
        <v>4.4999999999999997E-3</v>
      </c>
      <c r="CZ551" s="106">
        <f t="shared" si="256"/>
        <v>6.3999999999999994E-3</v>
      </c>
      <c r="DA551" s="106">
        <f t="shared" si="257"/>
        <v>6.0000000000000001E-3</v>
      </c>
      <c r="DB551" s="106">
        <f t="shared" si="258"/>
        <v>7.4000000000000012E-3</v>
      </c>
      <c r="DC551" s="106">
        <f t="shared" si="259"/>
        <v>2.5999999999999999E-3</v>
      </c>
      <c r="DD551" s="106">
        <f t="shared" si="260"/>
        <v>5.8999999999999999E-3</v>
      </c>
      <c r="DE551" s="106">
        <f t="shared" si="261"/>
        <v>9.1999999999999998E-3</v>
      </c>
      <c r="DF551" s="106">
        <f t="shared" si="262"/>
        <v>1.14E-2</v>
      </c>
      <c r="DG551" s="106">
        <f t="shared" si="263"/>
        <v>9.4000000000000004E-3</v>
      </c>
      <c r="DH551" s="106">
        <f t="shared" si="264"/>
        <v>6.4000000000000003E-3</v>
      </c>
      <c r="DI551" s="106">
        <f t="shared" si="265"/>
        <v>1.17E-2</v>
      </c>
      <c r="DJ551" s="106">
        <f t="shared" si="266"/>
        <v>1.4700000000000001E-2</v>
      </c>
      <c r="DK551" s="106">
        <f t="shared" si="267"/>
        <v>5.3E-3</v>
      </c>
      <c r="DL551" s="106">
        <f t="shared" si="268"/>
        <v>5.4000000000000003E-3</v>
      </c>
      <c r="DM551" s="106">
        <f t="shared" si="269"/>
        <v>6.8999999999999999E-3</v>
      </c>
      <c r="DN551" s="106">
        <f t="shared" si="270"/>
        <v>7.899999999999999E-3</v>
      </c>
      <c r="DO551" s="106">
        <f t="shared" si="271"/>
        <v>1.5600000000000001E-2</v>
      </c>
      <c r="DP551" s="106">
        <f t="shared" si="272"/>
        <v>1.6800000000000002E-2</v>
      </c>
      <c r="DQ551" s="106">
        <f t="shared" si="273"/>
        <v>1.5800000000000002E-2</v>
      </c>
      <c r="DR551" s="106">
        <f t="shared" si="274"/>
        <v>1.9899999999999998E-2</v>
      </c>
      <c r="DS551" s="106">
        <f t="shared" si="275"/>
        <v>1.6E-2</v>
      </c>
      <c r="DT551" s="106">
        <f t="shared" si="276"/>
        <v>2.2600000000000002E-2</v>
      </c>
      <c r="DU551" s="106">
        <f t="shared" si="277"/>
        <v>1.7600000000000001E-2</v>
      </c>
      <c r="DV551" s="106">
        <f t="shared" si="278"/>
        <v>9.3999999999999986E-3</v>
      </c>
      <c r="DW551" s="106">
        <f t="shared" si="279"/>
        <v>9.5999999999999992E-3</v>
      </c>
      <c r="DX551" s="106"/>
      <c r="DY551" s="106"/>
      <c r="DZ551" s="106"/>
      <c r="EA551" s="100">
        <v>0.36</v>
      </c>
      <c r="EB551" s="100">
        <v>0.16</v>
      </c>
      <c r="EC551" s="100">
        <v>0.27</v>
      </c>
      <c r="ED551" s="100">
        <v>2.27</v>
      </c>
      <c r="EE551" s="100">
        <v>5.71</v>
      </c>
      <c r="EF551" s="100">
        <v>0.39</v>
      </c>
      <c r="EG551" s="100">
        <v>13.98</v>
      </c>
      <c r="EH551" s="100">
        <v>4.4400000000000004</v>
      </c>
      <c r="EI551" s="100">
        <v>0.15</v>
      </c>
      <c r="EJ551" s="100">
        <v>18.72</v>
      </c>
      <c r="EK551" s="100">
        <v>1.33</v>
      </c>
      <c r="EL551" s="100">
        <v>90.96</v>
      </c>
      <c r="EM551" s="100">
        <v>0.65</v>
      </c>
      <c r="EN551" s="100">
        <v>11.35</v>
      </c>
      <c r="EO551" s="100">
        <v>205.6</v>
      </c>
      <c r="EP551" s="100">
        <v>10.84</v>
      </c>
      <c r="EQ551" s="100">
        <v>121.61</v>
      </c>
      <c r="ER551" s="100">
        <v>100</v>
      </c>
      <c r="ES551" s="100">
        <v>0.82</v>
      </c>
      <c r="ET551" s="100">
        <v>255.27</v>
      </c>
      <c r="EU551" s="100">
        <v>12.73</v>
      </c>
      <c r="EV551" s="100">
        <v>53.66</v>
      </c>
      <c r="EW551" s="100">
        <v>10.51</v>
      </c>
      <c r="EX551" s="100">
        <v>18.600000000000001</v>
      </c>
      <c r="EY551" s="100">
        <v>6.85</v>
      </c>
      <c r="EZ551" s="100">
        <v>5.79</v>
      </c>
      <c r="FA551" s="100">
        <v>4.26</v>
      </c>
      <c r="FB551" s="100">
        <v>5.2</v>
      </c>
      <c r="FC551" s="100"/>
      <c r="FD551" s="100"/>
      <c r="FE551" s="100"/>
      <c r="FF551" s="106">
        <v>4.9754113687359755E-2</v>
      </c>
      <c r="FG551" s="106">
        <v>2.3714645404951742E-2</v>
      </c>
      <c r="FH551" s="106">
        <v>7.4233924318602811E-3</v>
      </c>
      <c r="FI551" s="106">
        <v>3.4908334338439278E-3</v>
      </c>
      <c r="FJ551" s="106">
        <v>5.616248451053284E-3</v>
      </c>
      <c r="FK551" s="106">
        <v>1.1589350952195881E-2</v>
      </c>
      <c r="FL551" s="106">
        <v>8.4004451038575678E-3</v>
      </c>
      <c r="FM551" s="106">
        <v>2.3220986219491951E-3</v>
      </c>
      <c r="FN551" s="106">
        <v>2.6865351629502571E-2</v>
      </c>
      <c r="FO551" s="106">
        <v>3.5943445627509159E-3</v>
      </c>
      <c r="FP551" s="106">
        <v>2.6990100958000075E-2</v>
      </c>
      <c r="FQ551" s="106">
        <v>0</v>
      </c>
      <c r="FR551" s="106">
        <v>1.1118708631801359E-2</v>
      </c>
      <c r="FS551" s="106">
        <v>1.1372390593988401E-2</v>
      </c>
      <c r="FT551" s="106">
        <v>0</v>
      </c>
      <c r="FU551" s="106">
        <v>0</v>
      </c>
      <c r="FV551" s="106">
        <v>0</v>
      </c>
      <c r="FW551" s="106">
        <v>0</v>
      </c>
      <c r="FX551" s="106">
        <v>1.4638541676256474E-2</v>
      </c>
      <c r="FY551" s="106">
        <v>0</v>
      </c>
      <c r="FZ551" s="106">
        <v>1.5174158551287183E-2</v>
      </c>
      <c r="GA551" s="106">
        <v>1.4672477142613006E-2</v>
      </c>
      <c r="GB551" s="106">
        <v>1.9823388203017833E-2</v>
      </c>
      <c r="GC551" s="106">
        <v>1.5558813383925495E-2</v>
      </c>
      <c r="GD551" s="106">
        <v>1.9315026895714033E-2</v>
      </c>
      <c r="GE551" s="106">
        <v>1.6698527489762135E-2</v>
      </c>
      <c r="GF551" s="106">
        <v>8.3546387443672876E-3</v>
      </c>
      <c r="GG551" s="106">
        <v>9.5898832001405105E-3</v>
      </c>
      <c r="GH551" s="100"/>
      <c r="GI551" s="100"/>
      <c r="GJ551" s="100"/>
      <c r="GK551" s="100"/>
    </row>
    <row r="552" spans="1:193" x14ac:dyDescent="0.25">
      <c r="A552" s="98" t="s">
        <v>1073</v>
      </c>
      <c r="B552" s="99" t="s">
        <v>17</v>
      </c>
      <c r="C552" s="99" t="s">
        <v>319</v>
      </c>
      <c r="D552" s="100" t="s">
        <v>19</v>
      </c>
      <c r="E552" s="99" t="s">
        <v>731</v>
      </c>
      <c r="F552" s="100"/>
      <c r="G552" s="106">
        <v>29.890999999999998</v>
      </c>
      <c r="H552" s="106">
        <v>26.515999999999998</v>
      </c>
      <c r="I552" s="106">
        <v>4.4619999999999997</v>
      </c>
      <c r="J552" s="106">
        <v>0.21400000000000002</v>
      </c>
      <c r="K552" s="106">
        <v>9.8000000000000004E-2</v>
      </c>
      <c r="L552" s="106">
        <v>3.5339999999999998</v>
      </c>
      <c r="M552" s="106">
        <v>9.2999999999999999E-2</v>
      </c>
      <c r="N552" s="106">
        <v>6.7000000000000004E-2</v>
      </c>
      <c r="O552" s="106">
        <v>25.321000000000002</v>
      </c>
      <c r="P552" s="106">
        <v>2.9000000000000001E-2</v>
      </c>
      <c r="Q552" s="106">
        <v>1.7909217568603153</v>
      </c>
      <c r="R552" s="106">
        <v>0</v>
      </c>
      <c r="S552" s="106">
        <v>2.0048454536254199</v>
      </c>
      <c r="T552" s="106">
        <v>0.18656568937208751</v>
      </c>
      <c r="U552" s="106">
        <v>0</v>
      </c>
      <c r="V552" s="106">
        <v>0</v>
      </c>
      <c r="W552" s="106">
        <v>0</v>
      </c>
      <c r="X552" s="106">
        <v>0</v>
      </c>
      <c r="Y552" s="106">
        <v>1.8630919725027086</v>
      </c>
      <c r="Z552" s="106">
        <v>0</v>
      </c>
      <c r="AA552" s="106">
        <v>0.15943285085804479</v>
      </c>
      <c r="AB552" s="106">
        <v>0</v>
      </c>
      <c r="AC552" s="106">
        <v>0.215</v>
      </c>
      <c r="AD552" s="106">
        <v>0.10199999999999999</v>
      </c>
      <c r="AE552" s="106">
        <v>0.29799999999999999</v>
      </c>
      <c r="AF552" s="106">
        <v>0.28299999999999997</v>
      </c>
      <c r="AG552" s="106">
        <v>0.17395821840657175</v>
      </c>
      <c r="AH552" s="106">
        <v>0.13800000000000001</v>
      </c>
      <c r="AI552" s="106"/>
      <c r="AJ552" s="106">
        <v>96.685658789811271</v>
      </c>
      <c r="AK552" s="100"/>
      <c r="AL552" s="106">
        <v>13.972980553477933</v>
      </c>
      <c r="AM552" s="106">
        <v>15.895929500629459</v>
      </c>
      <c r="AN552" s="106">
        <v>2.3614712887007143</v>
      </c>
      <c r="AO552" s="106">
        <v>0.12905560246049935</v>
      </c>
      <c r="AP552" s="106">
        <v>7.5898389095415131E-2</v>
      </c>
      <c r="AQ552" s="106">
        <v>2.7469879518072289</v>
      </c>
      <c r="AR552" s="106">
        <v>6.899109792284866E-2</v>
      </c>
      <c r="AS552" s="106">
        <v>5.5620122862360954E-2</v>
      </c>
      <c r="AT552" s="106">
        <v>18.096769582618641</v>
      </c>
      <c r="AU552" s="106">
        <v>1.2654913597486474E-2</v>
      </c>
      <c r="AV552" s="106">
        <v>1.7909217568603153</v>
      </c>
      <c r="AW552" s="106">
        <v>0</v>
      </c>
      <c r="AX552" s="106">
        <v>1.4014997928174902</v>
      </c>
      <c r="AY552" s="106">
        <v>0.15278493929415077</v>
      </c>
      <c r="AZ552" s="106">
        <v>0</v>
      </c>
      <c r="BA552" s="106">
        <v>0</v>
      </c>
      <c r="BB552" s="106">
        <v>0</v>
      </c>
      <c r="BC552" s="106">
        <v>0</v>
      </c>
      <c r="BD552" s="106">
        <v>1.4671170741812021</v>
      </c>
      <c r="BE552" s="106">
        <v>0</v>
      </c>
      <c r="BF552" s="106">
        <v>0.13611615372495928</v>
      </c>
      <c r="BG552" s="106">
        <v>0</v>
      </c>
      <c r="BH552" s="106">
        <v>0.18432784636488339</v>
      </c>
      <c r="BI552" s="106">
        <v>8.7961365988271811E-2</v>
      </c>
      <c r="BJ552" s="106">
        <v>0.2585458962346</v>
      </c>
      <c r="BK552" s="106">
        <v>0.24658011675524963</v>
      </c>
      <c r="BL552" s="106">
        <v>0.15212786917933691</v>
      </c>
      <c r="BM552" s="106">
        <v>0.12119083165012734</v>
      </c>
      <c r="BN552" s="106"/>
      <c r="BO552" s="106"/>
      <c r="BP552" s="106"/>
      <c r="BQ552" s="106">
        <v>2.2033759999999999E-2</v>
      </c>
      <c r="BR552" s="106">
        <v>1.2510749999999999E-2</v>
      </c>
      <c r="BS552" s="106">
        <v>8.5027499999999999E-3</v>
      </c>
      <c r="BT552" s="106">
        <v>7.2960799999999991E-3</v>
      </c>
      <c r="BU552" s="106">
        <v>8.9092800000000003E-3</v>
      </c>
      <c r="BV552" s="106">
        <v>7.7190000000000002E-3</v>
      </c>
      <c r="BW552" s="106">
        <v>1.0110000000000001E-2</v>
      </c>
      <c r="BX552" s="106">
        <v>3.1319599999999996E-3</v>
      </c>
      <c r="BY552" s="106">
        <v>8.1153600000000003E-3</v>
      </c>
      <c r="BZ552" s="106">
        <v>2.0624400000000001E-2</v>
      </c>
      <c r="CA552" s="106">
        <v>1.12E-2</v>
      </c>
      <c r="CB552" s="106">
        <v>9.1000000000000004E-3</v>
      </c>
      <c r="CC552" s="106">
        <v>9.0121500000000018E-3</v>
      </c>
      <c r="CD552" s="106">
        <v>1.404265E-2</v>
      </c>
      <c r="CE552" s="106">
        <v>2.0261999999999999E-2</v>
      </c>
      <c r="CF552" s="106">
        <v>6.2502900000000004E-3</v>
      </c>
      <c r="CG552" s="106">
        <v>5.7726000000000001E-3</v>
      </c>
      <c r="CH552" s="106">
        <v>7.9407999999999996E-3</v>
      </c>
      <c r="CI552" s="106">
        <v>1.01592E-2</v>
      </c>
      <c r="CJ552" s="106">
        <v>1.806112E-2</v>
      </c>
      <c r="CK552" s="106">
        <v>1.8975059999999998E-2</v>
      </c>
      <c r="CL552" s="106">
        <v>1.8958859999999998E-2</v>
      </c>
      <c r="CM552" s="106">
        <v>2.3444640000000003E-2</v>
      </c>
      <c r="CN552" s="106">
        <v>1.85536E-2</v>
      </c>
      <c r="CO552" s="106">
        <v>2.5933500000000005E-2</v>
      </c>
      <c r="CP552" s="106">
        <v>1.9969979999999998E-2</v>
      </c>
      <c r="CQ552" s="106">
        <v>1.0405849999999999E-2</v>
      </c>
      <c r="CR552" s="106">
        <v>1.104539E-2</v>
      </c>
      <c r="CS552" s="106"/>
      <c r="CT552" s="106"/>
      <c r="CU552" s="106"/>
      <c r="CV552" s="106">
        <f t="shared" si="252"/>
        <v>1.0299999999999998E-2</v>
      </c>
      <c r="CW552" s="106">
        <f t="shared" si="253"/>
        <v>7.4999999999999997E-3</v>
      </c>
      <c r="CX552" s="106">
        <f t="shared" si="254"/>
        <v>4.4999999999999997E-3</v>
      </c>
      <c r="CY552" s="106">
        <f t="shared" si="255"/>
        <v>4.3999999999999994E-3</v>
      </c>
      <c r="CZ552" s="106">
        <f t="shared" si="256"/>
        <v>6.9000000000000008E-3</v>
      </c>
      <c r="DA552" s="106">
        <f t="shared" si="257"/>
        <v>6.0000000000000001E-3</v>
      </c>
      <c r="DB552" s="106">
        <f t="shared" si="258"/>
        <v>7.5000000000000006E-3</v>
      </c>
      <c r="DC552" s="106">
        <f t="shared" si="259"/>
        <v>2.5999999999999999E-3</v>
      </c>
      <c r="DD552" s="106">
        <f t="shared" si="260"/>
        <v>5.8000000000000005E-3</v>
      </c>
      <c r="DE552" s="106">
        <f t="shared" si="261"/>
        <v>9.0000000000000011E-3</v>
      </c>
      <c r="DF552" s="106">
        <f t="shared" si="262"/>
        <v>1.12E-2</v>
      </c>
      <c r="DG552" s="106">
        <f t="shared" si="263"/>
        <v>9.1000000000000004E-3</v>
      </c>
      <c r="DH552" s="106">
        <f t="shared" si="264"/>
        <v>6.3000000000000009E-3</v>
      </c>
      <c r="DI552" s="106">
        <f t="shared" si="265"/>
        <v>1.15E-2</v>
      </c>
      <c r="DJ552" s="106">
        <f t="shared" si="266"/>
        <v>1.4999999999999999E-2</v>
      </c>
      <c r="DK552" s="106">
        <f t="shared" si="267"/>
        <v>5.3E-3</v>
      </c>
      <c r="DL552" s="106">
        <f t="shared" si="268"/>
        <v>5.4000000000000003E-3</v>
      </c>
      <c r="DM552" s="106">
        <f t="shared" si="269"/>
        <v>6.9999999999999993E-3</v>
      </c>
      <c r="DN552" s="106">
        <f t="shared" si="270"/>
        <v>8.0000000000000002E-3</v>
      </c>
      <c r="DO552" s="106">
        <f t="shared" si="271"/>
        <v>1.5399999999999999E-2</v>
      </c>
      <c r="DP552" s="106">
        <f t="shared" si="272"/>
        <v>1.6199999999999999E-2</v>
      </c>
      <c r="DQ552" s="106">
        <f t="shared" si="273"/>
        <v>1.6199999999999999E-2</v>
      </c>
      <c r="DR552" s="106">
        <f t="shared" si="274"/>
        <v>2.01E-2</v>
      </c>
      <c r="DS552" s="106">
        <f t="shared" si="275"/>
        <v>1.6E-2</v>
      </c>
      <c r="DT552" s="106">
        <f t="shared" si="276"/>
        <v>2.2500000000000003E-2</v>
      </c>
      <c r="DU552" s="106">
        <f t="shared" si="277"/>
        <v>1.7399999999999999E-2</v>
      </c>
      <c r="DV552" s="106">
        <f t="shared" si="278"/>
        <v>9.1000000000000004E-3</v>
      </c>
      <c r="DW552" s="106">
        <f t="shared" si="279"/>
        <v>9.7000000000000003E-3</v>
      </c>
      <c r="DX552" s="106"/>
      <c r="DY552" s="106"/>
      <c r="DZ552" s="106"/>
      <c r="EA552" s="100">
        <v>0.36</v>
      </c>
      <c r="EB552" s="100">
        <v>0.15</v>
      </c>
      <c r="EC552" s="100">
        <v>0.3</v>
      </c>
      <c r="ED552" s="100">
        <v>2.58</v>
      </c>
      <c r="EE552" s="100">
        <v>7.65</v>
      </c>
      <c r="EF552" s="100">
        <v>0.4</v>
      </c>
      <c r="EG552" s="100">
        <v>12.62</v>
      </c>
      <c r="EH552" s="100">
        <v>4.24</v>
      </c>
      <c r="EI552" s="100">
        <v>0.15</v>
      </c>
      <c r="EJ552" s="100">
        <v>27.11</v>
      </c>
      <c r="EK552" s="100">
        <v>1.47</v>
      </c>
      <c r="EL552" s="100">
        <v>1845.03</v>
      </c>
      <c r="EM552" s="100">
        <v>0.73</v>
      </c>
      <c r="EN552" s="100">
        <v>7.62</v>
      </c>
      <c r="EO552" s="100">
        <v>100</v>
      </c>
      <c r="EP552" s="100">
        <v>8.41</v>
      </c>
      <c r="EQ552" s="100">
        <v>1067.3599999999999</v>
      </c>
      <c r="ER552" s="100">
        <v>100</v>
      </c>
      <c r="ES552" s="100">
        <v>0.93</v>
      </c>
      <c r="ET552" s="100">
        <v>100</v>
      </c>
      <c r="EU552" s="100">
        <v>10.79</v>
      </c>
      <c r="EV552" s="100">
        <v>100</v>
      </c>
      <c r="EW552" s="100">
        <v>10.94</v>
      </c>
      <c r="EX552" s="100">
        <v>17.77</v>
      </c>
      <c r="EY552" s="100">
        <v>7.41</v>
      </c>
      <c r="EZ552" s="100">
        <v>6.68</v>
      </c>
      <c r="FA552" s="100">
        <v>5.21</v>
      </c>
      <c r="FB552" s="100">
        <v>7.89</v>
      </c>
      <c r="FC552" s="100"/>
      <c r="FD552" s="100"/>
      <c r="FE552" s="100"/>
      <c r="FF552" s="106">
        <v>5.0302729992520556E-2</v>
      </c>
      <c r="FG552" s="106">
        <v>2.384389425094419E-2</v>
      </c>
      <c r="FH552" s="106">
        <v>7.0844138661021435E-3</v>
      </c>
      <c r="FI552" s="106">
        <v>3.3296345434808833E-3</v>
      </c>
      <c r="FJ552" s="106">
        <v>5.8062267657992576E-3</v>
      </c>
      <c r="FK552" s="106">
        <v>1.0987951807228915E-2</v>
      </c>
      <c r="FL552" s="106">
        <v>8.7066765578635002E-3</v>
      </c>
      <c r="FM552" s="106">
        <v>2.3582932093641046E-3</v>
      </c>
      <c r="FN552" s="106">
        <v>2.7145154373927963E-2</v>
      </c>
      <c r="FO552" s="106">
        <v>3.4307470762785833E-3</v>
      </c>
      <c r="FP552" s="106">
        <v>2.6326549825846635E-2</v>
      </c>
      <c r="FQ552" s="106">
        <v>0</v>
      </c>
      <c r="FR552" s="106">
        <v>1.0230948487567679E-2</v>
      </c>
      <c r="FS552" s="106">
        <v>1.1642212374214289E-2</v>
      </c>
      <c r="FT552" s="106">
        <v>0</v>
      </c>
      <c r="FU552" s="106">
        <v>0</v>
      </c>
      <c r="FV552" s="106">
        <v>0</v>
      </c>
      <c r="FW552" s="106">
        <v>0</v>
      </c>
      <c r="FX552" s="106">
        <v>1.3644188789885181E-2</v>
      </c>
      <c r="FY552" s="106">
        <v>0</v>
      </c>
      <c r="FZ552" s="106">
        <v>1.4686932986923106E-2</v>
      </c>
      <c r="GA552" s="106">
        <v>0</v>
      </c>
      <c r="GB552" s="106">
        <v>2.0165466392318244E-2</v>
      </c>
      <c r="GC552" s="106">
        <v>1.5630734736115901E-2</v>
      </c>
      <c r="GD552" s="106">
        <v>1.9158250910983859E-2</v>
      </c>
      <c r="GE552" s="106">
        <v>1.6471551799250674E-2</v>
      </c>
      <c r="GF552" s="106">
        <v>7.9258619842434534E-3</v>
      </c>
      <c r="GG552" s="106">
        <v>9.5619566171950467E-3</v>
      </c>
      <c r="GH552" s="100"/>
      <c r="GI552" s="100"/>
      <c r="GJ552" s="100"/>
      <c r="GK552" s="100"/>
    </row>
    <row r="553" spans="1:193" x14ac:dyDescent="0.25">
      <c r="A553" s="98" t="s">
        <v>1073</v>
      </c>
      <c r="B553" s="99" t="s">
        <v>17</v>
      </c>
      <c r="C553" s="99" t="s">
        <v>319</v>
      </c>
      <c r="D553" s="100" t="s">
        <v>19</v>
      </c>
      <c r="E553" s="99" t="s">
        <v>732</v>
      </c>
      <c r="F553" s="100"/>
      <c r="G553" s="106">
        <v>29.6</v>
      </c>
      <c r="H553" s="106">
        <v>25.103999999999999</v>
      </c>
      <c r="I553" s="106">
        <v>5.0149999999999997</v>
      </c>
      <c r="J553" s="106">
        <v>0.251</v>
      </c>
      <c r="K553" s="106">
        <v>0.13400000000000001</v>
      </c>
      <c r="L553" s="106">
        <v>3.6229999999999998</v>
      </c>
      <c r="M553" s="106">
        <v>7.4999999999999997E-2</v>
      </c>
      <c r="N553" s="106">
        <v>7.2999999999999995E-2</v>
      </c>
      <c r="O553" s="106">
        <v>24.983000000000001</v>
      </c>
      <c r="P553" s="106">
        <v>2.7E-2</v>
      </c>
      <c r="Q553" s="106">
        <v>1.9878647019229223</v>
      </c>
      <c r="R553" s="106">
        <v>0</v>
      </c>
      <c r="S553" s="106">
        <v>2.3873536771161845</v>
      </c>
      <c r="T553" s="106">
        <v>0.20378579277408088</v>
      </c>
      <c r="U553" s="106">
        <v>0</v>
      </c>
      <c r="V553" s="106">
        <v>0</v>
      </c>
      <c r="W553" s="106">
        <v>0</v>
      </c>
      <c r="X553" s="106">
        <v>0</v>
      </c>
      <c r="Y553" s="106">
        <v>2.2931567612930257</v>
      </c>
      <c r="Z553" s="106">
        <v>1.9E-2</v>
      </c>
      <c r="AA553" s="106">
        <v>0.18637672672420549</v>
      </c>
      <c r="AB553" s="106">
        <v>2.4E-2</v>
      </c>
      <c r="AC553" s="106">
        <v>0.17199999999999999</v>
      </c>
      <c r="AD553" s="106">
        <v>0.123</v>
      </c>
      <c r="AE553" s="106">
        <v>0.36299999999999999</v>
      </c>
      <c r="AF553" s="106">
        <v>0.31</v>
      </c>
      <c r="AG553" s="106">
        <v>0.23954220257501424</v>
      </c>
      <c r="AH553" s="106">
        <v>0.223</v>
      </c>
      <c r="AI553" s="106"/>
      <c r="AJ553" s="106">
        <v>96.579990036425684</v>
      </c>
      <c r="AK553" s="100"/>
      <c r="AL553" s="106">
        <v>13.836948391922213</v>
      </c>
      <c r="AM553" s="106">
        <v>15.049457466578742</v>
      </c>
      <c r="AN553" s="106">
        <v>2.6541413072241333</v>
      </c>
      <c r="AO553" s="106">
        <v>0.15136895428778194</v>
      </c>
      <c r="AP553" s="106">
        <v>0.10377942998760845</v>
      </c>
      <c r="AQ553" s="106">
        <v>2.8161678973960358</v>
      </c>
      <c r="AR553" s="106">
        <v>5.5637982195845689E-2</v>
      </c>
      <c r="AS553" s="106">
        <v>6.0601029387348501E-2</v>
      </c>
      <c r="AT553" s="106">
        <v>17.855202973127501</v>
      </c>
      <c r="AU553" s="106">
        <v>1.1782160935590855E-2</v>
      </c>
      <c r="AV553" s="106">
        <v>1.9878647019229223</v>
      </c>
      <c r="AW553" s="106">
        <v>0</v>
      </c>
      <c r="AX553" s="106">
        <v>1.6688945663168013</v>
      </c>
      <c r="AY553" s="106">
        <v>0.16688706311856594</v>
      </c>
      <c r="AZ553" s="106">
        <v>0</v>
      </c>
      <c r="BA553" s="106">
        <v>0</v>
      </c>
      <c r="BB553" s="106">
        <v>0</v>
      </c>
      <c r="BC553" s="106">
        <v>0</v>
      </c>
      <c r="BD553" s="106">
        <v>1.8057774323120133</v>
      </c>
      <c r="BE553" s="106">
        <v>1.6200545702592085E-2</v>
      </c>
      <c r="BF553" s="106">
        <v>0.15911954812960427</v>
      </c>
      <c r="BG553" s="106">
        <v>2.0507562163547811E-2</v>
      </c>
      <c r="BH553" s="106">
        <v>0.14746227709190671</v>
      </c>
      <c r="BI553" s="106">
        <v>0.1060710589858572</v>
      </c>
      <c r="BJ553" s="106">
        <v>0.31494013534617382</v>
      </c>
      <c r="BK553" s="106">
        <v>0.27010542824779998</v>
      </c>
      <c r="BL553" s="106">
        <v>0.20948159385659312</v>
      </c>
      <c r="BM553" s="106">
        <v>0.1958373583911478</v>
      </c>
      <c r="BN553" s="106"/>
      <c r="BO553" s="106"/>
      <c r="BP553" s="106"/>
      <c r="BQ553" s="106">
        <v>2.1392000000000001E-2</v>
      </c>
      <c r="BR553" s="106">
        <v>1.2510749999999999E-2</v>
      </c>
      <c r="BS553" s="106">
        <v>8.3137999999999997E-3</v>
      </c>
      <c r="BT553" s="106">
        <v>7.2960799999999991E-3</v>
      </c>
      <c r="BU553" s="106">
        <v>8.0054399999999991E-3</v>
      </c>
      <c r="BV553" s="106">
        <v>7.7190000000000002E-3</v>
      </c>
      <c r="BW553" s="106">
        <v>9.9752000000000018E-3</v>
      </c>
      <c r="BX553" s="106">
        <v>3.1319599999999996E-3</v>
      </c>
      <c r="BY553" s="106">
        <v>8.1153600000000003E-3</v>
      </c>
      <c r="BZ553" s="106">
        <v>2.0624400000000001E-2</v>
      </c>
      <c r="CA553" s="106">
        <v>1.15E-2</v>
      </c>
      <c r="CB553" s="106">
        <v>9.1000000000000004E-3</v>
      </c>
      <c r="CC553" s="106">
        <v>9.298250000000001E-3</v>
      </c>
      <c r="CD553" s="106">
        <v>1.4164760000000002E-2</v>
      </c>
      <c r="CE553" s="106">
        <v>2.0802319999999999E-2</v>
      </c>
      <c r="CF553" s="106">
        <v>6.2502900000000004E-3</v>
      </c>
      <c r="CG553" s="106">
        <v>5.7726000000000001E-3</v>
      </c>
      <c r="CH553" s="106">
        <v>8.621440000000001E-3</v>
      </c>
      <c r="CI553" s="106">
        <v>9.7782300000000006E-3</v>
      </c>
      <c r="CJ553" s="106">
        <v>1.8295680000000002E-2</v>
      </c>
      <c r="CK553" s="106">
        <v>1.8389410000000002E-2</v>
      </c>
      <c r="CL553" s="106">
        <v>1.8490739999999999E-2</v>
      </c>
      <c r="CM553" s="106">
        <v>2.3794560000000003E-2</v>
      </c>
      <c r="CN553" s="106">
        <v>1.808976E-2</v>
      </c>
      <c r="CO553" s="106">
        <v>2.5587720000000001E-2</v>
      </c>
      <c r="CP553" s="106">
        <v>2.0199519999999999E-2</v>
      </c>
      <c r="CQ553" s="106">
        <v>1.0405849999999999E-2</v>
      </c>
      <c r="CR553" s="106">
        <v>1.104539E-2</v>
      </c>
      <c r="CS553" s="106"/>
      <c r="CT553" s="106"/>
      <c r="CU553" s="106"/>
      <c r="CV553" s="106">
        <f t="shared" si="252"/>
        <v>0.01</v>
      </c>
      <c r="CW553" s="106">
        <f t="shared" si="253"/>
        <v>7.4999999999999997E-3</v>
      </c>
      <c r="CX553" s="106">
        <f t="shared" si="254"/>
        <v>4.4000000000000003E-3</v>
      </c>
      <c r="CY553" s="106">
        <f t="shared" si="255"/>
        <v>4.3999999999999994E-3</v>
      </c>
      <c r="CZ553" s="106">
        <f t="shared" si="256"/>
        <v>6.1999999999999998E-3</v>
      </c>
      <c r="DA553" s="106">
        <f t="shared" si="257"/>
        <v>6.0000000000000001E-3</v>
      </c>
      <c r="DB553" s="106">
        <f t="shared" si="258"/>
        <v>7.4000000000000012E-3</v>
      </c>
      <c r="DC553" s="106">
        <f t="shared" si="259"/>
        <v>2.5999999999999999E-3</v>
      </c>
      <c r="DD553" s="106">
        <f t="shared" si="260"/>
        <v>5.8000000000000005E-3</v>
      </c>
      <c r="DE553" s="106">
        <f t="shared" si="261"/>
        <v>9.0000000000000011E-3</v>
      </c>
      <c r="DF553" s="106">
        <f t="shared" si="262"/>
        <v>1.15E-2</v>
      </c>
      <c r="DG553" s="106">
        <f t="shared" si="263"/>
        <v>9.1000000000000004E-3</v>
      </c>
      <c r="DH553" s="106">
        <f t="shared" si="264"/>
        <v>6.5000000000000006E-3</v>
      </c>
      <c r="DI553" s="106">
        <f t="shared" si="265"/>
        <v>1.1600000000000001E-2</v>
      </c>
      <c r="DJ553" s="106">
        <f t="shared" si="266"/>
        <v>1.5399999999999999E-2</v>
      </c>
      <c r="DK553" s="106">
        <f t="shared" si="267"/>
        <v>5.3E-3</v>
      </c>
      <c r="DL553" s="106">
        <f t="shared" si="268"/>
        <v>5.4000000000000003E-3</v>
      </c>
      <c r="DM553" s="106">
        <f t="shared" si="269"/>
        <v>7.6000000000000009E-3</v>
      </c>
      <c r="DN553" s="106">
        <f t="shared" si="270"/>
        <v>7.7000000000000002E-3</v>
      </c>
      <c r="DO553" s="106">
        <f t="shared" si="271"/>
        <v>1.5600000000000001E-2</v>
      </c>
      <c r="DP553" s="106">
        <f t="shared" si="272"/>
        <v>1.5700000000000002E-2</v>
      </c>
      <c r="DQ553" s="106">
        <f t="shared" si="273"/>
        <v>1.5800000000000002E-2</v>
      </c>
      <c r="DR553" s="106">
        <f t="shared" si="274"/>
        <v>2.0400000000000001E-2</v>
      </c>
      <c r="DS553" s="106">
        <f t="shared" si="275"/>
        <v>1.5600000000000001E-2</v>
      </c>
      <c r="DT553" s="106">
        <f t="shared" si="276"/>
        <v>2.2200000000000001E-2</v>
      </c>
      <c r="DU553" s="106">
        <f t="shared" si="277"/>
        <v>1.7600000000000001E-2</v>
      </c>
      <c r="DV553" s="106">
        <f t="shared" si="278"/>
        <v>9.1000000000000004E-3</v>
      </c>
      <c r="DW553" s="106">
        <f t="shared" si="279"/>
        <v>9.7000000000000003E-3</v>
      </c>
      <c r="DX553" s="106"/>
      <c r="DY553" s="106"/>
      <c r="DZ553" s="106"/>
      <c r="EA553" s="100">
        <v>0.36</v>
      </c>
      <c r="EB553" s="100">
        <v>0.16</v>
      </c>
      <c r="EC553" s="100">
        <v>0.28000000000000003</v>
      </c>
      <c r="ED553" s="100">
        <v>2.2799999999999998</v>
      </c>
      <c r="EE553" s="100">
        <v>5.24</v>
      </c>
      <c r="EF553" s="100">
        <v>0.4</v>
      </c>
      <c r="EG553" s="100">
        <v>15.09</v>
      </c>
      <c r="EH553" s="100">
        <v>4.07</v>
      </c>
      <c r="EI553" s="100">
        <v>0.15</v>
      </c>
      <c r="EJ553" s="100">
        <v>28.6</v>
      </c>
      <c r="EK553" s="100">
        <v>1.36</v>
      </c>
      <c r="EL553" s="100">
        <v>28.65</v>
      </c>
      <c r="EM553" s="100">
        <v>0.66</v>
      </c>
      <c r="EN553" s="100">
        <v>7.03</v>
      </c>
      <c r="EO553" s="100">
        <v>100</v>
      </c>
      <c r="EP553" s="100">
        <v>7.74</v>
      </c>
      <c r="EQ553" s="100">
        <v>100</v>
      </c>
      <c r="ER553" s="100">
        <v>100</v>
      </c>
      <c r="ES553" s="100">
        <v>0.81</v>
      </c>
      <c r="ET553" s="100">
        <v>81.150000000000006</v>
      </c>
      <c r="EU553" s="100">
        <v>9.17</v>
      </c>
      <c r="EV553" s="100">
        <v>69.260000000000005</v>
      </c>
      <c r="EW553" s="100">
        <v>13.63</v>
      </c>
      <c r="EX553" s="100">
        <v>14.37</v>
      </c>
      <c r="EY553" s="100">
        <v>6.08</v>
      </c>
      <c r="EZ553" s="100">
        <v>6.19</v>
      </c>
      <c r="FA553" s="100">
        <v>3.92</v>
      </c>
      <c r="FB553" s="100">
        <v>4.95</v>
      </c>
      <c r="FC553" s="100"/>
      <c r="FD553" s="100"/>
      <c r="FE553" s="100"/>
      <c r="FF553" s="106">
        <v>4.9813014210919965E-2</v>
      </c>
      <c r="FG553" s="106">
        <v>2.407913194652599E-2</v>
      </c>
      <c r="FH553" s="106">
        <v>7.431595660227574E-3</v>
      </c>
      <c r="FI553" s="106">
        <v>3.4512121577614276E-3</v>
      </c>
      <c r="FJ553" s="106">
        <v>5.4380421313506826E-3</v>
      </c>
      <c r="FK553" s="106">
        <v>1.1264671589584144E-2</v>
      </c>
      <c r="FL553" s="106">
        <v>8.395771513353115E-3</v>
      </c>
      <c r="FM553" s="106">
        <v>2.4664618960650842E-3</v>
      </c>
      <c r="FN553" s="106">
        <v>2.6782804459691251E-2</v>
      </c>
      <c r="FO553" s="106">
        <v>3.3696980275789846E-3</v>
      </c>
      <c r="FP553" s="106">
        <v>2.7034959946151745E-2</v>
      </c>
      <c r="FQ553" s="106">
        <v>0</v>
      </c>
      <c r="FR553" s="106">
        <v>1.1014704137690888E-2</v>
      </c>
      <c r="FS553" s="106">
        <v>1.1732160537235185E-2</v>
      </c>
      <c r="FT553" s="106">
        <v>0</v>
      </c>
      <c r="FU553" s="106">
        <v>0</v>
      </c>
      <c r="FV553" s="106">
        <v>0</v>
      </c>
      <c r="FW553" s="106">
        <v>0</v>
      </c>
      <c r="FX553" s="106">
        <v>1.4626797201727311E-2</v>
      </c>
      <c r="FY553" s="106">
        <v>1.3146742837653479E-2</v>
      </c>
      <c r="FZ553" s="106">
        <v>1.4591262563484713E-2</v>
      </c>
      <c r="GA553" s="106">
        <v>1.4203537554473216E-2</v>
      </c>
      <c r="GB553" s="106">
        <v>2.0099108367626885E-2</v>
      </c>
      <c r="GC553" s="106">
        <v>1.5242411176267678E-2</v>
      </c>
      <c r="GD553" s="106">
        <v>1.9148360229047368E-2</v>
      </c>
      <c r="GE553" s="106">
        <v>1.6719526008538821E-2</v>
      </c>
      <c r="GF553" s="106">
        <v>8.2116784791784504E-3</v>
      </c>
      <c r="GG553" s="106">
        <v>9.6939492403618158E-3</v>
      </c>
      <c r="GH553" s="100"/>
      <c r="GI553" s="100"/>
      <c r="GJ553" s="100"/>
      <c r="GK553" s="100"/>
    </row>
    <row r="554" spans="1:193" x14ac:dyDescent="0.25">
      <c r="A554" s="98" t="s">
        <v>1073</v>
      </c>
      <c r="B554" s="99" t="s">
        <v>17</v>
      </c>
      <c r="C554" s="99" t="s">
        <v>319</v>
      </c>
      <c r="D554" s="100" t="s">
        <v>19</v>
      </c>
      <c r="E554" s="99" t="s">
        <v>733</v>
      </c>
      <c r="F554" s="100"/>
      <c r="G554" s="106">
        <v>29.679000000000002</v>
      </c>
      <c r="H554" s="106">
        <v>24.54</v>
      </c>
      <c r="I554" s="106">
        <v>5.3159999999999998</v>
      </c>
      <c r="J554" s="106">
        <v>0.27700000000000002</v>
      </c>
      <c r="K554" s="106">
        <v>0.114</v>
      </c>
      <c r="L554" s="106">
        <v>3.7509999999999999</v>
      </c>
      <c r="M554" s="106">
        <v>7.9000000000000001E-2</v>
      </c>
      <c r="N554" s="106">
        <v>6.0999999999999999E-2</v>
      </c>
      <c r="O554" s="106">
        <v>24.956</v>
      </c>
      <c r="P554" s="106">
        <v>3.9999999999999994E-2</v>
      </c>
      <c r="Q554" s="106">
        <v>2.0468233144796493</v>
      </c>
      <c r="R554" s="106">
        <v>0</v>
      </c>
      <c r="S554" s="106">
        <v>2.3234611938216463</v>
      </c>
      <c r="T554" s="106">
        <v>0.21367375929796223</v>
      </c>
      <c r="U554" s="106">
        <v>0</v>
      </c>
      <c r="V554" s="106">
        <v>0</v>
      </c>
      <c r="W554" s="106">
        <v>8.9999999999999993E-3</v>
      </c>
      <c r="X554" s="106">
        <v>0</v>
      </c>
      <c r="Y554" s="106">
        <v>2.4323105949907022</v>
      </c>
      <c r="Z554" s="106">
        <v>0</v>
      </c>
      <c r="AA554" s="106">
        <v>0.16434718770639534</v>
      </c>
      <c r="AB554" s="106">
        <v>0</v>
      </c>
      <c r="AC554" s="106">
        <v>0.17499999999999999</v>
      </c>
      <c r="AD554" s="106">
        <v>4.5999999999999999E-2</v>
      </c>
      <c r="AE554" s="106">
        <v>0.32800000000000001</v>
      </c>
      <c r="AF554" s="106">
        <v>0.35899999999999999</v>
      </c>
      <c r="AG554" s="106">
        <v>0.24521516787328904</v>
      </c>
      <c r="AH554" s="106">
        <v>0.23200000000000004</v>
      </c>
      <c r="AI554" s="106"/>
      <c r="AJ554" s="106">
        <v>96.525913920442264</v>
      </c>
      <c r="AK554" s="100"/>
      <c r="AL554" s="106">
        <v>13.873878085265519</v>
      </c>
      <c r="AM554" s="106">
        <v>14.711348240513159</v>
      </c>
      <c r="AN554" s="106">
        <v>2.813442709711564</v>
      </c>
      <c r="AO554" s="106">
        <v>0.16704860692316972</v>
      </c>
      <c r="AP554" s="106">
        <v>8.8289962825278817E-2</v>
      </c>
      <c r="AQ554" s="106">
        <v>2.9156626506024095</v>
      </c>
      <c r="AR554" s="106">
        <v>5.8605341246290799E-2</v>
      </c>
      <c r="AS554" s="106">
        <v>5.0639216337373408E-2</v>
      </c>
      <c r="AT554" s="106">
        <v>17.835906232132647</v>
      </c>
      <c r="AU554" s="106">
        <v>1.7455053237912375E-2</v>
      </c>
      <c r="AV554" s="106">
        <v>2.0468233144796493</v>
      </c>
      <c r="AW554" s="106">
        <v>0</v>
      </c>
      <c r="AX554" s="106">
        <v>1.6242301250063937</v>
      </c>
      <c r="AY554" s="106">
        <v>0.17498465260663518</v>
      </c>
      <c r="AZ554" s="106">
        <v>0</v>
      </c>
      <c r="BA554" s="106">
        <v>0</v>
      </c>
      <c r="BB554" s="106">
        <v>8.4190832553788578E-3</v>
      </c>
      <c r="BC554" s="106">
        <v>0</v>
      </c>
      <c r="BD554" s="106">
        <v>1.9153560083397922</v>
      </c>
      <c r="BE554" s="106">
        <v>0</v>
      </c>
      <c r="BF554" s="106">
        <v>0.14031177982275705</v>
      </c>
      <c r="BG554" s="106">
        <v>0</v>
      </c>
      <c r="BH554" s="106">
        <v>0.15003429355281206</v>
      </c>
      <c r="BI554" s="106">
        <v>3.9668851328044152E-2</v>
      </c>
      <c r="BJ554" s="106">
        <v>0.28457400659378795</v>
      </c>
      <c r="BK554" s="106">
        <v>0.31279951206761347</v>
      </c>
      <c r="BL554" s="106">
        <v>0.21444264789968434</v>
      </c>
      <c r="BM554" s="106">
        <v>0.20374110828137351</v>
      </c>
      <c r="BN554" s="106"/>
      <c r="BO554" s="106"/>
      <c r="BP554" s="106"/>
      <c r="BQ554" s="106">
        <v>2.2461600000000002E-2</v>
      </c>
      <c r="BR554" s="106">
        <v>1.217713E-2</v>
      </c>
      <c r="BS554" s="106">
        <v>8.3137999999999997E-3</v>
      </c>
      <c r="BT554" s="106">
        <v>7.2960799999999991E-3</v>
      </c>
      <c r="BU554" s="106">
        <v>8.5219200000000005E-3</v>
      </c>
      <c r="BV554" s="106">
        <v>7.7190000000000002E-3</v>
      </c>
      <c r="BW554" s="106">
        <v>9.9752000000000018E-3</v>
      </c>
      <c r="BX554" s="106">
        <v>3.0114999999999999E-3</v>
      </c>
      <c r="BY554" s="106">
        <v>8.2552800000000003E-3</v>
      </c>
      <c r="BZ554" s="106">
        <v>2.085356E-2</v>
      </c>
      <c r="CA554" s="106">
        <v>1.1599999999999999E-2</v>
      </c>
      <c r="CB554" s="106">
        <v>9.1999999999999998E-3</v>
      </c>
      <c r="CC554" s="106">
        <v>9.298250000000001E-3</v>
      </c>
      <c r="CD554" s="106">
        <v>1.4164760000000002E-2</v>
      </c>
      <c r="CE554" s="106">
        <v>1.9181360000000001E-2</v>
      </c>
      <c r="CF554" s="106">
        <v>6.2502900000000004E-3</v>
      </c>
      <c r="CG554" s="106">
        <v>5.7726000000000001E-3</v>
      </c>
      <c r="CH554" s="106">
        <v>7.71392E-3</v>
      </c>
      <c r="CI554" s="106">
        <v>9.9052199999999993E-3</v>
      </c>
      <c r="CJ554" s="106">
        <v>1.8295680000000002E-2</v>
      </c>
      <c r="CK554" s="106">
        <v>1.8506540000000002E-2</v>
      </c>
      <c r="CL554" s="106">
        <v>1.8490739999999999E-2</v>
      </c>
      <c r="CM554" s="106">
        <v>2.3677920000000002E-2</v>
      </c>
      <c r="CN554" s="106">
        <v>1.8901480000000002E-2</v>
      </c>
      <c r="CO554" s="106">
        <v>2.5933500000000005E-2</v>
      </c>
      <c r="CP554" s="106">
        <v>1.9855209999999998E-2</v>
      </c>
      <c r="CQ554" s="106">
        <v>1.05202E-2</v>
      </c>
      <c r="CR554" s="106">
        <v>1.081765E-2</v>
      </c>
      <c r="CS554" s="106"/>
      <c r="CT554" s="106"/>
      <c r="CU554" s="106"/>
      <c r="CV554" s="106">
        <f t="shared" si="252"/>
        <v>1.0499999999999999E-2</v>
      </c>
      <c r="CW554" s="106">
        <f t="shared" si="253"/>
        <v>7.3000000000000001E-3</v>
      </c>
      <c r="CX554" s="106">
        <f t="shared" si="254"/>
        <v>4.4000000000000003E-3</v>
      </c>
      <c r="CY554" s="106">
        <f t="shared" si="255"/>
        <v>4.3999999999999994E-3</v>
      </c>
      <c r="CZ554" s="106">
        <f t="shared" si="256"/>
        <v>6.6000000000000008E-3</v>
      </c>
      <c r="DA554" s="106">
        <f t="shared" si="257"/>
        <v>6.0000000000000001E-3</v>
      </c>
      <c r="DB554" s="106">
        <f t="shared" si="258"/>
        <v>7.4000000000000012E-3</v>
      </c>
      <c r="DC554" s="106">
        <f t="shared" si="259"/>
        <v>2.5000000000000001E-3</v>
      </c>
      <c r="DD554" s="106">
        <f t="shared" si="260"/>
        <v>5.8999999999999999E-3</v>
      </c>
      <c r="DE554" s="106">
        <f t="shared" si="261"/>
        <v>9.1000000000000004E-3</v>
      </c>
      <c r="DF554" s="106">
        <f t="shared" si="262"/>
        <v>1.1599999999999999E-2</v>
      </c>
      <c r="DG554" s="106">
        <f t="shared" si="263"/>
        <v>9.1999999999999998E-3</v>
      </c>
      <c r="DH554" s="106">
        <f t="shared" si="264"/>
        <v>6.5000000000000006E-3</v>
      </c>
      <c r="DI554" s="106">
        <f t="shared" si="265"/>
        <v>1.1600000000000001E-2</v>
      </c>
      <c r="DJ554" s="106">
        <f t="shared" si="266"/>
        <v>1.4200000000000001E-2</v>
      </c>
      <c r="DK554" s="106">
        <f t="shared" si="267"/>
        <v>5.3E-3</v>
      </c>
      <c r="DL554" s="106">
        <f t="shared" si="268"/>
        <v>5.4000000000000003E-3</v>
      </c>
      <c r="DM554" s="106">
        <f t="shared" si="269"/>
        <v>6.7999999999999996E-3</v>
      </c>
      <c r="DN554" s="106">
        <f t="shared" si="270"/>
        <v>7.7999999999999996E-3</v>
      </c>
      <c r="DO554" s="106">
        <f t="shared" si="271"/>
        <v>1.5600000000000001E-2</v>
      </c>
      <c r="DP554" s="106">
        <f t="shared" si="272"/>
        <v>1.5800000000000002E-2</v>
      </c>
      <c r="DQ554" s="106">
        <f t="shared" si="273"/>
        <v>1.5800000000000002E-2</v>
      </c>
      <c r="DR554" s="106">
        <f t="shared" si="274"/>
        <v>2.0299999999999999E-2</v>
      </c>
      <c r="DS554" s="106">
        <f t="shared" si="275"/>
        <v>1.6300000000000002E-2</v>
      </c>
      <c r="DT554" s="106">
        <f t="shared" si="276"/>
        <v>2.2500000000000003E-2</v>
      </c>
      <c r="DU554" s="106">
        <f t="shared" si="277"/>
        <v>1.7299999999999999E-2</v>
      </c>
      <c r="DV554" s="106">
        <f t="shared" si="278"/>
        <v>9.1999999999999998E-3</v>
      </c>
      <c r="DW554" s="106">
        <f t="shared" si="279"/>
        <v>9.4999999999999998E-3</v>
      </c>
      <c r="DX554" s="106"/>
      <c r="DY554" s="106"/>
      <c r="DZ554" s="106"/>
      <c r="EA554" s="100">
        <v>0.36</v>
      </c>
      <c r="EB554" s="100">
        <v>0.16</v>
      </c>
      <c r="EC554" s="100">
        <v>0.27</v>
      </c>
      <c r="ED554" s="100">
        <v>2.09</v>
      </c>
      <c r="EE554" s="100">
        <v>6.42</v>
      </c>
      <c r="EF554" s="100">
        <v>0.39</v>
      </c>
      <c r="EG554" s="100">
        <v>14.4</v>
      </c>
      <c r="EH554" s="100">
        <v>4.49</v>
      </c>
      <c r="EI554" s="100">
        <v>0.15</v>
      </c>
      <c r="EJ554" s="100">
        <v>20.399999999999999</v>
      </c>
      <c r="EK554" s="100">
        <v>1.33</v>
      </c>
      <c r="EL554" s="100">
        <v>96.82</v>
      </c>
      <c r="EM554" s="100">
        <v>0.68</v>
      </c>
      <c r="EN554" s="100">
        <v>6.72</v>
      </c>
      <c r="EO554" s="100">
        <v>78.91</v>
      </c>
      <c r="EP554" s="100">
        <v>8.32</v>
      </c>
      <c r="EQ554" s="100">
        <v>70.94</v>
      </c>
      <c r="ER554" s="100">
        <v>100</v>
      </c>
      <c r="ES554" s="100">
        <v>0.78</v>
      </c>
      <c r="ET554" s="100">
        <v>100</v>
      </c>
      <c r="EU554" s="100">
        <v>10.3</v>
      </c>
      <c r="EV554" s="100">
        <v>100.1</v>
      </c>
      <c r="EW554" s="100">
        <v>13.46</v>
      </c>
      <c r="EX554" s="100">
        <v>39.630000000000003</v>
      </c>
      <c r="EY554" s="100">
        <v>6.78</v>
      </c>
      <c r="EZ554" s="100">
        <v>5.29</v>
      </c>
      <c r="FA554" s="100">
        <v>3.88</v>
      </c>
      <c r="FB554" s="100">
        <v>4.7</v>
      </c>
      <c r="FC554" s="100"/>
      <c r="FD554" s="100"/>
      <c r="FE554" s="100"/>
      <c r="FF554" s="106">
        <v>4.9945961106955865E-2</v>
      </c>
      <c r="FG554" s="106">
        <v>2.3538157184821055E-2</v>
      </c>
      <c r="FH554" s="106">
        <v>7.5962953162212231E-3</v>
      </c>
      <c r="FI554" s="106">
        <v>3.4913158846942472E-3</v>
      </c>
      <c r="FJ554" s="106">
        <v>5.668215613382899E-3</v>
      </c>
      <c r="FK554" s="106">
        <v>1.1371084337349398E-2</v>
      </c>
      <c r="FL554" s="106">
        <v>8.4391691394658762E-3</v>
      </c>
      <c r="FM554" s="106">
        <v>2.2737008135480662E-3</v>
      </c>
      <c r="FN554" s="106">
        <v>2.6753859348198971E-2</v>
      </c>
      <c r="FO554" s="106">
        <v>3.5608308605341245E-3</v>
      </c>
      <c r="FP554" s="106">
        <v>2.7222750082579336E-2</v>
      </c>
      <c r="FQ554" s="106">
        <v>0</v>
      </c>
      <c r="FR554" s="106">
        <v>1.1044764850043479E-2</v>
      </c>
      <c r="FS554" s="106">
        <v>1.1758968655165883E-2</v>
      </c>
      <c r="FT554" s="106">
        <v>0</v>
      </c>
      <c r="FU554" s="106">
        <v>0</v>
      </c>
      <c r="FV554" s="106">
        <v>5.9724976613657619E-3</v>
      </c>
      <c r="FW554" s="106">
        <v>0</v>
      </c>
      <c r="FX554" s="106">
        <v>1.493977686505038E-2</v>
      </c>
      <c r="FY554" s="106">
        <v>0</v>
      </c>
      <c r="FZ554" s="106">
        <v>1.4452113321743978E-2</v>
      </c>
      <c r="GA554" s="106">
        <v>0</v>
      </c>
      <c r="GB554" s="106">
        <v>2.0194615912208502E-2</v>
      </c>
      <c r="GC554" s="106">
        <v>1.5720765781303898E-2</v>
      </c>
      <c r="GD554" s="106">
        <v>1.9294117647058823E-2</v>
      </c>
      <c r="GE554" s="106">
        <v>1.6547094188376753E-2</v>
      </c>
      <c r="GF554" s="106">
        <v>8.3203747385077534E-3</v>
      </c>
      <c r="GG554" s="106">
        <v>9.5758320892245542E-3</v>
      </c>
      <c r="GH554" s="100"/>
      <c r="GI554" s="100"/>
      <c r="GJ554" s="100"/>
      <c r="GK554" s="100"/>
    </row>
    <row r="555" spans="1:193" x14ac:dyDescent="0.25">
      <c r="A555" s="98" t="s">
        <v>1073</v>
      </c>
      <c r="B555" s="99" t="s">
        <v>17</v>
      </c>
      <c r="C555" s="99" t="s">
        <v>319</v>
      </c>
      <c r="D555" s="100" t="s">
        <v>19</v>
      </c>
      <c r="E555" s="99" t="s">
        <v>734</v>
      </c>
      <c r="F555" s="100"/>
      <c r="G555" s="106">
        <v>29.56</v>
      </c>
      <c r="H555" s="106">
        <v>24.856999999999999</v>
      </c>
      <c r="I555" s="106">
        <v>5.0010000000000003</v>
      </c>
      <c r="J555" s="106">
        <v>0.23599999999999996</v>
      </c>
      <c r="K555" s="106">
        <v>0.125</v>
      </c>
      <c r="L555" s="106">
        <v>3.7330000000000005</v>
      </c>
      <c r="M555" s="106">
        <v>8.2000000000000003E-2</v>
      </c>
      <c r="N555" s="106">
        <v>5.1999999999999998E-2</v>
      </c>
      <c r="O555" s="106">
        <v>25.223999999999997</v>
      </c>
      <c r="P555" s="106">
        <v>4.1000000000000009E-2</v>
      </c>
      <c r="Q555" s="106">
        <v>1.9433722025764897</v>
      </c>
      <c r="R555" s="106">
        <v>0</v>
      </c>
      <c r="S555" s="106">
        <v>2.6271733046315773</v>
      </c>
      <c r="T555" s="106">
        <v>0.19755597103275141</v>
      </c>
      <c r="U555" s="106">
        <v>0</v>
      </c>
      <c r="V555" s="106">
        <v>0</v>
      </c>
      <c r="W555" s="106">
        <v>0</v>
      </c>
      <c r="X555" s="106">
        <v>0</v>
      </c>
      <c r="Y555" s="106">
        <v>1.9885731699637457</v>
      </c>
      <c r="Z555" s="106">
        <v>0</v>
      </c>
      <c r="AA555" s="106">
        <v>0.1883974040366726</v>
      </c>
      <c r="AB555" s="106">
        <v>2.4E-2</v>
      </c>
      <c r="AC555" s="106">
        <v>0.252</v>
      </c>
      <c r="AD555" s="106">
        <v>0.11</v>
      </c>
      <c r="AE555" s="106">
        <v>0.32599999999999996</v>
      </c>
      <c r="AF555" s="106">
        <v>0.26500000000000001</v>
      </c>
      <c r="AG555" s="106">
        <v>0.2091403319140856</v>
      </c>
      <c r="AH555" s="106">
        <v>0.16999999999999998</v>
      </c>
      <c r="AI555" s="106"/>
      <c r="AJ555" s="106">
        <v>96.393858349650358</v>
      </c>
      <c r="AK555" s="100"/>
      <c r="AL555" s="106">
        <v>13.818249813014209</v>
      </c>
      <c r="AM555" s="106">
        <v>14.901384809064204</v>
      </c>
      <c r="AN555" s="106">
        <v>2.6467319396665787</v>
      </c>
      <c r="AO555" s="106">
        <v>0.14232300084428898</v>
      </c>
      <c r="AP555" s="106">
        <v>9.680916976456011E-2</v>
      </c>
      <c r="AQ555" s="106">
        <v>2.9016712009327637</v>
      </c>
      <c r="AR555" s="106">
        <v>6.0830860534124627E-2</v>
      </c>
      <c r="AS555" s="106">
        <v>4.3167856549892081E-2</v>
      </c>
      <c r="AT555" s="106">
        <v>18.027444253859347</v>
      </c>
      <c r="AU555" s="106">
        <v>1.7891429568860188E-2</v>
      </c>
      <c r="AV555" s="106">
        <v>1.9433722025764897</v>
      </c>
      <c r="AW555" s="106">
        <v>0</v>
      </c>
      <c r="AX555" s="106">
        <v>1.8365419815669886</v>
      </c>
      <c r="AY555" s="106">
        <v>0.16178525184894882</v>
      </c>
      <c r="AZ555" s="106">
        <v>0</v>
      </c>
      <c r="BA555" s="106">
        <v>0</v>
      </c>
      <c r="BB555" s="106">
        <v>0</v>
      </c>
      <c r="BC555" s="106">
        <v>0</v>
      </c>
      <c r="BD555" s="106">
        <v>1.5659289471326447</v>
      </c>
      <c r="BE555" s="106">
        <v>0</v>
      </c>
      <c r="BF555" s="106">
        <v>0.16084470591366226</v>
      </c>
      <c r="BG555" s="106">
        <v>2.0507562163547811E-2</v>
      </c>
      <c r="BH555" s="106">
        <v>0.21604938271604937</v>
      </c>
      <c r="BI555" s="106">
        <v>9.4860296654018628E-2</v>
      </c>
      <c r="BJ555" s="106">
        <v>0.28283879923650873</v>
      </c>
      <c r="BK555" s="106">
        <v>0.23089657576021611</v>
      </c>
      <c r="BL555" s="106">
        <v>0.18289491203680419</v>
      </c>
      <c r="BM555" s="106">
        <v>0.14929305348204092</v>
      </c>
      <c r="BN555" s="106"/>
      <c r="BO555" s="106"/>
      <c r="BP555" s="106"/>
      <c r="BQ555" s="106">
        <v>2.053632E-2</v>
      </c>
      <c r="BR555" s="106">
        <v>1.2510749999999999E-2</v>
      </c>
      <c r="BS555" s="106">
        <v>8.5027499999999999E-3</v>
      </c>
      <c r="BT555" s="106">
        <v>7.4618999999999996E-3</v>
      </c>
      <c r="BU555" s="106">
        <v>8.2636799999999989E-3</v>
      </c>
      <c r="BV555" s="106">
        <v>7.5903499999999992E-3</v>
      </c>
      <c r="BW555" s="106">
        <v>1.0110000000000001E-2</v>
      </c>
      <c r="BX555" s="106">
        <v>3.1319599999999996E-3</v>
      </c>
      <c r="BY555" s="106">
        <v>8.2552800000000003E-3</v>
      </c>
      <c r="BZ555" s="106">
        <v>2.085356E-2</v>
      </c>
      <c r="CA555" s="106">
        <v>1.15E-2</v>
      </c>
      <c r="CB555" s="106">
        <v>9.1000000000000004E-3</v>
      </c>
      <c r="CC555" s="106">
        <v>8.8690999999999996E-3</v>
      </c>
      <c r="CD555" s="106">
        <v>1.4286870000000002E-2</v>
      </c>
      <c r="CE555" s="106">
        <v>1.945152E-2</v>
      </c>
      <c r="CF555" s="106">
        <v>6.2502900000000004E-3</v>
      </c>
      <c r="CG555" s="106">
        <v>5.7726000000000001E-3</v>
      </c>
      <c r="CH555" s="106">
        <v>7.71392E-3</v>
      </c>
      <c r="CI555" s="106">
        <v>1.01592E-2</v>
      </c>
      <c r="CJ555" s="106">
        <v>1.9233920000000002E-2</v>
      </c>
      <c r="CK555" s="106">
        <v>1.9092189999999998E-2</v>
      </c>
      <c r="CL555" s="106">
        <v>1.8490739999999999E-2</v>
      </c>
      <c r="CM555" s="106">
        <v>2.286144E-2</v>
      </c>
      <c r="CN555" s="106">
        <v>1.8437639999999998E-2</v>
      </c>
      <c r="CO555" s="106">
        <v>2.5702980000000004E-2</v>
      </c>
      <c r="CP555" s="106">
        <v>2.0084749999999998E-2</v>
      </c>
      <c r="CQ555" s="106">
        <v>1.0405849999999999E-2</v>
      </c>
      <c r="CR555" s="106">
        <v>1.093152E-2</v>
      </c>
      <c r="CS555" s="106"/>
      <c r="CT555" s="106"/>
      <c r="CU555" s="106"/>
      <c r="CV555" s="106">
        <f t="shared" si="252"/>
        <v>9.5999999999999992E-3</v>
      </c>
      <c r="CW555" s="106">
        <f t="shared" si="253"/>
        <v>7.4999999999999997E-3</v>
      </c>
      <c r="CX555" s="106">
        <f t="shared" si="254"/>
        <v>4.4999999999999997E-3</v>
      </c>
      <c r="CY555" s="106">
        <f t="shared" si="255"/>
        <v>4.4999999999999997E-3</v>
      </c>
      <c r="CZ555" s="106">
        <f t="shared" si="256"/>
        <v>6.3999999999999994E-3</v>
      </c>
      <c r="DA555" s="106">
        <f t="shared" si="257"/>
        <v>5.8999999999999999E-3</v>
      </c>
      <c r="DB555" s="106">
        <f t="shared" si="258"/>
        <v>7.5000000000000006E-3</v>
      </c>
      <c r="DC555" s="106">
        <f t="shared" si="259"/>
        <v>2.5999999999999999E-3</v>
      </c>
      <c r="DD555" s="106">
        <f t="shared" si="260"/>
        <v>5.8999999999999999E-3</v>
      </c>
      <c r="DE555" s="106">
        <f t="shared" si="261"/>
        <v>9.1000000000000004E-3</v>
      </c>
      <c r="DF555" s="106">
        <f t="shared" si="262"/>
        <v>1.15E-2</v>
      </c>
      <c r="DG555" s="106">
        <f t="shared" si="263"/>
        <v>9.1000000000000004E-3</v>
      </c>
      <c r="DH555" s="106">
        <f t="shared" si="264"/>
        <v>6.1999999999999989E-3</v>
      </c>
      <c r="DI555" s="106">
        <f t="shared" si="265"/>
        <v>1.17E-2</v>
      </c>
      <c r="DJ555" s="106">
        <f t="shared" si="266"/>
        <v>1.44E-2</v>
      </c>
      <c r="DK555" s="106">
        <f t="shared" si="267"/>
        <v>5.3E-3</v>
      </c>
      <c r="DL555" s="106">
        <f t="shared" si="268"/>
        <v>5.4000000000000003E-3</v>
      </c>
      <c r="DM555" s="106">
        <f t="shared" si="269"/>
        <v>6.7999999999999996E-3</v>
      </c>
      <c r="DN555" s="106">
        <f t="shared" si="270"/>
        <v>8.0000000000000002E-3</v>
      </c>
      <c r="DO555" s="106">
        <f t="shared" si="271"/>
        <v>1.6400000000000001E-2</v>
      </c>
      <c r="DP555" s="106">
        <f t="shared" si="272"/>
        <v>1.6299999999999999E-2</v>
      </c>
      <c r="DQ555" s="106">
        <f t="shared" si="273"/>
        <v>1.5800000000000002E-2</v>
      </c>
      <c r="DR555" s="106">
        <f t="shared" si="274"/>
        <v>1.9599999999999999E-2</v>
      </c>
      <c r="DS555" s="106">
        <f t="shared" si="275"/>
        <v>1.5899999999999997E-2</v>
      </c>
      <c r="DT555" s="106">
        <f t="shared" si="276"/>
        <v>2.23E-2</v>
      </c>
      <c r="DU555" s="106">
        <f t="shared" si="277"/>
        <v>1.7499999999999998E-2</v>
      </c>
      <c r="DV555" s="106">
        <f t="shared" si="278"/>
        <v>9.1000000000000004E-3</v>
      </c>
      <c r="DW555" s="106">
        <f t="shared" si="279"/>
        <v>9.5999999999999992E-3</v>
      </c>
      <c r="DX555" s="106"/>
      <c r="DY555" s="106"/>
      <c r="DZ555" s="106"/>
      <c r="EA555" s="100">
        <v>0.36</v>
      </c>
      <c r="EB555" s="100">
        <v>0.16</v>
      </c>
      <c r="EC555" s="100">
        <v>0.28000000000000003</v>
      </c>
      <c r="ED555" s="100">
        <v>2.41</v>
      </c>
      <c r="EE555" s="100">
        <v>5.76</v>
      </c>
      <c r="EF555" s="100">
        <v>0.39</v>
      </c>
      <c r="EG555" s="100">
        <v>14.09</v>
      </c>
      <c r="EH555" s="100">
        <v>5.03</v>
      </c>
      <c r="EI555" s="100">
        <v>0.15</v>
      </c>
      <c r="EJ555" s="100">
        <v>19.670000000000002</v>
      </c>
      <c r="EK555" s="100">
        <v>1.38</v>
      </c>
      <c r="EL555" s="100">
        <v>126.89</v>
      </c>
      <c r="EM555" s="100">
        <v>0.62</v>
      </c>
      <c r="EN555" s="100">
        <v>7.29</v>
      </c>
      <c r="EO555" s="100">
        <v>121.47</v>
      </c>
      <c r="EP555" s="100">
        <v>7.57</v>
      </c>
      <c r="EQ555" s="100">
        <v>338.93</v>
      </c>
      <c r="ER555" s="100">
        <v>100</v>
      </c>
      <c r="ES555" s="100">
        <v>0.89</v>
      </c>
      <c r="ET555" s="100">
        <v>100</v>
      </c>
      <c r="EU555" s="100">
        <v>9.3699999999999992</v>
      </c>
      <c r="EV555" s="100">
        <v>69.39</v>
      </c>
      <c r="EW555" s="100">
        <v>9.18</v>
      </c>
      <c r="EX555" s="100">
        <v>16.47</v>
      </c>
      <c r="EY555" s="100">
        <v>6.76</v>
      </c>
      <c r="EZ555" s="100">
        <v>7.17</v>
      </c>
      <c r="FA555" s="100">
        <v>4.41</v>
      </c>
      <c r="FB555" s="100">
        <v>6.4</v>
      </c>
      <c r="FC555" s="100"/>
      <c r="FD555" s="100"/>
      <c r="FE555" s="100"/>
      <c r="FF555" s="106">
        <v>4.9745699326851148E-2</v>
      </c>
      <c r="FG555" s="106">
        <v>2.384221569450273E-2</v>
      </c>
      <c r="FH555" s="106">
        <v>7.4108494310664219E-3</v>
      </c>
      <c r="FI555" s="106">
        <v>3.4299843203473642E-3</v>
      </c>
      <c r="FJ555" s="106">
        <v>5.5762081784386623E-3</v>
      </c>
      <c r="FK555" s="106">
        <v>1.1316517683637778E-2</v>
      </c>
      <c r="FL555" s="106">
        <v>8.5710682492581604E-3</v>
      </c>
      <c r="FM555" s="106">
        <v>2.1713431844595718E-3</v>
      </c>
      <c r="FN555" s="106">
        <v>2.704116638078902E-2</v>
      </c>
      <c r="FO555" s="106">
        <v>3.5192441961947995E-3</v>
      </c>
      <c r="FP555" s="106">
        <v>2.6818536395555558E-2</v>
      </c>
      <c r="FQ555" s="106">
        <v>0</v>
      </c>
      <c r="FR555" s="106">
        <v>1.1386560285715329E-2</v>
      </c>
      <c r="FS555" s="106">
        <v>1.179414485978837E-2</v>
      </c>
      <c r="FT555" s="106">
        <v>0</v>
      </c>
      <c r="FU555" s="106">
        <v>0</v>
      </c>
      <c r="FV555" s="106">
        <v>0</v>
      </c>
      <c r="FW555" s="106">
        <v>0</v>
      </c>
      <c r="FX555" s="106">
        <v>1.3936767629480538E-2</v>
      </c>
      <c r="FY555" s="106">
        <v>0</v>
      </c>
      <c r="FZ555" s="106">
        <v>1.5071148944110152E-2</v>
      </c>
      <c r="GA555" s="106">
        <v>1.4230197385285826E-2</v>
      </c>
      <c r="GB555" s="106">
        <v>1.9833333333333331E-2</v>
      </c>
      <c r="GC555" s="106">
        <v>1.5623490858916867E-2</v>
      </c>
      <c r="GD555" s="106">
        <v>1.9119902828387988E-2</v>
      </c>
      <c r="GE555" s="106">
        <v>1.6555284482007496E-2</v>
      </c>
      <c r="GF555" s="106">
        <v>8.0656656208230645E-3</v>
      </c>
      <c r="GG555" s="106">
        <v>9.5547554228506189E-3</v>
      </c>
      <c r="GH555" s="100"/>
      <c r="GI555" s="100"/>
      <c r="GJ555" s="100"/>
      <c r="GK555" s="100"/>
    </row>
    <row r="556" spans="1:193" x14ac:dyDescent="0.25">
      <c r="A556" s="98" t="s">
        <v>1073</v>
      </c>
      <c r="B556" s="99" t="s">
        <v>17</v>
      </c>
      <c r="C556" s="99" t="s">
        <v>319</v>
      </c>
      <c r="D556" s="100" t="s">
        <v>19</v>
      </c>
      <c r="E556" s="99" t="s">
        <v>735</v>
      </c>
      <c r="F556" s="100"/>
      <c r="G556" s="106">
        <v>29.99</v>
      </c>
      <c r="H556" s="106">
        <v>29.553999999999998</v>
      </c>
      <c r="I556" s="106">
        <v>4.5960000000000001</v>
      </c>
      <c r="J556" s="106">
        <v>7.8E-2</v>
      </c>
      <c r="K556" s="106">
        <v>0.25</v>
      </c>
      <c r="L556" s="106">
        <v>1.6939999999999997</v>
      </c>
      <c r="M556" s="106">
        <v>7.6999999999999999E-2</v>
      </c>
      <c r="N556" s="106">
        <v>5.8000000000000003E-2</v>
      </c>
      <c r="O556" s="106">
        <v>26.132999999999999</v>
      </c>
      <c r="P556" s="106">
        <v>2.5999999999999999E-2</v>
      </c>
      <c r="Q556" s="106">
        <v>1.6200415807751594</v>
      </c>
      <c r="R556" s="106">
        <v>0</v>
      </c>
      <c r="S556" s="106">
        <v>0.56392184333108131</v>
      </c>
      <c r="T556" s="106">
        <v>0.23912677863580745</v>
      </c>
      <c r="U556" s="106">
        <v>0</v>
      </c>
      <c r="V556" s="106">
        <v>0</v>
      </c>
      <c r="W556" s="106">
        <v>0</v>
      </c>
      <c r="X556" s="106">
        <v>0</v>
      </c>
      <c r="Y556" s="106">
        <v>1.1196154967209133</v>
      </c>
      <c r="Z556" s="106">
        <v>0</v>
      </c>
      <c r="AA556" s="106">
        <v>9.5285155768993962E-2</v>
      </c>
      <c r="AB556" s="106">
        <v>0</v>
      </c>
      <c r="AC556" s="106">
        <v>0.16499999999999998</v>
      </c>
      <c r="AD556" s="106">
        <v>7.9000000000000001E-2</v>
      </c>
      <c r="AE556" s="106">
        <v>0.17799999999999996</v>
      </c>
      <c r="AF556" s="106">
        <v>0.16900000000000001</v>
      </c>
      <c r="AG556" s="106">
        <v>8.1048040774873986E-2</v>
      </c>
      <c r="AH556" s="106">
        <v>8.3000000000000004E-2</v>
      </c>
      <c r="AI556" s="106"/>
      <c r="AJ556" s="106">
        <v>96.166839386342417</v>
      </c>
      <c r="AK556" s="100"/>
      <c r="AL556" s="106">
        <v>14.019259536275241</v>
      </c>
      <c r="AM556" s="106">
        <v>17.717163239613932</v>
      </c>
      <c r="AN556" s="106">
        <v>2.4323895210373117</v>
      </c>
      <c r="AO556" s="106">
        <v>4.703895790616331E-2</v>
      </c>
      <c r="AP556" s="106">
        <v>0.19361833952912022</v>
      </c>
      <c r="AQ556" s="106">
        <v>1.3167508744656042</v>
      </c>
      <c r="AR556" s="106">
        <v>5.7121661721068244E-2</v>
      </c>
      <c r="AS556" s="106">
        <v>4.8148763074879634E-2</v>
      </c>
      <c r="AT556" s="106">
        <v>18.677101200686106</v>
      </c>
      <c r="AU556" s="106">
        <v>1.1345784604643045E-2</v>
      </c>
      <c r="AV556" s="106">
        <v>1.6200415807751594</v>
      </c>
      <c r="AW556" s="106">
        <v>0</v>
      </c>
      <c r="AX556" s="106">
        <v>0.3942131026431886</v>
      </c>
      <c r="AY556" s="106">
        <v>0.19582898913750507</v>
      </c>
      <c r="AZ556" s="106">
        <v>0</v>
      </c>
      <c r="BA556" s="106">
        <v>0</v>
      </c>
      <c r="BB556" s="106">
        <v>0</v>
      </c>
      <c r="BC556" s="106">
        <v>0</v>
      </c>
      <c r="BD556" s="106">
        <v>0.88165642705796776</v>
      </c>
      <c r="BE556" s="106">
        <v>0</v>
      </c>
      <c r="BF556" s="106">
        <v>8.1349915281306209E-2</v>
      </c>
      <c r="BG556" s="106">
        <v>0</v>
      </c>
      <c r="BH556" s="106">
        <v>0.14146090534979422</v>
      </c>
      <c r="BI556" s="106">
        <v>6.8126940324249749E-2</v>
      </c>
      <c r="BJ556" s="106">
        <v>0.15443345479784831</v>
      </c>
      <c r="BK556" s="106">
        <v>0.14725102378670385</v>
      </c>
      <c r="BL556" s="106">
        <v>7.0877167271424568E-2</v>
      </c>
      <c r="BM556" s="106">
        <v>7.289013787652586E-2</v>
      </c>
      <c r="BN556" s="106"/>
      <c r="BO556" s="106"/>
      <c r="BP556" s="106"/>
      <c r="BQ556" s="106">
        <v>2.1178080000000002E-2</v>
      </c>
      <c r="BR556" s="106">
        <v>1.217713E-2</v>
      </c>
      <c r="BS556" s="106">
        <v>8.1248499999999994E-3</v>
      </c>
      <c r="BT556" s="106">
        <v>7.2960799999999991E-3</v>
      </c>
      <c r="BU556" s="106">
        <v>7.8763199999999992E-3</v>
      </c>
      <c r="BV556" s="106">
        <v>7.4617000000000008E-3</v>
      </c>
      <c r="BW556" s="106">
        <v>1.02448E-2</v>
      </c>
      <c r="BX556" s="106">
        <v>2.8910399999999997E-3</v>
      </c>
      <c r="BY556" s="106">
        <v>8.3952000000000002E-3</v>
      </c>
      <c r="BZ556" s="106">
        <v>1.9936919999999997E-2</v>
      </c>
      <c r="CA556" s="106">
        <v>1.11E-2</v>
      </c>
      <c r="CB556" s="106">
        <v>8.9999999999999993E-3</v>
      </c>
      <c r="CC556" s="106">
        <v>9.0121500000000018E-3</v>
      </c>
      <c r="CD556" s="106">
        <v>1.392054E-2</v>
      </c>
      <c r="CE556" s="106">
        <v>1.9046279999999999E-2</v>
      </c>
      <c r="CF556" s="106">
        <v>6.2502900000000004E-3</v>
      </c>
      <c r="CG556" s="106">
        <v>5.6657000000000001E-3</v>
      </c>
      <c r="CH556" s="106">
        <v>8.0542400000000007E-3</v>
      </c>
      <c r="CI556" s="106">
        <v>9.9052199999999993E-3</v>
      </c>
      <c r="CJ556" s="106">
        <v>1.899936E-2</v>
      </c>
      <c r="CK556" s="106">
        <v>1.9326449999999998E-2</v>
      </c>
      <c r="CL556" s="106">
        <v>1.8139649999999997E-2</v>
      </c>
      <c r="CM556" s="106">
        <v>2.2744799999999999E-2</v>
      </c>
      <c r="CN556" s="106">
        <v>1.785784E-2</v>
      </c>
      <c r="CO556" s="106">
        <v>2.5241940000000001E-2</v>
      </c>
      <c r="CP556" s="106">
        <v>1.9510899999999998E-2</v>
      </c>
      <c r="CQ556" s="106">
        <v>1.0291499999999999E-2</v>
      </c>
      <c r="CR556" s="106">
        <v>1.0589910000000001E-2</v>
      </c>
      <c r="CS556" s="106"/>
      <c r="CT556" s="106"/>
      <c r="CU556" s="106"/>
      <c r="CV556" s="106">
        <f t="shared" si="252"/>
        <v>9.8999999999999991E-3</v>
      </c>
      <c r="CW556" s="106">
        <f t="shared" si="253"/>
        <v>7.3000000000000001E-3</v>
      </c>
      <c r="CX556" s="106">
        <f t="shared" si="254"/>
        <v>4.3E-3</v>
      </c>
      <c r="CY556" s="106">
        <f t="shared" si="255"/>
        <v>4.3999999999999994E-3</v>
      </c>
      <c r="CZ556" s="106">
        <f t="shared" si="256"/>
        <v>6.0999999999999995E-3</v>
      </c>
      <c r="DA556" s="106">
        <f t="shared" si="257"/>
        <v>5.8000000000000005E-3</v>
      </c>
      <c r="DB556" s="106">
        <f t="shared" si="258"/>
        <v>7.6E-3</v>
      </c>
      <c r="DC556" s="106">
        <f t="shared" si="259"/>
        <v>2.3999999999999998E-3</v>
      </c>
      <c r="DD556" s="106">
        <f t="shared" si="260"/>
        <v>6.0000000000000001E-3</v>
      </c>
      <c r="DE556" s="106">
        <f t="shared" si="261"/>
        <v>8.6999999999999994E-3</v>
      </c>
      <c r="DF556" s="106">
        <f t="shared" si="262"/>
        <v>1.11E-2</v>
      </c>
      <c r="DG556" s="106">
        <f t="shared" si="263"/>
        <v>8.9999999999999993E-3</v>
      </c>
      <c r="DH556" s="106">
        <f t="shared" si="264"/>
        <v>6.3000000000000009E-3</v>
      </c>
      <c r="DI556" s="106">
        <f t="shared" si="265"/>
        <v>1.14E-2</v>
      </c>
      <c r="DJ556" s="106">
        <f t="shared" si="266"/>
        <v>1.41E-2</v>
      </c>
      <c r="DK556" s="106">
        <f t="shared" si="267"/>
        <v>5.3E-3</v>
      </c>
      <c r="DL556" s="106">
        <f t="shared" si="268"/>
        <v>5.3E-3</v>
      </c>
      <c r="DM556" s="106">
        <f t="shared" si="269"/>
        <v>7.1000000000000004E-3</v>
      </c>
      <c r="DN556" s="106">
        <f t="shared" si="270"/>
        <v>7.7999999999999996E-3</v>
      </c>
      <c r="DO556" s="106">
        <f t="shared" si="271"/>
        <v>1.6199999999999999E-2</v>
      </c>
      <c r="DP556" s="106">
        <f t="shared" si="272"/>
        <v>1.6499999999999997E-2</v>
      </c>
      <c r="DQ556" s="106">
        <f t="shared" si="273"/>
        <v>1.5499999999999998E-2</v>
      </c>
      <c r="DR556" s="106">
        <f t="shared" si="274"/>
        <v>1.9499999999999997E-2</v>
      </c>
      <c r="DS556" s="106">
        <f t="shared" si="275"/>
        <v>1.54E-2</v>
      </c>
      <c r="DT556" s="106">
        <f t="shared" si="276"/>
        <v>2.1899999999999999E-2</v>
      </c>
      <c r="DU556" s="106">
        <f t="shared" si="277"/>
        <v>1.6999999999999998E-2</v>
      </c>
      <c r="DV556" s="106">
        <f t="shared" si="278"/>
        <v>8.9999999999999993E-3</v>
      </c>
      <c r="DW556" s="106">
        <f t="shared" si="279"/>
        <v>9.300000000000001E-3</v>
      </c>
      <c r="DX556" s="106"/>
      <c r="DY556" s="106"/>
      <c r="DZ556" s="106"/>
      <c r="EA556" s="100">
        <v>0.36</v>
      </c>
      <c r="EB556" s="100">
        <v>0.14000000000000001</v>
      </c>
      <c r="EC556" s="100">
        <v>0.28999999999999998</v>
      </c>
      <c r="ED556" s="100">
        <v>6.18</v>
      </c>
      <c r="EE556" s="100">
        <v>3.12</v>
      </c>
      <c r="EF556" s="100">
        <v>0.63</v>
      </c>
      <c r="EG556" s="100">
        <v>15.01</v>
      </c>
      <c r="EH556" s="100">
        <v>4.57</v>
      </c>
      <c r="EI556" s="100">
        <v>0.14000000000000001</v>
      </c>
      <c r="EJ556" s="100">
        <v>28.65</v>
      </c>
      <c r="EK556" s="100">
        <v>1.63</v>
      </c>
      <c r="EL556" s="100">
        <v>72.34</v>
      </c>
      <c r="EM556" s="100">
        <v>1.78</v>
      </c>
      <c r="EN556" s="100">
        <v>6.07</v>
      </c>
      <c r="EO556" s="100">
        <v>332.75</v>
      </c>
      <c r="EP556" s="100">
        <v>7.97</v>
      </c>
      <c r="EQ556" s="100">
        <v>172.09</v>
      </c>
      <c r="ER556" s="100">
        <v>100</v>
      </c>
      <c r="ES556" s="100">
        <v>1.29</v>
      </c>
      <c r="ET556" s="100">
        <v>100</v>
      </c>
      <c r="EU556" s="100">
        <v>17.93</v>
      </c>
      <c r="EV556" s="100">
        <v>412.4</v>
      </c>
      <c r="EW556" s="100">
        <v>13.77</v>
      </c>
      <c r="EX556" s="100">
        <v>22.11</v>
      </c>
      <c r="EY556" s="100">
        <v>11.89</v>
      </c>
      <c r="EZ556" s="100">
        <v>10.85</v>
      </c>
      <c r="FA556" s="100">
        <v>10.65</v>
      </c>
      <c r="FB556" s="100">
        <v>12.52</v>
      </c>
      <c r="FC556" s="100"/>
      <c r="FD556" s="100"/>
      <c r="FE556" s="100"/>
      <c r="FF556" s="106">
        <v>5.0469334330590865E-2</v>
      </c>
      <c r="FG556" s="106">
        <v>2.4804028535459509E-2</v>
      </c>
      <c r="FH556" s="106">
        <v>7.0539296110082037E-3</v>
      </c>
      <c r="FI556" s="106">
        <v>2.9070075986008925E-3</v>
      </c>
      <c r="FJ556" s="106">
        <v>6.0408921933085514E-3</v>
      </c>
      <c r="FK556" s="106">
        <v>8.2955305091333073E-3</v>
      </c>
      <c r="FL556" s="106">
        <v>8.5739614243323433E-3</v>
      </c>
      <c r="FM556" s="106">
        <v>2.2003984725219995E-3</v>
      </c>
      <c r="FN556" s="106">
        <v>2.6147941680960553E-2</v>
      </c>
      <c r="FO556" s="106">
        <v>3.250567289230232E-3</v>
      </c>
      <c r="FP556" s="106">
        <v>2.6406677766635096E-2</v>
      </c>
      <c r="FQ556" s="106">
        <v>0</v>
      </c>
      <c r="FR556" s="106">
        <v>7.0169932270487565E-3</v>
      </c>
      <c r="FS556" s="106">
        <v>1.1886819640646558E-2</v>
      </c>
      <c r="FT556" s="106">
        <v>0</v>
      </c>
      <c r="FU556" s="106">
        <v>0</v>
      </c>
      <c r="FV556" s="106">
        <v>0</v>
      </c>
      <c r="FW556" s="106">
        <v>0</v>
      </c>
      <c r="FX556" s="106">
        <v>1.1373367909047784E-2</v>
      </c>
      <c r="FY556" s="106">
        <v>0</v>
      </c>
      <c r="FZ556" s="106">
        <v>1.4586039809938202E-2</v>
      </c>
      <c r="GA556" s="106">
        <v>0</v>
      </c>
      <c r="GB556" s="106">
        <v>1.9479166666666662E-2</v>
      </c>
      <c r="GC556" s="106">
        <v>1.5062866505691618E-2</v>
      </c>
      <c r="GD556" s="106">
        <v>1.8362137775464166E-2</v>
      </c>
      <c r="GE556" s="106">
        <v>1.5976736080857368E-2</v>
      </c>
      <c r="GF556" s="106">
        <v>7.5484183144067163E-3</v>
      </c>
      <c r="GG556" s="106">
        <v>9.1258452621410385E-3</v>
      </c>
      <c r="GH556" s="100"/>
      <c r="GI556" s="100"/>
      <c r="GJ556" s="100"/>
      <c r="GK556" s="100"/>
    </row>
    <row r="557" spans="1:193" x14ac:dyDescent="0.25">
      <c r="A557" s="98" t="s">
        <v>1073</v>
      </c>
      <c r="B557" s="99" t="s">
        <v>17</v>
      </c>
      <c r="C557" s="99" t="s">
        <v>319</v>
      </c>
      <c r="D557" s="100" t="s">
        <v>19</v>
      </c>
      <c r="E557" s="99" t="s">
        <v>736</v>
      </c>
      <c r="F557" s="100"/>
      <c r="G557" s="106">
        <v>29.408999999999999</v>
      </c>
      <c r="H557" s="106">
        <v>24.983000000000001</v>
      </c>
      <c r="I557" s="106">
        <v>4.8140000000000001</v>
      </c>
      <c r="J557" s="106">
        <v>0.315</v>
      </c>
      <c r="K557" s="106">
        <v>5.8999999999999997E-2</v>
      </c>
      <c r="L557" s="106">
        <v>4.1529999999999996</v>
      </c>
      <c r="M557" s="106">
        <v>5.8000000000000003E-2</v>
      </c>
      <c r="N557" s="106">
        <v>5.5999999999999994E-2</v>
      </c>
      <c r="O557" s="106">
        <v>24.549999999999997</v>
      </c>
      <c r="P557" s="106">
        <v>4.3999999999999997E-2</v>
      </c>
      <c r="Q557" s="106">
        <v>1.9833821300073431</v>
      </c>
      <c r="R557" s="106">
        <v>0</v>
      </c>
      <c r="S557" s="106">
        <v>1.5302443934474657</v>
      </c>
      <c r="T557" s="106">
        <v>0.30050301878152824</v>
      </c>
      <c r="U557" s="106">
        <v>0</v>
      </c>
      <c r="V557" s="106">
        <v>1.0809727551244139E-2</v>
      </c>
      <c r="W557" s="106">
        <v>0</v>
      </c>
      <c r="X557" s="106">
        <v>0</v>
      </c>
      <c r="Y557" s="106">
        <v>3.3092493879423683</v>
      </c>
      <c r="Z557" s="106">
        <v>0</v>
      </c>
      <c r="AA557" s="106">
        <v>0.18708724434966584</v>
      </c>
      <c r="AB557" s="106">
        <v>3.5000000000000003E-2</v>
      </c>
      <c r="AC557" s="106">
        <v>0.22</v>
      </c>
      <c r="AD557" s="106">
        <v>0.10100000000000001</v>
      </c>
      <c r="AE557" s="106">
        <v>0.36000000000000004</v>
      </c>
      <c r="AF557" s="106">
        <v>0.316</v>
      </c>
      <c r="AG557" s="106">
        <v>0.28253224158231854</v>
      </c>
      <c r="AH557" s="106">
        <v>0.23499999999999996</v>
      </c>
      <c r="AI557" s="106"/>
      <c r="AJ557" s="106">
        <v>96.476605928715827</v>
      </c>
      <c r="AK557" s="100"/>
      <c r="AL557" s="106">
        <v>13.747662677636498</v>
      </c>
      <c r="AM557" s="106">
        <v>14.976919848929921</v>
      </c>
      <c r="AN557" s="106">
        <v>2.547763958719238</v>
      </c>
      <c r="AO557" s="106">
        <v>0.18996502231335183</v>
      </c>
      <c r="AP557" s="106">
        <v>4.5693928128872366E-2</v>
      </c>
      <c r="AQ557" s="106">
        <v>3.2281383598911773</v>
      </c>
      <c r="AR557" s="106">
        <v>4.3026706231454007E-2</v>
      </c>
      <c r="AS557" s="106">
        <v>4.6488460899883781E-2</v>
      </c>
      <c r="AT557" s="106">
        <v>17.545740423098913</v>
      </c>
      <c r="AU557" s="106">
        <v>1.9200558561703614E-2</v>
      </c>
      <c r="AV557" s="106">
        <v>1.9833821300073431</v>
      </c>
      <c r="AW557" s="106">
        <v>0</v>
      </c>
      <c r="AX557" s="106">
        <v>1.0697269440387736</v>
      </c>
      <c r="AY557" s="106">
        <v>0.24609206353413171</v>
      </c>
      <c r="AZ557" s="106">
        <v>0</v>
      </c>
      <c r="BA557" s="106">
        <v>9.1662236506776379E-3</v>
      </c>
      <c r="BB557" s="106">
        <v>0</v>
      </c>
      <c r="BC557" s="106">
        <v>0</v>
      </c>
      <c r="BD557" s="106">
        <v>2.6059133695112751</v>
      </c>
      <c r="BE557" s="106">
        <v>0</v>
      </c>
      <c r="BF557" s="106">
        <v>0.15972615414468183</v>
      </c>
      <c r="BG557" s="106">
        <v>2.9906861488507228E-2</v>
      </c>
      <c r="BH557" s="106">
        <v>0.18861454046639231</v>
      </c>
      <c r="BI557" s="106">
        <v>8.709899965505348E-2</v>
      </c>
      <c r="BJ557" s="106">
        <v>0.31233732431025507</v>
      </c>
      <c r="BK557" s="106">
        <v>0.27533327524614448</v>
      </c>
      <c r="BL557" s="106">
        <v>0.24707673072349676</v>
      </c>
      <c r="BM557" s="106">
        <v>0.20637569157811536</v>
      </c>
      <c r="BN557" s="106"/>
      <c r="BO557" s="106"/>
      <c r="BP557" s="106"/>
      <c r="BQ557" s="106">
        <v>2.1605920000000004E-2</v>
      </c>
      <c r="BR557" s="106">
        <v>1.2510749999999999E-2</v>
      </c>
      <c r="BS557" s="106">
        <v>8.3137999999999997E-3</v>
      </c>
      <c r="BT557" s="106">
        <v>7.2960799999999991E-3</v>
      </c>
      <c r="BU557" s="106">
        <v>8.5219200000000005E-3</v>
      </c>
      <c r="BV557" s="106">
        <v>7.7190000000000002E-3</v>
      </c>
      <c r="BW557" s="106">
        <v>1.05144E-2</v>
      </c>
      <c r="BX557" s="106">
        <v>3.1319599999999996E-3</v>
      </c>
      <c r="BY557" s="106">
        <v>8.3952000000000002E-3</v>
      </c>
      <c r="BZ557" s="106">
        <v>2.085356E-2</v>
      </c>
      <c r="CA557" s="106">
        <v>1.17E-2</v>
      </c>
      <c r="CB557" s="106">
        <v>9.4999999999999998E-3</v>
      </c>
      <c r="CC557" s="106">
        <v>9.1552000000000005E-3</v>
      </c>
      <c r="CD557" s="106">
        <v>1.4286870000000002E-2</v>
      </c>
      <c r="CE557" s="106">
        <v>2.0261999999999999E-2</v>
      </c>
      <c r="CF557" s="106">
        <v>6.36822E-3</v>
      </c>
      <c r="CG557" s="106">
        <v>5.7726000000000001E-3</v>
      </c>
      <c r="CH557" s="106">
        <v>7.8273600000000002E-3</v>
      </c>
      <c r="CI557" s="106">
        <v>1.0286190000000001E-2</v>
      </c>
      <c r="CJ557" s="106">
        <v>1.8764800000000002E-2</v>
      </c>
      <c r="CK557" s="106">
        <v>1.9443579999999999E-2</v>
      </c>
      <c r="CL557" s="106">
        <v>1.87248E-2</v>
      </c>
      <c r="CM557" s="106">
        <v>2.4027840000000002E-2</v>
      </c>
      <c r="CN557" s="106">
        <v>1.8437639999999998E-2</v>
      </c>
      <c r="CO557" s="106">
        <v>2.5933500000000005E-2</v>
      </c>
      <c r="CP557" s="106">
        <v>2.0543829999999999E-2</v>
      </c>
      <c r="CQ557" s="106">
        <v>1.086325E-2</v>
      </c>
      <c r="CR557" s="106">
        <v>1.104539E-2</v>
      </c>
      <c r="CS557" s="106"/>
      <c r="CT557" s="106"/>
      <c r="CU557" s="106"/>
      <c r="CV557" s="106">
        <f t="shared" si="252"/>
        <v>1.0100000000000001E-2</v>
      </c>
      <c r="CW557" s="106">
        <f t="shared" si="253"/>
        <v>7.4999999999999997E-3</v>
      </c>
      <c r="CX557" s="106">
        <f t="shared" si="254"/>
        <v>4.4000000000000003E-3</v>
      </c>
      <c r="CY557" s="106">
        <f t="shared" si="255"/>
        <v>4.3999999999999994E-3</v>
      </c>
      <c r="CZ557" s="106">
        <f t="shared" si="256"/>
        <v>6.6000000000000008E-3</v>
      </c>
      <c r="DA557" s="106">
        <f t="shared" si="257"/>
        <v>6.0000000000000001E-3</v>
      </c>
      <c r="DB557" s="106">
        <f t="shared" si="258"/>
        <v>7.7999999999999996E-3</v>
      </c>
      <c r="DC557" s="106">
        <f t="shared" si="259"/>
        <v>2.5999999999999999E-3</v>
      </c>
      <c r="DD557" s="106">
        <f t="shared" si="260"/>
        <v>6.0000000000000001E-3</v>
      </c>
      <c r="DE557" s="106">
        <f t="shared" si="261"/>
        <v>9.1000000000000004E-3</v>
      </c>
      <c r="DF557" s="106">
        <f t="shared" si="262"/>
        <v>1.17E-2</v>
      </c>
      <c r="DG557" s="106">
        <f t="shared" si="263"/>
        <v>9.4999999999999998E-3</v>
      </c>
      <c r="DH557" s="106">
        <f t="shared" si="264"/>
        <v>6.4000000000000003E-3</v>
      </c>
      <c r="DI557" s="106">
        <f t="shared" si="265"/>
        <v>1.17E-2</v>
      </c>
      <c r="DJ557" s="106">
        <f t="shared" si="266"/>
        <v>1.4999999999999999E-2</v>
      </c>
      <c r="DK557" s="106">
        <f t="shared" si="267"/>
        <v>5.4000000000000003E-3</v>
      </c>
      <c r="DL557" s="106">
        <f t="shared" si="268"/>
        <v>5.4000000000000003E-3</v>
      </c>
      <c r="DM557" s="106">
        <f t="shared" si="269"/>
        <v>6.8999999999999999E-3</v>
      </c>
      <c r="DN557" s="106">
        <f t="shared" si="270"/>
        <v>8.0999999999999996E-3</v>
      </c>
      <c r="DO557" s="106">
        <f t="shared" si="271"/>
        <v>1.6E-2</v>
      </c>
      <c r="DP557" s="106">
        <f t="shared" si="272"/>
        <v>1.66E-2</v>
      </c>
      <c r="DQ557" s="106">
        <f t="shared" si="273"/>
        <v>1.6E-2</v>
      </c>
      <c r="DR557" s="106">
        <f t="shared" si="274"/>
        <v>2.06E-2</v>
      </c>
      <c r="DS557" s="106">
        <f t="shared" si="275"/>
        <v>1.5899999999999997E-2</v>
      </c>
      <c r="DT557" s="106">
        <f t="shared" si="276"/>
        <v>2.2500000000000003E-2</v>
      </c>
      <c r="DU557" s="106">
        <f t="shared" si="277"/>
        <v>1.7899999999999999E-2</v>
      </c>
      <c r="DV557" s="106">
        <f t="shared" si="278"/>
        <v>9.4999999999999998E-3</v>
      </c>
      <c r="DW557" s="106">
        <f t="shared" si="279"/>
        <v>9.7000000000000003E-3</v>
      </c>
      <c r="DX557" s="106"/>
      <c r="DY557" s="106"/>
      <c r="DZ557" s="106"/>
      <c r="EA557" s="100">
        <v>0.36</v>
      </c>
      <c r="EB557" s="100">
        <v>0.16</v>
      </c>
      <c r="EC557" s="100">
        <v>0.28000000000000003</v>
      </c>
      <c r="ED557" s="100">
        <v>1.9</v>
      </c>
      <c r="EE557" s="100">
        <v>11.66</v>
      </c>
      <c r="EF557" s="100">
        <v>0.37</v>
      </c>
      <c r="EG557" s="100">
        <v>19.73</v>
      </c>
      <c r="EH557" s="100">
        <v>4.8499999999999996</v>
      </c>
      <c r="EI557" s="100">
        <v>0.15</v>
      </c>
      <c r="EJ557" s="100">
        <v>18.27</v>
      </c>
      <c r="EK557" s="100">
        <v>1.36</v>
      </c>
      <c r="EL557" s="100">
        <v>47.98</v>
      </c>
      <c r="EM557" s="100">
        <v>0.89</v>
      </c>
      <c r="EN557" s="100">
        <v>4.9000000000000004</v>
      </c>
      <c r="EO557" s="100">
        <v>100</v>
      </c>
      <c r="EP557" s="100">
        <v>6.77</v>
      </c>
      <c r="EQ557" s="100">
        <v>100</v>
      </c>
      <c r="ER557" s="100">
        <v>100</v>
      </c>
      <c r="ES557" s="100">
        <v>0.65</v>
      </c>
      <c r="ET557" s="100">
        <v>100</v>
      </c>
      <c r="EU557" s="100">
        <v>9.6</v>
      </c>
      <c r="EV557" s="100">
        <v>49.54</v>
      </c>
      <c r="EW557" s="100">
        <v>10.94</v>
      </c>
      <c r="EX557" s="100">
        <v>17.73</v>
      </c>
      <c r="EY557" s="100">
        <v>6.2</v>
      </c>
      <c r="EZ557" s="100">
        <v>6.18</v>
      </c>
      <c r="FA557" s="100">
        <v>3.48</v>
      </c>
      <c r="FB557" s="100">
        <v>4.74</v>
      </c>
      <c r="FC557" s="100"/>
      <c r="FD557" s="100"/>
      <c r="FE557" s="100"/>
      <c r="FF557" s="106">
        <v>4.9491585639491395E-2</v>
      </c>
      <c r="FG557" s="106">
        <v>2.3963071758287876E-2</v>
      </c>
      <c r="FH557" s="106">
        <v>7.1337390844138674E-3</v>
      </c>
      <c r="FI557" s="106">
        <v>3.6093354239536846E-3</v>
      </c>
      <c r="FJ557" s="106">
        <v>5.3279120198265178E-3</v>
      </c>
      <c r="FK557" s="106">
        <v>1.1944111931597357E-2</v>
      </c>
      <c r="FL557" s="106">
        <v>8.4891691394658759E-3</v>
      </c>
      <c r="FM557" s="106">
        <v>2.2546903536443631E-3</v>
      </c>
      <c r="FN557" s="106">
        <v>2.6318610634648371E-2</v>
      </c>
      <c r="FO557" s="106">
        <v>3.50794204922325E-3</v>
      </c>
      <c r="FP557" s="106">
        <v>2.6973996968099868E-2</v>
      </c>
      <c r="FQ557" s="106">
        <v>0</v>
      </c>
      <c r="FR557" s="106">
        <v>9.5205698019450846E-3</v>
      </c>
      <c r="FS557" s="106">
        <v>1.2058511113172455E-2</v>
      </c>
      <c r="FT557" s="106">
        <v>0</v>
      </c>
      <c r="FU557" s="106">
        <v>6.2055334115087603E-4</v>
      </c>
      <c r="FV557" s="106">
        <v>0</v>
      </c>
      <c r="FW557" s="106">
        <v>0</v>
      </c>
      <c r="FX557" s="106">
        <v>1.6938436901823291E-2</v>
      </c>
      <c r="FY557" s="106">
        <v>0</v>
      </c>
      <c r="FZ557" s="106">
        <v>1.5333710797889456E-2</v>
      </c>
      <c r="GA557" s="106">
        <v>1.4815859181406481E-2</v>
      </c>
      <c r="GB557" s="106">
        <v>2.0634430727023319E-2</v>
      </c>
      <c r="GC557" s="106">
        <v>1.5442652638840983E-2</v>
      </c>
      <c r="GD557" s="106">
        <v>1.9364914107235814E-2</v>
      </c>
      <c r="GE557" s="106">
        <v>1.7015596410211727E-2</v>
      </c>
      <c r="GF557" s="106">
        <v>8.5982702291776871E-3</v>
      </c>
      <c r="GG557" s="106">
        <v>9.7822077808026684E-3</v>
      </c>
      <c r="GH557" s="100"/>
      <c r="GI557" s="100"/>
      <c r="GJ557" s="100"/>
      <c r="GK557" s="100"/>
    </row>
    <row r="558" spans="1:193" x14ac:dyDescent="0.25">
      <c r="A558" s="98" t="s">
        <v>1073</v>
      </c>
      <c r="B558" s="99" t="s">
        <v>17</v>
      </c>
      <c r="C558" s="99" t="s">
        <v>319</v>
      </c>
      <c r="D558" s="100" t="s">
        <v>19</v>
      </c>
      <c r="E558" s="99" t="s">
        <v>737</v>
      </c>
      <c r="F558" s="100"/>
      <c r="G558" s="106">
        <v>30.042000000000002</v>
      </c>
      <c r="H558" s="106">
        <v>26.13</v>
      </c>
      <c r="I558" s="106">
        <v>6.0650000000000004</v>
      </c>
      <c r="J558" s="106">
        <v>0.13800000000000001</v>
      </c>
      <c r="K558" s="106">
        <v>5.8999999999999997E-2</v>
      </c>
      <c r="L558" s="106">
        <v>2.4489999999999998</v>
      </c>
      <c r="M558" s="106">
        <v>4.1000000000000002E-2</v>
      </c>
      <c r="N558" s="106">
        <v>5.3999999999999999E-2</v>
      </c>
      <c r="O558" s="106">
        <v>26.524999999999999</v>
      </c>
      <c r="P558" s="106">
        <v>2.3E-2</v>
      </c>
      <c r="Q558" s="106">
        <v>2.2731225805269584</v>
      </c>
      <c r="R558" s="106">
        <v>0</v>
      </c>
      <c r="S558" s="106">
        <v>1.6811404106685193</v>
      </c>
      <c r="T558" s="106">
        <v>0.19112984312264364</v>
      </c>
      <c r="U558" s="106">
        <v>0</v>
      </c>
      <c r="V558" s="106">
        <v>7.659660593701492E-3</v>
      </c>
      <c r="W558" s="106">
        <v>8.0000000000000002E-3</v>
      </c>
      <c r="X558" s="106">
        <v>0</v>
      </c>
      <c r="Y558" s="106">
        <v>1.2128880008430654</v>
      </c>
      <c r="Z558" s="106">
        <v>0</v>
      </c>
      <c r="AA558" s="106">
        <v>8.9421035250920725E-2</v>
      </c>
      <c r="AB558" s="106">
        <v>2.9000000000000001E-2</v>
      </c>
      <c r="AC558" s="106">
        <v>8.199999999999999E-2</v>
      </c>
      <c r="AD558" s="106">
        <v>3.3000000000000002E-2</v>
      </c>
      <c r="AE558" s="106">
        <v>0.129</v>
      </c>
      <c r="AF558" s="106">
        <v>0.157</v>
      </c>
      <c r="AG558" s="106">
        <v>0.15026825812776878</v>
      </c>
      <c r="AH558" s="106">
        <v>0.11899999999999999</v>
      </c>
      <c r="AI558" s="106"/>
      <c r="AJ558" s="106">
        <v>96.731417870473635</v>
      </c>
      <c r="AK558" s="100"/>
      <c r="AL558" s="106">
        <v>14.043567688855646</v>
      </c>
      <c r="AM558" s="106">
        <v>15.664528505485283</v>
      </c>
      <c r="AN558" s="106">
        <v>3.209843874040752</v>
      </c>
      <c r="AO558" s="106">
        <v>8.3222771680135102E-2</v>
      </c>
      <c r="AP558" s="106">
        <v>4.5693928128872366E-2</v>
      </c>
      <c r="AQ558" s="106">
        <v>1.9036144578313252</v>
      </c>
      <c r="AR558" s="106">
        <v>3.0415430267062313E-2</v>
      </c>
      <c r="AS558" s="106">
        <v>4.4828158724887934E-2</v>
      </c>
      <c r="AT558" s="106">
        <v>18.957261292166951</v>
      </c>
      <c r="AU558" s="106">
        <v>1.0036655611799616E-2</v>
      </c>
      <c r="AV558" s="106">
        <v>2.2731225805269584</v>
      </c>
      <c r="AW558" s="106">
        <v>0</v>
      </c>
      <c r="AX558" s="106">
        <v>1.1752117516032989</v>
      </c>
      <c r="AY558" s="106">
        <v>0.15652267883272755</v>
      </c>
      <c r="AZ558" s="106">
        <v>0</v>
      </c>
      <c r="BA558" s="106">
        <v>6.4950908112452231E-3</v>
      </c>
      <c r="BB558" s="106">
        <v>7.4836295603367634E-3</v>
      </c>
      <c r="BC558" s="106">
        <v>0</v>
      </c>
      <c r="BD558" s="106">
        <v>0.95510512705178785</v>
      </c>
      <c r="BE558" s="106">
        <v>0</v>
      </c>
      <c r="BF558" s="106">
        <v>7.6343409246922844E-2</v>
      </c>
      <c r="BG558" s="106">
        <v>2.4779970947620272E-2</v>
      </c>
      <c r="BH558" s="106">
        <v>7.0301783264746218E-2</v>
      </c>
      <c r="BI558" s="106">
        <v>2.845808899620559E-2</v>
      </c>
      <c r="BJ558" s="106">
        <v>0.11192087454450807</v>
      </c>
      <c r="BK558" s="106">
        <v>0.13679532979001482</v>
      </c>
      <c r="BL558" s="106">
        <v>0.13141080728270116</v>
      </c>
      <c r="BM558" s="106">
        <v>0.10450513743742863</v>
      </c>
      <c r="BN558" s="106"/>
      <c r="BO558" s="106"/>
      <c r="BP558" s="106"/>
      <c r="BQ558" s="106">
        <v>2.0322400000000001E-2</v>
      </c>
      <c r="BR558" s="106">
        <v>1.217713E-2</v>
      </c>
      <c r="BS558" s="106">
        <v>8.3137999999999997E-3</v>
      </c>
      <c r="BT558" s="106">
        <v>7.1302600000000002E-3</v>
      </c>
      <c r="BU558" s="106">
        <v>8.134559999999999E-3</v>
      </c>
      <c r="BV558" s="106">
        <v>7.5903499999999992E-3</v>
      </c>
      <c r="BW558" s="106">
        <v>1.05144E-2</v>
      </c>
      <c r="BX558" s="106">
        <v>3.0114999999999999E-3</v>
      </c>
      <c r="BY558" s="106">
        <v>8.2552800000000003E-3</v>
      </c>
      <c r="BZ558" s="106">
        <v>2.085356E-2</v>
      </c>
      <c r="CA558" s="106">
        <v>1.1299999999999999E-2</v>
      </c>
      <c r="CB558" s="106">
        <v>8.9999999999999993E-3</v>
      </c>
      <c r="CC558" s="106">
        <v>8.8690999999999996E-3</v>
      </c>
      <c r="CD558" s="106">
        <v>1.4164760000000002E-2</v>
      </c>
      <c r="CE558" s="106">
        <v>1.9046279999999999E-2</v>
      </c>
      <c r="CF558" s="106">
        <v>6.2502900000000004E-3</v>
      </c>
      <c r="CG558" s="106">
        <v>5.6657000000000001E-3</v>
      </c>
      <c r="CH558" s="106">
        <v>7.9407999999999996E-3</v>
      </c>
      <c r="CI558" s="106">
        <v>9.9052199999999993E-3</v>
      </c>
      <c r="CJ558" s="106">
        <v>1.853024E-2</v>
      </c>
      <c r="CK558" s="106">
        <v>1.8975059999999998E-2</v>
      </c>
      <c r="CL558" s="106">
        <v>1.8022619999999996E-2</v>
      </c>
      <c r="CM558" s="106">
        <v>2.251152E-2</v>
      </c>
      <c r="CN558" s="106">
        <v>1.762592E-2</v>
      </c>
      <c r="CO558" s="106">
        <v>2.5126680000000002E-2</v>
      </c>
      <c r="CP558" s="106">
        <v>1.9510899999999998E-2</v>
      </c>
      <c r="CQ558" s="106">
        <v>1.0291499999999999E-2</v>
      </c>
      <c r="CR558" s="106">
        <v>1.0703780000000001E-2</v>
      </c>
      <c r="CS558" s="106"/>
      <c r="CT558" s="106"/>
      <c r="CU558" s="106"/>
      <c r="CV558" s="106">
        <f t="shared" si="252"/>
        <v>9.4999999999999998E-3</v>
      </c>
      <c r="CW558" s="106">
        <f t="shared" si="253"/>
        <v>7.3000000000000001E-3</v>
      </c>
      <c r="CX558" s="106">
        <f t="shared" si="254"/>
        <v>4.4000000000000003E-3</v>
      </c>
      <c r="CY558" s="106">
        <f t="shared" si="255"/>
        <v>4.3E-3</v>
      </c>
      <c r="CZ558" s="106">
        <f t="shared" si="256"/>
        <v>6.3E-3</v>
      </c>
      <c r="DA558" s="106">
        <f t="shared" si="257"/>
        <v>5.8999999999999999E-3</v>
      </c>
      <c r="DB558" s="106">
        <f t="shared" si="258"/>
        <v>7.7999999999999996E-3</v>
      </c>
      <c r="DC558" s="106">
        <f t="shared" si="259"/>
        <v>2.5000000000000001E-3</v>
      </c>
      <c r="DD558" s="106">
        <f t="shared" si="260"/>
        <v>5.8999999999999999E-3</v>
      </c>
      <c r="DE558" s="106">
        <f t="shared" si="261"/>
        <v>9.1000000000000004E-3</v>
      </c>
      <c r="DF558" s="106">
        <f t="shared" si="262"/>
        <v>1.1299999999999999E-2</v>
      </c>
      <c r="DG558" s="106">
        <f t="shared" si="263"/>
        <v>8.9999999999999993E-3</v>
      </c>
      <c r="DH558" s="106">
        <f t="shared" si="264"/>
        <v>6.1999999999999989E-3</v>
      </c>
      <c r="DI558" s="106">
        <f t="shared" si="265"/>
        <v>1.1600000000000001E-2</v>
      </c>
      <c r="DJ558" s="106">
        <f t="shared" si="266"/>
        <v>1.41E-2</v>
      </c>
      <c r="DK558" s="106">
        <f t="shared" si="267"/>
        <v>5.3E-3</v>
      </c>
      <c r="DL558" s="106">
        <f t="shared" si="268"/>
        <v>5.3E-3</v>
      </c>
      <c r="DM558" s="106">
        <f t="shared" si="269"/>
        <v>6.9999999999999993E-3</v>
      </c>
      <c r="DN558" s="106">
        <f t="shared" si="270"/>
        <v>7.7999999999999996E-3</v>
      </c>
      <c r="DO558" s="106">
        <f t="shared" si="271"/>
        <v>1.5799999999999998E-2</v>
      </c>
      <c r="DP558" s="106">
        <f t="shared" si="272"/>
        <v>1.6199999999999999E-2</v>
      </c>
      <c r="DQ558" s="106">
        <f t="shared" si="273"/>
        <v>1.5399999999999999E-2</v>
      </c>
      <c r="DR558" s="106">
        <f t="shared" si="274"/>
        <v>1.9299999999999998E-2</v>
      </c>
      <c r="DS558" s="106">
        <f t="shared" si="275"/>
        <v>1.52E-2</v>
      </c>
      <c r="DT558" s="106">
        <f t="shared" si="276"/>
        <v>2.18E-2</v>
      </c>
      <c r="DU558" s="106">
        <f t="shared" si="277"/>
        <v>1.6999999999999998E-2</v>
      </c>
      <c r="DV558" s="106">
        <f t="shared" si="278"/>
        <v>8.9999999999999993E-3</v>
      </c>
      <c r="DW558" s="106">
        <f t="shared" si="279"/>
        <v>9.4000000000000004E-3</v>
      </c>
      <c r="DX558" s="106"/>
      <c r="DY558" s="106"/>
      <c r="DZ558" s="106"/>
      <c r="EA558" s="100">
        <v>0.36</v>
      </c>
      <c r="EB558" s="100">
        <v>0.15</v>
      </c>
      <c r="EC558" s="100">
        <v>0.25</v>
      </c>
      <c r="ED558" s="100">
        <v>3.67</v>
      </c>
      <c r="EE558" s="100">
        <v>11.41</v>
      </c>
      <c r="EF558" s="100">
        <v>0.5</v>
      </c>
      <c r="EG558" s="100">
        <v>27.02</v>
      </c>
      <c r="EH558" s="100">
        <v>4.8099999999999996</v>
      </c>
      <c r="EI558" s="100">
        <v>0.14000000000000001</v>
      </c>
      <c r="EJ558" s="100">
        <v>34.799999999999997</v>
      </c>
      <c r="EK558" s="100">
        <v>1.24</v>
      </c>
      <c r="EL558" s="100">
        <v>690.43</v>
      </c>
      <c r="EM558" s="100">
        <v>0.82</v>
      </c>
      <c r="EN558" s="100">
        <v>7.48</v>
      </c>
      <c r="EO558" s="100">
        <v>180.39</v>
      </c>
      <c r="EP558" s="100">
        <v>6.8</v>
      </c>
      <c r="EQ558" s="100">
        <v>75.06</v>
      </c>
      <c r="ER558" s="100">
        <v>100</v>
      </c>
      <c r="ES558" s="100">
        <v>1.22</v>
      </c>
      <c r="ET558" s="100">
        <v>100</v>
      </c>
      <c r="EU558" s="100">
        <v>18.600000000000001</v>
      </c>
      <c r="EV558" s="100">
        <v>57.2</v>
      </c>
      <c r="EW558" s="100">
        <v>26.65</v>
      </c>
      <c r="EX558" s="100">
        <v>52.08</v>
      </c>
      <c r="EY558" s="100">
        <v>16.05</v>
      </c>
      <c r="EZ558" s="100">
        <v>11.62</v>
      </c>
      <c r="FA558" s="100">
        <v>5.96</v>
      </c>
      <c r="FB558" s="100">
        <v>8.84</v>
      </c>
      <c r="FC558" s="100"/>
      <c r="FD558" s="100"/>
      <c r="FE558" s="100"/>
      <c r="FF558" s="106">
        <v>5.0556843679880323E-2</v>
      </c>
      <c r="FG558" s="106">
        <v>2.3496792758227924E-2</v>
      </c>
      <c r="FH558" s="106">
        <v>8.02460968510188E-3</v>
      </c>
      <c r="FI558" s="106">
        <v>3.054275720660958E-3</v>
      </c>
      <c r="FJ558" s="106">
        <v>5.2136771995043374E-3</v>
      </c>
      <c r="FK558" s="106">
        <v>9.5180722891566264E-3</v>
      </c>
      <c r="FL558" s="106">
        <v>8.2182492581602366E-3</v>
      </c>
      <c r="FM558" s="106">
        <v>2.1562344346671095E-3</v>
      </c>
      <c r="FN558" s="106">
        <v>2.6540165809033737E-2</v>
      </c>
      <c r="FO558" s="106">
        <v>3.4927561529062663E-3</v>
      </c>
      <c r="FP558" s="106">
        <v>2.8186719998534282E-2</v>
      </c>
      <c r="FQ558" s="106">
        <v>0</v>
      </c>
      <c r="FR558" s="106">
        <v>9.6367363631470505E-3</v>
      </c>
      <c r="FS558" s="106">
        <v>1.1707896376688022E-2</v>
      </c>
      <c r="FT558" s="106">
        <v>0</v>
      </c>
      <c r="FU558" s="106">
        <v>4.416661751646752E-4</v>
      </c>
      <c r="FV558" s="106">
        <v>5.6172123479887748E-3</v>
      </c>
      <c r="FW558" s="106">
        <v>0</v>
      </c>
      <c r="FX558" s="106">
        <v>1.1652282550031812E-2</v>
      </c>
      <c r="FY558" s="106">
        <v>0</v>
      </c>
      <c r="FZ558" s="106">
        <v>1.4199874119927651E-2</v>
      </c>
      <c r="GA558" s="106">
        <v>1.4174143382038797E-2</v>
      </c>
      <c r="GB558" s="106">
        <v>1.8735425240054865E-2</v>
      </c>
      <c r="GC558" s="106">
        <v>1.4820972749223869E-2</v>
      </c>
      <c r="GD558" s="106">
        <v>1.7963300364393545E-2</v>
      </c>
      <c r="GE558" s="106">
        <v>1.5895617321599723E-2</v>
      </c>
      <c r="GF558" s="106">
        <v>7.8320841140489886E-3</v>
      </c>
      <c r="GG558" s="106">
        <v>9.2382541494686905E-3</v>
      </c>
      <c r="GH558" s="100"/>
      <c r="GI558" s="100"/>
      <c r="GJ558" s="100"/>
      <c r="GK558" s="100"/>
    </row>
    <row r="559" spans="1:193" x14ac:dyDescent="0.25">
      <c r="A559" s="98" t="s">
        <v>1073</v>
      </c>
      <c r="B559" s="99" t="s">
        <v>17</v>
      </c>
      <c r="C559" s="99" t="s">
        <v>319</v>
      </c>
      <c r="D559" s="100" t="s">
        <v>19</v>
      </c>
      <c r="E559" s="99" t="s">
        <v>738</v>
      </c>
      <c r="F559" s="100"/>
      <c r="G559" s="106">
        <v>29.984999999999999</v>
      </c>
      <c r="H559" s="106">
        <v>27.045999999999996</v>
      </c>
      <c r="I559" s="106">
        <v>5.3259999999999996</v>
      </c>
      <c r="J559" s="106">
        <v>0.129</v>
      </c>
      <c r="K559" s="106">
        <v>5.7000000000000002E-2</v>
      </c>
      <c r="L559" s="106">
        <v>2.68</v>
      </c>
      <c r="M559" s="106">
        <v>4.7E-2</v>
      </c>
      <c r="N559" s="106">
        <v>5.5999999999999994E-2</v>
      </c>
      <c r="O559" s="106">
        <v>26.286999999999999</v>
      </c>
      <c r="P559" s="106">
        <v>2.7E-2</v>
      </c>
      <c r="Q559" s="106">
        <v>1.9520232415270258</v>
      </c>
      <c r="R559" s="106">
        <v>0</v>
      </c>
      <c r="S559" s="106">
        <v>1.7263043361715982</v>
      </c>
      <c r="T559" s="106">
        <v>0.15597280731550842</v>
      </c>
      <c r="U559" s="106">
        <v>2.9000000000000001E-2</v>
      </c>
      <c r="V559" s="106">
        <v>0</v>
      </c>
      <c r="W559" s="106">
        <v>0</v>
      </c>
      <c r="X559" s="106">
        <v>0</v>
      </c>
      <c r="Y559" s="106">
        <v>1.3327781196304396</v>
      </c>
      <c r="Z559" s="106">
        <v>0</v>
      </c>
      <c r="AA559" s="106">
        <v>9.8524421813256324E-2</v>
      </c>
      <c r="AB559" s="106">
        <v>0</v>
      </c>
      <c r="AC559" s="106">
        <v>8.3999999999999991E-2</v>
      </c>
      <c r="AD559" s="106">
        <v>0</v>
      </c>
      <c r="AE559" s="106">
        <v>0.13800000000000001</v>
      </c>
      <c r="AF559" s="106">
        <v>0.14799999999999999</v>
      </c>
      <c r="AG559" s="106">
        <v>0.15549524200523146</v>
      </c>
      <c r="AH559" s="106">
        <v>0.112</v>
      </c>
      <c r="AI559" s="106"/>
      <c r="AJ559" s="106">
        <v>96.750101181456017</v>
      </c>
      <c r="AK559" s="100"/>
      <c r="AL559" s="106">
        <v>14.016922213911741</v>
      </c>
      <c r="AM559" s="106">
        <v>16.213656255620165</v>
      </c>
      <c r="AN559" s="106">
        <v>2.8187351151098174</v>
      </c>
      <c r="AO559" s="106">
        <v>7.7795199614039329E-2</v>
      </c>
      <c r="AP559" s="106">
        <v>4.4144981412639409E-2</v>
      </c>
      <c r="AQ559" s="106">
        <v>2.0831713952584532</v>
      </c>
      <c r="AR559" s="106">
        <v>3.4866468842729967E-2</v>
      </c>
      <c r="AS559" s="106">
        <v>4.6488460899883781E-2</v>
      </c>
      <c r="AT559" s="106">
        <v>18.787164093767867</v>
      </c>
      <c r="AU559" s="106">
        <v>1.1782160935590855E-2</v>
      </c>
      <c r="AV559" s="106">
        <v>1.9520232415270258</v>
      </c>
      <c r="AW559" s="106">
        <v>0</v>
      </c>
      <c r="AX559" s="106">
        <v>1.2067838770860524</v>
      </c>
      <c r="AY559" s="106">
        <v>0.12773139572148751</v>
      </c>
      <c r="AZ559" s="106">
        <v>2.1468759253775543E-2</v>
      </c>
      <c r="BA559" s="106">
        <v>0</v>
      </c>
      <c r="BB559" s="106">
        <v>0</v>
      </c>
      <c r="BC559" s="106">
        <v>0</v>
      </c>
      <c r="BD559" s="106">
        <v>1.0495142291758717</v>
      </c>
      <c r="BE559" s="106">
        <v>0</v>
      </c>
      <c r="BF559" s="106">
        <v>8.4115445926113142E-2</v>
      </c>
      <c r="BG559" s="106">
        <v>0</v>
      </c>
      <c r="BH559" s="106">
        <v>7.2016460905349786E-2</v>
      </c>
      <c r="BI559" s="106">
        <v>0</v>
      </c>
      <c r="BJ559" s="106">
        <v>0.11972930765226444</v>
      </c>
      <c r="BK559" s="106">
        <v>0.12895355929249805</v>
      </c>
      <c r="BL559" s="106">
        <v>0.13598184696565935</v>
      </c>
      <c r="BM559" s="106">
        <v>9.8357776411697545E-2</v>
      </c>
      <c r="BN559" s="106"/>
      <c r="BO559" s="106"/>
      <c r="BP559" s="106"/>
      <c r="BQ559" s="106">
        <v>2.0964160000000003E-2</v>
      </c>
      <c r="BR559" s="106">
        <v>1.2343939999999999E-2</v>
      </c>
      <c r="BS559" s="106">
        <v>8.3137999999999997E-3</v>
      </c>
      <c r="BT559" s="106">
        <v>7.2960799999999991E-3</v>
      </c>
      <c r="BU559" s="106">
        <v>8.5219200000000005E-3</v>
      </c>
      <c r="BV559" s="106">
        <v>7.5903499999999992E-3</v>
      </c>
      <c r="BW559" s="106">
        <v>1.0649200000000001E-2</v>
      </c>
      <c r="BX559" s="106">
        <v>3.0114999999999999E-3</v>
      </c>
      <c r="BY559" s="106">
        <v>8.2552800000000003E-3</v>
      </c>
      <c r="BZ559" s="106">
        <v>2.0166079999999999E-2</v>
      </c>
      <c r="CA559" s="106">
        <v>1.15E-2</v>
      </c>
      <c r="CB559" s="106">
        <v>8.9999999999999993E-3</v>
      </c>
      <c r="CC559" s="106">
        <v>9.0121500000000018E-3</v>
      </c>
      <c r="CD559" s="106">
        <v>1.392054E-2</v>
      </c>
      <c r="CE559" s="106">
        <v>1.89112E-2</v>
      </c>
      <c r="CF559" s="106">
        <v>6.2502900000000004E-3</v>
      </c>
      <c r="CG559" s="106">
        <v>5.7726000000000001E-3</v>
      </c>
      <c r="CH559" s="106">
        <v>7.4870400000000004E-3</v>
      </c>
      <c r="CI559" s="106">
        <v>9.9052199999999993E-3</v>
      </c>
      <c r="CJ559" s="106">
        <v>1.853024E-2</v>
      </c>
      <c r="CK559" s="106">
        <v>1.8975059999999998E-2</v>
      </c>
      <c r="CL559" s="106">
        <v>1.8139649999999997E-2</v>
      </c>
      <c r="CM559" s="106">
        <v>2.2394879999999999E-2</v>
      </c>
      <c r="CN559" s="106">
        <v>1.808976E-2</v>
      </c>
      <c r="CO559" s="106">
        <v>2.5472460000000002E-2</v>
      </c>
      <c r="CP559" s="106">
        <v>1.9740439999999998E-2</v>
      </c>
      <c r="CQ559" s="106">
        <v>1.0291499999999999E-2</v>
      </c>
      <c r="CR559" s="106">
        <v>1.0703780000000001E-2</v>
      </c>
      <c r="CS559" s="106"/>
      <c r="CT559" s="106"/>
      <c r="CU559" s="106"/>
      <c r="CV559" s="106">
        <f t="shared" ref="CV559:CV578" si="280">BQ559/2.1392</f>
        <v>9.7999999999999997E-3</v>
      </c>
      <c r="CW559" s="106">
        <f t="shared" ref="CW559:CW578" si="281">BR559/1.6681</f>
        <v>7.4000000000000003E-3</v>
      </c>
      <c r="CX559" s="106">
        <f t="shared" ref="CX559:CX578" si="282">BS559/1.8895</f>
        <v>4.4000000000000003E-3</v>
      </c>
      <c r="CY559" s="106">
        <f t="shared" ref="CY559:CY578" si="283">BT559/1.6582</f>
        <v>4.3999999999999994E-3</v>
      </c>
      <c r="CZ559" s="106">
        <f t="shared" ref="CZ559:CZ578" si="284">BU559/1.2912</f>
        <v>6.6000000000000008E-3</v>
      </c>
      <c r="DA559" s="106">
        <f t="shared" ref="DA559:DA578" si="285">BV559/1.2865</f>
        <v>5.8999999999999999E-3</v>
      </c>
      <c r="DB559" s="106">
        <f t="shared" ref="DB559:DB578" si="286">BW559/1.348</f>
        <v>7.9000000000000008E-3</v>
      </c>
      <c r="DC559" s="106">
        <f t="shared" ref="DC559:DC578" si="287">BX559/1.2046</f>
        <v>2.5000000000000001E-3</v>
      </c>
      <c r="DD559" s="106">
        <f t="shared" ref="DD559:DD578" si="288">BY559/1.3992</f>
        <v>5.8999999999999999E-3</v>
      </c>
      <c r="DE559" s="106">
        <f t="shared" ref="DE559:DE578" si="289">BZ559/2.2916</f>
        <v>8.8000000000000005E-3</v>
      </c>
      <c r="DF559" s="106">
        <f t="shared" ref="DF559:DF578" si="290">CA559</f>
        <v>1.15E-2</v>
      </c>
      <c r="DG559" s="106">
        <f t="shared" ref="DG559:DG578" si="291">CB559</f>
        <v>8.9999999999999993E-3</v>
      </c>
      <c r="DH559" s="106">
        <f t="shared" ref="DH559:DH578" si="292">CC559/1.4305</f>
        <v>6.3000000000000009E-3</v>
      </c>
      <c r="DI559" s="106">
        <f t="shared" ref="DI559:DI578" si="293">CD559/1.2211</f>
        <v>1.14E-2</v>
      </c>
      <c r="DJ559" s="106">
        <f t="shared" ref="DJ559:DJ578" si="294">CE559/1.3508</f>
        <v>1.4E-2</v>
      </c>
      <c r="DK559" s="106">
        <f t="shared" ref="DK559:DK578" si="295">CF559/1.1793</f>
        <v>5.3E-3</v>
      </c>
      <c r="DL559" s="106">
        <f t="shared" ref="DL559:DL578" si="296">CG559/1.069</f>
        <v>5.4000000000000003E-3</v>
      </c>
      <c r="DM559" s="106">
        <f t="shared" ref="DM559:DM578" si="297">CH559/1.1344</f>
        <v>6.6E-3</v>
      </c>
      <c r="DN559" s="106">
        <f t="shared" ref="DN559:DN578" si="298">CI559/1.2699</f>
        <v>7.7999999999999996E-3</v>
      </c>
      <c r="DO559" s="106">
        <f t="shared" ref="DO559:DO578" si="299">CJ559/1.1728</f>
        <v>1.5799999999999998E-2</v>
      </c>
      <c r="DP559" s="106">
        <f t="shared" ref="DP559:DP578" si="300">CK559/1.1713</f>
        <v>1.6199999999999999E-2</v>
      </c>
      <c r="DQ559" s="106">
        <f t="shared" ref="DQ559:DQ578" si="301">CL559/1.1703</f>
        <v>1.5499999999999998E-2</v>
      </c>
      <c r="DR559" s="106">
        <f t="shared" ref="DR559:DR578" si="302">CM559/1.1664</f>
        <v>1.9199999999999998E-2</v>
      </c>
      <c r="DS559" s="106">
        <f t="shared" ref="DS559:DS578" si="303">CN559/1.1596</f>
        <v>1.5600000000000001E-2</v>
      </c>
      <c r="DT559" s="106">
        <f t="shared" ref="DT559:DT578" si="304">CO559/1.1526</f>
        <v>2.2100000000000002E-2</v>
      </c>
      <c r="DU559" s="106">
        <f t="shared" ref="DU559:DU578" si="305">CP559/1.1477</f>
        <v>1.72E-2</v>
      </c>
      <c r="DV559" s="106">
        <f t="shared" ref="DV559:DV578" si="306">CQ559/1.1435</f>
        <v>8.9999999999999993E-3</v>
      </c>
      <c r="DW559" s="106">
        <f t="shared" ref="DW559:DW578" si="307">CR559/1.1387</f>
        <v>9.4000000000000004E-3</v>
      </c>
      <c r="DX559" s="106"/>
      <c r="DY559" s="106"/>
      <c r="DZ559" s="106"/>
      <c r="EA559" s="100">
        <v>0.36</v>
      </c>
      <c r="EB559" s="100">
        <v>0.15</v>
      </c>
      <c r="EC559" s="100">
        <v>0.27</v>
      </c>
      <c r="ED559" s="100">
        <v>3.97</v>
      </c>
      <c r="EE559" s="100">
        <v>12.23</v>
      </c>
      <c r="EF559" s="100">
        <v>0.48</v>
      </c>
      <c r="EG559" s="100">
        <v>24.24</v>
      </c>
      <c r="EH559" s="100">
        <v>4.68</v>
      </c>
      <c r="EI559" s="100">
        <v>0.14000000000000001</v>
      </c>
      <c r="EJ559" s="100">
        <v>28.81</v>
      </c>
      <c r="EK559" s="100">
        <v>1.41</v>
      </c>
      <c r="EL559" s="100">
        <v>78.94</v>
      </c>
      <c r="EM559" s="100">
        <v>0.8</v>
      </c>
      <c r="EN559" s="100">
        <v>8.91</v>
      </c>
      <c r="EO559" s="100">
        <v>47.22</v>
      </c>
      <c r="EP559" s="100">
        <v>6.74</v>
      </c>
      <c r="EQ559" s="100">
        <v>3106.16</v>
      </c>
      <c r="ER559" s="100">
        <v>100</v>
      </c>
      <c r="ES559" s="100">
        <v>1.1499999999999999</v>
      </c>
      <c r="ET559" s="100">
        <v>100</v>
      </c>
      <c r="EU559" s="100">
        <v>17.010000000000002</v>
      </c>
      <c r="EV559" s="100">
        <v>100</v>
      </c>
      <c r="EW559" s="100">
        <v>25.92</v>
      </c>
      <c r="EX559" s="100">
        <v>163.72999999999999</v>
      </c>
      <c r="EY559" s="100">
        <v>15.32</v>
      </c>
      <c r="EZ559" s="100">
        <v>12.46</v>
      </c>
      <c r="FA559" s="100">
        <v>5.78</v>
      </c>
      <c r="FB559" s="100">
        <v>9.35</v>
      </c>
      <c r="FC559" s="100"/>
      <c r="FD559" s="100"/>
      <c r="FE559" s="100"/>
      <c r="FF559" s="106">
        <v>5.0460919970082264E-2</v>
      </c>
      <c r="FG559" s="106">
        <v>2.4320484383430249E-2</v>
      </c>
      <c r="FH559" s="106">
        <v>7.6105848107965073E-3</v>
      </c>
      <c r="FI559" s="106">
        <v>3.0884694246773614E-3</v>
      </c>
      <c r="FJ559" s="106">
        <v>5.3989312267657998E-3</v>
      </c>
      <c r="FK559" s="106">
        <v>9.9992226972405746E-3</v>
      </c>
      <c r="FL559" s="106">
        <v>8.4516320474777428E-3</v>
      </c>
      <c r="FM559" s="106">
        <v>2.1756599701145607E-3</v>
      </c>
      <c r="FN559" s="106">
        <v>2.6302029731275017E-2</v>
      </c>
      <c r="FO559" s="106">
        <v>3.394440565543725E-3</v>
      </c>
      <c r="FP559" s="106">
        <v>2.7523527705531063E-2</v>
      </c>
      <c r="FQ559" s="106">
        <v>0</v>
      </c>
      <c r="FR559" s="106">
        <v>9.6542710166884187E-3</v>
      </c>
      <c r="FS559" s="106">
        <v>1.1380867358784536E-2</v>
      </c>
      <c r="FT559" s="106">
        <v>1.0137548119632812E-2</v>
      </c>
      <c r="FU559" s="106">
        <v>0</v>
      </c>
      <c r="FV559" s="106">
        <v>0</v>
      </c>
      <c r="FW559" s="106">
        <v>0</v>
      </c>
      <c r="FX559" s="106">
        <v>1.2069413635522525E-2</v>
      </c>
      <c r="FY559" s="106">
        <v>0</v>
      </c>
      <c r="FZ559" s="106">
        <v>1.4308037352031847E-2</v>
      </c>
      <c r="GA559" s="106">
        <v>0</v>
      </c>
      <c r="GB559" s="106">
        <v>1.8666666666666668E-2</v>
      </c>
      <c r="GC559" s="106">
        <v>0</v>
      </c>
      <c r="GD559" s="106">
        <v>1.8342529932326913E-2</v>
      </c>
      <c r="GE559" s="106">
        <v>1.6067613487845259E-2</v>
      </c>
      <c r="GF559" s="106">
        <v>7.8597507546151104E-3</v>
      </c>
      <c r="GG559" s="106">
        <v>9.1964520944937209E-3</v>
      </c>
      <c r="GH559" s="100"/>
      <c r="GI559" s="100"/>
      <c r="GJ559" s="100"/>
      <c r="GK559" s="100"/>
    </row>
    <row r="560" spans="1:193" x14ac:dyDescent="0.25">
      <c r="A560" s="98" t="s">
        <v>1073</v>
      </c>
      <c r="B560" s="99" t="s">
        <v>17</v>
      </c>
      <c r="C560" s="99" t="s">
        <v>319</v>
      </c>
      <c r="D560" s="100" t="s">
        <v>19</v>
      </c>
      <c r="E560" s="99" t="s">
        <v>739</v>
      </c>
      <c r="F560" s="100"/>
      <c r="G560" s="106">
        <v>29.829000000000001</v>
      </c>
      <c r="H560" s="106">
        <v>24.881</v>
      </c>
      <c r="I560" s="106">
        <v>4.7530000000000001</v>
      </c>
      <c r="J560" s="106">
        <v>0.29599999999999999</v>
      </c>
      <c r="K560" s="106">
        <v>6.0999999999999999E-2</v>
      </c>
      <c r="L560" s="106">
        <v>4.1920000000000002</v>
      </c>
      <c r="M560" s="106">
        <v>7.8E-2</v>
      </c>
      <c r="N560" s="106">
        <v>5.2999999999999999E-2</v>
      </c>
      <c r="O560" s="106">
        <v>24.723000000000003</v>
      </c>
      <c r="P560" s="106">
        <v>3.3000000000000002E-2</v>
      </c>
      <c r="Q560" s="106">
        <v>1.9005500721580344</v>
      </c>
      <c r="R560" s="106">
        <v>0</v>
      </c>
      <c r="S560" s="106">
        <v>2.0487708308830168</v>
      </c>
      <c r="T560" s="106">
        <v>0.43949023595535608</v>
      </c>
      <c r="U560" s="106">
        <v>2.2999999999999996E-2</v>
      </c>
      <c r="V560" s="106">
        <v>0</v>
      </c>
      <c r="W560" s="106">
        <v>0</v>
      </c>
      <c r="X560" s="106">
        <v>0</v>
      </c>
      <c r="Y560" s="106">
        <v>2.6859820912900823</v>
      </c>
      <c r="Z560" s="106">
        <v>0</v>
      </c>
      <c r="AA560" s="106">
        <v>0.28567960590388553</v>
      </c>
      <c r="AB560" s="106">
        <v>4.200000000000001E-2</v>
      </c>
      <c r="AC560" s="106">
        <v>0.28599999999999998</v>
      </c>
      <c r="AD560" s="106">
        <v>6.9000000000000006E-2</v>
      </c>
      <c r="AE560" s="106">
        <v>0.31500000000000006</v>
      </c>
      <c r="AF560" s="106">
        <v>0.34200000000000003</v>
      </c>
      <c r="AG560" s="106">
        <v>0.24650303560312936</v>
      </c>
      <c r="AH560" s="106">
        <v>0.20099999999999998</v>
      </c>
      <c r="AI560" s="106"/>
      <c r="AJ560" s="106">
        <v>96.983654236407759</v>
      </c>
      <c r="AK560" s="100"/>
      <c r="AL560" s="106">
        <v>13.94399775617053</v>
      </c>
      <c r="AM560" s="106">
        <v>14.915772435705295</v>
      </c>
      <c r="AN560" s="106">
        <v>2.5154802857898915</v>
      </c>
      <c r="AO560" s="106">
        <v>0.17850681461826076</v>
      </c>
      <c r="AP560" s="106">
        <v>4.724287484510533E-2</v>
      </c>
      <c r="AQ560" s="106">
        <v>3.2584531675087449</v>
      </c>
      <c r="AR560" s="106">
        <v>5.7863501483679525E-2</v>
      </c>
      <c r="AS560" s="106">
        <v>4.3998007637390008E-2</v>
      </c>
      <c r="AT560" s="106">
        <v>17.669382504288166</v>
      </c>
      <c r="AU560" s="106">
        <v>1.4400418921277712E-2</v>
      </c>
      <c r="AV560" s="106">
        <v>1.9005500721580344</v>
      </c>
      <c r="AW560" s="106">
        <v>0</v>
      </c>
      <c r="AX560" s="106">
        <v>1.4322061033785507</v>
      </c>
      <c r="AY560" s="106">
        <v>0.3599133862544886</v>
      </c>
      <c r="AZ560" s="106">
        <v>1.7026946994373703E-2</v>
      </c>
      <c r="BA560" s="106">
        <v>0</v>
      </c>
      <c r="BB560" s="106">
        <v>0</v>
      </c>
      <c r="BC560" s="106">
        <v>0</v>
      </c>
      <c r="BD560" s="106">
        <v>2.1151130729113174</v>
      </c>
      <c r="BE560" s="106">
        <v>0</v>
      </c>
      <c r="BF560" s="106">
        <v>0.24389960377690217</v>
      </c>
      <c r="BG560" s="106">
        <v>3.5888233786208673E-2</v>
      </c>
      <c r="BH560" s="106">
        <v>0.24519890260630997</v>
      </c>
      <c r="BI560" s="106">
        <v>5.9503276992066235E-2</v>
      </c>
      <c r="BJ560" s="106">
        <v>0.2732951587714732</v>
      </c>
      <c r="BK560" s="106">
        <v>0.29798727890563742</v>
      </c>
      <c r="BL560" s="106">
        <v>0.21556889864724912</v>
      </c>
      <c r="BM560" s="106">
        <v>0.1765170808817072</v>
      </c>
      <c r="BN560" s="106"/>
      <c r="BO560" s="106"/>
      <c r="BP560" s="106"/>
      <c r="BQ560" s="106">
        <v>2.0964160000000003E-2</v>
      </c>
      <c r="BR560" s="106">
        <v>1.2677559999999999E-2</v>
      </c>
      <c r="BS560" s="106">
        <v>8.5027499999999999E-3</v>
      </c>
      <c r="BT560" s="106">
        <v>7.4618999999999996E-3</v>
      </c>
      <c r="BU560" s="106">
        <v>8.2636799999999989E-3</v>
      </c>
      <c r="BV560" s="106">
        <v>7.7190000000000002E-3</v>
      </c>
      <c r="BW560" s="106">
        <v>1.02448E-2</v>
      </c>
      <c r="BX560" s="106">
        <v>3.37288E-3</v>
      </c>
      <c r="BY560" s="106">
        <v>8.2552800000000003E-3</v>
      </c>
      <c r="BZ560" s="106">
        <v>2.1311879999999998E-2</v>
      </c>
      <c r="CA560" s="106">
        <v>1.18E-2</v>
      </c>
      <c r="CB560" s="106">
        <v>9.4000000000000004E-3</v>
      </c>
      <c r="CC560" s="106">
        <v>9.1552000000000005E-3</v>
      </c>
      <c r="CD560" s="106">
        <v>1.4164760000000002E-2</v>
      </c>
      <c r="CE560" s="106">
        <v>1.9046279999999999E-2</v>
      </c>
      <c r="CF560" s="106">
        <v>6.36822E-3</v>
      </c>
      <c r="CG560" s="106">
        <v>5.8794999999999993E-3</v>
      </c>
      <c r="CH560" s="106">
        <v>7.6004800000000006E-3</v>
      </c>
      <c r="CI560" s="106">
        <v>1.003221E-2</v>
      </c>
      <c r="CJ560" s="106">
        <v>1.8412960000000003E-2</v>
      </c>
      <c r="CK560" s="106">
        <v>1.8740800000000002E-2</v>
      </c>
      <c r="CL560" s="106">
        <v>1.8490739999999999E-2</v>
      </c>
      <c r="CM560" s="106">
        <v>2.3444640000000003E-2</v>
      </c>
      <c r="CN560" s="106">
        <v>1.8669559999999998E-2</v>
      </c>
      <c r="CO560" s="106">
        <v>2.5818240000000003E-2</v>
      </c>
      <c r="CP560" s="106">
        <v>1.9969979999999998E-2</v>
      </c>
      <c r="CQ560" s="106">
        <v>1.0748899999999999E-2</v>
      </c>
      <c r="CR560" s="106">
        <v>1.104539E-2</v>
      </c>
      <c r="CS560" s="106"/>
      <c r="CT560" s="106"/>
      <c r="CU560" s="106"/>
      <c r="CV560" s="106">
        <f t="shared" si="280"/>
        <v>9.7999999999999997E-3</v>
      </c>
      <c r="CW560" s="106">
        <f t="shared" si="281"/>
        <v>7.6E-3</v>
      </c>
      <c r="CX560" s="106">
        <f t="shared" si="282"/>
        <v>4.4999999999999997E-3</v>
      </c>
      <c r="CY560" s="106">
        <f t="shared" si="283"/>
        <v>4.4999999999999997E-3</v>
      </c>
      <c r="CZ560" s="106">
        <f t="shared" si="284"/>
        <v>6.3999999999999994E-3</v>
      </c>
      <c r="DA560" s="106">
        <f t="shared" si="285"/>
        <v>6.0000000000000001E-3</v>
      </c>
      <c r="DB560" s="106">
        <f t="shared" si="286"/>
        <v>7.6E-3</v>
      </c>
      <c r="DC560" s="106">
        <f t="shared" si="287"/>
        <v>2.8000000000000004E-3</v>
      </c>
      <c r="DD560" s="106">
        <f t="shared" si="288"/>
        <v>5.8999999999999999E-3</v>
      </c>
      <c r="DE560" s="106">
        <f t="shared" si="289"/>
        <v>9.2999999999999992E-3</v>
      </c>
      <c r="DF560" s="106">
        <f t="shared" si="290"/>
        <v>1.18E-2</v>
      </c>
      <c r="DG560" s="106">
        <f t="shared" si="291"/>
        <v>9.4000000000000004E-3</v>
      </c>
      <c r="DH560" s="106">
        <f t="shared" si="292"/>
        <v>6.4000000000000003E-3</v>
      </c>
      <c r="DI560" s="106">
        <f t="shared" si="293"/>
        <v>1.1600000000000001E-2</v>
      </c>
      <c r="DJ560" s="106">
        <f t="shared" si="294"/>
        <v>1.41E-2</v>
      </c>
      <c r="DK560" s="106">
        <f t="shared" si="295"/>
        <v>5.4000000000000003E-3</v>
      </c>
      <c r="DL560" s="106">
        <f t="shared" si="296"/>
        <v>5.4999999999999997E-3</v>
      </c>
      <c r="DM560" s="106">
        <f t="shared" si="297"/>
        <v>6.7000000000000002E-3</v>
      </c>
      <c r="DN560" s="106">
        <f t="shared" si="298"/>
        <v>7.899999999999999E-3</v>
      </c>
      <c r="DO560" s="106">
        <f t="shared" si="299"/>
        <v>1.5700000000000002E-2</v>
      </c>
      <c r="DP560" s="106">
        <f t="shared" si="300"/>
        <v>1.6E-2</v>
      </c>
      <c r="DQ560" s="106">
        <f t="shared" si="301"/>
        <v>1.5800000000000002E-2</v>
      </c>
      <c r="DR560" s="106">
        <f t="shared" si="302"/>
        <v>2.01E-2</v>
      </c>
      <c r="DS560" s="106">
        <f t="shared" si="303"/>
        <v>1.61E-2</v>
      </c>
      <c r="DT560" s="106">
        <f t="shared" si="304"/>
        <v>2.24E-2</v>
      </c>
      <c r="DU560" s="106">
        <f t="shared" si="305"/>
        <v>1.7399999999999999E-2</v>
      </c>
      <c r="DV560" s="106">
        <f t="shared" si="306"/>
        <v>9.3999999999999986E-3</v>
      </c>
      <c r="DW560" s="106">
        <f t="shared" si="307"/>
        <v>9.7000000000000003E-3</v>
      </c>
      <c r="DX560" s="106"/>
      <c r="DY560" s="106"/>
      <c r="DZ560" s="106"/>
      <c r="EA560" s="100">
        <v>0.36</v>
      </c>
      <c r="EB560" s="100">
        <v>0.16</v>
      </c>
      <c r="EC560" s="100">
        <v>0.28999999999999998</v>
      </c>
      <c r="ED560" s="100">
        <v>2.0099999999999998</v>
      </c>
      <c r="EE560" s="100">
        <v>11.17</v>
      </c>
      <c r="EF560" s="100">
        <v>0.37</v>
      </c>
      <c r="EG560" s="100">
        <v>14.85</v>
      </c>
      <c r="EH560" s="100">
        <v>5.17</v>
      </c>
      <c r="EI560" s="100">
        <v>0.15</v>
      </c>
      <c r="EJ560" s="100">
        <v>24.52</v>
      </c>
      <c r="EK560" s="100">
        <v>1.41</v>
      </c>
      <c r="EL560" s="100">
        <v>27.58</v>
      </c>
      <c r="EM560" s="100">
        <v>0.73</v>
      </c>
      <c r="EN560" s="100">
        <v>3.49</v>
      </c>
      <c r="EO560" s="100">
        <v>59.54</v>
      </c>
      <c r="EP560" s="100">
        <v>7.2</v>
      </c>
      <c r="EQ560" s="100">
        <v>106.27</v>
      </c>
      <c r="ER560" s="100">
        <v>100</v>
      </c>
      <c r="ES560" s="100">
        <v>0.74</v>
      </c>
      <c r="ET560" s="100">
        <v>106.61</v>
      </c>
      <c r="EU560" s="100">
        <v>6.28</v>
      </c>
      <c r="EV560" s="100">
        <v>40.68</v>
      </c>
      <c r="EW560" s="100">
        <v>8.3000000000000007</v>
      </c>
      <c r="EX560" s="100">
        <v>26.25</v>
      </c>
      <c r="EY560" s="100">
        <v>6.98</v>
      </c>
      <c r="EZ560" s="100">
        <v>5.58</v>
      </c>
      <c r="FA560" s="100">
        <v>3.88</v>
      </c>
      <c r="FB560" s="100">
        <v>5.48</v>
      </c>
      <c r="FC560" s="100"/>
      <c r="FD560" s="100"/>
      <c r="FE560" s="100"/>
      <c r="FF560" s="106">
        <v>5.0198391922213904E-2</v>
      </c>
      <c r="FG560" s="106">
        <v>2.3865235897128471E-2</v>
      </c>
      <c r="FH560" s="106">
        <v>7.2948928287906844E-3</v>
      </c>
      <c r="FI560" s="106">
        <v>3.5879869738270407E-3</v>
      </c>
      <c r="FJ560" s="106">
        <v>5.2770291201982653E-3</v>
      </c>
      <c r="FK560" s="106">
        <v>1.2056276719782356E-2</v>
      </c>
      <c r="FL560" s="106">
        <v>8.5927299703264098E-3</v>
      </c>
      <c r="FM560" s="106">
        <v>2.2746969948530633E-3</v>
      </c>
      <c r="FN560" s="106">
        <v>2.650407375643225E-2</v>
      </c>
      <c r="FO560" s="106">
        <v>3.5309827194972949E-3</v>
      </c>
      <c r="FP560" s="106">
        <v>2.6797756017428283E-2</v>
      </c>
      <c r="FQ560" s="106">
        <v>0</v>
      </c>
      <c r="FR560" s="106">
        <v>1.0455104554663421E-2</v>
      </c>
      <c r="FS560" s="106">
        <v>1.2560977180281652E-2</v>
      </c>
      <c r="FT560" s="106">
        <v>1.0137844240450103E-2</v>
      </c>
      <c r="FU560" s="106">
        <v>0</v>
      </c>
      <c r="FV560" s="106">
        <v>5.9646398503274091E-3</v>
      </c>
      <c r="FW560" s="106">
        <v>0</v>
      </c>
      <c r="FX560" s="106">
        <v>1.5651836739543751E-2</v>
      </c>
      <c r="FY560" s="106">
        <v>0</v>
      </c>
      <c r="FZ560" s="106">
        <v>1.5316895117189458E-2</v>
      </c>
      <c r="GA560" s="106">
        <v>1.4599333504229688E-2</v>
      </c>
      <c r="GB560" s="106">
        <v>2.0351508916323729E-2</v>
      </c>
      <c r="GC560" s="106">
        <v>1.5619610210417387E-2</v>
      </c>
      <c r="GD560" s="106">
        <v>1.9076002082248831E-2</v>
      </c>
      <c r="GE560" s="106">
        <v>1.6627690162934569E-2</v>
      </c>
      <c r="GF560" s="106">
        <v>8.3640732675132664E-3</v>
      </c>
      <c r="GG560" s="106">
        <v>9.6731360323175555E-3</v>
      </c>
      <c r="GH560" s="100"/>
      <c r="GI560" s="100"/>
      <c r="GJ560" s="100"/>
      <c r="GK560" s="100"/>
    </row>
    <row r="561" spans="1:193" x14ac:dyDescent="0.25">
      <c r="A561" s="98" t="s">
        <v>1073</v>
      </c>
      <c r="B561" s="99" t="s">
        <v>17</v>
      </c>
      <c r="C561" s="99" t="s">
        <v>319</v>
      </c>
      <c r="D561" s="100" t="s">
        <v>19</v>
      </c>
      <c r="E561" s="99" t="s">
        <v>740</v>
      </c>
      <c r="F561" s="100"/>
      <c r="G561" s="106">
        <v>29.498999999999999</v>
      </c>
      <c r="H561" s="106">
        <v>32.04</v>
      </c>
      <c r="I561" s="106">
        <v>0.90400000000000003</v>
      </c>
      <c r="J561" s="106">
        <v>4.3999999999999997E-2</v>
      </c>
      <c r="K561" s="106">
        <v>4.4000000000000004E-2</v>
      </c>
      <c r="L561" s="106">
        <v>3.944</v>
      </c>
      <c r="M561" s="106">
        <v>6.5000000000000002E-2</v>
      </c>
      <c r="N561" s="106">
        <v>6.0999999999999999E-2</v>
      </c>
      <c r="O561" s="106">
        <v>25.034999999999997</v>
      </c>
      <c r="P561" s="106">
        <v>0</v>
      </c>
      <c r="Q561" s="106">
        <v>0.54731480039210667</v>
      </c>
      <c r="R561" s="106">
        <v>0</v>
      </c>
      <c r="S561" s="106">
        <v>0.2089729512389257</v>
      </c>
      <c r="T561" s="106">
        <v>0.71068902933647871</v>
      </c>
      <c r="U561" s="106">
        <v>0</v>
      </c>
      <c r="V561" s="106">
        <v>0</v>
      </c>
      <c r="W561" s="106">
        <v>0</v>
      </c>
      <c r="X561" s="106">
        <v>0</v>
      </c>
      <c r="Y561" s="106">
        <v>1.2794774537888458</v>
      </c>
      <c r="Z561" s="106">
        <v>0</v>
      </c>
      <c r="AA561" s="106">
        <v>0.56589091412835402</v>
      </c>
      <c r="AB561" s="106">
        <v>0.13400000000000001</v>
      </c>
      <c r="AC561" s="106">
        <v>1.0229999999999999</v>
      </c>
      <c r="AD561" s="106">
        <v>0.37900000000000006</v>
      </c>
      <c r="AE561" s="106">
        <v>0.36299999999999999</v>
      </c>
      <c r="AF561" s="106">
        <v>0.27600000000000002</v>
      </c>
      <c r="AG561" s="106">
        <v>8.6299172612626485E-2</v>
      </c>
      <c r="AH561" s="106">
        <v>5.1999999999999998E-2</v>
      </c>
      <c r="AI561" s="106"/>
      <c r="AJ561" s="106">
        <v>97.031170059052215</v>
      </c>
      <c r="AK561" s="100"/>
      <c r="AL561" s="106">
        <v>13.789734480179504</v>
      </c>
      <c r="AM561" s="106">
        <v>19.207481565853367</v>
      </c>
      <c r="AN561" s="106">
        <v>0.47843344800211701</v>
      </c>
      <c r="AO561" s="106">
        <v>2.6534796767579302E-2</v>
      </c>
      <c r="AP561" s="106">
        <v>3.4076827757125158E-2</v>
      </c>
      <c r="AQ561" s="106">
        <v>3.0656820831713953</v>
      </c>
      <c r="AR561" s="106">
        <v>4.8219584569732937E-2</v>
      </c>
      <c r="AS561" s="106">
        <v>5.0639216337373408E-2</v>
      </c>
      <c r="AT561" s="106">
        <v>17.892367066895368</v>
      </c>
      <c r="AU561" s="106">
        <v>0</v>
      </c>
      <c r="AV561" s="106">
        <v>0.54731480039210667</v>
      </c>
      <c r="AW561" s="106">
        <v>0</v>
      </c>
      <c r="AX561" s="106">
        <v>0.14608385266614868</v>
      </c>
      <c r="AY561" s="106">
        <v>0.58200723064161708</v>
      </c>
      <c r="AZ561" s="106">
        <v>0</v>
      </c>
      <c r="BA561" s="106">
        <v>0</v>
      </c>
      <c r="BB561" s="106">
        <v>0</v>
      </c>
      <c r="BC561" s="106">
        <v>0</v>
      </c>
      <c r="BD561" s="106">
        <v>1.0075418960460238</v>
      </c>
      <c r="BE561" s="106">
        <v>0</v>
      </c>
      <c r="BF561" s="106">
        <v>0.48313063615500212</v>
      </c>
      <c r="BG561" s="106">
        <v>0.11450055541314194</v>
      </c>
      <c r="BH561" s="106">
        <v>0.8770576131687241</v>
      </c>
      <c r="BI561" s="106">
        <v>0.32683684028975513</v>
      </c>
      <c r="BJ561" s="106">
        <v>0.31494013534617382</v>
      </c>
      <c r="BK561" s="106">
        <v>0.24048096192384774</v>
      </c>
      <c r="BL561" s="106">
        <v>7.5469324540993865E-2</v>
      </c>
      <c r="BM561" s="106">
        <v>4.5666110476859575E-2</v>
      </c>
      <c r="BN561" s="106"/>
      <c r="BO561" s="106"/>
      <c r="BP561" s="106"/>
      <c r="BQ561" s="106">
        <v>2.1605920000000004E-2</v>
      </c>
      <c r="BR561" s="106">
        <v>1.2677559999999999E-2</v>
      </c>
      <c r="BS561" s="106">
        <v>8.3137999999999997E-3</v>
      </c>
      <c r="BT561" s="106">
        <v>7.1302600000000002E-3</v>
      </c>
      <c r="BU561" s="106">
        <v>8.5219200000000005E-3</v>
      </c>
      <c r="BV561" s="106">
        <v>7.8476499999999994E-3</v>
      </c>
      <c r="BW561" s="106">
        <v>1.0379600000000001E-2</v>
      </c>
      <c r="BX561" s="106">
        <v>3.1319599999999996E-3</v>
      </c>
      <c r="BY561" s="106">
        <v>8.5351200000000002E-3</v>
      </c>
      <c r="BZ561" s="106">
        <v>2.1541039999999997E-2</v>
      </c>
      <c r="CA561" s="106">
        <v>1.11E-2</v>
      </c>
      <c r="CB561" s="106">
        <v>9.4000000000000004E-3</v>
      </c>
      <c r="CC561" s="106">
        <v>9.1552000000000005E-3</v>
      </c>
      <c r="CD561" s="106">
        <v>1.4653200000000002E-2</v>
      </c>
      <c r="CE561" s="106">
        <v>1.9316440000000001E-2</v>
      </c>
      <c r="CF561" s="106">
        <v>6.2502900000000004E-3</v>
      </c>
      <c r="CG561" s="106">
        <v>5.8794999999999993E-3</v>
      </c>
      <c r="CH561" s="106">
        <v>8.9617600000000009E-3</v>
      </c>
      <c r="CI561" s="106">
        <v>1.01592E-2</v>
      </c>
      <c r="CJ561" s="106">
        <v>1.9351199999999999E-2</v>
      </c>
      <c r="CK561" s="106">
        <v>2.0380619999999999E-2</v>
      </c>
      <c r="CL561" s="106">
        <v>1.884183E-2</v>
      </c>
      <c r="CM561" s="106">
        <v>2.4261120000000004E-2</v>
      </c>
      <c r="CN561" s="106">
        <v>1.8901480000000002E-2</v>
      </c>
      <c r="CO561" s="106">
        <v>2.6740320000000001E-2</v>
      </c>
      <c r="CP561" s="106">
        <v>2.0314289999999999E-2</v>
      </c>
      <c r="CQ561" s="106">
        <v>1.0748899999999999E-2</v>
      </c>
      <c r="CR561" s="106">
        <v>1.1159260000000001E-2</v>
      </c>
      <c r="CS561" s="106"/>
      <c r="CT561" s="106"/>
      <c r="CU561" s="106"/>
      <c r="CV561" s="106">
        <f t="shared" si="280"/>
        <v>1.0100000000000001E-2</v>
      </c>
      <c r="CW561" s="106">
        <f t="shared" si="281"/>
        <v>7.6E-3</v>
      </c>
      <c r="CX561" s="106">
        <f t="shared" si="282"/>
        <v>4.4000000000000003E-3</v>
      </c>
      <c r="CY561" s="106">
        <f t="shared" si="283"/>
        <v>4.3E-3</v>
      </c>
      <c r="CZ561" s="106">
        <f t="shared" si="284"/>
        <v>6.6000000000000008E-3</v>
      </c>
      <c r="DA561" s="106">
        <f t="shared" si="285"/>
        <v>6.0999999999999995E-3</v>
      </c>
      <c r="DB561" s="106">
        <f t="shared" si="286"/>
        <v>7.7000000000000002E-3</v>
      </c>
      <c r="DC561" s="106">
        <f t="shared" si="287"/>
        <v>2.5999999999999999E-3</v>
      </c>
      <c r="DD561" s="106">
        <f t="shared" si="288"/>
        <v>6.1000000000000004E-3</v>
      </c>
      <c r="DE561" s="106">
        <f t="shared" si="289"/>
        <v>9.3999999999999986E-3</v>
      </c>
      <c r="DF561" s="106">
        <f t="shared" si="290"/>
        <v>1.11E-2</v>
      </c>
      <c r="DG561" s="106">
        <f t="shared" si="291"/>
        <v>9.4000000000000004E-3</v>
      </c>
      <c r="DH561" s="106">
        <f t="shared" si="292"/>
        <v>6.4000000000000003E-3</v>
      </c>
      <c r="DI561" s="106">
        <f t="shared" si="293"/>
        <v>1.2E-2</v>
      </c>
      <c r="DJ561" s="106">
        <f t="shared" si="294"/>
        <v>1.43E-2</v>
      </c>
      <c r="DK561" s="106">
        <f t="shared" si="295"/>
        <v>5.3E-3</v>
      </c>
      <c r="DL561" s="106">
        <f t="shared" si="296"/>
        <v>5.4999999999999997E-3</v>
      </c>
      <c r="DM561" s="106">
        <f t="shared" si="297"/>
        <v>7.9000000000000008E-3</v>
      </c>
      <c r="DN561" s="106">
        <f t="shared" si="298"/>
        <v>8.0000000000000002E-3</v>
      </c>
      <c r="DO561" s="106">
        <f t="shared" si="299"/>
        <v>1.6499999999999997E-2</v>
      </c>
      <c r="DP561" s="106">
        <f t="shared" si="300"/>
        <v>1.7399999999999999E-2</v>
      </c>
      <c r="DQ561" s="106">
        <f t="shared" si="301"/>
        <v>1.6100000000000003E-2</v>
      </c>
      <c r="DR561" s="106">
        <f t="shared" si="302"/>
        <v>2.0800000000000003E-2</v>
      </c>
      <c r="DS561" s="106">
        <f t="shared" si="303"/>
        <v>1.6300000000000002E-2</v>
      </c>
      <c r="DT561" s="106">
        <f t="shared" si="304"/>
        <v>2.3199999999999998E-2</v>
      </c>
      <c r="DU561" s="106">
        <f t="shared" si="305"/>
        <v>1.77E-2</v>
      </c>
      <c r="DV561" s="106">
        <f t="shared" si="306"/>
        <v>9.3999999999999986E-3</v>
      </c>
      <c r="DW561" s="106">
        <f t="shared" si="307"/>
        <v>9.7999999999999997E-3</v>
      </c>
      <c r="DX561" s="106"/>
      <c r="DY561" s="106"/>
      <c r="DZ561" s="106"/>
      <c r="EA561" s="100">
        <v>0.36</v>
      </c>
      <c r="EB561" s="100">
        <v>0.14000000000000001</v>
      </c>
      <c r="EC561" s="100">
        <v>0.8</v>
      </c>
      <c r="ED561" s="100">
        <v>10.71</v>
      </c>
      <c r="EE561" s="100">
        <v>15.46</v>
      </c>
      <c r="EF561" s="100">
        <v>0.38</v>
      </c>
      <c r="EG561" s="100">
        <v>18.11</v>
      </c>
      <c r="EH561" s="100">
        <v>4.47</v>
      </c>
      <c r="EI561" s="100">
        <v>0.15</v>
      </c>
      <c r="EJ561" s="100">
        <v>43.4</v>
      </c>
      <c r="EK561" s="100">
        <v>3.86</v>
      </c>
      <c r="EL561" s="100">
        <v>61.76</v>
      </c>
      <c r="EM561" s="100">
        <v>4.04</v>
      </c>
      <c r="EN561" s="100">
        <v>2.35</v>
      </c>
      <c r="EO561" s="100">
        <v>76.489999999999995</v>
      </c>
      <c r="EP561" s="100">
        <v>6.93</v>
      </c>
      <c r="EQ561" s="100">
        <v>100</v>
      </c>
      <c r="ER561" s="100">
        <v>100</v>
      </c>
      <c r="ES561" s="100">
        <v>1.19</v>
      </c>
      <c r="ET561" s="100">
        <v>441.46</v>
      </c>
      <c r="EU561" s="100">
        <v>3.76</v>
      </c>
      <c r="EV561" s="100">
        <v>13.18</v>
      </c>
      <c r="EW561" s="100">
        <v>2.78</v>
      </c>
      <c r="EX561" s="100">
        <v>5.09</v>
      </c>
      <c r="EY561" s="100">
        <v>6.33</v>
      </c>
      <c r="EZ561" s="100">
        <v>6.99</v>
      </c>
      <c r="FA561" s="100">
        <v>9.7100000000000009</v>
      </c>
      <c r="FB561" s="100">
        <v>20.9</v>
      </c>
      <c r="FC561" s="100"/>
      <c r="FD561" s="100"/>
      <c r="FE561" s="100"/>
      <c r="FF561" s="106">
        <v>4.9643044128646216E-2</v>
      </c>
      <c r="FG561" s="106">
        <v>2.6890474192194719E-2</v>
      </c>
      <c r="FH561" s="106">
        <v>3.8274675840169361E-3</v>
      </c>
      <c r="FI561" s="106">
        <v>2.8418767338077434E-3</v>
      </c>
      <c r="FJ561" s="106">
        <v>5.2682775712515496E-3</v>
      </c>
      <c r="FK561" s="106">
        <v>1.1649591916051302E-2</v>
      </c>
      <c r="FL561" s="106">
        <v>8.7325667655786341E-3</v>
      </c>
      <c r="FM561" s="106">
        <v>2.2635729702805913E-3</v>
      </c>
      <c r="FN561" s="106">
        <v>2.6838550600343052E-2</v>
      </c>
      <c r="FO561" s="106">
        <v>0</v>
      </c>
      <c r="FP561" s="106">
        <v>2.1126351295135314E-2</v>
      </c>
      <c r="FQ561" s="106">
        <v>0</v>
      </c>
      <c r="FR561" s="106">
        <v>5.9017876477124066E-3</v>
      </c>
      <c r="FS561" s="106">
        <v>1.3677169920078001E-2</v>
      </c>
      <c r="FT561" s="106">
        <v>0</v>
      </c>
      <c r="FU561" s="106">
        <v>0</v>
      </c>
      <c r="FV561" s="106">
        <v>0</v>
      </c>
      <c r="FW561" s="106">
        <v>0</v>
      </c>
      <c r="FX561" s="106">
        <v>1.1989748562947683E-2</v>
      </c>
      <c r="FY561" s="106">
        <v>0</v>
      </c>
      <c r="FZ561" s="106">
        <v>1.8165711919428076E-2</v>
      </c>
      <c r="GA561" s="106">
        <v>1.5091173203452109E-2</v>
      </c>
      <c r="GB561" s="106">
        <v>2.4382201646090527E-2</v>
      </c>
      <c r="GC561" s="106">
        <v>1.6635995170748537E-2</v>
      </c>
      <c r="GD561" s="106">
        <v>1.9935710567412803E-2</v>
      </c>
      <c r="GE561" s="106">
        <v>1.6809619238476958E-2</v>
      </c>
      <c r="GF561" s="106">
        <v>7.3280714129305051E-3</v>
      </c>
      <c r="GG561" s="106">
        <v>9.5442170896636504E-3</v>
      </c>
      <c r="GH561" s="100"/>
      <c r="GI561" s="100"/>
      <c r="GJ561" s="100"/>
      <c r="GK561" s="100"/>
    </row>
    <row r="562" spans="1:193" x14ac:dyDescent="0.25">
      <c r="A562" s="98" t="s">
        <v>1073</v>
      </c>
      <c r="B562" s="99" t="s">
        <v>17</v>
      </c>
      <c r="C562" s="99" t="s">
        <v>319</v>
      </c>
      <c r="D562" s="100" t="s">
        <v>19</v>
      </c>
      <c r="E562" s="99" t="s">
        <v>741</v>
      </c>
      <c r="F562" s="100"/>
      <c r="G562" s="106">
        <v>29.63</v>
      </c>
      <c r="H562" s="106">
        <v>31.963000000000001</v>
      </c>
      <c r="I562" s="106">
        <v>0.88900000000000001</v>
      </c>
      <c r="J562" s="106">
        <v>6.4000000000000001E-2</v>
      </c>
      <c r="K562" s="106">
        <v>2.8000000000000001E-2</v>
      </c>
      <c r="L562" s="106">
        <v>4.0030000000000001</v>
      </c>
      <c r="M562" s="106">
        <v>3.1E-2</v>
      </c>
      <c r="N562" s="106">
        <v>6.5000000000000002E-2</v>
      </c>
      <c r="O562" s="106">
        <v>25.081</v>
      </c>
      <c r="P562" s="106">
        <v>0</v>
      </c>
      <c r="Q562" s="106">
        <v>0.57337256326939023</v>
      </c>
      <c r="R562" s="106">
        <v>0</v>
      </c>
      <c r="S562" s="106">
        <v>0.33701114609175631</v>
      </c>
      <c r="T562" s="106">
        <v>0.73119365233043532</v>
      </c>
      <c r="U562" s="106">
        <v>0</v>
      </c>
      <c r="V562" s="106">
        <v>0</v>
      </c>
      <c r="W562" s="106">
        <v>0</v>
      </c>
      <c r="X562" s="106">
        <v>0</v>
      </c>
      <c r="Y562" s="106">
        <v>1.1141673445887679</v>
      </c>
      <c r="Z562" s="106">
        <v>0</v>
      </c>
      <c r="AA562" s="106">
        <v>0.67783183609273379</v>
      </c>
      <c r="AB562" s="106">
        <v>0.14799999999999999</v>
      </c>
      <c r="AC562" s="106">
        <v>1.1359999999999999</v>
      </c>
      <c r="AD562" s="106">
        <v>0.36099999999999999</v>
      </c>
      <c r="AE562" s="106">
        <v>0.33200000000000002</v>
      </c>
      <c r="AF562" s="106">
        <v>0.219</v>
      </c>
      <c r="AG562" s="106">
        <v>6.5000432358011964E-2</v>
      </c>
      <c r="AH562" s="106">
        <v>5.2999999999999999E-2</v>
      </c>
      <c r="AI562" s="106"/>
      <c r="AJ562" s="106">
        <v>97.260129788338332</v>
      </c>
      <c r="AK562" s="100"/>
      <c r="AL562" s="106">
        <v>13.850972326103214</v>
      </c>
      <c r="AM562" s="106">
        <v>19.161321263713209</v>
      </c>
      <c r="AN562" s="106">
        <v>0.47049483990473673</v>
      </c>
      <c r="AO562" s="106">
        <v>3.8596068025569898E-2</v>
      </c>
      <c r="AP562" s="106">
        <v>2.1685254027261465E-2</v>
      </c>
      <c r="AQ562" s="106">
        <v>3.1115429459774582</v>
      </c>
      <c r="AR562" s="106">
        <v>2.2997032640949554E-2</v>
      </c>
      <c r="AS562" s="106">
        <v>5.3959820687365108E-2</v>
      </c>
      <c r="AT562" s="106">
        <v>17.925242995997714</v>
      </c>
      <c r="AU562" s="106">
        <v>0</v>
      </c>
      <c r="AV562" s="106">
        <v>0.57337256326939023</v>
      </c>
      <c r="AW562" s="106">
        <v>0</v>
      </c>
      <c r="AX562" s="106">
        <v>0.23558975609350316</v>
      </c>
      <c r="AY562" s="106">
        <v>0.59879915840671138</v>
      </c>
      <c r="AZ562" s="106">
        <v>0</v>
      </c>
      <c r="BA562" s="106">
        <v>0</v>
      </c>
      <c r="BB562" s="106">
        <v>0</v>
      </c>
      <c r="BC562" s="106">
        <v>0</v>
      </c>
      <c r="BD562" s="106">
        <v>0.87736620567664214</v>
      </c>
      <c r="BE562" s="106">
        <v>0</v>
      </c>
      <c r="BF562" s="106">
        <v>0.57870044915285046</v>
      </c>
      <c r="BG562" s="106">
        <v>0.12646330000854483</v>
      </c>
      <c r="BH562" s="106">
        <v>0.97393689986282561</v>
      </c>
      <c r="BI562" s="106">
        <v>0.31131424629182475</v>
      </c>
      <c r="BJ562" s="106">
        <v>0.28804442130834634</v>
      </c>
      <c r="BK562" s="106">
        <v>0.19081641543957481</v>
      </c>
      <c r="BL562" s="106">
        <v>5.6843403898567527E-2</v>
      </c>
      <c r="BM562" s="106">
        <v>4.6544304909106875E-2</v>
      </c>
      <c r="BN562" s="106"/>
      <c r="BO562" s="106"/>
      <c r="BP562" s="106"/>
      <c r="BQ562" s="106">
        <v>2.0750240000000003E-2</v>
      </c>
      <c r="BR562" s="106">
        <v>1.2677559999999999E-2</v>
      </c>
      <c r="BS562" s="106">
        <v>8.3137999999999997E-3</v>
      </c>
      <c r="BT562" s="106">
        <v>7.1302600000000002E-3</v>
      </c>
      <c r="BU562" s="106">
        <v>8.7801599999999987E-3</v>
      </c>
      <c r="BV562" s="106">
        <v>7.9763000000000004E-3</v>
      </c>
      <c r="BW562" s="106">
        <v>1.1323200000000002E-2</v>
      </c>
      <c r="BX562" s="106">
        <v>3.0114999999999999E-3</v>
      </c>
      <c r="BY562" s="106">
        <v>8.3952000000000002E-3</v>
      </c>
      <c r="BZ562" s="106">
        <v>2.1082719999999999E-2</v>
      </c>
      <c r="CA562" s="106">
        <v>1.11E-2</v>
      </c>
      <c r="CB562" s="106">
        <v>9.4000000000000004E-3</v>
      </c>
      <c r="CC562" s="106">
        <v>9.298250000000001E-3</v>
      </c>
      <c r="CD562" s="106">
        <v>1.440898E-2</v>
      </c>
      <c r="CE562" s="106">
        <v>1.9046279999999999E-2</v>
      </c>
      <c r="CF562" s="106">
        <v>6.36822E-3</v>
      </c>
      <c r="CG562" s="106">
        <v>5.8794999999999993E-3</v>
      </c>
      <c r="CH562" s="106">
        <v>8.9617600000000009E-3</v>
      </c>
      <c r="CI562" s="106">
        <v>1.003221E-2</v>
      </c>
      <c r="CJ562" s="106">
        <v>1.9820320000000002E-2</v>
      </c>
      <c r="CK562" s="106">
        <v>2.0732009999999999E-2</v>
      </c>
      <c r="CL562" s="106">
        <v>1.8607769999999999E-2</v>
      </c>
      <c r="CM562" s="106">
        <v>2.3094720000000003E-2</v>
      </c>
      <c r="CN562" s="106">
        <v>1.8901480000000002E-2</v>
      </c>
      <c r="CO562" s="106">
        <v>2.6625060000000002E-2</v>
      </c>
      <c r="CP562" s="106">
        <v>2.0314289999999999E-2</v>
      </c>
      <c r="CQ562" s="106">
        <v>1.0748899999999999E-2</v>
      </c>
      <c r="CR562" s="106">
        <v>1.1159260000000001E-2</v>
      </c>
      <c r="CS562" s="106"/>
      <c r="CT562" s="106"/>
      <c r="CU562" s="106"/>
      <c r="CV562" s="106">
        <f t="shared" si="280"/>
        <v>9.7000000000000003E-3</v>
      </c>
      <c r="CW562" s="106">
        <f t="shared" si="281"/>
        <v>7.6E-3</v>
      </c>
      <c r="CX562" s="106">
        <f t="shared" si="282"/>
        <v>4.4000000000000003E-3</v>
      </c>
      <c r="CY562" s="106">
        <f t="shared" si="283"/>
        <v>4.3E-3</v>
      </c>
      <c r="CZ562" s="106">
        <f t="shared" si="284"/>
        <v>6.7999999999999996E-3</v>
      </c>
      <c r="DA562" s="106">
        <f t="shared" si="285"/>
        <v>6.2000000000000006E-3</v>
      </c>
      <c r="DB562" s="106">
        <f t="shared" si="286"/>
        <v>8.4000000000000012E-3</v>
      </c>
      <c r="DC562" s="106">
        <f t="shared" si="287"/>
        <v>2.5000000000000001E-3</v>
      </c>
      <c r="DD562" s="106">
        <f t="shared" si="288"/>
        <v>6.0000000000000001E-3</v>
      </c>
      <c r="DE562" s="106">
        <f t="shared" si="289"/>
        <v>9.1999999999999998E-3</v>
      </c>
      <c r="DF562" s="106">
        <f t="shared" si="290"/>
        <v>1.11E-2</v>
      </c>
      <c r="DG562" s="106">
        <f t="shared" si="291"/>
        <v>9.4000000000000004E-3</v>
      </c>
      <c r="DH562" s="106">
        <f t="shared" si="292"/>
        <v>6.5000000000000006E-3</v>
      </c>
      <c r="DI562" s="106">
        <f t="shared" si="293"/>
        <v>1.18E-2</v>
      </c>
      <c r="DJ562" s="106">
        <f t="shared" si="294"/>
        <v>1.41E-2</v>
      </c>
      <c r="DK562" s="106">
        <f t="shared" si="295"/>
        <v>5.4000000000000003E-3</v>
      </c>
      <c r="DL562" s="106">
        <f t="shared" si="296"/>
        <v>5.4999999999999997E-3</v>
      </c>
      <c r="DM562" s="106">
        <f t="shared" si="297"/>
        <v>7.9000000000000008E-3</v>
      </c>
      <c r="DN562" s="106">
        <f t="shared" si="298"/>
        <v>7.899999999999999E-3</v>
      </c>
      <c r="DO562" s="106">
        <f t="shared" si="299"/>
        <v>1.6900000000000002E-2</v>
      </c>
      <c r="DP562" s="106">
        <f t="shared" si="300"/>
        <v>1.7699999999999997E-2</v>
      </c>
      <c r="DQ562" s="106">
        <f t="shared" si="301"/>
        <v>1.5900000000000001E-2</v>
      </c>
      <c r="DR562" s="106">
        <f t="shared" si="302"/>
        <v>1.9800000000000002E-2</v>
      </c>
      <c r="DS562" s="106">
        <f t="shared" si="303"/>
        <v>1.6300000000000002E-2</v>
      </c>
      <c r="DT562" s="106">
        <f t="shared" si="304"/>
        <v>2.3100000000000002E-2</v>
      </c>
      <c r="DU562" s="106">
        <f t="shared" si="305"/>
        <v>1.77E-2</v>
      </c>
      <c r="DV562" s="106">
        <f t="shared" si="306"/>
        <v>9.3999999999999986E-3</v>
      </c>
      <c r="DW562" s="106">
        <f t="shared" si="307"/>
        <v>9.7999999999999997E-3</v>
      </c>
      <c r="DX562" s="106"/>
      <c r="DY562" s="106"/>
      <c r="DZ562" s="106"/>
      <c r="EA562" s="100">
        <v>0.36</v>
      </c>
      <c r="EB562" s="100">
        <v>0.14000000000000001</v>
      </c>
      <c r="EC562" s="100">
        <v>0.81</v>
      </c>
      <c r="ED562" s="100">
        <v>7.66</v>
      </c>
      <c r="EE562" s="100">
        <v>24.92</v>
      </c>
      <c r="EF562" s="100">
        <v>0.38</v>
      </c>
      <c r="EG562" s="100">
        <v>38.57</v>
      </c>
      <c r="EH562" s="100">
        <v>4.25</v>
      </c>
      <c r="EI562" s="100">
        <v>0.15</v>
      </c>
      <c r="EJ562" s="100">
        <v>50.18</v>
      </c>
      <c r="EK562" s="100">
        <v>3.68</v>
      </c>
      <c r="EL562" s="100">
        <v>45.96</v>
      </c>
      <c r="EM562" s="100">
        <v>2.74</v>
      </c>
      <c r="EN562" s="100">
        <v>2.2799999999999998</v>
      </c>
      <c r="EO562" s="100">
        <v>140.46</v>
      </c>
      <c r="EP562" s="100">
        <v>6.54</v>
      </c>
      <c r="EQ562" s="100">
        <v>206.32</v>
      </c>
      <c r="ER562" s="100">
        <v>100</v>
      </c>
      <c r="ES562" s="100">
        <v>1.3</v>
      </c>
      <c r="ET562" s="100">
        <v>102.74</v>
      </c>
      <c r="EU562" s="100">
        <v>3.26</v>
      </c>
      <c r="EV562" s="100">
        <v>11.79</v>
      </c>
      <c r="EW562" s="100">
        <v>2.4700000000000002</v>
      </c>
      <c r="EX562" s="100">
        <v>5.33</v>
      </c>
      <c r="EY562" s="100">
        <v>6.86</v>
      </c>
      <c r="EZ562" s="100">
        <v>8.7200000000000006</v>
      </c>
      <c r="FA562" s="100">
        <v>12.28</v>
      </c>
      <c r="FB562" s="100">
        <v>20.14</v>
      </c>
      <c r="FC562" s="100"/>
      <c r="FD562" s="100"/>
      <c r="FE562" s="100"/>
      <c r="FF562" s="106">
        <v>4.9863500373971567E-2</v>
      </c>
      <c r="FG562" s="106">
        <v>2.6825849769198495E-2</v>
      </c>
      <c r="FH562" s="106">
        <v>3.811008203228368E-3</v>
      </c>
      <c r="FI562" s="106">
        <v>2.9564588107586541E-3</v>
      </c>
      <c r="FJ562" s="106">
        <v>5.4039653035935576E-3</v>
      </c>
      <c r="FK562" s="106">
        <v>1.1823863194714341E-2</v>
      </c>
      <c r="FL562" s="106">
        <v>8.8699554896142421E-3</v>
      </c>
      <c r="FM562" s="106">
        <v>2.2932923792130171E-3</v>
      </c>
      <c r="FN562" s="106">
        <v>2.688786449399657E-2</v>
      </c>
      <c r="FO562" s="106">
        <v>0</v>
      </c>
      <c r="FP562" s="106">
        <v>2.1100110328313559E-2</v>
      </c>
      <c r="FQ562" s="106">
        <v>0</v>
      </c>
      <c r="FR562" s="106">
        <v>6.4551593169619864E-3</v>
      </c>
      <c r="FS562" s="106">
        <v>1.3652620811673018E-2</v>
      </c>
      <c r="FT562" s="106">
        <v>0</v>
      </c>
      <c r="FU562" s="106">
        <v>0</v>
      </c>
      <c r="FV562" s="106">
        <v>0</v>
      </c>
      <c r="FW562" s="106">
        <v>0</v>
      </c>
      <c r="FX562" s="106">
        <v>1.1405760673796349E-2</v>
      </c>
      <c r="FY562" s="106">
        <v>0</v>
      </c>
      <c r="FZ562" s="106">
        <v>1.8865634642382924E-2</v>
      </c>
      <c r="GA562" s="106">
        <v>1.4910023071007434E-2</v>
      </c>
      <c r="GB562" s="106">
        <v>2.4056241426611797E-2</v>
      </c>
      <c r="GC562" s="106">
        <v>1.659304932735426E-2</v>
      </c>
      <c r="GD562" s="106">
        <v>1.9759847301752561E-2</v>
      </c>
      <c r="GE562" s="106">
        <v>1.6639191426330923E-2</v>
      </c>
      <c r="GF562" s="106">
        <v>6.9803699987440919E-3</v>
      </c>
      <c r="GG562" s="106">
        <v>9.374023008694124E-3</v>
      </c>
      <c r="GH562" s="100"/>
      <c r="GI562" s="100"/>
      <c r="GJ562" s="100"/>
      <c r="GK562" s="100"/>
    </row>
    <row r="563" spans="1:193" x14ac:dyDescent="0.25">
      <c r="A563" s="98" t="s">
        <v>1073</v>
      </c>
      <c r="B563" s="99" t="s">
        <v>17</v>
      </c>
      <c r="C563" s="99" t="s">
        <v>319</v>
      </c>
      <c r="D563" s="100" t="s">
        <v>19</v>
      </c>
      <c r="E563" s="99" t="s">
        <v>742</v>
      </c>
      <c r="F563" s="100"/>
      <c r="G563" s="106">
        <v>29.515999999999998</v>
      </c>
      <c r="H563" s="106">
        <v>27.550999999999998</v>
      </c>
      <c r="I563" s="106">
        <v>1.401</v>
      </c>
      <c r="J563" s="106">
        <v>3.7999999999999999E-2</v>
      </c>
      <c r="K563" s="106">
        <v>4.4999999999999998E-2</v>
      </c>
      <c r="L563" s="106">
        <v>5.7430000000000003</v>
      </c>
      <c r="M563" s="106">
        <v>8.3000000000000004E-2</v>
      </c>
      <c r="N563" s="106">
        <v>6.1999999999999993E-2</v>
      </c>
      <c r="O563" s="106">
        <v>24.420999999999999</v>
      </c>
      <c r="P563" s="106">
        <v>2.8000000000000001E-2</v>
      </c>
      <c r="Q563" s="106">
        <v>0.86087057365205422</v>
      </c>
      <c r="R563" s="106">
        <v>0</v>
      </c>
      <c r="S563" s="106">
        <v>1.8568272396806336</v>
      </c>
      <c r="T563" s="106">
        <v>1.8922737812026582</v>
      </c>
      <c r="U563" s="106">
        <v>2.2999999999999996E-2</v>
      </c>
      <c r="V563" s="106">
        <v>7.8899793060016425E-3</v>
      </c>
      <c r="W563" s="106">
        <v>8.0000000000000002E-3</v>
      </c>
      <c r="X563" s="106">
        <v>0</v>
      </c>
      <c r="Y563" s="106">
        <v>1.4024533596020117</v>
      </c>
      <c r="Z563" s="106">
        <v>0.10100000000000001</v>
      </c>
      <c r="AA563" s="106">
        <v>0.94639940222319241</v>
      </c>
      <c r="AB563" s="106">
        <v>0.18099999999999999</v>
      </c>
      <c r="AC563" s="106">
        <v>1.2080000000000002</v>
      </c>
      <c r="AD563" s="106">
        <v>0.39</v>
      </c>
      <c r="AE563" s="106">
        <v>0.34399999999999997</v>
      </c>
      <c r="AF563" s="106">
        <v>0.28399999999999997</v>
      </c>
      <c r="AG563" s="106">
        <v>9.3110178022056289E-2</v>
      </c>
      <c r="AH563" s="106">
        <v>0.06</v>
      </c>
      <c r="AI563" s="106"/>
      <c r="AJ563" s="106">
        <v>98.184311915123715</v>
      </c>
      <c r="AK563" s="100"/>
      <c r="AL563" s="106">
        <v>13.797681376215406</v>
      </c>
      <c r="AM563" s="106">
        <v>16.516395899526408</v>
      </c>
      <c r="AN563" s="106">
        <v>0.74146599629531629</v>
      </c>
      <c r="AO563" s="106">
        <v>2.2916415390182125E-2</v>
      </c>
      <c r="AP563" s="106">
        <v>3.4851301115241637E-2</v>
      </c>
      <c r="AQ563" s="106">
        <v>4.4640497473766034</v>
      </c>
      <c r="AR563" s="106">
        <v>6.1572700296735908E-2</v>
      </c>
      <c r="AS563" s="106">
        <v>5.1469367424871328E-2</v>
      </c>
      <c r="AT563" s="106">
        <v>17.453544882790165</v>
      </c>
      <c r="AU563" s="106">
        <v>1.2218537266538664E-2</v>
      </c>
      <c r="AV563" s="106">
        <v>0.86087057365205422</v>
      </c>
      <c r="AW563" s="106">
        <v>0</v>
      </c>
      <c r="AX563" s="106">
        <v>1.2980267316886638</v>
      </c>
      <c r="AY563" s="106">
        <v>1.5496468603739728</v>
      </c>
      <c r="AZ563" s="106">
        <v>1.7026946994373703E-2</v>
      </c>
      <c r="BA563" s="106">
        <v>6.6903920172997899E-3</v>
      </c>
      <c r="BB563" s="106">
        <v>7.4836295603367634E-3</v>
      </c>
      <c r="BC563" s="106">
        <v>0</v>
      </c>
      <c r="BD563" s="106">
        <v>1.1043809430679672</v>
      </c>
      <c r="BE563" s="106">
        <v>8.6118690313778987E-2</v>
      </c>
      <c r="BF563" s="106">
        <v>0.80799061062340338</v>
      </c>
      <c r="BG563" s="106">
        <v>0.15466119798342307</v>
      </c>
      <c r="BH563" s="106">
        <v>1.0356652949245542</v>
      </c>
      <c r="BI563" s="106">
        <v>0.33632286995515698</v>
      </c>
      <c r="BJ563" s="106">
        <v>0.29845566545202146</v>
      </c>
      <c r="BK563" s="106">
        <v>0.24745142458830705</v>
      </c>
      <c r="BL563" s="106">
        <v>8.1425603867123997E-2</v>
      </c>
      <c r="BM563" s="106">
        <v>5.269166593483797E-2</v>
      </c>
      <c r="BN563" s="106"/>
      <c r="BO563" s="106"/>
      <c r="BP563" s="106"/>
      <c r="BQ563" s="106">
        <v>2.3531200000000002E-2</v>
      </c>
      <c r="BR563" s="106">
        <v>1.2844370000000001E-2</v>
      </c>
      <c r="BS563" s="106">
        <v>8.3137999999999997E-3</v>
      </c>
      <c r="BT563" s="106">
        <v>7.4618999999999996E-3</v>
      </c>
      <c r="BU563" s="106">
        <v>8.7801599999999987E-3</v>
      </c>
      <c r="BV563" s="106">
        <v>7.9763000000000004E-3</v>
      </c>
      <c r="BW563" s="106">
        <v>1.0918800000000001E-2</v>
      </c>
      <c r="BX563" s="106">
        <v>3.1319599999999996E-3</v>
      </c>
      <c r="BY563" s="106">
        <v>8.3952000000000002E-3</v>
      </c>
      <c r="BZ563" s="106">
        <v>2.1311879999999998E-2</v>
      </c>
      <c r="CA563" s="106">
        <v>1.14E-2</v>
      </c>
      <c r="CB563" s="106">
        <v>9.7000000000000003E-3</v>
      </c>
      <c r="CC563" s="106">
        <v>9.4413000000000014E-3</v>
      </c>
      <c r="CD563" s="106">
        <v>1.4775310000000002E-2</v>
      </c>
      <c r="CE563" s="106">
        <v>2.0261999999999999E-2</v>
      </c>
      <c r="CF563" s="106">
        <v>6.36822E-3</v>
      </c>
      <c r="CG563" s="106">
        <v>5.9863999999999994E-3</v>
      </c>
      <c r="CH563" s="106">
        <v>8.2811199999999995E-3</v>
      </c>
      <c r="CI563" s="106">
        <v>1.01592E-2</v>
      </c>
      <c r="CJ563" s="106">
        <v>1.9116640000000001E-2</v>
      </c>
      <c r="CK563" s="106">
        <v>1.9560710000000002E-2</v>
      </c>
      <c r="CL563" s="106">
        <v>1.9544009999999997E-2</v>
      </c>
      <c r="CM563" s="106">
        <v>2.4261120000000004E-2</v>
      </c>
      <c r="CN563" s="106">
        <v>1.9133400000000002E-2</v>
      </c>
      <c r="CO563" s="106">
        <v>2.731662E-2</v>
      </c>
      <c r="CP563" s="106">
        <v>2.0658599999999999E-2</v>
      </c>
      <c r="CQ563" s="106">
        <v>1.109195E-2</v>
      </c>
      <c r="CR563" s="106">
        <v>1.1273130000000001E-2</v>
      </c>
      <c r="CS563" s="106"/>
      <c r="CT563" s="106"/>
      <c r="CU563" s="106"/>
      <c r="CV563" s="106">
        <f t="shared" si="280"/>
        <v>1.0999999999999999E-2</v>
      </c>
      <c r="CW563" s="106">
        <f t="shared" si="281"/>
        <v>7.7000000000000011E-3</v>
      </c>
      <c r="CX563" s="106">
        <f t="shared" si="282"/>
        <v>4.4000000000000003E-3</v>
      </c>
      <c r="CY563" s="106">
        <f t="shared" si="283"/>
        <v>4.4999999999999997E-3</v>
      </c>
      <c r="CZ563" s="106">
        <f t="shared" si="284"/>
        <v>6.7999999999999996E-3</v>
      </c>
      <c r="DA563" s="106">
        <f t="shared" si="285"/>
        <v>6.2000000000000006E-3</v>
      </c>
      <c r="DB563" s="106">
        <f t="shared" si="286"/>
        <v>8.0999999999999996E-3</v>
      </c>
      <c r="DC563" s="106">
        <f t="shared" si="287"/>
        <v>2.5999999999999999E-3</v>
      </c>
      <c r="DD563" s="106">
        <f t="shared" si="288"/>
        <v>6.0000000000000001E-3</v>
      </c>
      <c r="DE563" s="106">
        <f t="shared" si="289"/>
        <v>9.2999999999999992E-3</v>
      </c>
      <c r="DF563" s="106">
        <f t="shared" si="290"/>
        <v>1.14E-2</v>
      </c>
      <c r="DG563" s="106">
        <f t="shared" si="291"/>
        <v>9.7000000000000003E-3</v>
      </c>
      <c r="DH563" s="106">
        <f t="shared" si="292"/>
        <v>6.6000000000000008E-3</v>
      </c>
      <c r="DI563" s="106">
        <f t="shared" si="293"/>
        <v>1.2100000000000001E-2</v>
      </c>
      <c r="DJ563" s="106">
        <f t="shared" si="294"/>
        <v>1.4999999999999999E-2</v>
      </c>
      <c r="DK563" s="106">
        <f t="shared" si="295"/>
        <v>5.4000000000000003E-3</v>
      </c>
      <c r="DL563" s="106">
        <f t="shared" si="296"/>
        <v>5.5999999999999999E-3</v>
      </c>
      <c r="DM563" s="106">
        <f t="shared" si="297"/>
        <v>7.2999999999999992E-3</v>
      </c>
      <c r="DN563" s="106">
        <f t="shared" si="298"/>
        <v>8.0000000000000002E-3</v>
      </c>
      <c r="DO563" s="106">
        <f t="shared" si="299"/>
        <v>1.6299999999999999E-2</v>
      </c>
      <c r="DP563" s="106">
        <f t="shared" si="300"/>
        <v>1.6700000000000003E-2</v>
      </c>
      <c r="DQ563" s="106">
        <f t="shared" si="301"/>
        <v>1.67E-2</v>
      </c>
      <c r="DR563" s="106">
        <f t="shared" si="302"/>
        <v>2.0800000000000003E-2</v>
      </c>
      <c r="DS563" s="106">
        <f t="shared" si="303"/>
        <v>1.6500000000000001E-2</v>
      </c>
      <c r="DT563" s="106">
        <f t="shared" si="304"/>
        <v>2.3699999999999999E-2</v>
      </c>
      <c r="DU563" s="106">
        <f t="shared" si="305"/>
        <v>1.7999999999999999E-2</v>
      </c>
      <c r="DV563" s="106">
        <f t="shared" si="306"/>
        <v>9.7000000000000003E-3</v>
      </c>
      <c r="DW563" s="106">
        <f t="shared" si="307"/>
        <v>9.9000000000000008E-3</v>
      </c>
      <c r="DX563" s="106"/>
      <c r="DY563" s="106"/>
      <c r="DZ563" s="106"/>
      <c r="EA563" s="100">
        <v>0.36</v>
      </c>
      <c r="EB563" s="100">
        <v>0.15</v>
      </c>
      <c r="EC563" s="100">
        <v>0.6</v>
      </c>
      <c r="ED563" s="100">
        <v>12.79</v>
      </c>
      <c r="EE563" s="100">
        <v>15.57</v>
      </c>
      <c r="EF563" s="100">
        <v>0.31</v>
      </c>
      <c r="EG563" s="100">
        <v>15.27</v>
      </c>
      <c r="EH563" s="100">
        <v>4.55</v>
      </c>
      <c r="EI563" s="100">
        <v>0.15</v>
      </c>
      <c r="EJ563" s="100">
        <v>29.38</v>
      </c>
      <c r="EK563" s="100">
        <v>2.5099999999999998</v>
      </c>
      <c r="EL563" s="100">
        <v>51.58</v>
      </c>
      <c r="EM563" s="100">
        <v>0.78</v>
      </c>
      <c r="EN563" s="100">
        <v>1.05</v>
      </c>
      <c r="EO563" s="100">
        <v>66.78</v>
      </c>
      <c r="EP563" s="100">
        <v>6.33</v>
      </c>
      <c r="EQ563" s="100">
        <v>82.53</v>
      </c>
      <c r="ER563" s="100">
        <v>100</v>
      </c>
      <c r="ES563" s="100">
        <v>1.1299999999999999</v>
      </c>
      <c r="ET563" s="100">
        <v>16.64</v>
      </c>
      <c r="EU563" s="100">
        <v>2.4300000000000002</v>
      </c>
      <c r="EV563" s="100">
        <v>10.119999999999999</v>
      </c>
      <c r="EW563" s="100">
        <v>2.42</v>
      </c>
      <c r="EX563" s="100">
        <v>4.9800000000000004</v>
      </c>
      <c r="EY563" s="100">
        <v>6.74</v>
      </c>
      <c r="EZ563" s="100">
        <v>6.83</v>
      </c>
      <c r="FA563" s="100">
        <v>8.82</v>
      </c>
      <c r="FB563" s="100">
        <v>18.32</v>
      </c>
      <c r="FC563" s="100"/>
      <c r="FD563" s="100"/>
      <c r="FE563" s="100"/>
      <c r="FF563" s="106">
        <v>4.9671652954375464E-2</v>
      </c>
      <c r="FG563" s="106">
        <v>2.4774593849289612E-2</v>
      </c>
      <c r="FH563" s="106">
        <v>4.4487959777718975E-3</v>
      </c>
      <c r="FI563" s="106">
        <v>2.9310095284042935E-3</v>
      </c>
      <c r="FJ563" s="106">
        <v>5.4263475836431232E-3</v>
      </c>
      <c r="FK563" s="106">
        <v>1.383855421686747E-2</v>
      </c>
      <c r="FL563" s="106">
        <v>9.4021513353115729E-3</v>
      </c>
      <c r="FM563" s="106">
        <v>2.3418562178316453E-3</v>
      </c>
      <c r="FN563" s="106">
        <v>2.618031732418525E-2</v>
      </c>
      <c r="FO563" s="106">
        <v>3.5898062489090597E-3</v>
      </c>
      <c r="FP563" s="106">
        <v>2.1607851398666559E-2</v>
      </c>
      <c r="FQ563" s="106">
        <v>0</v>
      </c>
      <c r="FR563" s="106">
        <v>1.0124608507171578E-2</v>
      </c>
      <c r="FS563" s="106">
        <v>1.6271292033926715E-2</v>
      </c>
      <c r="FT563" s="106">
        <v>1.1370595202842759E-2</v>
      </c>
      <c r="FU563" s="106">
        <v>4.2350181469507666E-4</v>
      </c>
      <c r="FV563" s="106">
        <v>6.1762394761459309E-3</v>
      </c>
      <c r="FW563" s="106">
        <v>0</v>
      </c>
      <c r="FX563" s="106">
        <v>1.2479504656668028E-2</v>
      </c>
      <c r="FY563" s="106">
        <v>1.4330150068212822E-2</v>
      </c>
      <c r="FZ563" s="106">
        <v>1.9634171838148706E-2</v>
      </c>
      <c r="GA563" s="106">
        <v>1.5651713235922415E-2</v>
      </c>
      <c r="GB563" s="106">
        <v>2.5063100137174211E-2</v>
      </c>
      <c r="GC563" s="106">
        <v>1.6748878923766818E-2</v>
      </c>
      <c r="GD563" s="106">
        <v>2.0115911851466245E-2</v>
      </c>
      <c r="GE563" s="106">
        <v>1.6900932299381371E-2</v>
      </c>
      <c r="GF563" s="106">
        <v>7.1817382610803362E-3</v>
      </c>
      <c r="GG563" s="106">
        <v>9.6531131992623163E-3</v>
      </c>
      <c r="GH563" s="100"/>
      <c r="GI563" s="100"/>
      <c r="GJ563" s="100"/>
      <c r="GK563" s="100"/>
    </row>
    <row r="564" spans="1:193" x14ac:dyDescent="0.25">
      <c r="A564" s="98" t="s">
        <v>1073</v>
      </c>
      <c r="B564" s="99" t="s">
        <v>17</v>
      </c>
      <c r="C564" s="99" t="s">
        <v>319</v>
      </c>
      <c r="D564" s="100" t="s">
        <v>19</v>
      </c>
      <c r="E564" s="99" t="s">
        <v>743</v>
      </c>
      <c r="F564" s="100"/>
      <c r="G564" s="106">
        <v>30.391999999999999</v>
      </c>
      <c r="H564" s="106">
        <v>28.248000000000001</v>
      </c>
      <c r="I564" s="106">
        <v>4.0449999999999999</v>
      </c>
      <c r="J564" s="106">
        <v>0.10199999999999999</v>
      </c>
      <c r="K564" s="106">
        <v>8.2000000000000003E-2</v>
      </c>
      <c r="L564" s="106">
        <v>3.4459999999999997</v>
      </c>
      <c r="M564" s="106">
        <v>4.3999999999999997E-2</v>
      </c>
      <c r="N564" s="106">
        <v>5.5E-2</v>
      </c>
      <c r="O564" s="106">
        <v>26.407</v>
      </c>
      <c r="P564" s="106">
        <v>0</v>
      </c>
      <c r="Q564" s="106">
        <v>1.7580413981365914</v>
      </c>
      <c r="R564" s="106">
        <v>0</v>
      </c>
      <c r="S564" s="106">
        <v>2.2271786055213498</v>
      </c>
      <c r="T564" s="106">
        <v>0.15533280314392192</v>
      </c>
      <c r="U564" s="106">
        <v>0</v>
      </c>
      <c r="V564" s="106">
        <v>0</v>
      </c>
      <c r="W564" s="106">
        <v>0</v>
      </c>
      <c r="X564" s="106">
        <v>0</v>
      </c>
      <c r="Y564" s="106">
        <v>0.66055721726792904</v>
      </c>
      <c r="Z564" s="106">
        <v>0</v>
      </c>
      <c r="AA564" s="106">
        <v>0.17353328351859937</v>
      </c>
      <c r="AB564" s="106">
        <v>0</v>
      </c>
      <c r="AC564" s="106">
        <v>0.22600000000000001</v>
      </c>
      <c r="AD564" s="106">
        <v>0.109</v>
      </c>
      <c r="AE564" s="106">
        <v>0.14000000000000001</v>
      </c>
      <c r="AF564" s="106">
        <v>9.9999999999999992E-2</v>
      </c>
      <c r="AG564" s="106">
        <v>7.247219108429255E-2</v>
      </c>
      <c r="AH564" s="106">
        <v>7.0000000000000007E-2</v>
      </c>
      <c r="AI564" s="106"/>
      <c r="AJ564" s="106">
        <v>97.772804265917344</v>
      </c>
      <c r="AK564" s="100"/>
      <c r="AL564" s="106">
        <v>14.207180254300672</v>
      </c>
      <c r="AM564" s="106">
        <v>16.934236556561359</v>
      </c>
      <c r="AN564" s="106">
        <v>2.1407779835935434</v>
      </c>
      <c r="AO564" s="106">
        <v>6.1512483415752023E-2</v>
      </c>
      <c r="AP564" s="106">
        <v>6.3506815365551431E-2</v>
      </c>
      <c r="AQ564" s="106">
        <v>2.6785853089778469</v>
      </c>
      <c r="AR564" s="106">
        <v>3.2640949554896138E-2</v>
      </c>
      <c r="AS564" s="106">
        <v>4.5658309812385861E-2</v>
      </c>
      <c r="AT564" s="106">
        <v>18.872927387078331</v>
      </c>
      <c r="AU564" s="106">
        <v>0</v>
      </c>
      <c r="AV564" s="106">
        <v>1.7580413981365914</v>
      </c>
      <c r="AW564" s="106">
        <v>0</v>
      </c>
      <c r="AX564" s="106">
        <v>1.5569231775752181</v>
      </c>
      <c r="AY564" s="106">
        <v>0.12720727470634829</v>
      </c>
      <c r="AZ564" s="106">
        <v>0</v>
      </c>
      <c r="BA564" s="106">
        <v>0</v>
      </c>
      <c r="BB564" s="106">
        <v>0</v>
      </c>
      <c r="BC564" s="106">
        <v>0</v>
      </c>
      <c r="BD564" s="106">
        <v>0.52016475097876136</v>
      </c>
      <c r="BE564" s="106">
        <v>0</v>
      </c>
      <c r="BF564" s="106">
        <v>0.1481544297093822</v>
      </c>
      <c r="BG564" s="106">
        <v>0</v>
      </c>
      <c r="BH564" s="106">
        <v>0.19375857338820301</v>
      </c>
      <c r="BI564" s="106">
        <v>9.3997930320800283E-2</v>
      </c>
      <c r="BJ564" s="106">
        <v>0.12146451500954364</v>
      </c>
      <c r="BK564" s="106">
        <v>8.7130783305741921E-2</v>
      </c>
      <c r="BL564" s="106">
        <v>6.3377517345249282E-2</v>
      </c>
      <c r="BM564" s="106">
        <v>6.1473610257310969E-2</v>
      </c>
      <c r="BN564" s="106"/>
      <c r="BO564" s="106"/>
      <c r="BP564" s="106"/>
      <c r="BQ564" s="106">
        <v>2.1178080000000002E-2</v>
      </c>
      <c r="BR564" s="106">
        <v>1.2343939999999999E-2</v>
      </c>
      <c r="BS564" s="106">
        <v>8.3137999999999997E-3</v>
      </c>
      <c r="BT564" s="106">
        <v>7.2960799999999991E-3</v>
      </c>
      <c r="BU564" s="106">
        <v>8.3927999999999989E-3</v>
      </c>
      <c r="BV564" s="106">
        <v>7.5903499999999992E-3</v>
      </c>
      <c r="BW564" s="106">
        <v>9.8404000000000009E-3</v>
      </c>
      <c r="BX564" s="106">
        <v>3.0114999999999999E-3</v>
      </c>
      <c r="BY564" s="106">
        <v>8.1153600000000003E-3</v>
      </c>
      <c r="BZ564" s="106">
        <v>2.1311879999999998E-2</v>
      </c>
      <c r="CA564" s="106">
        <v>1.0999999999999999E-2</v>
      </c>
      <c r="CB564" s="106">
        <v>9.1000000000000004E-3</v>
      </c>
      <c r="CC564" s="106">
        <v>9.0121500000000018E-3</v>
      </c>
      <c r="CD564" s="106">
        <v>1.404265E-2</v>
      </c>
      <c r="CE564" s="106">
        <v>2.012692E-2</v>
      </c>
      <c r="CF564" s="106">
        <v>6.2502900000000004E-3</v>
      </c>
      <c r="CG564" s="106">
        <v>5.7726000000000001E-3</v>
      </c>
      <c r="CH564" s="106">
        <v>6.4660800000000008E-3</v>
      </c>
      <c r="CI564" s="106">
        <v>9.9052199999999993E-3</v>
      </c>
      <c r="CJ564" s="106">
        <v>1.8295680000000002E-2</v>
      </c>
      <c r="CK564" s="106">
        <v>1.8389410000000002E-2</v>
      </c>
      <c r="CL564" s="106">
        <v>1.8490739999999999E-2</v>
      </c>
      <c r="CM564" s="106">
        <v>2.21616E-2</v>
      </c>
      <c r="CN564" s="106">
        <v>1.785784E-2</v>
      </c>
      <c r="CO564" s="106">
        <v>2.5702980000000004E-2</v>
      </c>
      <c r="CP564" s="106">
        <v>1.9740439999999998E-2</v>
      </c>
      <c r="CQ564" s="106">
        <v>1.0405849999999999E-2</v>
      </c>
      <c r="CR564" s="106">
        <v>1.0703780000000001E-2</v>
      </c>
      <c r="CS564" s="106"/>
      <c r="CT564" s="106"/>
      <c r="CU564" s="106"/>
      <c r="CV564" s="106">
        <f t="shared" si="280"/>
        <v>9.8999999999999991E-3</v>
      </c>
      <c r="CW564" s="106">
        <f t="shared" si="281"/>
        <v>7.4000000000000003E-3</v>
      </c>
      <c r="CX564" s="106">
        <f t="shared" si="282"/>
        <v>4.4000000000000003E-3</v>
      </c>
      <c r="CY564" s="106">
        <f t="shared" si="283"/>
        <v>4.3999999999999994E-3</v>
      </c>
      <c r="CZ564" s="106">
        <f t="shared" si="284"/>
        <v>6.4999999999999997E-3</v>
      </c>
      <c r="DA564" s="106">
        <f t="shared" si="285"/>
        <v>5.8999999999999999E-3</v>
      </c>
      <c r="DB564" s="106">
        <f t="shared" si="286"/>
        <v>7.3000000000000001E-3</v>
      </c>
      <c r="DC564" s="106">
        <f t="shared" si="287"/>
        <v>2.5000000000000001E-3</v>
      </c>
      <c r="DD564" s="106">
        <f t="shared" si="288"/>
        <v>5.8000000000000005E-3</v>
      </c>
      <c r="DE564" s="106">
        <f t="shared" si="289"/>
        <v>9.2999999999999992E-3</v>
      </c>
      <c r="DF564" s="106">
        <f t="shared" si="290"/>
        <v>1.0999999999999999E-2</v>
      </c>
      <c r="DG564" s="106">
        <f t="shared" si="291"/>
        <v>9.1000000000000004E-3</v>
      </c>
      <c r="DH564" s="106">
        <f t="shared" si="292"/>
        <v>6.3000000000000009E-3</v>
      </c>
      <c r="DI564" s="106">
        <f t="shared" si="293"/>
        <v>1.15E-2</v>
      </c>
      <c r="DJ564" s="106">
        <f t="shared" si="294"/>
        <v>1.49E-2</v>
      </c>
      <c r="DK564" s="106">
        <f t="shared" si="295"/>
        <v>5.3E-3</v>
      </c>
      <c r="DL564" s="106">
        <f t="shared" si="296"/>
        <v>5.4000000000000003E-3</v>
      </c>
      <c r="DM564" s="106">
        <f t="shared" si="297"/>
        <v>5.7000000000000002E-3</v>
      </c>
      <c r="DN564" s="106">
        <f t="shared" si="298"/>
        <v>7.7999999999999996E-3</v>
      </c>
      <c r="DO564" s="106">
        <f t="shared" si="299"/>
        <v>1.5600000000000001E-2</v>
      </c>
      <c r="DP564" s="106">
        <f t="shared" si="300"/>
        <v>1.5700000000000002E-2</v>
      </c>
      <c r="DQ564" s="106">
        <f t="shared" si="301"/>
        <v>1.5800000000000002E-2</v>
      </c>
      <c r="DR564" s="106">
        <f t="shared" si="302"/>
        <v>1.9E-2</v>
      </c>
      <c r="DS564" s="106">
        <f t="shared" si="303"/>
        <v>1.54E-2</v>
      </c>
      <c r="DT564" s="106">
        <f t="shared" si="304"/>
        <v>2.23E-2</v>
      </c>
      <c r="DU564" s="106">
        <f t="shared" si="305"/>
        <v>1.72E-2</v>
      </c>
      <c r="DV564" s="106">
        <f t="shared" si="306"/>
        <v>9.1000000000000004E-3</v>
      </c>
      <c r="DW564" s="106">
        <f t="shared" si="307"/>
        <v>9.4000000000000004E-3</v>
      </c>
      <c r="DX564" s="106"/>
      <c r="DY564" s="106"/>
      <c r="DZ564" s="106"/>
      <c r="EA564" s="100">
        <v>0.35</v>
      </c>
      <c r="EB564" s="100">
        <v>0.15</v>
      </c>
      <c r="EC564" s="100">
        <v>0.31</v>
      </c>
      <c r="ED564" s="100">
        <v>4.8600000000000003</v>
      </c>
      <c r="EE564" s="100">
        <v>8.57</v>
      </c>
      <c r="EF564" s="100">
        <v>0.41</v>
      </c>
      <c r="EG564" s="100">
        <v>24.35</v>
      </c>
      <c r="EH564" s="100">
        <v>4.72</v>
      </c>
      <c r="EI564" s="100">
        <v>0.14000000000000001</v>
      </c>
      <c r="EJ564" s="100">
        <v>39.85</v>
      </c>
      <c r="EK564" s="100">
        <v>1.49</v>
      </c>
      <c r="EL564" s="100">
        <v>59.15</v>
      </c>
      <c r="EM564" s="100">
        <v>0.68</v>
      </c>
      <c r="EN564" s="100">
        <v>9.17</v>
      </c>
      <c r="EO564" s="100">
        <v>457.41</v>
      </c>
      <c r="EP564" s="100">
        <v>10.130000000000001</v>
      </c>
      <c r="EQ564" s="100">
        <v>100</v>
      </c>
      <c r="ER564" s="100">
        <v>100</v>
      </c>
      <c r="ES564" s="100">
        <v>1.88</v>
      </c>
      <c r="ET564" s="100">
        <v>100</v>
      </c>
      <c r="EU564" s="100">
        <v>9.77</v>
      </c>
      <c r="EV564" s="100">
        <v>100</v>
      </c>
      <c r="EW564" s="100">
        <v>9.93</v>
      </c>
      <c r="EX564" s="100">
        <v>16.010000000000002</v>
      </c>
      <c r="EY564" s="100">
        <v>15.16</v>
      </c>
      <c r="EZ564" s="100">
        <v>18.28</v>
      </c>
      <c r="FA564" s="100">
        <v>11.12</v>
      </c>
      <c r="FB564" s="100">
        <v>14.95</v>
      </c>
      <c r="FC564" s="100"/>
      <c r="FD564" s="100"/>
      <c r="FE564" s="100"/>
      <c r="FF564" s="106">
        <v>4.9725130890052351E-2</v>
      </c>
      <c r="FG564" s="106">
        <v>2.540135483484204E-2</v>
      </c>
      <c r="FH564" s="106">
        <v>6.6364117491399845E-3</v>
      </c>
      <c r="FI564" s="106">
        <v>2.9895066940055486E-3</v>
      </c>
      <c r="FJ564" s="106">
        <v>5.4425340768277574E-3</v>
      </c>
      <c r="FK564" s="106">
        <v>1.0982199766809171E-2</v>
      </c>
      <c r="FL564" s="106">
        <v>7.9480712166172113E-3</v>
      </c>
      <c r="FM564" s="106">
        <v>2.1550722231446127E-3</v>
      </c>
      <c r="FN564" s="106">
        <v>2.6422098341909669E-2</v>
      </c>
      <c r="FO564" s="106">
        <v>0</v>
      </c>
      <c r="FP564" s="106">
        <v>2.6194816832235214E-2</v>
      </c>
      <c r="FQ564" s="106">
        <v>0</v>
      </c>
      <c r="FR564" s="106">
        <v>1.0587077607511484E-2</v>
      </c>
      <c r="FS564" s="106">
        <v>1.1664907090572139E-2</v>
      </c>
      <c r="FT564" s="106">
        <v>0</v>
      </c>
      <c r="FU564" s="106">
        <v>0</v>
      </c>
      <c r="FV564" s="106">
        <v>0</v>
      </c>
      <c r="FW564" s="106">
        <v>0</v>
      </c>
      <c r="FX564" s="106">
        <v>9.7790973184007125E-3</v>
      </c>
      <c r="FY564" s="106">
        <v>0</v>
      </c>
      <c r="FZ564" s="106">
        <v>1.4474687782606639E-2</v>
      </c>
      <c r="GA564" s="106">
        <v>0</v>
      </c>
      <c r="GB564" s="106">
        <v>1.9240226337448558E-2</v>
      </c>
      <c r="GC564" s="106">
        <v>1.5049068644360127E-2</v>
      </c>
      <c r="GD564" s="106">
        <v>1.8414020475446817E-2</v>
      </c>
      <c r="GE564" s="106">
        <v>1.5927507188289624E-2</v>
      </c>
      <c r="GF564" s="106">
        <v>7.0475799287917197E-3</v>
      </c>
      <c r="GG564" s="106">
        <v>9.1903047334679893E-3</v>
      </c>
      <c r="GH564" s="100"/>
      <c r="GI564" s="100"/>
      <c r="GJ564" s="100"/>
      <c r="GK564" s="100"/>
    </row>
    <row r="565" spans="1:193" x14ac:dyDescent="0.25">
      <c r="A565" s="98" t="s">
        <v>1073</v>
      </c>
      <c r="B565" s="99" t="s">
        <v>17</v>
      </c>
      <c r="C565" s="99" t="s">
        <v>319</v>
      </c>
      <c r="D565" s="100" t="s">
        <v>19</v>
      </c>
      <c r="E565" s="99" t="s">
        <v>744</v>
      </c>
      <c r="F565" s="100"/>
      <c r="G565" s="106">
        <v>30.207000000000001</v>
      </c>
      <c r="H565" s="106">
        <v>28.291</v>
      </c>
      <c r="I565" s="106">
        <v>4.0620000000000003</v>
      </c>
      <c r="J565" s="106">
        <v>9.6000000000000002E-2</v>
      </c>
      <c r="K565" s="106">
        <v>7.6999999999999999E-2</v>
      </c>
      <c r="L565" s="106">
        <v>3.4780000000000006</v>
      </c>
      <c r="M565" s="106">
        <v>3.9E-2</v>
      </c>
      <c r="N565" s="106">
        <v>5.7000000000000002E-2</v>
      </c>
      <c r="O565" s="106">
        <v>26.436</v>
      </c>
      <c r="P565" s="106">
        <v>0.03</v>
      </c>
      <c r="Q565" s="106">
        <v>1.7628304492183635</v>
      </c>
      <c r="R565" s="106">
        <v>0</v>
      </c>
      <c r="S565" s="106">
        <v>2.1314864756194627</v>
      </c>
      <c r="T565" s="106">
        <v>7.7879738166639165E-2</v>
      </c>
      <c r="U565" s="106">
        <v>0.03</v>
      </c>
      <c r="V565" s="106">
        <v>0</v>
      </c>
      <c r="W565" s="106">
        <v>0</v>
      </c>
      <c r="X565" s="106">
        <v>0</v>
      </c>
      <c r="Y565" s="106">
        <v>0.69478918871680584</v>
      </c>
      <c r="Z565" s="106">
        <v>0</v>
      </c>
      <c r="AA565" s="106">
        <v>0.18476073395573764</v>
      </c>
      <c r="AB565" s="106">
        <v>3.6999999999999998E-2</v>
      </c>
      <c r="AC565" s="106">
        <v>0.25900000000000001</v>
      </c>
      <c r="AD565" s="106">
        <v>0.10199999999999999</v>
      </c>
      <c r="AE565" s="106">
        <v>0.15</v>
      </c>
      <c r="AF565" s="106">
        <v>0.13800000000000001</v>
      </c>
      <c r="AG565" s="106">
        <v>8.0875474290981894E-2</v>
      </c>
      <c r="AH565" s="106">
        <v>7.0000000000000007E-2</v>
      </c>
      <c r="AI565" s="106"/>
      <c r="AJ565" s="106">
        <v>97.749294157802169</v>
      </c>
      <c r="AK565" s="100"/>
      <c r="AL565" s="106">
        <v>14.120699326851158</v>
      </c>
      <c r="AM565" s="106">
        <v>16.960014387626643</v>
      </c>
      <c r="AN565" s="106">
        <v>2.1497750727705744</v>
      </c>
      <c r="AO565" s="106">
        <v>5.789410203835485E-2</v>
      </c>
      <c r="AP565" s="106">
        <v>5.9634448574969023E-2</v>
      </c>
      <c r="AQ565" s="106">
        <v>2.7034589972794407</v>
      </c>
      <c r="AR565" s="106">
        <v>2.8931750741839762E-2</v>
      </c>
      <c r="AS565" s="106">
        <v>4.7318611987381708E-2</v>
      </c>
      <c r="AT565" s="106">
        <v>18.893653516295025</v>
      </c>
      <c r="AU565" s="106">
        <v>1.3091289928434282E-2</v>
      </c>
      <c r="AV565" s="106">
        <v>1.7628304492183635</v>
      </c>
      <c r="AW565" s="106">
        <v>0</v>
      </c>
      <c r="AX565" s="106">
        <v>1.4900289937920046</v>
      </c>
      <c r="AY565" s="106">
        <v>6.3778345890294949E-2</v>
      </c>
      <c r="AZ565" s="106">
        <v>2.220906129700918E-2</v>
      </c>
      <c r="BA565" s="106">
        <v>0</v>
      </c>
      <c r="BB565" s="106">
        <v>0</v>
      </c>
      <c r="BC565" s="106">
        <v>0</v>
      </c>
      <c r="BD565" s="106">
        <v>0.54712118175982816</v>
      </c>
      <c r="BE565" s="106">
        <v>0</v>
      </c>
      <c r="BF565" s="106">
        <v>0.15773989068192404</v>
      </c>
      <c r="BG565" s="106">
        <v>3.1615825002136208E-2</v>
      </c>
      <c r="BH565" s="106">
        <v>0.22205075445816186</v>
      </c>
      <c r="BI565" s="106">
        <v>8.7961365988271811E-2</v>
      </c>
      <c r="BJ565" s="106">
        <v>0.13014055179593961</v>
      </c>
      <c r="BK565" s="106">
        <v>0.12024048096192387</v>
      </c>
      <c r="BL565" s="106">
        <v>7.0726256485336161E-2</v>
      </c>
      <c r="BM565" s="106">
        <v>6.1473610257310969E-2</v>
      </c>
      <c r="BN565" s="106"/>
      <c r="BO565" s="106"/>
      <c r="BP565" s="106"/>
      <c r="BQ565" s="106">
        <v>2.2247680000000002E-2</v>
      </c>
      <c r="BR565" s="106">
        <v>1.217713E-2</v>
      </c>
      <c r="BS565" s="106">
        <v>8.1248499999999994E-3</v>
      </c>
      <c r="BT565" s="106">
        <v>7.2960799999999991E-3</v>
      </c>
      <c r="BU565" s="106">
        <v>8.5219200000000005E-3</v>
      </c>
      <c r="BV565" s="106">
        <v>7.5903499999999992E-3</v>
      </c>
      <c r="BW565" s="106">
        <v>9.8404000000000009E-3</v>
      </c>
      <c r="BX565" s="106">
        <v>2.8910399999999997E-3</v>
      </c>
      <c r="BY565" s="106">
        <v>8.2552800000000003E-3</v>
      </c>
      <c r="BZ565" s="106">
        <v>2.0395239999999999E-2</v>
      </c>
      <c r="CA565" s="106">
        <v>1.11E-2</v>
      </c>
      <c r="CB565" s="106">
        <v>8.9999999999999993E-3</v>
      </c>
      <c r="CC565" s="106">
        <v>9.0121500000000018E-3</v>
      </c>
      <c r="CD565" s="106">
        <v>1.4286870000000002E-2</v>
      </c>
      <c r="CE565" s="106">
        <v>1.9586600000000003E-2</v>
      </c>
      <c r="CF565" s="106">
        <v>6.1323599999999999E-3</v>
      </c>
      <c r="CG565" s="106">
        <v>5.7726000000000001E-3</v>
      </c>
      <c r="CH565" s="106">
        <v>6.579520000000001E-3</v>
      </c>
      <c r="CI565" s="106">
        <v>9.7782300000000006E-3</v>
      </c>
      <c r="CJ565" s="106">
        <v>1.899936E-2</v>
      </c>
      <c r="CK565" s="106">
        <v>1.8389410000000002E-2</v>
      </c>
      <c r="CL565" s="106">
        <v>1.8256679999999997E-2</v>
      </c>
      <c r="CM565" s="106">
        <v>2.286144E-2</v>
      </c>
      <c r="CN565" s="106">
        <v>1.808976E-2</v>
      </c>
      <c r="CO565" s="106">
        <v>2.5933500000000005E-2</v>
      </c>
      <c r="CP565" s="106">
        <v>1.9625669999999998E-2</v>
      </c>
      <c r="CQ565" s="106">
        <v>1.0291499999999999E-2</v>
      </c>
      <c r="CR565" s="106">
        <v>1.0703780000000001E-2</v>
      </c>
      <c r="CS565" s="106"/>
      <c r="CT565" s="106"/>
      <c r="CU565" s="106"/>
      <c r="CV565" s="106">
        <f t="shared" si="280"/>
        <v>1.04E-2</v>
      </c>
      <c r="CW565" s="106">
        <f t="shared" si="281"/>
        <v>7.3000000000000001E-3</v>
      </c>
      <c r="CX565" s="106">
        <f t="shared" si="282"/>
        <v>4.3E-3</v>
      </c>
      <c r="CY565" s="106">
        <f t="shared" si="283"/>
        <v>4.3999999999999994E-3</v>
      </c>
      <c r="CZ565" s="106">
        <f t="shared" si="284"/>
        <v>6.6000000000000008E-3</v>
      </c>
      <c r="DA565" s="106">
        <f t="shared" si="285"/>
        <v>5.8999999999999999E-3</v>
      </c>
      <c r="DB565" s="106">
        <f t="shared" si="286"/>
        <v>7.3000000000000001E-3</v>
      </c>
      <c r="DC565" s="106">
        <f t="shared" si="287"/>
        <v>2.3999999999999998E-3</v>
      </c>
      <c r="DD565" s="106">
        <f t="shared" si="288"/>
        <v>5.8999999999999999E-3</v>
      </c>
      <c r="DE565" s="106">
        <f t="shared" si="289"/>
        <v>8.8999999999999999E-3</v>
      </c>
      <c r="DF565" s="106">
        <f t="shared" si="290"/>
        <v>1.11E-2</v>
      </c>
      <c r="DG565" s="106">
        <f t="shared" si="291"/>
        <v>8.9999999999999993E-3</v>
      </c>
      <c r="DH565" s="106">
        <f t="shared" si="292"/>
        <v>6.3000000000000009E-3</v>
      </c>
      <c r="DI565" s="106">
        <f t="shared" si="293"/>
        <v>1.17E-2</v>
      </c>
      <c r="DJ565" s="106">
        <f t="shared" si="294"/>
        <v>1.4500000000000002E-2</v>
      </c>
      <c r="DK565" s="106">
        <f t="shared" si="295"/>
        <v>5.1999999999999998E-3</v>
      </c>
      <c r="DL565" s="106">
        <f t="shared" si="296"/>
        <v>5.4000000000000003E-3</v>
      </c>
      <c r="DM565" s="106">
        <f t="shared" si="297"/>
        <v>5.8000000000000005E-3</v>
      </c>
      <c r="DN565" s="106">
        <f t="shared" si="298"/>
        <v>7.7000000000000002E-3</v>
      </c>
      <c r="DO565" s="106">
        <f t="shared" si="299"/>
        <v>1.6199999999999999E-2</v>
      </c>
      <c r="DP565" s="106">
        <f t="shared" si="300"/>
        <v>1.5700000000000002E-2</v>
      </c>
      <c r="DQ565" s="106">
        <f t="shared" si="301"/>
        <v>1.5599999999999999E-2</v>
      </c>
      <c r="DR565" s="106">
        <f t="shared" si="302"/>
        <v>1.9599999999999999E-2</v>
      </c>
      <c r="DS565" s="106">
        <f t="shared" si="303"/>
        <v>1.5600000000000001E-2</v>
      </c>
      <c r="DT565" s="106">
        <f t="shared" si="304"/>
        <v>2.2500000000000003E-2</v>
      </c>
      <c r="DU565" s="106">
        <f t="shared" si="305"/>
        <v>1.7100000000000001E-2</v>
      </c>
      <c r="DV565" s="106">
        <f t="shared" si="306"/>
        <v>8.9999999999999993E-3</v>
      </c>
      <c r="DW565" s="106">
        <f t="shared" si="307"/>
        <v>9.4000000000000004E-3</v>
      </c>
      <c r="DX565" s="106"/>
      <c r="DY565" s="106"/>
      <c r="DZ565" s="106"/>
      <c r="EA565" s="100">
        <v>0.36</v>
      </c>
      <c r="EB565" s="100">
        <v>0.15</v>
      </c>
      <c r="EC565" s="100">
        <v>0.31</v>
      </c>
      <c r="ED565" s="100">
        <v>5.14</v>
      </c>
      <c r="EE565" s="100">
        <v>9.27</v>
      </c>
      <c r="EF565" s="100">
        <v>0.41</v>
      </c>
      <c r="EG565" s="100">
        <v>26.97</v>
      </c>
      <c r="EH565" s="100">
        <v>4.62</v>
      </c>
      <c r="EI565" s="100">
        <v>0.14000000000000001</v>
      </c>
      <c r="EJ565" s="100">
        <v>25.9</v>
      </c>
      <c r="EK565" s="100">
        <v>1.5</v>
      </c>
      <c r="EL565" s="100">
        <v>168.98</v>
      </c>
      <c r="EM565" s="100">
        <v>0.7</v>
      </c>
      <c r="EN565" s="100">
        <v>17.97</v>
      </c>
      <c r="EO565" s="100">
        <v>47.67</v>
      </c>
      <c r="EP565" s="100">
        <v>6.86</v>
      </c>
      <c r="EQ565" s="100">
        <v>100</v>
      </c>
      <c r="ER565" s="100">
        <v>100</v>
      </c>
      <c r="ES565" s="100">
        <v>1.8</v>
      </c>
      <c r="ET565" s="100">
        <v>100</v>
      </c>
      <c r="EU565" s="100">
        <v>9.2100000000000009</v>
      </c>
      <c r="EV565" s="100">
        <v>45.74</v>
      </c>
      <c r="EW565" s="100">
        <v>9.01</v>
      </c>
      <c r="EX565" s="100">
        <v>17.350000000000001</v>
      </c>
      <c r="EY565" s="100">
        <v>14.35</v>
      </c>
      <c r="EZ565" s="100">
        <v>13.29</v>
      </c>
      <c r="FA565" s="100">
        <v>10</v>
      </c>
      <c r="FB565" s="100">
        <v>15</v>
      </c>
      <c r="FC565" s="100"/>
      <c r="FD565" s="100"/>
      <c r="FE565" s="100"/>
      <c r="FF565" s="106">
        <v>5.0834517576664164E-2</v>
      </c>
      <c r="FG565" s="106">
        <v>2.5440021581439966E-2</v>
      </c>
      <c r="FH565" s="106">
        <v>6.6643027255887805E-3</v>
      </c>
      <c r="FI565" s="106">
        <v>2.975756844771439E-3</v>
      </c>
      <c r="FJ565" s="106">
        <v>5.5281133828996281E-3</v>
      </c>
      <c r="FK565" s="106">
        <v>1.1084181888845706E-2</v>
      </c>
      <c r="FL565" s="106">
        <v>7.8028931750741834E-3</v>
      </c>
      <c r="FM565" s="106">
        <v>2.1861198738170346E-3</v>
      </c>
      <c r="FN565" s="106">
        <v>2.6451114922813039E-2</v>
      </c>
      <c r="FO565" s="106">
        <v>3.3906440914644792E-3</v>
      </c>
      <c r="FP565" s="106">
        <v>2.6442456738275451E-2</v>
      </c>
      <c r="FQ565" s="106">
        <v>0</v>
      </c>
      <c r="FR565" s="106">
        <v>1.0430202956544031E-2</v>
      </c>
      <c r="FS565" s="106">
        <v>1.1460968756486003E-2</v>
      </c>
      <c r="FT565" s="106">
        <v>1.0587059520284277E-2</v>
      </c>
      <c r="FU565" s="106">
        <v>0</v>
      </c>
      <c r="FV565" s="106">
        <v>0</v>
      </c>
      <c r="FW565" s="106">
        <v>0</v>
      </c>
      <c r="FX565" s="106">
        <v>9.8481812716769077E-3</v>
      </c>
      <c r="FY565" s="106">
        <v>0</v>
      </c>
      <c r="FZ565" s="106">
        <v>1.4527843931805206E-2</v>
      </c>
      <c r="GA565" s="106">
        <v>1.4461078355977102E-2</v>
      </c>
      <c r="GB565" s="106">
        <v>2.0006772976680385E-2</v>
      </c>
      <c r="GC565" s="106">
        <v>1.5261296998965161E-2</v>
      </c>
      <c r="GD565" s="106">
        <v>1.8675169182717333E-2</v>
      </c>
      <c r="GE565" s="106">
        <v>1.5979959919839682E-2</v>
      </c>
      <c r="GF565" s="106">
        <v>7.0726256485336165E-3</v>
      </c>
      <c r="GG565" s="106">
        <v>9.2210415385966457E-3</v>
      </c>
      <c r="GH565" s="100"/>
      <c r="GI565" s="100"/>
      <c r="GJ565" s="100"/>
      <c r="GK565" s="100"/>
    </row>
    <row r="566" spans="1:193" x14ac:dyDescent="0.25">
      <c r="A566" s="98" t="s">
        <v>1073</v>
      </c>
      <c r="B566" s="99" t="s">
        <v>17</v>
      </c>
      <c r="C566" s="99" t="s">
        <v>319</v>
      </c>
      <c r="D566" s="100" t="s">
        <v>19</v>
      </c>
      <c r="E566" s="99" t="s">
        <v>745</v>
      </c>
      <c r="F566" s="100"/>
      <c r="G566" s="106">
        <v>30.227</v>
      </c>
      <c r="H566" s="106">
        <v>29.868000000000002</v>
      </c>
      <c r="I566" s="106">
        <v>3.48</v>
      </c>
      <c r="J566" s="106">
        <v>6.5000000000000002E-2</v>
      </c>
      <c r="K566" s="106">
        <v>0.09</v>
      </c>
      <c r="L566" s="106">
        <v>3.3050000000000002</v>
      </c>
      <c r="M566" s="106">
        <v>4.9000000000000002E-2</v>
      </c>
      <c r="N566" s="106">
        <v>0.06</v>
      </c>
      <c r="O566" s="106">
        <v>26.545000000000002</v>
      </c>
      <c r="P566" s="106">
        <v>2.5999999999999999E-2</v>
      </c>
      <c r="Q566" s="106">
        <v>1.3649439989707026</v>
      </c>
      <c r="R566" s="106">
        <v>0</v>
      </c>
      <c r="S566" s="106">
        <v>2.1815246704722933</v>
      </c>
      <c r="T566" s="106">
        <v>0.10477375156084229</v>
      </c>
      <c r="U566" s="106">
        <v>3.5000000000000003E-2</v>
      </c>
      <c r="V566" s="106">
        <v>0</v>
      </c>
      <c r="W566" s="106">
        <v>0</v>
      </c>
      <c r="X566" s="106">
        <v>0</v>
      </c>
      <c r="Y566" s="106">
        <v>0.46566954028527985</v>
      </c>
      <c r="Z566" s="106">
        <v>0</v>
      </c>
      <c r="AA566" s="106">
        <v>0.16568393250943123</v>
      </c>
      <c r="AB566" s="106">
        <v>2.8000000000000001E-2</v>
      </c>
      <c r="AC566" s="106">
        <v>0.223</v>
      </c>
      <c r="AD566" s="106">
        <v>3.5000000000000003E-2</v>
      </c>
      <c r="AE566" s="106">
        <v>0.14000000000000001</v>
      </c>
      <c r="AF566" s="106">
        <v>8.0999999999999989E-2</v>
      </c>
      <c r="AG566" s="106">
        <v>5.2758309494262058E-2</v>
      </c>
      <c r="AH566" s="106">
        <v>5.7000000000000002E-2</v>
      </c>
      <c r="AI566" s="106"/>
      <c r="AJ566" s="106">
        <v>98.074576285326273</v>
      </c>
      <c r="AK566" s="100"/>
      <c r="AL566" s="106">
        <v>14.13004861630516</v>
      </c>
      <c r="AM566" s="106">
        <v>17.905401354834844</v>
      </c>
      <c r="AN566" s="106">
        <v>1.8417570785922202</v>
      </c>
      <c r="AO566" s="106">
        <v>3.9199131588469431E-2</v>
      </c>
      <c r="AP566" s="106">
        <v>6.9702602230483274E-2</v>
      </c>
      <c r="AQ566" s="106">
        <v>2.5689856198989509</v>
      </c>
      <c r="AR566" s="106">
        <v>3.6350148367952521E-2</v>
      </c>
      <c r="AS566" s="106">
        <v>4.9809065249875481E-2</v>
      </c>
      <c r="AT566" s="106">
        <v>18.971555174385365</v>
      </c>
      <c r="AU566" s="106">
        <v>1.1345784604643045E-2</v>
      </c>
      <c r="AV566" s="106">
        <v>1.3649439989707026</v>
      </c>
      <c r="AW566" s="106">
        <v>0</v>
      </c>
      <c r="AX566" s="106">
        <v>1.5250085078450144</v>
      </c>
      <c r="AY566" s="106">
        <v>8.580276108495806E-2</v>
      </c>
      <c r="AZ566" s="106">
        <v>2.5910571513177379E-2</v>
      </c>
      <c r="BA566" s="106">
        <v>0</v>
      </c>
      <c r="BB566" s="106">
        <v>0</v>
      </c>
      <c r="BC566" s="106">
        <v>0</v>
      </c>
      <c r="BD566" s="106">
        <v>0.36669780320125983</v>
      </c>
      <c r="BE566" s="106">
        <v>0</v>
      </c>
      <c r="BF566" s="106">
        <v>0.14145302869412724</v>
      </c>
      <c r="BG566" s="106">
        <v>2.3925489190805779E-2</v>
      </c>
      <c r="BH566" s="106">
        <v>0.19118655692729766</v>
      </c>
      <c r="BI566" s="106">
        <v>3.0182821662642294E-2</v>
      </c>
      <c r="BJ566" s="106">
        <v>0.12146451500954364</v>
      </c>
      <c r="BK566" s="106">
        <v>7.0575934477650953E-2</v>
      </c>
      <c r="BL566" s="106">
        <v>4.6137568425240104E-2</v>
      </c>
      <c r="BM566" s="106">
        <v>5.0057082638096072E-2</v>
      </c>
      <c r="BN566" s="106"/>
      <c r="BO566" s="106"/>
      <c r="BP566" s="106"/>
      <c r="BQ566" s="106">
        <v>2.1178080000000002E-2</v>
      </c>
      <c r="BR566" s="106">
        <v>1.2510749999999999E-2</v>
      </c>
      <c r="BS566" s="106">
        <v>8.1248499999999994E-3</v>
      </c>
      <c r="BT566" s="106">
        <v>7.1302600000000002E-3</v>
      </c>
      <c r="BU566" s="106">
        <v>8.2636799999999989E-3</v>
      </c>
      <c r="BV566" s="106">
        <v>7.4617000000000008E-3</v>
      </c>
      <c r="BW566" s="106">
        <v>9.4359999999999999E-3</v>
      </c>
      <c r="BX566" s="106">
        <v>2.8910399999999997E-3</v>
      </c>
      <c r="BY566" s="106">
        <v>7.9754400000000003E-3</v>
      </c>
      <c r="BZ566" s="106">
        <v>2.0395239999999999E-2</v>
      </c>
      <c r="CA566" s="106">
        <v>1.0999999999999999E-2</v>
      </c>
      <c r="CB566" s="106">
        <v>8.9999999999999993E-3</v>
      </c>
      <c r="CC566" s="106">
        <v>9.0121500000000018E-3</v>
      </c>
      <c r="CD566" s="106">
        <v>1.392054E-2</v>
      </c>
      <c r="CE566" s="106">
        <v>1.8641040000000001E-2</v>
      </c>
      <c r="CF566" s="106">
        <v>6.2502900000000004E-3</v>
      </c>
      <c r="CG566" s="106">
        <v>5.7726000000000001E-3</v>
      </c>
      <c r="CH566" s="106">
        <v>6.3526400000000005E-3</v>
      </c>
      <c r="CI566" s="106">
        <v>9.6512400000000002E-3</v>
      </c>
      <c r="CJ566" s="106">
        <v>1.853024E-2</v>
      </c>
      <c r="CK566" s="106">
        <v>1.8975059999999998E-2</v>
      </c>
      <c r="CL566" s="106">
        <v>1.8256679999999997E-2</v>
      </c>
      <c r="CM566" s="106">
        <v>2.2044960000000002E-2</v>
      </c>
      <c r="CN566" s="106">
        <v>1.8205719999999998E-2</v>
      </c>
      <c r="CO566" s="106">
        <v>2.4896160000000001E-2</v>
      </c>
      <c r="CP566" s="106">
        <v>1.9625669999999998E-2</v>
      </c>
      <c r="CQ566" s="106">
        <v>1.0291499999999999E-2</v>
      </c>
      <c r="CR566" s="106">
        <v>1.0703780000000001E-2</v>
      </c>
      <c r="CS566" s="106"/>
      <c r="CT566" s="106"/>
      <c r="CU566" s="106"/>
      <c r="CV566" s="106">
        <f t="shared" si="280"/>
        <v>9.8999999999999991E-3</v>
      </c>
      <c r="CW566" s="106">
        <f t="shared" si="281"/>
        <v>7.4999999999999997E-3</v>
      </c>
      <c r="CX566" s="106">
        <f t="shared" si="282"/>
        <v>4.3E-3</v>
      </c>
      <c r="CY566" s="106">
        <f t="shared" si="283"/>
        <v>4.3E-3</v>
      </c>
      <c r="CZ566" s="106">
        <f t="shared" si="284"/>
        <v>6.3999999999999994E-3</v>
      </c>
      <c r="DA566" s="106">
        <f t="shared" si="285"/>
        <v>5.8000000000000005E-3</v>
      </c>
      <c r="DB566" s="106">
        <f t="shared" si="286"/>
        <v>6.9999999999999993E-3</v>
      </c>
      <c r="DC566" s="106">
        <f t="shared" si="287"/>
        <v>2.3999999999999998E-3</v>
      </c>
      <c r="DD566" s="106">
        <f t="shared" si="288"/>
        <v>5.7000000000000002E-3</v>
      </c>
      <c r="DE566" s="106">
        <f t="shared" si="289"/>
        <v>8.8999999999999999E-3</v>
      </c>
      <c r="DF566" s="106">
        <f t="shared" si="290"/>
        <v>1.0999999999999999E-2</v>
      </c>
      <c r="DG566" s="106">
        <f t="shared" si="291"/>
        <v>8.9999999999999993E-3</v>
      </c>
      <c r="DH566" s="106">
        <f t="shared" si="292"/>
        <v>6.3000000000000009E-3</v>
      </c>
      <c r="DI566" s="106">
        <f t="shared" si="293"/>
        <v>1.14E-2</v>
      </c>
      <c r="DJ566" s="106">
        <f t="shared" si="294"/>
        <v>1.3800000000000002E-2</v>
      </c>
      <c r="DK566" s="106">
        <f t="shared" si="295"/>
        <v>5.3E-3</v>
      </c>
      <c r="DL566" s="106">
        <f t="shared" si="296"/>
        <v>5.4000000000000003E-3</v>
      </c>
      <c r="DM566" s="106">
        <f t="shared" si="297"/>
        <v>5.5999999999999999E-3</v>
      </c>
      <c r="DN566" s="106">
        <f t="shared" si="298"/>
        <v>7.6E-3</v>
      </c>
      <c r="DO566" s="106">
        <f t="shared" si="299"/>
        <v>1.5799999999999998E-2</v>
      </c>
      <c r="DP566" s="106">
        <f t="shared" si="300"/>
        <v>1.6199999999999999E-2</v>
      </c>
      <c r="DQ566" s="106">
        <f t="shared" si="301"/>
        <v>1.5599999999999999E-2</v>
      </c>
      <c r="DR566" s="106">
        <f t="shared" si="302"/>
        <v>1.89E-2</v>
      </c>
      <c r="DS566" s="106">
        <f t="shared" si="303"/>
        <v>1.5699999999999999E-2</v>
      </c>
      <c r="DT566" s="106">
        <f t="shared" si="304"/>
        <v>2.1599999999999998E-2</v>
      </c>
      <c r="DU566" s="106">
        <f t="shared" si="305"/>
        <v>1.7100000000000001E-2</v>
      </c>
      <c r="DV566" s="106">
        <f t="shared" si="306"/>
        <v>8.9999999999999993E-3</v>
      </c>
      <c r="DW566" s="106">
        <f t="shared" si="307"/>
        <v>9.4000000000000004E-3</v>
      </c>
      <c r="DX566" s="106"/>
      <c r="DY566" s="106"/>
      <c r="DZ566" s="106"/>
      <c r="EA566" s="100">
        <v>0.35</v>
      </c>
      <c r="EB566" s="100">
        <v>0.14000000000000001</v>
      </c>
      <c r="EC566" s="100">
        <v>0.34</v>
      </c>
      <c r="ED566" s="100">
        <v>7.26</v>
      </c>
      <c r="EE566" s="100">
        <v>7.76</v>
      </c>
      <c r="EF566" s="100">
        <v>0.42</v>
      </c>
      <c r="EG566" s="100">
        <v>21.48</v>
      </c>
      <c r="EH566" s="100">
        <v>4.45</v>
      </c>
      <c r="EI566" s="100">
        <v>0.14000000000000001</v>
      </c>
      <c r="EJ566" s="100">
        <v>29.35</v>
      </c>
      <c r="EK566" s="100">
        <v>1.84</v>
      </c>
      <c r="EL566" s="100">
        <v>27.88</v>
      </c>
      <c r="EM566" s="100">
        <v>0.69</v>
      </c>
      <c r="EN566" s="100">
        <v>13.3</v>
      </c>
      <c r="EO566" s="100">
        <v>38.99</v>
      </c>
      <c r="EP566" s="100">
        <v>8.58</v>
      </c>
      <c r="EQ566" s="100">
        <v>352.15</v>
      </c>
      <c r="ER566" s="100">
        <v>100</v>
      </c>
      <c r="ES566" s="100">
        <v>2.42</v>
      </c>
      <c r="ET566" s="100">
        <v>100</v>
      </c>
      <c r="EU566" s="100">
        <v>10.49</v>
      </c>
      <c r="EV566" s="100">
        <v>60.73</v>
      </c>
      <c r="EW566" s="100">
        <v>10.02</v>
      </c>
      <c r="EX566" s="100">
        <v>50.46</v>
      </c>
      <c r="EY566" s="100">
        <v>14.73</v>
      </c>
      <c r="EZ566" s="100">
        <v>22.32</v>
      </c>
      <c r="FA566" s="100">
        <v>14.36</v>
      </c>
      <c r="FB566" s="100">
        <v>18.399999999999999</v>
      </c>
      <c r="FC566" s="100"/>
      <c r="FD566" s="100"/>
      <c r="FE566" s="100"/>
      <c r="FF566" s="106">
        <v>4.9455170157068053E-2</v>
      </c>
      <c r="FG566" s="106">
        <v>2.5067561896768786E-2</v>
      </c>
      <c r="FH566" s="106">
        <v>6.261974067213549E-3</v>
      </c>
      <c r="FI566" s="106">
        <v>2.8458569533228806E-3</v>
      </c>
      <c r="FJ566" s="106">
        <v>5.4089219330855018E-3</v>
      </c>
      <c r="FK566" s="106">
        <v>1.0789739603575594E-2</v>
      </c>
      <c r="FL566" s="106">
        <v>7.8080118694362011E-3</v>
      </c>
      <c r="FM566" s="106">
        <v>2.2165034036194593E-3</v>
      </c>
      <c r="FN566" s="106">
        <v>2.6560177244139515E-2</v>
      </c>
      <c r="FO566" s="106">
        <v>3.3299877814627343E-3</v>
      </c>
      <c r="FP566" s="106">
        <v>2.5114969581060929E-2</v>
      </c>
      <c r="FQ566" s="106">
        <v>0</v>
      </c>
      <c r="FR566" s="106">
        <v>1.0522558704130599E-2</v>
      </c>
      <c r="FS566" s="106">
        <v>1.1411767224299423E-2</v>
      </c>
      <c r="FT566" s="106">
        <v>1.0102531832987861E-2</v>
      </c>
      <c r="FU566" s="106">
        <v>0</v>
      </c>
      <c r="FV566" s="106">
        <v>0</v>
      </c>
      <c r="FW566" s="106">
        <v>0</v>
      </c>
      <c r="FX566" s="106">
        <v>8.8740868374704868E-3</v>
      </c>
      <c r="FY566" s="106">
        <v>0</v>
      </c>
      <c r="FZ566" s="106">
        <v>1.4838422710013947E-2</v>
      </c>
      <c r="GA566" s="106">
        <v>1.4529949585576348E-2</v>
      </c>
      <c r="GB566" s="106">
        <v>1.9156893004115227E-2</v>
      </c>
      <c r="GC566" s="106">
        <v>1.5230251810969302E-2</v>
      </c>
      <c r="GD566" s="106">
        <v>1.7891723060905779E-2</v>
      </c>
      <c r="GE566" s="106">
        <v>1.5752548575411692E-2</v>
      </c>
      <c r="GF566" s="106">
        <v>6.6253548258644792E-3</v>
      </c>
      <c r="GG566" s="106">
        <v>9.2105032054096772E-3</v>
      </c>
      <c r="GH566" s="100"/>
      <c r="GI566" s="100"/>
      <c r="GJ566" s="100"/>
      <c r="GK566" s="100"/>
    </row>
    <row r="567" spans="1:193" x14ac:dyDescent="0.25">
      <c r="A567" s="98" t="s">
        <v>1073</v>
      </c>
      <c r="B567" s="99" t="s">
        <v>17</v>
      </c>
      <c r="C567" s="99" t="s">
        <v>319</v>
      </c>
      <c r="D567" s="100" t="s">
        <v>19</v>
      </c>
      <c r="E567" s="99" t="s">
        <v>746</v>
      </c>
      <c r="F567" s="100"/>
      <c r="G567" s="106">
        <v>30.129000000000001</v>
      </c>
      <c r="H567" s="106">
        <v>24.353000000000002</v>
      </c>
      <c r="I567" s="106">
        <v>4.6950000000000003</v>
      </c>
      <c r="J567" s="106">
        <v>0.153</v>
      </c>
      <c r="K567" s="106">
        <v>8.699999999999998E-2</v>
      </c>
      <c r="L567" s="106">
        <v>3.7480000000000007</v>
      </c>
      <c r="M567" s="106">
        <v>0.04</v>
      </c>
      <c r="N567" s="106">
        <v>5.8999999999999997E-2</v>
      </c>
      <c r="O567" s="106">
        <v>26.121999999999996</v>
      </c>
      <c r="P567" s="106">
        <v>2.4E-2</v>
      </c>
      <c r="Q567" s="106">
        <v>1.6126360364212626</v>
      </c>
      <c r="R567" s="106">
        <v>0</v>
      </c>
      <c r="S567" s="106">
        <v>5.1293771919507432</v>
      </c>
      <c r="T567" s="106">
        <v>0.93725795670936862</v>
      </c>
      <c r="U567" s="106">
        <v>2.5999999999999999E-2</v>
      </c>
      <c r="V567" s="106">
        <v>0</v>
      </c>
      <c r="W567" s="106">
        <v>0</v>
      </c>
      <c r="X567" s="106">
        <v>0</v>
      </c>
      <c r="Y567" s="106">
        <v>0.82746865815119397</v>
      </c>
      <c r="Z567" s="106">
        <v>0</v>
      </c>
      <c r="AA567" s="106">
        <v>9.8223332325844334E-2</v>
      </c>
      <c r="AB567" s="106">
        <v>0</v>
      </c>
      <c r="AC567" s="106">
        <v>0.13100000000000001</v>
      </c>
      <c r="AD567" s="106">
        <v>6.9000000000000006E-2</v>
      </c>
      <c r="AE567" s="106">
        <v>0.16600000000000001</v>
      </c>
      <c r="AF567" s="106">
        <v>0.14399999999999999</v>
      </c>
      <c r="AG567" s="106">
        <v>7.3410929643602504E-2</v>
      </c>
      <c r="AH567" s="106">
        <v>6.0999999999999999E-2</v>
      </c>
      <c r="AI567" s="106"/>
      <c r="AJ567" s="106">
        <v>98.006293070265016</v>
      </c>
      <c r="AK567" s="100"/>
      <c r="AL567" s="106">
        <v>14.084237097980553</v>
      </c>
      <c r="AM567" s="106">
        <v>14.599244649601344</v>
      </c>
      <c r="AN567" s="106">
        <v>2.4847843344800213</v>
      </c>
      <c r="AO567" s="106">
        <v>9.2268725123628034E-2</v>
      </c>
      <c r="AP567" s="106">
        <v>6.7379182156133824E-2</v>
      </c>
      <c r="AQ567" s="106">
        <v>2.9133307423241357</v>
      </c>
      <c r="AR567" s="106">
        <v>2.9673590504451036E-2</v>
      </c>
      <c r="AS567" s="106">
        <v>4.8978914162377554E-2</v>
      </c>
      <c r="AT567" s="106">
        <v>18.669239565465979</v>
      </c>
      <c r="AU567" s="106">
        <v>1.0473031942747426E-2</v>
      </c>
      <c r="AV567" s="106">
        <v>1.6126360364212626</v>
      </c>
      <c r="AW567" s="106">
        <v>0</v>
      </c>
      <c r="AX567" s="106">
        <v>3.5857233078998552</v>
      </c>
      <c r="AY567" s="106">
        <v>0.76755217157429245</v>
      </c>
      <c r="AZ567" s="106">
        <v>1.9247853124074621E-2</v>
      </c>
      <c r="BA567" s="106">
        <v>0</v>
      </c>
      <c r="BB567" s="106">
        <v>0</v>
      </c>
      <c r="BC567" s="106">
        <v>0</v>
      </c>
      <c r="BD567" s="106">
        <v>0.65160143172784779</v>
      </c>
      <c r="BE567" s="106">
        <v>0</v>
      </c>
      <c r="BF567" s="106">
        <v>8.385839010146362E-2</v>
      </c>
      <c r="BG567" s="106">
        <v>0</v>
      </c>
      <c r="BH567" s="106">
        <v>0.11231138545953361</v>
      </c>
      <c r="BI567" s="106">
        <v>5.9503276992066235E-2</v>
      </c>
      <c r="BJ567" s="106">
        <v>0.14402221065417317</v>
      </c>
      <c r="BK567" s="106">
        <v>0.12546832796026836</v>
      </c>
      <c r="BL567" s="106">
        <v>6.4198451809009627E-2</v>
      </c>
      <c r="BM567" s="106">
        <v>5.3569860367085269E-2</v>
      </c>
      <c r="BN567" s="106"/>
      <c r="BO567" s="106"/>
      <c r="BP567" s="106"/>
      <c r="BQ567" s="106">
        <v>2.2033759999999999E-2</v>
      </c>
      <c r="BR567" s="106">
        <v>1.2343939999999999E-2</v>
      </c>
      <c r="BS567" s="106">
        <v>8.3137999999999997E-3</v>
      </c>
      <c r="BT567" s="106">
        <v>7.4618999999999996E-3</v>
      </c>
      <c r="BU567" s="106">
        <v>8.5219200000000005E-3</v>
      </c>
      <c r="BV567" s="106">
        <v>7.5903499999999992E-3</v>
      </c>
      <c r="BW567" s="106">
        <v>1.0918800000000001E-2</v>
      </c>
      <c r="BX567" s="106">
        <v>3.0114999999999999E-3</v>
      </c>
      <c r="BY567" s="106">
        <v>8.2552800000000003E-3</v>
      </c>
      <c r="BZ567" s="106">
        <v>2.085356E-2</v>
      </c>
      <c r="CA567" s="106">
        <v>1.1299999999999999E-2</v>
      </c>
      <c r="CB567" s="106">
        <v>9.1999999999999998E-3</v>
      </c>
      <c r="CC567" s="106">
        <v>9.1552000000000005E-3</v>
      </c>
      <c r="CD567" s="106">
        <v>1.404265E-2</v>
      </c>
      <c r="CE567" s="106">
        <v>2.0261999999999999E-2</v>
      </c>
      <c r="CF567" s="106">
        <v>6.36822E-3</v>
      </c>
      <c r="CG567" s="106">
        <v>5.7726000000000001E-3</v>
      </c>
      <c r="CH567" s="106">
        <v>6.579520000000001E-3</v>
      </c>
      <c r="CI567" s="106">
        <v>1.0413179999999999E-2</v>
      </c>
      <c r="CJ567" s="106">
        <v>1.853024E-2</v>
      </c>
      <c r="CK567" s="106">
        <v>1.9326449999999998E-2</v>
      </c>
      <c r="CL567" s="106">
        <v>1.884183E-2</v>
      </c>
      <c r="CM567" s="106">
        <v>2.2978080000000001E-2</v>
      </c>
      <c r="CN567" s="106">
        <v>1.832168E-2</v>
      </c>
      <c r="CO567" s="106">
        <v>2.5587720000000001E-2</v>
      </c>
      <c r="CP567" s="106">
        <v>2.0084749999999998E-2</v>
      </c>
      <c r="CQ567" s="106">
        <v>1.05202E-2</v>
      </c>
      <c r="CR567" s="106">
        <v>1.104539E-2</v>
      </c>
      <c r="CS567" s="106"/>
      <c r="CT567" s="106"/>
      <c r="CU567" s="106"/>
      <c r="CV567" s="106">
        <f t="shared" si="280"/>
        <v>1.0299999999999998E-2</v>
      </c>
      <c r="CW567" s="106">
        <f t="shared" si="281"/>
        <v>7.4000000000000003E-3</v>
      </c>
      <c r="CX567" s="106">
        <f t="shared" si="282"/>
        <v>4.4000000000000003E-3</v>
      </c>
      <c r="CY567" s="106">
        <f t="shared" si="283"/>
        <v>4.4999999999999997E-3</v>
      </c>
      <c r="CZ567" s="106">
        <f t="shared" si="284"/>
        <v>6.6000000000000008E-3</v>
      </c>
      <c r="DA567" s="106">
        <f t="shared" si="285"/>
        <v>5.8999999999999999E-3</v>
      </c>
      <c r="DB567" s="106">
        <f t="shared" si="286"/>
        <v>8.0999999999999996E-3</v>
      </c>
      <c r="DC567" s="106">
        <f t="shared" si="287"/>
        <v>2.5000000000000001E-3</v>
      </c>
      <c r="DD567" s="106">
        <f t="shared" si="288"/>
        <v>5.8999999999999999E-3</v>
      </c>
      <c r="DE567" s="106">
        <f t="shared" si="289"/>
        <v>9.1000000000000004E-3</v>
      </c>
      <c r="DF567" s="106">
        <f t="shared" si="290"/>
        <v>1.1299999999999999E-2</v>
      </c>
      <c r="DG567" s="106">
        <f t="shared" si="291"/>
        <v>9.1999999999999998E-3</v>
      </c>
      <c r="DH567" s="106">
        <f t="shared" si="292"/>
        <v>6.4000000000000003E-3</v>
      </c>
      <c r="DI567" s="106">
        <f t="shared" si="293"/>
        <v>1.15E-2</v>
      </c>
      <c r="DJ567" s="106">
        <f t="shared" si="294"/>
        <v>1.4999999999999999E-2</v>
      </c>
      <c r="DK567" s="106">
        <f t="shared" si="295"/>
        <v>5.4000000000000003E-3</v>
      </c>
      <c r="DL567" s="106">
        <f t="shared" si="296"/>
        <v>5.4000000000000003E-3</v>
      </c>
      <c r="DM567" s="106">
        <f t="shared" si="297"/>
        <v>5.8000000000000005E-3</v>
      </c>
      <c r="DN567" s="106">
        <f t="shared" si="298"/>
        <v>8.199999999999999E-3</v>
      </c>
      <c r="DO567" s="106">
        <f t="shared" si="299"/>
        <v>1.5799999999999998E-2</v>
      </c>
      <c r="DP567" s="106">
        <f t="shared" si="300"/>
        <v>1.6499999999999997E-2</v>
      </c>
      <c r="DQ567" s="106">
        <f t="shared" si="301"/>
        <v>1.6100000000000003E-2</v>
      </c>
      <c r="DR567" s="106">
        <f t="shared" si="302"/>
        <v>1.9699999999999999E-2</v>
      </c>
      <c r="DS567" s="106">
        <f t="shared" si="303"/>
        <v>1.5800000000000002E-2</v>
      </c>
      <c r="DT567" s="106">
        <f t="shared" si="304"/>
        <v>2.2200000000000001E-2</v>
      </c>
      <c r="DU567" s="106">
        <f t="shared" si="305"/>
        <v>1.7499999999999998E-2</v>
      </c>
      <c r="DV567" s="106">
        <f t="shared" si="306"/>
        <v>9.1999999999999998E-3</v>
      </c>
      <c r="DW567" s="106">
        <f t="shared" si="307"/>
        <v>9.7000000000000003E-3</v>
      </c>
      <c r="DX567" s="106"/>
      <c r="DY567" s="106"/>
      <c r="DZ567" s="106"/>
      <c r="EA567" s="100">
        <v>0.36</v>
      </c>
      <c r="EB567" s="100">
        <v>0.16</v>
      </c>
      <c r="EC567" s="100">
        <v>0.28999999999999998</v>
      </c>
      <c r="ED567" s="100">
        <v>3.46</v>
      </c>
      <c r="EE567" s="100">
        <v>8.23</v>
      </c>
      <c r="EF567" s="100">
        <v>0.39</v>
      </c>
      <c r="EG567" s="100">
        <v>28.58</v>
      </c>
      <c r="EH567" s="100">
        <v>4.66</v>
      </c>
      <c r="EI567" s="100">
        <v>0.15</v>
      </c>
      <c r="EJ567" s="100">
        <v>31.99</v>
      </c>
      <c r="EK567" s="100">
        <v>1.59</v>
      </c>
      <c r="EL567" s="100">
        <v>88.46</v>
      </c>
      <c r="EM567" s="100">
        <v>0.42</v>
      </c>
      <c r="EN567" s="100">
        <v>1.8</v>
      </c>
      <c r="EO567" s="100">
        <v>56.86</v>
      </c>
      <c r="EP567" s="100">
        <v>9.8000000000000007</v>
      </c>
      <c r="EQ567" s="100">
        <v>119.98</v>
      </c>
      <c r="ER567" s="100">
        <v>100</v>
      </c>
      <c r="ES567" s="100">
        <v>1.63</v>
      </c>
      <c r="ET567" s="100">
        <v>100</v>
      </c>
      <c r="EU567" s="100">
        <v>17.11</v>
      </c>
      <c r="EV567" s="100">
        <v>100</v>
      </c>
      <c r="EW567" s="100">
        <v>17.11</v>
      </c>
      <c r="EX567" s="100">
        <v>25.69</v>
      </c>
      <c r="EY567" s="100">
        <v>12.76</v>
      </c>
      <c r="EZ567" s="100">
        <v>12.97</v>
      </c>
      <c r="FA567" s="100">
        <v>10.96</v>
      </c>
      <c r="FB567" s="100">
        <v>17.57</v>
      </c>
      <c r="FC567" s="100"/>
      <c r="FD567" s="100"/>
      <c r="FE567" s="100"/>
      <c r="FF567" s="106">
        <v>5.070325355272999E-2</v>
      </c>
      <c r="FG567" s="106">
        <v>2.3358791439362151E-2</v>
      </c>
      <c r="FH567" s="106">
        <v>7.2058745699920615E-3</v>
      </c>
      <c r="FI567" s="106">
        <v>3.19249788927753E-3</v>
      </c>
      <c r="FJ567" s="106">
        <v>5.5453066914498139E-3</v>
      </c>
      <c r="FK567" s="106">
        <v>1.136198989506413E-2</v>
      </c>
      <c r="FL567" s="106">
        <v>8.4807121661721069E-3</v>
      </c>
      <c r="FM567" s="106">
        <v>2.2824173999667942E-3</v>
      </c>
      <c r="FN567" s="106">
        <v>2.8003859348198969E-2</v>
      </c>
      <c r="FO567" s="106">
        <v>3.3503229184849012E-3</v>
      </c>
      <c r="FP567" s="106">
        <v>2.5640912979098079E-2</v>
      </c>
      <c r="FQ567" s="106">
        <v>0</v>
      </c>
      <c r="FR567" s="106">
        <v>1.506003789317939E-2</v>
      </c>
      <c r="FS567" s="106">
        <v>1.3815939088337266E-2</v>
      </c>
      <c r="FT567" s="106">
        <v>1.0944329286348829E-2</v>
      </c>
      <c r="FU567" s="106">
        <v>0</v>
      </c>
      <c r="FV567" s="106">
        <v>0</v>
      </c>
      <c r="FW567" s="106">
        <v>0</v>
      </c>
      <c r="FX567" s="106">
        <v>1.0621103337163918E-2</v>
      </c>
      <c r="FY567" s="106">
        <v>0</v>
      </c>
      <c r="FZ567" s="106">
        <v>1.4348170546360426E-2</v>
      </c>
      <c r="GA567" s="106">
        <v>0</v>
      </c>
      <c r="GB567" s="106">
        <v>1.9216478052126201E-2</v>
      </c>
      <c r="GC567" s="106">
        <v>1.5286391859261816E-2</v>
      </c>
      <c r="GD567" s="106">
        <v>1.8377234079472494E-2</v>
      </c>
      <c r="GE567" s="106">
        <v>1.6273242136446806E-2</v>
      </c>
      <c r="GF567" s="106">
        <v>7.0361503182674555E-3</v>
      </c>
      <c r="GG567" s="106">
        <v>9.4122244664968813E-3</v>
      </c>
      <c r="GH567" s="100"/>
      <c r="GI567" s="100"/>
      <c r="GJ567" s="100"/>
      <c r="GK567" s="100"/>
    </row>
    <row r="568" spans="1:193" x14ac:dyDescent="0.25">
      <c r="A568" s="98" t="s">
        <v>1073</v>
      </c>
      <c r="B568" s="99" t="s">
        <v>17</v>
      </c>
      <c r="C568" s="99" t="s">
        <v>319</v>
      </c>
      <c r="D568" s="100" t="s">
        <v>19</v>
      </c>
      <c r="E568" s="99" t="s">
        <v>747</v>
      </c>
      <c r="F568" s="100"/>
      <c r="G568" s="106">
        <v>30.181999999999999</v>
      </c>
      <c r="H568" s="106">
        <v>25.954999999999998</v>
      </c>
      <c r="I568" s="106">
        <v>4.4969999999999999</v>
      </c>
      <c r="J568" s="106">
        <v>0.11100000000000002</v>
      </c>
      <c r="K568" s="106">
        <v>8.8000000000000009E-2</v>
      </c>
      <c r="L568" s="106">
        <v>3.2020000000000004</v>
      </c>
      <c r="M568" s="106">
        <v>6.0999999999999999E-2</v>
      </c>
      <c r="N568" s="106">
        <v>5.2999999999999999E-2</v>
      </c>
      <c r="O568" s="106">
        <v>26.422999999999998</v>
      </c>
      <c r="P568" s="106">
        <v>0</v>
      </c>
      <c r="Q568" s="106">
        <v>1.4631278033363815</v>
      </c>
      <c r="R568" s="106">
        <v>0</v>
      </c>
      <c r="S568" s="106">
        <v>4.3514700286379338</v>
      </c>
      <c r="T568" s="106">
        <v>0.76162804506169834</v>
      </c>
      <c r="U568" s="106">
        <v>0</v>
      </c>
      <c r="V568" s="106">
        <v>0</v>
      </c>
      <c r="W568" s="106">
        <v>0</v>
      </c>
      <c r="X568" s="106">
        <v>0</v>
      </c>
      <c r="Y568" s="106">
        <v>0.68637082403198502</v>
      </c>
      <c r="Z568" s="106">
        <v>0</v>
      </c>
      <c r="AA568" s="106">
        <v>6.5743219039303274E-2</v>
      </c>
      <c r="AB568" s="106">
        <v>0</v>
      </c>
      <c r="AC568" s="106">
        <v>7.3000000000000009E-2</v>
      </c>
      <c r="AD568" s="106">
        <v>0.09</v>
      </c>
      <c r="AE568" s="106">
        <v>0.14600000000000002</v>
      </c>
      <c r="AF568" s="106">
        <v>8.4000000000000005E-2</v>
      </c>
      <c r="AG568" s="106">
        <v>6.0187407042356818E-2</v>
      </c>
      <c r="AH568" s="106">
        <v>2.8000000000000001E-2</v>
      </c>
      <c r="AI568" s="106"/>
      <c r="AJ568" s="106">
        <v>97.765404209164714</v>
      </c>
      <c r="AK568" s="100"/>
      <c r="AL568" s="106">
        <v>14.109012715033655</v>
      </c>
      <c r="AM568" s="106">
        <v>15.55961872789401</v>
      </c>
      <c r="AN568" s="106">
        <v>2.3799947075946015</v>
      </c>
      <c r="AO568" s="106">
        <v>6.6940055481847796E-2</v>
      </c>
      <c r="AP568" s="106">
        <v>6.8153655514250316E-2</v>
      </c>
      <c r="AQ568" s="106">
        <v>2.4889234356781968</v>
      </c>
      <c r="AR568" s="106">
        <v>4.5252225519287828E-2</v>
      </c>
      <c r="AS568" s="106">
        <v>4.3998007637390008E-2</v>
      </c>
      <c r="AT568" s="106">
        <v>18.884362492853057</v>
      </c>
      <c r="AU568" s="106">
        <v>0</v>
      </c>
      <c r="AV568" s="106">
        <v>1.4631278033363815</v>
      </c>
      <c r="AW568" s="106">
        <v>0</v>
      </c>
      <c r="AX568" s="106">
        <v>3.0419224247731096</v>
      </c>
      <c r="AY568" s="106">
        <v>0.6237229097221344</v>
      </c>
      <c r="AZ568" s="106">
        <v>0</v>
      </c>
      <c r="BA568" s="106">
        <v>0</v>
      </c>
      <c r="BB568" s="106">
        <v>0</v>
      </c>
      <c r="BC568" s="106">
        <v>0</v>
      </c>
      <c r="BD568" s="106">
        <v>0.54049202616897785</v>
      </c>
      <c r="BE568" s="106">
        <v>0</v>
      </c>
      <c r="BF568" s="106">
        <v>5.6128420591909221E-2</v>
      </c>
      <c r="BG568" s="106">
        <v>0</v>
      </c>
      <c r="BH568" s="106">
        <v>6.2585733882030176E-2</v>
      </c>
      <c r="BI568" s="106">
        <v>7.7612969989651601E-2</v>
      </c>
      <c r="BJ568" s="106">
        <v>0.12667013708138122</v>
      </c>
      <c r="BK568" s="106">
        <v>7.3189857976823217E-2</v>
      </c>
      <c r="BL568" s="106">
        <v>5.2634374326503558E-2</v>
      </c>
      <c r="BM568" s="106">
        <v>2.4589444102924386E-2</v>
      </c>
      <c r="BN568" s="106"/>
      <c r="BO568" s="106"/>
      <c r="BP568" s="106"/>
      <c r="BQ568" s="106">
        <v>2.2033759999999999E-2</v>
      </c>
      <c r="BR568" s="106">
        <v>1.2343939999999999E-2</v>
      </c>
      <c r="BS568" s="106">
        <v>8.5027499999999999E-3</v>
      </c>
      <c r="BT568" s="106">
        <v>7.4618999999999996E-3</v>
      </c>
      <c r="BU568" s="106">
        <v>8.134559999999999E-3</v>
      </c>
      <c r="BV568" s="106">
        <v>7.4617000000000008E-3</v>
      </c>
      <c r="BW568" s="106">
        <v>1.0649200000000001E-2</v>
      </c>
      <c r="BX568" s="106">
        <v>3.1319599999999996E-3</v>
      </c>
      <c r="BY568" s="106">
        <v>8.1153600000000003E-3</v>
      </c>
      <c r="BZ568" s="106">
        <v>2.1541039999999997E-2</v>
      </c>
      <c r="CA568" s="106">
        <v>1.14E-2</v>
      </c>
      <c r="CB568" s="106">
        <v>9.1999999999999998E-3</v>
      </c>
      <c r="CC568" s="106">
        <v>9.1552000000000005E-3</v>
      </c>
      <c r="CD568" s="106">
        <v>1.404265E-2</v>
      </c>
      <c r="CE568" s="106">
        <v>2.0397079999999998E-2</v>
      </c>
      <c r="CF568" s="106">
        <v>6.36822E-3</v>
      </c>
      <c r="CG568" s="106">
        <v>5.7726000000000001E-3</v>
      </c>
      <c r="CH568" s="106">
        <v>6.579520000000001E-3</v>
      </c>
      <c r="CI568" s="106">
        <v>1.003221E-2</v>
      </c>
      <c r="CJ568" s="106">
        <v>1.8295680000000002E-2</v>
      </c>
      <c r="CK568" s="106">
        <v>1.9326449999999998E-2</v>
      </c>
      <c r="CL568" s="106">
        <v>1.8256679999999997E-2</v>
      </c>
      <c r="CM568" s="106">
        <v>2.3677920000000002E-2</v>
      </c>
      <c r="CN568" s="106">
        <v>1.7973800000000002E-2</v>
      </c>
      <c r="CO568" s="106">
        <v>2.5241940000000001E-2</v>
      </c>
      <c r="CP568" s="106">
        <v>1.9855209999999998E-2</v>
      </c>
      <c r="CQ568" s="106">
        <v>1.05202E-2</v>
      </c>
      <c r="CR568" s="106">
        <v>1.104539E-2</v>
      </c>
      <c r="CS568" s="106"/>
      <c r="CT568" s="106"/>
      <c r="CU568" s="106"/>
      <c r="CV568" s="106">
        <f t="shared" si="280"/>
        <v>1.0299999999999998E-2</v>
      </c>
      <c r="CW568" s="106">
        <f t="shared" si="281"/>
        <v>7.4000000000000003E-3</v>
      </c>
      <c r="CX568" s="106">
        <f t="shared" si="282"/>
        <v>4.4999999999999997E-3</v>
      </c>
      <c r="CY568" s="106">
        <f t="shared" si="283"/>
        <v>4.4999999999999997E-3</v>
      </c>
      <c r="CZ568" s="106">
        <f t="shared" si="284"/>
        <v>6.3E-3</v>
      </c>
      <c r="DA568" s="106">
        <f t="shared" si="285"/>
        <v>5.8000000000000005E-3</v>
      </c>
      <c r="DB568" s="106">
        <f t="shared" si="286"/>
        <v>7.9000000000000008E-3</v>
      </c>
      <c r="DC568" s="106">
        <f t="shared" si="287"/>
        <v>2.5999999999999999E-3</v>
      </c>
      <c r="DD568" s="106">
        <f t="shared" si="288"/>
        <v>5.8000000000000005E-3</v>
      </c>
      <c r="DE568" s="106">
        <f t="shared" si="289"/>
        <v>9.3999999999999986E-3</v>
      </c>
      <c r="DF568" s="106">
        <f t="shared" si="290"/>
        <v>1.14E-2</v>
      </c>
      <c r="DG568" s="106">
        <f t="shared" si="291"/>
        <v>9.1999999999999998E-3</v>
      </c>
      <c r="DH568" s="106">
        <f t="shared" si="292"/>
        <v>6.4000000000000003E-3</v>
      </c>
      <c r="DI568" s="106">
        <f t="shared" si="293"/>
        <v>1.15E-2</v>
      </c>
      <c r="DJ568" s="106">
        <f t="shared" si="294"/>
        <v>1.5099999999999999E-2</v>
      </c>
      <c r="DK568" s="106">
        <f t="shared" si="295"/>
        <v>5.4000000000000003E-3</v>
      </c>
      <c r="DL568" s="106">
        <f t="shared" si="296"/>
        <v>5.4000000000000003E-3</v>
      </c>
      <c r="DM568" s="106">
        <f t="shared" si="297"/>
        <v>5.8000000000000005E-3</v>
      </c>
      <c r="DN568" s="106">
        <f t="shared" si="298"/>
        <v>7.899999999999999E-3</v>
      </c>
      <c r="DO568" s="106">
        <f t="shared" si="299"/>
        <v>1.5600000000000001E-2</v>
      </c>
      <c r="DP568" s="106">
        <f t="shared" si="300"/>
        <v>1.6499999999999997E-2</v>
      </c>
      <c r="DQ568" s="106">
        <f t="shared" si="301"/>
        <v>1.5599999999999999E-2</v>
      </c>
      <c r="DR568" s="106">
        <f t="shared" si="302"/>
        <v>2.0299999999999999E-2</v>
      </c>
      <c r="DS568" s="106">
        <f t="shared" si="303"/>
        <v>1.5500000000000002E-2</v>
      </c>
      <c r="DT568" s="106">
        <f t="shared" si="304"/>
        <v>2.1899999999999999E-2</v>
      </c>
      <c r="DU568" s="106">
        <f t="shared" si="305"/>
        <v>1.7299999999999999E-2</v>
      </c>
      <c r="DV568" s="106">
        <f t="shared" si="306"/>
        <v>9.1999999999999998E-3</v>
      </c>
      <c r="DW568" s="106">
        <f t="shared" si="307"/>
        <v>9.7000000000000003E-3</v>
      </c>
      <c r="DX568" s="106"/>
      <c r="DY568" s="106"/>
      <c r="DZ568" s="106"/>
      <c r="EA568" s="100">
        <v>0.36</v>
      </c>
      <c r="EB568" s="100">
        <v>0.15</v>
      </c>
      <c r="EC568" s="100">
        <v>0.28999999999999998</v>
      </c>
      <c r="ED568" s="100">
        <v>4.58</v>
      </c>
      <c r="EE568" s="100">
        <v>7.84</v>
      </c>
      <c r="EF568" s="100">
        <v>0.43</v>
      </c>
      <c r="EG568" s="100">
        <v>19.07</v>
      </c>
      <c r="EH568" s="100">
        <v>5.01</v>
      </c>
      <c r="EI568" s="100">
        <v>0.14000000000000001</v>
      </c>
      <c r="EJ568" s="100">
        <v>58.07</v>
      </c>
      <c r="EK568" s="100">
        <v>1.75</v>
      </c>
      <c r="EL568" s="100">
        <v>902.76</v>
      </c>
      <c r="EM568" s="100">
        <v>0.46</v>
      </c>
      <c r="EN568" s="100">
        <v>2.16</v>
      </c>
      <c r="EO568" s="100">
        <v>667.3</v>
      </c>
      <c r="EP568" s="100">
        <v>9.2799999999999994</v>
      </c>
      <c r="EQ568" s="100">
        <v>184.77</v>
      </c>
      <c r="ER568" s="100">
        <v>100</v>
      </c>
      <c r="ES568" s="100">
        <v>1.83</v>
      </c>
      <c r="ET568" s="100">
        <v>100</v>
      </c>
      <c r="EU568" s="100">
        <v>25.14</v>
      </c>
      <c r="EV568" s="100">
        <v>172.45</v>
      </c>
      <c r="EW568" s="100">
        <v>31.38</v>
      </c>
      <c r="EX568" s="100">
        <v>19.61</v>
      </c>
      <c r="EY568" s="100">
        <v>14.27</v>
      </c>
      <c r="EZ568" s="100">
        <v>21.78</v>
      </c>
      <c r="FA568" s="100">
        <v>13.25</v>
      </c>
      <c r="FB568" s="100">
        <v>37.4</v>
      </c>
      <c r="FC568" s="100"/>
      <c r="FD568" s="100"/>
      <c r="FE568" s="100"/>
      <c r="FF568" s="106">
        <v>5.0792445774121155E-2</v>
      </c>
      <c r="FG568" s="106">
        <v>2.3339428091841016E-2</v>
      </c>
      <c r="FH568" s="106">
        <v>6.9019846520243441E-3</v>
      </c>
      <c r="FI568" s="106">
        <v>3.0658545410686289E-3</v>
      </c>
      <c r="FJ568" s="106">
        <v>5.3432465923172251E-3</v>
      </c>
      <c r="FK568" s="106">
        <v>1.0702370773416247E-2</v>
      </c>
      <c r="FL568" s="106">
        <v>8.6295994065281895E-3</v>
      </c>
      <c r="FM568" s="106">
        <v>2.2043001826332394E-3</v>
      </c>
      <c r="FN568" s="106">
        <v>2.6438107489994284E-2</v>
      </c>
      <c r="FO568" s="106">
        <v>0</v>
      </c>
      <c r="FP568" s="106">
        <v>2.560473655838668E-2</v>
      </c>
      <c r="FQ568" s="106">
        <v>0</v>
      </c>
      <c r="FR568" s="106">
        <v>1.3992843153956304E-2</v>
      </c>
      <c r="FS568" s="106">
        <v>1.3472414849998103E-2</v>
      </c>
      <c r="FT568" s="106">
        <v>0</v>
      </c>
      <c r="FU568" s="106">
        <v>0</v>
      </c>
      <c r="FV568" s="106">
        <v>0</v>
      </c>
      <c r="FW568" s="106">
        <v>0</v>
      </c>
      <c r="FX568" s="106">
        <v>9.8910040788922956E-3</v>
      </c>
      <c r="FY568" s="106">
        <v>0</v>
      </c>
      <c r="FZ568" s="106">
        <v>1.4110684936805978E-2</v>
      </c>
      <c r="GA568" s="106">
        <v>0</v>
      </c>
      <c r="GB568" s="106">
        <v>1.9639403292181067E-2</v>
      </c>
      <c r="GC568" s="106">
        <v>1.5219903414970679E-2</v>
      </c>
      <c r="GD568" s="106">
        <v>1.8075828561513099E-2</v>
      </c>
      <c r="GE568" s="106">
        <v>1.5940751067352099E-2</v>
      </c>
      <c r="GF568" s="106">
        <v>6.9740545982617218E-3</v>
      </c>
      <c r="GG568" s="106">
        <v>9.1964520944937209E-3</v>
      </c>
      <c r="GH568" s="100"/>
      <c r="GI568" s="100"/>
      <c r="GJ568" s="100"/>
      <c r="GK568" s="100"/>
    </row>
    <row r="569" spans="1:193" x14ac:dyDescent="0.25">
      <c r="A569" s="98" t="s">
        <v>1073</v>
      </c>
      <c r="B569" s="99" t="s">
        <v>17</v>
      </c>
      <c r="C569" s="99" t="s">
        <v>647</v>
      </c>
      <c r="D569" s="100" t="s">
        <v>19</v>
      </c>
      <c r="E569" s="99" t="s">
        <v>748</v>
      </c>
      <c r="F569" s="100"/>
      <c r="G569" s="106">
        <v>30.463999999999999</v>
      </c>
      <c r="H569" s="106">
        <v>28.263999999999996</v>
      </c>
      <c r="I569" s="106">
        <v>5.1529999999999996</v>
      </c>
      <c r="J569" s="106">
        <v>0.17</v>
      </c>
      <c r="K569" s="106">
        <v>0.13700000000000001</v>
      </c>
      <c r="L569" s="106">
        <v>1.153</v>
      </c>
      <c r="M569" s="106">
        <v>7.6999999999999999E-2</v>
      </c>
      <c r="N569" s="106">
        <v>7.0999999999999994E-2</v>
      </c>
      <c r="O569" s="106">
        <v>26.161999999999999</v>
      </c>
      <c r="P569" s="106">
        <v>0</v>
      </c>
      <c r="Q569" s="106">
        <v>1.3726344290866856</v>
      </c>
      <c r="R569" s="106">
        <v>0</v>
      </c>
      <c r="S569" s="106">
        <v>2.0808160935888771</v>
      </c>
      <c r="T569" s="106">
        <v>1.1593833799938376</v>
      </c>
      <c r="U569" s="106">
        <v>0.38900000000000001</v>
      </c>
      <c r="V569" s="106">
        <v>0</v>
      </c>
      <c r="W569" s="106">
        <v>7.0000000000000001E-3</v>
      </c>
      <c r="X569" s="106">
        <v>0</v>
      </c>
      <c r="Y569" s="106">
        <v>0.46091616256250695</v>
      </c>
      <c r="Z569" s="106">
        <v>5.5E-2</v>
      </c>
      <c r="AA569" s="106">
        <v>0.28257052003223965</v>
      </c>
      <c r="AB569" s="106">
        <v>3.5000000000000003E-2</v>
      </c>
      <c r="AC569" s="106">
        <v>0.32100000000000001</v>
      </c>
      <c r="AD569" s="106">
        <v>0.10199999999999999</v>
      </c>
      <c r="AE569" s="106">
        <v>0.15</v>
      </c>
      <c r="AF569" s="106">
        <v>6.5000000000000002E-2</v>
      </c>
      <c r="AG569" s="106">
        <v>3.9094812059119077E-2</v>
      </c>
      <c r="AH569" s="106">
        <v>0</v>
      </c>
      <c r="AI569" s="106"/>
      <c r="AJ569" s="106">
        <v>97.592399039234863</v>
      </c>
      <c r="AK569" s="100"/>
      <c r="AL569" s="106">
        <v>14.240837696335076</v>
      </c>
      <c r="AM569" s="106">
        <v>16.943828307655416</v>
      </c>
      <c r="AN569" s="106">
        <v>2.7271765017200318</v>
      </c>
      <c r="AO569" s="106">
        <v>0.10252080569292005</v>
      </c>
      <c r="AP569" s="106">
        <v>0.10610285006195788</v>
      </c>
      <c r="AQ569" s="106">
        <v>0.89623008161678974</v>
      </c>
      <c r="AR569" s="106">
        <v>5.7121661721068244E-2</v>
      </c>
      <c r="AS569" s="106">
        <v>5.8940727212352648E-2</v>
      </c>
      <c r="AT569" s="106">
        <v>18.6978273299028</v>
      </c>
      <c r="AU569" s="106">
        <v>0</v>
      </c>
      <c r="AV569" s="106">
        <v>1.3726344290866856</v>
      </c>
      <c r="AW569" s="106">
        <v>0</v>
      </c>
      <c r="AX569" s="106">
        <v>1.4546075453260237</v>
      </c>
      <c r="AY569" s="106">
        <v>0.94945817704842972</v>
      </c>
      <c r="AZ569" s="106">
        <v>0.2879774948178857</v>
      </c>
      <c r="BA569" s="106">
        <v>0</v>
      </c>
      <c r="BB569" s="106">
        <v>6.5481758652946682E-3</v>
      </c>
      <c r="BC569" s="106">
        <v>0</v>
      </c>
      <c r="BD569" s="106">
        <v>0.36295469136349867</v>
      </c>
      <c r="BE569" s="106">
        <v>4.6896316507503408E-2</v>
      </c>
      <c r="BF569" s="106">
        <v>0.2412452147462133</v>
      </c>
      <c r="BG569" s="106">
        <v>2.9906861488507228E-2</v>
      </c>
      <c r="BH569" s="106">
        <v>0.27520576131687241</v>
      </c>
      <c r="BI569" s="106">
        <v>8.7961365988271811E-2</v>
      </c>
      <c r="BJ569" s="106">
        <v>0.13014055179593961</v>
      </c>
      <c r="BK569" s="106">
        <v>5.6635009148732249E-2</v>
      </c>
      <c r="BL569" s="106">
        <v>3.4188729391446508E-2</v>
      </c>
      <c r="BM569" s="106">
        <v>0</v>
      </c>
      <c r="BN569" s="106"/>
      <c r="BO569" s="106"/>
      <c r="BP569" s="106"/>
      <c r="BQ569" s="106">
        <v>2.3317280000000003E-2</v>
      </c>
      <c r="BR569" s="106">
        <v>1.2510749999999999E-2</v>
      </c>
      <c r="BS569" s="106">
        <v>8.1248499999999994E-3</v>
      </c>
      <c r="BT569" s="106">
        <v>7.2960799999999991E-3</v>
      </c>
      <c r="BU569" s="106">
        <v>8.134559999999999E-3</v>
      </c>
      <c r="BV569" s="106">
        <v>7.5903499999999992E-3</v>
      </c>
      <c r="BW569" s="106">
        <v>1.02448E-2</v>
      </c>
      <c r="BX569" s="106">
        <v>2.8910399999999997E-3</v>
      </c>
      <c r="BY569" s="106">
        <v>8.1153600000000003E-3</v>
      </c>
      <c r="BZ569" s="106">
        <v>1.9707759999999998E-2</v>
      </c>
      <c r="CA569" s="106">
        <v>1.0999999999999999E-2</v>
      </c>
      <c r="CB569" s="106">
        <v>9.1999999999999998E-3</v>
      </c>
      <c r="CC569" s="106">
        <v>9.0121500000000018E-3</v>
      </c>
      <c r="CD569" s="106">
        <v>1.4286870000000002E-2</v>
      </c>
      <c r="CE569" s="106">
        <v>1.9856760000000001E-2</v>
      </c>
      <c r="CF569" s="106">
        <v>6.2502900000000004E-3</v>
      </c>
      <c r="CG569" s="106">
        <v>5.7726000000000001E-3</v>
      </c>
      <c r="CH569" s="106">
        <v>7.9407999999999996E-3</v>
      </c>
      <c r="CI569" s="106">
        <v>9.7782300000000006E-3</v>
      </c>
      <c r="CJ569" s="106">
        <v>1.7826560000000002E-2</v>
      </c>
      <c r="CK569" s="106">
        <v>1.8506540000000002E-2</v>
      </c>
      <c r="CL569" s="106">
        <v>1.8139649999999997E-2</v>
      </c>
      <c r="CM569" s="106">
        <v>2.321136E-2</v>
      </c>
      <c r="CN569" s="106">
        <v>1.8205719999999998E-2</v>
      </c>
      <c r="CO569" s="106">
        <v>2.5472460000000002E-2</v>
      </c>
      <c r="CP569" s="106">
        <v>1.9740439999999998E-2</v>
      </c>
      <c r="CQ569" s="106">
        <v>1.05202E-2</v>
      </c>
      <c r="CR569" s="106">
        <v>1.093152E-2</v>
      </c>
      <c r="CS569" s="106"/>
      <c r="CT569" s="106"/>
      <c r="CU569" s="106"/>
      <c r="CV569" s="106">
        <f t="shared" si="280"/>
        <v>1.09E-2</v>
      </c>
      <c r="CW569" s="106">
        <f t="shared" si="281"/>
        <v>7.4999999999999997E-3</v>
      </c>
      <c r="CX569" s="106">
        <f t="shared" si="282"/>
        <v>4.3E-3</v>
      </c>
      <c r="CY569" s="106">
        <f t="shared" si="283"/>
        <v>4.3999999999999994E-3</v>
      </c>
      <c r="CZ569" s="106">
        <f t="shared" si="284"/>
        <v>6.3E-3</v>
      </c>
      <c r="DA569" s="106">
        <f t="shared" si="285"/>
        <v>5.8999999999999999E-3</v>
      </c>
      <c r="DB569" s="106">
        <f t="shared" si="286"/>
        <v>7.6E-3</v>
      </c>
      <c r="DC569" s="106">
        <f t="shared" si="287"/>
        <v>2.3999999999999998E-3</v>
      </c>
      <c r="DD569" s="106">
        <f t="shared" si="288"/>
        <v>5.8000000000000005E-3</v>
      </c>
      <c r="DE569" s="106">
        <f t="shared" si="289"/>
        <v>8.6E-3</v>
      </c>
      <c r="DF569" s="106">
        <f t="shared" si="290"/>
        <v>1.0999999999999999E-2</v>
      </c>
      <c r="DG569" s="106">
        <f t="shared" si="291"/>
        <v>9.1999999999999998E-3</v>
      </c>
      <c r="DH569" s="106">
        <f t="shared" si="292"/>
        <v>6.3000000000000009E-3</v>
      </c>
      <c r="DI569" s="106">
        <f t="shared" si="293"/>
        <v>1.17E-2</v>
      </c>
      <c r="DJ569" s="106">
        <f t="shared" si="294"/>
        <v>1.4700000000000001E-2</v>
      </c>
      <c r="DK569" s="106">
        <f t="shared" si="295"/>
        <v>5.3E-3</v>
      </c>
      <c r="DL569" s="106">
        <f t="shared" si="296"/>
        <v>5.4000000000000003E-3</v>
      </c>
      <c r="DM569" s="106">
        <f t="shared" si="297"/>
        <v>6.9999999999999993E-3</v>
      </c>
      <c r="DN569" s="106">
        <f t="shared" si="298"/>
        <v>7.7000000000000002E-3</v>
      </c>
      <c r="DO569" s="106">
        <f t="shared" si="299"/>
        <v>1.52E-2</v>
      </c>
      <c r="DP569" s="106">
        <f t="shared" si="300"/>
        <v>1.5800000000000002E-2</v>
      </c>
      <c r="DQ569" s="106">
        <f t="shared" si="301"/>
        <v>1.5499999999999998E-2</v>
      </c>
      <c r="DR569" s="106">
        <f t="shared" si="302"/>
        <v>1.9899999999999998E-2</v>
      </c>
      <c r="DS569" s="106">
        <f t="shared" si="303"/>
        <v>1.5699999999999999E-2</v>
      </c>
      <c r="DT569" s="106">
        <f t="shared" si="304"/>
        <v>2.2100000000000002E-2</v>
      </c>
      <c r="DU569" s="106">
        <f t="shared" si="305"/>
        <v>1.72E-2</v>
      </c>
      <c r="DV569" s="106">
        <f t="shared" si="306"/>
        <v>9.1999999999999998E-3</v>
      </c>
      <c r="DW569" s="106">
        <f t="shared" si="307"/>
        <v>9.5999999999999992E-3</v>
      </c>
      <c r="DX569" s="106"/>
      <c r="DY569" s="106"/>
      <c r="DZ569" s="106"/>
      <c r="EA569" s="100">
        <v>0.36</v>
      </c>
      <c r="EB569" s="100">
        <v>0.15</v>
      </c>
      <c r="EC569" s="100">
        <v>0.27</v>
      </c>
      <c r="ED569" s="100">
        <v>5.8</v>
      </c>
      <c r="EE569" s="100">
        <v>4.29</v>
      </c>
      <c r="EF569" s="100">
        <v>0.82</v>
      </c>
      <c r="EG569" s="100">
        <v>13.52</v>
      </c>
      <c r="EH569" s="100">
        <v>3.82</v>
      </c>
      <c r="EI569" s="100">
        <v>0.14000000000000001</v>
      </c>
      <c r="EJ569" s="100">
        <v>26.74</v>
      </c>
      <c r="EK569" s="100">
        <v>1.93</v>
      </c>
      <c r="EL569" s="100">
        <v>68.72</v>
      </c>
      <c r="EM569" s="100">
        <v>0.66</v>
      </c>
      <c r="EN569" s="100">
        <v>1.47</v>
      </c>
      <c r="EO569" s="100">
        <v>100</v>
      </c>
      <c r="EP569" s="100">
        <v>14.14</v>
      </c>
      <c r="EQ569" s="100">
        <v>100</v>
      </c>
      <c r="ER569" s="100">
        <v>100</v>
      </c>
      <c r="ES569" s="100">
        <v>2.42</v>
      </c>
      <c r="ET569" s="100">
        <v>30.21</v>
      </c>
      <c r="EU569" s="100">
        <v>5.23</v>
      </c>
      <c r="EV569" s="100">
        <v>20.53</v>
      </c>
      <c r="EW569" s="100">
        <v>7.68</v>
      </c>
      <c r="EX569" s="100">
        <v>17.27</v>
      </c>
      <c r="EY569" s="100">
        <v>14.29</v>
      </c>
      <c r="EZ569" s="100">
        <v>37.83</v>
      </c>
      <c r="FA569" s="100">
        <v>34.92</v>
      </c>
      <c r="FB569" s="100">
        <v>600.79999999999995</v>
      </c>
      <c r="FC569" s="100"/>
      <c r="FD569" s="100"/>
      <c r="FE569" s="100"/>
      <c r="FF569" s="106">
        <v>5.1267015706806272E-2</v>
      </c>
      <c r="FG569" s="106">
        <v>2.5415742461483124E-2</v>
      </c>
      <c r="FH569" s="106">
        <v>7.3633765546440863E-3</v>
      </c>
      <c r="FI569" s="106">
        <v>5.946206730189362E-3</v>
      </c>
      <c r="FJ569" s="106">
        <v>4.5518122676579936E-3</v>
      </c>
      <c r="FK569" s="106">
        <v>7.3490866692576748E-3</v>
      </c>
      <c r="FL569" s="106">
        <v>7.7228486646884259E-3</v>
      </c>
      <c r="FM569" s="106">
        <v>2.2515357795118711E-3</v>
      </c>
      <c r="FN569" s="106">
        <v>2.6176958261863923E-2</v>
      </c>
      <c r="FO569" s="106">
        <v>0</v>
      </c>
      <c r="FP569" s="106">
        <v>2.6491844481373029E-2</v>
      </c>
      <c r="FQ569" s="106">
        <v>0</v>
      </c>
      <c r="FR569" s="106">
        <v>9.6004097991517559E-3</v>
      </c>
      <c r="FS569" s="106">
        <v>1.3957035202611916E-2</v>
      </c>
      <c r="FT569" s="106">
        <v>0.2879774948178857</v>
      </c>
      <c r="FU569" s="106">
        <v>0</v>
      </c>
      <c r="FV569" s="106">
        <v>6.5481758652946682E-3</v>
      </c>
      <c r="FW569" s="106">
        <v>0</v>
      </c>
      <c r="FX569" s="106">
        <v>8.7835035309966683E-3</v>
      </c>
      <c r="FY569" s="106">
        <v>1.4167377216916782E-2</v>
      </c>
      <c r="FZ569" s="106">
        <v>1.2617124731226958E-2</v>
      </c>
      <c r="GA569" s="106">
        <v>6.1398786635905337E-3</v>
      </c>
      <c r="GB569" s="106">
        <v>2.1135802469135798E-2</v>
      </c>
      <c r="GC569" s="106">
        <v>1.5190927906174542E-2</v>
      </c>
      <c r="GD569" s="106">
        <v>1.8597084851639769E-2</v>
      </c>
      <c r="GE569" s="106">
        <v>2.1425023960965409E-2</v>
      </c>
      <c r="GF569" s="106">
        <v>1.1938704303493121E-2</v>
      </c>
      <c r="GG569" s="106">
        <v>0</v>
      </c>
      <c r="GH569" s="100"/>
      <c r="GI569" s="100"/>
      <c r="GJ569" s="100"/>
      <c r="GK569" s="100"/>
    </row>
    <row r="570" spans="1:193" x14ac:dyDescent="0.25">
      <c r="A570" s="98" t="s">
        <v>1073</v>
      </c>
      <c r="B570" s="99" t="s">
        <v>17</v>
      </c>
      <c r="C570" s="99" t="s">
        <v>647</v>
      </c>
      <c r="D570" s="100" t="s">
        <v>19</v>
      </c>
      <c r="E570" s="99" t="s">
        <v>749</v>
      </c>
      <c r="F570" s="100"/>
      <c r="G570" s="106">
        <v>30.574000000000002</v>
      </c>
      <c r="H570" s="106">
        <v>28.344000000000001</v>
      </c>
      <c r="I570" s="106">
        <v>5.0419999999999998</v>
      </c>
      <c r="J570" s="106">
        <v>7.0999999999999994E-2</v>
      </c>
      <c r="K570" s="106">
        <v>0.16600000000000001</v>
      </c>
      <c r="L570" s="106">
        <v>0.92</v>
      </c>
      <c r="M570" s="106">
        <v>8.7999999999999995E-2</v>
      </c>
      <c r="N570" s="106">
        <v>5.5999999999999994E-2</v>
      </c>
      <c r="O570" s="106">
        <v>26.579000000000001</v>
      </c>
      <c r="P570" s="106">
        <v>0</v>
      </c>
      <c r="Q570" s="106">
        <v>1.3104039762775421</v>
      </c>
      <c r="R570" s="106">
        <v>0</v>
      </c>
      <c r="S570" s="106">
        <v>2.3046703820305856</v>
      </c>
      <c r="T570" s="106">
        <v>1.8533555963906601</v>
      </c>
      <c r="U570" s="106">
        <v>0</v>
      </c>
      <c r="V570" s="106">
        <v>0</v>
      </c>
      <c r="W570" s="106">
        <v>0</v>
      </c>
      <c r="X570" s="106">
        <v>0</v>
      </c>
      <c r="Y570" s="106">
        <v>0.45436919830410238</v>
      </c>
      <c r="Z570" s="106">
        <v>0</v>
      </c>
      <c r="AA570" s="106">
        <v>0.21952346609799511</v>
      </c>
      <c r="AB570" s="106">
        <v>0.04</v>
      </c>
      <c r="AC570" s="106">
        <v>0.28499999999999998</v>
      </c>
      <c r="AD570" s="106">
        <v>0.109</v>
      </c>
      <c r="AE570" s="106">
        <v>0.13500000000000001</v>
      </c>
      <c r="AF570" s="106">
        <v>7.2999999999999995E-2</v>
      </c>
      <c r="AG570" s="106">
        <v>0</v>
      </c>
      <c r="AH570" s="106">
        <v>2.3E-2</v>
      </c>
      <c r="AI570" s="106"/>
      <c r="AJ570" s="106">
        <v>98.095511504690407</v>
      </c>
      <c r="AK570" s="100"/>
      <c r="AL570" s="106">
        <v>14.292258788332086</v>
      </c>
      <c r="AM570" s="106">
        <v>16.991787063125713</v>
      </c>
      <c r="AN570" s="106">
        <v>2.6684308017994178</v>
      </c>
      <c r="AO570" s="106">
        <v>4.2817512965866604E-2</v>
      </c>
      <c r="AP570" s="106">
        <v>0.12856257744733582</v>
      </c>
      <c r="AQ570" s="106">
        <v>0.71511853867081232</v>
      </c>
      <c r="AR570" s="106">
        <v>6.5281899109792277E-2</v>
      </c>
      <c r="AS570" s="106">
        <v>4.6488460899883781E-2</v>
      </c>
      <c r="AT570" s="106">
        <v>18.995854774156662</v>
      </c>
      <c r="AU570" s="106">
        <v>0</v>
      </c>
      <c r="AV570" s="106">
        <v>1.3104039762775421</v>
      </c>
      <c r="AW570" s="106">
        <v>0</v>
      </c>
      <c r="AX570" s="106">
        <v>1.6110942901297347</v>
      </c>
      <c r="AY570" s="106">
        <v>1.5177754454104169</v>
      </c>
      <c r="AZ570" s="106">
        <v>0</v>
      </c>
      <c r="BA570" s="106">
        <v>0</v>
      </c>
      <c r="BB570" s="106">
        <v>0</v>
      </c>
      <c r="BC570" s="106">
        <v>0</v>
      </c>
      <c r="BD570" s="106">
        <v>0.35779919545169098</v>
      </c>
      <c r="BE570" s="106">
        <v>0</v>
      </c>
      <c r="BF570" s="106">
        <v>0.1874186511551226</v>
      </c>
      <c r="BG570" s="106">
        <v>3.4179270272579686E-2</v>
      </c>
      <c r="BH570" s="106">
        <v>0.24434156378600819</v>
      </c>
      <c r="BI570" s="106">
        <v>9.3997930320800283E-2</v>
      </c>
      <c r="BJ570" s="106">
        <v>0.11712649661634565</v>
      </c>
      <c r="BK570" s="106">
        <v>6.3605471813191594E-2</v>
      </c>
      <c r="BL570" s="106">
        <v>0</v>
      </c>
      <c r="BM570" s="106">
        <v>2.019847194168789E-2</v>
      </c>
      <c r="BN570" s="106"/>
      <c r="BO570" s="106"/>
      <c r="BP570" s="106"/>
      <c r="BQ570" s="106">
        <v>2.053632E-2</v>
      </c>
      <c r="BR570" s="106">
        <v>1.2510749999999999E-2</v>
      </c>
      <c r="BS570" s="106">
        <v>8.3137999999999997E-3</v>
      </c>
      <c r="BT570" s="106">
        <v>7.1302600000000002E-3</v>
      </c>
      <c r="BU570" s="106">
        <v>8.5219200000000005E-3</v>
      </c>
      <c r="BV570" s="106">
        <v>7.4617000000000008E-3</v>
      </c>
      <c r="BW570" s="106">
        <v>1.05144E-2</v>
      </c>
      <c r="BX570" s="106">
        <v>3.2524200000000002E-3</v>
      </c>
      <c r="BY570" s="106">
        <v>8.2552800000000003E-3</v>
      </c>
      <c r="BZ570" s="106">
        <v>2.1541039999999997E-2</v>
      </c>
      <c r="CA570" s="106">
        <v>1.09E-2</v>
      </c>
      <c r="CB570" s="106">
        <v>8.8999999999999999E-3</v>
      </c>
      <c r="CC570" s="106">
        <v>9.298250000000001E-3</v>
      </c>
      <c r="CD570" s="106">
        <v>1.4164760000000002E-2</v>
      </c>
      <c r="CE570" s="106">
        <v>1.9316440000000001E-2</v>
      </c>
      <c r="CF570" s="106">
        <v>6.1323599999999999E-3</v>
      </c>
      <c r="CG570" s="106">
        <v>5.6657000000000001E-3</v>
      </c>
      <c r="CH570" s="106">
        <v>7.8273600000000002E-3</v>
      </c>
      <c r="CI570" s="106">
        <v>9.9052199999999993E-3</v>
      </c>
      <c r="CJ570" s="106">
        <v>1.7709280000000001E-2</v>
      </c>
      <c r="CK570" s="106">
        <v>1.8857929999999998E-2</v>
      </c>
      <c r="CL570" s="106">
        <v>1.884183E-2</v>
      </c>
      <c r="CM570" s="106">
        <v>2.2628160000000001E-2</v>
      </c>
      <c r="CN570" s="106">
        <v>1.7973800000000002E-2</v>
      </c>
      <c r="CO570" s="106">
        <v>2.5011419999999999E-2</v>
      </c>
      <c r="CP570" s="106">
        <v>1.9740439999999998E-2</v>
      </c>
      <c r="CQ570" s="106">
        <v>1.0177150000000001E-2</v>
      </c>
      <c r="CR570" s="106">
        <v>1.093152E-2</v>
      </c>
      <c r="CS570" s="106"/>
      <c r="CT570" s="106"/>
      <c r="CU570" s="106"/>
      <c r="CV570" s="106">
        <f t="shared" si="280"/>
        <v>9.5999999999999992E-3</v>
      </c>
      <c r="CW570" s="106">
        <f t="shared" si="281"/>
        <v>7.4999999999999997E-3</v>
      </c>
      <c r="CX570" s="106">
        <f t="shared" si="282"/>
        <v>4.4000000000000003E-3</v>
      </c>
      <c r="CY570" s="106">
        <f t="shared" si="283"/>
        <v>4.3E-3</v>
      </c>
      <c r="CZ570" s="106">
        <f t="shared" si="284"/>
        <v>6.6000000000000008E-3</v>
      </c>
      <c r="DA570" s="106">
        <f t="shared" si="285"/>
        <v>5.8000000000000005E-3</v>
      </c>
      <c r="DB570" s="106">
        <f t="shared" si="286"/>
        <v>7.7999999999999996E-3</v>
      </c>
      <c r="DC570" s="106">
        <f t="shared" si="287"/>
        <v>2.7000000000000006E-3</v>
      </c>
      <c r="DD570" s="106">
        <f t="shared" si="288"/>
        <v>5.8999999999999999E-3</v>
      </c>
      <c r="DE570" s="106">
        <f t="shared" si="289"/>
        <v>9.3999999999999986E-3</v>
      </c>
      <c r="DF570" s="106">
        <f t="shared" si="290"/>
        <v>1.09E-2</v>
      </c>
      <c r="DG570" s="106">
        <f t="shared" si="291"/>
        <v>8.8999999999999999E-3</v>
      </c>
      <c r="DH570" s="106">
        <f t="shared" si="292"/>
        <v>6.5000000000000006E-3</v>
      </c>
      <c r="DI570" s="106">
        <f t="shared" si="293"/>
        <v>1.1600000000000001E-2</v>
      </c>
      <c r="DJ570" s="106">
        <f t="shared" si="294"/>
        <v>1.43E-2</v>
      </c>
      <c r="DK570" s="106">
        <f t="shared" si="295"/>
        <v>5.1999999999999998E-3</v>
      </c>
      <c r="DL570" s="106">
        <f t="shared" si="296"/>
        <v>5.3E-3</v>
      </c>
      <c r="DM570" s="106">
        <f t="shared" si="297"/>
        <v>6.8999999999999999E-3</v>
      </c>
      <c r="DN570" s="106">
        <f t="shared" si="298"/>
        <v>7.7999999999999996E-3</v>
      </c>
      <c r="DO570" s="106">
        <f t="shared" si="299"/>
        <v>1.5100000000000001E-2</v>
      </c>
      <c r="DP570" s="106">
        <f t="shared" si="300"/>
        <v>1.61E-2</v>
      </c>
      <c r="DQ570" s="106">
        <f t="shared" si="301"/>
        <v>1.6100000000000003E-2</v>
      </c>
      <c r="DR570" s="106">
        <f t="shared" si="302"/>
        <v>1.9400000000000001E-2</v>
      </c>
      <c r="DS570" s="106">
        <f t="shared" si="303"/>
        <v>1.5500000000000002E-2</v>
      </c>
      <c r="DT570" s="106">
        <f t="shared" si="304"/>
        <v>2.1699999999999997E-2</v>
      </c>
      <c r="DU570" s="106">
        <f t="shared" si="305"/>
        <v>1.72E-2</v>
      </c>
      <c r="DV570" s="106">
        <f t="shared" si="306"/>
        <v>8.9000000000000017E-3</v>
      </c>
      <c r="DW570" s="106">
        <f t="shared" si="307"/>
        <v>9.5999999999999992E-3</v>
      </c>
      <c r="DX570" s="106"/>
      <c r="DY570" s="106"/>
      <c r="DZ570" s="106"/>
      <c r="EA570" s="100">
        <v>0.35</v>
      </c>
      <c r="EB570" s="100">
        <v>0.15</v>
      </c>
      <c r="EC570" s="100">
        <v>0.27</v>
      </c>
      <c r="ED570" s="100">
        <v>3.07</v>
      </c>
      <c r="EE570" s="100">
        <v>5.47</v>
      </c>
      <c r="EF570" s="100">
        <v>0.81</v>
      </c>
      <c r="EG570" s="100">
        <v>15.13</v>
      </c>
      <c r="EH570" s="100">
        <v>4.1399999999999997</v>
      </c>
      <c r="EI570" s="100">
        <v>0.14000000000000001</v>
      </c>
      <c r="EJ570" s="100">
        <v>84.5</v>
      </c>
      <c r="EK570" s="100">
        <v>1.82</v>
      </c>
      <c r="EL570" s="100">
        <v>161.85</v>
      </c>
      <c r="EM570" s="100">
        <v>0.72</v>
      </c>
      <c r="EN570" s="100">
        <v>1.52</v>
      </c>
      <c r="EO570" s="100">
        <v>4.58</v>
      </c>
      <c r="EP570" s="100">
        <v>9.41</v>
      </c>
      <c r="EQ570" s="100">
        <v>91.28</v>
      </c>
      <c r="ER570" s="100">
        <v>100</v>
      </c>
      <c r="ES570" s="100">
        <v>2.5</v>
      </c>
      <c r="ET570" s="100">
        <v>27.83</v>
      </c>
      <c r="EU570" s="100">
        <v>6.42</v>
      </c>
      <c r="EV570" s="100">
        <v>49.24</v>
      </c>
      <c r="EW570" s="100">
        <v>7.31</v>
      </c>
      <c r="EX570" s="100">
        <v>17.260000000000002</v>
      </c>
      <c r="EY570" s="100">
        <v>13.85</v>
      </c>
      <c r="EZ570" s="100">
        <v>27.93</v>
      </c>
      <c r="FA570" s="100">
        <v>20.77</v>
      </c>
      <c r="FB570" s="100">
        <v>100</v>
      </c>
      <c r="FC570" s="100"/>
      <c r="FD570" s="100"/>
      <c r="FE570" s="100"/>
      <c r="FF570" s="106">
        <v>5.0022905759162295E-2</v>
      </c>
      <c r="FG570" s="106">
        <v>2.5487680594688571E-2</v>
      </c>
      <c r="FH570" s="106">
        <v>7.2047631648584284E-3</v>
      </c>
      <c r="FI570" s="106">
        <v>1.3144976480521046E-3</v>
      </c>
      <c r="FJ570" s="106">
        <v>7.0323729863692695E-3</v>
      </c>
      <c r="FK570" s="106">
        <v>5.7924601632335804E-3</v>
      </c>
      <c r="FL570" s="106">
        <v>9.8771513353115726E-3</v>
      </c>
      <c r="FM570" s="106">
        <v>1.9246222812551886E-3</v>
      </c>
      <c r="FN570" s="106">
        <v>2.6594196683819332E-2</v>
      </c>
      <c r="FO570" s="106">
        <v>0</v>
      </c>
      <c r="FP570" s="106">
        <v>2.3849352368251267E-2</v>
      </c>
      <c r="FQ570" s="106">
        <v>0</v>
      </c>
      <c r="FR570" s="106">
        <v>1.1599878888934089E-2</v>
      </c>
      <c r="FS570" s="106">
        <v>2.3070186770238338E-2</v>
      </c>
      <c r="FT570" s="106">
        <v>0</v>
      </c>
      <c r="FU570" s="106">
        <v>0</v>
      </c>
      <c r="FV570" s="106">
        <v>0</v>
      </c>
      <c r="FW570" s="106">
        <v>0</v>
      </c>
      <c r="FX570" s="106">
        <v>8.9449798862922744E-3</v>
      </c>
      <c r="FY570" s="106">
        <v>0</v>
      </c>
      <c r="FZ570" s="106">
        <v>1.2032277404158871E-2</v>
      </c>
      <c r="GA570" s="106">
        <v>1.6829872682218236E-2</v>
      </c>
      <c r="GB570" s="106">
        <v>1.7861368312757198E-2</v>
      </c>
      <c r="GC570" s="106">
        <v>1.6224042773370129E-2</v>
      </c>
      <c r="GD570" s="106">
        <v>1.622201978136387E-2</v>
      </c>
      <c r="GE570" s="106">
        <v>1.7765008277424412E-2</v>
      </c>
      <c r="GF570" s="106">
        <v>0</v>
      </c>
      <c r="GG570" s="106">
        <v>2.019847194168789E-2</v>
      </c>
      <c r="GH570" s="100"/>
      <c r="GI570" s="100"/>
      <c r="GJ570" s="100"/>
      <c r="GK570" s="100"/>
    </row>
    <row r="571" spans="1:193" x14ac:dyDescent="0.25">
      <c r="A571" s="98" t="s">
        <v>1073</v>
      </c>
      <c r="B571" s="99" t="s">
        <v>17</v>
      </c>
      <c r="C571" s="99" t="s">
        <v>647</v>
      </c>
      <c r="D571" s="100" t="s">
        <v>19</v>
      </c>
      <c r="E571" s="99" t="s">
        <v>750</v>
      </c>
      <c r="F571" s="100"/>
      <c r="G571" s="106">
        <v>30.405000000000001</v>
      </c>
      <c r="H571" s="106">
        <v>28.286999999999999</v>
      </c>
      <c r="I571" s="106">
        <v>5.1390000000000002</v>
      </c>
      <c r="J571" s="106">
        <v>8.3000000000000004E-2</v>
      </c>
      <c r="K571" s="106">
        <v>0.17399999999999996</v>
      </c>
      <c r="L571" s="106">
        <v>1.151</v>
      </c>
      <c r="M571" s="106">
        <v>8.6000000000000007E-2</v>
      </c>
      <c r="N571" s="106">
        <v>7.6000000000000012E-2</v>
      </c>
      <c r="O571" s="106">
        <v>26.086999999999996</v>
      </c>
      <c r="P571" s="106">
        <v>2.8000000000000001E-2</v>
      </c>
      <c r="Q571" s="106">
        <v>1.2878196325240747</v>
      </c>
      <c r="R571" s="106">
        <v>0</v>
      </c>
      <c r="S571" s="106">
        <v>2.3811257306502482</v>
      </c>
      <c r="T571" s="106">
        <v>1.2209783225507758</v>
      </c>
      <c r="U571" s="106">
        <v>0</v>
      </c>
      <c r="V571" s="106">
        <v>0</v>
      </c>
      <c r="W571" s="106">
        <v>0</v>
      </c>
      <c r="X571" s="106">
        <v>0</v>
      </c>
      <c r="Y571" s="106">
        <v>0.47518362114500079</v>
      </c>
      <c r="Z571" s="106">
        <v>0</v>
      </c>
      <c r="AA571" s="106">
        <v>0.3533903320235976</v>
      </c>
      <c r="AB571" s="106">
        <v>8.2000000000000003E-2</v>
      </c>
      <c r="AC571" s="106">
        <v>0.311</v>
      </c>
      <c r="AD571" s="106">
        <v>0.104</v>
      </c>
      <c r="AE571" s="106">
        <v>0.14699999999999999</v>
      </c>
      <c r="AF571" s="106">
        <v>4.7999999999999994E-2</v>
      </c>
      <c r="AG571" s="106">
        <v>0</v>
      </c>
      <c r="AH571" s="106">
        <v>0</v>
      </c>
      <c r="AI571" s="106"/>
      <c r="AJ571" s="106">
        <v>97.384196791637834</v>
      </c>
      <c r="AK571" s="100"/>
      <c r="AL571" s="106">
        <v>14.213257292445773</v>
      </c>
      <c r="AM571" s="106">
        <v>16.957616449853127</v>
      </c>
      <c r="AN571" s="106">
        <v>2.7197671341624772</v>
      </c>
      <c r="AO571" s="106">
        <v>5.0054275720660964E-2</v>
      </c>
      <c r="AP571" s="106">
        <v>0.13475836431226765</v>
      </c>
      <c r="AQ571" s="106">
        <v>0.89467547609794018</v>
      </c>
      <c r="AR571" s="106">
        <v>6.3798219584569729E-2</v>
      </c>
      <c r="AS571" s="106">
        <v>6.3091482649842281E-2</v>
      </c>
      <c r="AT571" s="106">
        <v>18.64422527158376</v>
      </c>
      <c r="AU571" s="106">
        <v>1.2218537266538664E-2</v>
      </c>
      <c r="AV571" s="106">
        <v>1.2878196325240747</v>
      </c>
      <c r="AW571" s="106">
        <v>0</v>
      </c>
      <c r="AX571" s="106">
        <v>1.6645408812654652</v>
      </c>
      <c r="AY571" s="106">
        <v>0.999900354230428</v>
      </c>
      <c r="AZ571" s="106">
        <v>0</v>
      </c>
      <c r="BA571" s="106">
        <v>0</v>
      </c>
      <c r="BB571" s="106">
        <v>0</v>
      </c>
      <c r="BC571" s="106">
        <v>0</v>
      </c>
      <c r="BD571" s="106">
        <v>0.3741897953736521</v>
      </c>
      <c r="BE571" s="106">
        <v>0</v>
      </c>
      <c r="BF571" s="106">
        <v>0.30170778794808983</v>
      </c>
      <c r="BG571" s="106">
        <v>7.0067504058788352E-2</v>
      </c>
      <c r="BH571" s="106">
        <v>0.26663237311385457</v>
      </c>
      <c r="BI571" s="106">
        <v>8.9686098654708515E-2</v>
      </c>
      <c r="BJ571" s="106">
        <v>0.12753774076002081</v>
      </c>
      <c r="BK571" s="106">
        <v>4.1822775986756121E-2</v>
      </c>
      <c r="BL571" s="106">
        <v>0</v>
      </c>
      <c r="BM571" s="106">
        <v>0</v>
      </c>
      <c r="BN571" s="106"/>
      <c r="BO571" s="106"/>
      <c r="BP571" s="106"/>
      <c r="BQ571" s="106">
        <v>2.3745120000000002E-2</v>
      </c>
      <c r="BR571" s="106">
        <v>1.2510749999999999E-2</v>
      </c>
      <c r="BS571" s="106">
        <v>8.3137999999999997E-3</v>
      </c>
      <c r="BT571" s="106">
        <v>7.4618999999999996E-3</v>
      </c>
      <c r="BU571" s="106">
        <v>8.3927999999999989E-3</v>
      </c>
      <c r="BV571" s="106">
        <v>7.5903499999999992E-3</v>
      </c>
      <c r="BW571" s="106">
        <v>1.02448E-2</v>
      </c>
      <c r="BX571" s="106">
        <v>3.1319599999999996E-3</v>
      </c>
      <c r="BY571" s="106">
        <v>8.2552800000000003E-3</v>
      </c>
      <c r="BZ571" s="106">
        <v>2.085356E-2</v>
      </c>
      <c r="CA571" s="106">
        <v>1.0999999999999999E-2</v>
      </c>
      <c r="CB571" s="106">
        <v>9.1999999999999998E-3</v>
      </c>
      <c r="CC571" s="106">
        <v>9.0121500000000018E-3</v>
      </c>
      <c r="CD571" s="106">
        <v>1.404265E-2</v>
      </c>
      <c r="CE571" s="106">
        <v>1.999184E-2</v>
      </c>
      <c r="CF571" s="106">
        <v>6.2502900000000004E-3</v>
      </c>
      <c r="CG571" s="106">
        <v>5.7726000000000001E-3</v>
      </c>
      <c r="CH571" s="106">
        <v>7.9407999999999996E-3</v>
      </c>
      <c r="CI571" s="106">
        <v>1.01592E-2</v>
      </c>
      <c r="CJ571" s="106">
        <v>1.8647520000000001E-2</v>
      </c>
      <c r="CK571" s="106">
        <v>1.9326449999999998E-2</v>
      </c>
      <c r="CL571" s="106">
        <v>1.8373709999999998E-2</v>
      </c>
      <c r="CM571" s="106">
        <v>2.321136E-2</v>
      </c>
      <c r="CN571" s="106">
        <v>1.785784E-2</v>
      </c>
      <c r="CO571" s="106">
        <v>2.5241940000000001E-2</v>
      </c>
      <c r="CP571" s="106">
        <v>1.9855209999999998E-2</v>
      </c>
      <c r="CQ571" s="106">
        <v>1.05202E-2</v>
      </c>
      <c r="CR571" s="106">
        <v>1.081765E-2</v>
      </c>
      <c r="CS571" s="106"/>
      <c r="CT571" s="106"/>
      <c r="CU571" s="106"/>
      <c r="CV571" s="106">
        <f t="shared" si="280"/>
        <v>1.1099999999999999E-2</v>
      </c>
      <c r="CW571" s="106">
        <f t="shared" si="281"/>
        <v>7.4999999999999997E-3</v>
      </c>
      <c r="CX571" s="106">
        <f t="shared" si="282"/>
        <v>4.4000000000000003E-3</v>
      </c>
      <c r="CY571" s="106">
        <f t="shared" si="283"/>
        <v>4.4999999999999997E-3</v>
      </c>
      <c r="CZ571" s="106">
        <f t="shared" si="284"/>
        <v>6.4999999999999997E-3</v>
      </c>
      <c r="DA571" s="106">
        <f t="shared" si="285"/>
        <v>5.8999999999999999E-3</v>
      </c>
      <c r="DB571" s="106">
        <f t="shared" si="286"/>
        <v>7.6E-3</v>
      </c>
      <c r="DC571" s="106">
        <f t="shared" si="287"/>
        <v>2.5999999999999999E-3</v>
      </c>
      <c r="DD571" s="106">
        <f t="shared" si="288"/>
        <v>5.8999999999999999E-3</v>
      </c>
      <c r="DE571" s="106">
        <f t="shared" si="289"/>
        <v>9.1000000000000004E-3</v>
      </c>
      <c r="DF571" s="106">
        <f t="shared" si="290"/>
        <v>1.0999999999999999E-2</v>
      </c>
      <c r="DG571" s="106">
        <f t="shared" si="291"/>
        <v>9.1999999999999998E-3</v>
      </c>
      <c r="DH571" s="106">
        <f t="shared" si="292"/>
        <v>6.3000000000000009E-3</v>
      </c>
      <c r="DI571" s="106">
        <f t="shared" si="293"/>
        <v>1.15E-2</v>
      </c>
      <c r="DJ571" s="106">
        <f t="shared" si="294"/>
        <v>1.4800000000000001E-2</v>
      </c>
      <c r="DK571" s="106">
        <f t="shared" si="295"/>
        <v>5.3E-3</v>
      </c>
      <c r="DL571" s="106">
        <f t="shared" si="296"/>
        <v>5.4000000000000003E-3</v>
      </c>
      <c r="DM571" s="106">
        <f t="shared" si="297"/>
        <v>6.9999999999999993E-3</v>
      </c>
      <c r="DN571" s="106">
        <f t="shared" si="298"/>
        <v>8.0000000000000002E-3</v>
      </c>
      <c r="DO571" s="106">
        <f t="shared" si="299"/>
        <v>1.5900000000000001E-2</v>
      </c>
      <c r="DP571" s="106">
        <f t="shared" si="300"/>
        <v>1.6499999999999997E-2</v>
      </c>
      <c r="DQ571" s="106">
        <f t="shared" si="301"/>
        <v>1.5699999999999999E-2</v>
      </c>
      <c r="DR571" s="106">
        <f t="shared" si="302"/>
        <v>1.9899999999999998E-2</v>
      </c>
      <c r="DS571" s="106">
        <f t="shared" si="303"/>
        <v>1.54E-2</v>
      </c>
      <c r="DT571" s="106">
        <f t="shared" si="304"/>
        <v>2.1899999999999999E-2</v>
      </c>
      <c r="DU571" s="106">
        <f t="shared" si="305"/>
        <v>1.7299999999999999E-2</v>
      </c>
      <c r="DV571" s="106">
        <f t="shared" si="306"/>
        <v>9.1999999999999998E-3</v>
      </c>
      <c r="DW571" s="106">
        <f t="shared" si="307"/>
        <v>9.4999999999999998E-3</v>
      </c>
      <c r="DX571" s="106"/>
      <c r="DY571" s="106"/>
      <c r="DZ571" s="106"/>
      <c r="EA571" s="100">
        <v>0.35</v>
      </c>
      <c r="EB571" s="100">
        <v>0.15</v>
      </c>
      <c r="EC571" s="100">
        <v>0.27</v>
      </c>
      <c r="ED571" s="100">
        <v>6.83</v>
      </c>
      <c r="EE571" s="100">
        <v>4.58</v>
      </c>
      <c r="EF571" s="100">
        <v>0.95</v>
      </c>
      <c r="EG571" s="100">
        <v>13.29</v>
      </c>
      <c r="EH571" s="100">
        <v>4.84</v>
      </c>
      <c r="EI571" s="100">
        <v>0.14000000000000001</v>
      </c>
      <c r="EJ571" s="100">
        <v>38.409999999999997</v>
      </c>
      <c r="EK571" s="100">
        <v>1.9</v>
      </c>
      <c r="EL571" s="100">
        <v>60.66</v>
      </c>
      <c r="EM571" s="100">
        <v>0.67</v>
      </c>
      <c r="EN571" s="100">
        <v>1.05</v>
      </c>
      <c r="EO571" s="100">
        <v>215.78</v>
      </c>
      <c r="EP571" s="100">
        <v>10.119999999999999</v>
      </c>
      <c r="EQ571" s="100">
        <v>100</v>
      </c>
      <c r="ER571" s="100">
        <v>100</v>
      </c>
      <c r="ES571" s="100">
        <v>2.56</v>
      </c>
      <c r="ET571" s="100">
        <v>387.14</v>
      </c>
      <c r="EU571" s="100">
        <v>8.01</v>
      </c>
      <c r="EV571" s="100">
        <v>42</v>
      </c>
      <c r="EW571" s="100">
        <v>8.35</v>
      </c>
      <c r="EX571" s="100">
        <v>16.21</v>
      </c>
      <c r="EY571" s="100">
        <v>15.48</v>
      </c>
      <c r="EZ571" s="100">
        <v>25.2</v>
      </c>
      <c r="FA571" s="100">
        <v>113.26</v>
      </c>
      <c r="FB571" s="100">
        <v>45.14</v>
      </c>
      <c r="FC571" s="100"/>
      <c r="FD571" s="100"/>
      <c r="FE571" s="100"/>
      <c r="FF571" s="106">
        <v>4.9746400523560198E-2</v>
      </c>
      <c r="FG571" s="106">
        <v>2.543642467477969E-2</v>
      </c>
      <c r="FH571" s="106">
        <v>7.3433712622386887E-3</v>
      </c>
      <c r="FI571" s="106">
        <v>3.4187070317211439E-3</v>
      </c>
      <c r="FJ571" s="106">
        <v>6.1719330855018583E-3</v>
      </c>
      <c r="FK571" s="106">
        <v>8.4994170229304323E-3</v>
      </c>
      <c r="FL571" s="106">
        <v>8.478783382789316E-3</v>
      </c>
      <c r="FM571" s="106">
        <v>3.0536277602523664E-3</v>
      </c>
      <c r="FN571" s="106">
        <v>2.6101915380217267E-2</v>
      </c>
      <c r="FO571" s="106">
        <v>4.6931401640775E-3</v>
      </c>
      <c r="FP571" s="106">
        <v>2.4468573017957421E-2</v>
      </c>
      <c r="FQ571" s="106">
        <v>0</v>
      </c>
      <c r="FR571" s="106">
        <v>1.1152423904478617E-2</v>
      </c>
      <c r="FS571" s="106">
        <v>1.0498953719419495E-2</v>
      </c>
      <c r="FT571" s="106">
        <v>0</v>
      </c>
      <c r="FU571" s="106">
        <v>0</v>
      </c>
      <c r="FV571" s="106">
        <v>0</v>
      </c>
      <c r="FW571" s="106">
        <v>0</v>
      </c>
      <c r="FX571" s="106">
        <v>9.5792587615654949E-3</v>
      </c>
      <c r="FY571" s="106">
        <v>0.16835044338335606</v>
      </c>
      <c r="FZ571" s="106">
        <v>2.4166793814641999E-2</v>
      </c>
      <c r="GA571" s="106">
        <v>2.9428351704691106E-2</v>
      </c>
      <c r="GB571" s="106">
        <v>2.2263803155006853E-2</v>
      </c>
      <c r="GC571" s="106">
        <v>1.4538116591928251E-2</v>
      </c>
      <c r="GD571" s="106">
        <v>1.9742842269651222E-2</v>
      </c>
      <c r="GE571" s="106">
        <v>1.0539339548662542E-2</v>
      </c>
      <c r="GF571" s="106">
        <v>2.2225288907650968E-2</v>
      </c>
      <c r="GG571" s="106">
        <v>0</v>
      </c>
      <c r="GH571" s="100"/>
      <c r="GI571" s="100"/>
      <c r="GJ571" s="100"/>
      <c r="GK571" s="100"/>
    </row>
    <row r="572" spans="1:193" x14ac:dyDescent="0.25">
      <c r="A572" s="98" t="s">
        <v>1073</v>
      </c>
      <c r="B572" s="99" t="s">
        <v>17</v>
      </c>
      <c r="C572" s="99" t="s">
        <v>647</v>
      </c>
      <c r="D572" s="100" t="s">
        <v>19</v>
      </c>
      <c r="E572" s="99" t="s">
        <v>751</v>
      </c>
      <c r="F572" s="100"/>
      <c r="G572" s="106">
        <v>30.548999999999999</v>
      </c>
      <c r="H572" s="106">
        <v>28.302</v>
      </c>
      <c r="I572" s="106">
        <v>5.8630000000000004</v>
      </c>
      <c r="J572" s="106">
        <v>0.125</v>
      </c>
      <c r="K572" s="106">
        <v>0.13600000000000001</v>
      </c>
      <c r="L572" s="106">
        <v>0.76100000000000001</v>
      </c>
      <c r="M572" s="106">
        <v>7.2999999999999995E-2</v>
      </c>
      <c r="N572" s="106">
        <v>5.5999999999999994E-2</v>
      </c>
      <c r="O572" s="106">
        <v>26.472000000000001</v>
      </c>
      <c r="P572" s="106">
        <v>0</v>
      </c>
      <c r="Q572" s="106">
        <v>1.5725232499030843</v>
      </c>
      <c r="R572" s="106">
        <v>0</v>
      </c>
      <c r="S572" s="106">
        <v>1.5991786055213499</v>
      </c>
      <c r="T572" s="106">
        <v>0.97466057946749118</v>
      </c>
      <c r="U572" s="106">
        <v>2.5000000000000001E-2</v>
      </c>
      <c r="V572" s="106">
        <v>0</v>
      </c>
      <c r="W572" s="106">
        <v>0</v>
      </c>
      <c r="X572" s="106">
        <v>0</v>
      </c>
      <c r="Y572" s="106">
        <v>0.5900906706352419</v>
      </c>
      <c r="Z572" s="106">
        <v>1.9E-2</v>
      </c>
      <c r="AA572" s="106">
        <v>0.37611699186172776</v>
      </c>
      <c r="AB572" s="106">
        <v>6.0999999999999999E-2</v>
      </c>
      <c r="AC572" s="106">
        <v>0.45900000000000002</v>
      </c>
      <c r="AD572" s="106">
        <v>0.17399999999999999</v>
      </c>
      <c r="AE572" s="106">
        <v>0.126</v>
      </c>
      <c r="AF572" s="106">
        <v>9.9999999999999992E-2</v>
      </c>
      <c r="AG572" s="106">
        <v>3.67949260668331E-2</v>
      </c>
      <c r="AH572" s="106">
        <v>1.6E-2</v>
      </c>
      <c r="AI572" s="106"/>
      <c r="AJ572" s="106">
        <v>97.804175482921565</v>
      </c>
      <c r="AK572" s="100"/>
      <c r="AL572" s="106">
        <v>14.280572176514584</v>
      </c>
      <c r="AM572" s="106">
        <v>16.966608716503806</v>
      </c>
      <c r="AN572" s="106">
        <v>3.1029372849960311</v>
      </c>
      <c r="AO572" s="106">
        <v>7.5382945362441209E-2</v>
      </c>
      <c r="AP572" s="106">
        <v>0.1053283767038414</v>
      </c>
      <c r="AQ572" s="106">
        <v>0.59152739992226977</v>
      </c>
      <c r="AR572" s="106">
        <v>5.4154302670623142E-2</v>
      </c>
      <c r="AS572" s="106">
        <v>4.6488460899883781E-2</v>
      </c>
      <c r="AT572" s="106">
        <v>18.919382504288166</v>
      </c>
      <c r="AU572" s="106">
        <v>0</v>
      </c>
      <c r="AV572" s="106">
        <v>1.5725232499030843</v>
      </c>
      <c r="AW572" s="106">
        <v>0</v>
      </c>
      <c r="AX572" s="106">
        <v>1.117915837484341</v>
      </c>
      <c r="AY572" s="106">
        <v>0.79818244162434782</v>
      </c>
      <c r="AZ572" s="106">
        <v>1.8507551080840984E-2</v>
      </c>
      <c r="BA572" s="106">
        <v>0</v>
      </c>
      <c r="BB572" s="106">
        <v>0</v>
      </c>
      <c r="BC572" s="106">
        <v>0</v>
      </c>
      <c r="BD572" s="106">
        <v>0.46467491191057714</v>
      </c>
      <c r="BE572" s="106">
        <v>1.6200545702592085E-2</v>
      </c>
      <c r="BF572" s="106">
        <v>0.32111072471760244</v>
      </c>
      <c r="BG572" s="106">
        <v>5.2123387165684015E-2</v>
      </c>
      <c r="BH572" s="106">
        <v>0.39351851851851849</v>
      </c>
      <c r="BI572" s="106">
        <v>0.1500517419799931</v>
      </c>
      <c r="BJ572" s="106">
        <v>0.10931806350858927</v>
      </c>
      <c r="BK572" s="106">
        <v>8.7130783305741921E-2</v>
      </c>
      <c r="BL572" s="106">
        <v>3.2177460486955051E-2</v>
      </c>
      <c r="BM572" s="106">
        <v>1.4051110915956793E-2</v>
      </c>
      <c r="BN572" s="106"/>
      <c r="BO572" s="106"/>
      <c r="BP572" s="106"/>
      <c r="BQ572" s="106">
        <v>2.1605920000000004E-2</v>
      </c>
      <c r="BR572" s="106">
        <v>1.2343939999999999E-2</v>
      </c>
      <c r="BS572" s="106">
        <v>8.1248499999999994E-3</v>
      </c>
      <c r="BT572" s="106">
        <v>7.1302600000000002E-3</v>
      </c>
      <c r="BU572" s="106">
        <v>8.5219200000000005E-3</v>
      </c>
      <c r="BV572" s="106">
        <v>7.4617000000000008E-3</v>
      </c>
      <c r="BW572" s="106">
        <v>1.02448E-2</v>
      </c>
      <c r="BX572" s="106">
        <v>3.0114999999999999E-3</v>
      </c>
      <c r="BY572" s="106">
        <v>7.8355200000000003E-3</v>
      </c>
      <c r="BZ572" s="106">
        <v>2.0624400000000001E-2</v>
      </c>
      <c r="CA572" s="106">
        <v>1.12E-2</v>
      </c>
      <c r="CB572" s="106">
        <v>9.1000000000000004E-3</v>
      </c>
      <c r="CC572" s="106">
        <v>9.0121500000000018E-3</v>
      </c>
      <c r="CD572" s="106">
        <v>1.392054E-2</v>
      </c>
      <c r="CE572" s="106">
        <v>1.82358E-2</v>
      </c>
      <c r="CF572" s="106">
        <v>6.2502900000000004E-3</v>
      </c>
      <c r="CG572" s="106">
        <v>5.7726000000000001E-3</v>
      </c>
      <c r="CH572" s="106">
        <v>7.9407999999999996E-3</v>
      </c>
      <c r="CI572" s="106">
        <v>1.01592E-2</v>
      </c>
      <c r="CJ572" s="106">
        <v>1.8178400000000001E-2</v>
      </c>
      <c r="CK572" s="106">
        <v>1.8857929999999998E-2</v>
      </c>
      <c r="CL572" s="106">
        <v>1.8373709999999998E-2</v>
      </c>
      <c r="CM572" s="106">
        <v>2.286144E-2</v>
      </c>
      <c r="CN572" s="106">
        <v>1.785784E-2</v>
      </c>
      <c r="CO572" s="106">
        <v>2.616402E-2</v>
      </c>
      <c r="CP572" s="106">
        <v>1.9625669999999998E-2</v>
      </c>
      <c r="CQ572" s="106">
        <v>1.0405849999999999E-2</v>
      </c>
      <c r="CR572" s="106">
        <v>1.081765E-2</v>
      </c>
      <c r="CS572" s="106"/>
      <c r="CT572" s="106"/>
      <c r="CU572" s="106"/>
      <c r="CV572" s="106">
        <f t="shared" si="280"/>
        <v>1.0100000000000001E-2</v>
      </c>
      <c r="CW572" s="106">
        <f t="shared" si="281"/>
        <v>7.4000000000000003E-3</v>
      </c>
      <c r="CX572" s="106">
        <f t="shared" si="282"/>
        <v>4.3E-3</v>
      </c>
      <c r="CY572" s="106">
        <f t="shared" si="283"/>
        <v>4.3E-3</v>
      </c>
      <c r="CZ572" s="106">
        <f t="shared" si="284"/>
        <v>6.6000000000000008E-3</v>
      </c>
      <c r="DA572" s="106">
        <f t="shared" si="285"/>
        <v>5.8000000000000005E-3</v>
      </c>
      <c r="DB572" s="106">
        <f t="shared" si="286"/>
        <v>7.6E-3</v>
      </c>
      <c r="DC572" s="106">
        <f t="shared" si="287"/>
        <v>2.5000000000000001E-3</v>
      </c>
      <c r="DD572" s="106">
        <f t="shared" si="288"/>
        <v>5.5999999999999999E-3</v>
      </c>
      <c r="DE572" s="106">
        <f t="shared" si="289"/>
        <v>9.0000000000000011E-3</v>
      </c>
      <c r="DF572" s="106">
        <f t="shared" si="290"/>
        <v>1.12E-2</v>
      </c>
      <c r="DG572" s="106">
        <f t="shared" si="291"/>
        <v>9.1000000000000004E-3</v>
      </c>
      <c r="DH572" s="106">
        <f t="shared" si="292"/>
        <v>6.3000000000000009E-3</v>
      </c>
      <c r="DI572" s="106">
        <f t="shared" si="293"/>
        <v>1.14E-2</v>
      </c>
      <c r="DJ572" s="106">
        <f t="shared" si="294"/>
        <v>1.35E-2</v>
      </c>
      <c r="DK572" s="106">
        <f t="shared" si="295"/>
        <v>5.3E-3</v>
      </c>
      <c r="DL572" s="106">
        <f t="shared" si="296"/>
        <v>5.4000000000000003E-3</v>
      </c>
      <c r="DM572" s="106">
        <f t="shared" si="297"/>
        <v>6.9999999999999993E-3</v>
      </c>
      <c r="DN572" s="106">
        <f t="shared" si="298"/>
        <v>8.0000000000000002E-3</v>
      </c>
      <c r="DO572" s="106">
        <f t="shared" si="299"/>
        <v>1.55E-2</v>
      </c>
      <c r="DP572" s="106">
        <f t="shared" si="300"/>
        <v>1.61E-2</v>
      </c>
      <c r="DQ572" s="106">
        <f t="shared" si="301"/>
        <v>1.5699999999999999E-2</v>
      </c>
      <c r="DR572" s="106">
        <f t="shared" si="302"/>
        <v>1.9599999999999999E-2</v>
      </c>
      <c r="DS572" s="106">
        <f t="shared" si="303"/>
        <v>1.54E-2</v>
      </c>
      <c r="DT572" s="106">
        <f t="shared" si="304"/>
        <v>2.2699999999999998E-2</v>
      </c>
      <c r="DU572" s="106">
        <f t="shared" si="305"/>
        <v>1.7100000000000001E-2</v>
      </c>
      <c r="DV572" s="106">
        <f t="shared" si="306"/>
        <v>9.1000000000000004E-3</v>
      </c>
      <c r="DW572" s="106">
        <f t="shared" si="307"/>
        <v>9.4999999999999998E-3</v>
      </c>
      <c r="DX572" s="106"/>
      <c r="DY572" s="106"/>
      <c r="DZ572" s="106"/>
      <c r="EA572" s="100">
        <v>0.36</v>
      </c>
      <c r="EB572" s="100">
        <v>0.15</v>
      </c>
      <c r="EC572" s="100">
        <v>0.25</v>
      </c>
      <c r="ED572" s="100">
        <v>3.99</v>
      </c>
      <c r="EE572" s="100">
        <v>5.48</v>
      </c>
      <c r="EF572" s="100">
        <v>1.08</v>
      </c>
      <c r="EG572" s="100">
        <v>15.62</v>
      </c>
      <c r="EH572" s="100">
        <v>4.72</v>
      </c>
      <c r="EI572" s="100">
        <v>0.14000000000000001</v>
      </c>
      <c r="EJ572" s="100">
        <v>42.22</v>
      </c>
      <c r="EK572" s="100">
        <v>1.66</v>
      </c>
      <c r="EL572" s="100">
        <v>89.6</v>
      </c>
      <c r="EM572" s="100">
        <v>0.85</v>
      </c>
      <c r="EN572" s="100">
        <v>1.74</v>
      </c>
      <c r="EO572" s="100">
        <v>53.21</v>
      </c>
      <c r="EP572" s="100">
        <v>15.17</v>
      </c>
      <c r="EQ572" s="100">
        <v>100</v>
      </c>
      <c r="ER572" s="100">
        <v>100</v>
      </c>
      <c r="ES572" s="100">
        <v>2.1</v>
      </c>
      <c r="ET572" s="100">
        <v>80.38</v>
      </c>
      <c r="EU572" s="100">
        <v>5.0599999999999996</v>
      </c>
      <c r="EV572" s="100">
        <v>28.09</v>
      </c>
      <c r="EW572" s="100">
        <v>5.33</v>
      </c>
      <c r="EX572" s="100">
        <v>10.23</v>
      </c>
      <c r="EY572" s="100">
        <v>17.12</v>
      </c>
      <c r="EZ572" s="100">
        <v>18.18</v>
      </c>
      <c r="FA572" s="100">
        <v>23.35</v>
      </c>
      <c r="FB572" s="100">
        <v>64.63</v>
      </c>
      <c r="FC572" s="100"/>
      <c r="FD572" s="100"/>
      <c r="FE572" s="100"/>
      <c r="FF572" s="106">
        <v>5.14100598354525E-2</v>
      </c>
      <c r="FG572" s="106">
        <v>2.544991307475571E-2</v>
      </c>
      <c r="FH572" s="106">
        <v>7.7573432124900775E-3</v>
      </c>
      <c r="FI572" s="106">
        <v>3.0077795199614046E-3</v>
      </c>
      <c r="FJ572" s="106">
        <v>5.7719950433705088E-3</v>
      </c>
      <c r="FK572" s="106">
        <v>6.3884959191605134E-3</v>
      </c>
      <c r="FL572" s="106">
        <v>8.4589020771513347E-3</v>
      </c>
      <c r="FM572" s="106">
        <v>2.1942553544745144E-3</v>
      </c>
      <c r="FN572" s="106">
        <v>2.6487135506003436E-2</v>
      </c>
      <c r="FO572" s="106">
        <v>0</v>
      </c>
      <c r="FP572" s="106">
        <v>2.6103885948391199E-2</v>
      </c>
      <c r="FQ572" s="106">
        <v>0</v>
      </c>
      <c r="FR572" s="106">
        <v>9.5022846186168988E-3</v>
      </c>
      <c r="FS572" s="106">
        <v>1.388837448426365E-2</v>
      </c>
      <c r="FT572" s="106">
        <v>9.8478679301154878E-3</v>
      </c>
      <c r="FU572" s="106">
        <v>0</v>
      </c>
      <c r="FV572" s="106">
        <v>0</v>
      </c>
      <c r="FW572" s="106">
        <v>0</v>
      </c>
      <c r="FX572" s="106">
        <v>9.7581731501221198E-3</v>
      </c>
      <c r="FY572" s="106">
        <v>1.3021998635743517E-2</v>
      </c>
      <c r="FZ572" s="106">
        <v>1.6248202670710685E-2</v>
      </c>
      <c r="GA572" s="106">
        <v>1.464145945484064E-2</v>
      </c>
      <c r="GB572" s="106">
        <v>2.0974537037037035E-2</v>
      </c>
      <c r="GC572" s="106">
        <v>1.5350293204553295E-2</v>
      </c>
      <c r="GD572" s="106">
        <v>1.8715252472670484E-2</v>
      </c>
      <c r="GE572" s="106">
        <v>1.584037640498388E-2</v>
      </c>
      <c r="GF572" s="106">
        <v>7.5134370237040045E-3</v>
      </c>
      <c r="GG572" s="106">
        <v>9.0812329849828746E-3</v>
      </c>
      <c r="GH572" s="100"/>
      <c r="GI572" s="100"/>
      <c r="GJ572" s="100"/>
      <c r="GK572" s="100"/>
    </row>
    <row r="573" spans="1:193" x14ac:dyDescent="0.25">
      <c r="A573" s="98" t="s">
        <v>1073</v>
      </c>
      <c r="B573" s="99" t="s">
        <v>17</v>
      </c>
      <c r="C573" s="99" t="s">
        <v>647</v>
      </c>
      <c r="D573" s="100" t="s">
        <v>19</v>
      </c>
      <c r="E573" s="99" t="s">
        <v>752</v>
      </c>
      <c r="F573" s="100"/>
      <c r="G573" s="106">
        <v>30.132000000000001</v>
      </c>
      <c r="H573" s="106">
        <v>24.649000000000001</v>
      </c>
      <c r="I573" s="106">
        <v>4.5</v>
      </c>
      <c r="J573" s="106">
        <v>9.0999999999999998E-2</v>
      </c>
      <c r="K573" s="106">
        <v>0.14799999999999999</v>
      </c>
      <c r="L573" s="106">
        <v>3.0950000000000002</v>
      </c>
      <c r="M573" s="106">
        <v>9.4E-2</v>
      </c>
      <c r="N573" s="106">
        <v>5.1999999999999998E-2</v>
      </c>
      <c r="O573" s="106">
        <v>26.053999999999995</v>
      </c>
      <c r="P573" s="106">
        <v>0</v>
      </c>
      <c r="Q573" s="106">
        <v>1.225474518386231</v>
      </c>
      <c r="R573" s="106">
        <v>0</v>
      </c>
      <c r="S573" s="106">
        <v>5.5777778987360467</v>
      </c>
      <c r="T573" s="106">
        <v>0.94388274336984357</v>
      </c>
      <c r="U573" s="106">
        <v>0</v>
      </c>
      <c r="V573" s="106">
        <v>0</v>
      </c>
      <c r="W573" s="106">
        <v>0</v>
      </c>
      <c r="X573" s="106">
        <v>0</v>
      </c>
      <c r="Y573" s="106">
        <v>0.81337472963438473</v>
      </c>
      <c r="Z573" s="106">
        <v>0</v>
      </c>
      <c r="AA573" s="106">
        <v>5.1205608915158234E-2</v>
      </c>
      <c r="AB573" s="106">
        <v>0</v>
      </c>
      <c r="AC573" s="106">
        <v>8.7999999999999995E-2</v>
      </c>
      <c r="AD573" s="106">
        <v>0.03</v>
      </c>
      <c r="AE573" s="106">
        <v>0.16800000000000001</v>
      </c>
      <c r="AF573" s="106">
        <v>0.122</v>
      </c>
      <c r="AG573" s="106">
        <v>5.6883148241775337E-2</v>
      </c>
      <c r="AH573" s="106">
        <v>1.2999999999999999E-2</v>
      </c>
      <c r="AI573" s="106"/>
      <c r="AJ573" s="106">
        <v>97.388551327591003</v>
      </c>
      <c r="AK573" s="100"/>
      <c r="AL573" s="106">
        <v>14.085639491398654</v>
      </c>
      <c r="AM573" s="106">
        <v>14.776692044841438</v>
      </c>
      <c r="AN573" s="106">
        <v>2.3815824292140779</v>
      </c>
      <c r="AO573" s="106">
        <v>5.4878784223857197E-2</v>
      </c>
      <c r="AP573" s="106">
        <v>0.11462205700123916</v>
      </c>
      <c r="AQ573" s="106">
        <v>2.4057520404197437</v>
      </c>
      <c r="AR573" s="106">
        <v>6.9732937685459934E-2</v>
      </c>
      <c r="AS573" s="106">
        <v>4.3167856549892081E-2</v>
      </c>
      <c r="AT573" s="106">
        <v>18.620640365923382</v>
      </c>
      <c r="AU573" s="106">
        <v>0</v>
      </c>
      <c r="AV573" s="106">
        <v>1.225474518386231</v>
      </c>
      <c r="AW573" s="106">
        <v>0</v>
      </c>
      <c r="AX573" s="106">
        <v>3.8991806352576344</v>
      </c>
      <c r="AY573" s="106">
        <v>0.77297743294557653</v>
      </c>
      <c r="AZ573" s="106">
        <v>0</v>
      </c>
      <c r="BA573" s="106">
        <v>0</v>
      </c>
      <c r="BB573" s="106">
        <v>0</v>
      </c>
      <c r="BC573" s="106">
        <v>0</v>
      </c>
      <c r="BD573" s="106">
        <v>0.64050297632442299</v>
      </c>
      <c r="BE573" s="106">
        <v>0</v>
      </c>
      <c r="BF573" s="106">
        <v>4.3716903368187683E-2</v>
      </c>
      <c r="BG573" s="106">
        <v>0</v>
      </c>
      <c r="BH573" s="106">
        <v>7.5445816186556922E-2</v>
      </c>
      <c r="BI573" s="106">
        <v>2.5870989996550534E-2</v>
      </c>
      <c r="BJ573" s="106">
        <v>0.14575741801145237</v>
      </c>
      <c r="BK573" s="106">
        <v>0.10629955563300514</v>
      </c>
      <c r="BL573" s="106">
        <v>4.9744773276585344E-2</v>
      </c>
      <c r="BM573" s="106">
        <v>1.1416527619214894E-2</v>
      </c>
      <c r="BN573" s="106"/>
      <c r="BO573" s="106"/>
      <c r="BP573" s="106"/>
      <c r="BQ573" s="106">
        <v>2.1819840000000004E-2</v>
      </c>
      <c r="BR573" s="106">
        <v>1.217713E-2</v>
      </c>
      <c r="BS573" s="106">
        <v>8.1248499999999994E-3</v>
      </c>
      <c r="BT573" s="106">
        <v>7.1302600000000002E-3</v>
      </c>
      <c r="BU573" s="106">
        <v>8.2636799999999989E-3</v>
      </c>
      <c r="BV573" s="106">
        <v>7.7190000000000002E-3</v>
      </c>
      <c r="BW573" s="106">
        <v>9.9752000000000018E-3</v>
      </c>
      <c r="BX573" s="106">
        <v>3.1319599999999996E-3</v>
      </c>
      <c r="BY573" s="106">
        <v>7.9754400000000003E-3</v>
      </c>
      <c r="BZ573" s="106">
        <v>2.1541039999999997E-2</v>
      </c>
      <c r="CA573" s="106">
        <v>1.1299999999999999E-2</v>
      </c>
      <c r="CB573" s="106">
        <v>9.1000000000000004E-3</v>
      </c>
      <c r="CC573" s="106">
        <v>9.298250000000001E-3</v>
      </c>
      <c r="CD573" s="106">
        <v>1.4286870000000002E-2</v>
      </c>
      <c r="CE573" s="106">
        <v>2.012692E-2</v>
      </c>
      <c r="CF573" s="106">
        <v>6.36822E-3</v>
      </c>
      <c r="CG573" s="106">
        <v>5.7726000000000001E-3</v>
      </c>
      <c r="CH573" s="106">
        <v>7.8273600000000002E-3</v>
      </c>
      <c r="CI573" s="106">
        <v>1.01592E-2</v>
      </c>
      <c r="CJ573" s="106">
        <v>1.8412960000000003E-2</v>
      </c>
      <c r="CK573" s="106">
        <v>1.9677840000000002E-2</v>
      </c>
      <c r="CL573" s="106">
        <v>1.8607769999999999E-2</v>
      </c>
      <c r="CM573" s="106">
        <v>2.2978080000000001E-2</v>
      </c>
      <c r="CN573" s="106">
        <v>1.85536E-2</v>
      </c>
      <c r="CO573" s="106">
        <v>2.53572E-2</v>
      </c>
      <c r="CP573" s="106">
        <v>2.0199519999999999E-2</v>
      </c>
      <c r="CQ573" s="106">
        <v>1.0405849999999999E-2</v>
      </c>
      <c r="CR573" s="106">
        <v>1.104539E-2</v>
      </c>
      <c r="CS573" s="106"/>
      <c r="CT573" s="106"/>
      <c r="CU573" s="106"/>
      <c r="CV573" s="106">
        <f t="shared" si="280"/>
        <v>1.0200000000000001E-2</v>
      </c>
      <c r="CW573" s="106">
        <f t="shared" si="281"/>
        <v>7.3000000000000001E-3</v>
      </c>
      <c r="CX573" s="106">
        <f t="shared" si="282"/>
        <v>4.3E-3</v>
      </c>
      <c r="CY573" s="106">
        <f t="shared" si="283"/>
        <v>4.3E-3</v>
      </c>
      <c r="CZ573" s="106">
        <f t="shared" si="284"/>
        <v>6.3999999999999994E-3</v>
      </c>
      <c r="DA573" s="106">
        <f t="shared" si="285"/>
        <v>6.0000000000000001E-3</v>
      </c>
      <c r="DB573" s="106">
        <f t="shared" si="286"/>
        <v>7.4000000000000012E-3</v>
      </c>
      <c r="DC573" s="106">
        <f t="shared" si="287"/>
        <v>2.5999999999999999E-3</v>
      </c>
      <c r="DD573" s="106">
        <f t="shared" si="288"/>
        <v>5.7000000000000002E-3</v>
      </c>
      <c r="DE573" s="106">
        <f t="shared" si="289"/>
        <v>9.3999999999999986E-3</v>
      </c>
      <c r="DF573" s="106">
        <f t="shared" si="290"/>
        <v>1.1299999999999999E-2</v>
      </c>
      <c r="DG573" s="106">
        <f t="shared" si="291"/>
        <v>9.1000000000000004E-3</v>
      </c>
      <c r="DH573" s="106">
        <f t="shared" si="292"/>
        <v>6.5000000000000006E-3</v>
      </c>
      <c r="DI573" s="106">
        <f t="shared" si="293"/>
        <v>1.17E-2</v>
      </c>
      <c r="DJ573" s="106">
        <f t="shared" si="294"/>
        <v>1.49E-2</v>
      </c>
      <c r="DK573" s="106">
        <f t="shared" si="295"/>
        <v>5.4000000000000003E-3</v>
      </c>
      <c r="DL573" s="106">
        <f t="shared" si="296"/>
        <v>5.4000000000000003E-3</v>
      </c>
      <c r="DM573" s="106">
        <f t="shared" si="297"/>
        <v>6.8999999999999999E-3</v>
      </c>
      <c r="DN573" s="106">
        <f t="shared" si="298"/>
        <v>8.0000000000000002E-3</v>
      </c>
      <c r="DO573" s="106">
        <f t="shared" si="299"/>
        <v>1.5700000000000002E-2</v>
      </c>
      <c r="DP573" s="106">
        <f t="shared" si="300"/>
        <v>1.6800000000000002E-2</v>
      </c>
      <c r="DQ573" s="106">
        <f t="shared" si="301"/>
        <v>1.5900000000000001E-2</v>
      </c>
      <c r="DR573" s="106">
        <f t="shared" si="302"/>
        <v>1.9699999999999999E-2</v>
      </c>
      <c r="DS573" s="106">
        <f t="shared" si="303"/>
        <v>1.6E-2</v>
      </c>
      <c r="DT573" s="106">
        <f t="shared" si="304"/>
        <v>2.1999999999999999E-2</v>
      </c>
      <c r="DU573" s="106">
        <f t="shared" si="305"/>
        <v>1.7600000000000001E-2</v>
      </c>
      <c r="DV573" s="106">
        <f t="shared" si="306"/>
        <v>9.1000000000000004E-3</v>
      </c>
      <c r="DW573" s="106">
        <f t="shared" si="307"/>
        <v>9.7000000000000003E-3</v>
      </c>
      <c r="DX573" s="106"/>
      <c r="DY573" s="106"/>
      <c r="DZ573" s="106"/>
      <c r="EA573" s="100">
        <v>0.36</v>
      </c>
      <c r="EB573" s="100">
        <v>0.16</v>
      </c>
      <c r="EC573" s="100">
        <v>0.28999999999999998</v>
      </c>
      <c r="ED573" s="100">
        <v>5.26</v>
      </c>
      <c r="EE573" s="100">
        <v>4.99</v>
      </c>
      <c r="EF573" s="100">
        <v>0.44</v>
      </c>
      <c r="EG573" s="100">
        <v>12.27</v>
      </c>
      <c r="EH573" s="100">
        <v>5.18</v>
      </c>
      <c r="EI573" s="100">
        <v>0.15</v>
      </c>
      <c r="EJ573" s="100">
        <v>48.94</v>
      </c>
      <c r="EK573" s="100">
        <v>2</v>
      </c>
      <c r="EL573" s="100">
        <v>98.78</v>
      </c>
      <c r="EM573" s="100">
        <v>0.4</v>
      </c>
      <c r="EN573" s="100">
        <v>1.82</v>
      </c>
      <c r="EO573" s="100">
        <v>96.49</v>
      </c>
      <c r="EP573" s="100">
        <v>13.05</v>
      </c>
      <c r="EQ573" s="100">
        <v>100</v>
      </c>
      <c r="ER573" s="100">
        <v>100</v>
      </c>
      <c r="ES573" s="100">
        <v>1.63</v>
      </c>
      <c r="ET573" s="100">
        <v>100</v>
      </c>
      <c r="EU573" s="100">
        <v>31.65</v>
      </c>
      <c r="EV573" s="100">
        <v>100</v>
      </c>
      <c r="EW573" s="100">
        <v>25.29</v>
      </c>
      <c r="EX573" s="100">
        <v>60.28</v>
      </c>
      <c r="EY573" s="100">
        <v>12.52</v>
      </c>
      <c r="EZ573" s="100">
        <v>15.43</v>
      </c>
      <c r="FA573" s="100">
        <v>13.87</v>
      </c>
      <c r="FB573" s="100">
        <v>81.56</v>
      </c>
      <c r="FC573" s="100"/>
      <c r="FD573" s="100"/>
      <c r="FE573" s="100"/>
      <c r="FF573" s="106">
        <v>5.0708302169035151E-2</v>
      </c>
      <c r="FG573" s="106">
        <v>2.3642707271746301E-2</v>
      </c>
      <c r="FH573" s="106">
        <v>6.9065890447208254E-3</v>
      </c>
      <c r="FI573" s="106">
        <v>2.8866240501748885E-3</v>
      </c>
      <c r="FJ573" s="106">
        <v>5.7196406443618345E-3</v>
      </c>
      <c r="FK573" s="106">
        <v>1.0585308977846873E-2</v>
      </c>
      <c r="FL573" s="106">
        <v>8.5562314540059328E-3</v>
      </c>
      <c r="FM573" s="106">
        <v>2.2360949692844098E-3</v>
      </c>
      <c r="FN573" s="106">
        <v>2.7930960548885074E-2</v>
      </c>
      <c r="FO573" s="106">
        <v>0</v>
      </c>
      <c r="FP573" s="106">
        <v>2.450949036772462E-2</v>
      </c>
      <c r="FQ573" s="106">
        <v>0</v>
      </c>
      <c r="FR573" s="106">
        <v>1.5596722541030538E-2</v>
      </c>
      <c r="FS573" s="106">
        <v>1.4068189279609494E-2</v>
      </c>
      <c r="FT573" s="106">
        <v>0</v>
      </c>
      <c r="FU573" s="106">
        <v>0</v>
      </c>
      <c r="FV573" s="106">
        <v>0</v>
      </c>
      <c r="FW573" s="106">
        <v>0</v>
      </c>
      <c r="FX573" s="106">
        <v>1.0440198514088095E-2</v>
      </c>
      <c r="FY573" s="106">
        <v>0</v>
      </c>
      <c r="FZ573" s="106">
        <v>1.3836399916031401E-2</v>
      </c>
      <c r="GA573" s="106">
        <v>0</v>
      </c>
      <c r="GB573" s="106">
        <v>1.9080246913580245E-2</v>
      </c>
      <c r="GC573" s="106">
        <v>1.5595032769920662E-2</v>
      </c>
      <c r="GD573" s="106">
        <v>1.8248828735033838E-2</v>
      </c>
      <c r="GE573" s="106">
        <v>1.6402021434172694E-2</v>
      </c>
      <c r="GF573" s="106">
        <v>6.899600053462387E-3</v>
      </c>
      <c r="GG573" s="106">
        <v>9.3113199262316679E-3</v>
      </c>
      <c r="GH573" s="100"/>
      <c r="GI573" s="100"/>
      <c r="GJ573" s="100"/>
      <c r="GK573" s="100"/>
    </row>
    <row r="574" spans="1:193" x14ac:dyDescent="0.25">
      <c r="A574" s="98" t="s">
        <v>1073</v>
      </c>
      <c r="B574" s="99" t="s">
        <v>17</v>
      </c>
      <c r="C574" s="99" t="s">
        <v>647</v>
      </c>
      <c r="D574" s="100" t="s">
        <v>19</v>
      </c>
      <c r="E574" s="99" t="s">
        <v>753</v>
      </c>
      <c r="F574" s="100"/>
      <c r="G574" s="106">
        <v>30.178000000000001</v>
      </c>
      <c r="H574" s="106">
        <v>27.056999999999999</v>
      </c>
      <c r="I574" s="106">
        <v>4.6440000000000001</v>
      </c>
      <c r="J574" s="106">
        <v>4.9000000000000002E-2</v>
      </c>
      <c r="K574" s="106">
        <v>0.13100000000000001</v>
      </c>
      <c r="L574" s="106">
        <v>2.08</v>
      </c>
      <c r="M574" s="106">
        <v>8.9999999999999983E-2</v>
      </c>
      <c r="N574" s="106">
        <v>5.5999999999999994E-2</v>
      </c>
      <c r="O574" s="106">
        <v>26.635000000000005</v>
      </c>
      <c r="P574" s="106">
        <v>2.7E-2</v>
      </c>
      <c r="Q574" s="106">
        <v>1.2569769168043214</v>
      </c>
      <c r="R574" s="106">
        <v>0</v>
      </c>
      <c r="S574" s="106">
        <v>3.8501786055213492</v>
      </c>
      <c r="T574" s="106">
        <v>1.1345592454974667</v>
      </c>
      <c r="U574" s="106">
        <v>3.3000000000000002E-2</v>
      </c>
      <c r="V574" s="106">
        <v>0</v>
      </c>
      <c r="W574" s="106">
        <v>0</v>
      </c>
      <c r="X574" s="106">
        <v>0</v>
      </c>
      <c r="Y574" s="106">
        <v>0.57359416819922038</v>
      </c>
      <c r="Z574" s="106">
        <v>0</v>
      </c>
      <c r="AA574" s="106">
        <v>6.3644367576765074E-2</v>
      </c>
      <c r="AB574" s="106">
        <v>0</v>
      </c>
      <c r="AC574" s="106">
        <v>0</v>
      </c>
      <c r="AD574" s="106">
        <v>2.5999999999999999E-2</v>
      </c>
      <c r="AE574" s="106">
        <v>9.0999999999999998E-2</v>
      </c>
      <c r="AF574" s="106">
        <v>9.9999999999999992E-2</v>
      </c>
      <c r="AG574" s="106">
        <v>3.1094011634851398E-2</v>
      </c>
      <c r="AH574" s="106">
        <v>0</v>
      </c>
      <c r="AI574" s="106"/>
      <c r="AJ574" s="106">
        <v>97.577734335567669</v>
      </c>
      <c r="AK574" s="100"/>
      <c r="AL574" s="106">
        <v>14.107142857142856</v>
      </c>
      <c r="AM574" s="106">
        <v>16.220250584497332</v>
      </c>
      <c r="AN574" s="106">
        <v>2.4577930669489283</v>
      </c>
      <c r="AO574" s="106">
        <v>2.9550114582076955E-2</v>
      </c>
      <c r="AP574" s="106">
        <v>0.101456009913259</v>
      </c>
      <c r="AQ574" s="106">
        <v>1.6167897396035757</v>
      </c>
      <c r="AR574" s="106">
        <v>6.6765578635014824E-2</v>
      </c>
      <c r="AS574" s="106">
        <v>4.6488460899883781E-2</v>
      </c>
      <c r="AT574" s="106">
        <v>19.035877644368213</v>
      </c>
      <c r="AU574" s="106">
        <v>1.1782160935590855E-2</v>
      </c>
      <c r="AV574" s="106">
        <v>1.2569769168043214</v>
      </c>
      <c r="AW574" s="106">
        <v>0</v>
      </c>
      <c r="AX574" s="106">
        <v>2.6914915103260042</v>
      </c>
      <c r="AY574" s="106">
        <v>0.92912885553801217</v>
      </c>
      <c r="AZ574" s="106">
        <v>2.4429967426710098E-2</v>
      </c>
      <c r="BA574" s="106">
        <v>0</v>
      </c>
      <c r="BB574" s="106">
        <v>0</v>
      </c>
      <c r="BC574" s="106">
        <v>0</v>
      </c>
      <c r="BD574" s="106">
        <v>0.45168451704797258</v>
      </c>
      <c r="BE574" s="106">
        <v>0</v>
      </c>
      <c r="BF574" s="106">
        <v>5.4336521452031994E-2</v>
      </c>
      <c r="BG574" s="106">
        <v>0</v>
      </c>
      <c r="BH574" s="106">
        <v>0</v>
      </c>
      <c r="BI574" s="106">
        <v>2.2421524663677129E-2</v>
      </c>
      <c r="BJ574" s="106">
        <v>7.8951934756203365E-2</v>
      </c>
      <c r="BK574" s="106">
        <v>8.7130783305741921E-2</v>
      </c>
      <c r="BL574" s="106">
        <v>2.7191964700351026E-2</v>
      </c>
      <c r="BM574" s="106">
        <v>0</v>
      </c>
      <c r="BN574" s="106"/>
      <c r="BO574" s="106"/>
      <c r="BP574" s="106"/>
      <c r="BQ574" s="106">
        <v>2.288944E-2</v>
      </c>
      <c r="BR574" s="106">
        <v>1.2510749999999999E-2</v>
      </c>
      <c r="BS574" s="106">
        <v>8.1248499999999994E-3</v>
      </c>
      <c r="BT574" s="106">
        <v>7.1302600000000002E-3</v>
      </c>
      <c r="BU574" s="106">
        <v>8.6510399999999987E-3</v>
      </c>
      <c r="BV574" s="106">
        <v>7.4617000000000008E-3</v>
      </c>
      <c r="BW574" s="106">
        <v>9.9752000000000018E-3</v>
      </c>
      <c r="BX574" s="106">
        <v>2.8910399999999997E-3</v>
      </c>
      <c r="BY574" s="106">
        <v>8.2552800000000003E-3</v>
      </c>
      <c r="BZ574" s="106">
        <v>2.085356E-2</v>
      </c>
      <c r="CA574" s="106">
        <v>1.0999999999999999E-2</v>
      </c>
      <c r="CB574" s="106">
        <v>8.9999999999999993E-3</v>
      </c>
      <c r="CC574" s="106">
        <v>9.1552000000000005E-3</v>
      </c>
      <c r="CD574" s="106">
        <v>1.392054E-2</v>
      </c>
      <c r="CE574" s="106">
        <v>1.8370879999999999E-2</v>
      </c>
      <c r="CF574" s="106">
        <v>6.2502900000000004E-3</v>
      </c>
      <c r="CG574" s="106">
        <v>5.7726000000000001E-3</v>
      </c>
      <c r="CH574" s="106">
        <v>7.0332800000000003E-3</v>
      </c>
      <c r="CI574" s="106">
        <v>1.003221E-2</v>
      </c>
      <c r="CJ574" s="106">
        <v>1.8178400000000001E-2</v>
      </c>
      <c r="CK574" s="106">
        <v>1.8740800000000002E-2</v>
      </c>
      <c r="CL574" s="106">
        <v>1.8490739999999999E-2</v>
      </c>
      <c r="CM574" s="106">
        <v>2.3911200000000004E-2</v>
      </c>
      <c r="CN574" s="106">
        <v>1.808976E-2</v>
      </c>
      <c r="CO574" s="106">
        <v>2.5241940000000001E-2</v>
      </c>
      <c r="CP574" s="106">
        <v>1.9740439999999998E-2</v>
      </c>
      <c r="CQ574" s="106">
        <v>1.0291499999999999E-2</v>
      </c>
      <c r="CR574" s="106">
        <v>1.081765E-2</v>
      </c>
      <c r="CS574" s="106"/>
      <c r="CT574" s="106"/>
      <c r="CU574" s="106"/>
      <c r="CV574" s="106">
        <f t="shared" si="280"/>
        <v>1.0699999999999999E-2</v>
      </c>
      <c r="CW574" s="106">
        <f t="shared" si="281"/>
        <v>7.4999999999999997E-3</v>
      </c>
      <c r="CX574" s="106">
        <f t="shared" si="282"/>
        <v>4.3E-3</v>
      </c>
      <c r="CY574" s="106">
        <f t="shared" si="283"/>
        <v>4.3E-3</v>
      </c>
      <c r="CZ574" s="106">
        <f t="shared" si="284"/>
        <v>6.6999999999999994E-3</v>
      </c>
      <c r="DA574" s="106">
        <f t="shared" si="285"/>
        <v>5.8000000000000005E-3</v>
      </c>
      <c r="DB574" s="106">
        <f t="shared" si="286"/>
        <v>7.4000000000000012E-3</v>
      </c>
      <c r="DC574" s="106">
        <f t="shared" si="287"/>
        <v>2.3999999999999998E-3</v>
      </c>
      <c r="DD574" s="106">
        <f t="shared" si="288"/>
        <v>5.8999999999999999E-3</v>
      </c>
      <c r="DE574" s="106">
        <f t="shared" si="289"/>
        <v>9.1000000000000004E-3</v>
      </c>
      <c r="DF574" s="106">
        <f t="shared" si="290"/>
        <v>1.0999999999999999E-2</v>
      </c>
      <c r="DG574" s="106">
        <f t="shared" si="291"/>
        <v>8.9999999999999993E-3</v>
      </c>
      <c r="DH574" s="106">
        <f t="shared" si="292"/>
        <v>6.4000000000000003E-3</v>
      </c>
      <c r="DI574" s="106">
        <f t="shared" si="293"/>
        <v>1.14E-2</v>
      </c>
      <c r="DJ574" s="106">
        <f t="shared" si="294"/>
        <v>1.3599999999999999E-2</v>
      </c>
      <c r="DK574" s="106">
        <f t="shared" si="295"/>
        <v>5.3E-3</v>
      </c>
      <c r="DL574" s="106">
        <f t="shared" si="296"/>
        <v>5.4000000000000003E-3</v>
      </c>
      <c r="DM574" s="106">
        <f t="shared" si="297"/>
        <v>6.1999999999999998E-3</v>
      </c>
      <c r="DN574" s="106">
        <f t="shared" si="298"/>
        <v>7.899999999999999E-3</v>
      </c>
      <c r="DO574" s="106">
        <f t="shared" si="299"/>
        <v>1.55E-2</v>
      </c>
      <c r="DP574" s="106">
        <f t="shared" si="300"/>
        <v>1.6E-2</v>
      </c>
      <c r="DQ574" s="106">
        <f t="shared" si="301"/>
        <v>1.5800000000000002E-2</v>
      </c>
      <c r="DR574" s="106">
        <f t="shared" si="302"/>
        <v>2.0500000000000001E-2</v>
      </c>
      <c r="DS574" s="106">
        <f t="shared" si="303"/>
        <v>1.5600000000000001E-2</v>
      </c>
      <c r="DT574" s="106">
        <f t="shared" si="304"/>
        <v>2.1899999999999999E-2</v>
      </c>
      <c r="DU574" s="106">
        <f t="shared" si="305"/>
        <v>1.72E-2</v>
      </c>
      <c r="DV574" s="106">
        <f t="shared" si="306"/>
        <v>8.9999999999999993E-3</v>
      </c>
      <c r="DW574" s="106">
        <f t="shared" si="307"/>
        <v>9.4999999999999998E-3</v>
      </c>
      <c r="DX574" s="106"/>
      <c r="DY574" s="106"/>
      <c r="DZ574" s="106"/>
      <c r="EA574" s="100">
        <v>0.36</v>
      </c>
      <c r="EB574" s="100">
        <v>0.15</v>
      </c>
      <c r="EC574" s="100">
        <v>0.28999999999999998</v>
      </c>
      <c r="ED574" s="100">
        <v>9.41</v>
      </c>
      <c r="EE574" s="100">
        <v>5.77</v>
      </c>
      <c r="EF574" s="100">
        <v>0.55000000000000004</v>
      </c>
      <c r="EG574" s="100">
        <v>12.74</v>
      </c>
      <c r="EH574" s="100">
        <v>4.6500000000000004</v>
      </c>
      <c r="EI574" s="100">
        <v>0.14000000000000001</v>
      </c>
      <c r="EJ574" s="100">
        <v>29.61</v>
      </c>
      <c r="EK574" s="100">
        <v>1.96</v>
      </c>
      <c r="EL574" s="100">
        <v>100</v>
      </c>
      <c r="EM574" s="100">
        <v>0.49</v>
      </c>
      <c r="EN574" s="100">
        <v>1.53</v>
      </c>
      <c r="EO574" s="100">
        <v>41.49</v>
      </c>
      <c r="EP574" s="100">
        <v>10.52</v>
      </c>
      <c r="EQ574" s="100">
        <v>100</v>
      </c>
      <c r="ER574" s="100">
        <v>100</v>
      </c>
      <c r="ES574" s="100">
        <v>2.1</v>
      </c>
      <c r="ET574" s="100">
        <v>100</v>
      </c>
      <c r="EU574" s="100">
        <v>24.62</v>
      </c>
      <c r="EV574" s="100">
        <v>100</v>
      </c>
      <c r="EW574" s="100">
        <v>287.52999999999997</v>
      </c>
      <c r="EX574" s="100">
        <v>67.91</v>
      </c>
      <c r="EY574" s="100">
        <v>22.69</v>
      </c>
      <c r="EZ574" s="100">
        <v>18.260000000000002</v>
      </c>
      <c r="FA574" s="100">
        <v>24.1</v>
      </c>
      <c r="FB574" s="100">
        <v>177.97</v>
      </c>
      <c r="FC574" s="100"/>
      <c r="FD574" s="100"/>
      <c r="FE574" s="100"/>
      <c r="FF574" s="106">
        <v>5.0785714285714281E-2</v>
      </c>
      <c r="FG574" s="106">
        <v>2.4330375876746E-2</v>
      </c>
      <c r="FH574" s="106">
        <v>7.1275998941518915E-3</v>
      </c>
      <c r="FI574" s="106">
        <v>2.7806657821734413E-3</v>
      </c>
      <c r="FJ574" s="106">
        <v>5.8540117719950435E-3</v>
      </c>
      <c r="FK574" s="106">
        <v>8.8923435678196668E-3</v>
      </c>
      <c r="FL574" s="106">
        <v>8.5059347181008892E-3</v>
      </c>
      <c r="FM574" s="106">
        <v>2.1617134318445961E-3</v>
      </c>
      <c r="FN574" s="106">
        <v>2.6650228702115503E-2</v>
      </c>
      <c r="FO574" s="106">
        <v>3.4886978530284519E-3</v>
      </c>
      <c r="FP574" s="106">
        <v>2.4636747569364698E-2</v>
      </c>
      <c r="FQ574" s="106">
        <v>0</v>
      </c>
      <c r="FR574" s="106">
        <v>1.3188308400597421E-2</v>
      </c>
      <c r="FS574" s="106">
        <v>1.4215671489731588E-2</v>
      </c>
      <c r="FT574" s="106">
        <v>1.0135993485342021E-2</v>
      </c>
      <c r="FU574" s="106">
        <v>0</v>
      </c>
      <c r="FV574" s="106">
        <v>0</v>
      </c>
      <c r="FW574" s="106">
        <v>0</v>
      </c>
      <c r="FX574" s="106">
        <v>9.4853748580074251E-3</v>
      </c>
      <c r="FY574" s="106">
        <v>0</v>
      </c>
      <c r="FZ574" s="106">
        <v>1.3377651581490277E-2</v>
      </c>
      <c r="GA574" s="106">
        <v>0</v>
      </c>
      <c r="GB574" s="106">
        <v>0</v>
      </c>
      <c r="GC574" s="106">
        <v>1.5226457399103136E-2</v>
      </c>
      <c r="GD574" s="106">
        <v>1.7914193996182545E-2</v>
      </c>
      <c r="GE574" s="106">
        <v>1.5910081031628477E-2</v>
      </c>
      <c r="GF574" s="106">
        <v>6.553263492784598E-3</v>
      </c>
      <c r="GG574" s="106">
        <v>0</v>
      </c>
      <c r="GH574" s="100"/>
      <c r="GI574" s="100"/>
      <c r="GJ574" s="100"/>
      <c r="GK574" s="100"/>
    </row>
    <row r="575" spans="1:193" x14ac:dyDescent="0.25">
      <c r="A575" s="98" t="s">
        <v>1073</v>
      </c>
      <c r="B575" s="99" t="s">
        <v>17</v>
      </c>
      <c r="C575" s="99" t="s">
        <v>647</v>
      </c>
      <c r="D575" s="100" t="s">
        <v>19</v>
      </c>
      <c r="E575" s="99" t="s">
        <v>754</v>
      </c>
      <c r="F575" s="100"/>
      <c r="G575" s="106">
        <v>30.405999999999999</v>
      </c>
      <c r="H575" s="106">
        <v>29.541</v>
      </c>
      <c r="I575" s="106">
        <v>4.1420000000000003</v>
      </c>
      <c r="J575" s="106">
        <v>3.1E-2</v>
      </c>
      <c r="K575" s="106">
        <v>0.13800000000000001</v>
      </c>
      <c r="L575" s="106">
        <v>1.5980000000000001</v>
      </c>
      <c r="M575" s="106">
        <v>8.7999999999999995E-2</v>
      </c>
      <c r="N575" s="106">
        <v>0.06</v>
      </c>
      <c r="O575" s="106">
        <v>26.832999999999998</v>
      </c>
      <c r="P575" s="106">
        <v>0.05</v>
      </c>
      <c r="Q575" s="106">
        <v>1.5127978173731103</v>
      </c>
      <c r="R575" s="106">
        <v>0</v>
      </c>
      <c r="S575" s="106">
        <v>2.3846339541410124</v>
      </c>
      <c r="T575" s="106">
        <v>0.97795344598395983</v>
      </c>
      <c r="U575" s="106">
        <v>3.2000000000000001E-2</v>
      </c>
      <c r="V575" s="106">
        <v>0</v>
      </c>
      <c r="W575" s="106">
        <v>0</v>
      </c>
      <c r="X575" s="106">
        <v>0</v>
      </c>
      <c r="Y575" s="106">
        <v>0.65317385392610083</v>
      </c>
      <c r="Z575" s="106">
        <v>0</v>
      </c>
      <c r="AA575" s="106">
        <v>4.6105176254603662E-2</v>
      </c>
      <c r="AB575" s="106">
        <v>0</v>
      </c>
      <c r="AC575" s="106">
        <v>0</v>
      </c>
      <c r="AD575" s="106">
        <v>0</v>
      </c>
      <c r="AE575" s="106">
        <v>6.6000000000000003E-2</v>
      </c>
      <c r="AF575" s="106">
        <v>7.4999999999999997E-2</v>
      </c>
      <c r="AG575" s="106">
        <v>5.4639436191873683E-2</v>
      </c>
      <c r="AH575" s="106">
        <v>2.3E-2</v>
      </c>
      <c r="AI575" s="106"/>
      <c r="AJ575" s="106">
        <v>98.075264522974848</v>
      </c>
      <c r="AK575" s="100"/>
      <c r="AL575" s="106">
        <v>14.213724756918472</v>
      </c>
      <c r="AM575" s="106">
        <v>17.70936994185001</v>
      </c>
      <c r="AN575" s="106">
        <v>2.1921143159566023</v>
      </c>
      <c r="AO575" s="106">
        <v>1.8694970449885419E-2</v>
      </c>
      <c r="AP575" s="106">
        <v>0.10687732342007436</v>
      </c>
      <c r="AQ575" s="106">
        <v>1.242129809560824</v>
      </c>
      <c r="AR575" s="106">
        <v>6.5281899109792277E-2</v>
      </c>
      <c r="AS575" s="106">
        <v>4.9809065249875481E-2</v>
      </c>
      <c r="AT575" s="106">
        <v>19.177387078330472</v>
      </c>
      <c r="AU575" s="106">
        <v>2.1818816547390471E-2</v>
      </c>
      <c r="AV575" s="106">
        <v>1.5127978173731103</v>
      </c>
      <c r="AW575" s="106">
        <v>0</v>
      </c>
      <c r="AX575" s="106">
        <v>1.6669933269073836</v>
      </c>
      <c r="AY575" s="106">
        <v>0.80087908114319861</v>
      </c>
      <c r="AZ575" s="106">
        <v>2.3689665383476458E-2</v>
      </c>
      <c r="BA575" s="106">
        <v>0</v>
      </c>
      <c r="BB575" s="106">
        <v>0</v>
      </c>
      <c r="BC575" s="106">
        <v>0</v>
      </c>
      <c r="BD575" s="106">
        <v>0.51435062125057152</v>
      </c>
      <c r="BE575" s="106">
        <v>0</v>
      </c>
      <c r="BF575" s="106">
        <v>3.9362397553661457E-2</v>
      </c>
      <c r="BG575" s="106">
        <v>0</v>
      </c>
      <c r="BH575" s="106">
        <v>0</v>
      </c>
      <c r="BI575" s="106">
        <v>0</v>
      </c>
      <c r="BJ575" s="106">
        <v>5.726184279021343E-2</v>
      </c>
      <c r="BK575" s="106">
        <v>6.5348087479306441E-2</v>
      </c>
      <c r="BL575" s="106">
        <v>4.7782628939111227E-2</v>
      </c>
      <c r="BM575" s="106">
        <v>2.019847194168789E-2</v>
      </c>
      <c r="BN575" s="106"/>
      <c r="BO575" s="106"/>
      <c r="BP575" s="106"/>
      <c r="BQ575" s="106">
        <v>2.0964160000000003E-2</v>
      </c>
      <c r="BR575" s="106">
        <v>1.217713E-2</v>
      </c>
      <c r="BS575" s="106">
        <v>8.1248499999999994E-3</v>
      </c>
      <c r="BT575" s="106">
        <v>6.9644399999999988E-3</v>
      </c>
      <c r="BU575" s="106">
        <v>8.134559999999999E-3</v>
      </c>
      <c r="BV575" s="106">
        <v>7.5903499999999992E-3</v>
      </c>
      <c r="BW575" s="106">
        <v>1.0379600000000001E-2</v>
      </c>
      <c r="BX575" s="106">
        <v>3.1319599999999996E-3</v>
      </c>
      <c r="BY575" s="106">
        <v>8.1153600000000003E-3</v>
      </c>
      <c r="BZ575" s="106">
        <v>2.0166079999999999E-2</v>
      </c>
      <c r="CA575" s="106">
        <v>1.09E-2</v>
      </c>
      <c r="CB575" s="106">
        <v>8.9999999999999993E-3</v>
      </c>
      <c r="CC575" s="106">
        <v>9.0121500000000018E-3</v>
      </c>
      <c r="CD575" s="106">
        <v>1.392054E-2</v>
      </c>
      <c r="CE575" s="106">
        <v>1.877612E-2</v>
      </c>
      <c r="CF575" s="106">
        <v>6.2502900000000004E-3</v>
      </c>
      <c r="CG575" s="106">
        <v>5.6657000000000001E-3</v>
      </c>
      <c r="CH575" s="106">
        <v>6.9198400000000009E-3</v>
      </c>
      <c r="CI575" s="106">
        <v>1.003221E-2</v>
      </c>
      <c r="CJ575" s="106">
        <v>1.8764800000000002E-2</v>
      </c>
      <c r="CK575" s="106">
        <v>1.9209319999999998E-2</v>
      </c>
      <c r="CL575" s="106">
        <v>1.8256679999999997E-2</v>
      </c>
      <c r="CM575" s="106">
        <v>2.3094720000000003E-2</v>
      </c>
      <c r="CN575" s="106">
        <v>1.7973800000000002E-2</v>
      </c>
      <c r="CO575" s="106">
        <v>2.5241940000000001E-2</v>
      </c>
      <c r="CP575" s="106">
        <v>1.9510899999999998E-2</v>
      </c>
      <c r="CQ575" s="106">
        <v>1.0291499999999999E-2</v>
      </c>
      <c r="CR575" s="106">
        <v>1.081765E-2</v>
      </c>
      <c r="CS575" s="106"/>
      <c r="CT575" s="106"/>
      <c r="CU575" s="106"/>
      <c r="CV575" s="106">
        <f t="shared" si="280"/>
        <v>9.7999999999999997E-3</v>
      </c>
      <c r="CW575" s="106">
        <f t="shared" si="281"/>
        <v>7.3000000000000001E-3</v>
      </c>
      <c r="CX575" s="106">
        <f t="shared" si="282"/>
        <v>4.3E-3</v>
      </c>
      <c r="CY575" s="106">
        <f t="shared" si="283"/>
        <v>4.1999999999999997E-3</v>
      </c>
      <c r="CZ575" s="106">
        <f t="shared" si="284"/>
        <v>6.3E-3</v>
      </c>
      <c r="DA575" s="106">
        <f t="shared" si="285"/>
        <v>5.8999999999999999E-3</v>
      </c>
      <c r="DB575" s="106">
        <f t="shared" si="286"/>
        <v>7.7000000000000002E-3</v>
      </c>
      <c r="DC575" s="106">
        <f t="shared" si="287"/>
        <v>2.5999999999999999E-3</v>
      </c>
      <c r="DD575" s="106">
        <f t="shared" si="288"/>
        <v>5.8000000000000005E-3</v>
      </c>
      <c r="DE575" s="106">
        <f t="shared" si="289"/>
        <v>8.8000000000000005E-3</v>
      </c>
      <c r="DF575" s="106">
        <f t="shared" si="290"/>
        <v>1.09E-2</v>
      </c>
      <c r="DG575" s="106">
        <f t="shared" si="291"/>
        <v>8.9999999999999993E-3</v>
      </c>
      <c r="DH575" s="106">
        <f t="shared" si="292"/>
        <v>6.3000000000000009E-3</v>
      </c>
      <c r="DI575" s="106">
        <f t="shared" si="293"/>
        <v>1.14E-2</v>
      </c>
      <c r="DJ575" s="106">
        <f t="shared" si="294"/>
        <v>1.3900000000000001E-2</v>
      </c>
      <c r="DK575" s="106">
        <f t="shared" si="295"/>
        <v>5.3E-3</v>
      </c>
      <c r="DL575" s="106">
        <f t="shared" si="296"/>
        <v>5.3E-3</v>
      </c>
      <c r="DM575" s="106">
        <f t="shared" si="297"/>
        <v>6.1000000000000004E-3</v>
      </c>
      <c r="DN575" s="106">
        <f t="shared" si="298"/>
        <v>7.899999999999999E-3</v>
      </c>
      <c r="DO575" s="106">
        <f t="shared" si="299"/>
        <v>1.6E-2</v>
      </c>
      <c r="DP575" s="106">
        <f t="shared" si="300"/>
        <v>1.6399999999999998E-2</v>
      </c>
      <c r="DQ575" s="106">
        <f t="shared" si="301"/>
        <v>1.5599999999999999E-2</v>
      </c>
      <c r="DR575" s="106">
        <f t="shared" si="302"/>
        <v>1.9800000000000002E-2</v>
      </c>
      <c r="DS575" s="106">
        <f t="shared" si="303"/>
        <v>1.5500000000000002E-2</v>
      </c>
      <c r="DT575" s="106">
        <f t="shared" si="304"/>
        <v>2.1899999999999999E-2</v>
      </c>
      <c r="DU575" s="106">
        <f t="shared" si="305"/>
        <v>1.6999999999999998E-2</v>
      </c>
      <c r="DV575" s="106">
        <f t="shared" si="306"/>
        <v>8.9999999999999993E-3</v>
      </c>
      <c r="DW575" s="106">
        <f t="shared" si="307"/>
        <v>9.4999999999999998E-3</v>
      </c>
      <c r="DX575" s="106"/>
      <c r="DY575" s="106"/>
      <c r="DZ575" s="106"/>
      <c r="EA575" s="100">
        <v>0.35</v>
      </c>
      <c r="EB575" s="100">
        <v>0.14000000000000001</v>
      </c>
      <c r="EC575" s="100">
        <v>0.31</v>
      </c>
      <c r="ED575" s="100">
        <v>14.3</v>
      </c>
      <c r="EE575" s="100">
        <v>5.22</v>
      </c>
      <c r="EF575" s="100">
        <v>0.66</v>
      </c>
      <c r="EG575" s="100">
        <v>13.47</v>
      </c>
      <c r="EH575" s="100">
        <v>4.57</v>
      </c>
      <c r="EI575" s="100">
        <v>0.14000000000000001</v>
      </c>
      <c r="EJ575" s="100">
        <v>15.8</v>
      </c>
      <c r="EK575" s="100">
        <v>1.71</v>
      </c>
      <c r="EL575" s="100">
        <v>124.05</v>
      </c>
      <c r="EM575" s="100">
        <v>0.65</v>
      </c>
      <c r="EN575" s="100">
        <v>1.74</v>
      </c>
      <c r="EO575" s="100">
        <v>43.01</v>
      </c>
      <c r="EP575" s="100">
        <v>9.91</v>
      </c>
      <c r="EQ575" s="100">
        <v>100</v>
      </c>
      <c r="ER575" s="100">
        <v>100</v>
      </c>
      <c r="ES575" s="100">
        <v>1.9</v>
      </c>
      <c r="ET575" s="100">
        <v>100</v>
      </c>
      <c r="EU575" s="100">
        <v>33.799999999999997</v>
      </c>
      <c r="EV575" s="100">
        <v>100</v>
      </c>
      <c r="EW575" s="100">
        <v>124.54</v>
      </c>
      <c r="EX575" s="100">
        <v>144.4</v>
      </c>
      <c r="EY575" s="100">
        <v>31.05</v>
      </c>
      <c r="EZ575" s="100">
        <v>24.09</v>
      </c>
      <c r="FA575" s="100">
        <v>15.32</v>
      </c>
      <c r="FB575" s="100">
        <v>44.87</v>
      </c>
      <c r="FC575" s="100"/>
      <c r="FD575" s="100"/>
      <c r="FE575" s="100"/>
      <c r="FF575" s="106">
        <v>4.974803664921465E-2</v>
      </c>
      <c r="FG575" s="106">
        <v>2.4793117918590016E-2</v>
      </c>
      <c r="FH575" s="106">
        <v>6.7955543794654674E-3</v>
      </c>
      <c r="FI575" s="106">
        <v>2.6733807743336154E-3</v>
      </c>
      <c r="FJ575" s="106">
        <v>5.5789962825278814E-3</v>
      </c>
      <c r="FK575" s="106">
        <v>8.1980567431014385E-3</v>
      </c>
      <c r="FL575" s="106">
        <v>8.7934718100890208E-3</v>
      </c>
      <c r="FM575" s="106">
        <v>2.2762742819193095E-3</v>
      </c>
      <c r="FN575" s="106">
        <v>2.6848341909662666E-2</v>
      </c>
      <c r="FO575" s="106">
        <v>3.4473730144876946E-3</v>
      </c>
      <c r="FP575" s="106">
        <v>2.5868842677080187E-2</v>
      </c>
      <c r="FQ575" s="106">
        <v>0</v>
      </c>
      <c r="FR575" s="106">
        <v>1.0835456624897995E-2</v>
      </c>
      <c r="FS575" s="106">
        <v>1.3935296011891654E-2</v>
      </c>
      <c r="FT575" s="106">
        <v>1.0188925081433224E-2</v>
      </c>
      <c r="FU575" s="106">
        <v>0</v>
      </c>
      <c r="FV575" s="106">
        <v>0</v>
      </c>
      <c r="FW575" s="106">
        <v>0</v>
      </c>
      <c r="FX575" s="106">
        <v>9.7726618037608584E-3</v>
      </c>
      <c r="FY575" s="106">
        <v>0</v>
      </c>
      <c r="FZ575" s="106">
        <v>1.3304490373137572E-2</v>
      </c>
      <c r="GA575" s="106">
        <v>0</v>
      </c>
      <c r="GB575" s="106">
        <v>0</v>
      </c>
      <c r="GC575" s="106">
        <v>0</v>
      </c>
      <c r="GD575" s="106">
        <v>1.7779802186361271E-2</v>
      </c>
      <c r="GE575" s="106">
        <v>1.5742354273764921E-2</v>
      </c>
      <c r="GF575" s="106">
        <v>7.3202987534718399E-3</v>
      </c>
      <c r="GG575" s="106">
        <v>9.0630543602353564E-3</v>
      </c>
      <c r="GH575" s="100"/>
      <c r="GI575" s="100"/>
      <c r="GJ575" s="100"/>
      <c r="GK575" s="100"/>
    </row>
    <row r="576" spans="1:193" x14ac:dyDescent="0.25">
      <c r="A576" s="98" t="s">
        <v>1073</v>
      </c>
      <c r="B576" s="99" t="s">
        <v>17</v>
      </c>
      <c r="C576" s="99" t="s">
        <v>647</v>
      </c>
      <c r="D576" s="100" t="s">
        <v>19</v>
      </c>
      <c r="E576" s="99" t="s">
        <v>755</v>
      </c>
      <c r="F576" s="100"/>
      <c r="G576" s="106">
        <v>30.178000000000001</v>
      </c>
      <c r="H576" s="106">
        <v>26.715</v>
      </c>
      <c r="I576" s="106">
        <v>4.7229999999999999</v>
      </c>
      <c r="J576" s="106">
        <v>6.2E-2</v>
      </c>
      <c r="K576" s="106">
        <v>0.123</v>
      </c>
      <c r="L576" s="106">
        <v>2.4009999999999998</v>
      </c>
      <c r="M576" s="106">
        <v>4.5999999999999999E-2</v>
      </c>
      <c r="N576" s="106">
        <v>6.0999999999999999E-2</v>
      </c>
      <c r="O576" s="106">
        <v>26.515000000000004</v>
      </c>
      <c r="P576" s="106">
        <v>2.9000000000000001E-2</v>
      </c>
      <c r="Q576" s="106">
        <v>1.4973117762502375</v>
      </c>
      <c r="R576" s="106">
        <v>0</v>
      </c>
      <c r="S576" s="106">
        <v>3.1217596847912605</v>
      </c>
      <c r="T576" s="106">
        <v>1.01618149930616</v>
      </c>
      <c r="U576" s="106">
        <v>0</v>
      </c>
      <c r="V576" s="106">
        <v>0</v>
      </c>
      <c r="W576" s="106">
        <v>0</v>
      </c>
      <c r="X576" s="106">
        <v>0</v>
      </c>
      <c r="Y576" s="106">
        <v>0.75737180203903542</v>
      </c>
      <c r="Z576" s="106">
        <v>0</v>
      </c>
      <c r="AA576" s="106">
        <v>4.6992927986925032E-2</v>
      </c>
      <c r="AB576" s="106">
        <v>0</v>
      </c>
      <c r="AC576" s="106">
        <v>5.6000000000000001E-2</v>
      </c>
      <c r="AD576" s="106">
        <v>0</v>
      </c>
      <c r="AE576" s="106">
        <v>0.13700000000000001</v>
      </c>
      <c r="AF576" s="106">
        <v>0.123</v>
      </c>
      <c r="AG576" s="106">
        <v>4.2935401036050432E-2</v>
      </c>
      <c r="AH576" s="106">
        <v>1.9E-2</v>
      </c>
      <c r="AI576" s="106"/>
      <c r="AJ576" s="106">
        <v>97.040035102430693</v>
      </c>
      <c r="AK576" s="100"/>
      <c r="AL576" s="106">
        <v>14.107142857142856</v>
      </c>
      <c r="AM576" s="106">
        <v>16.015226904861819</v>
      </c>
      <c r="AN576" s="106">
        <v>2.499603069595131</v>
      </c>
      <c r="AO576" s="106">
        <v>3.7389940899770838E-2</v>
      </c>
      <c r="AP576" s="106">
        <v>9.5260223048327139E-2</v>
      </c>
      <c r="AQ576" s="106">
        <v>1.8663039253789351</v>
      </c>
      <c r="AR576" s="106">
        <v>3.4124629080118693E-2</v>
      </c>
      <c r="AS576" s="106">
        <v>5.0639216337373408E-2</v>
      </c>
      <c r="AT576" s="106">
        <v>18.950114351057749</v>
      </c>
      <c r="AU576" s="106">
        <v>1.2654913597486474E-2</v>
      </c>
      <c r="AV576" s="106">
        <v>1.4973117762502375</v>
      </c>
      <c r="AW576" s="106">
        <v>0</v>
      </c>
      <c r="AX576" s="106">
        <v>2.1822856936674313</v>
      </c>
      <c r="AY576" s="106">
        <v>0.83218532413902213</v>
      </c>
      <c r="AZ576" s="106">
        <v>0</v>
      </c>
      <c r="BA576" s="106">
        <v>0</v>
      </c>
      <c r="BB576" s="106">
        <v>0</v>
      </c>
      <c r="BC576" s="106">
        <v>0</v>
      </c>
      <c r="BD576" s="106">
        <v>0.59640271048038063</v>
      </c>
      <c r="BE576" s="106">
        <v>0</v>
      </c>
      <c r="BF576" s="106">
        <v>4.0120317584670905E-2</v>
      </c>
      <c r="BG576" s="106">
        <v>0</v>
      </c>
      <c r="BH576" s="106">
        <v>4.8010973936899862E-2</v>
      </c>
      <c r="BI576" s="106">
        <v>0</v>
      </c>
      <c r="BJ576" s="106">
        <v>0.11886170397362485</v>
      </c>
      <c r="BK576" s="106">
        <v>0.10717086346606257</v>
      </c>
      <c r="BL576" s="106">
        <v>3.7547355519064657E-2</v>
      </c>
      <c r="BM576" s="106">
        <v>1.6685694212698689E-2</v>
      </c>
      <c r="BN576" s="106"/>
      <c r="BO576" s="106"/>
      <c r="BP576" s="106"/>
      <c r="BQ576" s="106">
        <v>2.0322400000000001E-2</v>
      </c>
      <c r="BR576" s="106">
        <v>1.2510749999999999E-2</v>
      </c>
      <c r="BS576" s="106">
        <v>8.3137999999999997E-3</v>
      </c>
      <c r="BT576" s="106">
        <v>7.4618999999999996E-3</v>
      </c>
      <c r="BU576" s="106">
        <v>8.5219200000000005E-3</v>
      </c>
      <c r="BV576" s="106">
        <v>7.5903499999999992E-3</v>
      </c>
      <c r="BW576" s="106">
        <v>1.0110000000000001E-2</v>
      </c>
      <c r="BX576" s="106">
        <v>2.8910399999999997E-3</v>
      </c>
      <c r="BY576" s="106">
        <v>8.2552800000000003E-3</v>
      </c>
      <c r="BZ576" s="106">
        <v>2.0624400000000001E-2</v>
      </c>
      <c r="CA576" s="106">
        <v>1.11E-2</v>
      </c>
      <c r="CB576" s="106">
        <v>9.1000000000000004E-3</v>
      </c>
      <c r="CC576" s="106">
        <v>9.1552000000000005E-3</v>
      </c>
      <c r="CD576" s="106">
        <v>1.4286870000000002E-2</v>
      </c>
      <c r="CE576" s="106">
        <v>1.9721680000000002E-2</v>
      </c>
      <c r="CF576" s="106">
        <v>6.2502900000000004E-3</v>
      </c>
      <c r="CG576" s="106">
        <v>5.6657000000000001E-3</v>
      </c>
      <c r="CH576" s="106">
        <v>7.71392E-3</v>
      </c>
      <c r="CI576" s="106">
        <v>1.003221E-2</v>
      </c>
      <c r="CJ576" s="106">
        <v>1.7943839999999999E-2</v>
      </c>
      <c r="CK576" s="106">
        <v>1.9092189999999998E-2</v>
      </c>
      <c r="CL576" s="106">
        <v>1.8373709999999998E-2</v>
      </c>
      <c r="CM576" s="106">
        <v>2.3328000000000002E-2</v>
      </c>
      <c r="CN576" s="106">
        <v>1.808976E-2</v>
      </c>
      <c r="CO576" s="106">
        <v>2.53572E-2</v>
      </c>
      <c r="CP576" s="106">
        <v>1.9855209999999998E-2</v>
      </c>
      <c r="CQ576" s="106">
        <v>1.0405849999999999E-2</v>
      </c>
      <c r="CR576" s="106">
        <v>1.081765E-2</v>
      </c>
      <c r="CS576" s="106"/>
      <c r="CT576" s="106"/>
      <c r="CU576" s="106"/>
      <c r="CV576" s="106">
        <f t="shared" si="280"/>
        <v>9.4999999999999998E-3</v>
      </c>
      <c r="CW576" s="106">
        <f t="shared" si="281"/>
        <v>7.4999999999999997E-3</v>
      </c>
      <c r="CX576" s="106">
        <f t="shared" si="282"/>
        <v>4.4000000000000003E-3</v>
      </c>
      <c r="CY576" s="106">
        <f t="shared" si="283"/>
        <v>4.4999999999999997E-3</v>
      </c>
      <c r="CZ576" s="106">
        <f t="shared" si="284"/>
        <v>6.6000000000000008E-3</v>
      </c>
      <c r="DA576" s="106">
        <f t="shared" si="285"/>
        <v>5.8999999999999999E-3</v>
      </c>
      <c r="DB576" s="106">
        <f t="shared" si="286"/>
        <v>7.5000000000000006E-3</v>
      </c>
      <c r="DC576" s="106">
        <f t="shared" si="287"/>
        <v>2.3999999999999998E-3</v>
      </c>
      <c r="DD576" s="106">
        <f t="shared" si="288"/>
        <v>5.8999999999999999E-3</v>
      </c>
      <c r="DE576" s="106">
        <f t="shared" si="289"/>
        <v>9.0000000000000011E-3</v>
      </c>
      <c r="DF576" s="106">
        <f t="shared" si="290"/>
        <v>1.11E-2</v>
      </c>
      <c r="DG576" s="106">
        <f t="shared" si="291"/>
        <v>9.1000000000000004E-3</v>
      </c>
      <c r="DH576" s="106">
        <f t="shared" si="292"/>
        <v>6.4000000000000003E-3</v>
      </c>
      <c r="DI576" s="106">
        <f t="shared" si="293"/>
        <v>1.17E-2</v>
      </c>
      <c r="DJ576" s="106">
        <f t="shared" si="294"/>
        <v>1.4600000000000002E-2</v>
      </c>
      <c r="DK576" s="106">
        <f t="shared" si="295"/>
        <v>5.3E-3</v>
      </c>
      <c r="DL576" s="106">
        <f t="shared" si="296"/>
        <v>5.3E-3</v>
      </c>
      <c r="DM576" s="106">
        <f t="shared" si="297"/>
        <v>6.7999999999999996E-3</v>
      </c>
      <c r="DN576" s="106">
        <f t="shared" si="298"/>
        <v>7.899999999999999E-3</v>
      </c>
      <c r="DO576" s="106">
        <f t="shared" si="299"/>
        <v>1.5299999999999998E-2</v>
      </c>
      <c r="DP576" s="106">
        <f t="shared" si="300"/>
        <v>1.6299999999999999E-2</v>
      </c>
      <c r="DQ576" s="106">
        <f t="shared" si="301"/>
        <v>1.5699999999999999E-2</v>
      </c>
      <c r="DR576" s="106">
        <f t="shared" si="302"/>
        <v>0.02</v>
      </c>
      <c r="DS576" s="106">
        <f t="shared" si="303"/>
        <v>1.5600000000000001E-2</v>
      </c>
      <c r="DT576" s="106">
        <f t="shared" si="304"/>
        <v>2.1999999999999999E-2</v>
      </c>
      <c r="DU576" s="106">
        <f t="shared" si="305"/>
        <v>1.7299999999999999E-2</v>
      </c>
      <c r="DV576" s="106">
        <f t="shared" si="306"/>
        <v>9.1000000000000004E-3</v>
      </c>
      <c r="DW576" s="106">
        <f t="shared" si="307"/>
        <v>9.4999999999999998E-3</v>
      </c>
      <c r="DX576" s="106"/>
      <c r="DY576" s="106"/>
      <c r="DZ576" s="106"/>
      <c r="EA576" s="100">
        <v>0.36</v>
      </c>
      <c r="EB576" s="100">
        <v>0.15</v>
      </c>
      <c r="EC576" s="100">
        <v>0.28000000000000003</v>
      </c>
      <c r="ED576" s="100">
        <v>7.71</v>
      </c>
      <c r="EE576" s="100">
        <v>6.07</v>
      </c>
      <c r="EF576" s="100">
        <v>0.51</v>
      </c>
      <c r="EG576" s="100">
        <v>23.47</v>
      </c>
      <c r="EH576" s="100">
        <v>4.45</v>
      </c>
      <c r="EI576" s="100">
        <v>0.14000000000000001</v>
      </c>
      <c r="EJ576" s="100">
        <v>27.62</v>
      </c>
      <c r="EK576" s="100">
        <v>1.71</v>
      </c>
      <c r="EL576" s="100">
        <v>100</v>
      </c>
      <c r="EM576" s="100">
        <v>0.56000000000000005</v>
      </c>
      <c r="EN576" s="100">
        <v>1.71</v>
      </c>
      <c r="EO576" s="100">
        <v>100</v>
      </c>
      <c r="EP576" s="100">
        <v>9.76</v>
      </c>
      <c r="EQ576" s="100">
        <v>100</v>
      </c>
      <c r="ER576" s="100">
        <v>100</v>
      </c>
      <c r="ES576" s="100">
        <v>1.71</v>
      </c>
      <c r="ET576" s="100">
        <v>100</v>
      </c>
      <c r="EU576" s="100">
        <v>33.33</v>
      </c>
      <c r="EV576" s="100">
        <v>100</v>
      </c>
      <c r="EW576" s="100">
        <v>40.32</v>
      </c>
      <c r="EX576" s="100">
        <v>167.74</v>
      </c>
      <c r="EY576" s="100">
        <v>15.33</v>
      </c>
      <c r="EZ576" s="100">
        <v>15.03</v>
      </c>
      <c r="FA576" s="100">
        <v>18.07</v>
      </c>
      <c r="FB576" s="100">
        <v>54.89</v>
      </c>
      <c r="FC576" s="100"/>
      <c r="FD576" s="100"/>
      <c r="FE576" s="100"/>
      <c r="FF576" s="106">
        <v>5.0785714285714281E-2</v>
      </c>
      <c r="FG576" s="106">
        <v>2.402284035729273E-2</v>
      </c>
      <c r="FH576" s="106">
        <v>6.998888594866368E-3</v>
      </c>
      <c r="FI576" s="106">
        <v>2.8827644433723318E-3</v>
      </c>
      <c r="FJ576" s="106">
        <v>5.7822955390334574E-3</v>
      </c>
      <c r="FK576" s="106">
        <v>9.5181500194325697E-3</v>
      </c>
      <c r="FL576" s="106">
        <v>8.0090504451038567E-3</v>
      </c>
      <c r="FM576" s="106">
        <v>2.2534451270131168E-3</v>
      </c>
      <c r="FN576" s="106">
        <v>2.6530160091480851E-2</v>
      </c>
      <c r="FO576" s="106">
        <v>3.4952871356257642E-3</v>
      </c>
      <c r="FP576" s="106">
        <v>2.5604031373879062E-2</v>
      </c>
      <c r="FQ576" s="106">
        <v>0</v>
      </c>
      <c r="FR576" s="106">
        <v>1.2220799884537618E-2</v>
      </c>
      <c r="FS576" s="106">
        <v>1.423036904277728E-2</v>
      </c>
      <c r="FT576" s="106">
        <v>0</v>
      </c>
      <c r="FU576" s="106">
        <v>0</v>
      </c>
      <c r="FV576" s="106">
        <v>0</v>
      </c>
      <c r="FW576" s="106">
        <v>0</v>
      </c>
      <c r="FX576" s="106">
        <v>1.0198486349214509E-2</v>
      </c>
      <c r="FY576" s="106">
        <v>0</v>
      </c>
      <c r="FZ576" s="106">
        <v>1.3372101850970812E-2</v>
      </c>
      <c r="GA576" s="106">
        <v>0</v>
      </c>
      <c r="GB576" s="106">
        <v>1.9358024691358024E-2</v>
      </c>
      <c r="GC576" s="106">
        <v>0</v>
      </c>
      <c r="GD576" s="106">
        <v>1.8221499219156688E-2</v>
      </c>
      <c r="GE576" s="106">
        <v>1.6107780778949202E-2</v>
      </c>
      <c r="GF576" s="106">
        <v>6.7848071422949834E-3</v>
      </c>
      <c r="GG576" s="106">
        <v>9.1587775533503116E-3</v>
      </c>
      <c r="GH576" s="100"/>
      <c r="GI576" s="100"/>
      <c r="GJ576" s="100"/>
      <c r="GK576" s="100"/>
    </row>
    <row r="577" spans="1:193" x14ac:dyDescent="0.25">
      <c r="A577" s="98" t="s">
        <v>1073</v>
      </c>
      <c r="B577" s="99" t="s">
        <v>17</v>
      </c>
      <c r="C577" s="99" t="s">
        <v>647</v>
      </c>
      <c r="D577" s="100" t="s">
        <v>19</v>
      </c>
      <c r="E577" s="99" t="s">
        <v>756</v>
      </c>
      <c r="F577" s="100"/>
      <c r="G577" s="106">
        <v>30.248000000000001</v>
      </c>
      <c r="H577" s="106">
        <v>28.294</v>
      </c>
      <c r="I577" s="106">
        <v>5.2329999999999997</v>
      </c>
      <c r="J577" s="106">
        <v>0.03</v>
      </c>
      <c r="K577" s="106">
        <v>0.14099999999999999</v>
      </c>
      <c r="L577" s="106">
        <v>1.653</v>
      </c>
      <c r="M577" s="106">
        <v>7.3999999999999996E-2</v>
      </c>
      <c r="N577" s="106">
        <v>6.0999999999999999E-2</v>
      </c>
      <c r="O577" s="106">
        <v>26.427</v>
      </c>
      <c r="P577" s="106">
        <v>3.3000000000000002E-2</v>
      </c>
      <c r="Q577" s="106">
        <v>1.6130145061889058</v>
      </c>
      <c r="R577" s="106">
        <v>0</v>
      </c>
      <c r="S577" s="106">
        <v>2.0060875357974175</v>
      </c>
      <c r="T577" s="106">
        <v>0.39022251526721385</v>
      </c>
      <c r="U577" s="106">
        <v>0</v>
      </c>
      <c r="V577" s="106">
        <v>0</v>
      </c>
      <c r="W577" s="106">
        <v>0</v>
      </c>
      <c r="X577" s="106">
        <v>0</v>
      </c>
      <c r="Y577" s="106">
        <v>0.81909685611215843</v>
      </c>
      <c r="Z577" s="106">
        <v>0</v>
      </c>
      <c r="AA577" s="106">
        <v>4.584207050184147E-2</v>
      </c>
      <c r="AB577" s="106">
        <v>0</v>
      </c>
      <c r="AC577" s="106">
        <v>2.5000000000000001E-2</v>
      </c>
      <c r="AD577" s="106">
        <v>0.02</v>
      </c>
      <c r="AE577" s="106">
        <v>6.9000000000000006E-2</v>
      </c>
      <c r="AF577" s="106">
        <v>0.105</v>
      </c>
      <c r="AG577" s="106">
        <v>4.2354081497822577E-2</v>
      </c>
      <c r="AH577" s="106">
        <v>3.5999999999999997E-2</v>
      </c>
      <c r="AI577" s="106"/>
      <c r="AJ577" s="106">
        <v>96.686377156809215</v>
      </c>
      <c r="AK577" s="100"/>
      <c r="AL577" s="106">
        <v>14.139865370231862</v>
      </c>
      <c r="AM577" s="106">
        <v>16.961812840956778</v>
      </c>
      <c r="AN577" s="106">
        <v>2.7695157449060597</v>
      </c>
      <c r="AO577" s="106">
        <v>1.8091906886985889E-2</v>
      </c>
      <c r="AP577" s="106">
        <v>0.10920074349442378</v>
      </c>
      <c r="AQ577" s="106">
        <v>1.2848814613291877</v>
      </c>
      <c r="AR577" s="106">
        <v>5.4896142433234416E-2</v>
      </c>
      <c r="AS577" s="106">
        <v>5.0639216337373408E-2</v>
      </c>
      <c r="AT577" s="106">
        <v>18.887221269296742</v>
      </c>
      <c r="AU577" s="106">
        <v>1.4400418921277712E-2</v>
      </c>
      <c r="AV577" s="106">
        <v>1.6130145061889058</v>
      </c>
      <c r="AW577" s="106">
        <v>0</v>
      </c>
      <c r="AX577" s="106">
        <v>1.4023680781526859</v>
      </c>
      <c r="AY577" s="106">
        <v>0.31956638708313312</v>
      </c>
      <c r="AZ577" s="106">
        <v>0</v>
      </c>
      <c r="BA577" s="106">
        <v>0</v>
      </c>
      <c r="BB577" s="106">
        <v>0</v>
      </c>
      <c r="BC577" s="106">
        <v>0</v>
      </c>
      <c r="BD577" s="106">
        <v>0.64500894252473295</v>
      </c>
      <c r="BE577" s="106">
        <v>0</v>
      </c>
      <c r="BF577" s="106">
        <v>3.9137770427594525E-2</v>
      </c>
      <c r="BG577" s="106">
        <v>0</v>
      </c>
      <c r="BH577" s="106">
        <v>2.1433470507544582E-2</v>
      </c>
      <c r="BI577" s="106">
        <v>1.7247326664367024E-2</v>
      </c>
      <c r="BJ577" s="106">
        <v>5.9864653826132222E-2</v>
      </c>
      <c r="BK577" s="106">
        <v>9.1487322471029017E-2</v>
      </c>
      <c r="BL577" s="106">
        <v>3.7038986880474488E-2</v>
      </c>
      <c r="BM577" s="106">
        <v>3.161499956090278E-2</v>
      </c>
      <c r="BN577" s="106"/>
      <c r="BO577" s="106"/>
      <c r="BP577" s="106"/>
      <c r="BQ577" s="106">
        <v>2.1605920000000004E-2</v>
      </c>
      <c r="BR577" s="106">
        <v>1.2343939999999999E-2</v>
      </c>
      <c r="BS577" s="106">
        <v>8.3137999999999997E-3</v>
      </c>
      <c r="BT577" s="106">
        <v>7.1302600000000002E-3</v>
      </c>
      <c r="BU577" s="106">
        <v>7.8763199999999992E-3</v>
      </c>
      <c r="BV577" s="106">
        <v>7.7190000000000002E-3</v>
      </c>
      <c r="BW577" s="106">
        <v>1.05144E-2</v>
      </c>
      <c r="BX577" s="106">
        <v>3.1319599999999996E-3</v>
      </c>
      <c r="BY577" s="106">
        <v>8.3952000000000002E-3</v>
      </c>
      <c r="BZ577" s="106">
        <v>2.085356E-2</v>
      </c>
      <c r="CA577" s="106">
        <v>1.11E-2</v>
      </c>
      <c r="CB577" s="106">
        <v>9.1000000000000004E-3</v>
      </c>
      <c r="CC577" s="106">
        <v>9.1552000000000005E-3</v>
      </c>
      <c r="CD577" s="106">
        <v>1.4164760000000002E-2</v>
      </c>
      <c r="CE577" s="106">
        <v>1.9721680000000002E-2</v>
      </c>
      <c r="CF577" s="106">
        <v>6.2502900000000004E-3</v>
      </c>
      <c r="CG577" s="106">
        <v>5.7726000000000001E-3</v>
      </c>
      <c r="CH577" s="106">
        <v>8.0542400000000007E-3</v>
      </c>
      <c r="CI577" s="106">
        <v>1.003221E-2</v>
      </c>
      <c r="CJ577" s="106">
        <v>1.806112E-2</v>
      </c>
      <c r="CK577" s="106">
        <v>1.9560710000000002E-2</v>
      </c>
      <c r="CL577" s="106">
        <v>1.8256679999999997E-2</v>
      </c>
      <c r="CM577" s="106">
        <v>2.2744799999999999E-2</v>
      </c>
      <c r="CN577" s="106">
        <v>1.8205719999999998E-2</v>
      </c>
      <c r="CO577" s="106">
        <v>2.5011419999999999E-2</v>
      </c>
      <c r="CP577" s="106">
        <v>1.9625669999999998E-2</v>
      </c>
      <c r="CQ577" s="106">
        <v>1.0405849999999999E-2</v>
      </c>
      <c r="CR577" s="106">
        <v>1.081765E-2</v>
      </c>
      <c r="CS577" s="106"/>
      <c r="CT577" s="106"/>
      <c r="CU577" s="106"/>
      <c r="CV577" s="106">
        <f t="shared" si="280"/>
        <v>1.0100000000000001E-2</v>
      </c>
      <c r="CW577" s="106">
        <f t="shared" si="281"/>
        <v>7.4000000000000003E-3</v>
      </c>
      <c r="CX577" s="106">
        <f t="shared" si="282"/>
        <v>4.4000000000000003E-3</v>
      </c>
      <c r="CY577" s="106">
        <f t="shared" si="283"/>
        <v>4.3E-3</v>
      </c>
      <c r="CZ577" s="106">
        <f t="shared" si="284"/>
        <v>6.0999999999999995E-3</v>
      </c>
      <c r="DA577" s="106">
        <f t="shared" si="285"/>
        <v>6.0000000000000001E-3</v>
      </c>
      <c r="DB577" s="106">
        <f t="shared" si="286"/>
        <v>7.7999999999999996E-3</v>
      </c>
      <c r="DC577" s="106">
        <f t="shared" si="287"/>
        <v>2.5999999999999999E-3</v>
      </c>
      <c r="DD577" s="106">
        <f t="shared" si="288"/>
        <v>6.0000000000000001E-3</v>
      </c>
      <c r="DE577" s="106">
        <f t="shared" si="289"/>
        <v>9.1000000000000004E-3</v>
      </c>
      <c r="DF577" s="106">
        <f t="shared" si="290"/>
        <v>1.11E-2</v>
      </c>
      <c r="DG577" s="106">
        <f t="shared" si="291"/>
        <v>9.1000000000000004E-3</v>
      </c>
      <c r="DH577" s="106">
        <f t="shared" si="292"/>
        <v>6.4000000000000003E-3</v>
      </c>
      <c r="DI577" s="106">
        <f t="shared" si="293"/>
        <v>1.1600000000000001E-2</v>
      </c>
      <c r="DJ577" s="106">
        <f t="shared" si="294"/>
        <v>1.4600000000000002E-2</v>
      </c>
      <c r="DK577" s="106">
        <f t="shared" si="295"/>
        <v>5.3E-3</v>
      </c>
      <c r="DL577" s="106">
        <f t="shared" si="296"/>
        <v>5.4000000000000003E-3</v>
      </c>
      <c r="DM577" s="106">
        <f t="shared" si="297"/>
        <v>7.1000000000000004E-3</v>
      </c>
      <c r="DN577" s="106">
        <f t="shared" si="298"/>
        <v>7.899999999999999E-3</v>
      </c>
      <c r="DO577" s="106">
        <f t="shared" si="299"/>
        <v>1.5399999999999999E-2</v>
      </c>
      <c r="DP577" s="106">
        <f t="shared" si="300"/>
        <v>1.6700000000000003E-2</v>
      </c>
      <c r="DQ577" s="106">
        <f t="shared" si="301"/>
        <v>1.5599999999999999E-2</v>
      </c>
      <c r="DR577" s="106">
        <f t="shared" si="302"/>
        <v>1.9499999999999997E-2</v>
      </c>
      <c r="DS577" s="106">
        <f t="shared" si="303"/>
        <v>1.5699999999999999E-2</v>
      </c>
      <c r="DT577" s="106">
        <f t="shared" si="304"/>
        <v>2.1699999999999997E-2</v>
      </c>
      <c r="DU577" s="106">
        <f t="shared" si="305"/>
        <v>1.7100000000000001E-2</v>
      </c>
      <c r="DV577" s="106">
        <f t="shared" si="306"/>
        <v>9.1000000000000004E-3</v>
      </c>
      <c r="DW577" s="106">
        <f t="shared" si="307"/>
        <v>9.4999999999999998E-3</v>
      </c>
      <c r="DX577" s="106"/>
      <c r="DY577" s="106"/>
      <c r="DZ577" s="106"/>
      <c r="EA577" s="100">
        <v>0.36</v>
      </c>
      <c r="EB577" s="100">
        <v>0.15</v>
      </c>
      <c r="EC577" s="100">
        <v>0.28999999999999998</v>
      </c>
      <c r="ED577" s="100">
        <v>6.43</v>
      </c>
      <c r="EE577" s="100">
        <v>4.88</v>
      </c>
      <c r="EF577" s="100">
        <v>0.49</v>
      </c>
      <c r="EG577" s="100">
        <v>20.95</v>
      </c>
      <c r="EH577" s="100">
        <v>2.67</v>
      </c>
      <c r="EI577" s="100">
        <v>0.14000000000000001</v>
      </c>
      <c r="EJ577" s="100">
        <v>35.76</v>
      </c>
      <c r="EK577" s="100">
        <v>1.84</v>
      </c>
      <c r="EL577" s="100">
        <v>362.85</v>
      </c>
      <c r="EM577" s="100">
        <v>0.46</v>
      </c>
      <c r="EN577" s="100">
        <v>2.74</v>
      </c>
      <c r="EO577" s="100">
        <v>12349.64</v>
      </c>
      <c r="EP577" s="100">
        <v>10.7</v>
      </c>
      <c r="EQ577" s="100">
        <v>100</v>
      </c>
      <c r="ER577" s="100">
        <v>100</v>
      </c>
      <c r="ES577" s="100">
        <v>1.82</v>
      </c>
      <c r="ET577" s="100">
        <v>100</v>
      </c>
      <c r="EU577" s="100">
        <v>38.25</v>
      </c>
      <c r="EV577" s="100">
        <v>116.87</v>
      </c>
      <c r="EW577" s="100">
        <v>42.48</v>
      </c>
      <c r="EX577" s="100">
        <v>63.47</v>
      </c>
      <c r="EY577" s="100">
        <v>14.2</v>
      </c>
      <c r="EZ577" s="100">
        <v>14.26</v>
      </c>
      <c r="FA577" s="100">
        <v>17.850000000000001</v>
      </c>
      <c r="FB577" s="100">
        <v>48.67</v>
      </c>
      <c r="FC577" s="100"/>
      <c r="FD577" s="100"/>
      <c r="FE577" s="100"/>
      <c r="FF577" s="106">
        <v>5.0903515332834701E-2</v>
      </c>
      <c r="FG577" s="106">
        <v>2.5442719261435168E-2</v>
      </c>
      <c r="FH577" s="106">
        <v>8.031595660227573E-3</v>
      </c>
      <c r="FI577" s="106">
        <v>1.1633096128331926E-3</v>
      </c>
      <c r="FJ577" s="106">
        <v>5.3289962825278803E-3</v>
      </c>
      <c r="FK577" s="106">
        <v>6.2959191605130192E-3</v>
      </c>
      <c r="FL577" s="106">
        <v>1.150074183976261E-2</v>
      </c>
      <c r="FM577" s="106">
        <v>1.3520670762078699E-3</v>
      </c>
      <c r="FN577" s="106">
        <v>2.6442109777015443E-2</v>
      </c>
      <c r="FO577" s="106">
        <v>5.1495898062489092E-3</v>
      </c>
      <c r="FP577" s="106">
        <v>2.9679466913875865E-2</v>
      </c>
      <c r="FQ577" s="106">
        <v>0</v>
      </c>
      <c r="FR577" s="106">
        <v>6.450893159502355E-3</v>
      </c>
      <c r="FS577" s="106">
        <v>8.756119006077848E-3</v>
      </c>
      <c r="FT577" s="106">
        <v>2.5598898430559669</v>
      </c>
      <c r="FU577" s="106">
        <v>0</v>
      </c>
      <c r="FV577" s="106">
        <v>0</v>
      </c>
      <c r="FW577" s="106">
        <v>0</v>
      </c>
      <c r="FX577" s="106">
        <v>1.1739162753950141E-2</v>
      </c>
      <c r="FY577" s="106">
        <v>0</v>
      </c>
      <c r="FZ577" s="106">
        <v>1.4970197188554905E-2</v>
      </c>
      <c r="GA577" s="106">
        <v>0</v>
      </c>
      <c r="GB577" s="106">
        <v>9.1049382716049381E-3</v>
      </c>
      <c r="GC577" s="106">
        <v>1.094687823387375E-2</v>
      </c>
      <c r="GD577" s="106">
        <v>8.5007808433107748E-3</v>
      </c>
      <c r="GE577" s="106">
        <v>1.3046092184368738E-2</v>
      </c>
      <c r="GF577" s="106">
        <v>6.6114591581646967E-3</v>
      </c>
      <c r="GG577" s="106">
        <v>1.5387020286291384E-2</v>
      </c>
      <c r="GH577" s="100"/>
      <c r="GI577" s="100"/>
      <c r="GJ577" s="100"/>
      <c r="GK577" s="100"/>
    </row>
    <row r="578" spans="1:193" x14ac:dyDescent="0.25">
      <c r="A578" s="98" t="s">
        <v>1073</v>
      </c>
      <c r="B578" s="99" t="s">
        <v>17</v>
      </c>
      <c r="C578" s="99" t="s">
        <v>647</v>
      </c>
      <c r="D578" s="100" t="s">
        <v>19</v>
      </c>
      <c r="E578" s="99" t="s">
        <v>757</v>
      </c>
      <c r="F578" s="100"/>
      <c r="G578" s="106">
        <v>30.006</v>
      </c>
      <c r="H578" s="106">
        <v>26.036999999999999</v>
      </c>
      <c r="I578" s="106">
        <v>4.5010000000000003</v>
      </c>
      <c r="J578" s="106">
        <v>7.2999999999999995E-2</v>
      </c>
      <c r="K578" s="106">
        <v>0.14399999999999999</v>
      </c>
      <c r="L578" s="106">
        <v>2.5720000000000001</v>
      </c>
      <c r="M578" s="106">
        <v>5.3999999999999999E-2</v>
      </c>
      <c r="N578" s="106">
        <v>0.14099999999999999</v>
      </c>
      <c r="O578" s="106">
        <v>26.138000000000002</v>
      </c>
      <c r="P578" s="106">
        <v>2.1999999999999999E-2</v>
      </c>
      <c r="Q578" s="106">
        <v>1.3587738936173341</v>
      </c>
      <c r="R578" s="106">
        <v>0</v>
      </c>
      <c r="S578" s="106">
        <v>4.309668615067328</v>
      </c>
      <c r="T578" s="106">
        <v>0.58021900124867387</v>
      </c>
      <c r="U578" s="106">
        <v>0</v>
      </c>
      <c r="V578" s="106">
        <v>0</v>
      </c>
      <c r="W578" s="106">
        <v>0</v>
      </c>
      <c r="X578" s="106">
        <v>0</v>
      </c>
      <c r="Y578" s="106">
        <v>0.69147093802571091</v>
      </c>
      <c r="Z578" s="106">
        <v>0</v>
      </c>
      <c r="AA578" s="106">
        <v>4.2280829163448296E-2</v>
      </c>
      <c r="AB578" s="106">
        <v>0</v>
      </c>
      <c r="AC578" s="106">
        <v>5.1999999999999998E-2</v>
      </c>
      <c r="AD578" s="106">
        <v>2.8000000000000001E-2</v>
      </c>
      <c r="AE578" s="106">
        <v>0.14600000000000002</v>
      </c>
      <c r="AF578" s="106">
        <v>0.128</v>
      </c>
      <c r="AG578" s="106">
        <v>4.2447587685551146E-2</v>
      </c>
      <c r="AH578" s="106">
        <v>2.1000000000000001E-2</v>
      </c>
      <c r="AI578" s="106"/>
      <c r="AJ578" s="106">
        <v>96.515681178205824</v>
      </c>
      <c r="AK578" s="100"/>
      <c r="AL578" s="106">
        <v>14.026738967838442</v>
      </c>
      <c r="AM578" s="106">
        <v>15.608776452251064</v>
      </c>
      <c r="AN578" s="106">
        <v>2.3821116697539035</v>
      </c>
      <c r="AO578" s="106">
        <v>4.4023640091665664E-2</v>
      </c>
      <c r="AP578" s="106">
        <v>0.11152416356877323</v>
      </c>
      <c r="AQ578" s="106">
        <v>1.9992226972405753</v>
      </c>
      <c r="AR578" s="106">
        <v>4.0059347181008897E-2</v>
      </c>
      <c r="AS578" s="106">
        <v>0.11705130333720737</v>
      </c>
      <c r="AT578" s="106">
        <v>18.680674671240709</v>
      </c>
      <c r="AU578" s="106">
        <v>9.6002792808518068E-3</v>
      </c>
      <c r="AV578" s="106">
        <v>1.3587738936173341</v>
      </c>
      <c r="AW578" s="106">
        <v>0</v>
      </c>
      <c r="AX578" s="106">
        <v>3.0127008843532526</v>
      </c>
      <c r="AY578" s="106">
        <v>0.47516092150411421</v>
      </c>
      <c r="AZ578" s="106">
        <v>0</v>
      </c>
      <c r="BA578" s="106">
        <v>0</v>
      </c>
      <c r="BB578" s="106">
        <v>0</v>
      </c>
      <c r="BC578" s="106">
        <v>0</v>
      </c>
      <c r="BD578" s="106">
        <v>0.54450818019191349</v>
      </c>
      <c r="BE578" s="106">
        <v>0</v>
      </c>
      <c r="BF578" s="106">
        <v>3.60973526538447E-2</v>
      </c>
      <c r="BG578" s="106">
        <v>0</v>
      </c>
      <c r="BH578" s="106">
        <v>4.4581618655692726E-2</v>
      </c>
      <c r="BI578" s="106">
        <v>2.4146257330113833E-2</v>
      </c>
      <c r="BJ578" s="106">
        <v>0.12667013708138122</v>
      </c>
      <c r="BK578" s="106">
        <v>0.11152740263134966</v>
      </c>
      <c r="BL578" s="106">
        <v>3.7120758798033358E-2</v>
      </c>
      <c r="BM578" s="106">
        <v>1.8442083077193291E-2</v>
      </c>
      <c r="BN578" s="106"/>
      <c r="BO578" s="106"/>
      <c r="BP578" s="106"/>
      <c r="BQ578" s="106">
        <v>1.9680640000000003E-2</v>
      </c>
      <c r="BR578" s="106">
        <v>1.2010319999999998E-2</v>
      </c>
      <c r="BS578" s="106">
        <v>8.1248499999999994E-3</v>
      </c>
      <c r="BT578" s="106">
        <v>7.1302600000000002E-3</v>
      </c>
      <c r="BU578" s="106">
        <v>8.2636799999999989E-3</v>
      </c>
      <c r="BV578" s="106">
        <v>7.4617000000000008E-3</v>
      </c>
      <c r="BW578" s="106">
        <v>1.0784E-2</v>
      </c>
      <c r="BX578" s="106">
        <v>2.7705799999999995E-3</v>
      </c>
      <c r="BY578" s="106">
        <v>7.9754400000000003E-3</v>
      </c>
      <c r="BZ578" s="106">
        <v>1.9936919999999997E-2</v>
      </c>
      <c r="CA578" s="106">
        <v>1.0999999999999999E-2</v>
      </c>
      <c r="CB578" s="106">
        <v>8.8000000000000005E-3</v>
      </c>
      <c r="CC578" s="106">
        <v>9.0121500000000018E-3</v>
      </c>
      <c r="CD578" s="106">
        <v>1.3798430000000002E-2</v>
      </c>
      <c r="CE578" s="106">
        <v>1.82358E-2</v>
      </c>
      <c r="CF578" s="106">
        <v>6.2502900000000004E-3</v>
      </c>
      <c r="CG578" s="106">
        <v>5.7726000000000001E-3</v>
      </c>
      <c r="CH578" s="106">
        <v>6.9198400000000009E-3</v>
      </c>
      <c r="CI578" s="106">
        <v>9.6512400000000002E-3</v>
      </c>
      <c r="CJ578" s="106">
        <v>1.7826560000000002E-2</v>
      </c>
      <c r="CK578" s="106">
        <v>1.8740800000000002E-2</v>
      </c>
      <c r="CL578" s="106">
        <v>1.7788559999999998E-2</v>
      </c>
      <c r="CM578" s="106">
        <v>2.2628160000000001E-2</v>
      </c>
      <c r="CN578" s="106">
        <v>1.762592E-2</v>
      </c>
      <c r="CO578" s="106">
        <v>2.5126680000000002E-2</v>
      </c>
      <c r="CP578" s="106">
        <v>1.9510899999999998E-2</v>
      </c>
      <c r="CQ578" s="106">
        <v>1.00628E-2</v>
      </c>
      <c r="CR578" s="106">
        <v>1.0476040000000001E-2</v>
      </c>
      <c r="CS578" s="106"/>
      <c r="CT578" s="106"/>
      <c r="CU578" s="106"/>
      <c r="CV578" s="106">
        <f t="shared" si="280"/>
        <v>9.1999999999999998E-3</v>
      </c>
      <c r="CW578" s="106">
        <f t="shared" si="281"/>
        <v>7.1999999999999989E-3</v>
      </c>
      <c r="CX578" s="106">
        <f t="shared" si="282"/>
        <v>4.3E-3</v>
      </c>
      <c r="CY578" s="106">
        <f t="shared" si="283"/>
        <v>4.3E-3</v>
      </c>
      <c r="CZ578" s="106">
        <f t="shared" si="284"/>
        <v>6.3999999999999994E-3</v>
      </c>
      <c r="DA578" s="106">
        <f t="shared" si="285"/>
        <v>5.8000000000000005E-3</v>
      </c>
      <c r="DB578" s="106">
        <f t="shared" si="286"/>
        <v>8.0000000000000002E-3</v>
      </c>
      <c r="DC578" s="106">
        <f t="shared" si="287"/>
        <v>2.3E-3</v>
      </c>
      <c r="DD578" s="106">
        <f t="shared" si="288"/>
        <v>5.7000000000000002E-3</v>
      </c>
      <c r="DE578" s="106">
        <f t="shared" si="289"/>
        <v>8.6999999999999994E-3</v>
      </c>
      <c r="DF578" s="106">
        <f t="shared" si="290"/>
        <v>1.0999999999999999E-2</v>
      </c>
      <c r="DG578" s="106">
        <f t="shared" si="291"/>
        <v>8.8000000000000005E-3</v>
      </c>
      <c r="DH578" s="106">
        <f t="shared" si="292"/>
        <v>6.3000000000000009E-3</v>
      </c>
      <c r="DI578" s="106">
        <f t="shared" si="293"/>
        <v>1.1300000000000001E-2</v>
      </c>
      <c r="DJ578" s="106">
        <f t="shared" si="294"/>
        <v>1.35E-2</v>
      </c>
      <c r="DK578" s="106">
        <f t="shared" si="295"/>
        <v>5.3E-3</v>
      </c>
      <c r="DL578" s="106">
        <f t="shared" si="296"/>
        <v>5.4000000000000003E-3</v>
      </c>
      <c r="DM578" s="106">
        <f t="shared" si="297"/>
        <v>6.1000000000000004E-3</v>
      </c>
      <c r="DN578" s="106">
        <f t="shared" si="298"/>
        <v>7.6E-3</v>
      </c>
      <c r="DO578" s="106">
        <f t="shared" si="299"/>
        <v>1.52E-2</v>
      </c>
      <c r="DP578" s="106">
        <f t="shared" si="300"/>
        <v>1.6E-2</v>
      </c>
      <c r="DQ578" s="106">
        <f t="shared" si="301"/>
        <v>1.52E-2</v>
      </c>
      <c r="DR578" s="106">
        <f t="shared" si="302"/>
        <v>1.9400000000000001E-2</v>
      </c>
      <c r="DS578" s="106">
        <f t="shared" si="303"/>
        <v>1.52E-2</v>
      </c>
      <c r="DT578" s="106">
        <f t="shared" si="304"/>
        <v>2.18E-2</v>
      </c>
      <c r="DU578" s="106">
        <f t="shared" si="305"/>
        <v>1.6999999999999998E-2</v>
      </c>
      <c r="DV578" s="106">
        <f t="shared" si="306"/>
        <v>8.8000000000000005E-3</v>
      </c>
      <c r="DW578" s="106">
        <f t="shared" si="307"/>
        <v>9.1999999999999998E-3</v>
      </c>
      <c r="DX578" s="106"/>
      <c r="DY578" s="106"/>
      <c r="DZ578" s="106"/>
      <c r="EA578" s="100">
        <v>0.35</v>
      </c>
      <c r="EB578" s="100">
        <v>0.15</v>
      </c>
      <c r="EC578" s="100">
        <v>0.27</v>
      </c>
      <c r="ED578" s="100">
        <v>14.71</v>
      </c>
      <c r="EE578" s="100">
        <v>5.2</v>
      </c>
      <c r="EF578" s="100">
        <v>0.64</v>
      </c>
      <c r="EG578" s="100">
        <v>16.170000000000002</v>
      </c>
      <c r="EH578" s="100">
        <v>4.3600000000000003</v>
      </c>
      <c r="EI578" s="100">
        <v>0.14000000000000001</v>
      </c>
      <c r="EJ578" s="100">
        <v>23.3</v>
      </c>
      <c r="EK578" s="100">
        <v>1.62</v>
      </c>
      <c r="EL578" s="100">
        <v>100</v>
      </c>
      <c r="EM578" s="100">
        <v>0.73</v>
      </c>
      <c r="EN578" s="100">
        <v>3.84</v>
      </c>
      <c r="EO578" s="100">
        <v>47.54</v>
      </c>
      <c r="EP578" s="100">
        <v>9.02</v>
      </c>
      <c r="EQ578" s="100">
        <v>100</v>
      </c>
      <c r="ER578" s="100">
        <v>100</v>
      </c>
      <c r="ES578" s="100">
        <v>1.58</v>
      </c>
      <c r="ET578" s="100">
        <v>100</v>
      </c>
      <c r="EU578" s="100">
        <v>34.69</v>
      </c>
      <c r="EV578" s="100">
        <v>132.38</v>
      </c>
      <c r="EW578" s="100">
        <v>85.8</v>
      </c>
      <c r="EX578" s="100">
        <v>85.24</v>
      </c>
      <c r="EY578" s="100">
        <v>29.44</v>
      </c>
      <c r="EZ578" s="100">
        <v>17.32</v>
      </c>
      <c r="FA578" s="100">
        <v>18.7</v>
      </c>
      <c r="FB578" s="100">
        <v>28.56</v>
      </c>
      <c r="FC578" s="100"/>
      <c r="FD578" s="100"/>
      <c r="FE578" s="100"/>
      <c r="FF578" s="106">
        <v>4.9093586387434544E-2</v>
      </c>
      <c r="FG578" s="106">
        <v>2.3413164678376595E-2</v>
      </c>
      <c r="FH578" s="106">
        <v>6.4317015083355401E-3</v>
      </c>
      <c r="FI578" s="106">
        <v>6.47587745748402E-3</v>
      </c>
      <c r="FJ578" s="106">
        <v>5.7992565055762085E-3</v>
      </c>
      <c r="FK578" s="106">
        <v>1.2795025262339683E-2</v>
      </c>
      <c r="FL578" s="106">
        <v>6.477596439169139E-3</v>
      </c>
      <c r="FM578" s="106">
        <v>5.1034368255022415E-3</v>
      </c>
      <c r="FN578" s="106">
        <v>2.6152944539736996E-2</v>
      </c>
      <c r="FO578" s="106">
        <v>2.2368650724384712E-3</v>
      </c>
      <c r="FP578" s="106">
        <v>2.2012137076600817E-2</v>
      </c>
      <c r="FQ578" s="106">
        <v>0</v>
      </c>
      <c r="FR578" s="106">
        <v>2.1992716455778744E-2</v>
      </c>
      <c r="FS578" s="106">
        <v>1.8246179385757982E-2</v>
      </c>
      <c r="FT578" s="106">
        <v>0</v>
      </c>
      <c r="FU578" s="106">
        <v>0</v>
      </c>
      <c r="FV578" s="106">
        <v>0</v>
      </c>
      <c r="FW578" s="106">
        <v>0</v>
      </c>
      <c r="FX578" s="106">
        <v>8.6032292470322336E-3</v>
      </c>
      <c r="FY578" s="106">
        <v>0</v>
      </c>
      <c r="FZ578" s="106">
        <v>1.2522171635618726E-2</v>
      </c>
      <c r="GA578" s="106">
        <v>0</v>
      </c>
      <c r="GB578" s="106">
        <v>3.8251028806584361E-2</v>
      </c>
      <c r="GC578" s="106">
        <v>2.0582269748189028E-2</v>
      </c>
      <c r="GD578" s="106">
        <v>3.7291688356758633E-2</v>
      </c>
      <c r="GE578" s="106">
        <v>1.9316546135749763E-2</v>
      </c>
      <c r="GF578" s="106">
        <v>6.9415818952322378E-3</v>
      </c>
      <c r="GG578" s="106">
        <v>5.2670589268464033E-3</v>
      </c>
      <c r="GH578" s="100"/>
      <c r="GI578" s="100"/>
      <c r="GJ578" s="100"/>
      <c r="GK578" s="100"/>
    </row>
    <row r="579" spans="1:193" x14ac:dyDescent="0.25">
      <c r="A579" s="98"/>
      <c r="B579" s="99"/>
      <c r="C579" s="99"/>
      <c r="D579" s="100"/>
      <c r="E579" s="99"/>
      <c r="F579" s="100"/>
      <c r="G579" s="106"/>
      <c r="H579" s="106"/>
      <c r="I579" s="106"/>
      <c r="J579" s="106"/>
      <c r="K579" s="106"/>
      <c r="L579" s="106"/>
      <c r="M579" s="106"/>
      <c r="N579" s="106"/>
      <c r="O579" s="106"/>
      <c r="P579" s="106"/>
      <c r="Q579" s="106"/>
      <c r="R579" s="106"/>
      <c r="S579" s="106"/>
      <c r="T579" s="106"/>
      <c r="U579" s="106"/>
      <c r="V579" s="106"/>
      <c r="W579" s="106"/>
      <c r="X579" s="106"/>
      <c r="Y579" s="106"/>
      <c r="Z579" s="106"/>
      <c r="AA579" s="106"/>
      <c r="AB579" s="106"/>
      <c r="AC579" s="106"/>
      <c r="AD579" s="106"/>
      <c r="AE579" s="106"/>
      <c r="AF579" s="106"/>
      <c r="AG579" s="106"/>
      <c r="AH579" s="106"/>
      <c r="AI579" s="106"/>
      <c r="AJ579" s="106"/>
      <c r="AK579" s="100"/>
      <c r="AL579" s="106"/>
      <c r="AM579" s="106"/>
      <c r="AN579" s="106"/>
      <c r="AO579" s="106"/>
      <c r="AP579" s="106"/>
      <c r="AQ579" s="106"/>
      <c r="AR579" s="106"/>
      <c r="AS579" s="106"/>
      <c r="AT579" s="106"/>
      <c r="AU579" s="106"/>
      <c r="AV579" s="106"/>
      <c r="AW579" s="106"/>
      <c r="AX579" s="106"/>
      <c r="AY579" s="106"/>
      <c r="AZ579" s="106"/>
      <c r="BA579" s="106"/>
      <c r="BB579" s="106"/>
      <c r="BC579" s="106"/>
      <c r="BD579" s="106"/>
      <c r="BE579" s="106"/>
      <c r="BF579" s="106"/>
      <c r="BG579" s="106"/>
      <c r="BH579" s="106"/>
      <c r="BI579" s="106"/>
      <c r="BJ579" s="106"/>
      <c r="BK579" s="106"/>
      <c r="BL579" s="106"/>
      <c r="BM579" s="106"/>
      <c r="BN579" s="106"/>
      <c r="BO579" s="106"/>
      <c r="BP579" s="106"/>
      <c r="BQ579" s="106"/>
      <c r="BR579" s="106"/>
      <c r="BS579" s="106"/>
      <c r="BT579" s="106"/>
      <c r="BU579" s="106"/>
      <c r="BV579" s="106"/>
      <c r="BW579" s="106"/>
      <c r="BX579" s="106"/>
      <c r="BY579" s="106"/>
      <c r="BZ579" s="106"/>
      <c r="CA579" s="106"/>
      <c r="CB579" s="106"/>
      <c r="CC579" s="106"/>
      <c r="CD579" s="106"/>
      <c r="CE579" s="106"/>
      <c r="CF579" s="106"/>
      <c r="CG579" s="106"/>
      <c r="CH579" s="106"/>
      <c r="CI579" s="106"/>
      <c r="CJ579" s="106"/>
      <c r="CK579" s="106"/>
      <c r="CL579" s="106"/>
      <c r="CM579" s="106"/>
      <c r="CN579" s="106"/>
      <c r="CO579" s="106"/>
      <c r="CP579" s="106"/>
      <c r="CQ579" s="106"/>
      <c r="CR579" s="106"/>
      <c r="CS579" s="106"/>
      <c r="CT579" s="106"/>
      <c r="CU579" s="106"/>
      <c r="CV579" s="106"/>
      <c r="CW579" s="106"/>
      <c r="CX579" s="106"/>
      <c r="CY579" s="106"/>
      <c r="CZ579" s="106"/>
      <c r="DA579" s="106"/>
      <c r="DB579" s="106"/>
      <c r="DC579" s="106"/>
      <c r="DD579" s="106"/>
      <c r="DE579" s="106"/>
      <c r="DF579" s="106"/>
      <c r="DG579" s="106"/>
      <c r="DH579" s="106"/>
      <c r="DI579" s="106"/>
      <c r="DJ579" s="106"/>
      <c r="DK579" s="106"/>
      <c r="DL579" s="106"/>
      <c r="DM579" s="106"/>
      <c r="DN579" s="106"/>
      <c r="DO579" s="106"/>
      <c r="DP579" s="106"/>
      <c r="DQ579" s="106"/>
      <c r="DR579" s="106"/>
      <c r="DS579" s="106"/>
      <c r="DT579" s="106"/>
      <c r="DU579" s="106"/>
      <c r="DV579" s="106"/>
      <c r="DW579" s="106"/>
      <c r="DX579" s="106"/>
      <c r="DY579" s="106"/>
      <c r="DZ579" s="106"/>
      <c r="EA579" s="100"/>
      <c r="EB579" s="100"/>
      <c r="EC579" s="100"/>
      <c r="ED579" s="100"/>
      <c r="EE579" s="100"/>
      <c r="EF579" s="100"/>
      <c r="EG579" s="100"/>
      <c r="EH579" s="100"/>
      <c r="EI579" s="100"/>
      <c r="EJ579" s="100"/>
      <c r="EK579" s="100"/>
      <c r="EL579" s="100"/>
      <c r="EM579" s="100"/>
      <c r="EN579" s="100"/>
      <c r="EO579" s="100"/>
      <c r="EP579" s="100"/>
      <c r="EQ579" s="100"/>
      <c r="ER579" s="100"/>
      <c r="ES579" s="100"/>
      <c r="ET579" s="100"/>
      <c r="EU579" s="100"/>
      <c r="EV579" s="100"/>
      <c r="EW579" s="100"/>
      <c r="EX579" s="100"/>
      <c r="EY579" s="100"/>
      <c r="EZ579" s="100"/>
      <c r="FA579" s="100"/>
      <c r="FB579" s="100"/>
      <c r="FC579" s="100"/>
      <c r="FD579" s="100"/>
      <c r="FE579" s="100"/>
      <c r="FF579" s="106"/>
      <c r="FG579" s="106"/>
      <c r="FH579" s="106"/>
      <c r="FI579" s="106"/>
      <c r="FJ579" s="106"/>
      <c r="FK579" s="106"/>
      <c r="FL579" s="106"/>
      <c r="FM579" s="106"/>
      <c r="FN579" s="106"/>
      <c r="FO579" s="106"/>
      <c r="FP579" s="106"/>
      <c r="FQ579" s="106"/>
      <c r="FR579" s="106"/>
      <c r="FS579" s="106"/>
      <c r="FT579" s="106"/>
      <c r="FU579" s="106"/>
      <c r="FV579" s="106"/>
      <c r="FW579" s="106"/>
      <c r="FX579" s="106"/>
      <c r="FY579" s="106"/>
      <c r="FZ579" s="106"/>
      <c r="GA579" s="106"/>
      <c r="GB579" s="106"/>
      <c r="GC579" s="106"/>
      <c r="GD579" s="106"/>
      <c r="GE579" s="106"/>
      <c r="GF579" s="106"/>
      <c r="GG579" s="106"/>
      <c r="GH579" s="100"/>
      <c r="GI579" s="100"/>
      <c r="GJ579" s="100"/>
      <c r="GK579" s="100"/>
    </row>
    <row r="580" spans="1:193" ht="15.75" x14ac:dyDescent="0.25">
      <c r="A580" s="140" t="s">
        <v>1082</v>
      </c>
      <c r="B580" s="99"/>
      <c r="C580" s="99"/>
      <c r="D580" s="100"/>
      <c r="E580" s="99"/>
      <c r="F580" s="100"/>
      <c r="G580" s="106"/>
      <c r="H580" s="106"/>
      <c r="I580" s="106"/>
      <c r="J580" s="106"/>
      <c r="K580" s="106"/>
      <c r="L580" s="106"/>
      <c r="M580" s="106"/>
      <c r="N580" s="106"/>
      <c r="O580" s="106"/>
      <c r="P580" s="106"/>
      <c r="Q580" s="106"/>
      <c r="R580" s="106"/>
      <c r="S580" s="106"/>
      <c r="T580" s="106"/>
      <c r="U580" s="106"/>
      <c r="V580" s="106"/>
      <c r="W580" s="106"/>
      <c r="X580" s="106"/>
      <c r="Y580" s="106"/>
      <c r="Z580" s="106"/>
      <c r="AA580" s="106"/>
      <c r="AB580" s="106"/>
      <c r="AC580" s="106"/>
      <c r="AD580" s="106"/>
      <c r="AE580" s="106"/>
      <c r="AF580" s="106"/>
      <c r="AG580" s="106"/>
      <c r="AH580" s="106"/>
      <c r="AI580" s="106"/>
      <c r="AJ580" s="106"/>
      <c r="AK580" s="100"/>
      <c r="AL580" s="106"/>
      <c r="AM580" s="106"/>
      <c r="AN580" s="106"/>
      <c r="AO580" s="106"/>
      <c r="AP580" s="106"/>
      <c r="AQ580" s="106"/>
      <c r="AR580" s="106"/>
      <c r="AS580" s="106"/>
      <c r="AT580" s="106"/>
      <c r="AU580" s="106"/>
      <c r="AV580" s="106"/>
      <c r="AW580" s="106"/>
      <c r="AX580" s="106"/>
      <c r="AY580" s="106"/>
      <c r="AZ580" s="106"/>
      <c r="BA580" s="106"/>
      <c r="BB580" s="106"/>
      <c r="BC580" s="106"/>
      <c r="BD580" s="106"/>
      <c r="BE580" s="106"/>
      <c r="BF580" s="106"/>
      <c r="BG580" s="106"/>
      <c r="BH580" s="106"/>
      <c r="BI580" s="106"/>
      <c r="BJ580" s="106"/>
      <c r="BK580" s="106"/>
      <c r="BL580" s="106"/>
      <c r="BM580" s="106"/>
      <c r="BN580" s="106"/>
      <c r="BO580" s="106"/>
      <c r="BP580" s="106"/>
      <c r="BQ580" s="106"/>
      <c r="BR580" s="106"/>
      <c r="BS580" s="106"/>
      <c r="BT580" s="106"/>
      <c r="BU580" s="106"/>
      <c r="BV580" s="106"/>
      <c r="BW580" s="106"/>
      <c r="BX580" s="106"/>
      <c r="BY580" s="106"/>
      <c r="BZ580" s="106"/>
      <c r="CA580" s="106"/>
      <c r="CB580" s="106"/>
      <c r="CC580" s="106"/>
      <c r="CD580" s="106"/>
      <c r="CE580" s="106"/>
      <c r="CF580" s="106"/>
      <c r="CG580" s="106"/>
      <c r="CH580" s="106"/>
      <c r="CI580" s="106"/>
      <c r="CJ580" s="106"/>
      <c r="CK580" s="106"/>
      <c r="CL580" s="106"/>
      <c r="CM580" s="106"/>
      <c r="CN580" s="106"/>
      <c r="CO580" s="106"/>
      <c r="CP580" s="106"/>
      <c r="CQ580" s="106"/>
      <c r="CR580" s="106"/>
      <c r="CS580" s="106"/>
      <c r="CT580" s="106"/>
      <c r="CU580" s="106"/>
      <c r="CV580" s="106"/>
      <c r="CW580" s="106"/>
      <c r="CX580" s="106"/>
      <c r="CY580" s="106"/>
      <c r="CZ580" s="106"/>
      <c r="DA580" s="106"/>
      <c r="DB580" s="106"/>
      <c r="DC580" s="106"/>
      <c r="DD580" s="106"/>
      <c r="DE580" s="106"/>
      <c r="DF580" s="106"/>
      <c r="DG580" s="106"/>
      <c r="DH580" s="106"/>
      <c r="DI580" s="106"/>
      <c r="DJ580" s="106"/>
      <c r="DK580" s="106"/>
      <c r="DL580" s="106"/>
      <c r="DM580" s="106"/>
      <c r="DN580" s="106"/>
      <c r="DO580" s="106"/>
      <c r="DP580" s="106"/>
      <c r="DQ580" s="106"/>
      <c r="DR580" s="106"/>
      <c r="DS580" s="106"/>
      <c r="DT580" s="106"/>
      <c r="DU580" s="106"/>
      <c r="DV580" s="106"/>
      <c r="DW580" s="106"/>
      <c r="DX580" s="106"/>
      <c r="DY580" s="106"/>
      <c r="DZ580" s="106"/>
      <c r="EA580" s="100"/>
      <c r="EB580" s="100"/>
      <c r="EC580" s="100"/>
      <c r="ED580" s="100"/>
      <c r="EE580" s="100"/>
      <c r="EF580" s="100"/>
      <c r="EG580" s="100"/>
      <c r="EH580" s="100"/>
      <c r="EI580" s="100"/>
      <c r="EJ580" s="100"/>
      <c r="EK580" s="100"/>
      <c r="EL580" s="100"/>
      <c r="EM580" s="100"/>
      <c r="EN580" s="100"/>
      <c r="EO580" s="100"/>
      <c r="EP580" s="100"/>
      <c r="EQ580" s="100"/>
      <c r="ER580" s="100"/>
      <c r="ES580" s="100"/>
      <c r="ET580" s="100"/>
      <c r="EU580" s="100"/>
      <c r="EV580" s="100"/>
      <c r="EW580" s="100"/>
      <c r="EX580" s="100"/>
      <c r="EY580" s="100"/>
      <c r="EZ580" s="100"/>
      <c r="FA580" s="100"/>
      <c r="FB580" s="100"/>
      <c r="FC580" s="100"/>
      <c r="FD580" s="100"/>
      <c r="FE580" s="100"/>
      <c r="FF580" s="106"/>
      <c r="FG580" s="106"/>
      <c r="FH580" s="106"/>
      <c r="FI580" s="106"/>
      <c r="FJ580" s="106"/>
      <c r="FK580" s="106"/>
      <c r="FL580" s="106"/>
      <c r="FM580" s="106"/>
      <c r="FN580" s="106"/>
      <c r="FO580" s="106"/>
      <c r="FP580" s="106"/>
      <c r="FQ580" s="106"/>
      <c r="FR580" s="106"/>
      <c r="FS580" s="106"/>
      <c r="FT580" s="106"/>
      <c r="FU580" s="106"/>
      <c r="FV580" s="106"/>
      <c r="FW580" s="106"/>
      <c r="FX580" s="106"/>
      <c r="FY580" s="106"/>
      <c r="FZ580" s="106"/>
      <c r="GA580" s="106"/>
      <c r="GB580" s="106"/>
      <c r="GC580" s="106"/>
      <c r="GD580" s="106"/>
      <c r="GE580" s="106"/>
      <c r="GF580" s="106"/>
      <c r="GG580" s="106"/>
      <c r="GH580" s="100"/>
      <c r="GI580" s="100"/>
      <c r="GJ580" s="100"/>
      <c r="GK580" s="100"/>
    </row>
    <row r="581" spans="1:193" x14ac:dyDescent="0.25">
      <c r="B581" s="99"/>
      <c r="C581" s="99"/>
      <c r="D581" s="100"/>
      <c r="E581" s="99"/>
      <c r="F581" s="99"/>
      <c r="G581" s="99" t="s">
        <v>280</v>
      </c>
      <c r="H581" s="99"/>
      <c r="I581" s="99"/>
      <c r="J581" s="99"/>
      <c r="K581" s="99"/>
      <c r="L581" s="99"/>
      <c r="M581" s="99"/>
      <c r="N581" s="99"/>
      <c r="O581" s="99"/>
      <c r="P581" s="99"/>
      <c r="Q581" s="99"/>
      <c r="R581" s="99"/>
      <c r="S581" s="99"/>
      <c r="T581" s="99"/>
      <c r="U581" s="99"/>
      <c r="V581" s="99"/>
      <c r="W581" s="99"/>
      <c r="X581" s="99"/>
      <c r="Y581" s="99"/>
      <c r="Z581" s="99"/>
      <c r="AA581" s="99"/>
      <c r="AB581" s="99"/>
      <c r="AC581" s="99"/>
      <c r="AD581" s="99"/>
      <c r="AE581" s="99"/>
      <c r="AF581" s="99"/>
      <c r="AG581" s="99"/>
      <c r="AH581" s="99"/>
      <c r="AI581" s="99"/>
      <c r="AJ581" s="99"/>
      <c r="AK581" s="99"/>
      <c r="AL581" s="99" t="s">
        <v>281</v>
      </c>
      <c r="AM581" s="99"/>
      <c r="AN581" s="99"/>
      <c r="AO581" s="99"/>
      <c r="AP581" s="99"/>
      <c r="AQ581" s="99"/>
      <c r="AR581" s="99"/>
      <c r="AS581" s="99"/>
      <c r="AT581" s="99"/>
      <c r="AU581" s="99"/>
      <c r="AV581" s="99"/>
      <c r="AW581" s="99"/>
      <c r="AX581" s="99"/>
      <c r="AY581" s="99"/>
      <c r="AZ581" s="99"/>
      <c r="BA581" s="99"/>
      <c r="BB581" s="99"/>
      <c r="BC581" s="99"/>
      <c r="BD581" s="99"/>
      <c r="BE581" s="99"/>
      <c r="BF581" s="99"/>
      <c r="BG581" s="99"/>
      <c r="BH581" s="99"/>
      <c r="BI581" s="99"/>
      <c r="BJ581" s="99"/>
      <c r="BK581" s="99"/>
      <c r="BL581" s="99"/>
      <c r="BM581" s="99"/>
      <c r="BN581" s="99"/>
      <c r="BO581" s="99"/>
      <c r="BP581" s="99"/>
      <c r="BQ581" s="99" t="s">
        <v>282</v>
      </c>
      <c r="BR581" s="99"/>
      <c r="BS581" s="99"/>
      <c r="BT581" s="99"/>
      <c r="BU581" s="99"/>
      <c r="BV581" s="99"/>
      <c r="BW581" s="99"/>
      <c r="BX581" s="99"/>
      <c r="BY581" s="99"/>
      <c r="BZ581" s="99"/>
      <c r="CA581" s="99"/>
      <c r="CB581" s="99"/>
      <c r="CC581" s="99"/>
      <c r="CD581" s="99"/>
      <c r="CE581" s="99"/>
      <c r="CF581" s="99"/>
      <c r="CG581" s="99"/>
      <c r="CH581" s="99"/>
      <c r="CI581" s="99"/>
      <c r="CJ581" s="99"/>
      <c r="CK581" s="99"/>
      <c r="CL581" s="99"/>
      <c r="CM581" s="99"/>
      <c r="CN581" s="99"/>
      <c r="CO581" s="99"/>
      <c r="CP581" s="99"/>
      <c r="CQ581" s="99"/>
      <c r="CR581" s="99"/>
      <c r="CS581" s="99"/>
      <c r="CT581" s="99"/>
      <c r="CU581" s="99"/>
      <c r="CV581" s="99" t="s">
        <v>283</v>
      </c>
      <c r="CW581" s="99"/>
      <c r="CX581" s="99"/>
      <c r="CY581" s="99"/>
      <c r="CZ581" s="99"/>
      <c r="DA581" s="99"/>
      <c r="DB581" s="99"/>
      <c r="DC581" s="99"/>
      <c r="DD581" s="99"/>
      <c r="DE581" s="99"/>
      <c r="DF581" s="99"/>
      <c r="DG581" s="99"/>
      <c r="DH581" s="99"/>
      <c r="DI581" s="99"/>
      <c r="DJ581" s="99"/>
      <c r="DK581" s="99"/>
      <c r="DL581" s="99"/>
      <c r="DM581" s="99"/>
      <c r="DN581" s="99"/>
      <c r="DO581" s="99"/>
      <c r="DP581" s="99"/>
      <c r="DQ581" s="99"/>
      <c r="DR581" s="99"/>
      <c r="DS581" s="99"/>
      <c r="DT581" s="99"/>
      <c r="DU581" s="99"/>
      <c r="DV581" s="99"/>
      <c r="DW581" s="99"/>
      <c r="DX581" s="99"/>
      <c r="DY581" s="99"/>
      <c r="DZ581" s="99"/>
      <c r="EA581" s="99" t="s">
        <v>284</v>
      </c>
      <c r="EB581" s="99"/>
      <c r="EC581" s="99"/>
      <c r="ED581" s="99"/>
      <c r="EE581" s="99"/>
      <c r="EF581" s="99"/>
      <c r="EG581" s="99"/>
      <c r="EH581" s="99"/>
      <c r="EI581" s="99"/>
      <c r="EJ581" s="99"/>
      <c r="EK581" s="99"/>
      <c r="EL581" s="99"/>
      <c r="EM581" s="99"/>
      <c r="EN581" s="99"/>
      <c r="EO581" s="99"/>
      <c r="EP581" s="99"/>
      <c r="EQ581" s="99"/>
      <c r="ER581" s="99"/>
      <c r="ES581" s="99"/>
      <c r="ET581" s="99"/>
      <c r="EU581" s="99"/>
      <c r="EV581" s="99"/>
      <c r="EW581" s="99"/>
      <c r="EX581" s="99"/>
      <c r="EY581" s="99"/>
      <c r="EZ581" s="99"/>
      <c r="FA581" s="99"/>
      <c r="FB581" s="99"/>
      <c r="FC581" s="99"/>
      <c r="FD581" s="99"/>
      <c r="FE581" s="99"/>
      <c r="FF581" s="99" t="s">
        <v>285</v>
      </c>
      <c r="FG581" s="99"/>
      <c r="FH581" s="99"/>
      <c r="FI581" s="99"/>
      <c r="FJ581" s="99"/>
      <c r="FK581" s="99"/>
      <c r="FL581" s="99"/>
      <c r="FM581" s="99"/>
      <c r="FN581" s="99"/>
      <c r="FO581" s="99"/>
      <c r="FP581" s="99"/>
      <c r="FQ581" s="99"/>
      <c r="FR581" s="99"/>
      <c r="FS581" s="99"/>
      <c r="FT581" s="99"/>
      <c r="FU581" s="99"/>
      <c r="FV581" s="99"/>
      <c r="FW581" s="99"/>
      <c r="FX581" s="99"/>
      <c r="FY581" s="99"/>
      <c r="FZ581" s="99"/>
      <c r="GA581" s="99"/>
      <c r="GB581" s="99"/>
      <c r="GC581" s="99"/>
      <c r="GD581" s="99"/>
      <c r="GE581" s="99"/>
      <c r="GF581" s="99"/>
      <c r="GG581" s="99"/>
      <c r="GH581" s="99"/>
      <c r="GI581" s="99"/>
      <c r="GJ581" s="99"/>
      <c r="GK581" s="99"/>
    </row>
    <row r="582" spans="1:193" x14ac:dyDescent="0.25">
      <c r="A582" s="103" t="s">
        <v>1078</v>
      </c>
      <c r="B582" s="134" t="s">
        <v>286</v>
      </c>
      <c r="C582" s="134" t="s">
        <v>287</v>
      </c>
      <c r="D582" s="104" t="s">
        <v>11</v>
      </c>
      <c r="E582" s="134" t="s">
        <v>288</v>
      </c>
      <c r="F582" s="104" t="s">
        <v>289</v>
      </c>
      <c r="G582" s="104" t="s">
        <v>95</v>
      </c>
      <c r="H582" s="104" t="s">
        <v>94</v>
      </c>
      <c r="I582" s="104" t="s">
        <v>90</v>
      </c>
      <c r="J582" s="104" t="s">
        <v>91</v>
      </c>
      <c r="K582" s="104" t="s">
        <v>100</v>
      </c>
      <c r="L582" s="104" t="s">
        <v>104</v>
      </c>
      <c r="M582" s="104" t="s">
        <v>87</v>
      </c>
      <c r="N582" s="104" t="s">
        <v>92</v>
      </c>
      <c r="O582" s="104" t="s">
        <v>93</v>
      </c>
      <c r="P582" s="104" t="s">
        <v>96</v>
      </c>
      <c r="Q582" s="104" t="s">
        <v>88</v>
      </c>
      <c r="R582" s="104" t="s">
        <v>110</v>
      </c>
      <c r="S582" s="104" t="s">
        <v>111</v>
      </c>
      <c r="T582" s="104" t="s">
        <v>98</v>
      </c>
      <c r="U582" s="104" t="s">
        <v>97</v>
      </c>
      <c r="V582" s="104" t="s">
        <v>89</v>
      </c>
      <c r="W582" s="104" t="s">
        <v>112</v>
      </c>
      <c r="X582" s="104" t="s">
        <v>114</v>
      </c>
      <c r="Y582" s="104" t="s">
        <v>113</v>
      </c>
      <c r="Z582" s="104" t="s">
        <v>103</v>
      </c>
      <c r="AA582" s="104" t="s">
        <v>102</v>
      </c>
      <c r="AB582" s="104" t="s">
        <v>106</v>
      </c>
      <c r="AC582" s="104" t="s">
        <v>101</v>
      </c>
      <c r="AD582" s="104" t="s">
        <v>290</v>
      </c>
      <c r="AE582" s="104" t="s">
        <v>99</v>
      </c>
      <c r="AF582" s="104" t="s">
        <v>108</v>
      </c>
      <c r="AG582" s="104" t="s">
        <v>109</v>
      </c>
      <c r="AH582" s="104" t="s">
        <v>107</v>
      </c>
      <c r="AI582" s="104" t="s">
        <v>291</v>
      </c>
      <c r="AJ582" s="104" t="s">
        <v>0</v>
      </c>
      <c r="AK582" s="100"/>
      <c r="AL582" s="105" t="s">
        <v>292</v>
      </c>
      <c r="AM582" s="105" t="s">
        <v>293</v>
      </c>
      <c r="AN582" s="105" t="s">
        <v>294</v>
      </c>
      <c r="AO582" s="105" t="s">
        <v>295</v>
      </c>
      <c r="AP582" s="105" t="s">
        <v>296</v>
      </c>
      <c r="AQ582" s="105" t="s">
        <v>297</v>
      </c>
      <c r="AR582" s="105" t="s">
        <v>298</v>
      </c>
      <c r="AS582" s="105" t="s">
        <v>299</v>
      </c>
      <c r="AT582" s="105" t="s">
        <v>300</v>
      </c>
      <c r="AU582" s="105" t="s">
        <v>301</v>
      </c>
      <c r="AV582" s="105" t="s">
        <v>88</v>
      </c>
      <c r="AW582" s="105" t="s">
        <v>110</v>
      </c>
      <c r="AX582" s="105" t="s">
        <v>302</v>
      </c>
      <c r="AY582" s="105" t="s">
        <v>303</v>
      </c>
      <c r="AZ582" s="105" t="s">
        <v>304</v>
      </c>
      <c r="BA582" s="105" t="s">
        <v>305</v>
      </c>
      <c r="BB582" s="105" t="s">
        <v>306</v>
      </c>
      <c r="BC582" s="105" t="s">
        <v>307</v>
      </c>
      <c r="BD582" s="105" t="s">
        <v>308</v>
      </c>
      <c r="BE582" s="105" t="s">
        <v>309</v>
      </c>
      <c r="BF582" s="105" t="s">
        <v>310</v>
      </c>
      <c r="BG582" s="105" t="s">
        <v>311</v>
      </c>
      <c r="BH582" s="105" t="s">
        <v>312</v>
      </c>
      <c r="BI582" s="105" t="s">
        <v>313</v>
      </c>
      <c r="BJ582" s="105" t="s">
        <v>314</v>
      </c>
      <c r="BK582" s="105" t="s">
        <v>315</v>
      </c>
      <c r="BL582" s="105" t="s">
        <v>316</v>
      </c>
      <c r="BM582" s="105" t="s">
        <v>317</v>
      </c>
      <c r="BN582" s="105" t="s">
        <v>186</v>
      </c>
      <c r="BO582" s="105" t="s">
        <v>185</v>
      </c>
      <c r="BP582" s="100"/>
      <c r="BQ582" s="105" t="s">
        <v>95</v>
      </c>
      <c r="BR582" s="105" t="s">
        <v>94</v>
      </c>
      <c r="BS582" s="105" t="s">
        <v>90</v>
      </c>
      <c r="BT582" s="105" t="s">
        <v>91</v>
      </c>
      <c r="BU582" s="105" t="s">
        <v>100</v>
      </c>
      <c r="BV582" s="105" t="s">
        <v>104</v>
      </c>
      <c r="BW582" s="105" t="s">
        <v>87</v>
      </c>
      <c r="BX582" s="105" t="s">
        <v>92</v>
      </c>
      <c r="BY582" s="105" t="s">
        <v>93</v>
      </c>
      <c r="BZ582" s="105" t="s">
        <v>96</v>
      </c>
      <c r="CA582" s="105" t="s">
        <v>88</v>
      </c>
      <c r="CB582" s="105" t="s">
        <v>110</v>
      </c>
      <c r="CC582" s="105" t="s">
        <v>111</v>
      </c>
      <c r="CD582" s="105" t="s">
        <v>98</v>
      </c>
      <c r="CE582" s="105" t="s">
        <v>97</v>
      </c>
      <c r="CF582" s="105" t="s">
        <v>89</v>
      </c>
      <c r="CG582" s="105" t="s">
        <v>112</v>
      </c>
      <c r="CH582" s="105" t="s">
        <v>114</v>
      </c>
      <c r="CI582" s="105" t="s">
        <v>113</v>
      </c>
      <c r="CJ582" s="105" t="s">
        <v>103</v>
      </c>
      <c r="CK582" s="105" t="s">
        <v>102</v>
      </c>
      <c r="CL582" s="105" t="s">
        <v>106</v>
      </c>
      <c r="CM582" s="105" t="s">
        <v>101</v>
      </c>
      <c r="CN582" s="105" t="s">
        <v>105</v>
      </c>
      <c r="CO582" s="105" t="s">
        <v>99</v>
      </c>
      <c r="CP582" s="105" t="s">
        <v>108</v>
      </c>
      <c r="CQ582" s="105" t="s">
        <v>109</v>
      </c>
      <c r="CR582" s="105" t="s">
        <v>107</v>
      </c>
      <c r="CS582" s="105" t="s">
        <v>291</v>
      </c>
      <c r="CT582" s="105" t="s">
        <v>318</v>
      </c>
      <c r="CU582" s="100"/>
      <c r="CV582" s="104" t="s">
        <v>56</v>
      </c>
      <c r="CW582" s="104" t="s">
        <v>51</v>
      </c>
      <c r="CX582" s="104" t="s">
        <v>50</v>
      </c>
      <c r="CY582" s="104" t="s">
        <v>59</v>
      </c>
      <c r="CZ582" s="104" t="s">
        <v>52</v>
      </c>
      <c r="DA582" s="104" t="s">
        <v>42</v>
      </c>
      <c r="DB582" s="104" t="s">
        <v>39</v>
      </c>
      <c r="DC582" s="104" t="s">
        <v>40</v>
      </c>
      <c r="DD582" s="104" t="s">
        <v>46</v>
      </c>
      <c r="DE582" s="104" t="s">
        <v>60</v>
      </c>
      <c r="DF582" s="104" t="s">
        <v>88</v>
      </c>
      <c r="DG582" s="104" t="s">
        <v>110</v>
      </c>
      <c r="DH582" s="104" t="s">
        <v>7</v>
      </c>
      <c r="DI582" s="104" t="s">
        <v>41</v>
      </c>
      <c r="DJ582" s="104" t="s">
        <v>6</v>
      </c>
      <c r="DK582" s="104" t="s">
        <v>55</v>
      </c>
      <c r="DL582" s="104" t="s">
        <v>54</v>
      </c>
      <c r="DM582" s="104" t="s">
        <v>62</v>
      </c>
      <c r="DN582" s="104" t="s">
        <v>8</v>
      </c>
      <c r="DO582" s="104" t="s">
        <v>63</v>
      </c>
      <c r="DP582" s="104" t="s">
        <v>9</v>
      </c>
      <c r="DQ582" s="104" t="s">
        <v>64</v>
      </c>
      <c r="DR582" s="104" t="s">
        <v>57</v>
      </c>
      <c r="DS582" s="104" t="s">
        <v>61</v>
      </c>
      <c r="DT582" s="104" t="s">
        <v>47</v>
      </c>
      <c r="DU582" s="104" t="s">
        <v>53</v>
      </c>
      <c r="DV582" s="104" t="s">
        <v>58</v>
      </c>
      <c r="DW582" s="104" t="s">
        <v>48</v>
      </c>
      <c r="DX582" s="104" t="s">
        <v>186</v>
      </c>
      <c r="DY582" s="104" t="s">
        <v>185</v>
      </c>
      <c r="DZ582" s="100"/>
      <c r="EA582" s="105" t="s">
        <v>292</v>
      </c>
      <c r="EB582" s="105" t="s">
        <v>293</v>
      </c>
      <c r="EC582" s="105" t="s">
        <v>294</v>
      </c>
      <c r="ED582" s="105" t="s">
        <v>295</v>
      </c>
      <c r="EE582" s="105" t="s">
        <v>296</v>
      </c>
      <c r="EF582" s="105" t="s">
        <v>297</v>
      </c>
      <c r="EG582" s="105" t="s">
        <v>298</v>
      </c>
      <c r="EH582" s="105" t="s">
        <v>299</v>
      </c>
      <c r="EI582" s="105" t="s">
        <v>300</v>
      </c>
      <c r="EJ582" s="105" t="s">
        <v>301</v>
      </c>
      <c r="EK582" s="105" t="s">
        <v>88</v>
      </c>
      <c r="EL582" s="105" t="s">
        <v>110</v>
      </c>
      <c r="EM582" s="105" t="s">
        <v>302</v>
      </c>
      <c r="EN582" s="105" t="s">
        <v>303</v>
      </c>
      <c r="EO582" s="105" t="s">
        <v>304</v>
      </c>
      <c r="EP582" s="105" t="s">
        <v>305</v>
      </c>
      <c r="EQ582" s="105" t="s">
        <v>306</v>
      </c>
      <c r="ER582" s="105" t="s">
        <v>307</v>
      </c>
      <c r="ES582" s="105" t="s">
        <v>308</v>
      </c>
      <c r="ET582" s="105" t="s">
        <v>309</v>
      </c>
      <c r="EU582" s="105" t="s">
        <v>310</v>
      </c>
      <c r="EV582" s="105" t="s">
        <v>311</v>
      </c>
      <c r="EW582" s="105" t="s">
        <v>312</v>
      </c>
      <c r="EX582" s="105" t="s">
        <v>313</v>
      </c>
      <c r="EY582" s="105" t="s">
        <v>314</v>
      </c>
      <c r="EZ582" s="105" t="s">
        <v>315</v>
      </c>
      <c r="FA582" s="105" t="s">
        <v>316</v>
      </c>
      <c r="FB582" s="105" t="s">
        <v>317</v>
      </c>
      <c r="FC582" s="105" t="s">
        <v>186</v>
      </c>
      <c r="FD582" s="105" t="s">
        <v>185</v>
      </c>
      <c r="FE582" s="100"/>
      <c r="FF582" s="105" t="s">
        <v>292</v>
      </c>
      <c r="FG582" s="105" t="s">
        <v>293</v>
      </c>
      <c r="FH582" s="105" t="s">
        <v>294</v>
      </c>
      <c r="FI582" s="105" t="s">
        <v>295</v>
      </c>
      <c r="FJ582" s="105" t="s">
        <v>296</v>
      </c>
      <c r="FK582" s="105" t="s">
        <v>297</v>
      </c>
      <c r="FL582" s="105" t="s">
        <v>298</v>
      </c>
      <c r="FM582" s="105" t="s">
        <v>299</v>
      </c>
      <c r="FN582" s="105" t="s">
        <v>300</v>
      </c>
      <c r="FO582" s="105" t="s">
        <v>301</v>
      </c>
      <c r="FP582" s="105" t="s">
        <v>88</v>
      </c>
      <c r="FQ582" s="105" t="s">
        <v>110</v>
      </c>
      <c r="FR582" s="105" t="s">
        <v>302</v>
      </c>
      <c r="FS582" s="105" t="s">
        <v>303</v>
      </c>
      <c r="FT582" s="105" t="s">
        <v>304</v>
      </c>
      <c r="FU582" s="105" t="s">
        <v>305</v>
      </c>
      <c r="FV582" s="105" t="s">
        <v>306</v>
      </c>
      <c r="FW582" s="105" t="s">
        <v>307</v>
      </c>
      <c r="FX582" s="105" t="s">
        <v>308</v>
      </c>
      <c r="FY582" s="105" t="s">
        <v>309</v>
      </c>
      <c r="FZ582" s="105" t="s">
        <v>310</v>
      </c>
      <c r="GA582" s="105" t="s">
        <v>311</v>
      </c>
      <c r="GB582" s="105" t="s">
        <v>312</v>
      </c>
      <c r="GC582" s="105" t="s">
        <v>313</v>
      </c>
      <c r="GD582" s="105" t="s">
        <v>314</v>
      </c>
      <c r="GE582" s="105" t="s">
        <v>315</v>
      </c>
      <c r="GF582" s="105" t="s">
        <v>316</v>
      </c>
      <c r="GG582" s="105" t="s">
        <v>317</v>
      </c>
      <c r="GH582" s="105" t="s">
        <v>186</v>
      </c>
      <c r="GI582" s="105" t="s">
        <v>185</v>
      </c>
      <c r="GJ582" s="100"/>
      <c r="GK582" s="100"/>
    </row>
    <row r="583" spans="1:193" x14ac:dyDescent="0.25">
      <c r="A583" s="98" t="s">
        <v>1073</v>
      </c>
      <c r="B583" s="99" t="s">
        <v>17</v>
      </c>
      <c r="C583" s="99" t="s">
        <v>319</v>
      </c>
      <c r="D583" s="99" t="s">
        <v>758</v>
      </c>
      <c r="E583" s="99" t="s">
        <v>759</v>
      </c>
      <c r="F583" s="100"/>
      <c r="G583" s="106">
        <v>4.4980000000000002</v>
      </c>
      <c r="H583" s="106">
        <v>0.89520307024176637</v>
      </c>
      <c r="I583" s="106">
        <v>9.5000000000000001E-2</v>
      </c>
      <c r="J583" s="106">
        <v>3.7999999999999999E-2</v>
      </c>
      <c r="K583" s="106">
        <v>0.67600000000000005</v>
      </c>
      <c r="L583" s="106">
        <v>7.9969999999999999</v>
      </c>
      <c r="M583" s="106">
        <v>0.39300000000000002</v>
      </c>
      <c r="N583" s="106">
        <v>0.12796399312244805</v>
      </c>
      <c r="O583" s="106">
        <v>5.4740000000000002</v>
      </c>
      <c r="P583" s="106">
        <v>3.1E-2</v>
      </c>
      <c r="Q583" s="106">
        <v>0</v>
      </c>
      <c r="R583" s="106">
        <v>5.0999999999999997E-2</v>
      </c>
      <c r="S583" s="106">
        <v>44.452198452402769</v>
      </c>
      <c r="T583" s="106">
        <v>0.56870126675166144</v>
      </c>
      <c r="U583" s="106">
        <v>4.2000000000000003E-2</v>
      </c>
      <c r="V583" s="106">
        <v>4.2474823269118646E-2</v>
      </c>
      <c r="W583" s="106">
        <v>8.3949999999999996</v>
      </c>
      <c r="X583" s="106">
        <v>0.15178363509577947</v>
      </c>
      <c r="Y583" s="106">
        <v>7.4033787586121802</v>
      </c>
      <c r="Z583" s="106">
        <v>0.38100000000000001</v>
      </c>
      <c r="AA583" s="106">
        <v>2.244251290145638</v>
      </c>
      <c r="AB583" s="106">
        <v>0.45599999999999996</v>
      </c>
      <c r="AC583" s="106">
        <v>3.1840000000000002</v>
      </c>
      <c r="AD583" s="106">
        <v>1.321</v>
      </c>
      <c r="AE583" s="106">
        <v>2.395</v>
      </c>
      <c r="AF583" s="106">
        <v>1.746</v>
      </c>
      <c r="AG583" s="106">
        <v>0.84522588568054779</v>
      </c>
      <c r="AH583" s="106">
        <v>0.51300000000000001</v>
      </c>
      <c r="AI583" s="106"/>
      <c r="AJ583" s="106">
        <v>94.405675575321894</v>
      </c>
      <c r="AK583" s="100"/>
      <c r="AL583" s="106">
        <v>2.1026551982049364</v>
      </c>
      <c r="AM583" s="106">
        <v>0.53666031427478356</v>
      </c>
      <c r="AN583" s="106">
        <v>5.0277851283408309E-2</v>
      </c>
      <c r="AO583" s="106">
        <v>2.2916415390182125E-2</v>
      </c>
      <c r="AP583" s="106">
        <v>0.52354399008674113</v>
      </c>
      <c r="AQ583" s="106">
        <v>6.2160901671200932</v>
      </c>
      <c r="AR583" s="106">
        <v>0.29154302670623145</v>
      </c>
      <c r="AS583" s="106">
        <v>0.10622944805117721</v>
      </c>
      <c r="AT583" s="106">
        <v>3.9122355631789594</v>
      </c>
      <c r="AU583" s="106">
        <v>1.3527666259382091E-2</v>
      </c>
      <c r="AV583" s="106">
        <v>0</v>
      </c>
      <c r="AW583" s="106">
        <v>5.0999999999999997E-2</v>
      </c>
      <c r="AX583" s="106">
        <v>31.07458822258145</v>
      </c>
      <c r="AY583" s="106">
        <v>0.46572866002101498</v>
      </c>
      <c r="AZ583" s="106">
        <v>3.1092685815812853E-2</v>
      </c>
      <c r="BA583" s="106">
        <v>3.6016978944389592E-2</v>
      </c>
      <c r="BB583" s="106">
        <v>7.853133769878391</v>
      </c>
      <c r="BC583" s="106">
        <v>0.13380080667822589</v>
      </c>
      <c r="BD583" s="106">
        <v>5.8298911399418696</v>
      </c>
      <c r="BE583" s="106">
        <v>0.32486357435197816</v>
      </c>
      <c r="BF583" s="106">
        <v>1.9160345685525808</v>
      </c>
      <c r="BG583" s="106">
        <v>0.38964368110740838</v>
      </c>
      <c r="BH583" s="106">
        <v>2.729766803840878</v>
      </c>
      <c r="BI583" s="106">
        <v>1.1391859261814419</v>
      </c>
      <c r="BJ583" s="106">
        <v>2.0779108103418356</v>
      </c>
      <c r="BK583" s="106">
        <v>1.521303476518254</v>
      </c>
      <c r="BL583" s="106">
        <v>0.73915687422872567</v>
      </c>
      <c r="BM583" s="106">
        <v>0.45051374374286468</v>
      </c>
      <c r="BN583" s="106"/>
      <c r="BO583" s="106"/>
      <c r="BP583" s="106"/>
      <c r="BQ583" s="106">
        <v>2.6953920000000006E-2</v>
      </c>
      <c r="BR583" s="106">
        <v>1.6514189999999998E-2</v>
      </c>
      <c r="BS583" s="106">
        <v>9.8253999999999998E-3</v>
      </c>
      <c r="BT583" s="106">
        <v>9.120099999999999E-3</v>
      </c>
      <c r="BU583" s="106">
        <v>1.1879039999999999E-2</v>
      </c>
      <c r="BV583" s="106">
        <v>1.067795E-2</v>
      </c>
      <c r="BW583" s="106">
        <v>1.36148E-2</v>
      </c>
      <c r="BX583" s="106">
        <v>3.8547199999999998E-3</v>
      </c>
      <c r="BY583" s="106">
        <v>9.51456E-3</v>
      </c>
      <c r="BZ583" s="106">
        <v>2.8415839999999998E-2</v>
      </c>
      <c r="CA583" s="106">
        <v>1.6500000000000001E-2</v>
      </c>
      <c r="CB583" s="106">
        <v>1.34E-2</v>
      </c>
      <c r="CC583" s="106">
        <v>1.3017549999999999E-2</v>
      </c>
      <c r="CD583" s="106">
        <v>2.014815E-2</v>
      </c>
      <c r="CE583" s="106">
        <v>2.5665199999999999E-2</v>
      </c>
      <c r="CF583" s="106">
        <v>7.4295900000000007E-3</v>
      </c>
      <c r="CG583" s="106">
        <v>7.0553999999999999E-3</v>
      </c>
      <c r="CH583" s="106">
        <v>7.8273600000000002E-3</v>
      </c>
      <c r="CI583" s="106">
        <v>1.3460939999999999E-2</v>
      </c>
      <c r="CJ583" s="106">
        <v>2.4042400000000002E-2</v>
      </c>
      <c r="CK583" s="106">
        <v>2.4597300000000002E-2</v>
      </c>
      <c r="CL583" s="106">
        <v>2.621472E-2</v>
      </c>
      <c r="CM583" s="106">
        <v>3.3125760000000004E-2</v>
      </c>
      <c r="CN583" s="106">
        <v>2.701868E-2</v>
      </c>
      <c r="CO583" s="106">
        <v>3.6306900000000003E-2</v>
      </c>
      <c r="CP583" s="106">
        <v>2.9036809999999996E-2</v>
      </c>
      <c r="CQ583" s="106">
        <v>1.5322899999999999E-2</v>
      </c>
      <c r="CR583" s="106">
        <v>1.5714060000000002E-2</v>
      </c>
      <c r="CS583" s="106"/>
      <c r="CT583" s="106"/>
      <c r="CU583" s="106"/>
      <c r="CV583" s="106">
        <f t="shared" ref="CV583:CV614" si="308">BQ583/2.1392</f>
        <v>1.2600000000000002E-2</v>
      </c>
      <c r="CW583" s="106">
        <f t="shared" ref="CW583:CW614" si="309">BR583/1.6681</f>
        <v>9.8999999999999991E-3</v>
      </c>
      <c r="CX583" s="106">
        <f t="shared" ref="CX583:CX614" si="310">BS583/1.8895</f>
        <v>5.1999999999999998E-3</v>
      </c>
      <c r="CY583" s="106">
        <f t="shared" ref="CY583:CY614" si="311">BT583/1.6582</f>
        <v>5.4999999999999997E-3</v>
      </c>
      <c r="CZ583" s="106">
        <f t="shared" ref="CZ583:CZ614" si="312">BU583/1.2912</f>
        <v>9.1999999999999998E-3</v>
      </c>
      <c r="DA583" s="106">
        <f t="shared" ref="DA583:DA614" si="313">BV583/1.2865</f>
        <v>8.3000000000000001E-3</v>
      </c>
      <c r="DB583" s="106">
        <f t="shared" ref="DB583:DB614" si="314">BW583/1.348</f>
        <v>1.01E-2</v>
      </c>
      <c r="DC583" s="106">
        <f t="shared" ref="DC583:DC614" si="315">BX583/1.2046</f>
        <v>3.2000000000000002E-3</v>
      </c>
      <c r="DD583" s="106">
        <f t="shared" ref="DD583:DD614" si="316">BY583/1.3992</f>
        <v>6.7999999999999996E-3</v>
      </c>
      <c r="DE583" s="106">
        <f t="shared" ref="DE583:DE614" si="317">BZ583/2.2916</f>
        <v>1.24E-2</v>
      </c>
      <c r="DF583" s="106">
        <f t="shared" ref="DF583:DF614" si="318">CA583</f>
        <v>1.6500000000000001E-2</v>
      </c>
      <c r="DG583" s="106">
        <f t="shared" ref="DG583:DG614" si="319">CB583</f>
        <v>1.34E-2</v>
      </c>
      <c r="DH583" s="106">
        <f t="shared" ref="DH583:DH614" si="320">CC583/1.4305</f>
        <v>9.0999999999999987E-3</v>
      </c>
      <c r="DI583" s="106">
        <f t="shared" ref="DI583:DI614" si="321">CD583/1.2211</f>
        <v>1.6500000000000001E-2</v>
      </c>
      <c r="DJ583" s="106">
        <f t="shared" ref="DJ583:DJ614" si="322">CE583/1.3508</f>
        <v>1.9E-2</v>
      </c>
      <c r="DK583" s="106">
        <f t="shared" ref="DK583:DK614" si="323">CF583/1.1793</f>
        <v>6.3000000000000009E-3</v>
      </c>
      <c r="DL583" s="106">
        <f t="shared" ref="DL583:DL614" si="324">CG583/1.069</f>
        <v>6.6E-3</v>
      </c>
      <c r="DM583" s="106">
        <f t="shared" ref="DM583:DM614" si="325">CH583/1.1344</f>
        <v>6.8999999999999999E-3</v>
      </c>
      <c r="DN583" s="106">
        <f t="shared" ref="DN583:DN614" si="326">CI583/1.2699</f>
        <v>1.06E-2</v>
      </c>
      <c r="DO583" s="106">
        <f t="shared" ref="DO583:DO614" si="327">CJ583/1.1728</f>
        <v>2.0500000000000001E-2</v>
      </c>
      <c r="DP583" s="106">
        <f t="shared" ref="DP583:DP614" si="328">CK583/1.1713</f>
        <v>2.1000000000000001E-2</v>
      </c>
      <c r="DQ583" s="106">
        <f t="shared" ref="DQ583:DQ614" si="329">CL583/1.1703</f>
        <v>2.2400000000000003E-2</v>
      </c>
      <c r="DR583" s="106">
        <f t="shared" ref="DR583:DR614" si="330">CM583/1.1664</f>
        <v>2.8400000000000002E-2</v>
      </c>
      <c r="DS583" s="106">
        <f t="shared" ref="DS583:DS614" si="331">CN583/1.1596</f>
        <v>2.3300000000000001E-2</v>
      </c>
      <c r="DT583" s="106">
        <f t="shared" ref="DT583:DT614" si="332">CO583/1.1526</f>
        <v>3.15E-2</v>
      </c>
      <c r="DU583" s="106">
        <f t="shared" ref="DU583:DU614" si="333">CP583/1.1477</f>
        <v>2.53E-2</v>
      </c>
      <c r="DV583" s="106">
        <f t="shared" ref="DV583:DV614" si="334">CQ583/1.1435</f>
        <v>1.3399999999999999E-2</v>
      </c>
      <c r="DW583" s="106">
        <f t="shared" ref="DW583:DW614" si="335">CR583/1.1387</f>
        <v>1.3800000000000002E-2</v>
      </c>
      <c r="DX583" s="106"/>
      <c r="DY583" s="106"/>
      <c r="DZ583" s="106"/>
      <c r="EA583" s="100">
        <v>0.98</v>
      </c>
      <c r="EB583" s="100">
        <v>1.31</v>
      </c>
      <c r="EC583" s="100">
        <v>6.26</v>
      </c>
      <c r="ED583" s="100">
        <v>15.95</v>
      </c>
      <c r="EE583" s="100">
        <v>1.68</v>
      </c>
      <c r="EF583" s="100">
        <v>0.25</v>
      </c>
      <c r="EG583" s="100">
        <v>4.63</v>
      </c>
      <c r="EH583" s="100">
        <v>3.25</v>
      </c>
      <c r="EI583" s="100">
        <v>0.35</v>
      </c>
      <c r="EJ583" s="100">
        <v>31</v>
      </c>
      <c r="EK583" s="100">
        <v>223.26</v>
      </c>
      <c r="EL583" s="100">
        <v>6.82</v>
      </c>
      <c r="EM583" s="100">
        <v>0.13</v>
      </c>
      <c r="EN583" s="100">
        <v>3.31</v>
      </c>
      <c r="EO583" s="100">
        <v>41.52</v>
      </c>
      <c r="EP583" s="100">
        <v>12.24</v>
      </c>
      <c r="EQ583" s="100">
        <v>0.24</v>
      </c>
      <c r="ER583" s="100">
        <v>3.86</v>
      </c>
      <c r="ES583" s="100">
        <v>0.4</v>
      </c>
      <c r="ET583" s="100">
        <v>5.77</v>
      </c>
      <c r="EU583" s="100">
        <v>1.43</v>
      </c>
      <c r="EV583" s="100">
        <v>5.07</v>
      </c>
      <c r="EW583" s="100">
        <v>1.27</v>
      </c>
      <c r="EX583" s="100">
        <v>2</v>
      </c>
      <c r="EY583" s="100">
        <v>1.41</v>
      </c>
      <c r="EZ583" s="100">
        <v>1.56</v>
      </c>
      <c r="FA583" s="100">
        <v>1.59</v>
      </c>
      <c r="FB583" s="100">
        <v>2.85</v>
      </c>
      <c r="FC583" s="100"/>
      <c r="FD583" s="100"/>
      <c r="FE583" s="100"/>
      <c r="FF583" s="106">
        <v>2.0606020942408376E-2</v>
      </c>
      <c r="FG583" s="106">
        <v>7.0302501169996652E-3</v>
      </c>
      <c r="FH583" s="106">
        <v>3.1473934903413605E-3</v>
      </c>
      <c r="FI583" s="106">
        <v>3.6551682547340488E-3</v>
      </c>
      <c r="FJ583" s="106">
        <v>8.7955390334572506E-3</v>
      </c>
      <c r="FK583" s="106">
        <v>1.5540225417800233E-2</v>
      </c>
      <c r="FL583" s="106">
        <v>1.3498442136498517E-2</v>
      </c>
      <c r="FM583" s="106">
        <v>3.4524570616632595E-3</v>
      </c>
      <c r="FN583" s="106">
        <v>1.3692824471126356E-2</v>
      </c>
      <c r="FO583" s="106">
        <v>4.1935765404084481E-3</v>
      </c>
      <c r="FP583" s="106">
        <v>0</v>
      </c>
      <c r="FQ583" s="106">
        <v>3.4781999999999994E-3</v>
      </c>
      <c r="FR583" s="106">
        <v>4.0396964689355885E-2</v>
      </c>
      <c r="FS583" s="106">
        <v>1.5415618646695595E-2</v>
      </c>
      <c r="FT583" s="106">
        <v>1.2909683150725496E-2</v>
      </c>
      <c r="FU583" s="106">
        <v>4.4084782227932868E-3</v>
      </c>
      <c r="FV583" s="106">
        <v>1.8847521047708135E-2</v>
      </c>
      <c r="FW583" s="106">
        <v>5.1647111377795185E-3</v>
      </c>
      <c r="FX583" s="106">
        <v>2.331956455976748E-2</v>
      </c>
      <c r="FY583" s="106">
        <v>1.8744628240109137E-2</v>
      </c>
      <c r="FZ583" s="106">
        <v>2.7399294330301905E-2</v>
      </c>
      <c r="GA583" s="106">
        <v>1.9754934632145605E-2</v>
      </c>
      <c r="GB583" s="106">
        <v>3.4668038408779148E-2</v>
      </c>
      <c r="GC583" s="106">
        <v>2.278371852362884E-2</v>
      </c>
      <c r="GD583" s="106">
        <v>2.929854242581988E-2</v>
      </c>
      <c r="GE583" s="106">
        <v>2.3732334233684763E-2</v>
      </c>
      <c r="GF583" s="106">
        <v>1.1752594300236738E-2</v>
      </c>
      <c r="GG583" s="106">
        <v>1.2839641696671645E-2</v>
      </c>
      <c r="GH583" s="100"/>
      <c r="GI583" s="100"/>
      <c r="GJ583" s="100"/>
      <c r="GK583" s="100"/>
    </row>
    <row r="584" spans="1:193" x14ac:dyDescent="0.25">
      <c r="A584" s="98" t="s">
        <v>1073</v>
      </c>
      <c r="B584" s="99" t="s">
        <v>17</v>
      </c>
      <c r="C584" s="99" t="s">
        <v>319</v>
      </c>
      <c r="D584" s="99" t="s">
        <v>758</v>
      </c>
      <c r="E584" s="99" t="s">
        <v>760</v>
      </c>
      <c r="F584" s="100"/>
      <c r="G584" s="106">
        <v>4.319</v>
      </c>
      <c r="H584" s="106">
        <v>1.4898658926681088</v>
      </c>
      <c r="I584" s="106">
        <v>0.09</v>
      </c>
      <c r="J584" s="106">
        <v>0.02</v>
      </c>
      <c r="K584" s="106">
        <v>0.70499999999999996</v>
      </c>
      <c r="L584" s="106">
        <v>7.6989999999999998</v>
      </c>
      <c r="M584" s="106">
        <v>0.40300000000000008</v>
      </c>
      <c r="N584" s="106">
        <v>0.12946869102959452</v>
      </c>
      <c r="O584" s="106">
        <v>4.5060000000000002</v>
      </c>
      <c r="P584" s="106">
        <v>4.5999999999999999E-2</v>
      </c>
      <c r="Q584" s="106">
        <v>0</v>
      </c>
      <c r="R584" s="106">
        <v>2.5000000000000001E-2</v>
      </c>
      <c r="S584" s="106">
        <v>44.043931088432956</v>
      </c>
      <c r="T584" s="106">
        <v>1.052593301748856</v>
      </c>
      <c r="U584" s="106">
        <v>0</v>
      </c>
      <c r="V584" s="106">
        <v>6.1589998592200726E-2</v>
      </c>
      <c r="W584" s="106">
        <v>4.9640000000000004</v>
      </c>
      <c r="X584" s="106">
        <v>0.29445308134263332</v>
      </c>
      <c r="Y584" s="106">
        <v>9.9733579223069135</v>
      </c>
      <c r="Z584" s="106">
        <v>0.39300000000000002</v>
      </c>
      <c r="AA584" s="106">
        <v>2.250806832174721</v>
      </c>
      <c r="AB584" s="106">
        <v>0.49399999999999999</v>
      </c>
      <c r="AC584" s="106">
        <v>3.4710000000000001</v>
      </c>
      <c r="AD584" s="106">
        <v>1.6519999999999999</v>
      </c>
      <c r="AE584" s="106">
        <v>3.1349999999999998</v>
      </c>
      <c r="AF584" s="106">
        <v>2.145</v>
      </c>
      <c r="AG584" s="106">
        <v>1.0338010131245883</v>
      </c>
      <c r="AH584" s="106">
        <v>0.628</v>
      </c>
      <c r="AI584" s="106"/>
      <c r="AJ584" s="106">
        <v>95.019227821420571</v>
      </c>
      <c r="AK584" s="100"/>
      <c r="AL584" s="106">
        <v>2.0189790575916229</v>
      </c>
      <c r="AM584" s="106">
        <v>0.89315142537504277</v>
      </c>
      <c r="AN584" s="106">
        <v>4.7631648584281552E-2</v>
      </c>
      <c r="AO584" s="106">
        <v>1.2061271257990593E-2</v>
      </c>
      <c r="AP584" s="106">
        <v>0.54600371747211895</v>
      </c>
      <c r="AQ584" s="106">
        <v>5.9844539448115039</v>
      </c>
      <c r="AR584" s="106">
        <v>0.29896142433234424</v>
      </c>
      <c r="AS584" s="106">
        <v>0.10747857465515069</v>
      </c>
      <c r="AT584" s="106">
        <v>3.2204116638078903</v>
      </c>
      <c r="AU584" s="106">
        <v>2.0073311223599233E-2</v>
      </c>
      <c r="AV584" s="106">
        <v>0</v>
      </c>
      <c r="AW584" s="106">
        <v>2.5000000000000001E-2</v>
      </c>
      <c r="AX584" s="106">
        <v>30.789186360316638</v>
      </c>
      <c r="AY584" s="106">
        <v>0.86200417799431328</v>
      </c>
      <c r="AZ584" s="106">
        <v>0</v>
      </c>
      <c r="BA584" s="106">
        <v>5.2225895524633872E-2</v>
      </c>
      <c r="BB584" s="106">
        <v>4.6435921421889619</v>
      </c>
      <c r="BC584" s="106">
        <v>0.259567243778767</v>
      </c>
      <c r="BD584" s="106">
        <v>7.8536561322205793</v>
      </c>
      <c r="BE584" s="106">
        <v>0.33509549795361526</v>
      </c>
      <c r="BF584" s="106">
        <v>1.9216313772515332</v>
      </c>
      <c r="BG584" s="106">
        <v>0.42211398786635906</v>
      </c>
      <c r="BH584" s="106">
        <v>2.9758230452674894</v>
      </c>
      <c r="BI584" s="106">
        <v>1.4246291824767161</v>
      </c>
      <c r="BJ584" s="106">
        <v>2.7199375325351376</v>
      </c>
      <c r="BK584" s="106">
        <v>1.8689553019081642</v>
      </c>
      <c r="BL584" s="106">
        <v>0.90406734860042703</v>
      </c>
      <c r="BM584" s="106">
        <v>0.55150610345130413</v>
      </c>
      <c r="BN584" s="106"/>
      <c r="BO584" s="106"/>
      <c r="BP584" s="106"/>
      <c r="BQ584" s="106">
        <v>2.6740000000000003E-2</v>
      </c>
      <c r="BR584" s="106">
        <v>1.6347379999999998E-2</v>
      </c>
      <c r="BS584" s="106">
        <v>1.001435E-2</v>
      </c>
      <c r="BT584" s="106">
        <v>9.4517400000000001E-3</v>
      </c>
      <c r="BU584" s="106">
        <v>1.1879039999999999E-2</v>
      </c>
      <c r="BV584" s="106">
        <v>1.0935249999999999E-2</v>
      </c>
      <c r="BW584" s="106">
        <v>1.4288800000000001E-2</v>
      </c>
      <c r="BX584" s="106">
        <v>3.8547199999999998E-3</v>
      </c>
      <c r="BY584" s="106">
        <v>9.51456E-3</v>
      </c>
      <c r="BZ584" s="106">
        <v>2.7499199999999994E-2</v>
      </c>
      <c r="CA584" s="106">
        <v>1.6500000000000001E-2</v>
      </c>
      <c r="CB584" s="106">
        <v>1.35E-2</v>
      </c>
      <c r="CC584" s="106">
        <v>1.3160600000000001E-2</v>
      </c>
      <c r="CD584" s="106">
        <v>2.014815E-2</v>
      </c>
      <c r="CE584" s="106">
        <v>2.6475680000000001E-2</v>
      </c>
      <c r="CF584" s="106">
        <v>7.4295900000000007E-3</v>
      </c>
      <c r="CG584" s="106">
        <v>7.0553999999999999E-3</v>
      </c>
      <c r="CH584" s="106">
        <v>7.8273600000000002E-3</v>
      </c>
      <c r="CI584" s="106">
        <v>1.3460939999999999E-2</v>
      </c>
      <c r="CJ584" s="106">
        <v>2.333872E-2</v>
      </c>
      <c r="CK584" s="106">
        <v>2.4128779999999999E-2</v>
      </c>
      <c r="CL584" s="106">
        <v>2.609769E-2</v>
      </c>
      <c r="CM584" s="106">
        <v>3.3242400000000005E-2</v>
      </c>
      <c r="CN584" s="106">
        <v>2.6902719999999998E-2</v>
      </c>
      <c r="CO584" s="106">
        <v>3.6422160000000002E-2</v>
      </c>
      <c r="CP584" s="106">
        <v>2.926635E-2</v>
      </c>
      <c r="CQ584" s="106">
        <v>1.543725E-2</v>
      </c>
      <c r="CR584" s="106">
        <v>1.5714060000000002E-2</v>
      </c>
      <c r="CS584" s="106"/>
      <c r="CT584" s="106"/>
      <c r="CU584" s="106"/>
      <c r="CV584" s="106">
        <f t="shared" si="308"/>
        <v>1.2500000000000001E-2</v>
      </c>
      <c r="CW584" s="106">
        <f t="shared" si="309"/>
        <v>9.7999999999999997E-3</v>
      </c>
      <c r="CX584" s="106">
        <f t="shared" si="310"/>
        <v>5.3E-3</v>
      </c>
      <c r="CY584" s="106">
        <f t="shared" si="311"/>
        <v>5.7000000000000002E-3</v>
      </c>
      <c r="CZ584" s="106">
        <f t="shared" si="312"/>
        <v>9.1999999999999998E-3</v>
      </c>
      <c r="DA584" s="106">
        <f t="shared" si="313"/>
        <v>8.4999999999999989E-3</v>
      </c>
      <c r="DB584" s="106">
        <f t="shared" si="314"/>
        <v>1.06E-2</v>
      </c>
      <c r="DC584" s="106">
        <f t="shared" si="315"/>
        <v>3.2000000000000002E-3</v>
      </c>
      <c r="DD584" s="106">
        <f t="shared" si="316"/>
        <v>6.7999999999999996E-3</v>
      </c>
      <c r="DE584" s="106">
        <f t="shared" si="317"/>
        <v>1.1999999999999999E-2</v>
      </c>
      <c r="DF584" s="106">
        <f t="shared" si="318"/>
        <v>1.6500000000000001E-2</v>
      </c>
      <c r="DG584" s="106">
        <f t="shared" si="319"/>
        <v>1.35E-2</v>
      </c>
      <c r="DH584" s="106">
        <f t="shared" si="320"/>
        <v>9.1999999999999998E-3</v>
      </c>
      <c r="DI584" s="106">
        <f t="shared" si="321"/>
        <v>1.6500000000000001E-2</v>
      </c>
      <c r="DJ584" s="106">
        <f t="shared" si="322"/>
        <v>1.9599999999999999E-2</v>
      </c>
      <c r="DK584" s="106">
        <f t="shared" si="323"/>
        <v>6.3000000000000009E-3</v>
      </c>
      <c r="DL584" s="106">
        <f t="shared" si="324"/>
        <v>6.6E-3</v>
      </c>
      <c r="DM584" s="106">
        <f t="shared" si="325"/>
        <v>6.8999999999999999E-3</v>
      </c>
      <c r="DN584" s="106">
        <f t="shared" si="326"/>
        <v>1.06E-2</v>
      </c>
      <c r="DO584" s="106">
        <f t="shared" si="327"/>
        <v>1.9899999999999998E-2</v>
      </c>
      <c r="DP584" s="106">
        <f t="shared" si="328"/>
        <v>2.06E-2</v>
      </c>
      <c r="DQ584" s="106">
        <f t="shared" si="329"/>
        <v>2.23E-2</v>
      </c>
      <c r="DR584" s="106">
        <f t="shared" si="330"/>
        <v>2.8500000000000001E-2</v>
      </c>
      <c r="DS584" s="106">
        <f t="shared" si="331"/>
        <v>2.3199999999999998E-2</v>
      </c>
      <c r="DT584" s="106">
        <f t="shared" si="332"/>
        <v>3.1600000000000003E-2</v>
      </c>
      <c r="DU584" s="106">
        <f t="shared" si="333"/>
        <v>2.5500000000000002E-2</v>
      </c>
      <c r="DV584" s="106">
        <f t="shared" si="334"/>
        <v>1.35E-2</v>
      </c>
      <c r="DW584" s="106">
        <f t="shared" si="335"/>
        <v>1.3800000000000002E-2</v>
      </c>
      <c r="DX584" s="106"/>
      <c r="DY584" s="106"/>
      <c r="DZ584" s="106"/>
      <c r="EA584" s="100">
        <v>1.01</v>
      </c>
      <c r="EB584" s="100">
        <v>0.87</v>
      </c>
      <c r="EC584" s="100">
        <v>6.71</v>
      </c>
      <c r="ED584" s="100">
        <v>30.28</v>
      </c>
      <c r="EE584" s="100">
        <v>1.61</v>
      </c>
      <c r="EF584" s="100">
        <v>0.26</v>
      </c>
      <c r="EG584" s="100">
        <v>4.59</v>
      </c>
      <c r="EH584" s="100">
        <v>3.21</v>
      </c>
      <c r="EI584" s="100">
        <v>0.39</v>
      </c>
      <c r="EJ584" s="100">
        <v>20.77</v>
      </c>
      <c r="EK584" s="100">
        <v>100</v>
      </c>
      <c r="EL584" s="100">
        <v>13.91</v>
      </c>
      <c r="EM584" s="100">
        <v>0.14000000000000001</v>
      </c>
      <c r="EN584" s="100">
        <v>1.91</v>
      </c>
      <c r="EO584" s="100">
        <v>372.15</v>
      </c>
      <c r="EP584" s="100">
        <v>8.83</v>
      </c>
      <c r="EQ584" s="100">
        <v>0.33</v>
      </c>
      <c r="ER584" s="100">
        <v>2.67</v>
      </c>
      <c r="ES584" s="100">
        <v>0.34</v>
      </c>
      <c r="ET584" s="100">
        <v>5.45</v>
      </c>
      <c r="EU584" s="100">
        <v>1.4</v>
      </c>
      <c r="EV584" s="100">
        <v>4.6399999999999997</v>
      </c>
      <c r="EW584" s="100">
        <v>1.19</v>
      </c>
      <c r="EX584" s="100">
        <v>1.62</v>
      </c>
      <c r="EY584" s="100">
        <v>1.1399999999999999</v>
      </c>
      <c r="EZ584" s="100">
        <v>1.3</v>
      </c>
      <c r="FA584" s="100">
        <v>1.35</v>
      </c>
      <c r="FB584" s="100">
        <v>2.35</v>
      </c>
      <c r="FC584" s="100"/>
      <c r="FD584" s="100"/>
      <c r="FE584" s="100"/>
      <c r="FF584" s="106">
        <v>2.0391688481675389E-2</v>
      </c>
      <c r="FG584" s="106">
        <v>7.7704174007628716E-3</v>
      </c>
      <c r="FH584" s="106">
        <v>3.1960836200052916E-3</v>
      </c>
      <c r="FI584" s="106">
        <v>3.6521529369195516E-3</v>
      </c>
      <c r="FJ584" s="106">
        <v>8.7906598513011157E-3</v>
      </c>
      <c r="FK584" s="106">
        <v>1.5559580256509909E-2</v>
      </c>
      <c r="FL584" s="106">
        <v>1.37223293768546E-2</v>
      </c>
      <c r="FM584" s="106">
        <v>3.4500622464303369E-3</v>
      </c>
      <c r="FN584" s="106">
        <v>1.2559605488850774E-2</v>
      </c>
      <c r="FO584" s="106">
        <v>4.1692267411415603E-3</v>
      </c>
      <c r="FP584" s="106">
        <v>0</v>
      </c>
      <c r="FQ584" s="106">
        <v>3.4775000000000001E-3</v>
      </c>
      <c r="FR584" s="106">
        <v>4.31048609044433E-2</v>
      </c>
      <c r="FS584" s="106">
        <v>1.6464279799691384E-2</v>
      </c>
      <c r="FT584" s="106">
        <v>0</v>
      </c>
      <c r="FU584" s="106">
        <v>4.6115465748251712E-3</v>
      </c>
      <c r="FV584" s="106">
        <v>1.5323854069223574E-2</v>
      </c>
      <c r="FW584" s="106">
        <v>6.9304454088930786E-3</v>
      </c>
      <c r="FX584" s="106">
        <v>2.6702430849549971E-2</v>
      </c>
      <c r="FY584" s="106">
        <v>1.8262704638472033E-2</v>
      </c>
      <c r="FZ584" s="106">
        <v>2.6902839281521464E-2</v>
      </c>
      <c r="GA584" s="106">
        <v>1.9586089036999058E-2</v>
      </c>
      <c r="GB584" s="106">
        <v>3.5412294238683119E-2</v>
      </c>
      <c r="GC584" s="106">
        <v>2.3078992756122806E-2</v>
      </c>
      <c r="GD584" s="106">
        <v>3.1007287870900565E-2</v>
      </c>
      <c r="GE584" s="106">
        <v>2.4296418924806135E-2</v>
      </c>
      <c r="GF584" s="106">
        <v>1.2204909206105766E-2</v>
      </c>
      <c r="GG584" s="106">
        <v>1.2960393431105647E-2</v>
      </c>
      <c r="GH584" s="100"/>
      <c r="GI584" s="100"/>
      <c r="GJ584" s="100"/>
      <c r="GK584" s="100"/>
    </row>
    <row r="585" spans="1:193" x14ac:dyDescent="0.25">
      <c r="A585" s="98" t="s">
        <v>1073</v>
      </c>
      <c r="B585" s="99" t="s">
        <v>17</v>
      </c>
      <c r="C585" s="99" t="s">
        <v>319</v>
      </c>
      <c r="D585" s="99" t="s">
        <v>758</v>
      </c>
      <c r="E585" s="99" t="s">
        <v>761</v>
      </c>
      <c r="F585" s="100"/>
      <c r="G585" s="106">
        <v>4.6109999999999998</v>
      </c>
      <c r="H585" s="106">
        <v>1.0393033585597906</v>
      </c>
      <c r="I585" s="106">
        <v>0.20399999999999999</v>
      </c>
      <c r="J585" s="106">
        <v>0.13500000000000001</v>
      </c>
      <c r="K585" s="106">
        <v>1.179</v>
      </c>
      <c r="L585" s="106">
        <v>5.4660000000000002</v>
      </c>
      <c r="M585" s="106">
        <v>0.56599999999999995</v>
      </c>
      <c r="N585" s="106">
        <v>0.20200114077941206</v>
      </c>
      <c r="O585" s="106">
        <v>3.7410000000000001</v>
      </c>
      <c r="P585" s="106">
        <v>0</v>
      </c>
      <c r="Q585" s="106">
        <v>0</v>
      </c>
      <c r="R585" s="106">
        <v>6.2E-2</v>
      </c>
      <c r="S585" s="106">
        <v>43.856043906028191</v>
      </c>
      <c r="T585" s="106">
        <v>0.79349991769903827</v>
      </c>
      <c r="U585" s="106">
        <v>5.0999999999999997E-2</v>
      </c>
      <c r="V585" s="106">
        <v>7.5771252231196198E-2</v>
      </c>
      <c r="W585" s="106">
        <v>5.7039999999999997</v>
      </c>
      <c r="X585" s="106">
        <v>0.13689740734009082</v>
      </c>
      <c r="Y585" s="106">
        <v>8.609821865204669</v>
      </c>
      <c r="Z585" s="106">
        <v>0.54600000000000004</v>
      </c>
      <c r="AA585" s="106">
        <v>2.5355778005395662</v>
      </c>
      <c r="AB585" s="106">
        <v>0.54500000000000004</v>
      </c>
      <c r="AC585" s="106">
        <v>3.5259999999999998</v>
      </c>
      <c r="AD585" s="106">
        <v>1.4550000000000001</v>
      </c>
      <c r="AE585" s="106">
        <v>2.778</v>
      </c>
      <c r="AF585" s="106">
        <v>2.0289999999999999</v>
      </c>
      <c r="AG585" s="106">
        <v>0.96508777970922499</v>
      </c>
      <c r="AH585" s="106">
        <v>0.61299999999999999</v>
      </c>
      <c r="AI585" s="106"/>
      <c r="AJ585" s="106">
        <v>91.411017228091183</v>
      </c>
      <c r="AK585" s="100"/>
      <c r="AL585" s="106">
        <v>2.1554786836200446</v>
      </c>
      <c r="AM585" s="106">
        <v>0.62304619540782369</v>
      </c>
      <c r="AN585" s="106">
        <v>0.10796507012437152</v>
      </c>
      <c r="AO585" s="106">
        <v>8.1413580991436502E-2</v>
      </c>
      <c r="AP585" s="106">
        <v>0.91310408921933095</v>
      </c>
      <c r="AQ585" s="106">
        <v>4.2487368830159351</v>
      </c>
      <c r="AR585" s="106">
        <v>0.41988130563798215</v>
      </c>
      <c r="AS585" s="106">
        <v>0.16769146669385029</v>
      </c>
      <c r="AT585" s="106">
        <v>2.673670668953688</v>
      </c>
      <c r="AU585" s="106">
        <v>0</v>
      </c>
      <c r="AV585" s="106">
        <v>0</v>
      </c>
      <c r="AW585" s="106">
        <v>6.2E-2</v>
      </c>
      <c r="AX585" s="106">
        <v>30.65784264664676</v>
      </c>
      <c r="AY585" s="106">
        <v>0.649823861845089</v>
      </c>
      <c r="AZ585" s="106">
        <v>3.7755404204915605E-2</v>
      </c>
      <c r="BA585" s="106">
        <v>6.4251040643768506E-2</v>
      </c>
      <c r="BB585" s="106">
        <v>5.3358278765201126</v>
      </c>
      <c r="BC585" s="106">
        <v>0.12067825047610262</v>
      </c>
      <c r="BD585" s="106">
        <v>6.7799211474956049</v>
      </c>
      <c r="BE585" s="106">
        <v>0.46555252387448842</v>
      </c>
      <c r="BF585" s="106">
        <v>2.1647552296931325</v>
      </c>
      <c r="BG585" s="106">
        <v>0.4656925574638982</v>
      </c>
      <c r="BH585" s="106">
        <v>3.0229766803840872</v>
      </c>
      <c r="BI585" s="106">
        <v>1.254743014832701</v>
      </c>
      <c r="BJ585" s="106">
        <v>2.4102030192608015</v>
      </c>
      <c r="BK585" s="106">
        <v>1.7678835932735035</v>
      </c>
      <c r="BL585" s="106">
        <v>0.84397707014361611</v>
      </c>
      <c r="BM585" s="106">
        <v>0.53833318696759458</v>
      </c>
      <c r="BN585" s="106"/>
      <c r="BO585" s="106"/>
      <c r="BP585" s="106"/>
      <c r="BQ585" s="106">
        <v>2.4172960000000004E-2</v>
      </c>
      <c r="BR585" s="106">
        <v>1.6013759999999998E-2</v>
      </c>
      <c r="BS585" s="106">
        <v>1.02033E-2</v>
      </c>
      <c r="BT585" s="106">
        <v>9.617559999999999E-3</v>
      </c>
      <c r="BU585" s="106">
        <v>1.1879039999999999E-2</v>
      </c>
      <c r="BV585" s="106">
        <v>1.067795E-2</v>
      </c>
      <c r="BW585" s="106">
        <v>1.4962800000000002E-2</v>
      </c>
      <c r="BX585" s="106">
        <v>3.8547199999999998E-3</v>
      </c>
      <c r="BY585" s="106">
        <v>9.0948000000000001E-3</v>
      </c>
      <c r="BZ585" s="106">
        <v>2.8645E-2</v>
      </c>
      <c r="CA585" s="106">
        <v>1.72E-2</v>
      </c>
      <c r="CB585" s="106">
        <v>1.34E-2</v>
      </c>
      <c r="CC585" s="106">
        <v>1.3017549999999999E-2</v>
      </c>
      <c r="CD585" s="106">
        <v>2.0026040000000002E-2</v>
      </c>
      <c r="CE585" s="106">
        <v>2.5935360000000005E-2</v>
      </c>
      <c r="CF585" s="106">
        <v>7.5475200000000003E-3</v>
      </c>
      <c r="CG585" s="106">
        <v>7.0553999999999999E-3</v>
      </c>
      <c r="CH585" s="106">
        <v>7.6004800000000006E-3</v>
      </c>
      <c r="CI585" s="106">
        <v>1.2952979999999999E-2</v>
      </c>
      <c r="CJ585" s="106">
        <v>2.380784E-2</v>
      </c>
      <c r="CK585" s="106">
        <v>2.5065819999999999E-2</v>
      </c>
      <c r="CL585" s="106">
        <v>2.5629569999999994E-2</v>
      </c>
      <c r="CM585" s="106">
        <v>3.3359040000000006E-2</v>
      </c>
      <c r="CN585" s="106">
        <v>2.678676E-2</v>
      </c>
      <c r="CO585" s="106">
        <v>3.6422160000000002E-2</v>
      </c>
      <c r="CP585" s="106">
        <v>2.8807269999999999E-2</v>
      </c>
      <c r="CQ585" s="106">
        <v>1.5322899999999999E-2</v>
      </c>
      <c r="CR585" s="106">
        <v>1.5714060000000002E-2</v>
      </c>
      <c r="CS585" s="106"/>
      <c r="CT585" s="106"/>
      <c r="CU585" s="106"/>
      <c r="CV585" s="106">
        <f t="shared" si="308"/>
        <v>1.1300000000000001E-2</v>
      </c>
      <c r="CW585" s="106">
        <f t="shared" si="309"/>
        <v>9.5999999999999992E-3</v>
      </c>
      <c r="CX585" s="106">
        <f t="shared" si="310"/>
        <v>5.4000000000000003E-3</v>
      </c>
      <c r="CY585" s="106">
        <f t="shared" si="311"/>
        <v>5.7999999999999996E-3</v>
      </c>
      <c r="CZ585" s="106">
        <f t="shared" si="312"/>
        <v>9.1999999999999998E-3</v>
      </c>
      <c r="DA585" s="106">
        <f t="shared" si="313"/>
        <v>8.3000000000000001E-3</v>
      </c>
      <c r="DB585" s="106">
        <f t="shared" si="314"/>
        <v>1.11E-2</v>
      </c>
      <c r="DC585" s="106">
        <f t="shared" si="315"/>
        <v>3.2000000000000002E-3</v>
      </c>
      <c r="DD585" s="106">
        <f t="shared" si="316"/>
        <v>6.4999999999999997E-3</v>
      </c>
      <c r="DE585" s="106">
        <f t="shared" si="317"/>
        <v>1.2500000000000001E-2</v>
      </c>
      <c r="DF585" s="106">
        <f t="shared" si="318"/>
        <v>1.72E-2</v>
      </c>
      <c r="DG585" s="106">
        <f t="shared" si="319"/>
        <v>1.34E-2</v>
      </c>
      <c r="DH585" s="106">
        <f t="shared" si="320"/>
        <v>9.0999999999999987E-3</v>
      </c>
      <c r="DI585" s="106">
        <f t="shared" si="321"/>
        <v>1.6400000000000001E-2</v>
      </c>
      <c r="DJ585" s="106">
        <f t="shared" si="322"/>
        <v>1.9200000000000002E-2</v>
      </c>
      <c r="DK585" s="106">
        <f t="shared" si="323"/>
        <v>6.4000000000000003E-3</v>
      </c>
      <c r="DL585" s="106">
        <f t="shared" si="324"/>
        <v>6.6E-3</v>
      </c>
      <c r="DM585" s="106">
        <f t="shared" si="325"/>
        <v>6.7000000000000002E-3</v>
      </c>
      <c r="DN585" s="106">
        <f t="shared" si="326"/>
        <v>1.0199999999999999E-2</v>
      </c>
      <c r="DO585" s="106">
        <f t="shared" si="327"/>
        <v>2.0299999999999999E-2</v>
      </c>
      <c r="DP585" s="106">
        <f t="shared" si="328"/>
        <v>2.1399999999999999E-2</v>
      </c>
      <c r="DQ585" s="106">
        <f t="shared" si="329"/>
        <v>2.1899999999999996E-2</v>
      </c>
      <c r="DR585" s="106">
        <f t="shared" si="330"/>
        <v>2.8600000000000004E-2</v>
      </c>
      <c r="DS585" s="106">
        <f t="shared" si="331"/>
        <v>2.3099999999999999E-2</v>
      </c>
      <c r="DT585" s="106">
        <f t="shared" si="332"/>
        <v>3.1600000000000003E-2</v>
      </c>
      <c r="DU585" s="106">
        <f t="shared" si="333"/>
        <v>2.5100000000000001E-2</v>
      </c>
      <c r="DV585" s="106">
        <f t="shared" si="334"/>
        <v>1.3399999999999999E-2</v>
      </c>
      <c r="DW585" s="106">
        <f t="shared" si="335"/>
        <v>1.3800000000000002E-2</v>
      </c>
      <c r="DX585" s="106"/>
      <c r="DY585" s="106"/>
      <c r="DZ585" s="106"/>
      <c r="EA585" s="100">
        <v>0.97</v>
      </c>
      <c r="EB585" s="100">
        <v>1.1399999999999999</v>
      </c>
      <c r="EC585" s="100">
        <v>3.18</v>
      </c>
      <c r="ED585" s="100">
        <v>4.92</v>
      </c>
      <c r="EE585" s="100">
        <v>1.1100000000000001</v>
      </c>
      <c r="EF585" s="100">
        <v>0.31</v>
      </c>
      <c r="EG585" s="100">
        <v>3.64</v>
      </c>
      <c r="EH585" s="100">
        <v>2.44</v>
      </c>
      <c r="EI585" s="100">
        <v>0.43</v>
      </c>
      <c r="EJ585" s="100">
        <v>38.33</v>
      </c>
      <c r="EK585" s="100">
        <v>100</v>
      </c>
      <c r="EL585" s="100">
        <v>5.79</v>
      </c>
      <c r="EM585" s="100">
        <v>0.14000000000000001</v>
      </c>
      <c r="EN585" s="100">
        <v>2.44</v>
      </c>
      <c r="EO585" s="100">
        <v>34.770000000000003</v>
      </c>
      <c r="EP585" s="100">
        <v>7.94</v>
      </c>
      <c r="EQ585" s="100">
        <v>0.3</v>
      </c>
      <c r="ER585" s="100">
        <v>3.95</v>
      </c>
      <c r="ES585" s="100">
        <v>0.37</v>
      </c>
      <c r="ET585" s="100">
        <v>4.18</v>
      </c>
      <c r="EU585" s="100">
        <v>1.32</v>
      </c>
      <c r="EV585" s="100">
        <v>4.16</v>
      </c>
      <c r="EW585" s="100">
        <v>1.18</v>
      </c>
      <c r="EX585" s="100">
        <v>1.81</v>
      </c>
      <c r="EY585" s="100">
        <v>1.25</v>
      </c>
      <c r="EZ585" s="100">
        <v>1.35</v>
      </c>
      <c r="FA585" s="100">
        <v>1.44</v>
      </c>
      <c r="FB585" s="100">
        <v>2.4</v>
      </c>
      <c r="FC585" s="100"/>
      <c r="FD585" s="100"/>
      <c r="FE585" s="100"/>
      <c r="FF585" s="106">
        <v>2.0908143231114434E-2</v>
      </c>
      <c r="FG585" s="106">
        <v>7.1027266276491889E-3</v>
      </c>
      <c r="FH585" s="106">
        <v>3.4332892299550146E-3</v>
      </c>
      <c r="FI585" s="106">
        <v>4.0055481847786761E-3</v>
      </c>
      <c r="FJ585" s="106">
        <v>1.0135455390334574E-2</v>
      </c>
      <c r="FK585" s="106">
        <v>1.3171084337349398E-2</v>
      </c>
      <c r="FL585" s="106">
        <v>1.5283679525222551E-2</v>
      </c>
      <c r="FM585" s="106">
        <v>4.0916717873299467E-3</v>
      </c>
      <c r="FN585" s="106">
        <v>1.1496783876500858E-2</v>
      </c>
      <c r="FO585" s="106">
        <v>0</v>
      </c>
      <c r="FP585" s="106">
        <v>0</v>
      </c>
      <c r="FQ585" s="106">
        <v>3.5898000000000002E-3</v>
      </c>
      <c r="FR585" s="106">
        <v>4.2920979705305472E-2</v>
      </c>
      <c r="FS585" s="106">
        <v>1.585570222902017E-2</v>
      </c>
      <c r="FT585" s="106">
        <v>1.3127554042049155E-2</v>
      </c>
      <c r="FU585" s="106">
        <v>5.1015326271152189E-3</v>
      </c>
      <c r="FV585" s="106">
        <v>1.6007483629560337E-2</v>
      </c>
      <c r="FW585" s="106">
        <v>4.7667908938060534E-3</v>
      </c>
      <c r="FX585" s="106">
        <v>2.5085708245733741E-2</v>
      </c>
      <c r="FY585" s="106">
        <v>1.9460095497953616E-2</v>
      </c>
      <c r="FZ585" s="106">
        <v>2.8574769031949349E-2</v>
      </c>
      <c r="GA585" s="106">
        <v>1.9372810390498166E-2</v>
      </c>
      <c r="GB585" s="106">
        <v>3.5671124828532227E-2</v>
      </c>
      <c r="GC585" s="106">
        <v>2.271084856847189E-2</v>
      </c>
      <c r="GD585" s="106">
        <v>3.0127537740760019E-2</v>
      </c>
      <c r="GE585" s="106">
        <v>2.3866428509192301E-2</v>
      </c>
      <c r="GF585" s="106">
        <v>1.2153269810068071E-2</v>
      </c>
      <c r="GG585" s="106">
        <v>1.2919996487222271E-2</v>
      </c>
      <c r="GH585" s="100"/>
      <c r="GI585" s="100"/>
      <c r="GJ585" s="100"/>
      <c r="GK585" s="100"/>
    </row>
    <row r="586" spans="1:193" x14ac:dyDescent="0.25">
      <c r="A586" s="98" t="s">
        <v>1073</v>
      </c>
      <c r="B586" s="99" t="s">
        <v>17</v>
      </c>
      <c r="C586" s="99" t="s">
        <v>319</v>
      </c>
      <c r="D586" s="99" t="s">
        <v>762</v>
      </c>
      <c r="E586" s="99" t="s">
        <v>761</v>
      </c>
      <c r="F586" s="100"/>
      <c r="G586" s="106">
        <v>15.295999999999999</v>
      </c>
      <c r="H586" s="106">
        <v>4.2805365082287343</v>
      </c>
      <c r="I586" s="106">
        <v>1.109</v>
      </c>
      <c r="J586" s="106">
        <v>6.6000000000000003E-2</v>
      </c>
      <c r="K586" s="106">
        <v>0.63100000000000001</v>
      </c>
      <c r="L586" s="106">
        <v>3.9940000000000007</v>
      </c>
      <c r="M586" s="106">
        <v>0</v>
      </c>
      <c r="N586" s="106">
        <v>0.18664053284589946</v>
      </c>
      <c r="O586" s="106">
        <v>10.022</v>
      </c>
      <c r="P586" s="106">
        <v>0</v>
      </c>
      <c r="Q586" s="106">
        <v>0.20970590810286519</v>
      </c>
      <c r="R586" s="106">
        <v>0</v>
      </c>
      <c r="S586" s="106">
        <v>37.929613973232968</v>
      </c>
      <c r="T586" s="106">
        <v>4.8335497074283236</v>
      </c>
      <c r="U586" s="106">
        <v>4.3999999999999997E-2</v>
      </c>
      <c r="V586" s="106">
        <v>1.4536910132218268E-2</v>
      </c>
      <c r="W586" s="106">
        <v>0.46699999999999997</v>
      </c>
      <c r="X586" s="106">
        <v>6.071556321451304</v>
      </c>
      <c r="Y586" s="106">
        <v>1.5063774631705165</v>
      </c>
      <c r="Z586" s="106">
        <v>1.0649999999999999</v>
      </c>
      <c r="AA586" s="106">
        <v>2.2707090231834415</v>
      </c>
      <c r="AB586" s="106">
        <v>0.24099999999999999</v>
      </c>
      <c r="AC586" s="106">
        <v>0.81200000000000006</v>
      </c>
      <c r="AD586" s="106">
        <v>0.13200000000000001</v>
      </c>
      <c r="AE586" s="106">
        <v>0.27700000000000002</v>
      </c>
      <c r="AF586" s="106">
        <v>0.13100000000000001</v>
      </c>
      <c r="AG586" s="106">
        <v>0.14392539512329949</v>
      </c>
      <c r="AH586" s="106">
        <v>0.28399999999999997</v>
      </c>
      <c r="AI586" s="106"/>
      <c r="AJ586" s="106">
        <v>91.929844584997454</v>
      </c>
      <c r="AK586" s="100"/>
      <c r="AL586" s="106">
        <v>7.1503365744203427</v>
      </c>
      <c r="AM586" s="106">
        <v>2.5661150459976829</v>
      </c>
      <c r="AN586" s="106">
        <v>0.58692775866631386</v>
      </c>
      <c r="AO586" s="106">
        <v>3.9802195151368958E-2</v>
      </c>
      <c r="AP586" s="106">
        <v>0.48869268897149942</v>
      </c>
      <c r="AQ586" s="106">
        <v>3.1045472211426355</v>
      </c>
      <c r="AR586" s="106">
        <v>0</v>
      </c>
      <c r="AS586" s="106">
        <v>0.15493984131321556</v>
      </c>
      <c r="AT586" s="106">
        <v>7.1626643796455118</v>
      </c>
      <c r="AU586" s="106">
        <v>0</v>
      </c>
      <c r="AV586" s="106">
        <v>0.20970590810286519</v>
      </c>
      <c r="AW586" s="106">
        <v>0</v>
      </c>
      <c r="AX586" s="106">
        <v>26.514934619526713</v>
      </c>
      <c r="AY586" s="106">
        <v>3.9583569793041709</v>
      </c>
      <c r="AZ586" s="106">
        <v>3.2573289902280131E-2</v>
      </c>
      <c r="BA586" s="106">
        <v>1.2326727831949689E-2</v>
      </c>
      <c r="BB586" s="106">
        <v>0.43685687558465858</v>
      </c>
      <c r="BC586" s="106">
        <v>5.3522181959196962</v>
      </c>
      <c r="BD586" s="106">
        <v>1.1862173896925083</v>
      </c>
      <c r="BE586" s="106">
        <v>0.90808321964529326</v>
      </c>
      <c r="BF586" s="106">
        <v>1.9386229174280214</v>
      </c>
      <c r="BG586" s="106">
        <v>0.20593010339229259</v>
      </c>
      <c r="BH586" s="106">
        <v>0.69615912208504804</v>
      </c>
      <c r="BI586" s="106">
        <v>0.11383235598482236</v>
      </c>
      <c r="BJ586" s="106">
        <v>0.2403262189831685</v>
      </c>
      <c r="BK586" s="106">
        <v>0.11414132613052193</v>
      </c>
      <c r="BL586" s="106">
        <v>0.12586392227660648</v>
      </c>
      <c r="BM586" s="106">
        <v>0.24940721875823305</v>
      </c>
      <c r="BN586" s="106"/>
      <c r="BO586" s="106"/>
      <c r="BP586" s="106"/>
      <c r="BQ586" s="106">
        <v>2.6953920000000006E-2</v>
      </c>
      <c r="BR586" s="106">
        <v>1.4846089999999998E-2</v>
      </c>
      <c r="BS586" s="106">
        <v>9.8253999999999998E-3</v>
      </c>
      <c r="BT586" s="106">
        <v>8.9542800000000002E-3</v>
      </c>
      <c r="BU586" s="106">
        <v>1.0716959999999999E-2</v>
      </c>
      <c r="BV586" s="106">
        <v>9.7774000000000003E-3</v>
      </c>
      <c r="BW586" s="106">
        <v>1.3210400000000001E-2</v>
      </c>
      <c r="BX586" s="106">
        <v>3.37288E-3</v>
      </c>
      <c r="BY586" s="106">
        <v>8.9548800000000001E-3</v>
      </c>
      <c r="BZ586" s="106">
        <v>2.4749279999999999E-2</v>
      </c>
      <c r="CA586" s="106">
        <v>1.54E-2</v>
      </c>
      <c r="CB586" s="106">
        <v>1.2E-2</v>
      </c>
      <c r="CC586" s="106">
        <v>1.23023E-2</v>
      </c>
      <c r="CD586" s="106">
        <v>1.8682830000000001E-2</v>
      </c>
      <c r="CE586" s="106">
        <v>2.3233760000000003E-2</v>
      </c>
      <c r="CF586" s="106">
        <v>7.5475200000000003E-3</v>
      </c>
      <c r="CG586" s="106">
        <v>6.6277999999999988E-3</v>
      </c>
      <c r="CH586" s="106">
        <v>7.8273600000000002E-3</v>
      </c>
      <c r="CI586" s="106">
        <v>1.206405E-2</v>
      </c>
      <c r="CJ586" s="106">
        <v>2.2635040000000002E-2</v>
      </c>
      <c r="CK586" s="106">
        <v>2.3543129999999999E-2</v>
      </c>
      <c r="CL586" s="106">
        <v>2.3757089999999998E-2</v>
      </c>
      <c r="CM586" s="106">
        <v>2.9743200000000001E-2</v>
      </c>
      <c r="CN586" s="106">
        <v>2.3539879999999999E-2</v>
      </c>
      <c r="CO586" s="106">
        <v>3.273384E-2</v>
      </c>
      <c r="CP586" s="106">
        <v>2.6282329999999996E-2</v>
      </c>
      <c r="CQ586" s="106">
        <v>1.3722E-2</v>
      </c>
      <c r="CR586" s="106">
        <v>1.4119880000000001E-2</v>
      </c>
      <c r="CS586" s="106"/>
      <c r="CT586" s="106"/>
      <c r="CU586" s="106"/>
      <c r="CV586" s="106">
        <f t="shared" si="308"/>
        <v>1.2600000000000002E-2</v>
      </c>
      <c r="CW586" s="106">
        <f t="shared" si="309"/>
        <v>8.8999999999999982E-3</v>
      </c>
      <c r="CX586" s="106">
        <f t="shared" si="310"/>
        <v>5.1999999999999998E-3</v>
      </c>
      <c r="CY586" s="106">
        <f t="shared" si="311"/>
        <v>5.4000000000000003E-3</v>
      </c>
      <c r="CZ586" s="106">
        <f t="shared" si="312"/>
        <v>8.3000000000000001E-3</v>
      </c>
      <c r="DA586" s="106">
        <f t="shared" si="313"/>
        <v>7.6E-3</v>
      </c>
      <c r="DB586" s="106">
        <f t="shared" si="314"/>
        <v>9.7999999999999997E-3</v>
      </c>
      <c r="DC586" s="106">
        <f t="shared" si="315"/>
        <v>2.8000000000000004E-3</v>
      </c>
      <c r="DD586" s="106">
        <f t="shared" si="316"/>
        <v>6.4000000000000003E-3</v>
      </c>
      <c r="DE586" s="106">
        <f t="shared" si="317"/>
        <v>1.0800000000000001E-2</v>
      </c>
      <c r="DF586" s="106">
        <f t="shared" si="318"/>
        <v>1.54E-2</v>
      </c>
      <c r="DG586" s="106">
        <f t="shared" si="319"/>
        <v>1.2E-2</v>
      </c>
      <c r="DH586" s="106">
        <f t="shared" si="320"/>
        <v>8.6E-3</v>
      </c>
      <c r="DI586" s="106">
        <f t="shared" si="321"/>
        <v>1.5299999999999999E-2</v>
      </c>
      <c r="DJ586" s="106">
        <f t="shared" si="322"/>
        <v>1.7200000000000003E-2</v>
      </c>
      <c r="DK586" s="106">
        <f t="shared" si="323"/>
        <v>6.4000000000000003E-3</v>
      </c>
      <c r="DL586" s="106">
        <f t="shared" si="324"/>
        <v>6.1999999999999989E-3</v>
      </c>
      <c r="DM586" s="106">
        <f t="shared" si="325"/>
        <v>6.8999999999999999E-3</v>
      </c>
      <c r="DN586" s="106">
        <f t="shared" si="326"/>
        <v>9.4999999999999998E-3</v>
      </c>
      <c r="DO586" s="106">
        <f t="shared" si="327"/>
        <v>1.9300000000000001E-2</v>
      </c>
      <c r="DP586" s="106">
        <f t="shared" si="328"/>
        <v>2.01E-2</v>
      </c>
      <c r="DQ586" s="106">
        <f t="shared" si="329"/>
        <v>2.0299999999999999E-2</v>
      </c>
      <c r="DR586" s="106">
        <f t="shared" si="330"/>
        <v>2.5499999999999998E-2</v>
      </c>
      <c r="DS586" s="106">
        <f t="shared" si="331"/>
        <v>2.0299999999999999E-2</v>
      </c>
      <c r="DT586" s="106">
        <f t="shared" si="332"/>
        <v>2.8399999999999998E-2</v>
      </c>
      <c r="DU586" s="106">
        <f t="shared" si="333"/>
        <v>2.2899999999999997E-2</v>
      </c>
      <c r="DV586" s="106">
        <f t="shared" si="334"/>
        <v>1.2E-2</v>
      </c>
      <c r="DW586" s="106">
        <f t="shared" si="335"/>
        <v>1.2400000000000001E-2</v>
      </c>
      <c r="DX586" s="106"/>
      <c r="DY586" s="106"/>
      <c r="DZ586" s="106"/>
      <c r="EA586" s="100">
        <v>0.51</v>
      </c>
      <c r="EB586" s="100">
        <v>0.42</v>
      </c>
      <c r="EC586" s="100">
        <v>0.74</v>
      </c>
      <c r="ED586" s="100">
        <v>8.7200000000000006</v>
      </c>
      <c r="EE586" s="100">
        <v>1.72</v>
      </c>
      <c r="EF586" s="100">
        <v>0.38</v>
      </c>
      <c r="EG586" s="100">
        <v>100</v>
      </c>
      <c r="EH586" s="100">
        <v>2.2999999999999998</v>
      </c>
      <c r="EI586" s="100">
        <v>0.25</v>
      </c>
      <c r="EJ586" s="100">
        <v>67.11</v>
      </c>
      <c r="EK586" s="100">
        <v>7.6</v>
      </c>
      <c r="EL586" s="100">
        <v>66.459999999999994</v>
      </c>
      <c r="EM586" s="100">
        <v>0.14000000000000001</v>
      </c>
      <c r="EN586" s="100">
        <v>0.56999999999999995</v>
      </c>
      <c r="EO586" s="100">
        <v>37.53</v>
      </c>
      <c r="EP586" s="100">
        <v>16.77</v>
      </c>
      <c r="EQ586" s="100">
        <v>1.95</v>
      </c>
      <c r="ER586" s="100">
        <v>0.24</v>
      </c>
      <c r="ES586" s="100">
        <v>1.05</v>
      </c>
      <c r="ET586" s="100">
        <v>2.4300000000000002</v>
      </c>
      <c r="EU586" s="100">
        <v>1.41</v>
      </c>
      <c r="EV586" s="100">
        <v>8.77</v>
      </c>
      <c r="EW586" s="100">
        <v>3.74</v>
      </c>
      <c r="EX586" s="100">
        <v>16.45</v>
      </c>
      <c r="EY586" s="100">
        <v>9.27</v>
      </c>
      <c r="EZ586" s="100">
        <v>17.350000000000001</v>
      </c>
      <c r="FA586" s="100">
        <v>7.46</v>
      </c>
      <c r="FB586" s="100">
        <v>4.6500000000000004</v>
      </c>
      <c r="FC586" s="100"/>
      <c r="FD586" s="100"/>
      <c r="FE586" s="100"/>
      <c r="FF586" s="106">
        <v>3.6466716529543752E-2</v>
      </c>
      <c r="FG586" s="106">
        <v>1.0777683193190267E-2</v>
      </c>
      <c r="FH586" s="106">
        <v>4.3432654141307226E-3</v>
      </c>
      <c r="FI586" s="106">
        <v>3.4707514171993729E-3</v>
      </c>
      <c r="FJ586" s="106">
        <v>8.4055142503097896E-3</v>
      </c>
      <c r="FK586" s="106">
        <v>1.1797279440342015E-2</v>
      </c>
      <c r="FL586" s="106">
        <v>0</v>
      </c>
      <c r="FM586" s="106">
        <v>3.5636163502039578E-3</v>
      </c>
      <c r="FN586" s="106">
        <v>1.7906660949113778E-2</v>
      </c>
      <c r="FO586" s="106">
        <v>0</v>
      </c>
      <c r="FP586" s="106">
        <v>1.5937649015817755E-2</v>
      </c>
      <c r="FQ586" s="106">
        <v>0</v>
      </c>
      <c r="FR586" s="106">
        <v>3.7120908467337406E-2</v>
      </c>
      <c r="FS586" s="106">
        <v>2.2562634782033773E-2</v>
      </c>
      <c r="FT586" s="106">
        <v>1.2224755700325734E-2</v>
      </c>
      <c r="FU586" s="106">
        <v>2.0671922574179626E-3</v>
      </c>
      <c r="FV586" s="106">
        <v>8.5187090739008431E-3</v>
      </c>
      <c r="FW586" s="106">
        <v>1.284532367020727E-2</v>
      </c>
      <c r="FX586" s="106">
        <v>1.2455282591771338E-2</v>
      </c>
      <c r="FY586" s="106">
        <v>2.2066422237380628E-2</v>
      </c>
      <c r="FZ586" s="106">
        <v>2.7334583135735103E-2</v>
      </c>
      <c r="GA586" s="106">
        <v>1.8060070067504059E-2</v>
      </c>
      <c r="GB586" s="106">
        <v>2.6036351165980798E-2</v>
      </c>
      <c r="GC586" s="106">
        <v>1.8725422559503276E-2</v>
      </c>
      <c r="GD586" s="106">
        <v>2.2278240499739716E-2</v>
      </c>
      <c r="GE586" s="106">
        <v>1.9803520083645557E-2</v>
      </c>
      <c r="GF586" s="106">
        <v>9.3894486018348423E-3</v>
      </c>
      <c r="GG586" s="106">
        <v>1.1597435672257838E-2</v>
      </c>
      <c r="GH586" s="100"/>
      <c r="GI586" s="100"/>
      <c r="GJ586" s="100"/>
      <c r="GK586" s="100"/>
    </row>
    <row r="587" spans="1:193" x14ac:dyDescent="0.25">
      <c r="A587" s="98" t="s">
        <v>1073</v>
      </c>
      <c r="B587" s="99" t="s">
        <v>17</v>
      </c>
      <c r="C587" s="99" t="s">
        <v>319</v>
      </c>
      <c r="D587" s="99" t="s">
        <v>758</v>
      </c>
      <c r="E587" s="99" t="s">
        <v>763</v>
      </c>
      <c r="F587" s="100"/>
      <c r="G587" s="106">
        <v>4.2809999999999997</v>
      </c>
      <c r="H587" s="106">
        <v>5.7884127057183626E-2</v>
      </c>
      <c r="I587" s="106">
        <v>0.11799999999999999</v>
      </c>
      <c r="J587" s="106">
        <v>3.1E-2</v>
      </c>
      <c r="K587" s="106">
        <v>1.0960000000000001</v>
      </c>
      <c r="L587" s="106">
        <v>4.6929999999999996</v>
      </c>
      <c r="M587" s="106">
        <v>4.3000000000000003E-2</v>
      </c>
      <c r="N587" s="106">
        <v>0.10666013321147487</v>
      </c>
      <c r="O587" s="106">
        <v>2.133</v>
      </c>
      <c r="P587" s="106">
        <v>5.8999999999999997E-2</v>
      </c>
      <c r="Q587" s="106">
        <v>0.36793525932156657</v>
      </c>
      <c r="R587" s="106">
        <v>7.3999999999999996E-2</v>
      </c>
      <c r="S587" s="106">
        <v>39.075728289738208</v>
      </c>
      <c r="T587" s="106">
        <v>1.2904931382595668</v>
      </c>
      <c r="U587" s="106">
        <v>0</v>
      </c>
      <c r="V587" s="106">
        <v>6.1556044321029631E-2</v>
      </c>
      <c r="W587" s="106">
        <v>2.6919999999999997</v>
      </c>
      <c r="X587" s="106">
        <v>1.4807788119655159</v>
      </c>
      <c r="Y587" s="106">
        <v>20.054435088476865</v>
      </c>
      <c r="Z587" s="106">
        <v>0.22900000000000001</v>
      </c>
      <c r="AA587" s="106">
        <v>1.0180240482027516</v>
      </c>
      <c r="AB587" s="106">
        <v>0.214</v>
      </c>
      <c r="AC587" s="106">
        <v>1.6819999999999997</v>
      </c>
      <c r="AD587" s="106">
        <v>1.046</v>
      </c>
      <c r="AE587" s="106">
        <v>3.9059999999999997</v>
      </c>
      <c r="AF587" s="106">
        <v>3.3639999999999999</v>
      </c>
      <c r="AG587" s="106">
        <v>2.0756576554153878</v>
      </c>
      <c r="AH587" s="106">
        <v>1.369</v>
      </c>
      <c r="AI587" s="106"/>
      <c r="AJ587" s="106">
        <v>92.447520658269241</v>
      </c>
      <c r="AK587" s="100"/>
      <c r="AL587" s="106">
        <v>2.0012154076290201</v>
      </c>
      <c r="AM587" s="106">
        <v>3.4700633689337346E-2</v>
      </c>
      <c r="AN587" s="106">
        <v>6.2450383699391369E-2</v>
      </c>
      <c r="AO587" s="106">
        <v>1.8694970449885419E-2</v>
      </c>
      <c r="AP587" s="106">
        <v>0.84882280049566305</v>
      </c>
      <c r="AQ587" s="106">
        <v>3.6478818499805672</v>
      </c>
      <c r="AR587" s="106">
        <v>3.1899109792284865E-2</v>
      </c>
      <c r="AS587" s="106">
        <v>8.8544025578179378E-2</v>
      </c>
      <c r="AT587" s="106">
        <v>1.5244425385934819</v>
      </c>
      <c r="AU587" s="106">
        <v>2.5746203525920754E-2</v>
      </c>
      <c r="AV587" s="106">
        <v>0.36793525932156657</v>
      </c>
      <c r="AW587" s="106">
        <v>7.3999999999999996E-2</v>
      </c>
      <c r="AX587" s="106">
        <v>27.316133023235377</v>
      </c>
      <c r="AY587" s="106">
        <v>1.0568283828184151</v>
      </c>
      <c r="AZ587" s="106">
        <v>0</v>
      </c>
      <c r="BA587" s="106">
        <v>5.2197103638624294E-2</v>
      </c>
      <c r="BB587" s="106">
        <v>2.5182413470533209</v>
      </c>
      <c r="BC587" s="106">
        <v>1.3053409837495731</v>
      </c>
      <c r="BD587" s="106">
        <v>15.792137245827911</v>
      </c>
      <c r="BE587" s="106">
        <v>0.19525920873124147</v>
      </c>
      <c r="BF587" s="106">
        <v>0.86914031264641989</v>
      </c>
      <c r="BG587" s="106">
        <v>0.1828590959583013</v>
      </c>
      <c r="BH587" s="106">
        <v>1.4420438957475992</v>
      </c>
      <c r="BI587" s="106">
        <v>0.90203518454639542</v>
      </c>
      <c r="BJ587" s="106">
        <v>3.3888599687662673</v>
      </c>
      <c r="BK587" s="106">
        <v>2.9310795504051583</v>
      </c>
      <c r="BL587" s="106">
        <v>1.8151794100702998</v>
      </c>
      <c r="BM587" s="106">
        <v>1.202248177746553</v>
      </c>
      <c r="BN587" s="106"/>
      <c r="BO587" s="106"/>
      <c r="BP587" s="106"/>
      <c r="BQ587" s="106">
        <v>3.0162720000000001E-2</v>
      </c>
      <c r="BR587" s="106">
        <v>1.6847809999999998E-2</v>
      </c>
      <c r="BS587" s="106">
        <v>1.0770149999999999E-2</v>
      </c>
      <c r="BT587" s="106">
        <v>1.0115020000000001E-2</v>
      </c>
      <c r="BU587" s="106">
        <v>1.1749919999999999E-2</v>
      </c>
      <c r="BV587" s="106">
        <v>1.10639E-2</v>
      </c>
      <c r="BW587" s="106">
        <v>1.5502000000000002E-2</v>
      </c>
      <c r="BX587" s="106">
        <v>3.8547199999999998E-3</v>
      </c>
      <c r="BY587" s="106">
        <v>9.51456E-3</v>
      </c>
      <c r="BZ587" s="106">
        <v>3.1853239999999998E-2</v>
      </c>
      <c r="CA587" s="106">
        <v>1.72E-2</v>
      </c>
      <c r="CB587" s="106">
        <v>1.3899999999999999E-2</v>
      </c>
      <c r="CC587" s="106">
        <v>1.2874500000000001E-2</v>
      </c>
      <c r="CD587" s="106">
        <v>2.0392370000000003E-2</v>
      </c>
      <c r="CE587" s="106">
        <v>2.9447440000000002E-2</v>
      </c>
      <c r="CF587" s="106">
        <v>7.9013099999999999E-3</v>
      </c>
      <c r="CG587" s="106">
        <v>6.9484999999999998E-3</v>
      </c>
      <c r="CH587" s="106">
        <v>7.6004800000000006E-3</v>
      </c>
      <c r="CI587" s="106">
        <v>1.409589E-2</v>
      </c>
      <c r="CJ587" s="106">
        <v>2.4511520000000002E-2</v>
      </c>
      <c r="CK587" s="106">
        <v>2.5300079999999999E-2</v>
      </c>
      <c r="CL587" s="106">
        <v>2.621472E-2</v>
      </c>
      <c r="CM587" s="106">
        <v>3.4175520000000001E-2</v>
      </c>
      <c r="CN587" s="106">
        <v>2.7598480000000002E-2</v>
      </c>
      <c r="CO587" s="106">
        <v>3.7344240000000001E-2</v>
      </c>
      <c r="CP587" s="106">
        <v>2.9840199999999997E-2</v>
      </c>
      <c r="CQ587" s="106">
        <v>1.589465E-2</v>
      </c>
      <c r="CR587" s="106">
        <v>1.6055670000000001E-2</v>
      </c>
      <c r="CS587" s="106"/>
      <c r="CT587" s="106"/>
      <c r="CU587" s="106"/>
      <c r="CV587" s="106">
        <f t="shared" si="308"/>
        <v>1.41E-2</v>
      </c>
      <c r="CW587" s="106">
        <f t="shared" si="309"/>
        <v>1.01E-2</v>
      </c>
      <c r="CX587" s="106">
        <f t="shared" si="310"/>
        <v>5.6999999999999993E-3</v>
      </c>
      <c r="CY587" s="106">
        <f t="shared" si="311"/>
        <v>6.1000000000000004E-3</v>
      </c>
      <c r="CZ587" s="106">
        <f t="shared" si="312"/>
        <v>9.1000000000000004E-3</v>
      </c>
      <c r="DA587" s="106">
        <f t="shared" si="313"/>
        <v>8.6E-3</v>
      </c>
      <c r="DB587" s="106">
        <f t="shared" si="314"/>
        <v>1.15E-2</v>
      </c>
      <c r="DC587" s="106">
        <f t="shared" si="315"/>
        <v>3.2000000000000002E-3</v>
      </c>
      <c r="DD587" s="106">
        <f t="shared" si="316"/>
        <v>6.7999999999999996E-3</v>
      </c>
      <c r="DE587" s="106">
        <f t="shared" si="317"/>
        <v>1.3899999999999999E-2</v>
      </c>
      <c r="DF587" s="106">
        <f t="shared" si="318"/>
        <v>1.72E-2</v>
      </c>
      <c r="DG587" s="106">
        <f t="shared" si="319"/>
        <v>1.3899999999999999E-2</v>
      </c>
      <c r="DH587" s="106">
        <f t="shared" si="320"/>
        <v>8.9999999999999993E-3</v>
      </c>
      <c r="DI587" s="106">
        <f t="shared" si="321"/>
        <v>1.6700000000000003E-2</v>
      </c>
      <c r="DJ587" s="106">
        <f t="shared" si="322"/>
        <v>2.18E-2</v>
      </c>
      <c r="DK587" s="106">
        <f t="shared" si="323"/>
        <v>6.7000000000000002E-3</v>
      </c>
      <c r="DL587" s="106">
        <f t="shared" si="324"/>
        <v>6.4999999999999997E-3</v>
      </c>
      <c r="DM587" s="106">
        <f t="shared" si="325"/>
        <v>6.7000000000000002E-3</v>
      </c>
      <c r="DN587" s="106">
        <f t="shared" si="326"/>
        <v>1.1099999999999999E-2</v>
      </c>
      <c r="DO587" s="106">
        <f t="shared" si="327"/>
        <v>2.0900000000000002E-2</v>
      </c>
      <c r="DP587" s="106">
        <f t="shared" si="328"/>
        <v>2.1599999999999998E-2</v>
      </c>
      <c r="DQ587" s="106">
        <f t="shared" si="329"/>
        <v>2.2400000000000003E-2</v>
      </c>
      <c r="DR587" s="106">
        <f t="shared" si="330"/>
        <v>2.93E-2</v>
      </c>
      <c r="DS587" s="106">
        <f t="shared" si="331"/>
        <v>2.3800000000000002E-2</v>
      </c>
      <c r="DT587" s="106">
        <f t="shared" si="332"/>
        <v>3.2399999999999998E-2</v>
      </c>
      <c r="DU587" s="106">
        <f t="shared" si="333"/>
        <v>2.5999999999999999E-2</v>
      </c>
      <c r="DV587" s="106">
        <f t="shared" si="334"/>
        <v>1.3900000000000001E-2</v>
      </c>
      <c r="DW587" s="106">
        <f t="shared" si="335"/>
        <v>1.41E-2</v>
      </c>
      <c r="DX587" s="106"/>
      <c r="DY587" s="106"/>
      <c r="DZ587" s="106"/>
      <c r="EA587" s="100">
        <v>1.02</v>
      </c>
      <c r="EB587" s="100">
        <v>12.86</v>
      </c>
      <c r="EC587" s="100">
        <v>5.37</v>
      </c>
      <c r="ED587" s="100">
        <v>19.88</v>
      </c>
      <c r="EE587" s="100">
        <v>1.1599999999999999</v>
      </c>
      <c r="EF587" s="100">
        <v>0.34</v>
      </c>
      <c r="EG587" s="100">
        <v>32.28</v>
      </c>
      <c r="EH587" s="100">
        <v>3.62</v>
      </c>
      <c r="EI587" s="100">
        <v>0.61</v>
      </c>
      <c r="EJ587" s="100">
        <v>19.079999999999998</v>
      </c>
      <c r="EK587" s="100">
        <v>5.15</v>
      </c>
      <c r="EL587" s="100">
        <v>5.01</v>
      </c>
      <c r="EM587" s="100">
        <v>0.15</v>
      </c>
      <c r="EN587" s="100">
        <v>1.58</v>
      </c>
      <c r="EO587" s="100">
        <v>567.78</v>
      </c>
      <c r="EP587" s="100">
        <v>8.11</v>
      </c>
      <c r="EQ587" s="100">
        <v>0.51</v>
      </c>
      <c r="ER587" s="100">
        <v>0.72</v>
      </c>
      <c r="ES587" s="100">
        <v>0.23</v>
      </c>
      <c r="ET587" s="100">
        <v>9.2100000000000009</v>
      </c>
      <c r="EU587" s="100">
        <v>2.59</v>
      </c>
      <c r="EV587" s="100">
        <v>10.3</v>
      </c>
      <c r="EW587" s="100">
        <v>2.12</v>
      </c>
      <c r="EX587" s="100">
        <v>2.48</v>
      </c>
      <c r="EY587" s="100">
        <v>0.97</v>
      </c>
      <c r="EZ587" s="100">
        <v>0.88</v>
      </c>
      <c r="FA587" s="100">
        <v>0.76</v>
      </c>
      <c r="FB587" s="100">
        <v>1.1599999999999999</v>
      </c>
      <c r="FC587" s="100"/>
      <c r="FD587" s="100"/>
      <c r="FE587" s="100"/>
      <c r="FF587" s="106">
        <v>2.0412397157816006E-2</v>
      </c>
      <c r="FG587" s="106">
        <v>4.4625014924487821E-3</v>
      </c>
      <c r="FH587" s="106">
        <v>3.3535856046573165E-3</v>
      </c>
      <c r="FI587" s="106">
        <v>3.7165601254372208E-3</v>
      </c>
      <c r="FJ587" s="106">
        <v>9.8463444857496904E-3</v>
      </c>
      <c r="FK587" s="106">
        <v>1.2402798289933929E-2</v>
      </c>
      <c r="FL587" s="106">
        <v>1.0297032640949555E-2</v>
      </c>
      <c r="FM587" s="106">
        <v>3.2052937259300939E-3</v>
      </c>
      <c r="FN587" s="106">
        <v>9.2990994854202386E-3</v>
      </c>
      <c r="FO587" s="106">
        <v>4.9123756327456788E-3</v>
      </c>
      <c r="FP587" s="106">
        <v>1.8948665855060678E-2</v>
      </c>
      <c r="FQ587" s="106">
        <v>3.7073999999999996E-3</v>
      </c>
      <c r="FR587" s="106">
        <v>4.0974199534853067E-2</v>
      </c>
      <c r="FS587" s="106">
        <v>1.669788844853096E-2</v>
      </c>
      <c r="FT587" s="106">
        <v>0</v>
      </c>
      <c r="FU587" s="106">
        <v>4.23318510509243E-3</v>
      </c>
      <c r="FV587" s="106">
        <v>1.2843030869971938E-2</v>
      </c>
      <c r="FW587" s="106">
        <v>9.3984550829969253E-3</v>
      </c>
      <c r="FX587" s="106">
        <v>3.6321915665404193E-2</v>
      </c>
      <c r="FY587" s="106">
        <v>1.7983373124147342E-2</v>
      </c>
      <c r="FZ587" s="106">
        <v>2.2510734097542274E-2</v>
      </c>
      <c r="GA587" s="106">
        <v>1.8834486883705034E-2</v>
      </c>
      <c r="GB587" s="106">
        <v>3.0571330589849101E-2</v>
      </c>
      <c r="GC587" s="106">
        <v>2.2370472576750604E-2</v>
      </c>
      <c r="GD587" s="106">
        <v>3.2871941697032794E-2</v>
      </c>
      <c r="GE587" s="106">
        <v>2.5793500043565395E-2</v>
      </c>
      <c r="GF587" s="106">
        <v>1.3795363516534279E-2</v>
      </c>
      <c r="GG587" s="106">
        <v>1.3946078861860015E-2</v>
      </c>
      <c r="GH587" s="100"/>
      <c r="GI587" s="100"/>
      <c r="GJ587" s="100"/>
      <c r="GK587" s="100"/>
    </row>
    <row r="588" spans="1:193" x14ac:dyDescent="0.25">
      <c r="A588" s="98" t="s">
        <v>1073</v>
      </c>
      <c r="B588" s="99" t="s">
        <v>17</v>
      </c>
      <c r="C588" s="99" t="s">
        <v>319</v>
      </c>
      <c r="D588" s="99" t="s">
        <v>758</v>
      </c>
      <c r="E588" s="99" t="s">
        <v>764</v>
      </c>
      <c r="F588" s="100"/>
      <c r="G588" s="106">
        <v>3.8260000000000001</v>
      </c>
      <c r="H588" s="106">
        <v>0.15490929653032107</v>
      </c>
      <c r="I588" s="106">
        <v>0.15</v>
      </c>
      <c r="J588" s="106">
        <v>8.8999999999999996E-2</v>
      </c>
      <c r="K588" s="106">
        <v>0.99099999999999999</v>
      </c>
      <c r="L588" s="106">
        <v>6.5090000000000003</v>
      </c>
      <c r="M588" s="106">
        <v>6.6000000000000003E-2</v>
      </c>
      <c r="N588" s="106">
        <v>0.10303986481599588</v>
      </c>
      <c r="O588" s="106">
        <v>2.089</v>
      </c>
      <c r="P588" s="106">
        <v>5.099999999999999E-2</v>
      </c>
      <c r="Q588" s="106">
        <v>0.20003319390045374</v>
      </c>
      <c r="R588" s="106">
        <v>0.05</v>
      </c>
      <c r="S588" s="106">
        <v>39.788986818891736</v>
      </c>
      <c r="T588" s="106">
        <v>1.5854156768698811</v>
      </c>
      <c r="U588" s="106">
        <v>2.9000000000000001E-2</v>
      </c>
      <c r="V588" s="106">
        <v>4.5773669833242117E-2</v>
      </c>
      <c r="W588" s="106">
        <v>2.226</v>
      </c>
      <c r="X588" s="106">
        <v>1.3932535079872976</v>
      </c>
      <c r="Y588" s="106">
        <v>18.540698965317379</v>
      </c>
      <c r="Z588" s="106">
        <v>0.23300000000000001</v>
      </c>
      <c r="AA588" s="106">
        <v>1.0841644627844758</v>
      </c>
      <c r="AB588" s="106">
        <v>0.17700000000000002</v>
      </c>
      <c r="AC588" s="106">
        <v>1.851</v>
      </c>
      <c r="AD588" s="106">
        <v>1.018</v>
      </c>
      <c r="AE588" s="106">
        <v>3.839</v>
      </c>
      <c r="AF588" s="106">
        <v>3.24</v>
      </c>
      <c r="AG588" s="106">
        <v>1.9248676367557918</v>
      </c>
      <c r="AH588" s="106">
        <v>1.278</v>
      </c>
      <c r="AI588" s="106"/>
      <c r="AJ588" s="106">
        <v>92.437629115735106</v>
      </c>
      <c r="AK588" s="100"/>
      <c r="AL588" s="106">
        <v>1.788519072550486</v>
      </c>
      <c r="AM588" s="106">
        <v>9.2865713404664638E-2</v>
      </c>
      <c r="AN588" s="106">
        <v>7.9386080973802592E-2</v>
      </c>
      <c r="AO588" s="106">
        <v>5.3672657098058137E-2</v>
      </c>
      <c r="AP588" s="106">
        <v>0.76750309789343252</v>
      </c>
      <c r="AQ588" s="106">
        <v>5.0594636610959975</v>
      </c>
      <c r="AR588" s="106">
        <v>4.8961424332344211E-2</v>
      </c>
      <c r="AS588" s="106">
        <v>8.553865583263813E-2</v>
      </c>
      <c r="AT588" s="106">
        <v>1.4929959977129788</v>
      </c>
      <c r="AU588" s="106">
        <v>2.2255192878338277E-2</v>
      </c>
      <c r="AV588" s="106">
        <v>0.20003319390045374</v>
      </c>
      <c r="AW588" s="106">
        <v>0.05</v>
      </c>
      <c r="AX588" s="106">
        <v>27.814740873045601</v>
      </c>
      <c r="AY588" s="106">
        <v>1.2983504028088453</v>
      </c>
      <c r="AZ588" s="106">
        <v>2.1468759253775543E-2</v>
      </c>
      <c r="BA588" s="106">
        <v>3.8814271036413224E-2</v>
      </c>
      <c r="BB588" s="106">
        <v>2.0823199251637043</v>
      </c>
      <c r="BC588" s="106">
        <v>1.2281853913851353</v>
      </c>
      <c r="BD588" s="106">
        <v>14.600125179397889</v>
      </c>
      <c r="BE588" s="106">
        <v>0.19866984993178718</v>
      </c>
      <c r="BF588" s="106">
        <v>0.92560783982282568</v>
      </c>
      <c r="BG588" s="106">
        <v>0.1512432709561651</v>
      </c>
      <c r="BH588" s="106">
        <v>1.5869341563786006</v>
      </c>
      <c r="BI588" s="106">
        <v>0.87788892721628153</v>
      </c>
      <c r="BJ588" s="106">
        <v>3.3307305222974142</v>
      </c>
      <c r="BK588" s="106">
        <v>2.8230373791060384</v>
      </c>
      <c r="BL588" s="106">
        <v>1.6833123189818906</v>
      </c>
      <c r="BM588" s="106">
        <v>1.1223324844120488</v>
      </c>
      <c r="BN588" s="106"/>
      <c r="BO588" s="106"/>
      <c r="BP588" s="106"/>
      <c r="BQ588" s="106">
        <v>2.652608E-2</v>
      </c>
      <c r="BR588" s="106">
        <v>1.6180570000000002E-2</v>
      </c>
      <c r="BS588" s="106">
        <v>1.039225E-2</v>
      </c>
      <c r="BT588" s="106">
        <v>9.9491999999999983E-3</v>
      </c>
      <c r="BU588" s="106">
        <v>1.1879039999999999E-2</v>
      </c>
      <c r="BV588" s="106">
        <v>1.10639E-2</v>
      </c>
      <c r="BW588" s="106">
        <v>1.4288800000000001E-2</v>
      </c>
      <c r="BX588" s="106">
        <v>3.9751799999999992E-3</v>
      </c>
      <c r="BY588" s="106">
        <v>9.65448E-3</v>
      </c>
      <c r="BZ588" s="106">
        <v>3.1394919999999993E-2</v>
      </c>
      <c r="CA588" s="106">
        <v>1.7000000000000001E-2</v>
      </c>
      <c r="CB588" s="106">
        <v>1.37E-2</v>
      </c>
      <c r="CC588" s="106">
        <v>1.3160600000000001E-2</v>
      </c>
      <c r="CD588" s="106">
        <v>2.014815E-2</v>
      </c>
      <c r="CE588" s="106">
        <v>2.7961559999999996E-2</v>
      </c>
      <c r="CF588" s="106">
        <v>7.7833799999999995E-3</v>
      </c>
      <c r="CG588" s="106">
        <v>6.9484999999999998E-3</v>
      </c>
      <c r="CH588" s="106">
        <v>7.71392E-3</v>
      </c>
      <c r="CI588" s="106">
        <v>1.3841910000000001E-2</v>
      </c>
      <c r="CJ588" s="106">
        <v>2.4042400000000002E-2</v>
      </c>
      <c r="CK588" s="106">
        <v>2.4948689999999999E-2</v>
      </c>
      <c r="CL588" s="106">
        <v>2.6682839999999999E-2</v>
      </c>
      <c r="CM588" s="106">
        <v>3.3592320000000002E-2</v>
      </c>
      <c r="CN588" s="106">
        <v>2.7714440000000003E-2</v>
      </c>
      <c r="CO588" s="106">
        <v>3.6076379999999998E-2</v>
      </c>
      <c r="CP588" s="106">
        <v>2.9725430000000001E-2</v>
      </c>
      <c r="CQ588" s="106">
        <v>1.5665950000000001E-2</v>
      </c>
      <c r="CR588" s="106">
        <v>1.5941799999999999E-2</v>
      </c>
      <c r="CS588" s="106"/>
      <c r="CT588" s="106"/>
      <c r="CU588" s="106"/>
      <c r="CV588" s="106">
        <f t="shared" si="308"/>
        <v>1.24E-2</v>
      </c>
      <c r="CW588" s="106">
        <f t="shared" si="309"/>
        <v>9.700000000000002E-3</v>
      </c>
      <c r="CX588" s="106">
        <f t="shared" si="310"/>
        <v>5.5000000000000005E-3</v>
      </c>
      <c r="CY588" s="106">
        <f t="shared" si="311"/>
        <v>5.9999999999999993E-3</v>
      </c>
      <c r="CZ588" s="106">
        <f t="shared" si="312"/>
        <v>9.1999999999999998E-3</v>
      </c>
      <c r="DA588" s="106">
        <f t="shared" si="313"/>
        <v>8.6E-3</v>
      </c>
      <c r="DB588" s="106">
        <f t="shared" si="314"/>
        <v>1.06E-2</v>
      </c>
      <c r="DC588" s="106">
        <f t="shared" si="315"/>
        <v>3.2999999999999995E-3</v>
      </c>
      <c r="DD588" s="106">
        <f t="shared" si="316"/>
        <v>6.8999999999999999E-3</v>
      </c>
      <c r="DE588" s="106">
        <f t="shared" si="317"/>
        <v>1.3699999999999997E-2</v>
      </c>
      <c r="DF588" s="106">
        <f t="shared" si="318"/>
        <v>1.7000000000000001E-2</v>
      </c>
      <c r="DG588" s="106">
        <f t="shared" si="319"/>
        <v>1.37E-2</v>
      </c>
      <c r="DH588" s="106">
        <f t="shared" si="320"/>
        <v>9.1999999999999998E-3</v>
      </c>
      <c r="DI588" s="106">
        <f t="shared" si="321"/>
        <v>1.6500000000000001E-2</v>
      </c>
      <c r="DJ588" s="106">
        <f t="shared" si="322"/>
        <v>2.0699999999999996E-2</v>
      </c>
      <c r="DK588" s="106">
        <f t="shared" si="323"/>
        <v>6.5999999999999991E-3</v>
      </c>
      <c r="DL588" s="106">
        <f t="shared" si="324"/>
        <v>6.4999999999999997E-3</v>
      </c>
      <c r="DM588" s="106">
        <f t="shared" si="325"/>
        <v>6.7999999999999996E-3</v>
      </c>
      <c r="DN588" s="106">
        <f t="shared" si="326"/>
        <v>1.09E-2</v>
      </c>
      <c r="DO588" s="106">
        <f t="shared" si="327"/>
        <v>2.0500000000000001E-2</v>
      </c>
      <c r="DP588" s="106">
        <f t="shared" si="328"/>
        <v>2.1299999999999999E-2</v>
      </c>
      <c r="DQ588" s="106">
        <f t="shared" si="329"/>
        <v>2.2800000000000001E-2</v>
      </c>
      <c r="DR588" s="106">
        <f t="shared" si="330"/>
        <v>2.8799999999999999E-2</v>
      </c>
      <c r="DS588" s="106">
        <f t="shared" si="331"/>
        <v>2.3900000000000005E-2</v>
      </c>
      <c r="DT588" s="106">
        <f t="shared" si="332"/>
        <v>3.1299999999999994E-2</v>
      </c>
      <c r="DU588" s="106">
        <f t="shared" si="333"/>
        <v>2.5900000000000003E-2</v>
      </c>
      <c r="DV588" s="106">
        <f t="shared" si="334"/>
        <v>1.3700000000000002E-2</v>
      </c>
      <c r="DW588" s="106">
        <f t="shared" si="335"/>
        <v>1.3999999999999999E-2</v>
      </c>
      <c r="DX588" s="106"/>
      <c r="DY588" s="106"/>
      <c r="DZ588" s="106"/>
      <c r="EA588" s="100">
        <v>1.07</v>
      </c>
      <c r="EB588" s="100">
        <v>5.64</v>
      </c>
      <c r="EC588" s="100">
        <v>4.21</v>
      </c>
      <c r="ED588" s="100">
        <v>7.1</v>
      </c>
      <c r="EE588" s="100">
        <v>1.24</v>
      </c>
      <c r="EF588" s="100">
        <v>0.28000000000000003</v>
      </c>
      <c r="EG588" s="100">
        <v>20.38</v>
      </c>
      <c r="EH588" s="100">
        <v>3.76</v>
      </c>
      <c r="EI588" s="100">
        <v>0.61</v>
      </c>
      <c r="EJ588" s="100">
        <v>21.64</v>
      </c>
      <c r="EK588" s="100">
        <v>7.99</v>
      </c>
      <c r="EL588" s="100">
        <v>7.18</v>
      </c>
      <c r="EM588" s="100">
        <v>0.15</v>
      </c>
      <c r="EN588" s="100">
        <v>1.33</v>
      </c>
      <c r="EO588" s="100">
        <v>65.540000000000006</v>
      </c>
      <c r="EP588" s="100">
        <v>9.6</v>
      </c>
      <c r="EQ588" s="100">
        <v>0.57999999999999996</v>
      </c>
      <c r="ER588" s="100">
        <v>0.76</v>
      </c>
      <c r="ES588" s="100">
        <v>0.24</v>
      </c>
      <c r="ET588" s="100">
        <v>8.8800000000000008</v>
      </c>
      <c r="EU588" s="100">
        <v>2.44</v>
      </c>
      <c r="EV588" s="100">
        <v>12.64</v>
      </c>
      <c r="EW588" s="100">
        <v>1.94</v>
      </c>
      <c r="EX588" s="100">
        <v>2.5499999999999998</v>
      </c>
      <c r="EY588" s="100">
        <v>0.96</v>
      </c>
      <c r="EZ588" s="100">
        <v>0.91</v>
      </c>
      <c r="FA588" s="100">
        <v>0.8</v>
      </c>
      <c r="FB588" s="100">
        <v>1.23</v>
      </c>
      <c r="FC588" s="100"/>
      <c r="FD588" s="100"/>
      <c r="FE588" s="100"/>
      <c r="FF588" s="106">
        <v>1.9137154076290203E-2</v>
      </c>
      <c r="FG588" s="106">
        <v>5.2376262360230852E-3</v>
      </c>
      <c r="FH588" s="106">
        <v>3.3421540089970891E-3</v>
      </c>
      <c r="FI588" s="106">
        <v>3.8107586539621275E-3</v>
      </c>
      <c r="FJ588" s="106">
        <v>9.5170384138785636E-3</v>
      </c>
      <c r="FK588" s="106">
        <v>1.4166498251068796E-2</v>
      </c>
      <c r="FL588" s="106">
        <v>9.978338278931749E-3</v>
      </c>
      <c r="FM588" s="106">
        <v>3.2162534593071931E-3</v>
      </c>
      <c r="FN588" s="106">
        <v>9.107275586049169E-3</v>
      </c>
      <c r="FO588" s="106">
        <v>4.8160237388724034E-3</v>
      </c>
      <c r="FP588" s="106">
        <v>1.5982652192646253E-2</v>
      </c>
      <c r="FQ588" s="106">
        <v>3.5900000000000003E-3</v>
      </c>
      <c r="FR588" s="106">
        <v>4.1722111309568405E-2</v>
      </c>
      <c r="FS588" s="106">
        <v>1.7268060357357645E-2</v>
      </c>
      <c r="FT588" s="106">
        <v>1.4070624814924493E-2</v>
      </c>
      <c r="FU588" s="106">
        <v>3.7261700194956694E-3</v>
      </c>
      <c r="FV588" s="106">
        <v>1.2077455565949484E-2</v>
      </c>
      <c r="FW588" s="106">
        <v>9.3342089745270286E-3</v>
      </c>
      <c r="FX588" s="106">
        <v>3.5040300430554928E-2</v>
      </c>
      <c r="FY588" s="106">
        <v>1.7641882673942701E-2</v>
      </c>
      <c r="FZ588" s="106">
        <v>2.2584831291676946E-2</v>
      </c>
      <c r="GA588" s="106">
        <v>1.9117149448859273E-2</v>
      </c>
      <c r="GB588" s="106">
        <v>3.0786522633744852E-2</v>
      </c>
      <c r="GC588" s="106">
        <v>2.2386167644015176E-2</v>
      </c>
      <c r="GD588" s="106">
        <v>3.197501301405517E-2</v>
      </c>
      <c r="GE588" s="106">
        <v>2.568964014986495E-2</v>
      </c>
      <c r="GF588" s="106">
        <v>1.3466498551855124E-2</v>
      </c>
      <c r="GG588" s="106">
        <v>1.3804689558268201E-2</v>
      </c>
      <c r="GH588" s="100"/>
      <c r="GI588" s="100"/>
      <c r="GJ588" s="100"/>
      <c r="GK588" s="100"/>
    </row>
    <row r="589" spans="1:193" x14ac:dyDescent="0.25">
      <c r="A589" s="98" t="s">
        <v>1073</v>
      </c>
      <c r="B589" s="99" t="s">
        <v>17</v>
      </c>
      <c r="C589" s="99" t="s">
        <v>319</v>
      </c>
      <c r="D589" s="99" t="s">
        <v>758</v>
      </c>
      <c r="E589" s="99" t="s">
        <v>765</v>
      </c>
      <c r="F589" s="100"/>
      <c r="G589" s="106">
        <v>4.6619999999999999</v>
      </c>
      <c r="H589" s="106">
        <v>0.25844206352859184</v>
      </c>
      <c r="I589" s="106">
        <v>0.183</v>
      </c>
      <c r="J589" s="106">
        <v>2.1000000000000001E-2</v>
      </c>
      <c r="K589" s="106">
        <v>0.80100000000000005</v>
      </c>
      <c r="L589" s="106">
        <v>9.02</v>
      </c>
      <c r="M589" s="106">
        <v>4.7E-2</v>
      </c>
      <c r="N589" s="106">
        <v>0.12183006660573743</v>
      </c>
      <c r="O589" s="106">
        <v>3.0020000000000002</v>
      </c>
      <c r="P589" s="106">
        <v>0</v>
      </c>
      <c r="Q589" s="106">
        <v>0</v>
      </c>
      <c r="R589" s="106">
        <v>1.4E-2</v>
      </c>
      <c r="S589" s="106">
        <v>39.052955147579723</v>
      </c>
      <c r="T589" s="106">
        <v>1.6876669570387719</v>
      </c>
      <c r="U589" s="106">
        <v>0</v>
      </c>
      <c r="V589" s="106">
        <v>6.5384481336812642E-2</v>
      </c>
      <c r="W589" s="106">
        <v>2.4769999999999999</v>
      </c>
      <c r="X589" s="106">
        <v>0.7103194234464979</v>
      </c>
      <c r="Y589" s="106">
        <v>11.326527877056417</v>
      </c>
      <c r="Z589" s="106">
        <v>0.37600000000000006</v>
      </c>
      <c r="AA589" s="106">
        <v>2.0609133811330893</v>
      </c>
      <c r="AB589" s="106">
        <v>0.45100000000000001</v>
      </c>
      <c r="AC589" s="106">
        <v>3.9449999999999998</v>
      </c>
      <c r="AD589" s="106">
        <v>1.6559999999999999</v>
      </c>
      <c r="AE589" s="106">
        <v>3.4870000000000001</v>
      </c>
      <c r="AF589" s="106">
        <v>2.528</v>
      </c>
      <c r="AG589" s="106">
        <v>1.2542960123849334</v>
      </c>
      <c r="AH589" s="106">
        <v>0.50900000000000001</v>
      </c>
      <c r="AI589" s="106"/>
      <c r="AJ589" s="106">
        <v>89.714177010110561</v>
      </c>
      <c r="AK589" s="100"/>
      <c r="AL589" s="106">
        <v>2.1793193717277486</v>
      </c>
      <c r="AM589" s="106">
        <v>0.15493199660007903</v>
      </c>
      <c r="AN589" s="106">
        <v>9.6851018788039159E-2</v>
      </c>
      <c r="AO589" s="106">
        <v>1.2664334820890123E-2</v>
      </c>
      <c r="AP589" s="106">
        <v>0.62035315985130124</v>
      </c>
      <c r="AQ589" s="106">
        <v>7.0112708900116596</v>
      </c>
      <c r="AR589" s="106">
        <v>3.4866468842729967E-2</v>
      </c>
      <c r="AS589" s="106">
        <v>0.10113736228269753</v>
      </c>
      <c r="AT589" s="106">
        <v>2.1455117209834191</v>
      </c>
      <c r="AU589" s="106">
        <v>0</v>
      </c>
      <c r="AV589" s="106">
        <v>0</v>
      </c>
      <c r="AW589" s="106">
        <v>1.4E-2</v>
      </c>
      <c r="AX589" s="106">
        <v>27.300213315330108</v>
      </c>
      <c r="AY589" s="106">
        <v>1.3820874269419146</v>
      </c>
      <c r="AZ589" s="106">
        <v>0</v>
      </c>
      <c r="BA589" s="106">
        <v>5.5443467596720634E-2</v>
      </c>
      <c r="BB589" s="106">
        <v>2.3171188026192704</v>
      </c>
      <c r="BC589" s="106">
        <v>0.6261631024739932</v>
      </c>
      <c r="BD589" s="106">
        <v>8.9192281888781935</v>
      </c>
      <c r="BE589" s="106">
        <v>0.32060027285129605</v>
      </c>
      <c r="BF589" s="106">
        <v>1.7595094178545969</v>
      </c>
      <c r="BG589" s="106">
        <v>0.38537127232333596</v>
      </c>
      <c r="BH589" s="106">
        <v>3.3822016460905346</v>
      </c>
      <c r="BI589" s="106">
        <v>1.4280786478095895</v>
      </c>
      <c r="BJ589" s="106">
        <v>3.0253340274162763</v>
      </c>
      <c r="BK589" s="106">
        <v>2.2026662019691559</v>
      </c>
      <c r="BL589" s="106">
        <v>1.0968920090817083</v>
      </c>
      <c r="BM589" s="106">
        <v>0.44700096601387546</v>
      </c>
      <c r="BN589" s="106"/>
      <c r="BO589" s="106"/>
      <c r="BP589" s="106"/>
      <c r="BQ589" s="106">
        <v>2.7595680000000004E-2</v>
      </c>
      <c r="BR589" s="106">
        <v>1.6013759999999998E-2</v>
      </c>
      <c r="BS589" s="106">
        <v>1.039225E-2</v>
      </c>
      <c r="BT589" s="106">
        <v>9.9491999999999983E-3</v>
      </c>
      <c r="BU589" s="106">
        <v>1.2008159999999999E-2</v>
      </c>
      <c r="BV589" s="106">
        <v>1.0935249999999999E-2</v>
      </c>
      <c r="BW589" s="106">
        <v>1.5367199999999999E-2</v>
      </c>
      <c r="BX589" s="106">
        <v>3.6137999999999999E-3</v>
      </c>
      <c r="BY589" s="106">
        <v>9.51456E-3</v>
      </c>
      <c r="BZ589" s="106">
        <v>2.9790799999999996E-2</v>
      </c>
      <c r="CA589" s="106">
        <v>1.67E-2</v>
      </c>
      <c r="CB589" s="106">
        <v>1.34E-2</v>
      </c>
      <c r="CC589" s="106">
        <v>1.2731450000000002E-2</v>
      </c>
      <c r="CD589" s="106">
        <v>1.9903930000000004E-2</v>
      </c>
      <c r="CE589" s="106">
        <v>2.7151080000000001E-2</v>
      </c>
      <c r="CF589" s="106">
        <v>7.5475200000000003E-3</v>
      </c>
      <c r="CG589" s="106">
        <v>6.9484999999999998E-3</v>
      </c>
      <c r="CH589" s="106">
        <v>7.6004800000000006E-3</v>
      </c>
      <c r="CI589" s="106">
        <v>1.320696E-2</v>
      </c>
      <c r="CJ589" s="106">
        <v>2.4159679999999999E-2</v>
      </c>
      <c r="CK589" s="106">
        <v>2.4948689999999999E-2</v>
      </c>
      <c r="CL589" s="106">
        <v>2.609769E-2</v>
      </c>
      <c r="CM589" s="106">
        <v>3.3592320000000002E-2</v>
      </c>
      <c r="CN589" s="106">
        <v>2.7250599999999996E-2</v>
      </c>
      <c r="CO589" s="106">
        <v>3.6306900000000003E-2</v>
      </c>
      <c r="CP589" s="106">
        <v>2.8462959999999999E-2</v>
      </c>
      <c r="CQ589" s="106">
        <v>1.5322899999999999E-2</v>
      </c>
      <c r="CR589" s="106">
        <v>1.560019E-2</v>
      </c>
      <c r="CS589" s="106"/>
      <c r="CT589" s="106"/>
      <c r="CU589" s="106"/>
      <c r="CV589" s="106">
        <f t="shared" si="308"/>
        <v>1.29E-2</v>
      </c>
      <c r="CW589" s="106">
        <f t="shared" si="309"/>
        <v>9.5999999999999992E-3</v>
      </c>
      <c r="CX589" s="106">
        <f t="shared" si="310"/>
        <v>5.5000000000000005E-3</v>
      </c>
      <c r="CY589" s="106">
        <f t="shared" si="311"/>
        <v>5.9999999999999993E-3</v>
      </c>
      <c r="CZ589" s="106">
        <f t="shared" si="312"/>
        <v>9.2999999999999992E-3</v>
      </c>
      <c r="DA589" s="106">
        <f t="shared" si="313"/>
        <v>8.4999999999999989E-3</v>
      </c>
      <c r="DB589" s="106">
        <f t="shared" si="314"/>
        <v>1.1399999999999999E-2</v>
      </c>
      <c r="DC589" s="106">
        <f t="shared" si="315"/>
        <v>3.0000000000000001E-3</v>
      </c>
      <c r="DD589" s="106">
        <f t="shared" si="316"/>
        <v>6.7999999999999996E-3</v>
      </c>
      <c r="DE589" s="106">
        <f t="shared" si="317"/>
        <v>1.2999999999999999E-2</v>
      </c>
      <c r="DF589" s="106">
        <f t="shared" si="318"/>
        <v>1.67E-2</v>
      </c>
      <c r="DG589" s="106">
        <f t="shared" si="319"/>
        <v>1.34E-2</v>
      </c>
      <c r="DH589" s="106">
        <f t="shared" si="320"/>
        <v>8.8999999999999999E-3</v>
      </c>
      <c r="DI589" s="106">
        <f t="shared" si="321"/>
        <v>1.6300000000000002E-2</v>
      </c>
      <c r="DJ589" s="106">
        <f t="shared" si="322"/>
        <v>2.01E-2</v>
      </c>
      <c r="DK589" s="106">
        <f t="shared" si="323"/>
        <v>6.4000000000000003E-3</v>
      </c>
      <c r="DL589" s="106">
        <f t="shared" si="324"/>
        <v>6.4999999999999997E-3</v>
      </c>
      <c r="DM589" s="106">
        <f t="shared" si="325"/>
        <v>6.7000000000000002E-3</v>
      </c>
      <c r="DN589" s="106">
        <f t="shared" si="326"/>
        <v>1.04E-2</v>
      </c>
      <c r="DO589" s="106">
        <f t="shared" si="327"/>
        <v>2.0599999999999997E-2</v>
      </c>
      <c r="DP589" s="106">
        <f t="shared" si="328"/>
        <v>2.1299999999999999E-2</v>
      </c>
      <c r="DQ589" s="106">
        <f t="shared" si="329"/>
        <v>2.23E-2</v>
      </c>
      <c r="DR589" s="106">
        <f t="shared" si="330"/>
        <v>2.8799999999999999E-2</v>
      </c>
      <c r="DS589" s="106">
        <f t="shared" si="331"/>
        <v>2.3499999999999997E-2</v>
      </c>
      <c r="DT589" s="106">
        <f t="shared" si="332"/>
        <v>3.15E-2</v>
      </c>
      <c r="DU589" s="106">
        <f t="shared" si="333"/>
        <v>2.4799999999999999E-2</v>
      </c>
      <c r="DV589" s="106">
        <f t="shared" si="334"/>
        <v>1.3399999999999999E-2</v>
      </c>
      <c r="DW589" s="106">
        <f t="shared" si="335"/>
        <v>1.3699999999999999E-2</v>
      </c>
      <c r="DX589" s="106"/>
      <c r="DY589" s="106"/>
      <c r="DZ589" s="106"/>
      <c r="EA589" s="100">
        <v>0.98</v>
      </c>
      <c r="EB589" s="100">
        <v>3.65</v>
      </c>
      <c r="EC589" s="100">
        <v>3.62</v>
      </c>
      <c r="ED589" s="100">
        <v>30.38</v>
      </c>
      <c r="EE589" s="100">
        <v>1.46</v>
      </c>
      <c r="EF589" s="100">
        <v>0.24</v>
      </c>
      <c r="EG589" s="100">
        <v>31.82</v>
      </c>
      <c r="EH589" s="100">
        <v>3.26</v>
      </c>
      <c r="EI589" s="100">
        <v>0.49</v>
      </c>
      <c r="EJ589" s="100">
        <v>42.54</v>
      </c>
      <c r="EK589" s="100">
        <v>40.86</v>
      </c>
      <c r="EL589" s="100">
        <v>23.67</v>
      </c>
      <c r="EM589" s="100">
        <v>0.15</v>
      </c>
      <c r="EN589" s="100">
        <v>1.27</v>
      </c>
      <c r="EO589" s="100">
        <v>100</v>
      </c>
      <c r="EP589" s="100">
        <v>8.61</v>
      </c>
      <c r="EQ589" s="100">
        <v>0.53</v>
      </c>
      <c r="ER589" s="100">
        <v>1.31</v>
      </c>
      <c r="ES589" s="100">
        <v>0.32</v>
      </c>
      <c r="ET589" s="100">
        <v>5.78</v>
      </c>
      <c r="EU589" s="100">
        <v>1.5</v>
      </c>
      <c r="EV589" s="100">
        <v>5.01</v>
      </c>
      <c r="EW589" s="100">
        <v>1.08</v>
      </c>
      <c r="EX589" s="100">
        <v>1.62</v>
      </c>
      <c r="EY589" s="100">
        <v>1.04</v>
      </c>
      <c r="EZ589" s="100">
        <v>1.1000000000000001</v>
      </c>
      <c r="FA589" s="100">
        <v>1.1299999999999999</v>
      </c>
      <c r="FB589" s="100">
        <v>2.84</v>
      </c>
      <c r="FC589" s="100"/>
      <c r="FD589" s="100"/>
      <c r="FE589" s="100"/>
      <c r="FF589" s="106">
        <v>2.1357329842931934E-2</v>
      </c>
      <c r="FG589" s="106">
        <v>5.6550178759028841E-3</v>
      </c>
      <c r="FH589" s="106">
        <v>3.506006880127018E-3</v>
      </c>
      <c r="FI589" s="106">
        <v>3.8474249185864195E-3</v>
      </c>
      <c r="FJ589" s="106">
        <v>9.0571561338289985E-3</v>
      </c>
      <c r="FK589" s="106">
        <v>1.682705013602798E-2</v>
      </c>
      <c r="FL589" s="106">
        <v>1.1094510385756675E-2</v>
      </c>
      <c r="FM589" s="106">
        <v>3.2970780104159391E-3</v>
      </c>
      <c r="FN589" s="106">
        <v>1.0513007432818753E-2</v>
      </c>
      <c r="FO589" s="106">
        <v>0</v>
      </c>
      <c r="FP589" s="106">
        <v>0</v>
      </c>
      <c r="FQ589" s="106">
        <v>3.3138000000000004E-3</v>
      </c>
      <c r="FR589" s="106">
        <v>4.0950319972995163E-2</v>
      </c>
      <c r="FS589" s="106">
        <v>1.7552510322162315E-2</v>
      </c>
      <c r="FT589" s="106">
        <v>0</v>
      </c>
      <c r="FU589" s="106">
        <v>4.7736825600776462E-3</v>
      </c>
      <c r="FV589" s="106">
        <v>1.2280729653882133E-2</v>
      </c>
      <c r="FW589" s="106">
        <v>8.2027366424093119E-3</v>
      </c>
      <c r="FX589" s="106">
        <v>2.854153020441022E-2</v>
      </c>
      <c r="FY589" s="106">
        <v>1.8530695770804913E-2</v>
      </c>
      <c r="FZ589" s="106">
        <v>2.6392641267818952E-2</v>
      </c>
      <c r="GA589" s="106">
        <v>1.9307100743399131E-2</v>
      </c>
      <c r="GB589" s="106">
        <v>3.6527777777777777E-2</v>
      </c>
      <c r="GC589" s="106">
        <v>2.3134874094515354E-2</v>
      </c>
      <c r="GD589" s="106">
        <v>3.1463473885129274E-2</v>
      </c>
      <c r="GE589" s="106">
        <v>2.4229328221660715E-2</v>
      </c>
      <c r="GF589" s="106">
        <v>1.2394879702623303E-2</v>
      </c>
      <c r="GG589" s="106">
        <v>1.2694827434794062E-2</v>
      </c>
      <c r="GH589" s="100"/>
      <c r="GI589" s="100"/>
      <c r="GJ589" s="100"/>
      <c r="GK589" s="100"/>
    </row>
    <row r="590" spans="1:193" x14ac:dyDescent="0.25">
      <c r="A590" s="98" t="s">
        <v>1073</v>
      </c>
      <c r="B590" s="99" t="s">
        <v>17</v>
      </c>
      <c r="C590" s="99" t="s">
        <v>319</v>
      </c>
      <c r="D590" s="99" t="s">
        <v>758</v>
      </c>
      <c r="E590" s="99" t="s">
        <v>766</v>
      </c>
      <c r="F590" s="100"/>
      <c r="G590" s="106">
        <v>5.4560000000000004</v>
      </c>
      <c r="H590" s="106">
        <v>5.422657056065856</v>
      </c>
      <c r="I590" s="106">
        <v>0.10199999999999999</v>
      </c>
      <c r="J590" s="106">
        <v>0</v>
      </c>
      <c r="K590" s="106">
        <v>0.84199999999999986</v>
      </c>
      <c r="L590" s="106">
        <v>5.5989999999999993</v>
      </c>
      <c r="M590" s="106">
        <v>6.6000000000000003E-2</v>
      </c>
      <c r="N590" s="106">
        <v>0.10276174476786618</v>
      </c>
      <c r="O590" s="106">
        <v>4.3899999999999997</v>
      </c>
      <c r="P590" s="106">
        <v>0</v>
      </c>
      <c r="Q590" s="106">
        <v>0</v>
      </c>
      <c r="R590" s="106">
        <v>1.2999999999999999E-2</v>
      </c>
      <c r="S590" s="106">
        <v>39.29768900626096</v>
      </c>
      <c r="T590" s="106">
        <v>1.6232155714893004</v>
      </c>
      <c r="U590" s="106">
        <v>7.4999999999999997E-2</v>
      </c>
      <c r="V590" s="106">
        <v>3.0229213078638534E-2</v>
      </c>
      <c r="W590" s="106">
        <v>0.68300000000000005</v>
      </c>
      <c r="X590" s="106">
        <v>0.26137607448956951</v>
      </c>
      <c r="Y590" s="106">
        <v>11.780939402117689</v>
      </c>
      <c r="Z590" s="106">
        <v>0.47799999999999998</v>
      </c>
      <c r="AA590" s="106">
        <v>2.8080817535346072</v>
      </c>
      <c r="AB590" s="106">
        <v>0.55200000000000005</v>
      </c>
      <c r="AC590" s="106">
        <v>3.214</v>
      </c>
      <c r="AD590" s="106">
        <v>1.0920000000000001</v>
      </c>
      <c r="AE590" s="106">
        <v>2.36</v>
      </c>
      <c r="AF590" s="106">
        <v>2.323</v>
      </c>
      <c r="AG590" s="106">
        <v>1.5549972711475557</v>
      </c>
      <c r="AH590" s="106">
        <v>0.95299999999999996</v>
      </c>
      <c r="AI590" s="106"/>
      <c r="AJ590" s="106">
        <v>91.077014292952043</v>
      </c>
      <c r="AK590" s="100"/>
      <c r="AL590" s="106">
        <v>2.550486163051608</v>
      </c>
      <c r="AM590" s="106">
        <v>3.2507985468891891</v>
      </c>
      <c r="AN590" s="106">
        <v>5.3982535062185762E-2</v>
      </c>
      <c r="AO590" s="106">
        <v>0</v>
      </c>
      <c r="AP590" s="106">
        <v>0.65210656753407681</v>
      </c>
      <c r="AQ590" s="106">
        <v>4.3521181500194324</v>
      </c>
      <c r="AR590" s="106">
        <v>4.8961424332344211E-2</v>
      </c>
      <c r="AS590" s="106">
        <v>8.5307774172228276E-2</v>
      </c>
      <c r="AT590" s="106">
        <v>3.1375071469411089</v>
      </c>
      <c r="AU590" s="106">
        <v>0</v>
      </c>
      <c r="AV590" s="106">
        <v>0</v>
      </c>
      <c r="AW590" s="106">
        <v>1.2999999999999999E-2</v>
      </c>
      <c r="AX590" s="106">
        <v>27.471296054708812</v>
      </c>
      <c r="AY590" s="106">
        <v>1.3293060121933504</v>
      </c>
      <c r="AZ590" s="106">
        <v>5.5522653242522944E-2</v>
      </c>
      <c r="BA590" s="106">
        <v>2.5633183310979846E-2</v>
      </c>
      <c r="BB590" s="106">
        <v>0.63891487371375122</v>
      </c>
      <c r="BC590" s="106">
        <v>0.23040909246259653</v>
      </c>
      <c r="BD590" s="106">
        <v>9.2770607151096058</v>
      </c>
      <c r="BE590" s="106">
        <v>0.40757162346521142</v>
      </c>
      <c r="BF590" s="106">
        <v>2.3974060902711578</v>
      </c>
      <c r="BG590" s="106">
        <v>0.47167392976159966</v>
      </c>
      <c r="BH590" s="106">
        <v>2.7554869684499312</v>
      </c>
      <c r="BI590" s="106">
        <v>0.94170403587443952</v>
      </c>
      <c r="BJ590" s="106">
        <v>2.0475446815894496</v>
      </c>
      <c r="BK590" s="106">
        <v>2.0240480961923848</v>
      </c>
      <c r="BL590" s="106">
        <v>1.3598576923021912</v>
      </c>
      <c r="BM590" s="106">
        <v>0.83691929393167641</v>
      </c>
      <c r="BN590" s="106"/>
      <c r="BO590" s="106"/>
      <c r="BP590" s="106"/>
      <c r="BQ590" s="106">
        <v>2.6953920000000006E-2</v>
      </c>
      <c r="BR590" s="106">
        <v>1.6013759999999998E-2</v>
      </c>
      <c r="BS590" s="106">
        <v>1.001435E-2</v>
      </c>
      <c r="BT590" s="106">
        <v>9.7833799999999995E-3</v>
      </c>
      <c r="BU590" s="106">
        <v>1.1491679999999999E-2</v>
      </c>
      <c r="BV590" s="106">
        <v>1.0549299999999999E-2</v>
      </c>
      <c r="BW590" s="106">
        <v>1.4019200000000001E-2</v>
      </c>
      <c r="BX590" s="106">
        <v>3.7342599999999997E-3</v>
      </c>
      <c r="BY590" s="106">
        <v>9.2347200000000001E-3</v>
      </c>
      <c r="BZ590" s="106">
        <v>3.0936599999999998E-2</v>
      </c>
      <c r="CA590" s="106">
        <v>1.6199999999999999E-2</v>
      </c>
      <c r="CB590" s="106">
        <v>1.29E-2</v>
      </c>
      <c r="CC590" s="106">
        <v>1.2588400000000001E-2</v>
      </c>
      <c r="CD590" s="106">
        <v>1.9537600000000002E-2</v>
      </c>
      <c r="CE590" s="106">
        <v>2.7016000000000002E-2</v>
      </c>
      <c r="CF590" s="106">
        <v>7.7833799999999995E-3</v>
      </c>
      <c r="CG590" s="106">
        <v>6.7346999999999997E-3</v>
      </c>
      <c r="CH590" s="106">
        <v>7.8273600000000002E-3</v>
      </c>
      <c r="CI590" s="106">
        <v>1.2952979999999999E-2</v>
      </c>
      <c r="CJ590" s="106">
        <v>2.333872E-2</v>
      </c>
      <c r="CK590" s="106">
        <v>2.3660259999999999E-2</v>
      </c>
      <c r="CL590" s="106">
        <v>2.539551E-2</v>
      </c>
      <c r="CM590" s="106">
        <v>3.1609440000000003E-2</v>
      </c>
      <c r="CN590" s="106">
        <v>2.5743119999999998E-2</v>
      </c>
      <c r="CO590" s="106">
        <v>3.5730600000000001E-2</v>
      </c>
      <c r="CP590" s="106">
        <v>2.8118649999999995E-2</v>
      </c>
      <c r="CQ590" s="106">
        <v>1.4751149999999998E-2</v>
      </c>
      <c r="CR590" s="106">
        <v>1.514471E-2</v>
      </c>
      <c r="CS590" s="106"/>
      <c r="CT590" s="106"/>
      <c r="CU590" s="106"/>
      <c r="CV590" s="106">
        <f t="shared" si="308"/>
        <v>1.2600000000000002E-2</v>
      </c>
      <c r="CW590" s="106">
        <f t="shared" si="309"/>
        <v>9.5999999999999992E-3</v>
      </c>
      <c r="CX590" s="106">
        <f t="shared" si="310"/>
        <v>5.3E-3</v>
      </c>
      <c r="CY590" s="106">
        <f t="shared" si="311"/>
        <v>5.8999999999999999E-3</v>
      </c>
      <c r="CZ590" s="106">
        <f t="shared" si="312"/>
        <v>8.8999999999999999E-3</v>
      </c>
      <c r="DA590" s="106">
        <f t="shared" si="313"/>
        <v>8.199999999999999E-3</v>
      </c>
      <c r="DB590" s="106">
        <f t="shared" si="314"/>
        <v>1.04E-2</v>
      </c>
      <c r="DC590" s="106">
        <f t="shared" si="315"/>
        <v>3.0999999999999999E-3</v>
      </c>
      <c r="DD590" s="106">
        <f t="shared" si="316"/>
        <v>6.6E-3</v>
      </c>
      <c r="DE590" s="106">
        <f t="shared" si="317"/>
        <v>1.35E-2</v>
      </c>
      <c r="DF590" s="106">
        <f t="shared" si="318"/>
        <v>1.6199999999999999E-2</v>
      </c>
      <c r="DG590" s="106">
        <f t="shared" si="319"/>
        <v>1.29E-2</v>
      </c>
      <c r="DH590" s="106">
        <f t="shared" si="320"/>
        <v>8.8000000000000005E-3</v>
      </c>
      <c r="DI590" s="106">
        <f t="shared" si="321"/>
        <v>1.6E-2</v>
      </c>
      <c r="DJ590" s="106">
        <f t="shared" si="322"/>
        <v>0.02</v>
      </c>
      <c r="DK590" s="106">
        <f t="shared" si="323"/>
        <v>6.5999999999999991E-3</v>
      </c>
      <c r="DL590" s="106">
        <f t="shared" si="324"/>
        <v>6.3E-3</v>
      </c>
      <c r="DM590" s="106">
        <f t="shared" si="325"/>
        <v>6.8999999999999999E-3</v>
      </c>
      <c r="DN590" s="106">
        <f t="shared" si="326"/>
        <v>1.0199999999999999E-2</v>
      </c>
      <c r="DO590" s="106">
        <f t="shared" si="327"/>
        <v>1.9899999999999998E-2</v>
      </c>
      <c r="DP590" s="106">
        <f t="shared" si="328"/>
        <v>2.0199999999999999E-2</v>
      </c>
      <c r="DQ590" s="106">
        <f t="shared" si="329"/>
        <v>2.1700000000000001E-2</v>
      </c>
      <c r="DR590" s="106">
        <f t="shared" si="330"/>
        <v>2.7099999999999999E-2</v>
      </c>
      <c r="DS590" s="106">
        <f t="shared" si="331"/>
        <v>2.2199999999999998E-2</v>
      </c>
      <c r="DT590" s="106">
        <f t="shared" si="332"/>
        <v>3.1E-2</v>
      </c>
      <c r="DU590" s="106">
        <f t="shared" si="333"/>
        <v>2.4499999999999997E-2</v>
      </c>
      <c r="DV590" s="106">
        <f t="shared" si="334"/>
        <v>1.2899999999999998E-2</v>
      </c>
      <c r="DW590" s="106">
        <f t="shared" si="335"/>
        <v>1.3299999999999999E-2</v>
      </c>
      <c r="DX590" s="106"/>
      <c r="DY590" s="106"/>
      <c r="DZ590" s="106"/>
      <c r="EA590" s="100">
        <v>0.89</v>
      </c>
      <c r="EB590" s="100">
        <v>0.36</v>
      </c>
      <c r="EC590" s="100">
        <v>5.97</v>
      </c>
      <c r="ED590" s="100">
        <v>100</v>
      </c>
      <c r="EE590" s="100">
        <v>1.4</v>
      </c>
      <c r="EF590" s="100">
        <v>0.31</v>
      </c>
      <c r="EG590" s="100">
        <v>21.31</v>
      </c>
      <c r="EH590" s="100">
        <v>3.74</v>
      </c>
      <c r="EI590" s="100">
        <v>0.39</v>
      </c>
      <c r="EJ590" s="100">
        <v>72.27</v>
      </c>
      <c r="EK590" s="100">
        <v>100</v>
      </c>
      <c r="EL590" s="100">
        <v>24.16</v>
      </c>
      <c r="EM590" s="100">
        <v>0.15</v>
      </c>
      <c r="EN590" s="100">
        <v>1.3</v>
      </c>
      <c r="EO590" s="100">
        <v>24.91</v>
      </c>
      <c r="EP590" s="100">
        <v>10.27</v>
      </c>
      <c r="EQ590" s="100">
        <v>1.44</v>
      </c>
      <c r="ER590" s="100">
        <v>3.29</v>
      </c>
      <c r="ES590" s="100">
        <v>0.31</v>
      </c>
      <c r="ET590" s="100">
        <v>4.59</v>
      </c>
      <c r="EU590" s="100">
        <v>1.2</v>
      </c>
      <c r="EV590" s="100">
        <v>4.1100000000000003</v>
      </c>
      <c r="EW590" s="100">
        <v>1.23</v>
      </c>
      <c r="EX590" s="100">
        <v>2.29</v>
      </c>
      <c r="EY590" s="100">
        <v>1.42</v>
      </c>
      <c r="EZ590" s="100">
        <v>1.18</v>
      </c>
      <c r="FA590" s="100">
        <v>0.94</v>
      </c>
      <c r="FB590" s="100">
        <v>1.56</v>
      </c>
      <c r="FC590" s="100"/>
      <c r="FD590" s="100"/>
      <c r="FE590" s="100"/>
      <c r="FF590" s="106">
        <v>2.2699326851159312E-2</v>
      </c>
      <c r="FG590" s="106">
        <v>1.170287476880108E-2</v>
      </c>
      <c r="FH590" s="106">
        <v>3.2227573432124898E-3</v>
      </c>
      <c r="FI590" s="106">
        <v>0</v>
      </c>
      <c r="FJ590" s="106">
        <v>9.1294919454770751E-3</v>
      </c>
      <c r="FK590" s="106">
        <v>1.3491566265060239E-2</v>
      </c>
      <c r="FL590" s="106">
        <v>1.0433679525222551E-2</v>
      </c>
      <c r="FM590" s="106">
        <v>3.1905107540413378E-3</v>
      </c>
      <c r="FN590" s="106">
        <v>1.2236277873070325E-2</v>
      </c>
      <c r="FO590" s="106">
        <v>0</v>
      </c>
      <c r="FP590" s="106">
        <v>0</v>
      </c>
      <c r="FQ590" s="106">
        <v>3.1408E-3</v>
      </c>
      <c r="FR590" s="106">
        <v>4.120694408206322E-2</v>
      </c>
      <c r="FS590" s="106">
        <v>1.7280978158513555E-2</v>
      </c>
      <c r="FT590" s="106">
        <v>1.3830692922712464E-2</v>
      </c>
      <c r="FU590" s="106">
        <v>2.6325279260376302E-3</v>
      </c>
      <c r="FV590" s="106">
        <v>9.2003741814780174E-3</v>
      </c>
      <c r="FW590" s="106">
        <v>7.5804591420194252E-3</v>
      </c>
      <c r="FX590" s="106">
        <v>2.8758888216839779E-2</v>
      </c>
      <c r="FY590" s="106">
        <v>1.8707537517053202E-2</v>
      </c>
      <c r="FZ590" s="106">
        <v>2.8768873083253894E-2</v>
      </c>
      <c r="GA590" s="106">
        <v>1.9385798513201748E-2</v>
      </c>
      <c r="GB590" s="106">
        <v>3.3892489711934155E-2</v>
      </c>
      <c r="GC590" s="106">
        <v>2.1565022421524666E-2</v>
      </c>
      <c r="GD590" s="106">
        <v>2.9075134478570182E-2</v>
      </c>
      <c r="GE590" s="106">
        <v>2.3883767535070141E-2</v>
      </c>
      <c r="GF590" s="106">
        <v>1.2782662307640595E-2</v>
      </c>
      <c r="GG590" s="106">
        <v>1.3055940985334153E-2</v>
      </c>
      <c r="GH590" s="100"/>
      <c r="GI590" s="100"/>
      <c r="GJ590" s="100"/>
      <c r="GK590" s="100"/>
    </row>
    <row r="591" spans="1:193" x14ac:dyDescent="0.25">
      <c r="A591" s="98" t="s">
        <v>1073</v>
      </c>
      <c r="B591" s="99" t="s">
        <v>17</v>
      </c>
      <c r="C591" s="99" t="s">
        <v>319</v>
      </c>
      <c r="D591" s="99" t="s">
        <v>758</v>
      </c>
      <c r="E591" s="99" t="s">
        <v>767</v>
      </c>
      <c r="F591" s="100"/>
      <c r="G591" s="106">
        <v>2.9529999999999998</v>
      </c>
      <c r="H591" s="106">
        <v>3.8761696408024249</v>
      </c>
      <c r="I591" s="106">
        <v>0.14599999999999999</v>
      </c>
      <c r="J591" s="106">
        <v>0</v>
      </c>
      <c r="K591" s="106">
        <v>0.83699999999999997</v>
      </c>
      <c r="L591" s="106">
        <v>8.8219999999999992</v>
      </c>
      <c r="M591" s="106">
        <v>9.6000000000000016E-2</v>
      </c>
      <c r="N591" s="106">
        <v>0.1079516105701267</v>
      </c>
      <c r="O591" s="106">
        <v>3.9360000000000004</v>
      </c>
      <c r="P591" s="106">
        <v>4.2999999999999997E-2</v>
      </c>
      <c r="Q591" s="106">
        <v>0</v>
      </c>
      <c r="R591" s="106">
        <v>3.1E-2</v>
      </c>
      <c r="S591" s="106">
        <v>43.30426301767784</v>
      </c>
      <c r="T591" s="106">
        <v>0.84614378954158331</v>
      </c>
      <c r="U591" s="106">
        <v>0</v>
      </c>
      <c r="V591" s="106">
        <v>5.3728883704196206E-2</v>
      </c>
      <c r="W591" s="106">
        <v>0.157</v>
      </c>
      <c r="X591" s="106">
        <v>0.21731796140413004</v>
      </c>
      <c r="Y591" s="106">
        <v>12.062145323365629</v>
      </c>
      <c r="Z591" s="106">
        <v>0.32500000000000001</v>
      </c>
      <c r="AA591" s="106">
        <v>2.578371027414895</v>
      </c>
      <c r="AB591" s="106">
        <v>0.51600000000000001</v>
      </c>
      <c r="AC591" s="106">
        <v>3.2040000000000002</v>
      </c>
      <c r="AD591" s="106">
        <v>1.091</v>
      </c>
      <c r="AE591" s="106">
        <v>2.556</v>
      </c>
      <c r="AF591" s="106">
        <v>2.5659999999999998</v>
      </c>
      <c r="AG591" s="106">
        <v>1.6179079460146706</v>
      </c>
      <c r="AH591" s="106">
        <v>0.96599999999999997</v>
      </c>
      <c r="AI591" s="106"/>
      <c r="AJ591" s="106">
        <v>92.902005600495471</v>
      </c>
      <c r="AK591" s="100"/>
      <c r="AL591" s="106">
        <v>1.3804225878833207</v>
      </c>
      <c r="AM591" s="106">
        <v>2.3237033995578353</v>
      </c>
      <c r="AN591" s="106">
        <v>7.7269118814501186E-2</v>
      </c>
      <c r="AO591" s="106">
        <v>0</v>
      </c>
      <c r="AP591" s="106">
        <v>0.64823420074349447</v>
      </c>
      <c r="AQ591" s="106">
        <v>6.8573649436455497</v>
      </c>
      <c r="AR591" s="106">
        <v>7.1216617210682495E-2</v>
      </c>
      <c r="AS591" s="106">
        <v>8.961614691194314E-2</v>
      </c>
      <c r="AT591" s="106">
        <v>2.8130360205831906</v>
      </c>
      <c r="AU591" s="106">
        <v>1.8764182230755804E-2</v>
      </c>
      <c r="AV591" s="106">
        <v>0</v>
      </c>
      <c r="AW591" s="106">
        <v>3.1E-2</v>
      </c>
      <c r="AX591" s="106">
        <v>30.272116754755565</v>
      </c>
      <c r="AY591" s="106">
        <v>0.69293570513601122</v>
      </c>
      <c r="AZ591" s="106">
        <v>0</v>
      </c>
      <c r="BA591" s="106">
        <v>4.5559979398114313E-2</v>
      </c>
      <c r="BB591" s="106">
        <v>0.14686623012160899</v>
      </c>
      <c r="BC591" s="106">
        <v>0.19157084044792844</v>
      </c>
      <c r="BD591" s="106">
        <v>9.4985001365191177</v>
      </c>
      <c r="BE591" s="106">
        <v>0.27711459754433831</v>
      </c>
      <c r="BF591" s="106">
        <v>2.2012900430418294</v>
      </c>
      <c r="BG591" s="106">
        <v>0.4409125865162779</v>
      </c>
      <c r="BH591" s="106">
        <v>2.7469135802469133</v>
      </c>
      <c r="BI591" s="106">
        <v>0.94084166954122106</v>
      </c>
      <c r="BJ591" s="106">
        <v>2.2175950026028111</v>
      </c>
      <c r="BK591" s="106">
        <v>2.2357758996253376</v>
      </c>
      <c r="BL591" s="106">
        <v>1.4148735863705033</v>
      </c>
      <c r="BM591" s="106">
        <v>0.84833582155089127</v>
      </c>
      <c r="BN591" s="106"/>
      <c r="BO591" s="106"/>
      <c r="BP591" s="106"/>
      <c r="BQ591" s="106">
        <v>2.7167840000000002E-2</v>
      </c>
      <c r="BR591" s="106">
        <v>1.6180570000000002E-2</v>
      </c>
      <c r="BS591" s="106">
        <v>1.02033E-2</v>
      </c>
      <c r="BT591" s="106">
        <v>9.617559999999999E-3</v>
      </c>
      <c r="BU591" s="106">
        <v>1.1749919999999999E-2</v>
      </c>
      <c r="BV591" s="106">
        <v>1.067795E-2</v>
      </c>
      <c r="BW591" s="106">
        <v>1.4558400000000001E-2</v>
      </c>
      <c r="BX591" s="106">
        <v>3.8547199999999998E-3</v>
      </c>
      <c r="BY591" s="106">
        <v>9.51456E-3</v>
      </c>
      <c r="BZ591" s="106">
        <v>2.956164E-2</v>
      </c>
      <c r="CA591" s="106">
        <v>1.6500000000000001E-2</v>
      </c>
      <c r="CB591" s="106">
        <v>1.32E-2</v>
      </c>
      <c r="CC591" s="106">
        <v>1.2731450000000002E-2</v>
      </c>
      <c r="CD591" s="106">
        <v>1.9537600000000002E-2</v>
      </c>
      <c r="CE591" s="106">
        <v>2.8366800000000001E-2</v>
      </c>
      <c r="CF591" s="106">
        <v>7.5475200000000003E-3</v>
      </c>
      <c r="CG591" s="106">
        <v>6.9484999999999998E-3</v>
      </c>
      <c r="CH591" s="106">
        <v>7.9407999999999996E-3</v>
      </c>
      <c r="CI591" s="106">
        <v>1.307997E-2</v>
      </c>
      <c r="CJ591" s="106">
        <v>2.333872E-2</v>
      </c>
      <c r="CK591" s="106">
        <v>2.4480170000000002E-2</v>
      </c>
      <c r="CL591" s="106">
        <v>2.5629569999999994E-2</v>
      </c>
      <c r="CM591" s="106">
        <v>3.2659200000000006E-2</v>
      </c>
      <c r="CN591" s="106">
        <v>2.678676E-2</v>
      </c>
      <c r="CO591" s="106">
        <v>3.5961119999999999E-2</v>
      </c>
      <c r="CP591" s="106">
        <v>2.8233420000000002E-2</v>
      </c>
      <c r="CQ591" s="106">
        <v>1.50942E-2</v>
      </c>
      <c r="CR591" s="106">
        <v>1.5486320000000001E-2</v>
      </c>
      <c r="CS591" s="106"/>
      <c r="CT591" s="106"/>
      <c r="CU591" s="106"/>
      <c r="CV591" s="106">
        <f t="shared" si="308"/>
        <v>1.2699999999999999E-2</v>
      </c>
      <c r="CW591" s="106">
        <f t="shared" si="309"/>
        <v>9.700000000000002E-3</v>
      </c>
      <c r="CX591" s="106">
        <f t="shared" si="310"/>
        <v>5.4000000000000003E-3</v>
      </c>
      <c r="CY591" s="106">
        <f t="shared" si="311"/>
        <v>5.7999999999999996E-3</v>
      </c>
      <c r="CZ591" s="106">
        <f t="shared" si="312"/>
        <v>9.1000000000000004E-3</v>
      </c>
      <c r="DA591" s="106">
        <f t="shared" si="313"/>
        <v>8.3000000000000001E-3</v>
      </c>
      <c r="DB591" s="106">
        <f t="shared" si="314"/>
        <v>1.0800000000000001E-2</v>
      </c>
      <c r="DC591" s="106">
        <f t="shared" si="315"/>
        <v>3.2000000000000002E-3</v>
      </c>
      <c r="DD591" s="106">
        <f t="shared" si="316"/>
        <v>6.7999999999999996E-3</v>
      </c>
      <c r="DE591" s="106">
        <f t="shared" si="317"/>
        <v>1.29E-2</v>
      </c>
      <c r="DF591" s="106">
        <f t="shared" si="318"/>
        <v>1.6500000000000001E-2</v>
      </c>
      <c r="DG591" s="106">
        <f t="shared" si="319"/>
        <v>1.32E-2</v>
      </c>
      <c r="DH591" s="106">
        <f t="shared" si="320"/>
        <v>8.8999999999999999E-3</v>
      </c>
      <c r="DI591" s="106">
        <f t="shared" si="321"/>
        <v>1.6E-2</v>
      </c>
      <c r="DJ591" s="106">
        <f t="shared" si="322"/>
        <v>2.1000000000000001E-2</v>
      </c>
      <c r="DK591" s="106">
        <f t="shared" si="323"/>
        <v>6.4000000000000003E-3</v>
      </c>
      <c r="DL591" s="106">
        <f t="shared" si="324"/>
        <v>6.4999999999999997E-3</v>
      </c>
      <c r="DM591" s="106">
        <f t="shared" si="325"/>
        <v>6.9999999999999993E-3</v>
      </c>
      <c r="DN591" s="106">
        <f t="shared" si="326"/>
        <v>1.03E-2</v>
      </c>
      <c r="DO591" s="106">
        <f t="shared" si="327"/>
        <v>1.9899999999999998E-2</v>
      </c>
      <c r="DP591" s="106">
        <f t="shared" si="328"/>
        <v>2.0900000000000002E-2</v>
      </c>
      <c r="DQ591" s="106">
        <f t="shared" si="329"/>
        <v>2.1899999999999996E-2</v>
      </c>
      <c r="DR591" s="106">
        <f t="shared" si="330"/>
        <v>2.8000000000000004E-2</v>
      </c>
      <c r="DS591" s="106">
        <f t="shared" si="331"/>
        <v>2.3099999999999999E-2</v>
      </c>
      <c r="DT591" s="106">
        <f t="shared" si="332"/>
        <v>3.1199999999999999E-2</v>
      </c>
      <c r="DU591" s="106">
        <f t="shared" si="333"/>
        <v>2.4600000000000004E-2</v>
      </c>
      <c r="DV591" s="106">
        <f t="shared" si="334"/>
        <v>1.32E-2</v>
      </c>
      <c r="DW591" s="106">
        <f t="shared" si="335"/>
        <v>1.3600000000000001E-2</v>
      </c>
      <c r="DX591" s="106"/>
      <c r="DY591" s="106"/>
      <c r="DZ591" s="106"/>
      <c r="EA591" s="100">
        <v>1.26</v>
      </c>
      <c r="EB591" s="100">
        <v>0.45</v>
      </c>
      <c r="EC591" s="100">
        <v>4.37</v>
      </c>
      <c r="ED591" s="100">
        <v>100</v>
      </c>
      <c r="EE591" s="100">
        <v>1.41</v>
      </c>
      <c r="EF591" s="100">
        <v>0.24</v>
      </c>
      <c r="EG591" s="100">
        <v>15.82</v>
      </c>
      <c r="EH591" s="100">
        <v>3.69</v>
      </c>
      <c r="EI591" s="100">
        <v>0.42</v>
      </c>
      <c r="EJ591" s="100">
        <v>23.6</v>
      </c>
      <c r="EK591" s="100">
        <v>100</v>
      </c>
      <c r="EL591" s="100">
        <v>10.74</v>
      </c>
      <c r="EM591" s="100">
        <v>0.14000000000000001</v>
      </c>
      <c r="EN591" s="100">
        <v>2.2400000000000002</v>
      </c>
      <c r="EO591" s="100">
        <v>100</v>
      </c>
      <c r="EP591" s="100">
        <v>8.27</v>
      </c>
      <c r="EQ591" s="100">
        <v>5.72</v>
      </c>
      <c r="ER591" s="100">
        <v>3.92</v>
      </c>
      <c r="ES591" s="100">
        <v>0.31</v>
      </c>
      <c r="ET591" s="100">
        <v>6.41</v>
      </c>
      <c r="EU591" s="100">
        <v>1.28</v>
      </c>
      <c r="EV591" s="100">
        <v>4.37</v>
      </c>
      <c r="EW591" s="100">
        <v>1.25</v>
      </c>
      <c r="EX591" s="100">
        <v>2.36</v>
      </c>
      <c r="EY591" s="100">
        <v>1.33</v>
      </c>
      <c r="EZ591" s="100">
        <v>1.0900000000000001</v>
      </c>
      <c r="FA591" s="100">
        <v>0.91</v>
      </c>
      <c r="FB591" s="100">
        <v>1.56</v>
      </c>
      <c r="FC591" s="100"/>
      <c r="FD591" s="100"/>
      <c r="FE591" s="100"/>
      <c r="FF591" s="106">
        <v>1.7393324607329841E-2</v>
      </c>
      <c r="FG591" s="106">
        <v>1.0456665298010261E-2</v>
      </c>
      <c r="FH591" s="106">
        <v>3.3766604921937021E-3</v>
      </c>
      <c r="FI591" s="106">
        <v>0</v>
      </c>
      <c r="FJ591" s="106">
        <v>9.140102230483272E-3</v>
      </c>
      <c r="FK591" s="106">
        <v>1.6457675864749319E-2</v>
      </c>
      <c r="FL591" s="106">
        <v>1.1266468842729971E-2</v>
      </c>
      <c r="FM591" s="106">
        <v>3.306835821050702E-3</v>
      </c>
      <c r="FN591" s="106">
        <v>1.1814751286449399E-2</v>
      </c>
      <c r="FO591" s="106">
        <v>4.4283470064583703E-3</v>
      </c>
      <c r="FP591" s="106">
        <v>0</v>
      </c>
      <c r="FQ591" s="106">
        <v>3.3293999999999997E-3</v>
      </c>
      <c r="FR591" s="106">
        <v>4.2380963456657796E-2</v>
      </c>
      <c r="FS591" s="106">
        <v>1.5521759795046653E-2</v>
      </c>
      <c r="FT591" s="106">
        <v>0</v>
      </c>
      <c r="FU591" s="106">
        <v>3.7678102962240534E-3</v>
      </c>
      <c r="FV591" s="106">
        <v>8.4007483629560346E-3</v>
      </c>
      <c r="FW591" s="106">
        <v>7.5095769455587949E-3</v>
      </c>
      <c r="FX591" s="106">
        <v>2.9445350423209265E-2</v>
      </c>
      <c r="FY591" s="106">
        <v>1.7763045702592087E-2</v>
      </c>
      <c r="FZ591" s="106">
        <v>2.8176512550935416E-2</v>
      </c>
      <c r="GA591" s="106">
        <v>1.9267880030761346E-2</v>
      </c>
      <c r="GB591" s="106">
        <v>3.433641975308642E-2</v>
      </c>
      <c r="GC591" s="106">
        <v>2.2203863401172818E-2</v>
      </c>
      <c r="GD591" s="106">
        <v>2.9494013534617388E-2</v>
      </c>
      <c r="GE591" s="106">
        <v>2.4369957305916179E-2</v>
      </c>
      <c r="GF591" s="106">
        <v>1.287534963597158E-2</v>
      </c>
      <c r="GG591" s="106">
        <v>1.3234038816193904E-2</v>
      </c>
      <c r="GH591" s="100"/>
      <c r="GI591" s="100"/>
      <c r="GJ591" s="100"/>
      <c r="GK591" s="100"/>
    </row>
    <row r="592" spans="1:193" x14ac:dyDescent="0.25">
      <c r="A592" s="98" t="s">
        <v>1073</v>
      </c>
      <c r="B592" s="99" t="s">
        <v>17</v>
      </c>
      <c r="C592" s="99" t="s">
        <v>319</v>
      </c>
      <c r="D592" s="99" t="s">
        <v>758</v>
      </c>
      <c r="E592" s="99" t="s">
        <v>768</v>
      </c>
      <c r="F592" s="100"/>
      <c r="G592" s="106">
        <v>3.1930000000000001</v>
      </c>
      <c r="H592" s="106">
        <v>6.1086681992123033</v>
      </c>
      <c r="I592" s="106">
        <v>0.13700000000000001</v>
      </c>
      <c r="J592" s="106">
        <v>0.01</v>
      </c>
      <c r="K592" s="106">
        <v>0.82799999999999996</v>
      </c>
      <c r="L592" s="106">
        <v>7.9240000000000004</v>
      </c>
      <c r="M592" s="106">
        <v>8.6999999999999994E-2</v>
      </c>
      <c r="N592" s="106">
        <v>0.10076587228530662</v>
      </c>
      <c r="O592" s="106">
        <v>4.258</v>
      </c>
      <c r="P592" s="106">
        <v>3.5999999999999997E-2</v>
      </c>
      <c r="Q592" s="106">
        <v>0</v>
      </c>
      <c r="R592" s="106">
        <v>2.1999999999999999E-2</v>
      </c>
      <c r="S592" s="106">
        <v>40.681126140935831</v>
      </c>
      <c r="T592" s="106">
        <v>1.3356298521005567</v>
      </c>
      <c r="U592" s="106">
        <v>5.8999999999999997E-2</v>
      </c>
      <c r="V592" s="106">
        <v>7.8436014096062184E-2</v>
      </c>
      <c r="W592" s="106">
        <v>0.72399999999999998</v>
      </c>
      <c r="X592" s="106">
        <v>0.26075085109581464</v>
      </c>
      <c r="Y592" s="106">
        <v>10.975562386182983</v>
      </c>
      <c r="Z592" s="106">
        <v>0.379</v>
      </c>
      <c r="AA592" s="106">
        <v>2.9229383850511019</v>
      </c>
      <c r="AB592" s="106">
        <v>0.59499999999999986</v>
      </c>
      <c r="AC592" s="106">
        <v>3.43</v>
      </c>
      <c r="AD592" s="106">
        <v>1.125</v>
      </c>
      <c r="AE592" s="106">
        <v>2.4500000000000002</v>
      </c>
      <c r="AF592" s="106">
        <v>2.2989999999999999</v>
      </c>
      <c r="AG592" s="106">
        <v>1.4404064881796368</v>
      </c>
      <c r="AH592" s="106">
        <v>0.90200000000000002</v>
      </c>
      <c r="AI592" s="106"/>
      <c r="AJ592" s="106">
        <v>92.357320989139609</v>
      </c>
      <c r="AK592" s="100"/>
      <c r="AL592" s="106">
        <v>1.4926140613313388</v>
      </c>
      <c r="AM592" s="106">
        <v>3.6620515551899189</v>
      </c>
      <c r="AN592" s="106">
        <v>7.2505953956073038E-2</v>
      </c>
      <c r="AO592" s="106">
        <v>6.0306356289952963E-3</v>
      </c>
      <c r="AP592" s="106">
        <v>0.64126394052044611</v>
      </c>
      <c r="AQ592" s="106">
        <v>6.1593470656820832</v>
      </c>
      <c r="AR592" s="106">
        <v>6.4540059347181003E-2</v>
      </c>
      <c r="AS592" s="106">
        <v>8.365089846032428E-2</v>
      </c>
      <c r="AT592" s="106">
        <v>3.0431675242995997</v>
      </c>
      <c r="AU592" s="106">
        <v>1.5709547914121137E-2</v>
      </c>
      <c r="AV592" s="106">
        <v>0</v>
      </c>
      <c r="AW592" s="106">
        <v>2.1999999999999999E-2</v>
      </c>
      <c r="AX592" s="106">
        <v>28.438396463429449</v>
      </c>
      <c r="AY592" s="106">
        <v>1.0937923610683455</v>
      </c>
      <c r="AZ592" s="106">
        <v>4.3677820550784716E-2</v>
      </c>
      <c r="BA592" s="106">
        <v>6.6510653859121666E-2</v>
      </c>
      <c r="BB592" s="106">
        <v>0.67726847521047706</v>
      </c>
      <c r="BC592" s="106">
        <v>0.22985794349066874</v>
      </c>
      <c r="BD592" s="106">
        <v>8.6428556470454225</v>
      </c>
      <c r="BE592" s="106">
        <v>0.32315825375170532</v>
      </c>
      <c r="BF592" s="106">
        <v>2.49546519683352</v>
      </c>
      <c r="BG592" s="106">
        <v>0.50841664530462272</v>
      </c>
      <c r="BH592" s="106">
        <v>2.9406721536351164</v>
      </c>
      <c r="BI592" s="106">
        <v>0.97016212487064513</v>
      </c>
      <c r="BJ592" s="106">
        <v>2.1256290126670137</v>
      </c>
      <c r="BK592" s="106">
        <v>2.0031367081990066</v>
      </c>
      <c r="BL592" s="106">
        <v>1.2596471256490047</v>
      </c>
      <c r="BM592" s="106">
        <v>0.79213137788706423</v>
      </c>
      <c r="BN592" s="106"/>
      <c r="BO592" s="106"/>
      <c r="BP592" s="106"/>
      <c r="BQ592" s="106">
        <v>2.652608E-2</v>
      </c>
      <c r="BR592" s="106">
        <v>1.6347379999999998E-2</v>
      </c>
      <c r="BS592" s="106">
        <v>1.02033E-2</v>
      </c>
      <c r="BT592" s="106">
        <v>9.4517400000000001E-3</v>
      </c>
      <c r="BU592" s="106">
        <v>1.1749919999999999E-2</v>
      </c>
      <c r="BV592" s="106">
        <v>1.0549299999999999E-2</v>
      </c>
      <c r="BW592" s="106">
        <v>1.5097599999999999E-2</v>
      </c>
      <c r="BX592" s="106">
        <v>3.8547199999999998E-3</v>
      </c>
      <c r="BY592" s="106">
        <v>9.51456E-3</v>
      </c>
      <c r="BZ592" s="106">
        <v>2.956164E-2</v>
      </c>
      <c r="CA592" s="106">
        <v>1.6299999999999999E-2</v>
      </c>
      <c r="CB592" s="106">
        <v>1.3100000000000001E-2</v>
      </c>
      <c r="CC592" s="106">
        <v>1.2874500000000001E-2</v>
      </c>
      <c r="CD592" s="106">
        <v>1.965971E-2</v>
      </c>
      <c r="CE592" s="106">
        <v>2.742124E-2</v>
      </c>
      <c r="CF592" s="106">
        <v>7.5475200000000003E-3</v>
      </c>
      <c r="CG592" s="106">
        <v>6.8415999999999998E-3</v>
      </c>
      <c r="CH592" s="106">
        <v>7.8273600000000002E-3</v>
      </c>
      <c r="CI592" s="106">
        <v>1.2952979999999999E-2</v>
      </c>
      <c r="CJ592" s="106">
        <v>2.2869600000000004E-2</v>
      </c>
      <c r="CK592" s="106">
        <v>2.3894519999999999E-2</v>
      </c>
      <c r="CL592" s="106">
        <v>2.5278479999999999E-2</v>
      </c>
      <c r="CM592" s="106">
        <v>3.1726080000000004E-2</v>
      </c>
      <c r="CN592" s="106">
        <v>2.632292E-2</v>
      </c>
      <c r="CO592" s="106">
        <v>3.5615340000000002E-2</v>
      </c>
      <c r="CP592" s="106">
        <v>2.8233420000000002E-2</v>
      </c>
      <c r="CQ592" s="106">
        <v>1.4979849999999999E-2</v>
      </c>
      <c r="CR592" s="106">
        <v>1.5372450000000001E-2</v>
      </c>
      <c r="CS592" s="106"/>
      <c r="CT592" s="106"/>
      <c r="CU592" s="106"/>
      <c r="CV592" s="106">
        <f t="shared" si="308"/>
        <v>1.24E-2</v>
      </c>
      <c r="CW592" s="106">
        <f t="shared" si="309"/>
        <v>9.7999999999999997E-3</v>
      </c>
      <c r="CX592" s="106">
        <f t="shared" si="310"/>
        <v>5.4000000000000003E-3</v>
      </c>
      <c r="CY592" s="106">
        <f t="shared" si="311"/>
        <v>5.7000000000000002E-3</v>
      </c>
      <c r="CZ592" s="106">
        <f t="shared" si="312"/>
        <v>9.1000000000000004E-3</v>
      </c>
      <c r="DA592" s="106">
        <f t="shared" si="313"/>
        <v>8.199999999999999E-3</v>
      </c>
      <c r="DB592" s="106">
        <f t="shared" si="314"/>
        <v>1.1199999999999998E-2</v>
      </c>
      <c r="DC592" s="106">
        <f t="shared" si="315"/>
        <v>3.2000000000000002E-3</v>
      </c>
      <c r="DD592" s="106">
        <f t="shared" si="316"/>
        <v>6.7999999999999996E-3</v>
      </c>
      <c r="DE592" s="106">
        <f t="shared" si="317"/>
        <v>1.29E-2</v>
      </c>
      <c r="DF592" s="106">
        <f t="shared" si="318"/>
        <v>1.6299999999999999E-2</v>
      </c>
      <c r="DG592" s="106">
        <f t="shared" si="319"/>
        <v>1.3100000000000001E-2</v>
      </c>
      <c r="DH592" s="106">
        <f t="shared" si="320"/>
        <v>8.9999999999999993E-3</v>
      </c>
      <c r="DI592" s="106">
        <f t="shared" si="321"/>
        <v>1.61E-2</v>
      </c>
      <c r="DJ592" s="106">
        <f t="shared" si="322"/>
        <v>2.0299999999999999E-2</v>
      </c>
      <c r="DK592" s="106">
        <f t="shared" si="323"/>
        <v>6.4000000000000003E-3</v>
      </c>
      <c r="DL592" s="106">
        <f t="shared" si="324"/>
        <v>6.4000000000000003E-3</v>
      </c>
      <c r="DM592" s="106">
        <f t="shared" si="325"/>
        <v>6.8999999999999999E-3</v>
      </c>
      <c r="DN592" s="106">
        <f t="shared" si="326"/>
        <v>1.0199999999999999E-2</v>
      </c>
      <c r="DO592" s="106">
        <f t="shared" si="327"/>
        <v>1.9500000000000003E-2</v>
      </c>
      <c r="DP592" s="106">
        <f t="shared" si="328"/>
        <v>2.0399999999999998E-2</v>
      </c>
      <c r="DQ592" s="106">
        <f t="shared" si="329"/>
        <v>2.1600000000000001E-2</v>
      </c>
      <c r="DR592" s="106">
        <f t="shared" si="330"/>
        <v>2.7200000000000002E-2</v>
      </c>
      <c r="DS592" s="106">
        <f t="shared" si="331"/>
        <v>2.2700000000000001E-2</v>
      </c>
      <c r="DT592" s="106">
        <f t="shared" si="332"/>
        <v>3.09E-2</v>
      </c>
      <c r="DU592" s="106">
        <f t="shared" si="333"/>
        <v>2.4600000000000004E-2</v>
      </c>
      <c r="DV592" s="106">
        <f t="shared" si="334"/>
        <v>1.3100000000000001E-2</v>
      </c>
      <c r="DW592" s="106">
        <f t="shared" si="335"/>
        <v>1.35E-2</v>
      </c>
      <c r="DX592" s="106"/>
      <c r="DY592" s="106"/>
      <c r="DZ592" s="106"/>
      <c r="EA592" s="100">
        <v>1.2</v>
      </c>
      <c r="EB592" s="100">
        <v>0.34</v>
      </c>
      <c r="EC592" s="100">
        <v>4.63</v>
      </c>
      <c r="ED592" s="100">
        <v>60</v>
      </c>
      <c r="EE592" s="100">
        <v>1.43</v>
      </c>
      <c r="EF592" s="100">
        <v>0.26</v>
      </c>
      <c r="EG592" s="100">
        <v>17.96</v>
      </c>
      <c r="EH592" s="100">
        <v>3.83</v>
      </c>
      <c r="EI592" s="100">
        <v>0.4</v>
      </c>
      <c r="EJ592" s="100">
        <v>28.5</v>
      </c>
      <c r="EK592" s="100">
        <v>100</v>
      </c>
      <c r="EL592" s="100">
        <v>14.85</v>
      </c>
      <c r="EM592" s="100">
        <v>0.14000000000000001</v>
      </c>
      <c r="EN592" s="100">
        <v>1.54</v>
      </c>
      <c r="EO592" s="100">
        <v>31.76</v>
      </c>
      <c r="EP592" s="100">
        <v>6.34</v>
      </c>
      <c r="EQ592" s="100">
        <v>1.38</v>
      </c>
      <c r="ER592" s="100">
        <v>3.29</v>
      </c>
      <c r="ES592" s="100">
        <v>0.32</v>
      </c>
      <c r="ET592" s="100">
        <v>5.51</v>
      </c>
      <c r="EU592" s="100">
        <v>1.17</v>
      </c>
      <c r="EV592" s="100">
        <v>3.8</v>
      </c>
      <c r="EW592" s="100">
        <v>1.17</v>
      </c>
      <c r="EX592" s="100">
        <v>2.2599999999999998</v>
      </c>
      <c r="EY592" s="100">
        <v>1.37</v>
      </c>
      <c r="EZ592" s="100">
        <v>1.2</v>
      </c>
      <c r="FA592" s="100">
        <v>1.01</v>
      </c>
      <c r="FB592" s="100">
        <v>1.66</v>
      </c>
      <c r="FC592" s="100"/>
      <c r="FD592" s="100"/>
      <c r="FE592" s="100"/>
      <c r="FF592" s="106">
        <v>1.7911368735976065E-2</v>
      </c>
      <c r="FG592" s="106">
        <v>1.2450975287645724E-2</v>
      </c>
      <c r="FH592" s="106">
        <v>3.3570256681661817E-3</v>
      </c>
      <c r="FI592" s="106">
        <v>3.6183813773971777E-3</v>
      </c>
      <c r="FJ592" s="106">
        <v>9.1700743494423798E-3</v>
      </c>
      <c r="FK592" s="106">
        <v>1.6014302370773417E-2</v>
      </c>
      <c r="FL592" s="106">
        <v>1.1591394658753709E-2</v>
      </c>
      <c r="FM592" s="106">
        <v>3.2038294110304198E-3</v>
      </c>
      <c r="FN592" s="106">
        <v>1.2172670097198399E-2</v>
      </c>
      <c r="FO592" s="106">
        <v>4.4772211555245238E-3</v>
      </c>
      <c r="FP592" s="106">
        <v>0</v>
      </c>
      <c r="FQ592" s="106">
        <v>3.2669999999999995E-3</v>
      </c>
      <c r="FR592" s="106">
        <v>3.9813755048801233E-2</v>
      </c>
      <c r="FS592" s="106">
        <v>1.6844402360452523E-2</v>
      </c>
      <c r="FT592" s="106">
        <v>1.3872075806929226E-2</v>
      </c>
      <c r="FU592" s="106">
        <v>4.2167754546683133E-3</v>
      </c>
      <c r="FV592" s="106">
        <v>9.3463049579045835E-3</v>
      </c>
      <c r="FW592" s="106">
        <v>7.5623263408430008E-3</v>
      </c>
      <c r="FX592" s="106">
        <v>2.7657138070545352E-2</v>
      </c>
      <c r="FY592" s="106">
        <v>1.7806019781718963E-2</v>
      </c>
      <c r="FZ592" s="106">
        <v>2.919694280295218E-2</v>
      </c>
      <c r="GA592" s="106">
        <v>1.9319832521575663E-2</v>
      </c>
      <c r="GB592" s="106">
        <v>3.4405864197530854E-2</v>
      </c>
      <c r="GC592" s="106">
        <v>2.1925664022076578E-2</v>
      </c>
      <c r="GD592" s="106">
        <v>2.9121117473538089E-2</v>
      </c>
      <c r="GE592" s="106">
        <v>2.403764049838808E-2</v>
      </c>
      <c r="GF592" s="106">
        <v>1.2722435969054946E-2</v>
      </c>
      <c r="GG592" s="106">
        <v>1.3149380872925266E-2</v>
      </c>
      <c r="GH592" s="100"/>
      <c r="GI592" s="100"/>
      <c r="GJ592" s="100"/>
      <c r="GK592" s="100"/>
    </row>
    <row r="593" spans="1:193" x14ac:dyDescent="0.25">
      <c r="A593" s="98" t="s">
        <v>1073</v>
      </c>
      <c r="B593" s="99" t="s">
        <v>17</v>
      </c>
      <c r="C593" s="99" t="s">
        <v>319</v>
      </c>
      <c r="D593" s="99" t="s">
        <v>758</v>
      </c>
      <c r="E593" s="99" t="s">
        <v>769</v>
      </c>
      <c r="F593" s="100"/>
      <c r="G593" s="106">
        <v>5.1710000000000003</v>
      </c>
      <c r="H593" s="106">
        <v>5.64913332818284</v>
      </c>
      <c r="I593" s="106">
        <v>0.16600000000000001</v>
      </c>
      <c r="J593" s="106">
        <v>0.11700000000000001</v>
      </c>
      <c r="K593" s="106">
        <v>0.90200000000000002</v>
      </c>
      <c r="L593" s="106">
        <v>5.8120000000000003</v>
      </c>
      <c r="M593" s="106">
        <v>5.6999999999999995E-2</v>
      </c>
      <c r="N593" s="106">
        <v>9.556775144816522E-2</v>
      </c>
      <c r="O593" s="106">
        <v>4.5709999999999997</v>
      </c>
      <c r="P593" s="106">
        <v>4.1000000000000009E-2</v>
      </c>
      <c r="Q593" s="106">
        <v>0</v>
      </c>
      <c r="R593" s="106">
        <v>0</v>
      </c>
      <c r="S593" s="106">
        <v>40.123530381647647</v>
      </c>
      <c r="T593" s="106">
        <v>1.4908082504559681</v>
      </c>
      <c r="U593" s="106">
        <v>0.122</v>
      </c>
      <c r="V593" s="106">
        <v>5.2042581160502775E-2</v>
      </c>
      <c r="W593" s="106">
        <v>1.0209999999999999</v>
      </c>
      <c r="X593" s="106">
        <v>0.30836563882236306</v>
      </c>
      <c r="Y593" s="106">
        <v>10.782929796828995</v>
      </c>
      <c r="Z593" s="106">
        <v>0.52300000000000002</v>
      </c>
      <c r="AA593" s="106">
        <v>3.0364834841768253</v>
      </c>
      <c r="AB593" s="106">
        <v>0.52800000000000002</v>
      </c>
      <c r="AC593" s="106">
        <v>3.1909999999999998</v>
      </c>
      <c r="AD593" s="106">
        <v>1.0549999999999999</v>
      </c>
      <c r="AE593" s="106">
        <v>2.226</v>
      </c>
      <c r="AF593" s="106">
        <v>2.1669999999999998</v>
      </c>
      <c r="AG593" s="106">
        <v>1.4109468125932068</v>
      </c>
      <c r="AH593" s="106">
        <v>0.92900000000000005</v>
      </c>
      <c r="AI593" s="106"/>
      <c r="AJ593" s="106">
        <v>91.548808025316546</v>
      </c>
      <c r="AK593" s="100"/>
      <c r="AL593" s="106">
        <v>2.4172587883320866</v>
      </c>
      <c r="AM593" s="106">
        <v>3.3865675488177209</v>
      </c>
      <c r="AN593" s="106">
        <v>8.7853929611008214E-2</v>
      </c>
      <c r="AO593" s="106">
        <v>7.0558436859244969E-2</v>
      </c>
      <c r="AP593" s="106">
        <v>0.69857496902106575</v>
      </c>
      <c r="AQ593" s="106">
        <v>4.5176836377769147</v>
      </c>
      <c r="AR593" s="106">
        <v>4.2284866468842726E-2</v>
      </c>
      <c r="AS593" s="106">
        <v>7.933567279442573E-2</v>
      </c>
      <c r="AT593" s="106">
        <v>3.2668667810177241</v>
      </c>
      <c r="AU593" s="106">
        <v>1.7891429568860188E-2</v>
      </c>
      <c r="AV593" s="106">
        <v>0</v>
      </c>
      <c r="AW593" s="106">
        <v>0</v>
      </c>
      <c r="AX593" s="106">
        <v>28.04860564952649</v>
      </c>
      <c r="AY593" s="106">
        <v>1.2208731884824895</v>
      </c>
      <c r="AZ593" s="106">
        <v>9.0316849274503994E-2</v>
      </c>
      <c r="BA593" s="106">
        <v>4.413006118926717E-2</v>
      </c>
      <c r="BB593" s="106">
        <v>0.95509822263797939</v>
      </c>
      <c r="BC593" s="106">
        <v>0.27183148697316911</v>
      </c>
      <c r="BD593" s="106">
        <v>8.4911644986447712</v>
      </c>
      <c r="BE593" s="106">
        <v>0.44594133697135063</v>
      </c>
      <c r="BF593" s="106">
        <v>2.5924045796779862</v>
      </c>
      <c r="BG593" s="106">
        <v>0.45116636759805184</v>
      </c>
      <c r="BH593" s="106">
        <v>2.7357681755829901</v>
      </c>
      <c r="BI593" s="106">
        <v>0.90979648154536041</v>
      </c>
      <c r="BJ593" s="106">
        <v>1.9312857886517438</v>
      </c>
      <c r="BK593" s="106">
        <v>1.8881240742354273</v>
      </c>
      <c r="BL593" s="106">
        <v>1.2338844010434691</v>
      </c>
      <c r="BM593" s="106">
        <v>0.81584262755774128</v>
      </c>
      <c r="BN593" s="106"/>
      <c r="BO593" s="106"/>
      <c r="BP593" s="106"/>
      <c r="BQ593" s="106">
        <v>2.5242560000000004E-2</v>
      </c>
      <c r="BR593" s="106">
        <v>1.6013759999999998E-2</v>
      </c>
      <c r="BS593" s="106">
        <v>1.039225E-2</v>
      </c>
      <c r="BT593" s="106">
        <v>9.617559999999999E-3</v>
      </c>
      <c r="BU593" s="106">
        <v>1.1491679999999999E-2</v>
      </c>
      <c r="BV593" s="106">
        <v>1.0549299999999999E-2</v>
      </c>
      <c r="BW593" s="106">
        <v>1.4558400000000001E-2</v>
      </c>
      <c r="BX593" s="106">
        <v>3.8547199999999998E-3</v>
      </c>
      <c r="BY593" s="106">
        <v>9.3746400000000001E-3</v>
      </c>
      <c r="BZ593" s="106">
        <v>2.8874159999999999E-2</v>
      </c>
      <c r="CA593" s="106">
        <v>1.6299999999999999E-2</v>
      </c>
      <c r="CB593" s="106">
        <v>1.2999999999999999E-2</v>
      </c>
      <c r="CC593" s="106">
        <v>1.2588400000000001E-2</v>
      </c>
      <c r="CD593" s="106">
        <v>1.9171270000000001E-2</v>
      </c>
      <c r="CE593" s="106">
        <v>2.6610760000000001E-2</v>
      </c>
      <c r="CF593" s="106">
        <v>7.7833799999999995E-3</v>
      </c>
      <c r="CG593" s="106">
        <v>6.8415999999999998E-3</v>
      </c>
      <c r="CH593" s="106">
        <v>7.71392E-3</v>
      </c>
      <c r="CI593" s="106">
        <v>1.2825990000000002E-2</v>
      </c>
      <c r="CJ593" s="106">
        <v>2.4042400000000002E-2</v>
      </c>
      <c r="CK593" s="106">
        <v>2.4245909999999999E-2</v>
      </c>
      <c r="CL593" s="106">
        <v>2.551254E-2</v>
      </c>
      <c r="CM593" s="106">
        <v>3.2892480000000002E-2</v>
      </c>
      <c r="CN593" s="106">
        <v>2.5743119999999998E-2</v>
      </c>
      <c r="CO593" s="106">
        <v>3.503904E-2</v>
      </c>
      <c r="CP593" s="106">
        <v>2.7889109999999998E-2</v>
      </c>
      <c r="CQ593" s="106">
        <v>1.48655E-2</v>
      </c>
      <c r="CR593" s="106">
        <v>1.503084E-2</v>
      </c>
      <c r="CS593" s="106"/>
      <c r="CT593" s="106"/>
      <c r="CU593" s="106"/>
      <c r="CV593" s="106">
        <f t="shared" si="308"/>
        <v>1.1800000000000001E-2</v>
      </c>
      <c r="CW593" s="106">
        <f t="shared" si="309"/>
        <v>9.5999999999999992E-3</v>
      </c>
      <c r="CX593" s="106">
        <f t="shared" si="310"/>
        <v>5.5000000000000005E-3</v>
      </c>
      <c r="CY593" s="106">
        <f t="shared" si="311"/>
        <v>5.7999999999999996E-3</v>
      </c>
      <c r="CZ593" s="106">
        <f t="shared" si="312"/>
        <v>8.8999999999999999E-3</v>
      </c>
      <c r="DA593" s="106">
        <f t="shared" si="313"/>
        <v>8.199999999999999E-3</v>
      </c>
      <c r="DB593" s="106">
        <f t="shared" si="314"/>
        <v>1.0800000000000001E-2</v>
      </c>
      <c r="DC593" s="106">
        <f t="shared" si="315"/>
        <v>3.2000000000000002E-3</v>
      </c>
      <c r="DD593" s="106">
        <f t="shared" si="316"/>
        <v>6.7000000000000002E-3</v>
      </c>
      <c r="DE593" s="106">
        <f t="shared" si="317"/>
        <v>1.26E-2</v>
      </c>
      <c r="DF593" s="106">
        <f t="shared" si="318"/>
        <v>1.6299999999999999E-2</v>
      </c>
      <c r="DG593" s="106">
        <f t="shared" si="319"/>
        <v>1.2999999999999999E-2</v>
      </c>
      <c r="DH593" s="106">
        <f t="shared" si="320"/>
        <v>8.8000000000000005E-3</v>
      </c>
      <c r="DI593" s="106">
        <f t="shared" si="321"/>
        <v>1.5699999999999999E-2</v>
      </c>
      <c r="DJ593" s="106">
        <f t="shared" si="322"/>
        <v>1.9699999999999999E-2</v>
      </c>
      <c r="DK593" s="106">
        <f t="shared" si="323"/>
        <v>6.5999999999999991E-3</v>
      </c>
      <c r="DL593" s="106">
        <f t="shared" si="324"/>
        <v>6.4000000000000003E-3</v>
      </c>
      <c r="DM593" s="106">
        <f t="shared" si="325"/>
        <v>6.7999999999999996E-3</v>
      </c>
      <c r="DN593" s="106">
        <f t="shared" si="326"/>
        <v>1.0100000000000001E-2</v>
      </c>
      <c r="DO593" s="106">
        <f t="shared" si="327"/>
        <v>2.0500000000000001E-2</v>
      </c>
      <c r="DP593" s="106">
        <f t="shared" si="328"/>
        <v>2.07E-2</v>
      </c>
      <c r="DQ593" s="106">
        <f t="shared" si="329"/>
        <v>2.1800000000000003E-2</v>
      </c>
      <c r="DR593" s="106">
        <f t="shared" si="330"/>
        <v>2.8199999999999999E-2</v>
      </c>
      <c r="DS593" s="106">
        <f t="shared" si="331"/>
        <v>2.2199999999999998E-2</v>
      </c>
      <c r="DT593" s="106">
        <f t="shared" si="332"/>
        <v>3.04E-2</v>
      </c>
      <c r="DU593" s="106">
        <f t="shared" si="333"/>
        <v>2.4299999999999999E-2</v>
      </c>
      <c r="DV593" s="106">
        <f t="shared" si="334"/>
        <v>1.3000000000000001E-2</v>
      </c>
      <c r="DW593" s="106">
        <f t="shared" si="335"/>
        <v>1.32E-2</v>
      </c>
      <c r="DX593" s="106"/>
      <c r="DY593" s="106"/>
      <c r="DZ593" s="106"/>
      <c r="EA593" s="100">
        <v>0.92</v>
      </c>
      <c r="EB593" s="100">
        <v>0.36</v>
      </c>
      <c r="EC593" s="100">
        <v>3.92</v>
      </c>
      <c r="ED593" s="100">
        <v>5.56</v>
      </c>
      <c r="EE593" s="100">
        <v>1.33</v>
      </c>
      <c r="EF593" s="100">
        <v>0.31</v>
      </c>
      <c r="EG593" s="100">
        <v>25.73</v>
      </c>
      <c r="EH593" s="100">
        <v>3.99</v>
      </c>
      <c r="EI593" s="100">
        <v>0.38</v>
      </c>
      <c r="EJ593" s="100">
        <v>24.97</v>
      </c>
      <c r="EK593" s="100">
        <v>29.31</v>
      </c>
      <c r="EL593" s="100">
        <v>37.04</v>
      </c>
      <c r="EM593" s="100">
        <v>0.14000000000000001</v>
      </c>
      <c r="EN593" s="100">
        <v>1.38</v>
      </c>
      <c r="EO593" s="100">
        <v>15.33</v>
      </c>
      <c r="EP593" s="100">
        <v>8.25</v>
      </c>
      <c r="EQ593" s="100">
        <v>1.04</v>
      </c>
      <c r="ER593" s="100">
        <v>2.83</v>
      </c>
      <c r="ES593" s="100">
        <v>0.33</v>
      </c>
      <c r="ET593" s="100">
        <v>4.3499999999999996</v>
      </c>
      <c r="EU593" s="100">
        <v>1.1499999999999999</v>
      </c>
      <c r="EV593" s="100">
        <v>4.3099999999999996</v>
      </c>
      <c r="EW593" s="100">
        <v>1.27</v>
      </c>
      <c r="EX593" s="100">
        <v>2.36</v>
      </c>
      <c r="EY593" s="100">
        <v>1.47</v>
      </c>
      <c r="EZ593" s="100">
        <v>1.25</v>
      </c>
      <c r="FA593" s="100">
        <v>1.02</v>
      </c>
      <c r="FB593" s="100">
        <v>1.59</v>
      </c>
      <c r="FC593" s="100"/>
      <c r="FD593" s="100"/>
      <c r="FE593" s="100"/>
      <c r="FF593" s="106">
        <v>2.2238780852655196E-2</v>
      </c>
      <c r="FG593" s="106">
        <v>1.2191643175743795E-2</v>
      </c>
      <c r="FH593" s="106">
        <v>3.4438740407515219E-3</v>
      </c>
      <c r="FI593" s="106">
        <v>3.92304908937402E-3</v>
      </c>
      <c r="FJ593" s="106">
        <v>9.2910470879801754E-3</v>
      </c>
      <c r="FK593" s="106">
        <v>1.4004819277108435E-2</v>
      </c>
      <c r="FL593" s="106">
        <v>1.0879896142433235E-2</v>
      </c>
      <c r="FM593" s="106">
        <v>3.1654933444975868E-3</v>
      </c>
      <c r="FN593" s="106">
        <v>1.2414093767867352E-2</v>
      </c>
      <c r="FO593" s="106">
        <v>4.4674899633443885E-3</v>
      </c>
      <c r="FP593" s="106">
        <v>0</v>
      </c>
      <c r="FQ593" s="106">
        <v>0</v>
      </c>
      <c r="FR593" s="106">
        <v>3.9268047909337092E-2</v>
      </c>
      <c r="FS593" s="106">
        <v>1.6848050001058355E-2</v>
      </c>
      <c r="FT593" s="106">
        <v>1.3845572993781462E-2</v>
      </c>
      <c r="FU593" s="106">
        <v>3.6407300481145419E-3</v>
      </c>
      <c r="FV593" s="106">
        <v>9.9330215154349848E-3</v>
      </c>
      <c r="FW593" s="106">
        <v>7.6928310813406866E-3</v>
      </c>
      <c r="FX593" s="106">
        <v>2.8020842845527746E-2</v>
      </c>
      <c r="FY593" s="106">
        <v>1.9398448158253753E-2</v>
      </c>
      <c r="FZ593" s="106">
        <v>2.9812652666296843E-2</v>
      </c>
      <c r="GA593" s="106">
        <v>1.9445270443476034E-2</v>
      </c>
      <c r="GB593" s="106">
        <v>3.4744255829903974E-2</v>
      </c>
      <c r="GC593" s="106">
        <v>2.1471196964470505E-2</v>
      </c>
      <c r="GD593" s="106">
        <v>2.8389901093180632E-2</v>
      </c>
      <c r="GE593" s="106">
        <v>2.3601550927942843E-2</v>
      </c>
      <c r="GF593" s="106">
        <v>1.2585620890643386E-2</v>
      </c>
      <c r="GG593" s="106">
        <v>1.2971897778168087E-2</v>
      </c>
      <c r="GH593" s="100"/>
      <c r="GI593" s="100"/>
      <c r="GJ593" s="100"/>
      <c r="GK593" s="100"/>
    </row>
    <row r="594" spans="1:193" x14ac:dyDescent="0.25">
      <c r="A594" s="98" t="s">
        <v>1073</v>
      </c>
      <c r="B594" s="99" t="s">
        <v>17</v>
      </c>
      <c r="C594" s="99" t="s">
        <v>319</v>
      </c>
      <c r="D594" s="99" t="s">
        <v>758</v>
      </c>
      <c r="E594" s="99" t="s">
        <v>770</v>
      </c>
      <c r="F594" s="100"/>
      <c r="G594" s="106">
        <v>4.593</v>
      </c>
      <c r="H594" s="106">
        <v>4.6939853506828246</v>
      </c>
      <c r="I594" s="106">
        <v>0.16500000000000001</v>
      </c>
      <c r="J594" s="106">
        <v>0</v>
      </c>
      <c r="K594" s="106">
        <v>0.35000000000000003</v>
      </c>
      <c r="L594" s="106">
        <v>5.8630000000000004</v>
      </c>
      <c r="M594" s="106">
        <v>0</v>
      </c>
      <c r="N594" s="106">
        <v>0.10365986363247835</v>
      </c>
      <c r="O594" s="106">
        <v>2.9670000000000005</v>
      </c>
      <c r="P594" s="106">
        <v>0</v>
      </c>
      <c r="Q594" s="106">
        <v>0.13071562679202708</v>
      </c>
      <c r="R594" s="106">
        <v>0</v>
      </c>
      <c r="S594" s="106">
        <v>39.736432244070691</v>
      </c>
      <c r="T594" s="106">
        <v>1.5035992960917728</v>
      </c>
      <c r="U594" s="106">
        <v>0.20699999999999999</v>
      </c>
      <c r="V594" s="106">
        <v>6.8122243583695133E-2</v>
      </c>
      <c r="W594" s="106">
        <v>0.17799999999999999</v>
      </c>
      <c r="X594" s="106">
        <v>3.1925612793957212</v>
      </c>
      <c r="Y594" s="106">
        <v>13.069865008038679</v>
      </c>
      <c r="Z594" s="106">
        <v>0.37</v>
      </c>
      <c r="AA594" s="106">
        <v>2.4074568990607963</v>
      </c>
      <c r="AB594" s="106">
        <v>0.41</v>
      </c>
      <c r="AC594" s="106">
        <v>2.669</v>
      </c>
      <c r="AD594" s="106">
        <v>1.0860000000000001</v>
      </c>
      <c r="AE594" s="106">
        <v>2.536</v>
      </c>
      <c r="AF594" s="106">
        <v>2.3919999999999999</v>
      </c>
      <c r="AG594" s="106">
        <v>1.2625904240961323</v>
      </c>
      <c r="AH594" s="106">
        <v>0.51800000000000002</v>
      </c>
      <c r="AI594" s="106"/>
      <c r="AJ594" s="106">
        <v>90.417943885002686</v>
      </c>
      <c r="AK594" s="100"/>
      <c r="AL594" s="106">
        <v>2.1470643231114432</v>
      </c>
      <c r="AM594" s="106">
        <v>2.8139711951818387</v>
      </c>
      <c r="AN594" s="106">
        <v>8.7324689071182862E-2</v>
      </c>
      <c r="AO594" s="106">
        <v>0</v>
      </c>
      <c r="AP594" s="106">
        <v>0.27106567534076831</v>
      </c>
      <c r="AQ594" s="106">
        <v>4.5573260785075789</v>
      </c>
      <c r="AR594" s="106">
        <v>0</v>
      </c>
      <c r="AS594" s="106">
        <v>8.6053348524388479E-2</v>
      </c>
      <c r="AT594" s="106">
        <v>2.1204974271012009</v>
      </c>
      <c r="AU594" s="106">
        <v>0</v>
      </c>
      <c r="AV594" s="106">
        <v>0.13071562679202708</v>
      </c>
      <c r="AW594" s="106">
        <v>0</v>
      </c>
      <c r="AX594" s="106">
        <v>27.778002267787969</v>
      </c>
      <c r="AY594" s="106">
        <v>1.2313482074291808</v>
      </c>
      <c r="AZ594" s="106">
        <v>0.15324252294936333</v>
      </c>
      <c r="BA594" s="106">
        <v>5.7764982263796429E-2</v>
      </c>
      <c r="BB594" s="106">
        <v>0.16651075771749299</v>
      </c>
      <c r="BC594" s="106">
        <v>2.814317065757864</v>
      </c>
      <c r="BD594" s="106">
        <v>10.292042686856192</v>
      </c>
      <c r="BE594" s="106">
        <v>0.31548431105047747</v>
      </c>
      <c r="BF594" s="106">
        <v>2.0553717229239274</v>
      </c>
      <c r="BG594" s="106">
        <v>0.35033752029394172</v>
      </c>
      <c r="BH594" s="106">
        <v>2.2882373113854593</v>
      </c>
      <c r="BI594" s="106">
        <v>0.93652983787512945</v>
      </c>
      <c r="BJ594" s="106">
        <v>2.2002429290300189</v>
      </c>
      <c r="BK594" s="106">
        <v>2.0841683366733466</v>
      </c>
      <c r="BL594" s="106">
        <v>1.1041455392183055</v>
      </c>
      <c r="BM594" s="106">
        <v>0.45490471590410114</v>
      </c>
      <c r="BN594" s="106"/>
      <c r="BO594" s="106"/>
      <c r="BP594" s="106"/>
      <c r="BQ594" s="106">
        <v>2.7167840000000002E-2</v>
      </c>
      <c r="BR594" s="106">
        <v>1.6013759999999998E-2</v>
      </c>
      <c r="BS594" s="106">
        <v>1.02033E-2</v>
      </c>
      <c r="BT594" s="106">
        <v>9.617559999999999E-3</v>
      </c>
      <c r="BU594" s="106">
        <v>1.1620800000000001E-2</v>
      </c>
      <c r="BV594" s="106">
        <v>1.0549299999999999E-2</v>
      </c>
      <c r="BW594" s="106">
        <v>1.4828000000000001E-2</v>
      </c>
      <c r="BX594" s="106">
        <v>3.7342599999999997E-3</v>
      </c>
      <c r="BY594" s="106">
        <v>9.3746400000000001E-3</v>
      </c>
      <c r="BZ594" s="106">
        <v>3.0019959999999998E-2</v>
      </c>
      <c r="CA594" s="106">
        <v>1.66E-2</v>
      </c>
      <c r="CB594" s="106">
        <v>1.2999999999999999E-2</v>
      </c>
      <c r="CC594" s="106">
        <v>1.2588400000000001E-2</v>
      </c>
      <c r="CD594" s="106">
        <v>1.9781820000000002E-2</v>
      </c>
      <c r="CE594" s="106">
        <v>2.7151080000000001E-2</v>
      </c>
      <c r="CF594" s="106">
        <v>7.6654499999999999E-3</v>
      </c>
      <c r="CG594" s="106">
        <v>6.7346999999999997E-3</v>
      </c>
      <c r="CH594" s="106">
        <v>7.8273600000000002E-3</v>
      </c>
      <c r="CI594" s="106">
        <v>1.320696E-2</v>
      </c>
      <c r="CJ594" s="106">
        <v>2.3456000000000001E-2</v>
      </c>
      <c r="CK594" s="106">
        <v>2.4948689999999999E-2</v>
      </c>
      <c r="CL594" s="106">
        <v>2.5863629999999995E-2</v>
      </c>
      <c r="CM594" s="106">
        <v>3.1842720000000005E-2</v>
      </c>
      <c r="CN594" s="106">
        <v>2.6206959999999998E-2</v>
      </c>
      <c r="CO594" s="106">
        <v>3.5384820000000004E-2</v>
      </c>
      <c r="CP594" s="106">
        <v>2.8577729999999996E-2</v>
      </c>
      <c r="CQ594" s="106">
        <v>1.48655E-2</v>
      </c>
      <c r="CR594" s="106">
        <v>1.5486320000000001E-2</v>
      </c>
      <c r="CS594" s="106"/>
      <c r="CT594" s="106"/>
      <c r="CU594" s="106"/>
      <c r="CV594" s="106">
        <f t="shared" si="308"/>
        <v>1.2699999999999999E-2</v>
      </c>
      <c r="CW594" s="106">
        <f t="shared" si="309"/>
        <v>9.5999999999999992E-3</v>
      </c>
      <c r="CX594" s="106">
        <f t="shared" si="310"/>
        <v>5.4000000000000003E-3</v>
      </c>
      <c r="CY594" s="106">
        <f t="shared" si="311"/>
        <v>5.7999999999999996E-3</v>
      </c>
      <c r="CZ594" s="106">
        <f t="shared" si="312"/>
        <v>9.0000000000000011E-3</v>
      </c>
      <c r="DA594" s="106">
        <f t="shared" si="313"/>
        <v>8.199999999999999E-3</v>
      </c>
      <c r="DB594" s="106">
        <f t="shared" si="314"/>
        <v>1.0999999999999999E-2</v>
      </c>
      <c r="DC594" s="106">
        <f t="shared" si="315"/>
        <v>3.0999999999999999E-3</v>
      </c>
      <c r="DD594" s="106">
        <f t="shared" si="316"/>
        <v>6.7000000000000002E-3</v>
      </c>
      <c r="DE594" s="106">
        <f t="shared" si="317"/>
        <v>1.3100000000000001E-2</v>
      </c>
      <c r="DF594" s="106">
        <f t="shared" si="318"/>
        <v>1.66E-2</v>
      </c>
      <c r="DG594" s="106">
        <f t="shared" si="319"/>
        <v>1.2999999999999999E-2</v>
      </c>
      <c r="DH594" s="106">
        <f t="shared" si="320"/>
        <v>8.8000000000000005E-3</v>
      </c>
      <c r="DI594" s="106">
        <f t="shared" si="321"/>
        <v>1.6199999999999999E-2</v>
      </c>
      <c r="DJ594" s="106">
        <f t="shared" si="322"/>
        <v>2.01E-2</v>
      </c>
      <c r="DK594" s="106">
        <f t="shared" si="323"/>
        <v>6.4999999999999997E-3</v>
      </c>
      <c r="DL594" s="106">
        <f t="shared" si="324"/>
        <v>6.3E-3</v>
      </c>
      <c r="DM594" s="106">
        <f t="shared" si="325"/>
        <v>6.8999999999999999E-3</v>
      </c>
      <c r="DN594" s="106">
        <f t="shared" si="326"/>
        <v>1.04E-2</v>
      </c>
      <c r="DO594" s="106">
        <f t="shared" si="327"/>
        <v>0.02</v>
      </c>
      <c r="DP594" s="106">
        <f t="shared" si="328"/>
        <v>2.1299999999999999E-2</v>
      </c>
      <c r="DQ594" s="106">
        <f t="shared" si="329"/>
        <v>2.2099999999999998E-2</v>
      </c>
      <c r="DR594" s="106">
        <f t="shared" si="330"/>
        <v>2.7300000000000001E-2</v>
      </c>
      <c r="DS594" s="106">
        <f t="shared" si="331"/>
        <v>2.2599999999999999E-2</v>
      </c>
      <c r="DT594" s="106">
        <f t="shared" si="332"/>
        <v>3.0700000000000002E-2</v>
      </c>
      <c r="DU594" s="106">
        <f t="shared" si="333"/>
        <v>2.4899999999999999E-2</v>
      </c>
      <c r="DV594" s="106">
        <f t="shared" si="334"/>
        <v>1.3000000000000001E-2</v>
      </c>
      <c r="DW594" s="106">
        <f t="shared" si="335"/>
        <v>1.3600000000000001E-2</v>
      </c>
      <c r="DX594" s="106"/>
      <c r="DY594" s="106"/>
      <c r="DZ594" s="106"/>
      <c r="EA594" s="100">
        <v>0.97</v>
      </c>
      <c r="EB594" s="100">
        <v>0.4</v>
      </c>
      <c r="EC594" s="100">
        <v>3.79</v>
      </c>
      <c r="ED594" s="100">
        <v>100</v>
      </c>
      <c r="EE594" s="100">
        <v>2.81</v>
      </c>
      <c r="EF594" s="100">
        <v>0.3</v>
      </c>
      <c r="EG594" s="100">
        <v>100</v>
      </c>
      <c r="EH594" s="100">
        <v>3.45</v>
      </c>
      <c r="EI594" s="100">
        <v>0.49</v>
      </c>
      <c r="EJ594" s="100">
        <v>51.78</v>
      </c>
      <c r="EK594" s="100">
        <v>9.66</v>
      </c>
      <c r="EL594" s="100">
        <v>31.01</v>
      </c>
      <c r="EM594" s="100">
        <v>0.15</v>
      </c>
      <c r="EN594" s="100">
        <v>1.39</v>
      </c>
      <c r="EO594" s="100">
        <v>9.48</v>
      </c>
      <c r="EP594" s="100">
        <v>7.18</v>
      </c>
      <c r="EQ594" s="100">
        <v>4.91</v>
      </c>
      <c r="ER594" s="100">
        <v>0.4</v>
      </c>
      <c r="ES594" s="100">
        <v>0.28999999999999998</v>
      </c>
      <c r="ET594" s="100">
        <v>5.77</v>
      </c>
      <c r="EU594" s="100">
        <v>1.35</v>
      </c>
      <c r="EV594" s="100">
        <v>5.5</v>
      </c>
      <c r="EW594" s="100">
        <v>1.41</v>
      </c>
      <c r="EX594" s="100">
        <v>2.33</v>
      </c>
      <c r="EY594" s="100">
        <v>1.33</v>
      </c>
      <c r="EZ594" s="100">
        <v>1.1599999999999999</v>
      </c>
      <c r="FA594" s="100">
        <v>1.1200000000000001</v>
      </c>
      <c r="FB594" s="100">
        <v>2.77</v>
      </c>
      <c r="FC594" s="100"/>
      <c r="FD594" s="100"/>
      <c r="FE594" s="100"/>
      <c r="FF594" s="106">
        <v>2.0826523934180999E-2</v>
      </c>
      <c r="FG594" s="106">
        <v>1.1255884780727355E-2</v>
      </c>
      <c r="FH594" s="106">
        <v>3.3096057157978309E-3</v>
      </c>
      <c r="FI594" s="106">
        <v>0</v>
      </c>
      <c r="FJ594" s="106">
        <v>7.6169454770755891E-3</v>
      </c>
      <c r="FK594" s="106">
        <v>1.3671978235522736E-2</v>
      </c>
      <c r="FL594" s="106">
        <v>0</v>
      </c>
      <c r="FM594" s="106">
        <v>2.9688405240914026E-3</v>
      </c>
      <c r="FN594" s="106">
        <v>1.0390437392795885E-2</v>
      </c>
      <c r="FO594" s="106">
        <v>0</v>
      </c>
      <c r="FP594" s="106">
        <v>1.2627129548109817E-2</v>
      </c>
      <c r="FQ594" s="106">
        <v>0</v>
      </c>
      <c r="FR594" s="106">
        <v>4.1667003401681953E-2</v>
      </c>
      <c r="FS594" s="106">
        <v>1.7115740083265614E-2</v>
      </c>
      <c r="FT594" s="106">
        <v>1.4527391175599645E-2</v>
      </c>
      <c r="FU594" s="106">
        <v>4.1475257265405838E-3</v>
      </c>
      <c r="FV594" s="106">
        <v>8.1756782039289072E-3</v>
      </c>
      <c r="FW594" s="106">
        <v>1.1257268263031457E-2</v>
      </c>
      <c r="FX594" s="106">
        <v>2.9846923791882956E-2</v>
      </c>
      <c r="FY594" s="106">
        <v>1.8203444747612547E-2</v>
      </c>
      <c r="FZ594" s="106">
        <v>2.7747518259473025E-2</v>
      </c>
      <c r="GA594" s="106">
        <v>1.9268563616166794E-2</v>
      </c>
      <c r="GB594" s="106">
        <v>3.2264146090534976E-2</v>
      </c>
      <c r="GC594" s="106">
        <v>2.1821145222490516E-2</v>
      </c>
      <c r="GD594" s="106">
        <v>2.9263230956099253E-2</v>
      </c>
      <c r="GE594" s="106">
        <v>2.4176352705410818E-2</v>
      </c>
      <c r="GF594" s="106">
        <v>1.2366430039245023E-2</v>
      </c>
      <c r="GG594" s="106">
        <v>1.2600860630543602E-2</v>
      </c>
      <c r="GH594" s="100"/>
      <c r="GI594" s="100"/>
      <c r="GJ594" s="100"/>
      <c r="GK594" s="100"/>
    </row>
    <row r="595" spans="1:193" x14ac:dyDescent="0.25">
      <c r="A595" s="98" t="s">
        <v>1073</v>
      </c>
      <c r="B595" s="99" t="s">
        <v>17</v>
      </c>
      <c r="C595" s="99" t="s">
        <v>319</v>
      </c>
      <c r="D595" s="99" t="s">
        <v>758</v>
      </c>
      <c r="E595" s="99" t="s">
        <v>771</v>
      </c>
      <c r="F595" s="100"/>
      <c r="G595" s="106">
        <v>5.085</v>
      </c>
      <c r="H595" s="106">
        <v>4.2985841974107268</v>
      </c>
      <c r="I595" s="106">
        <v>0.112</v>
      </c>
      <c r="J595" s="106">
        <v>0</v>
      </c>
      <c r="K595" s="106">
        <v>0.28100000000000003</v>
      </c>
      <c r="L595" s="106">
        <v>9.1489999999999991</v>
      </c>
      <c r="M595" s="106">
        <v>0</v>
      </c>
      <c r="N595" s="106">
        <v>9.8511273004622285E-2</v>
      </c>
      <c r="O595" s="106">
        <v>3.0830000000000002</v>
      </c>
      <c r="P595" s="106">
        <v>3.2000000000000001E-2</v>
      </c>
      <c r="Q595" s="106">
        <v>0</v>
      </c>
      <c r="R595" s="106">
        <v>0</v>
      </c>
      <c r="S595" s="106">
        <v>36.06150686681309</v>
      </c>
      <c r="T595" s="106">
        <v>1.4298691526273979</v>
      </c>
      <c r="U595" s="106">
        <v>0.312</v>
      </c>
      <c r="V595" s="106">
        <v>4.0546950629867885E-2</v>
      </c>
      <c r="W595" s="106">
        <v>0.249</v>
      </c>
      <c r="X595" s="106">
        <v>3.2297123486458093</v>
      </c>
      <c r="Y595" s="106">
        <v>12.861841082207851</v>
      </c>
      <c r="Z595" s="106">
        <v>0.28499999999999998</v>
      </c>
      <c r="AA595" s="106">
        <v>2.1646754877925916</v>
      </c>
      <c r="AB595" s="106">
        <v>0.39600000000000007</v>
      </c>
      <c r="AC595" s="106">
        <v>2.4009999999999998</v>
      </c>
      <c r="AD595" s="106">
        <v>1.0029999999999999</v>
      </c>
      <c r="AE595" s="106">
        <v>2.4550000000000001</v>
      </c>
      <c r="AF595" s="106">
        <v>2.3329999999999997</v>
      </c>
      <c r="AG595" s="106">
        <v>1.2500838184020888</v>
      </c>
      <c r="AH595" s="106">
        <v>0.51400000000000001</v>
      </c>
      <c r="AI595" s="106"/>
      <c r="AJ595" s="106">
        <v>89.125331177534036</v>
      </c>
      <c r="AK595" s="100"/>
      <c r="AL595" s="106">
        <v>2.3770568436798802</v>
      </c>
      <c r="AM595" s="106">
        <v>2.5769343549012214</v>
      </c>
      <c r="AN595" s="106">
        <v>5.9274940460439275E-2</v>
      </c>
      <c r="AO595" s="106">
        <v>0</v>
      </c>
      <c r="AP595" s="106">
        <v>0.21762701363073114</v>
      </c>
      <c r="AQ595" s="106">
        <v>7.1115429459774573</v>
      </c>
      <c r="AR595" s="106">
        <v>0</v>
      </c>
      <c r="AS595" s="106">
        <v>8.1779240415592147E-2</v>
      </c>
      <c r="AT595" s="106">
        <v>2.2034019439679819</v>
      </c>
      <c r="AU595" s="106">
        <v>1.3964042590329902E-2</v>
      </c>
      <c r="AV595" s="106">
        <v>0</v>
      </c>
      <c r="AW595" s="106">
        <v>0</v>
      </c>
      <c r="AX595" s="106">
        <v>25.20902262622376</v>
      </c>
      <c r="AY595" s="106">
        <v>1.1709681046821701</v>
      </c>
      <c r="AZ595" s="106">
        <v>0.23097423748889548</v>
      </c>
      <c r="BA595" s="106">
        <v>3.4382218799175683E-2</v>
      </c>
      <c r="BB595" s="106">
        <v>0.23292797006548177</v>
      </c>
      <c r="BC595" s="106">
        <v>2.8470665978894649</v>
      </c>
      <c r="BD595" s="106">
        <v>10.128231421535437</v>
      </c>
      <c r="BE595" s="106">
        <v>0.24300818553888129</v>
      </c>
      <c r="BF595" s="106">
        <v>1.8480965489563661</v>
      </c>
      <c r="BG595" s="106">
        <v>0.33837477569853891</v>
      </c>
      <c r="BH595" s="106">
        <v>2.0584705075445813</v>
      </c>
      <c r="BI595" s="106">
        <v>0.86495343221800614</v>
      </c>
      <c r="BJ595" s="106">
        <v>2.1299670310602115</v>
      </c>
      <c r="BK595" s="106">
        <v>2.032761174522959</v>
      </c>
      <c r="BL595" s="106">
        <v>1.0932084113704319</v>
      </c>
      <c r="BM595" s="106">
        <v>0.45139193817511197</v>
      </c>
      <c r="BN595" s="106"/>
      <c r="BO595" s="106"/>
      <c r="BP595" s="106"/>
      <c r="BQ595" s="106">
        <v>2.5884320000000002E-2</v>
      </c>
      <c r="BR595" s="106">
        <v>1.6013759999999998E-2</v>
      </c>
      <c r="BS595" s="106">
        <v>1.001435E-2</v>
      </c>
      <c r="BT595" s="106">
        <v>9.4517400000000001E-3</v>
      </c>
      <c r="BU595" s="106">
        <v>1.1362559999999999E-2</v>
      </c>
      <c r="BV595" s="106">
        <v>1.0420649999999998E-2</v>
      </c>
      <c r="BW595" s="106">
        <v>1.4154000000000002E-2</v>
      </c>
      <c r="BX595" s="106">
        <v>3.6137999999999999E-3</v>
      </c>
      <c r="BY595" s="106">
        <v>9.2347200000000001E-3</v>
      </c>
      <c r="BZ595" s="106">
        <v>2.9103319999999995E-2</v>
      </c>
      <c r="CA595" s="106">
        <v>1.5900000000000001E-2</v>
      </c>
      <c r="CB595" s="106">
        <v>1.29E-2</v>
      </c>
      <c r="CC595" s="106">
        <v>1.2588400000000001E-2</v>
      </c>
      <c r="CD595" s="106">
        <v>1.9415490000000001E-2</v>
      </c>
      <c r="CE595" s="106">
        <v>2.674584E-2</v>
      </c>
      <c r="CF595" s="106">
        <v>7.5475200000000003E-3</v>
      </c>
      <c r="CG595" s="106">
        <v>6.8415999999999998E-3</v>
      </c>
      <c r="CH595" s="106">
        <v>7.71392E-3</v>
      </c>
      <c r="CI595" s="106">
        <v>1.320696E-2</v>
      </c>
      <c r="CJ595" s="106">
        <v>2.380784E-2</v>
      </c>
      <c r="CK595" s="106">
        <v>2.4011649999999999E-2</v>
      </c>
      <c r="CL595" s="106">
        <v>2.551254E-2</v>
      </c>
      <c r="CM595" s="106">
        <v>3.2425920000000004E-2</v>
      </c>
      <c r="CN595" s="106">
        <v>2.6554840000000003E-2</v>
      </c>
      <c r="CO595" s="106">
        <v>3.5154299999999999E-2</v>
      </c>
      <c r="CP595" s="106">
        <v>2.8233420000000002E-2</v>
      </c>
      <c r="CQ595" s="106">
        <v>1.4751149999999998E-2</v>
      </c>
      <c r="CR595" s="106">
        <v>1.5258580000000001E-2</v>
      </c>
      <c r="CS595" s="106"/>
      <c r="CT595" s="106"/>
      <c r="CU595" s="106"/>
      <c r="CV595" s="106">
        <f t="shared" si="308"/>
        <v>1.21E-2</v>
      </c>
      <c r="CW595" s="106">
        <f t="shared" si="309"/>
        <v>9.5999999999999992E-3</v>
      </c>
      <c r="CX595" s="106">
        <f t="shared" si="310"/>
        <v>5.3E-3</v>
      </c>
      <c r="CY595" s="106">
        <f t="shared" si="311"/>
        <v>5.7000000000000002E-3</v>
      </c>
      <c r="CZ595" s="106">
        <f t="shared" si="312"/>
        <v>8.8000000000000005E-3</v>
      </c>
      <c r="DA595" s="106">
        <f t="shared" si="313"/>
        <v>8.0999999999999996E-3</v>
      </c>
      <c r="DB595" s="106">
        <f t="shared" si="314"/>
        <v>1.0500000000000001E-2</v>
      </c>
      <c r="DC595" s="106">
        <f t="shared" si="315"/>
        <v>3.0000000000000001E-3</v>
      </c>
      <c r="DD595" s="106">
        <f t="shared" si="316"/>
        <v>6.6E-3</v>
      </c>
      <c r="DE595" s="106">
        <f t="shared" si="317"/>
        <v>1.2699999999999998E-2</v>
      </c>
      <c r="DF595" s="106">
        <f t="shared" si="318"/>
        <v>1.5900000000000001E-2</v>
      </c>
      <c r="DG595" s="106">
        <f t="shared" si="319"/>
        <v>1.29E-2</v>
      </c>
      <c r="DH595" s="106">
        <f t="shared" si="320"/>
        <v>8.8000000000000005E-3</v>
      </c>
      <c r="DI595" s="106">
        <f t="shared" si="321"/>
        <v>1.5900000000000001E-2</v>
      </c>
      <c r="DJ595" s="106">
        <f t="shared" si="322"/>
        <v>1.9800000000000002E-2</v>
      </c>
      <c r="DK595" s="106">
        <f t="shared" si="323"/>
        <v>6.4000000000000003E-3</v>
      </c>
      <c r="DL595" s="106">
        <f t="shared" si="324"/>
        <v>6.4000000000000003E-3</v>
      </c>
      <c r="DM595" s="106">
        <f t="shared" si="325"/>
        <v>6.7999999999999996E-3</v>
      </c>
      <c r="DN595" s="106">
        <f t="shared" si="326"/>
        <v>1.04E-2</v>
      </c>
      <c r="DO595" s="106">
        <f t="shared" si="327"/>
        <v>2.0299999999999999E-2</v>
      </c>
      <c r="DP595" s="106">
        <f t="shared" si="328"/>
        <v>2.0499999999999997E-2</v>
      </c>
      <c r="DQ595" s="106">
        <f t="shared" si="329"/>
        <v>2.1800000000000003E-2</v>
      </c>
      <c r="DR595" s="106">
        <f t="shared" si="330"/>
        <v>2.7800000000000002E-2</v>
      </c>
      <c r="DS595" s="106">
        <f t="shared" si="331"/>
        <v>2.2900000000000004E-2</v>
      </c>
      <c r="DT595" s="106">
        <f t="shared" si="332"/>
        <v>3.0499999999999999E-2</v>
      </c>
      <c r="DU595" s="106">
        <f t="shared" si="333"/>
        <v>2.4600000000000004E-2</v>
      </c>
      <c r="DV595" s="106">
        <f t="shared" si="334"/>
        <v>1.2899999999999998E-2</v>
      </c>
      <c r="DW595" s="106">
        <f t="shared" si="335"/>
        <v>1.34E-2</v>
      </c>
      <c r="DX595" s="106"/>
      <c r="DY595" s="106"/>
      <c r="DZ595" s="106"/>
      <c r="EA595" s="100">
        <v>0.92</v>
      </c>
      <c r="EB595" s="100">
        <v>0.42</v>
      </c>
      <c r="EC595" s="100">
        <v>5.48</v>
      </c>
      <c r="ED595" s="100">
        <v>100</v>
      </c>
      <c r="EE595" s="100">
        <v>3.33</v>
      </c>
      <c r="EF595" s="100">
        <v>0.23</v>
      </c>
      <c r="EG595" s="100">
        <v>100</v>
      </c>
      <c r="EH595" s="100">
        <v>3.5</v>
      </c>
      <c r="EI595" s="100">
        <v>0.48</v>
      </c>
      <c r="EJ595" s="100">
        <v>31.66</v>
      </c>
      <c r="EK595" s="100">
        <v>28.96</v>
      </c>
      <c r="EL595" s="100">
        <v>26.27</v>
      </c>
      <c r="EM595" s="100">
        <v>0.15</v>
      </c>
      <c r="EN595" s="100">
        <v>1.43</v>
      </c>
      <c r="EO595" s="100">
        <v>6.5</v>
      </c>
      <c r="EP595" s="100">
        <v>9.76</v>
      </c>
      <c r="EQ595" s="100">
        <v>3.59</v>
      </c>
      <c r="ER595" s="100">
        <v>0.39</v>
      </c>
      <c r="ES595" s="100">
        <v>0.3</v>
      </c>
      <c r="ET595" s="100">
        <v>7.35</v>
      </c>
      <c r="EU595" s="100">
        <v>1.43</v>
      </c>
      <c r="EV595" s="100">
        <v>5.62</v>
      </c>
      <c r="EW595" s="100">
        <v>1.55</v>
      </c>
      <c r="EX595" s="100">
        <v>2.5299999999999998</v>
      </c>
      <c r="EY595" s="100">
        <v>1.35</v>
      </c>
      <c r="EZ595" s="100">
        <v>1.18</v>
      </c>
      <c r="FA595" s="100">
        <v>1.1100000000000001</v>
      </c>
      <c r="FB595" s="100">
        <v>2.77</v>
      </c>
      <c r="FC595" s="100"/>
      <c r="FD595" s="100"/>
      <c r="FE595" s="100"/>
      <c r="FF595" s="106">
        <v>2.1868922961854897E-2</v>
      </c>
      <c r="FG595" s="106">
        <v>1.0823124290585129E-2</v>
      </c>
      <c r="FH595" s="106">
        <v>3.2482667372320724E-3</v>
      </c>
      <c r="FI595" s="106">
        <v>0</v>
      </c>
      <c r="FJ595" s="106">
        <v>7.2469795539033474E-3</v>
      </c>
      <c r="FK595" s="106">
        <v>1.6356548775748152E-2</v>
      </c>
      <c r="FL595" s="106">
        <v>0</v>
      </c>
      <c r="FM595" s="106">
        <v>2.8622734145457253E-3</v>
      </c>
      <c r="FN595" s="106">
        <v>1.0576329331046313E-2</v>
      </c>
      <c r="FO595" s="106">
        <v>4.4210158840984467E-3</v>
      </c>
      <c r="FP595" s="106">
        <v>0</v>
      </c>
      <c r="FQ595" s="106">
        <v>0</v>
      </c>
      <c r="FR595" s="106">
        <v>3.781353393933564E-2</v>
      </c>
      <c r="FS595" s="106">
        <v>1.6744843896955033E-2</v>
      </c>
      <c r="FT595" s="106">
        <v>1.5013325436778207E-2</v>
      </c>
      <c r="FU595" s="106">
        <v>3.3557045547995463E-3</v>
      </c>
      <c r="FV595" s="106">
        <v>8.3621141253507961E-3</v>
      </c>
      <c r="FW595" s="106">
        <v>1.1103559731768914E-2</v>
      </c>
      <c r="FX595" s="106">
        <v>3.0384694264606313E-2</v>
      </c>
      <c r="FY595" s="106">
        <v>1.7861101637107774E-2</v>
      </c>
      <c r="FZ595" s="106">
        <v>2.6427780650076036E-2</v>
      </c>
      <c r="GA595" s="106">
        <v>1.9016662394257887E-2</v>
      </c>
      <c r="GB595" s="106">
        <v>3.1906292866941008E-2</v>
      </c>
      <c r="GC595" s="106">
        <v>2.1883321835115554E-2</v>
      </c>
      <c r="GD595" s="106">
        <v>2.8754554919312857E-2</v>
      </c>
      <c r="GE595" s="106">
        <v>2.3986581859370915E-2</v>
      </c>
      <c r="GF595" s="106">
        <v>1.2134613366211794E-2</v>
      </c>
      <c r="GG595" s="106">
        <v>1.2503556687450601E-2</v>
      </c>
      <c r="GH595" s="100"/>
      <c r="GI595" s="100"/>
      <c r="GJ595" s="100"/>
      <c r="GK595" s="100"/>
    </row>
    <row r="596" spans="1:193" x14ac:dyDescent="0.25">
      <c r="A596" s="98" t="s">
        <v>1073</v>
      </c>
      <c r="B596" s="99" t="s">
        <v>17</v>
      </c>
      <c r="C596" s="99" t="s">
        <v>319</v>
      </c>
      <c r="D596" s="99" t="s">
        <v>758</v>
      </c>
      <c r="E596" s="99" t="s">
        <v>772</v>
      </c>
      <c r="F596" s="100"/>
      <c r="G596" s="106">
        <v>3.45</v>
      </c>
      <c r="H596" s="106">
        <v>3.8323534640901049</v>
      </c>
      <c r="I596" s="106">
        <v>0.14799999999999999</v>
      </c>
      <c r="J596" s="106">
        <v>0</v>
      </c>
      <c r="K596" s="106">
        <v>0.376</v>
      </c>
      <c r="L596" s="106">
        <v>9.6739999999999995</v>
      </c>
      <c r="M596" s="106">
        <v>3.6999999999999998E-2</v>
      </c>
      <c r="N596" s="106">
        <v>0.1102778504691332</v>
      </c>
      <c r="O596" s="106">
        <v>2.8610000000000002</v>
      </c>
      <c r="P596" s="106">
        <v>0</v>
      </c>
      <c r="Q596" s="106">
        <v>0</v>
      </c>
      <c r="R596" s="106">
        <v>1.4E-2</v>
      </c>
      <c r="S596" s="106">
        <v>38.298472205886782</v>
      </c>
      <c r="T596" s="106">
        <v>1.0585509143729717</v>
      </c>
      <c r="U596" s="106">
        <v>0.20499999999999999</v>
      </c>
      <c r="V596" s="106">
        <v>7.8026165207375278E-2</v>
      </c>
      <c r="W596" s="106">
        <v>0.55400000000000005</v>
      </c>
      <c r="X596" s="106">
        <v>2.7963716356278341</v>
      </c>
      <c r="Y596" s="106">
        <v>12.744381206842707</v>
      </c>
      <c r="Z596" s="106">
        <v>0.26600000000000001</v>
      </c>
      <c r="AA596" s="106">
        <v>2.105777293156911</v>
      </c>
      <c r="AB596" s="106">
        <v>0.41599999999999998</v>
      </c>
      <c r="AC596" s="106">
        <v>2.355</v>
      </c>
      <c r="AD596" s="106">
        <v>1.0529999999999999</v>
      </c>
      <c r="AE596" s="106">
        <v>2.38</v>
      </c>
      <c r="AF596" s="106">
        <v>2.2799999999999998</v>
      </c>
      <c r="AG596" s="106">
        <v>1.1737529119057504</v>
      </c>
      <c r="AH596" s="106">
        <v>0.52200000000000002</v>
      </c>
      <c r="AI596" s="106"/>
      <c r="AJ596" s="106">
        <v>88.785805247559566</v>
      </c>
      <c r="AK596" s="100"/>
      <c r="AL596" s="106">
        <v>1.6127524308152579</v>
      </c>
      <c r="AM596" s="106">
        <v>2.2974362832504678</v>
      </c>
      <c r="AN596" s="106">
        <v>7.8327599894151889E-2</v>
      </c>
      <c r="AO596" s="106">
        <v>0</v>
      </c>
      <c r="AP596" s="106">
        <v>0.29120198265179681</v>
      </c>
      <c r="AQ596" s="106">
        <v>7.5196268946754756</v>
      </c>
      <c r="AR596" s="106">
        <v>2.7448071216617208E-2</v>
      </c>
      <c r="AS596" s="106">
        <v>9.1547277493884457E-2</v>
      </c>
      <c r="AT596" s="106">
        <v>2.0447398513436252</v>
      </c>
      <c r="AU596" s="106">
        <v>0</v>
      </c>
      <c r="AV596" s="106">
        <v>0</v>
      </c>
      <c r="AW596" s="106">
        <v>1.4E-2</v>
      </c>
      <c r="AX596" s="106">
        <v>26.772787281291002</v>
      </c>
      <c r="AY596" s="106">
        <v>0.86688306803126003</v>
      </c>
      <c r="AZ596" s="106">
        <v>0.15176191886289606</v>
      </c>
      <c r="BA596" s="106">
        <v>6.616311812717314E-2</v>
      </c>
      <c r="BB596" s="106">
        <v>0.51824134705332092</v>
      </c>
      <c r="BC596" s="106">
        <v>2.465066674566144</v>
      </c>
      <c r="BD596" s="106">
        <v>10.03573604759643</v>
      </c>
      <c r="BE596" s="106">
        <v>0.22680763983628921</v>
      </c>
      <c r="BF596" s="106">
        <v>1.7978120832894313</v>
      </c>
      <c r="BG596" s="106">
        <v>0.35546441083482871</v>
      </c>
      <c r="BH596" s="106">
        <v>2.0190329218106995</v>
      </c>
      <c r="BI596" s="106">
        <v>0.90807174887892372</v>
      </c>
      <c r="BJ596" s="106">
        <v>2.0648967551622417</v>
      </c>
      <c r="BK596" s="106">
        <v>1.9865818593709157</v>
      </c>
      <c r="BL596" s="106">
        <v>1.0264564161834284</v>
      </c>
      <c r="BM596" s="106">
        <v>0.45841749363309037</v>
      </c>
      <c r="BN596" s="106"/>
      <c r="BO596" s="106"/>
      <c r="BP596" s="106"/>
      <c r="BQ596" s="106">
        <v>2.7167840000000002E-2</v>
      </c>
      <c r="BR596" s="106">
        <v>1.5846949999999999E-2</v>
      </c>
      <c r="BS596" s="106">
        <v>9.8253999999999998E-3</v>
      </c>
      <c r="BT596" s="106">
        <v>9.4517400000000001E-3</v>
      </c>
      <c r="BU596" s="106">
        <v>1.1491679999999999E-2</v>
      </c>
      <c r="BV596" s="106">
        <v>1.0549299999999999E-2</v>
      </c>
      <c r="BW596" s="106">
        <v>1.4154000000000002E-2</v>
      </c>
      <c r="BX596" s="106">
        <v>3.6137999999999999E-3</v>
      </c>
      <c r="BY596" s="106">
        <v>9.0948000000000001E-3</v>
      </c>
      <c r="BZ596" s="106">
        <v>3.047828E-2</v>
      </c>
      <c r="CA596" s="106">
        <v>1.61E-2</v>
      </c>
      <c r="CB596" s="106">
        <v>1.29E-2</v>
      </c>
      <c r="CC596" s="106">
        <v>1.2731450000000002E-2</v>
      </c>
      <c r="CD596" s="106">
        <v>1.9293380000000002E-2</v>
      </c>
      <c r="CE596" s="106">
        <v>2.7961559999999996E-2</v>
      </c>
      <c r="CF596" s="106">
        <v>7.3116600000000002E-3</v>
      </c>
      <c r="CG596" s="106">
        <v>6.7346999999999997E-3</v>
      </c>
      <c r="CH596" s="106">
        <v>7.8273600000000002E-3</v>
      </c>
      <c r="CI596" s="106">
        <v>1.2952979999999999E-2</v>
      </c>
      <c r="CJ596" s="106">
        <v>2.2635040000000002E-2</v>
      </c>
      <c r="CK596" s="106">
        <v>2.3777389999999999E-2</v>
      </c>
      <c r="CL596" s="106">
        <v>2.5278479999999999E-2</v>
      </c>
      <c r="CM596" s="106">
        <v>3.2076000000000007E-2</v>
      </c>
      <c r="CN596" s="106">
        <v>2.6090999999999996E-2</v>
      </c>
      <c r="CO596" s="106">
        <v>3.5269559999999998E-2</v>
      </c>
      <c r="CP596" s="106">
        <v>2.7889109999999998E-2</v>
      </c>
      <c r="CQ596" s="106">
        <v>1.4751149999999998E-2</v>
      </c>
      <c r="CR596" s="106">
        <v>1.503084E-2</v>
      </c>
      <c r="CS596" s="106"/>
      <c r="CT596" s="106"/>
      <c r="CU596" s="106"/>
      <c r="CV596" s="106">
        <f t="shared" si="308"/>
        <v>1.2699999999999999E-2</v>
      </c>
      <c r="CW596" s="106">
        <f t="shared" si="309"/>
        <v>9.4999999999999998E-3</v>
      </c>
      <c r="CX596" s="106">
        <f t="shared" si="310"/>
        <v>5.1999999999999998E-3</v>
      </c>
      <c r="CY596" s="106">
        <f t="shared" si="311"/>
        <v>5.7000000000000002E-3</v>
      </c>
      <c r="CZ596" s="106">
        <f t="shared" si="312"/>
        <v>8.8999999999999999E-3</v>
      </c>
      <c r="DA596" s="106">
        <f t="shared" si="313"/>
        <v>8.199999999999999E-3</v>
      </c>
      <c r="DB596" s="106">
        <f t="shared" si="314"/>
        <v>1.0500000000000001E-2</v>
      </c>
      <c r="DC596" s="106">
        <f t="shared" si="315"/>
        <v>3.0000000000000001E-3</v>
      </c>
      <c r="DD596" s="106">
        <f t="shared" si="316"/>
        <v>6.4999999999999997E-3</v>
      </c>
      <c r="DE596" s="106">
        <f t="shared" si="317"/>
        <v>1.3300000000000001E-2</v>
      </c>
      <c r="DF596" s="106">
        <f t="shared" si="318"/>
        <v>1.61E-2</v>
      </c>
      <c r="DG596" s="106">
        <f t="shared" si="319"/>
        <v>1.29E-2</v>
      </c>
      <c r="DH596" s="106">
        <f t="shared" si="320"/>
        <v>8.8999999999999999E-3</v>
      </c>
      <c r="DI596" s="106">
        <f t="shared" si="321"/>
        <v>1.5800000000000002E-2</v>
      </c>
      <c r="DJ596" s="106">
        <f t="shared" si="322"/>
        <v>2.0699999999999996E-2</v>
      </c>
      <c r="DK596" s="106">
        <f t="shared" si="323"/>
        <v>6.1999999999999998E-3</v>
      </c>
      <c r="DL596" s="106">
        <f t="shared" si="324"/>
        <v>6.3E-3</v>
      </c>
      <c r="DM596" s="106">
        <f t="shared" si="325"/>
        <v>6.8999999999999999E-3</v>
      </c>
      <c r="DN596" s="106">
        <f t="shared" si="326"/>
        <v>1.0199999999999999E-2</v>
      </c>
      <c r="DO596" s="106">
        <f t="shared" si="327"/>
        <v>1.9300000000000001E-2</v>
      </c>
      <c r="DP596" s="106">
        <f t="shared" si="328"/>
        <v>2.0299999999999999E-2</v>
      </c>
      <c r="DQ596" s="106">
        <f t="shared" si="329"/>
        <v>2.1600000000000001E-2</v>
      </c>
      <c r="DR596" s="106">
        <f t="shared" si="330"/>
        <v>2.7500000000000004E-2</v>
      </c>
      <c r="DS596" s="106">
        <f t="shared" si="331"/>
        <v>2.2499999999999996E-2</v>
      </c>
      <c r="DT596" s="106">
        <f t="shared" si="332"/>
        <v>3.0599999999999995E-2</v>
      </c>
      <c r="DU596" s="106">
        <f t="shared" si="333"/>
        <v>2.4299999999999999E-2</v>
      </c>
      <c r="DV596" s="106">
        <f t="shared" si="334"/>
        <v>1.2899999999999998E-2</v>
      </c>
      <c r="DW596" s="106">
        <f t="shared" si="335"/>
        <v>1.32E-2</v>
      </c>
      <c r="DX596" s="106"/>
      <c r="DY596" s="106"/>
      <c r="DZ596" s="106"/>
      <c r="EA596" s="100">
        <v>1.1399999999999999</v>
      </c>
      <c r="EB596" s="100">
        <v>0.45</v>
      </c>
      <c r="EC596" s="100">
        <v>4.1500000000000004</v>
      </c>
      <c r="ED596" s="100">
        <v>100</v>
      </c>
      <c r="EE596" s="100">
        <v>2.63</v>
      </c>
      <c r="EF596" s="100">
        <v>0.23</v>
      </c>
      <c r="EG596" s="100">
        <v>37.380000000000003</v>
      </c>
      <c r="EH596" s="100">
        <v>3.32</v>
      </c>
      <c r="EI596" s="100">
        <v>0.5</v>
      </c>
      <c r="EJ596" s="100">
        <v>52.24</v>
      </c>
      <c r="EK596" s="100">
        <v>54.58</v>
      </c>
      <c r="EL596" s="100">
        <v>22.15</v>
      </c>
      <c r="EM596" s="100">
        <v>0.15</v>
      </c>
      <c r="EN596" s="100">
        <v>1.84</v>
      </c>
      <c r="EO596" s="100">
        <v>9.7200000000000006</v>
      </c>
      <c r="EP596" s="100">
        <v>6.7</v>
      </c>
      <c r="EQ596" s="100">
        <v>1.72</v>
      </c>
      <c r="ER596" s="100">
        <v>0.44</v>
      </c>
      <c r="ES596" s="100">
        <v>0.3</v>
      </c>
      <c r="ET596" s="100">
        <v>7.51</v>
      </c>
      <c r="EU596" s="100">
        <v>1.45</v>
      </c>
      <c r="EV596" s="100">
        <v>5.3</v>
      </c>
      <c r="EW596" s="100">
        <v>1.56</v>
      </c>
      <c r="EX596" s="100">
        <v>2.38</v>
      </c>
      <c r="EY596" s="100">
        <v>1.39</v>
      </c>
      <c r="EZ596" s="100">
        <v>1.19</v>
      </c>
      <c r="FA596" s="100">
        <v>1.17</v>
      </c>
      <c r="FB596" s="100">
        <v>2.68</v>
      </c>
      <c r="FC596" s="100"/>
      <c r="FD596" s="100"/>
      <c r="FE596" s="100"/>
      <c r="FF596" s="106">
        <v>1.8385377711293938E-2</v>
      </c>
      <c r="FG596" s="106">
        <v>1.0338463274627107E-2</v>
      </c>
      <c r="FH596" s="106">
        <v>3.2505953956073036E-3</v>
      </c>
      <c r="FI596" s="106">
        <v>0</v>
      </c>
      <c r="FJ596" s="106">
        <v>7.6586121437422564E-3</v>
      </c>
      <c r="FK596" s="106">
        <v>1.7295141857753594E-2</v>
      </c>
      <c r="FL596" s="106">
        <v>1.0260089020771513E-2</v>
      </c>
      <c r="FM596" s="106">
        <v>3.0393696127969639E-3</v>
      </c>
      <c r="FN596" s="106">
        <v>1.0223699256718127E-2</v>
      </c>
      <c r="FO596" s="106">
        <v>0</v>
      </c>
      <c r="FP596" s="106">
        <v>0</v>
      </c>
      <c r="FQ596" s="106">
        <v>3.1009999999999996E-3</v>
      </c>
      <c r="FR596" s="106">
        <v>4.0159180921936502E-2</v>
      </c>
      <c r="FS596" s="106">
        <v>1.5950648451775185E-2</v>
      </c>
      <c r="FT596" s="106">
        <v>1.4751258513473498E-2</v>
      </c>
      <c r="FU596" s="106">
        <v>4.4329289145206008E-3</v>
      </c>
      <c r="FV596" s="106">
        <v>8.9137511693171204E-3</v>
      </c>
      <c r="FW596" s="106">
        <v>1.0846293368091035E-2</v>
      </c>
      <c r="FX596" s="106">
        <v>3.0107208142789291E-2</v>
      </c>
      <c r="FY596" s="106">
        <v>1.7033253751705321E-2</v>
      </c>
      <c r="FZ596" s="106">
        <v>2.6068275207696754E-2</v>
      </c>
      <c r="GA596" s="106">
        <v>1.8839613774245922E-2</v>
      </c>
      <c r="GB596" s="106">
        <v>3.1496913580246914E-2</v>
      </c>
      <c r="GC596" s="106">
        <v>2.1612107623318381E-2</v>
      </c>
      <c r="GD596" s="106">
        <v>2.8702064896755159E-2</v>
      </c>
      <c r="GE596" s="106">
        <v>2.3640324126513894E-2</v>
      </c>
      <c r="GF596" s="106">
        <v>1.2009540069346111E-2</v>
      </c>
      <c r="GG596" s="106">
        <v>1.2285588829366822E-2</v>
      </c>
      <c r="GH596" s="100"/>
      <c r="GI596" s="100"/>
      <c r="GJ596" s="100"/>
      <c r="GK596" s="100"/>
    </row>
    <row r="597" spans="1:193" x14ac:dyDescent="0.25">
      <c r="A597" s="98" t="s">
        <v>1073</v>
      </c>
      <c r="B597" s="99" t="s">
        <v>17</v>
      </c>
      <c r="C597" s="99" t="s">
        <v>319</v>
      </c>
      <c r="D597" s="99" t="s">
        <v>758</v>
      </c>
      <c r="E597" s="99" t="s">
        <v>773</v>
      </c>
      <c r="F597" s="100"/>
      <c r="G597" s="106">
        <v>3.52</v>
      </c>
      <c r="H597" s="106">
        <v>4.0637013952356842</v>
      </c>
      <c r="I597" s="106">
        <v>0.191</v>
      </c>
      <c r="J597" s="106">
        <v>0</v>
      </c>
      <c r="K597" s="106">
        <v>0.39300000000000002</v>
      </c>
      <c r="L597" s="106">
        <v>8.3729999999999993</v>
      </c>
      <c r="M597" s="106">
        <v>0</v>
      </c>
      <c r="N597" s="106">
        <v>0.12529550131830705</v>
      </c>
      <c r="O597" s="106">
        <v>2.9240000000000004</v>
      </c>
      <c r="P597" s="106">
        <v>3.7999999999999999E-2</v>
      </c>
      <c r="Q597" s="106">
        <v>0</v>
      </c>
      <c r="R597" s="106">
        <v>0</v>
      </c>
      <c r="S597" s="106">
        <v>39.242525080757879</v>
      </c>
      <c r="T597" s="106">
        <v>1.1190166047259522</v>
      </c>
      <c r="U597" s="106">
        <v>0.32600000000000001</v>
      </c>
      <c r="V597" s="106">
        <v>6.0777037218913858E-2</v>
      </c>
      <c r="W597" s="106">
        <v>0.41399999999999998</v>
      </c>
      <c r="X597" s="106">
        <v>3.0300954540768759</v>
      </c>
      <c r="Y597" s="106">
        <v>13.029073701377563</v>
      </c>
      <c r="Z597" s="106">
        <v>0.27600000000000002</v>
      </c>
      <c r="AA597" s="106">
        <v>2.1665971051482686</v>
      </c>
      <c r="AB597" s="106">
        <v>0.39700000000000002</v>
      </c>
      <c r="AC597" s="106">
        <v>2.4489999999999998</v>
      </c>
      <c r="AD597" s="106">
        <v>1.0069999999999999</v>
      </c>
      <c r="AE597" s="106">
        <v>2.4860000000000002</v>
      </c>
      <c r="AF597" s="106">
        <v>2.3319999999999999</v>
      </c>
      <c r="AG597" s="106">
        <v>1.2033767074424795</v>
      </c>
      <c r="AH597" s="106">
        <v>0.53900000000000003</v>
      </c>
      <c r="AI597" s="106"/>
      <c r="AJ597" s="106">
        <v>89.705458587301919</v>
      </c>
      <c r="AK597" s="100"/>
      <c r="AL597" s="106">
        <v>1.6454749439042631</v>
      </c>
      <c r="AM597" s="106">
        <v>2.4361257689800877</v>
      </c>
      <c r="AN597" s="106">
        <v>0.10108494310664197</v>
      </c>
      <c r="AO597" s="106">
        <v>0</v>
      </c>
      <c r="AP597" s="106">
        <v>0.304368029739777</v>
      </c>
      <c r="AQ597" s="106">
        <v>6.508356004663816</v>
      </c>
      <c r="AR597" s="106">
        <v>0</v>
      </c>
      <c r="AS597" s="106">
        <v>0.10401419667799025</v>
      </c>
      <c r="AT597" s="106">
        <v>2.0897655803316182</v>
      </c>
      <c r="AU597" s="106">
        <v>1.6582300576016756E-2</v>
      </c>
      <c r="AV597" s="106">
        <v>0</v>
      </c>
      <c r="AW597" s="106">
        <v>0</v>
      </c>
      <c r="AX597" s="106">
        <v>27.432733366485756</v>
      </c>
      <c r="AY597" s="106">
        <v>0.91640046247314078</v>
      </c>
      <c r="AZ597" s="106">
        <v>0.24133846609416643</v>
      </c>
      <c r="BA597" s="106">
        <v>5.1536536266356195E-2</v>
      </c>
      <c r="BB597" s="106">
        <v>0.38727782974742753</v>
      </c>
      <c r="BC597" s="106">
        <v>2.6710996597997845</v>
      </c>
      <c r="BD597" s="106">
        <v>10.259921018487725</v>
      </c>
      <c r="BE597" s="106">
        <v>0.23533424283765347</v>
      </c>
      <c r="BF597" s="106">
        <v>1.8497371340803113</v>
      </c>
      <c r="BG597" s="106">
        <v>0.33922925745535337</v>
      </c>
      <c r="BH597" s="106">
        <v>2.0996227709190669</v>
      </c>
      <c r="BI597" s="106">
        <v>0.86840289755087952</v>
      </c>
      <c r="BJ597" s="106">
        <v>2.1568627450980391</v>
      </c>
      <c r="BK597" s="106">
        <v>2.0318898666899017</v>
      </c>
      <c r="BL597" s="106">
        <v>1.0523626650130997</v>
      </c>
      <c r="BM597" s="106">
        <v>0.47334679898129445</v>
      </c>
      <c r="BN597" s="106"/>
      <c r="BO597" s="106"/>
      <c r="BP597" s="106"/>
      <c r="BQ597" s="106">
        <v>2.5028640000000001E-2</v>
      </c>
      <c r="BR597" s="106">
        <v>1.6013759999999998E-2</v>
      </c>
      <c r="BS597" s="106">
        <v>9.6364499999999995E-3</v>
      </c>
      <c r="BT597" s="106">
        <v>9.2859199999999979E-3</v>
      </c>
      <c r="BU597" s="106">
        <v>1.1749919999999999E-2</v>
      </c>
      <c r="BV597" s="106">
        <v>1.0549299999999999E-2</v>
      </c>
      <c r="BW597" s="106">
        <v>1.4154000000000002E-2</v>
      </c>
      <c r="BX597" s="106">
        <v>3.4933399999999997E-3</v>
      </c>
      <c r="BY597" s="106">
        <v>9.2347200000000001E-3</v>
      </c>
      <c r="BZ597" s="106">
        <v>2.956164E-2</v>
      </c>
      <c r="CA597" s="106">
        <v>1.6199999999999999E-2</v>
      </c>
      <c r="CB597" s="106">
        <v>1.32E-2</v>
      </c>
      <c r="CC597" s="106">
        <v>1.2588400000000001E-2</v>
      </c>
      <c r="CD597" s="106">
        <v>1.9781820000000002E-2</v>
      </c>
      <c r="CE597" s="106">
        <v>2.6610760000000001E-2</v>
      </c>
      <c r="CF597" s="106">
        <v>7.4295900000000007E-3</v>
      </c>
      <c r="CG597" s="106">
        <v>6.7346999999999997E-3</v>
      </c>
      <c r="CH597" s="106">
        <v>7.9407999999999996E-3</v>
      </c>
      <c r="CI597" s="106">
        <v>1.320696E-2</v>
      </c>
      <c r="CJ597" s="106">
        <v>2.3221440000000003E-2</v>
      </c>
      <c r="CK597" s="106">
        <v>2.5300079999999999E-2</v>
      </c>
      <c r="CL597" s="106">
        <v>2.5863629999999995E-2</v>
      </c>
      <c r="CM597" s="106">
        <v>3.3009120000000003E-2</v>
      </c>
      <c r="CN597" s="106">
        <v>2.6554840000000003E-2</v>
      </c>
      <c r="CO597" s="106">
        <v>3.5615340000000002E-2</v>
      </c>
      <c r="CP597" s="106">
        <v>2.8118649999999995E-2</v>
      </c>
      <c r="CQ597" s="106">
        <v>1.50942E-2</v>
      </c>
      <c r="CR597" s="106">
        <v>1.5258580000000001E-2</v>
      </c>
      <c r="CS597" s="106"/>
      <c r="CT597" s="106"/>
      <c r="CU597" s="106"/>
      <c r="CV597" s="106">
        <f t="shared" si="308"/>
        <v>1.1699999999999999E-2</v>
      </c>
      <c r="CW597" s="106">
        <f t="shared" si="309"/>
        <v>9.5999999999999992E-3</v>
      </c>
      <c r="CX597" s="106">
        <f t="shared" si="310"/>
        <v>5.0999999999999995E-3</v>
      </c>
      <c r="CY597" s="106">
        <f t="shared" si="311"/>
        <v>5.5999999999999991E-3</v>
      </c>
      <c r="CZ597" s="106">
        <f t="shared" si="312"/>
        <v>9.1000000000000004E-3</v>
      </c>
      <c r="DA597" s="106">
        <f t="shared" si="313"/>
        <v>8.199999999999999E-3</v>
      </c>
      <c r="DB597" s="106">
        <f t="shared" si="314"/>
        <v>1.0500000000000001E-2</v>
      </c>
      <c r="DC597" s="106">
        <f t="shared" si="315"/>
        <v>2.9000000000000002E-3</v>
      </c>
      <c r="DD597" s="106">
        <f t="shared" si="316"/>
        <v>6.6E-3</v>
      </c>
      <c r="DE597" s="106">
        <f t="shared" si="317"/>
        <v>1.29E-2</v>
      </c>
      <c r="DF597" s="106">
        <f t="shared" si="318"/>
        <v>1.6199999999999999E-2</v>
      </c>
      <c r="DG597" s="106">
        <f t="shared" si="319"/>
        <v>1.32E-2</v>
      </c>
      <c r="DH597" s="106">
        <f t="shared" si="320"/>
        <v>8.8000000000000005E-3</v>
      </c>
      <c r="DI597" s="106">
        <f t="shared" si="321"/>
        <v>1.6199999999999999E-2</v>
      </c>
      <c r="DJ597" s="106">
        <f t="shared" si="322"/>
        <v>1.9699999999999999E-2</v>
      </c>
      <c r="DK597" s="106">
        <f t="shared" si="323"/>
        <v>6.3000000000000009E-3</v>
      </c>
      <c r="DL597" s="106">
        <f t="shared" si="324"/>
        <v>6.3E-3</v>
      </c>
      <c r="DM597" s="106">
        <f t="shared" si="325"/>
        <v>6.9999999999999993E-3</v>
      </c>
      <c r="DN597" s="106">
        <f t="shared" si="326"/>
        <v>1.04E-2</v>
      </c>
      <c r="DO597" s="106">
        <f t="shared" si="327"/>
        <v>1.9800000000000002E-2</v>
      </c>
      <c r="DP597" s="106">
        <f t="shared" si="328"/>
        <v>2.1599999999999998E-2</v>
      </c>
      <c r="DQ597" s="106">
        <f t="shared" si="329"/>
        <v>2.2099999999999998E-2</v>
      </c>
      <c r="DR597" s="106">
        <f t="shared" si="330"/>
        <v>2.8299999999999999E-2</v>
      </c>
      <c r="DS597" s="106">
        <f t="shared" si="331"/>
        <v>2.2900000000000004E-2</v>
      </c>
      <c r="DT597" s="106">
        <f t="shared" si="332"/>
        <v>3.09E-2</v>
      </c>
      <c r="DU597" s="106">
        <f t="shared" si="333"/>
        <v>2.4499999999999997E-2</v>
      </c>
      <c r="DV597" s="106">
        <f t="shared" si="334"/>
        <v>1.32E-2</v>
      </c>
      <c r="DW597" s="106">
        <f t="shared" si="335"/>
        <v>1.34E-2</v>
      </c>
      <c r="DX597" s="106"/>
      <c r="DY597" s="106"/>
      <c r="DZ597" s="106"/>
      <c r="EA597" s="100">
        <v>1.1200000000000001</v>
      </c>
      <c r="EB597" s="100">
        <v>0.43</v>
      </c>
      <c r="EC597" s="100">
        <v>3.23</v>
      </c>
      <c r="ED597" s="100">
        <v>100</v>
      </c>
      <c r="EE597" s="100">
        <v>2.56</v>
      </c>
      <c r="EF597" s="100">
        <v>0.25</v>
      </c>
      <c r="EG597" s="100">
        <v>100</v>
      </c>
      <c r="EH597" s="100">
        <v>3.06</v>
      </c>
      <c r="EI597" s="100">
        <v>0.49</v>
      </c>
      <c r="EJ597" s="100">
        <v>26.75</v>
      </c>
      <c r="EK597" s="100">
        <v>29.41</v>
      </c>
      <c r="EL597" s="100">
        <v>100</v>
      </c>
      <c r="EM597" s="100">
        <v>0.15</v>
      </c>
      <c r="EN597" s="100">
        <v>1.78</v>
      </c>
      <c r="EO597" s="100">
        <v>6.15</v>
      </c>
      <c r="EP597" s="100">
        <v>7.85</v>
      </c>
      <c r="EQ597" s="100">
        <v>2.2400000000000002</v>
      </c>
      <c r="ER597" s="100">
        <v>0.41</v>
      </c>
      <c r="ES597" s="100">
        <v>0.28999999999999998</v>
      </c>
      <c r="ET597" s="100">
        <v>7.44</v>
      </c>
      <c r="EU597" s="100">
        <v>1.47</v>
      </c>
      <c r="EV597" s="100">
        <v>5.68</v>
      </c>
      <c r="EW597" s="100">
        <v>1.55</v>
      </c>
      <c r="EX597" s="100">
        <v>2.52</v>
      </c>
      <c r="EY597" s="100">
        <v>1.35</v>
      </c>
      <c r="EZ597" s="100">
        <v>1.17</v>
      </c>
      <c r="FA597" s="100">
        <v>1.17</v>
      </c>
      <c r="FB597" s="100">
        <v>2.65</v>
      </c>
      <c r="FC597" s="100"/>
      <c r="FD597" s="100"/>
      <c r="FE597" s="100"/>
      <c r="FF597" s="106">
        <v>1.8429319371727749E-2</v>
      </c>
      <c r="FG597" s="106">
        <v>1.0475340806614377E-2</v>
      </c>
      <c r="FH597" s="106">
        <v>3.265043662344536E-3</v>
      </c>
      <c r="FI597" s="106">
        <v>0</v>
      </c>
      <c r="FJ597" s="106">
        <v>7.7918215613382918E-3</v>
      </c>
      <c r="FK597" s="106">
        <v>1.6270890011659541E-2</v>
      </c>
      <c r="FL597" s="106">
        <v>0</v>
      </c>
      <c r="FM597" s="106">
        <v>3.1828344183465018E-3</v>
      </c>
      <c r="FN597" s="106">
        <v>1.0239851343624928E-2</v>
      </c>
      <c r="FO597" s="106">
        <v>4.4357654040844824E-3</v>
      </c>
      <c r="FP597" s="106">
        <v>0</v>
      </c>
      <c r="FQ597" s="106">
        <v>0</v>
      </c>
      <c r="FR597" s="106">
        <v>4.1149100049728632E-2</v>
      </c>
      <c r="FS597" s="106">
        <v>1.6311928232021905E-2</v>
      </c>
      <c r="FT597" s="106">
        <v>1.4842315664791236E-2</v>
      </c>
      <c r="FU597" s="106">
        <v>4.0456180969089617E-3</v>
      </c>
      <c r="FV597" s="106">
        <v>8.6750233863423787E-3</v>
      </c>
      <c r="FW597" s="106">
        <v>1.0951508605179116E-2</v>
      </c>
      <c r="FX597" s="106">
        <v>2.9753770953614402E-2</v>
      </c>
      <c r="FY597" s="106">
        <v>1.7508867667121421E-2</v>
      </c>
      <c r="FZ597" s="106">
        <v>2.7191135870980574E-2</v>
      </c>
      <c r="GA597" s="106">
        <v>1.926822182346407E-2</v>
      </c>
      <c r="GB597" s="106">
        <v>3.2544152949245536E-2</v>
      </c>
      <c r="GC597" s="106">
        <v>2.1883753018282163E-2</v>
      </c>
      <c r="GD597" s="106">
        <v>2.9117647058823533E-2</v>
      </c>
      <c r="GE597" s="106">
        <v>2.3773111440271846E-2</v>
      </c>
      <c r="GF597" s="106">
        <v>1.2312643180653265E-2</v>
      </c>
      <c r="GG597" s="106">
        <v>1.2543690173004303E-2</v>
      </c>
      <c r="GH597" s="100"/>
      <c r="GI597" s="100"/>
      <c r="GJ597" s="100"/>
      <c r="GK597" s="100"/>
    </row>
    <row r="598" spans="1:193" x14ac:dyDescent="0.25">
      <c r="A598" s="98" t="s">
        <v>1073</v>
      </c>
      <c r="B598" s="99" t="s">
        <v>17</v>
      </c>
      <c r="C598" s="99" t="s">
        <v>319</v>
      </c>
      <c r="D598" s="99" t="s">
        <v>762</v>
      </c>
      <c r="E598" s="99" t="s">
        <v>774</v>
      </c>
      <c r="F598" s="100"/>
      <c r="G598" s="106">
        <v>15.369</v>
      </c>
      <c r="H598" s="106">
        <v>0.92671659028595099</v>
      </c>
      <c r="I598" s="106">
        <v>1.3420000000000001</v>
      </c>
      <c r="J598" s="106">
        <v>0.378</v>
      </c>
      <c r="K598" s="106">
        <v>0.35799999999999998</v>
      </c>
      <c r="L598" s="106">
        <v>5.8380000000000001</v>
      </c>
      <c r="M598" s="106">
        <v>0.113</v>
      </c>
      <c r="N598" s="106">
        <v>0.22211644168874803</v>
      </c>
      <c r="O598" s="106">
        <v>1.7150000000000001</v>
      </c>
      <c r="P598" s="106">
        <v>5.099999999999999E-2</v>
      </c>
      <c r="Q598" s="106">
        <v>0.42814926864529523</v>
      </c>
      <c r="R598" s="106">
        <v>4.1000000000000002E-2</v>
      </c>
      <c r="S598" s="106">
        <v>34.759118528770593</v>
      </c>
      <c r="T598" s="106">
        <v>0.61190364936670705</v>
      </c>
      <c r="U598" s="106">
        <v>3.5800000000000005</v>
      </c>
      <c r="V598" s="106">
        <v>9.054424962780136E-2</v>
      </c>
      <c r="W598" s="106">
        <v>0.14699999999999999</v>
      </c>
      <c r="X598" s="106">
        <v>1.8338502444081362</v>
      </c>
      <c r="Y598" s="106">
        <v>9.7020374045929074</v>
      </c>
      <c r="Z598" s="106">
        <v>1.0269999999999999</v>
      </c>
      <c r="AA598" s="106">
        <v>3.7130888255476822</v>
      </c>
      <c r="AB598" s="106">
        <v>0.50700000000000001</v>
      </c>
      <c r="AC598" s="106">
        <v>2.113</v>
      </c>
      <c r="AD598" s="106">
        <v>0.76300000000000001</v>
      </c>
      <c r="AE598" s="106">
        <v>1.9039999999999999</v>
      </c>
      <c r="AF598" s="106">
        <v>1.97</v>
      </c>
      <c r="AG598" s="106">
        <v>1.2865221289951976</v>
      </c>
      <c r="AH598" s="106">
        <v>0.81599999999999984</v>
      </c>
      <c r="AI598" s="106"/>
      <c r="AJ598" s="106">
        <v>91.416504074902491</v>
      </c>
      <c r="AK598" s="100"/>
      <c r="AL598" s="106">
        <v>7.1844614809274487</v>
      </c>
      <c r="AM598" s="106">
        <v>0.55555217929737488</v>
      </c>
      <c r="AN598" s="106">
        <v>0.71024080444562054</v>
      </c>
      <c r="AO598" s="106">
        <v>0.2279580267760222</v>
      </c>
      <c r="AP598" s="106">
        <v>0.27726146220570014</v>
      </c>
      <c r="AQ598" s="106">
        <v>4.5378935095219592</v>
      </c>
      <c r="AR598" s="106">
        <v>8.3827893175074178E-2</v>
      </c>
      <c r="AS598" s="106">
        <v>0.18439020561908356</v>
      </c>
      <c r="AT598" s="106">
        <v>1.2257004002287022</v>
      </c>
      <c r="AU598" s="106">
        <v>2.2255192878338277E-2</v>
      </c>
      <c r="AV598" s="106">
        <v>0.42814926864529523</v>
      </c>
      <c r="AW598" s="106">
        <v>4.1000000000000002E-2</v>
      </c>
      <c r="AX598" s="106">
        <v>24.29857988729157</v>
      </c>
      <c r="AY598" s="106">
        <v>0.50110854914970682</v>
      </c>
      <c r="AZ598" s="106">
        <v>2.650281314776429</v>
      </c>
      <c r="BA598" s="106">
        <v>7.6777961186976482E-2</v>
      </c>
      <c r="BB598" s="106">
        <v>0.13751169317118803</v>
      </c>
      <c r="BC598" s="106">
        <v>1.6165816682018124</v>
      </c>
      <c r="BD598" s="106">
        <v>7.6400011060657587</v>
      </c>
      <c r="BE598" s="106">
        <v>0.87568212824010905</v>
      </c>
      <c r="BF598" s="106">
        <v>3.1700579062133376</v>
      </c>
      <c r="BG598" s="106">
        <v>0.43322225070494752</v>
      </c>
      <c r="BH598" s="106">
        <v>1.8115569272976679</v>
      </c>
      <c r="BI598" s="106">
        <v>0.65798551224560198</v>
      </c>
      <c r="BJ598" s="106">
        <v>1.6519174041297933</v>
      </c>
      <c r="BK598" s="106">
        <v>1.7164764311231158</v>
      </c>
      <c r="BL598" s="106">
        <v>1.1250740087408813</v>
      </c>
      <c r="BM598" s="106">
        <v>0.71660665671379631</v>
      </c>
      <c r="BN598" s="106"/>
      <c r="BO598" s="106"/>
      <c r="BP598" s="106"/>
      <c r="BQ598" s="106">
        <v>2.5884320000000002E-2</v>
      </c>
      <c r="BR598" s="106">
        <v>1.5513329999999999E-2</v>
      </c>
      <c r="BS598" s="106">
        <v>1.001435E-2</v>
      </c>
      <c r="BT598" s="106">
        <v>9.120099999999999E-3</v>
      </c>
      <c r="BU598" s="106">
        <v>1.1233439999999999E-2</v>
      </c>
      <c r="BV598" s="106">
        <v>1.016335E-2</v>
      </c>
      <c r="BW598" s="106">
        <v>1.36148E-2</v>
      </c>
      <c r="BX598" s="106">
        <v>3.6137999999999999E-3</v>
      </c>
      <c r="BY598" s="106">
        <v>8.9548800000000001E-3</v>
      </c>
      <c r="BZ598" s="106">
        <v>2.9103319999999995E-2</v>
      </c>
      <c r="CA598" s="106">
        <v>1.6E-2</v>
      </c>
      <c r="CB598" s="106">
        <v>1.2500000000000001E-2</v>
      </c>
      <c r="CC598" s="106">
        <v>1.1873150000000001E-2</v>
      </c>
      <c r="CD598" s="106">
        <v>1.9049159999999999E-2</v>
      </c>
      <c r="CE598" s="106">
        <v>2.7151080000000001E-2</v>
      </c>
      <c r="CF598" s="106">
        <v>7.3116600000000002E-3</v>
      </c>
      <c r="CG598" s="106">
        <v>6.7346999999999997E-3</v>
      </c>
      <c r="CH598" s="106">
        <v>7.6004800000000006E-3</v>
      </c>
      <c r="CI598" s="106">
        <v>1.2445020000000001E-2</v>
      </c>
      <c r="CJ598" s="106">
        <v>2.240048E-2</v>
      </c>
      <c r="CK598" s="106">
        <v>2.2488959999999999E-2</v>
      </c>
      <c r="CL598" s="106">
        <v>2.4459269999999998E-2</v>
      </c>
      <c r="CM598" s="106">
        <v>3.2542560000000005E-2</v>
      </c>
      <c r="CN598" s="106">
        <v>2.5395239999999999E-2</v>
      </c>
      <c r="CO598" s="106">
        <v>3.4001700000000003E-2</v>
      </c>
      <c r="CP598" s="106">
        <v>2.7200489999999997E-2</v>
      </c>
      <c r="CQ598" s="106">
        <v>1.4293749999999999E-2</v>
      </c>
      <c r="CR598" s="106">
        <v>1.4689230000000001E-2</v>
      </c>
      <c r="CS598" s="106"/>
      <c r="CT598" s="106"/>
      <c r="CU598" s="106"/>
      <c r="CV598" s="106">
        <f t="shared" si="308"/>
        <v>1.21E-2</v>
      </c>
      <c r="CW598" s="106">
        <f t="shared" si="309"/>
        <v>9.2999999999999992E-3</v>
      </c>
      <c r="CX598" s="106">
        <f t="shared" si="310"/>
        <v>5.3E-3</v>
      </c>
      <c r="CY598" s="106">
        <f t="shared" si="311"/>
        <v>5.4999999999999997E-3</v>
      </c>
      <c r="CZ598" s="106">
        <f t="shared" si="312"/>
        <v>8.6999999999999994E-3</v>
      </c>
      <c r="DA598" s="106">
        <f t="shared" si="313"/>
        <v>7.9000000000000008E-3</v>
      </c>
      <c r="DB598" s="106">
        <f t="shared" si="314"/>
        <v>1.01E-2</v>
      </c>
      <c r="DC598" s="106">
        <f t="shared" si="315"/>
        <v>3.0000000000000001E-3</v>
      </c>
      <c r="DD598" s="106">
        <f t="shared" si="316"/>
        <v>6.4000000000000003E-3</v>
      </c>
      <c r="DE598" s="106">
        <f t="shared" si="317"/>
        <v>1.2699999999999998E-2</v>
      </c>
      <c r="DF598" s="106">
        <f t="shared" si="318"/>
        <v>1.6E-2</v>
      </c>
      <c r="DG598" s="106">
        <f t="shared" si="319"/>
        <v>1.2500000000000001E-2</v>
      </c>
      <c r="DH598" s="106">
        <f t="shared" si="320"/>
        <v>8.3000000000000001E-3</v>
      </c>
      <c r="DI598" s="106">
        <f t="shared" si="321"/>
        <v>1.5599999999999998E-2</v>
      </c>
      <c r="DJ598" s="106">
        <f t="shared" si="322"/>
        <v>2.01E-2</v>
      </c>
      <c r="DK598" s="106">
        <f t="shared" si="323"/>
        <v>6.1999999999999998E-3</v>
      </c>
      <c r="DL598" s="106">
        <f t="shared" si="324"/>
        <v>6.3E-3</v>
      </c>
      <c r="DM598" s="106">
        <f t="shared" si="325"/>
        <v>6.7000000000000002E-3</v>
      </c>
      <c r="DN598" s="106">
        <f t="shared" si="326"/>
        <v>9.8000000000000014E-3</v>
      </c>
      <c r="DO598" s="106">
        <f t="shared" si="327"/>
        <v>1.9099999999999999E-2</v>
      </c>
      <c r="DP598" s="106">
        <f t="shared" si="328"/>
        <v>1.9199999999999998E-2</v>
      </c>
      <c r="DQ598" s="106">
        <f t="shared" si="329"/>
        <v>2.0900000000000002E-2</v>
      </c>
      <c r="DR598" s="106">
        <f t="shared" si="330"/>
        <v>2.7900000000000001E-2</v>
      </c>
      <c r="DS598" s="106">
        <f t="shared" si="331"/>
        <v>2.1899999999999999E-2</v>
      </c>
      <c r="DT598" s="106">
        <f t="shared" si="332"/>
        <v>2.9500000000000002E-2</v>
      </c>
      <c r="DU598" s="106">
        <f t="shared" si="333"/>
        <v>2.3699999999999999E-2</v>
      </c>
      <c r="DV598" s="106">
        <f t="shared" si="334"/>
        <v>1.2499999999999999E-2</v>
      </c>
      <c r="DW598" s="106">
        <f t="shared" si="335"/>
        <v>1.29E-2</v>
      </c>
      <c r="DX598" s="106"/>
      <c r="DY598" s="106"/>
      <c r="DZ598" s="106"/>
      <c r="EA598" s="100">
        <v>0.52</v>
      </c>
      <c r="EB598" s="100">
        <v>1.21</v>
      </c>
      <c r="EC598" s="100">
        <v>0.67</v>
      </c>
      <c r="ED598" s="100">
        <v>1.88</v>
      </c>
      <c r="EE598" s="100">
        <v>2.72</v>
      </c>
      <c r="EF598" s="100">
        <v>0.3</v>
      </c>
      <c r="EG598" s="100">
        <v>12.63</v>
      </c>
      <c r="EH598" s="100">
        <v>2.25</v>
      </c>
      <c r="EI598" s="100">
        <v>0.68</v>
      </c>
      <c r="EJ598" s="100">
        <v>21.13</v>
      </c>
      <c r="EK598" s="100">
        <v>3.86</v>
      </c>
      <c r="EL598" s="100">
        <v>8.3800000000000008</v>
      </c>
      <c r="EM598" s="100">
        <v>0.16</v>
      </c>
      <c r="EN598" s="100">
        <v>2.96</v>
      </c>
      <c r="EO598" s="100">
        <v>1.06</v>
      </c>
      <c r="EP598" s="100">
        <v>6.46</v>
      </c>
      <c r="EQ598" s="100">
        <v>5.92</v>
      </c>
      <c r="ER598" s="100">
        <v>0.59</v>
      </c>
      <c r="ES598" s="100">
        <v>0.35</v>
      </c>
      <c r="ET598" s="100">
        <v>2.42</v>
      </c>
      <c r="EU598" s="100">
        <v>0.99</v>
      </c>
      <c r="EV598" s="100">
        <v>4.32</v>
      </c>
      <c r="EW598" s="100">
        <v>1.74</v>
      </c>
      <c r="EX598" s="100">
        <v>3.18</v>
      </c>
      <c r="EY598" s="100">
        <v>1.65</v>
      </c>
      <c r="EZ598" s="100">
        <v>1.35</v>
      </c>
      <c r="FA598" s="100">
        <v>1.08</v>
      </c>
      <c r="FB598" s="100">
        <v>1.77</v>
      </c>
      <c r="FC598" s="100"/>
      <c r="FD598" s="100"/>
      <c r="FE598" s="100"/>
      <c r="FF598" s="106">
        <v>3.7359199700822729E-2</v>
      </c>
      <c r="FG598" s="106">
        <v>6.7221813694982356E-3</v>
      </c>
      <c r="FH598" s="106">
        <v>4.7586133897856578E-3</v>
      </c>
      <c r="FI598" s="106">
        <v>4.2856109033892163E-3</v>
      </c>
      <c r="FJ598" s="106">
        <v>7.5415117719950442E-3</v>
      </c>
      <c r="FK598" s="106">
        <v>1.3613680528565878E-2</v>
      </c>
      <c r="FL598" s="106">
        <v>1.0587462908011868E-2</v>
      </c>
      <c r="FM598" s="106">
        <v>4.1487796264293797E-3</v>
      </c>
      <c r="FN598" s="106">
        <v>8.3347627215551758E-3</v>
      </c>
      <c r="FO598" s="106">
        <v>4.7025222551928779E-3</v>
      </c>
      <c r="FP598" s="106">
        <v>1.6526561769708393E-2</v>
      </c>
      <c r="FQ598" s="106">
        <v>3.4358000000000006E-3</v>
      </c>
      <c r="FR598" s="106">
        <v>3.8877727819666516E-2</v>
      </c>
      <c r="FS598" s="106">
        <v>1.4832813054831322E-2</v>
      </c>
      <c r="FT598" s="106">
        <v>2.8092981936630148E-2</v>
      </c>
      <c r="FU598" s="106">
        <v>4.9598562926786811E-3</v>
      </c>
      <c r="FV598" s="106">
        <v>8.1406922357343311E-3</v>
      </c>
      <c r="FW598" s="106">
        <v>9.537831842390692E-3</v>
      </c>
      <c r="FX598" s="106">
        <v>2.6740003871230152E-2</v>
      </c>
      <c r="FY598" s="106">
        <v>2.1191507503410638E-2</v>
      </c>
      <c r="FZ598" s="106">
        <v>3.138357327151204E-2</v>
      </c>
      <c r="GA598" s="106">
        <v>1.8715201230453733E-2</v>
      </c>
      <c r="GB598" s="106">
        <v>3.1521090534979417E-2</v>
      </c>
      <c r="GC598" s="106">
        <v>2.0923939289410144E-2</v>
      </c>
      <c r="GD598" s="106">
        <v>2.7256637168141591E-2</v>
      </c>
      <c r="GE598" s="106">
        <v>2.3172431820162067E-2</v>
      </c>
      <c r="GF598" s="106">
        <v>1.2150799294401519E-2</v>
      </c>
      <c r="GG598" s="106">
        <v>1.2683937823834195E-2</v>
      </c>
      <c r="GH598" s="100"/>
      <c r="GI598" s="100"/>
      <c r="GJ598" s="100"/>
      <c r="GK598" s="100"/>
    </row>
    <row r="599" spans="1:193" x14ac:dyDescent="0.25">
      <c r="A599" s="98" t="s">
        <v>1073</v>
      </c>
      <c r="B599" s="99" t="s">
        <v>17</v>
      </c>
      <c r="C599" s="99" t="s">
        <v>319</v>
      </c>
      <c r="D599" s="99" t="s">
        <v>758</v>
      </c>
      <c r="E599" s="99" t="s">
        <v>775</v>
      </c>
      <c r="F599" s="100"/>
      <c r="G599" s="106">
        <v>13.544</v>
      </c>
      <c r="H599" s="106">
        <v>1.2534775969991254</v>
      </c>
      <c r="I599" s="106">
        <v>0.67100000000000004</v>
      </c>
      <c r="J599" s="106">
        <v>0.106</v>
      </c>
      <c r="K599" s="106">
        <v>0.32</v>
      </c>
      <c r="L599" s="106">
        <v>4.0750000000000002</v>
      </c>
      <c r="M599" s="106">
        <v>5.2999999999999999E-2</v>
      </c>
      <c r="N599" s="106">
        <v>0.19525036820545866</v>
      </c>
      <c r="O599" s="106">
        <v>1.827</v>
      </c>
      <c r="P599" s="106">
        <v>4.7E-2</v>
      </c>
      <c r="Q599" s="106">
        <v>0.12672285493448843</v>
      </c>
      <c r="R599" s="106">
        <v>3.2000000000000001E-2</v>
      </c>
      <c r="S599" s="106">
        <v>38.989437544960467</v>
      </c>
      <c r="T599" s="106">
        <v>0.72107953769005517</v>
      </c>
      <c r="U599" s="106">
        <v>3.504</v>
      </c>
      <c r="V599" s="106">
        <v>6.61278397517574E-2</v>
      </c>
      <c r="W599" s="106">
        <v>0.125</v>
      </c>
      <c r="X599" s="106">
        <v>1.3264752908591431</v>
      </c>
      <c r="Y599" s="106">
        <v>10.891696361582444</v>
      </c>
      <c r="Z599" s="106">
        <v>1.129</v>
      </c>
      <c r="AA599" s="106">
        <v>4.2867609424499893</v>
      </c>
      <c r="AB599" s="106">
        <v>0.56000000000000005</v>
      </c>
      <c r="AC599" s="106">
        <v>2.6629999999999998</v>
      </c>
      <c r="AD599" s="106">
        <v>0.88700000000000001</v>
      </c>
      <c r="AE599" s="106">
        <v>2.101</v>
      </c>
      <c r="AF599" s="106">
        <v>2.2269999999999999</v>
      </c>
      <c r="AG599" s="106">
        <v>1.3687932600133048</v>
      </c>
      <c r="AH599" s="106">
        <v>0.85199999999999998</v>
      </c>
      <c r="AI599" s="106"/>
      <c r="AJ599" s="106">
        <v>93.888239403233328</v>
      </c>
      <c r="AK599" s="100"/>
      <c r="AL599" s="106">
        <v>6.3313388182498125</v>
      </c>
      <c r="AM599" s="106">
        <v>0.75144031952468404</v>
      </c>
      <c r="AN599" s="106">
        <v>0.35512040222281027</v>
      </c>
      <c r="AO599" s="106">
        <v>6.3924737667350143E-2</v>
      </c>
      <c r="AP599" s="106">
        <v>0.24783147459727387</v>
      </c>
      <c r="AQ599" s="106">
        <v>3.1675087446560437</v>
      </c>
      <c r="AR599" s="106">
        <v>3.9317507418397624E-2</v>
      </c>
      <c r="AS599" s="106">
        <v>0.16208730550013173</v>
      </c>
      <c r="AT599" s="106">
        <v>1.3057461406518009</v>
      </c>
      <c r="AU599" s="106">
        <v>2.0509687554547042E-2</v>
      </c>
      <c r="AV599" s="106">
        <v>0.12672285493448843</v>
      </c>
      <c r="AW599" s="106">
        <v>3.2000000000000001E-2</v>
      </c>
      <c r="AX599" s="106">
        <v>27.255810936707768</v>
      </c>
      <c r="AY599" s="106">
        <v>0.59051636859393586</v>
      </c>
      <c r="AZ599" s="106">
        <v>2.5940183594906721</v>
      </c>
      <c r="BA599" s="106">
        <v>5.6073806284878659E-2</v>
      </c>
      <c r="BB599" s="106">
        <v>0.11693171188026193</v>
      </c>
      <c r="BC599" s="106">
        <v>1.1693188389096818</v>
      </c>
      <c r="BD599" s="106">
        <v>8.5768142070890967</v>
      </c>
      <c r="BE599" s="106">
        <v>0.96265347885402452</v>
      </c>
      <c r="BF599" s="106">
        <v>3.6598317616750529</v>
      </c>
      <c r="BG599" s="106">
        <v>0.47850978381611564</v>
      </c>
      <c r="BH599" s="106">
        <v>2.2830932784636486</v>
      </c>
      <c r="BI599" s="106">
        <v>0.76491893756467755</v>
      </c>
      <c r="BJ599" s="106">
        <v>1.822835328821794</v>
      </c>
      <c r="BK599" s="106">
        <v>1.9404025442188726</v>
      </c>
      <c r="BL599" s="106">
        <v>1.1970207783238347</v>
      </c>
      <c r="BM599" s="106">
        <v>0.74822165627469917</v>
      </c>
      <c r="BN599" s="106"/>
      <c r="BO599" s="106"/>
      <c r="BP599" s="106"/>
      <c r="BQ599" s="106">
        <v>2.6312160000000001E-2</v>
      </c>
      <c r="BR599" s="106">
        <v>1.5846949999999999E-2</v>
      </c>
      <c r="BS599" s="106">
        <v>9.8253999999999998E-3</v>
      </c>
      <c r="BT599" s="106">
        <v>9.120099999999999E-3</v>
      </c>
      <c r="BU599" s="106">
        <v>1.2137279999999999E-2</v>
      </c>
      <c r="BV599" s="106">
        <v>1.0549299999999999E-2</v>
      </c>
      <c r="BW599" s="106">
        <v>1.4019200000000001E-2</v>
      </c>
      <c r="BX599" s="106">
        <v>3.7342599999999997E-3</v>
      </c>
      <c r="BY599" s="106">
        <v>8.9548800000000001E-3</v>
      </c>
      <c r="BZ599" s="106">
        <v>2.8415839999999998E-2</v>
      </c>
      <c r="CA599" s="106">
        <v>1.61E-2</v>
      </c>
      <c r="CB599" s="106">
        <v>1.3100000000000001E-2</v>
      </c>
      <c r="CC599" s="106">
        <v>1.2445350000000001E-2</v>
      </c>
      <c r="CD599" s="106">
        <v>1.9415490000000001E-2</v>
      </c>
      <c r="CE599" s="106">
        <v>2.6205520000000003E-2</v>
      </c>
      <c r="CF599" s="106">
        <v>7.4295900000000007E-3</v>
      </c>
      <c r="CG599" s="106">
        <v>6.7346999999999997E-3</v>
      </c>
      <c r="CH599" s="106">
        <v>7.71392E-3</v>
      </c>
      <c r="CI599" s="106">
        <v>1.2952979999999999E-2</v>
      </c>
      <c r="CJ599" s="106">
        <v>2.2635040000000002E-2</v>
      </c>
      <c r="CK599" s="106">
        <v>2.3308869999999999E-2</v>
      </c>
      <c r="CL599" s="106">
        <v>2.539551E-2</v>
      </c>
      <c r="CM599" s="106">
        <v>3.2659200000000006E-2</v>
      </c>
      <c r="CN599" s="106">
        <v>2.632292E-2</v>
      </c>
      <c r="CO599" s="106">
        <v>3.5384820000000004E-2</v>
      </c>
      <c r="CP599" s="106">
        <v>2.8348189999999999E-2</v>
      </c>
      <c r="CQ599" s="106">
        <v>1.4979849999999999E-2</v>
      </c>
      <c r="CR599" s="106">
        <v>1.5258580000000001E-2</v>
      </c>
      <c r="CS599" s="106"/>
      <c r="CT599" s="106"/>
      <c r="CU599" s="106"/>
      <c r="CV599" s="106">
        <f t="shared" si="308"/>
        <v>1.2299999999999998E-2</v>
      </c>
      <c r="CW599" s="106">
        <f t="shared" si="309"/>
        <v>9.4999999999999998E-3</v>
      </c>
      <c r="CX599" s="106">
        <f t="shared" si="310"/>
        <v>5.1999999999999998E-3</v>
      </c>
      <c r="CY599" s="106">
        <f t="shared" si="311"/>
        <v>5.4999999999999997E-3</v>
      </c>
      <c r="CZ599" s="106">
        <f t="shared" si="312"/>
        <v>9.4000000000000004E-3</v>
      </c>
      <c r="DA599" s="106">
        <f t="shared" si="313"/>
        <v>8.199999999999999E-3</v>
      </c>
      <c r="DB599" s="106">
        <f t="shared" si="314"/>
        <v>1.04E-2</v>
      </c>
      <c r="DC599" s="106">
        <f t="shared" si="315"/>
        <v>3.0999999999999999E-3</v>
      </c>
      <c r="DD599" s="106">
        <f t="shared" si="316"/>
        <v>6.4000000000000003E-3</v>
      </c>
      <c r="DE599" s="106">
        <f t="shared" si="317"/>
        <v>1.24E-2</v>
      </c>
      <c r="DF599" s="106">
        <f t="shared" si="318"/>
        <v>1.61E-2</v>
      </c>
      <c r="DG599" s="106">
        <f t="shared" si="319"/>
        <v>1.3100000000000001E-2</v>
      </c>
      <c r="DH599" s="106">
        <f t="shared" si="320"/>
        <v>8.6999999999999994E-3</v>
      </c>
      <c r="DI599" s="106">
        <f t="shared" si="321"/>
        <v>1.5900000000000001E-2</v>
      </c>
      <c r="DJ599" s="106">
        <f t="shared" si="322"/>
        <v>1.9400000000000001E-2</v>
      </c>
      <c r="DK599" s="106">
        <f t="shared" si="323"/>
        <v>6.3000000000000009E-3</v>
      </c>
      <c r="DL599" s="106">
        <f t="shared" si="324"/>
        <v>6.3E-3</v>
      </c>
      <c r="DM599" s="106">
        <f t="shared" si="325"/>
        <v>6.7999999999999996E-3</v>
      </c>
      <c r="DN599" s="106">
        <f t="shared" si="326"/>
        <v>1.0199999999999999E-2</v>
      </c>
      <c r="DO599" s="106">
        <f t="shared" si="327"/>
        <v>1.9300000000000001E-2</v>
      </c>
      <c r="DP599" s="106">
        <f t="shared" si="328"/>
        <v>1.9899999999999998E-2</v>
      </c>
      <c r="DQ599" s="106">
        <f t="shared" si="329"/>
        <v>2.1700000000000001E-2</v>
      </c>
      <c r="DR599" s="106">
        <f t="shared" si="330"/>
        <v>2.8000000000000004E-2</v>
      </c>
      <c r="DS599" s="106">
        <f t="shared" si="331"/>
        <v>2.2700000000000001E-2</v>
      </c>
      <c r="DT599" s="106">
        <f t="shared" si="332"/>
        <v>3.0700000000000002E-2</v>
      </c>
      <c r="DU599" s="106">
        <f t="shared" si="333"/>
        <v>2.47E-2</v>
      </c>
      <c r="DV599" s="106">
        <f t="shared" si="334"/>
        <v>1.3100000000000001E-2</v>
      </c>
      <c r="DW599" s="106">
        <f t="shared" si="335"/>
        <v>1.34E-2</v>
      </c>
      <c r="DX599" s="106"/>
      <c r="DY599" s="106"/>
      <c r="DZ599" s="106"/>
      <c r="EA599" s="100">
        <v>0.55000000000000004</v>
      </c>
      <c r="EB599" s="100">
        <v>0.97</v>
      </c>
      <c r="EC599" s="100">
        <v>1.1100000000000001</v>
      </c>
      <c r="ED599" s="100">
        <v>5.69</v>
      </c>
      <c r="EE599" s="100">
        <v>3.15</v>
      </c>
      <c r="EF599" s="100">
        <v>0.38</v>
      </c>
      <c r="EG599" s="100">
        <v>25.94</v>
      </c>
      <c r="EH599" s="100">
        <v>2.4700000000000002</v>
      </c>
      <c r="EI599" s="100">
        <v>0.66</v>
      </c>
      <c r="EJ599" s="100">
        <v>21.84</v>
      </c>
      <c r="EK599" s="100">
        <v>8.18</v>
      </c>
      <c r="EL599" s="100">
        <v>10.81</v>
      </c>
      <c r="EM599" s="100">
        <v>0.15</v>
      </c>
      <c r="EN599" s="100">
        <v>2.58</v>
      </c>
      <c r="EO599" s="100">
        <v>1.06</v>
      </c>
      <c r="EP599" s="100">
        <v>8.01</v>
      </c>
      <c r="EQ599" s="100">
        <v>7.02</v>
      </c>
      <c r="ER599" s="100">
        <v>0.79</v>
      </c>
      <c r="ES599" s="100">
        <v>0.33</v>
      </c>
      <c r="ET599" s="100">
        <v>2.2599999999999998</v>
      </c>
      <c r="EU599" s="100">
        <v>0.92</v>
      </c>
      <c r="EV599" s="100">
        <v>4.04</v>
      </c>
      <c r="EW599" s="100">
        <v>1.44</v>
      </c>
      <c r="EX599" s="100">
        <v>2.84</v>
      </c>
      <c r="EY599" s="100">
        <v>1.56</v>
      </c>
      <c r="EZ599" s="100">
        <v>1.24</v>
      </c>
      <c r="FA599" s="100">
        <v>1.06</v>
      </c>
      <c r="FB599" s="100">
        <v>1.75</v>
      </c>
      <c r="FC599" s="100"/>
      <c r="FD599" s="100"/>
      <c r="FE599" s="100"/>
      <c r="FF599" s="106">
        <v>3.4822363500373973E-2</v>
      </c>
      <c r="FG599" s="106">
        <v>7.288971099389435E-3</v>
      </c>
      <c r="FH599" s="106">
        <v>3.9418364646731938E-3</v>
      </c>
      <c r="FI599" s="106">
        <v>3.6373175732722237E-3</v>
      </c>
      <c r="FJ599" s="106">
        <v>7.8066914498141271E-3</v>
      </c>
      <c r="FK599" s="106">
        <v>1.2036533229692966E-2</v>
      </c>
      <c r="FL599" s="106">
        <v>1.0198961424332345E-2</v>
      </c>
      <c r="FM599" s="106">
        <v>4.0035564458532546E-3</v>
      </c>
      <c r="FN599" s="106">
        <v>8.6179245283018856E-3</v>
      </c>
      <c r="FO599" s="106">
        <v>4.4793157619130745E-3</v>
      </c>
      <c r="FP599" s="106">
        <v>1.0365929533641153E-2</v>
      </c>
      <c r="FQ599" s="106">
        <v>3.4591999999999999E-3</v>
      </c>
      <c r="FR599" s="106">
        <v>4.0883716405061651E-2</v>
      </c>
      <c r="FS599" s="106">
        <v>1.5235322309723544E-2</v>
      </c>
      <c r="FT599" s="106">
        <v>2.7496594610601124E-2</v>
      </c>
      <c r="FU599" s="106">
        <v>4.491511883418781E-3</v>
      </c>
      <c r="FV599" s="106">
        <v>8.2086061739943868E-3</v>
      </c>
      <c r="FW599" s="106">
        <v>9.237618827386487E-3</v>
      </c>
      <c r="FX599" s="106">
        <v>2.830348688339402E-2</v>
      </c>
      <c r="FY599" s="106">
        <v>2.1755968622100951E-2</v>
      </c>
      <c r="FZ599" s="106">
        <v>3.3670452207410488E-2</v>
      </c>
      <c r="GA599" s="106">
        <v>1.933179526617107E-2</v>
      </c>
      <c r="GB599" s="106">
        <v>3.2876543209876541E-2</v>
      </c>
      <c r="GC599" s="106">
        <v>2.1723697826836842E-2</v>
      </c>
      <c r="GD599" s="106">
        <v>2.8436231129619988E-2</v>
      </c>
      <c r="GE599" s="106">
        <v>2.406099154831402E-2</v>
      </c>
      <c r="GF599" s="106">
        <v>1.2688420250232648E-2</v>
      </c>
      <c r="GG599" s="106">
        <v>1.3093878984807237E-2</v>
      </c>
      <c r="GH599" s="100"/>
      <c r="GI599" s="100"/>
      <c r="GJ599" s="100"/>
      <c r="GK599" s="100"/>
    </row>
    <row r="600" spans="1:193" x14ac:dyDescent="0.25">
      <c r="A600" s="98" t="s">
        <v>1073</v>
      </c>
      <c r="B600" s="99" t="s">
        <v>17</v>
      </c>
      <c r="C600" s="99" t="s">
        <v>319</v>
      </c>
      <c r="D600" s="99" t="s">
        <v>762</v>
      </c>
      <c r="E600" s="99" t="s">
        <v>776</v>
      </c>
      <c r="F600" s="100"/>
      <c r="G600" s="106">
        <v>13.109</v>
      </c>
      <c r="H600" s="106">
        <v>0.94539593264470145</v>
      </c>
      <c r="I600" s="106">
        <v>0.51900000000000002</v>
      </c>
      <c r="J600" s="106">
        <v>5.3999999999999992E-2</v>
      </c>
      <c r="K600" s="106">
        <v>0.34899999999999992</v>
      </c>
      <c r="L600" s="106">
        <v>2.78</v>
      </c>
      <c r="M600" s="106">
        <v>4.1000000000000002E-2</v>
      </c>
      <c r="N600" s="106">
        <v>0.19388644149149512</v>
      </c>
      <c r="O600" s="106">
        <v>1.788</v>
      </c>
      <c r="P600" s="106">
        <v>7.8E-2</v>
      </c>
      <c r="Q600" s="106">
        <v>0.22238105222205465</v>
      </c>
      <c r="R600" s="106">
        <v>5.7000000000000002E-2</v>
      </c>
      <c r="S600" s="106">
        <v>36.098047439954705</v>
      </c>
      <c r="T600" s="106">
        <v>0.67598454267158226</v>
      </c>
      <c r="U600" s="106">
        <v>3.706</v>
      </c>
      <c r="V600" s="106">
        <v>7.58897740220036E-2</v>
      </c>
      <c r="W600" s="106">
        <v>0.17199999999999999</v>
      </c>
      <c r="X600" s="106">
        <v>2.1405023161375372</v>
      </c>
      <c r="Y600" s="106">
        <v>9.601770269870828</v>
      </c>
      <c r="Z600" s="106">
        <v>1.095</v>
      </c>
      <c r="AA600" s="106">
        <v>3.9439027297354783</v>
      </c>
      <c r="AB600" s="106">
        <v>0.49399999999999999</v>
      </c>
      <c r="AC600" s="106">
        <v>2.1970000000000001</v>
      </c>
      <c r="AD600" s="106">
        <v>0.72099999999999997</v>
      </c>
      <c r="AE600" s="106">
        <v>1.837</v>
      </c>
      <c r="AF600" s="106">
        <v>1.919</v>
      </c>
      <c r="AG600" s="106">
        <v>1.2600086481366899</v>
      </c>
      <c r="AH600" s="106">
        <v>0.86899999999999999</v>
      </c>
      <c r="AI600" s="106"/>
      <c r="AJ600" s="106">
        <v>86.836265285796387</v>
      </c>
      <c r="AK600" s="100"/>
      <c r="AL600" s="106">
        <v>6.1279917726252799</v>
      </c>
      <c r="AM600" s="106">
        <v>0.56675015445399046</v>
      </c>
      <c r="AN600" s="106">
        <v>0.27467584016935698</v>
      </c>
      <c r="AO600" s="106">
        <v>3.2565432396574598E-2</v>
      </c>
      <c r="AP600" s="106">
        <v>0.27029120198265177</v>
      </c>
      <c r="AQ600" s="106">
        <v>2.1609016712009326</v>
      </c>
      <c r="AR600" s="106">
        <v>3.0415430267062313E-2</v>
      </c>
      <c r="AS600" s="106">
        <v>0.16095504025526741</v>
      </c>
      <c r="AT600" s="106">
        <v>1.2778730703259005</v>
      </c>
      <c r="AU600" s="106">
        <v>3.4037353813929132E-2</v>
      </c>
      <c r="AV600" s="106">
        <v>0.22238105222205465</v>
      </c>
      <c r="AW600" s="106">
        <v>5.7000000000000002E-2</v>
      </c>
      <c r="AX600" s="106">
        <v>25.23456654313506</v>
      </c>
      <c r="AY600" s="106">
        <v>0.55358655529570244</v>
      </c>
      <c r="AZ600" s="106">
        <v>2.7435593722238671</v>
      </c>
      <c r="BA600" s="106">
        <v>6.4351542459088945E-2</v>
      </c>
      <c r="BB600" s="106">
        <v>0.16089803554724041</v>
      </c>
      <c r="BC600" s="106">
        <v>1.8869026059040348</v>
      </c>
      <c r="BD600" s="106">
        <v>7.5610443892202754</v>
      </c>
      <c r="BE600" s="106">
        <v>0.933663028649386</v>
      </c>
      <c r="BF600" s="106">
        <v>3.3671157941906245</v>
      </c>
      <c r="BG600" s="106">
        <v>0.42211398786635906</v>
      </c>
      <c r="BH600" s="106">
        <v>1.8835733882030177</v>
      </c>
      <c r="BI600" s="106">
        <v>0.62176612625043115</v>
      </c>
      <c r="BJ600" s="106">
        <v>1.5937879576609404</v>
      </c>
      <c r="BK600" s="106">
        <v>1.6720397316371876</v>
      </c>
      <c r="BL600" s="106">
        <v>1.1018877552572715</v>
      </c>
      <c r="BM600" s="106">
        <v>0.7631509616229033</v>
      </c>
      <c r="BN600" s="106"/>
      <c r="BO600" s="106"/>
      <c r="BP600" s="106"/>
      <c r="BQ600" s="106">
        <v>2.2675520000000005E-2</v>
      </c>
      <c r="BR600" s="106">
        <v>1.5346519999999999E-2</v>
      </c>
      <c r="BS600" s="106">
        <v>8.8806500000000003E-3</v>
      </c>
      <c r="BT600" s="106">
        <v>8.4568199999999986E-3</v>
      </c>
      <c r="BU600" s="106">
        <v>1.1362559999999999E-2</v>
      </c>
      <c r="BV600" s="106">
        <v>1.0292000000000001E-2</v>
      </c>
      <c r="BW600" s="106">
        <v>1.3749600000000001E-2</v>
      </c>
      <c r="BX600" s="106">
        <v>3.37288E-3</v>
      </c>
      <c r="BY600" s="106">
        <v>8.8149600000000002E-3</v>
      </c>
      <c r="BZ600" s="106">
        <v>2.6353399999999999E-2</v>
      </c>
      <c r="CA600" s="106">
        <v>1.4800000000000001E-2</v>
      </c>
      <c r="CB600" s="106">
        <v>1.26E-2</v>
      </c>
      <c r="CC600" s="106">
        <v>1.2016200000000001E-2</v>
      </c>
      <c r="CD600" s="106">
        <v>1.9171270000000001E-2</v>
      </c>
      <c r="CE600" s="106">
        <v>2.5124879999999999E-2</v>
      </c>
      <c r="CF600" s="106">
        <v>6.8399400000000001E-3</v>
      </c>
      <c r="CG600" s="106">
        <v>6.4140000000000004E-3</v>
      </c>
      <c r="CH600" s="106">
        <v>7.3736000000000001E-3</v>
      </c>
      <c r="CI600" s="106">
        <v>1.2318030000000001E-2</v>
      </c>
      <c r="CJ600" s="106">
        <v>2.1696800000000002E-2</v>
      </c>
      <c r="CK600" s="106">
        <v>2.2957480000000002E-2</v>
      </c>
      <c r="CL600" s="106">
        <v>2.4693329999999996E-2</v>
      </c>
      <c r="CM600" s="106">
        <v>3.1142880000000001E-2</v>
      </c>
      <c r="CN600" s="106">
        <v>2.5511199999999998E-2</v>
      </c>
      <c r="CO600" s="106">
        <v>3.4116960000000002E-2</v>
      </c>
      <c r="CP600" s="106">
        <v>2.7430029999999998E-2</v>
      </c>
      <c r="CQ600" s="106">
        <v>1.4408099999999998E-2</v>
      </c>
      <c r="CR600" s="106">
        <v>1.491697E-2</v>
      </c>
      <c r="CS600" s="106"/>
      <c r="CT600" s="106"/>
      <c r="CU600" s="106"/>
      <c r="CV600" s="106">
        <f t="shared" si="308"/>
        <v>1.0600000000000002E-2</v>
      </c>
      <c r="CW600" s="106">
        <f t="shared" si="309"/>
        <v>9.1999999999999998E-3</v>
      </c>
      <c r="CX600" s="106">
        <f t="shared" si="310"/>
        <v>4.7000000000000002E-3</v>
      </c>
      <c r="CY600" s="106">
        <f t="shared" si="311"/>
        <v>5.0999999999999995E-3</v>
      </c>
      <c r="CZ600" s="106">
        <f t="shared" si="312"/>
        <v>8.8000000000000005E-3</v>
      </c>
      <c r="DA600" s="106">
        <f t="shared" si="313"/>
        <v>8.0000000000000002E-3</v>
      </c>
      <c r="DB600" s="106">
        <f t="shared" si="314"/>
        <v>1.0200000000000001E-2</v>
      </c>
      <c r="DC600" s="106">
        <f t="shared" si="315"/>
        <v>2.8000000000000004E-3</v>
      </c>
      <c r="DD600" s="106">
        <f t="shared" si="316"/>
        <v>6.3E-3</v>
      </c>
      <c r="DE600" s="106">
        <f t="shared" si="317"/>
        <v>1.15E-2</v>
      </c>
      <c r="DF600" s="106">
        <f t="shared" si="318"/>
        <v>1.4800000000000001E-2</v>
      </c>
      <c r="DG600" s="106">
        <f t="shared" si="319"/>
        <v>1.26E-2</v>
      </c>
      <c r="DH600" s="106">
        <f t="shared" si="320"/>
        <v>8.3999999999999995E-3</v>
      </c>
      <c r="DI600" s="106">
        <f t="shared" si="321"/>
        <v>1.5699999999999999E-2</v>
      </c>
      <c r="DJ600" s="106">
        <f t="shared" si="322"/>
        <v>1.8599999999999998E-2</v>
      </c>
      <c r="DK600" s="106">
        <f t="shared" si="323"/>
        <v>5.7999999999999996E-3</v>
      </c>
      <c r="DL600" s="106">
        <f t="shared" si="324"/>
        <v>6.000000000000001E-3</v>
      </c>
      <c r="DM600" s="106">
        <f t="shared" si="325"/>
        <v>6.4999999999999997E-3</v>
      </c>
      <c r="DN600" s="106">
        <f t="shared" si="326"/>
        <v>9.7000000000000003E-3</v>
      </c>
      <c r="DO600" s="106">
        <f t="shared" si="327"/>
        <v>1.8500000000000003E-2</v>
      </c>
      <c r="DP600" s="106">
        <f t="shared" si="328"/>
        <v>1.9600000000000003E-2</v>
      </c>
      <c r="DQ600" s="106">
        <f t="shared" si="329"/>
        <v>2.1099999999999997E-2</v>
      </c>
      <c r="DR600" s="106">
        <f t="shared" si="330"/>
        <v>2.6699999999999998E-2</v>
      </c>
      <c r="DS600" s="106">
        <f t="shared" si="331"/>
        <v>2.1999999999999999E-2</v>
      </c>
      <c r="DT600" s="106">
        <f t="shared" si="332"/>
        <v>2.9600000000000001E-2</v>
      </c>
      <c r="DU600" s="106">
        <f t="shared" si="333"/>
        <v>2.3899999999999998E-2</v>
      </c>
      <c r="DV600" s="106">
        <f t="shared" si="334"/>
        <v>1.2599999999999998E-2</v>
      </c>
      <c r="DW600" s="106">
        <f t="shared" si="335"/>
        <v>1.3099999999999999E-2</v>
      </c>
      <c r="DX600" s="106"/>
      <c r="DY600" s="106"/>
      <c r="DZ600" s="106"/>
      <c r="EA600" s="100">
        <v>0.55000000000000004</v>
      </c>
      <c r="EB600" s="100">
        <v>1.18</v>
      </c>
      <c r="EC600" s="100">
        <v>1.28</v>
      </c>
      <c r="ED600" s="100">
        <v>9.94</v>
      </c>
      <c r="EE600" s="100">
        <v>2.8</v>
      </c>
      <c r="EF600" s="100">
        <v>0.48</v>
      </c>
      <c r="EG600" s="100">
        <v>32.520000000000003</v>
      </c>
      <c r="EH600" s="100">
        <v>2.41</v>
      </c>
      <c r="EI600" s="100">
        <v>0.66</v>
      </c>
      <c r="EJ600" s="100">
        <v>12.57</v>
      </c>
      <c r="EK600" s="100">
        <v>5.82</v>
      </c>
      <c r="EL600" s="100">
        <v>6.01</v>
      </c>
      <c r="EM600" s="100">
        <v>0.15</v>
      </c>
      <c r="EN600" s="100">
        <v>2.71</v>
      </c>
      <c r="EO600" s="100">
        <v>1.01</v>
      </c>
      <c r="EP600" s="100">
        <v>6.91</v>
      </c>
      <c r="EQ600" s="100">
        <v>4.96</v>
      </c>
      <c r="ER600" s="100">
        <v>0.52</v>
      </c>
      <c r="ES600" s="100">
        <v>0.35</v>
      </c>
      <c r="ET600" s="100">
        <v>2.2799999999999998</v>
      </c>
      <c r="EU600" s="100">
        <v>0.96</v>
      </c>
      <c r="EV600" s="100">
        <v>4.45</v>
      </c>
      <c r="EW600" s="100">
        <v>1.64</v>
      </c>
      <c r="EX600" s="100">
        <v>3.37</v>
      </c>
      <c r="EY600" s="100">
        <v>1.7</v>
      </c>
      <c r="EZ600" s="100">
        <v>1.38</v>
      </c>
      <c r="FA600" s="100">
        <v>1.1100000000000001</v>
      </c>
      <c r="FB600" s="100">
        <v>1.68</v>
      </c>
      <c r="FC600" s="100"/>
      <c r="FD600" s="100"/>
      <c r="FE600" s="100"/>
      <c r="FF600" s="106">
        <v>3.370395474943904E-2</v>
      </c>
      <c r="FG600" s="106">
        <v>6.6876518225570877E-3</v>
      </c>
      <c r="FH600" s="106">
        <v>3.5158507541677695E-3</v>
      </c>
      <c r="FI600" s="106">
        <v>3.2370039802195145E-3</v>
      </c>
      <c r="FJ600" s="106">
        <v>7.568153655514249E-3</v>
      </c>
      <c r="FK600" s="106">
        <v>1.0372328021764476E-2</v>
      </c>
      <c r="FL600" s="106">
        <v>9.8910979228486653E-3</v>
      </c>
      <c r="FM600" s="106">
        <v>3.8790164701519446E-3</v>
      </c>
      <c r="FN600" s="106">
        <v>8.4339622641509439E-3</v>
      </c>
      <c r="FO600" s="106">
        <v>4.2784953744108923E-3</v>
      </c>
      <c r="FP600" s="106">
        <v>1.294257723932358E-2</v>
      </c>
      <c r="FQ600" s="106">
        <v>3.4257000000000003E-3</v>
      </c>
      <c r="FR600" s="106">
        <v>3.785184981470259E-2</v>
      </c>
      <c r="FS600" s="106">
        <v>1.5002195648513536E-2</v>
      </c>
      <c r="FT600" s="106">
        <v>2.7709949659461056E-2</v>
      </c>
      <c r="FU600" s="106">
        <v>4.4466915839230453E-3</v>
      </c>
      <c r="FV600" s="106">
        <v>7.9805425631431243E-3</v>
      </c>
      <c r="FW600" s="106">
        <v>9.81189355070098E-3</v>
      </c>
      <c r="FX600" s="106">
        <v>2.6463655362270962E-2</v>
      </c>
      <c r="FY600" s="106">
        <v>2.1287517053205997E-2</v>
      </c>
      <c r="FZ600" s="106">
        <v>3.2324311624229989E-2</v>
      </c>
      <c r="GA600" s="106">
        <v>1.8784072460052981E-2</v>
      </c>
      <c r="GB600" s="106">
        <v>3.0890603566529486E-2</v>
      </c>
      <c r="GC600" s="106">
        <v>2.0953518454639532E-2</v>
      </c>
      <c r="GD600" s="106">
        <v>2.7094395280235987E-2</v>
      </c>
      <c r="GE600" s="106">
        <v>2.3074148296593187E-2</v>
      </c>
      <c r="GF600" s="106">
        <v>1.2230954083355713E-2</v>
      </c>
      <c r="GG600" s="106">
        <v>1.2820936155264775E-2</v>
      </c>
      <c r="GH600" s="100"/>
      <c r="GI600" s="100"/>
      <c r="GJ600" s="100"/>
      <c r="GK600" s="100"/>
    </row>
    <row r="601" spans="1:193" x14ac:dyDescent="0.25">
      <c r="A601" s="98" t="s">
        <v>1073</v>
      </c>
      <c r="B601" s="99" t="s">
        <v>17</v>
      </c>
      <c r="C601" s="99" t="s">
        <v>319</v>
      </c>
      <c r="D601" s="99" t="s">
        <v>758</v>
      </c>
      <c r="E601" s="99" t="s">
        <v>777</v>
      </c>
      <c r="F601" s="100"/>
      <c r="G601" s="106">
        <v>9.2759999999999998</v>
      </c>
      <c r="H601" s="106">
        <v>0.79048874014557269</v>
      </c>
      <c r="I601" s="106">
        <v>0.54500000000000004</v>
      </c>
      <c r="J601" s="106">
        <v>7.9000000000000001E-2</v>
      </c>
      <c r="K601" s="106">
        <v>0.42599999999999999</v>
      </c>
      <c r="L601" s="106">
        <v>1.2589999999999999</v>
      </c>
      <c r="M601" s="106">
        <v>0</v>
      </c>
      <c r="N601" s="106">
        <v>0.17625449572289908</v>
      </c>
      <c r="O601" s="106">
        <v>2.1110000000000002</v>
      </c>
      <c r="P601" s="106">
        <v>7.4999999999999997E-2</v>
      </c>
      <c r="Q601" s="106">
        <v>0.30989753137668025</v>
      </c>
      <c r="R601" s="106">
        <v>0</v>
      </c>
      <c r="S601" s="106">
        <v>44.025301756842886</v>
      </c>
      <c r="T601" s="106">
        <v>3.3246071204250076</v>
      </c>
      <c r="U601" s="106">
        <v>0.30299999999999999</v>
      </c>
      <c r="V601" s="106">
        <v>3.2623227893231896E-2</v>
      </c>
      <c r="W601" s="106">
        <v>1.008</v>
      </c>
      <c r="X601" s="106">
        <v>1.3256810007783522</v>
      </c>
      <c r="Y601" s="106">
        <v>14.702362805916366</v>
      </c>
      <c r="Z601" s="106">
        <v>0.78400000000000003</v>
      </c>
      <c r="AA601" s="106">
        <v>3.2380069502748206</v>
      </c>
      <c r="AB601" s="106">
        <v>0.46</v>
      </c>
      <c r="AC601" s="106">
        <v>2.286</v>
      </c>
      <c r="AD601" s="106">
        <v>0.96</v>
      </c>
      <c r="AE601" s="106">
        <v>2.6150000000000002</v>
      </c>
      <c r="AF601" s="106">
        <v>3.0579999999999998</v>
      </c>
      <c r="AG601" s="106">
        <v>2.2034868366134281</v>
      </c>
      <c r="AH601" s="106">
        <v>1.5939999999999999</v>
      </c>
      <c r="AI601" s="106"/>
      <c r="AJ601" s="106">
        <v>96.837212615526511</v>
      </c>
      <c r="AK601" s="100"/>
      <c r="AL601" s="106">
        <v>4.3362004487658936</v>
      </c>
      <c r="AM601" s="106">
        <v>0.47388570238329403</v>
      </c>
      <c r="AN601" s="106">
        <v>0.28843609420481614</v>
      </c>
      <c r="AO601" s="106">
        <v>4.7642021469062844E-2</v>
      </c>
      <c r="AP601" s="106">
        <v>0.32992565055762085</v>
      </c>
      <c r="AQ601" s="106">
        <v>0.97862417411581804</v>
      </c>
      <c r="AR601" s="106">
        <v>0</v>
      </c>
      <c r="AS601" s="106">
        <v>0.14631786130076299</v>
      </c>
      <c r="AT601" s="106">
        <v>1.5087192681532307</v>
      </c>
      <c r="AU601" s="106">
        <v>3.2728224821085707E-2</v>
      </c>
      <c r="AV601" s="106">
        <v>0.30989753137668025</v>
      </c>
      <c r="AW601" s="106">
        <v>0</v>
      </c>
      <c r="AX601" s="106">
        <v>30.776163409187614</v>
      </c>
      <c r="AY601" s="106">
        <v>2.7226329706207579</v>
      </c>
      <c r="AZ601" s="106">
        <v>0.22431151909979272</v>
      </c>
      <c r="BA601" s="106">
        <v>2.7663213680345879E-2</v>
      </c>
      <c r="BB601" s="106">
        <v>0.94293732460243218</v>
      </c>
      <c r="BC601" s="106">
        <v>1.1686186537185754</v>
      </c>
      <c r="BD601" s="106">
        <v>11.577575246803972</v>
      </c>
      <c r="BE601" s="106">
        <v>0.66848567530695768</v>
      </c>
      <c r="BF601" s="106">
        <v>2.7644556904933157</v>
      </c>
      <c r="BG601" s="106">
        <v>0.3930616081346664</v>
      </c>
      <c r="BH601" s="106">
        <v>1.9598765432098764</v>
      </c>
      <c r="BI601" s="106">
        <v>0.82787167988961707</v>
      </c>
      <c r="BJ601" s="106">
        <v>2.2687836196425475</v>
      </c>
      <c r="BK601" s="106">
        <v>2.6644593534895877</v>
      </c>
      <c r="BL601" s="106">
        <v>1.9269670630637763</v>
      </c>
      <c r="BM601" s="106">
        <v>1.3998419250021954</v>
      </c>
      <c r="BN601" s="106"/>
      <c r="BO601" s="106"/>
      <c r="BP601" s="106"/>
      <c r="BQ601" s="106">
        <v>3.0590560000000006E-2</v>
      </c>
      <c r="BR601" s="106">
        <v>1.6681000000000001E-2</v>
      </c>
      <c r="BS601" s="106">
        <v>1.0581199999999999E-2</v>
      </c>
      <c r="BT601" s="106">
        <v>1.0280839999999999E-2</v>
      </c>
      <c r="BU601" s="106">
        <v>1.2008159999999999E-2</v>
      </c>
      <c r="BV601" s="106">
        <v>1.10639E-2</v>
      </c>
      <c r="BW601" s="106">
        <v>1.5502000000000002E-2</v>
      </c>
      <c r="BX601" s="106">
        <v>3.7342599999999997E-3</v>
      </c>
      <c r="BY601" s="106">
        <v>9.51456E-3</v>
      </c>
      <c r="BZ601" s="106">
        <v>2.956164E-2</v>
      </c>
      <c r="CA601" s="106">
        <v>1.7600000000000001E-2</v>
      </c>
      <c r="CB601" s="106">
        <v>1.37E-2</v>
      </c>
      <c r="CC601" s="106">
        <v>1.3160600000000001E-2</v>
      </c>
      <c r="CD601" s="106">
        <v>2.0514480000000002E-2</v>
      </c>
      <c r="CE601" s="106">
        <v>2.8096640000000003E-2</v>
      </c>
      <c r="CF601" s="106">
        <v>8.0192400000000004E-3</v>
      </c>
      <c r="CG601" s="106">
        <v>6.9484999999999998E-3</v>
      </c>
      <c r="CH601" s="106">
        <v>7.71392E-3</v>
      </c>
      <c r="CI601" s="106">
        <v>1.358793E-2</v>
      </c>
      <c r="CJ601" s="106">
        <v>2.4159679999999999E-2</v>
      </c>
      <c r="CK601" s="106">
        <v>2.5885730000000003E-2</v>
      </c>
      <c r="CL601" s="106">
        <v>2.6448779999999998E-2</v>
      </c>
      <c r="CM601" s="106">
        <v>3.3942240000000005E-2</v>
      </c>
      <c r="CN601" s="106">
        <v>2.748252E-2</v>
      </c>
      <c r="CO601" s="106">
        <v>3.74595E-2</v>
      </c>
      <c r="CP601" s="106">
        <v>2.9954969999999997E-2</v>
      </c>
      <c r="CQ601" s="106">
        <v>1.5665950000000001E-2</v>
      </c>
      <c r="CR601" s="106">
        <v>1.6055670000000001E-2</v>
      </c>
      <c r="CS601" s="106"/>
      <c r="CT601" s="106"/>
      <c r="CU601" s="106"/>
      <c r="CV601" s="106">
        <f t="shared" si="308"/>
        <v>1.4300000000000002E-2</v>
      </c>
      <c r="CW601" s="106">
        <f t="shared" si="309"/>
        <v>1.0000000000000002E-2</v>
      </c>
      <c r="CX601" s="106">
        <f t="shared" si="310"/>
        <v>5.5999999999999999E-3</v>
      </c>
      <c r="CY601" s="106">
        <f t="shared" si="311"/>
        <v>6.1999999999999998E-3</v>
      </c>
      <c r="CZ601" s="106">
        <f t="shared" si="312"/>
        <v>9.2999999999999992E-3</v>
      </c>
      <c r="DA601" s="106">
        <f t="shared" si="313"/>
        <v>8.6E-3</v>
      </c>
      <c r="DB601" s="106">
        <f t="shared" si="314"/>
        <v>1.15E-2</v>
      </c>
      <c r="DC601" s="106">
        <f t="shared" si="315"/>
        <v>3.0999999999999999E-3</v>
      </c>
      <c r="DD601" s="106">
        <f t="shared" si="316"/>
        <v>6.7999999999999996E-3</v>
      </c>
      <c r="DE601" s="106">
        <f t="shared" si="317"/>
        <v>1.29E-2</v>
      </c>
      <c r="DF601" s="106">
        <f t="shared" si="318"/>
        <v>1.7600000000000001E-2</v>
      </c>
      <c r="DG601" s="106">
        <f t="shared" si="319"/>
        <v>1.37E-2</v>
      </c>
      <c r="DH601" s="106">
        <f t="shared" si="320"/>
        <v>9.1999999999999998E-3</v>
      </c>
      <c r="DI601" s="106">
        <f t="shared" si="321"/>
        <v>1.6799999999999999E-2</v>
      </c>
      <c r="DJ601" s="106">
        <f t="shared" si="322"/>
        <v>2.0800000000000003E-2</v>
      </c>
      <c r="DK601" s="106">
        <f t="shared" si="323"/>
        <v>6.8000000000000005E-3</v>
      </c>
      <c r="DL601" s="106">
        <f t="shared" si="324"/>
        <v>6.4999999999999997E-3</v>
      </c>
      <c r="DM601" s="106">
        <f t="shared" si="325"/>
        <v>6.7999999999999996E-3</v>
      </c>
      <c r="DN601" s="106">
        <f t="shared" si="326"/>
        <v>1.0699999999999999E-2</v>
      </c>
      <c r="DO601" s="106">
        <f t="shared" si="327"/>
        <v>2.0599999999999997E-2</v>
      </c>
      <c r="DP601" s="106">
        <f t="shared" si="328"/>
        <v>2.2100000000000002E-2</v>
      </c>
      <c r="DQ601" s="106">
        <f t="shared" si="329"/>
        <v>2.2600000000000002E-2</v>
      </c>
      <c r="DR601" s="106">
        <f t="shared" si="330"/>
        <v>2.9100000000000001E-2</v>
      </c>
      <c r="DS601" s="106">
        <f t="shared" si="331"/>
        <v>2.3700000000000002E-2</v>
      </c>
      <c r="DT601" s="106">
        <f t="shared" si="332"/>
        <v>3.2500000000000001E-2</v>
      </c>
      <c r="DU601" s="106">
        <f t="shared" si="333"/>
        <v>2.6099999999999998E-2</v>
      </c>
      <c r="DV601" s="106">
        <f t="shared" si="334"/>
        <v>1.3700000000000002E-2</v>
      </c>
      <c r="DW601" s="106">
        <f t="shared" si="335"/>
        <v>1.41E-2</v>
      </c>
      <c r="DX601" s="106"/>
      <c r="DY601" s="106"/>
      <c r="DZ601" s="106"/>
      <c r="EA601" s="100">
        <v>0.68</v>
      </c>
      <c r="EB601" s="100">
        <v>1.44</v>
      </c>
      <c r="EC601" s="100">
        <v>1.36</v>
      </c>
      <c r="ED601" s="100">
        <v>7.95</v>
      </c>
      <c r="EE601" s="100">
        <v>2.44</v>
      </c>
      <c r="EF601" s="100">
        <v>0.84</v>
      </c>
      <c r="EG601" s="100">
        <v>100</v>
      </c>
      <c r="EH601" s="100">
        <v>2.64</v>
      </c>
      <c r="EI601" s="100">
        <v>0.61</v>
      </c>
      <c r="EJ601" s="100">
        <v>14.35</v>
      </c>
      <c r="EK601" s="100">
        <v>5.54</v>
      </c>
      <c r="EL601" s="100">
        <v>49.84</v>
      </c>
      <c r="EM601" s="100">
        <v>0.14000000000000001</v>
      </c>
      <c r="EN601" s="100">
        <v>0.75</v>
      </c>
      <c r="EO601" s="100">
        <v>7.1</v>
      </c>
      <c r="EP601" s="100">
        <v>10.220000000000001</v>
      </c>
      <c r="EQ601" s="100">
        <v>1.08</v>
      </c>
      <c r="ER601" s="100">
        <v>0.8</v>
      </c>
      <c r="ES601" s="100">
        <v>0.28000000000000003</v>
      </c>
      <c r="ET601" s="100">
        <v>3.12</v>
      </c>
      <c r="EU601" s="100">
        <v>1.1299999999999999</v>
      </c>
      <c r="EV601" s="100">
        <v>5.01</v>
      </c>
      <c r="EW601" s="100">
        <v>1.65</v>
      </c>
      <c r="EX601" s="100">
        <v>2.71</v>
      </c>
      <c r="EY601" s="100">
        <v>1.34</v>
      </c>
      <c r="EZ601" s="100">
        <v>0.97</v>
      </c>
      <c r="FA601" s="100">
        <v>0.73</v>
      </c>
      <c r="FB601" s="100">
        <v>1.02</v>
      </c>
      <c r="FC601" s="100"/>
      <c r="FD601" s="100"/>
      <c r="FE601" s="100"/>
      <c r="FF601" s="106">
        <v>2.9486163051608078E-2</v>
      </c>
      <c r="FG601" s="106">
        <v>6.8239541143194334E-3</v>
      </c>
      <c r="FH601" s="106">
        <v>3.9227308811854997E-3</v>
      </c>
      <c r="FI601" s="106">
        <v>3.7875407067904962E-3</v>
      </c>
      <c r="FJ601" s="106">
        <v>8.0501858736059476E-3</v>
      </c>
      <c r="FK601" s="106">
        <v>8.2204430625728714E-3</v>
      </c>
      <c r="FL601" s="106">
        <v>0</v>
      </c>
      <c r="FM601" s="106">
        <v>3.8627915383401428E-3</v>
      </c>
      <c r="FN601" s="106">
        <v>9.2031875357347064E-3</v>
      </c>
      <c r="FO601" s="106">
        <v>4.6965002618257982E-3</v>
      </c>
      <c r="FP601" s="106">
        <v>1.7168323238268085E-2</v>
      </c>
      <c r="FQ601" s="106">
        <v>0</v>
      </c>
      <c r="FR601" s="106">
        <v>4.3086628772862665E-2</v>
      </c>
      <c r="FS601" s="106">
        <v>2.0419747279655683E-2</v>
      </c>
      <c r="FT601" s="106">
        <v>1.5926117856085283E-2</v>
      </c>
      <c r="FU601" s="106">
        <v>2.8271804381313492E-3</v>
      </c>
      <c r="FV601" s="106">
        <v>1.0183723105706269E-2</v>
      </c>
      <c r="FW601" s="106">
        <v>9.3489492297486043E-3</v>
      </c>
      <c r="FX601" s="106">
        <v>3.2417210691051128E-2</v>
      </c>
      <c r="FY601" s="106">
        <v>2.0856753069577082E-2</v>
      </c>
      <c r="FZ601" s="106">
        <v>3.1238349302574468E-2</v>
      </c>
      <c r="GA601" s="106">
        <v>1.9692386567546787E-2</v>
      </c>
      <c r="GB601" s="106">
        <v>3.2337962962962964E-2</v>
      </c>
      <c r="GC601" s="106">
        <v>2.2435322525008621E-2</v>
      </c>
      <c r="GD601" s="106">
        <v>3.0401700503210137E-2</v>
      </c>
      <c r="GE601" s="106">
        <v>2.5845255728849003E-2</v>
      </c>
      <c r="GF601" s="106">
        <v>1.4066859560365567E-2</v>
      </c>
      <c r="GG601" s="106">
        <v>1.4278387635022394E-2</v>
      </c>
      <c r="GH601" s="100"/>
      <c r="GI601" s="100"/>
      <c r="GJ601" s="100"/>
      <c r="GK601" s="100"/>
    </row>
    <row r="602" spans="1:193" x14ac:dyDescent="0.25">
      <c r="A602" s="98" t="s">
        <v>1073</v>
      </c>
      <c r="B602" s="99" t="s">
        <v>17</v>
      </c>
      <c r="C602" s="99" t="s">
        <v>319</v>
      </c>
      <c r="D602" s="99" t="s">
        <v>758</v>
      </c>
      <c r="E602" s="99" t="s">
        <v>778</v>
      </c>
      <c r="F602" s="100"/>
      <c r="G602" s="106">
        <v>8.1850000000000005</v>
      </c>
      <c r="H602" s="106">
        <v>1.3432051742729585</v>
      </c>
      <c r="I602" s="106">
        <v>0.40100000000000002</v>
      </c>
      <c r="J602" s="106">
        <v>0</v>
      </c>
      <c r="K602" s="106">
        <v>0.251</v>
      </c>
      <c r="L602" s="106">
        <v>1.72</v>
      </c>
      <c r="M602" s="106">
        <v>0</v>
      </c>
      <c r="N602" s="106">
        <v>0.10237191216984792</v>
      </c>
      <c r="O602" s="106">
        <v>2.1520000000000001</v>
      </c>
      <c r="P602" s="106">
        <v>4.1000000000000009E-2</v>
      </c>
      <c r="Q602" s="106">
        <v>0.23097232702017786</v>
      </c>
      <c r="R602" s="106">
        <v>0</v>
      </c>
      <c r="S602" s="106">
        <v>38.015244803733047</v>
      </c>
      <c r="T602" s="106">
        <v>5.6569661556188242</v>
      </c>
      <c r="U602" s="106">
        <v>0.67</v>
      </c>
      <c r="V602" s="106">
        <v>5.9426017568894623E-2</v>
      </c>
      <c r="W602" s="106">
        <v>0.58899999999999997</v>
      </c>
      <c r="X602" s="106">
        <v>0.840361576293712</v>
      </c>
      <c r="Y602" s="106">
        <v>11.868060028556265</v>
      </c>
      <c r="Z602" s="106">
        <v>1.181</v>
      </c>
      <c r="AA602" s="106">
        <v>4.6051627598482048</v>
      </c>
      <c r="AB602" s="106">
        <v>0.73799999999999999</v>
      </c>
      <c r="AC602" s="106">
        <v>3.6030000000000002</v>
      </c>
      <c r="AD602" s="106">
        <v>1.32</v>
      </c>
      <c r="AE602" s="106">
        <v>2.5880000000000001</v>
      </c>
      <c r="AF602" s="106">
        <v>2.5670000000000002</v>
      </c>
      <c r="AG602" s="106">
        <v>1.6075220539405606</v>
      </c>
      <c r="AH602" s="106">
        <v>1.1060000000000001</v>
      </c>
      <c r="AI602" s="106"/>
      <c r="AJ602" s="106">
        <v>91.344030362114253</v>
      </c>
      <c r="AK602" s="100"/>
      <c r="AL602" s="106">
        <v>3.8261967090501119</v>
      </c>
      <c r="AM602" s="106">
        <v>0.80523060624240661</v>
      </c>
      <c r="AN602" s="106">
        <v>0.21222545646996563</v>
      </c>
      <c r="AO602" s="106">
        <v>0</v>
      </c>
      <c r="AP602" s="106">
        <v>0.1943928128872367</v>
      </c>
      <c r="AQ602" s="106">
        <v>1.336960746210649</v>
      </c>
      <c r="AR602" s="106">
        <v>0</v>
      </c>
      <c r="AS602" s="106">
        <v>8.498415421704128E-2</v>
      </c>
      <c r="AT602" s="106">
        <v>1.5380217267009721</v>
      </c>
      <c r="AU602" s="106">
        <v>1.7891429568860188E-2</v>
      </c>
      <c r="AV602" s="106">
        <v>0.23097232702017786</v>
      </c>
      <c r="AW602" s="106">
        <v>0</v>
      </c>
      <c r="AX602" s="106">
        <v>26.574795388838201</v>
      </c>
      <c r="AY602" s="106">
        <v>4.6326804975995612</v>
      </c>
      <c r="AZ602" s="106">
        <v>0.49600236896653838</v>
      </c>
      <c r="BA602" s="106">
        <v>5.0390924759513796E-2</v>
      </c>
      <c r="BB602" s="106">
        <v>0.55098222637979422</v>
      </c>
      <c r="BC602" s="106">
        <v>0.74079828657767277</v>
      </c>
      <c r="BD602" s="106">
        <v>9.3456650354801667</v>
      </c>
      <c r="BE602" s="106">
        <v>1.0069918144611187</v>
      </c>
      <c r="BF602" s="106">
        <v>3.9316680268489752</v>
      </c>
      <c r="BG602" s="106">
        <v>0.63060753652909518</v>
      </c>
      <c r="BH602" s="106">
        <v>3.088991769547325</v>
      </c>
      <c r="BI602" s="106">
        <v>1.1383235598482235</v>
      </c>
      <c r="BJ602" s="106">
        <v>2.2453583203192782</v>
      </c>
      <c r="BK602" s="106">
        <v>2.2366472074583954</v>
      </c>
      <c r="BL602" s="106">
        <v>1.4057910397381379</v>
      </c>
      <c r="BM602" s="106">
        <v>0.9712830420655133</v>
      </c>
      <c r="BN602" s="106"/>
      <c r="BO602" s="106"/>
      <c r="BP602" s="106"/>
      <c r="BQ602" s="106">
        <v>2.652608E-2</v>
      </c>
      <c r="BR602" s="106">
        <v>1.6514189999999998E-2</v>
      </c>
      <c r="BS602" s="106">
        <v>1.0581199999999999E-2</v>
      </c>
      <c r="BT602" s="106">
        <v>9.7833799999999995E-3</v>
      </c>
      <c r="BU602" s="106">
        <v>1.1879039999999999E-2</v>
      </c>
      <c r="BV602" s="106">
        <v>1.0935249999999999E-2</v>
      </c>
      <c r="BW602" s="106">
        <v>1.4693200000000002E-2</v>
      </c>
      <c r="BX602" s="106">
        <v>3.7342599999999997E-3</v>
      </c>
      <c r="BY602" s="106">
        <v>9.51456E-3</v>
      </c>
      <c r="BZ602" s="106">
        <v>2.8645E-2</v>
      </c>
      <c r="CA602" s="106">
        <v>1.6799999999999999E-2</v>
      </c>
      <c r="CB602" s="106">
        <v>1.34E-2</v>
      </c>
      <c r="CC602" s="106">
        <v>1.2588400000000001E-2</v>
      </c>
      <c r="CD602" s="106">
        <v>2.0392370000000003E-2</v>
      </c>
      <c r="CE602" s="106">
        <v>2.6340600000000002E-2</v>
      </c>
      <c r="CF602" s="106">
        <v>7.9013099999999999E-3</v>
      </c>
      <c r="CG602" s="106">
        <v>6.8415999999999998E-3</v>
      </c>
      <c r="CH602" s="106">
        <v>7.71392E-3</v>
      </c>
      <c r="CI602" s="106">
        <v>1.2952979999999999E-2</v>
      </c>
      <c r="CJ602" s="106">
        <v>2.4394240000000001E-2</v>
      </c>
      <c r="CK602" s="106">
        <v>2.5182949999999999E-2</v>
      </c>
      <c r="CL602" s="106">
        <v>2.6565809999999999E-2</v>
      </c>
      <c r="CM602" s="106">
        <v>3.4642080000000006E-2</v>
      </c>
      <c r="CN602" s="106">
        <v>2.7134640000000002E-2</v>
      </c>
      <c r="CO602" s="106">
        <v>3.6306900000000003E-2</v>
      </c>
      <c r="CP602" s="106">
        <v>2.926635E-2</v>
      </c>
      <c r="CQ602" s="106">
        <v>1.5322899999999999E-2</v>
      </c>
      <c r="CR602" s="106">
        <v>1.582793E-2</v>
      </c>
      <c r="CS602" s="106"/>
      <c r="CT602" s="106"/>
      <c r="CU602" s="106"/>
      <c r="CV602" s="106">
        <f t="shared" si="308"/>
        <v>1.24E-2</v>
      </c>
      <c r="CW602" s="106">
        <f t="shared" si="309"/>
        <v>9.8999999999999991E-3</v>
      </c>
      <c r="CX602" s="106">
        <f t="shared" si="310"/>
        <v>5.5999999999999999E-3</v>
      </c>
      <c r="CY602" s="106">
        <f t="shared" si="311"/>
        <v>5.8999999999999999E-3</v>
      </c>
      <c r="CZ602" s="106">
        <f t="shared" si="312"/>
        <v>9.1999999999999998E-3</v>
      </c>
      <c r="DA602" s="106">
        <f t="shared" si="313"/>
        <v>8.4999999999999989E-3</v>
      </c>
      <c r="DB602" s="106">
        <f t="shared" si="314"/>
        <v>1.09E-2</v>
      </c>
      <c r="DC602" s="106">
        <f t="shared" si="315"/>
        <v>3.0999999999999999E-3</v>
      </c>
      <c r="DD602" s="106">
        <f t="shared" si="316"/>
        <v>6.7999999999999996E-3</v>
      </c>
      <c r="DE602" s="106">
        <f t="shared" si="317"/>
        <v>1.2500000000000001E-2</v>
      </c>
      <c r="DF602" s="106">
        <f t="shared" si="318"/>
        <v>1.6799999999999999E-2</v>
      </c>
      <c r="DG602" s="106">
        <f t="shared" si="319"/>
        <v>1.34E-2</v>
      </c>
      <c r="DH602" s="106">
        <f t="shared" si="320"/>
        <v>8.8000000000000005E-3</v>
      </c>
      <c r="DI602" s="106">
        <f t="shared" si="321"/>
        <v>1.6700000000000003E-2</v>
      </c>
      <c r="DJ602" s="106">
        <f t="shared" si="322"/>
        <v>1.95E-2</v>
      </c>
      <c r="DK602" s="106">
        <f t="shared" si="323"/>
        <v>6.7000000000000002E-3</v>
      </c>
      <c r="DL602" s="106">
        <f t="shared" si="324"/>
        <v>6.4000000000000003E-3</v>
      </c>
      <c r="DM602" s="106">
        <f t="shared" si="325"/>
        <v>6.7999999999999996E-3</v>
      </c>
      <c r="DN602" s="106">
        <f t="shared" si="326"/>
        <v>1.0199999999999999E-2</v>
      </c>
      <c r="DO602" s="106">
        <f t="shared" si="327"/>
        <v>2.0799999999999999E-2</v>
      </c>
      <c r="DP602" s="106">
        <f t="shared" si="328"/>
        <v>2.1499999999999998E-2</v>
      </c>
      <c r="DQ602" s="106">
        <f t="shared" si="329"/>
        <v>2.2700000000000001E-2</v>
      </c>
      <c r="DR602" s="106">
        <f t="shared" si="330"/>
        <v>2.9700000000000001E-2</v>
      </c>
      <c r="DS602" s="106">
        <f t="shared" si="331"/>
        <v>2.3400000000000001E-2</v>
      </c>
      <c r="DT602" s="106">
        <f t="shared" si="332"/>
        <v>3.15E-2</v>
      </c>
      <c r="DU602" s="106">
        <f t="shared" si="333"/>
        <v>2.5500000000000002E-2</v>
      </c>
      <c r="DV602" s="106">
        <f t="shared" si="334"/>
        <v>1.3399999999999999E-2</v>
      </c>
      <c r="DW602" s="106">
        <f t="shared" si="335"/>
        <v>1.3899999999999999E-2</v>
      </c>
      <c r="DX602" s="106"/>
      <c r="DY602" s="106"/>
      <c r="DZ602" s="106"/>
      <c r="EA602" s="100">
        <v>0.73</v>
      </c>
      <c r="EB602" s="100">
        <v>0.94</v>
      </c>
      <c r="EC602" s="100">
        <v>1.78</v>
      </c>
      <c r="ED602" s="100">
        <v>100</v>
      </c>
      <c r="EE602" s="100">
        <v>3.77</v>
      </c>
      <c r="EF602" s="100">
        <v>0.66</v>
      </c>
      <c r="EG602" s="100">
        <v>100</v>
      </c>
      <c r="EH602" s="100">
        <v>3.73</v>
      </c>
      <c r="EI602" s="100">
        <v>0.6</v>
      </c>
      <c r="EJ602" s="100">
        <v>26.08</v>
      </c>
      <c r="EK602" s="100">
        <v>5.63</v>
      </c>
      <c r="EL602" s="100">
        <v>32.97</v>
      </c>
      <c r="EM602" s="100">
        <v>0.15</v>
      </c>
      <c r="EN602" s="100">
        <v>0.51</v>
      </c>
      <c r="EO602" s="100">
        <v>3.51</v>
      </c>
      <c r="EP602" s="100">
        <v>7.81</v>
      </c>
      <c r="EQ602" s="100">
        <v>1.68</v>
      </c>
      <c r="ER602" s="100">
        <v>1.18</v>
      </c>
      <c r="ES602" s="100">
        <v>0.32</v>
      </c>
      <c r="ET602" s="100">
        <v>2.2599999999999998</v>
      </c>
      <c r="EU602" s="100">
        <v>0.88</v>
      </c>
      <c r="EV602" s="100">
        <v>3.22</v>
      </c>
      <c r="EW602" s="100">
        <v>1.17</v>
      </c>
      <c r="EX602" s="100">
        <v>1.99</v>
      </c>
      <c r="EY602" s="100">
        <v>1.32</v>
      </c>
      <c r="EZ602" s="100">
        <v>1.1000000000000001</v>
      </c>
      <c r="FA602" s="100">
        <v>0.94</v>
      </c>
      <c r="FB602" s="100">
        <v>1.4</v>
      </c>
      <c r="FC602" s="100"/>
      <c r="FD602" s="100"/>
      <c r="FE602" s="100"/>
      <c r="FF602" s="106">
        <v>2.7931235976065817E-2</v>
      </c>
      <c r="FG602" s="106">
        <v>7.5691676986786209E-3</v>
      </c>
      <c r="FH602" s="106">
        <v>3.777613125165388E-3</v>
      </c>
      <c r="FI602" s="106">
        <v>0</v>
      </c>
      <c r="FJ602" s="106">
        <v>7.3286090458488228E-3</v>
      </c>
      <c r="FK602" s="106">
        <v>8.8239409249902829E-3</v>
      </c>
      <c r="FL602" s="106">
        <v>0</v>
      </c>
      <c r="FM602" s="106">
        <v>3.1699089522956398E-3</v>
      </c>
      <c r="FN602" s="106">
        <v>9.2281303602058332E-3</v>
      </c>
      <c r="FO602" s="106">
        <v>4.6660848315587368E-3</v>
      </c>
      <c r="FP602" s="106">
        <v>1.3003742011236013E-2</v>
      </c>
      <c r="FQ602" s="106">
        <v>0</v>
      </c>
      <c r="FR602" s="106">
        <v>3.9862193083257301E-2</v>
      </c>
      <c r="FS602" s="106">
        <v>2.3626670537757764E-2</v>
      </c>
      <c r="FT602" s="106">
        <v>1.7409683150725497E-2</v>
      </c>
      <c r="FU602" s="106">
        <v>3.9355312237180275E-3</v>
      </c>
      <c r="FV602" s="106">
        <v>9.2565014031805431E-3</v>
      </c>
      <c r="FW602" s="106">
        <v>8.7414197816165391E-3</v>
      </c>
      <c r="FX602" s="106">
        <v>2.9906128113536535E-2</v>
      </c>
      <c r="FY602" s="106">
        <v>2.2758015006821283E-2</v>
      </c>
      <c r="FZ602" s="106">
        <v>3.4598678636270981E-2</v>
      </c>
      <c r="GA602" s="106">
        <v>2.0305562676236864E-2</v>
      </c>
      <c r="GB602" s="106">
        <v>3.6141203703703696E-2</v>
      </c>
      <c r="GC602" s="106">
        <v>2.265263884097965E-2</v>
      </c>
      <c r="GD602" s="106">
        <v>2.9638729828214472E-2</v>
      </c>
      <c r="GE602" s="106">
        <v>2.4603119282042351E-2</v>
      </c>
      <c r="GF602" s="106">
        <v>1.3214435773538494E-2</v>
      </c>
      <c r="GG602" s="106">
        <v>1.3597962588917184E-2</v>
      </c>
      <c r="GH602" s="100"/>
      <c r="GI602" s="100"/>
      <c r="GJ602" s="100"/>
      <c r="GK602" s="100"/>
    </row>
    <row r="603" spans="1:193" x14ac:dyDescent="0.25">
      <c r="A603" s="98" t="s">
        <v>1073</v>
      </c>
      <c r="B603" s="99" t="s">
        <v>17</v>
      </c>
      <c r="C603" s="99" t="s">
        <v>319</v>
      </c>
      <c r="D603" s="99" t="s">
        <v>758</v>
      </c>
      <c r="E603" s="99" t="s">
        <v>779</v>
      </c>
      <c r="F603" s="100"/>
      <c r="G603" s="106">
        <v>9.4420000000000002</v>
      </c>
      <c r="H603" s="106">
        <v>1.0263133329826615</v>
      </c>
      <c r="I603" s="106">
        <v>0.441</v>
      </c>
      <c r="J603" s="106">
        <v>0</v>
      </c>
      <c r="K603" s="106">
        <v>0.22200000000000003</v>
      </c>
      <c r="L603" s="106">
        <v>1.2609999999999999</v>
      </c>
      <c r="M603" s="106">
        <v>0</v>
      </c>
      <c r="N603" s="106">
        <v>0.10855993201349211</v>
      </c>
      <c r="O603" s="106">
        <v>2.125</v>
      </c>
      <c r="P603" s="106">
        <v>3.7999999999999999E-2</v>
      </c>
      <c r="Q603" s="106">
        <v>0.24690711708429486</v>
      </c>
      <c r="R603" s="106">
        <v>1.9E-2</v>
      </c>
      <c r="S603" s="106">
        <v>37.594481585015274</v>
      </c>
      <c r="T603" s="106">
        <v>5.4927513574742193</v>
      </c>
      <c r="U603" s="106">
        <v>0.30299999999999999</v>
      </c>
      <c r="V603" s="106">
        <v>4.4000332431924957E-2</v>
      </c>
      <c r="W603" s="106">
        <v>0.93700000000000006</v>
      </c>
      <c r="X603" s="106">
        <v>1.2743820444702698</v>
      </c>
      <c r="Y603" s="106">
        <v>11.946088028345498</v>
      </c>
      <c r="Z603" s="106">
        <v>1.2909999999999999</v>
      </c>
      <c r="AA603" s="106">
        <v>4.8756442458385107</v>
      </c>
      <c r="AB603" s="106">
        <v>0.70899999999999996</v>
      </c>
      <c r="AC603" s="106">
        <v>3.4860000000000002</v>
      </c>
      <c r="AD603" s="106">
        <v>1.2809999999999999</v>
      </c>
      <c r="AE603" s="106">
        <v>2.4540000000000002</v>
      </c>
      <c r="AF603" s="106">
        <v>2.5539999999999998</v>
      </c>
      <c r="AG603" s="106">
        <v>1.6603281889786903</v>
      </c>
      <c r="AH603" s="106">
        <v>1.163</v>
      </c>
      <c r="AI603" s="106"/>
      <c r="AJ603" s="106">
        <v>91.887197177630654</v>
      </c>
      <c r="AK603" s="100"/>
      <c r="AL603" s="106">
        <v>4.4137995512341055</v>
      </c>
      <c r="AM603" s="106">
        <v>0.61525887715524341</v>
      </c>
      <c r="AN603" s="106">
        <v>0.23339507806297963</v>
      </c>
      <c r="AO603" s="106">
        <v>0</v>
      </c>
      <c r="AP603" s="106">
        <v>0.17193308550185876</v>
      </c>
      <c r="AQ603" s="106">
        <v>0.9801787796346676</v>
      </c>
      <c r="AR603" s="106">
        <v>0</v>
      </c>
      <c r="AS603" s="106">
        <v>9.0121145619701248E-2</v>
      </c>
      <c r="AT603" s="106">
        <v>1.5187249857061178</v>
      </c>
      <c r="AU603" s="106">
        <v>1.6582300576016756E-2</v>
      </c>
      <c r="AV603" s="106">
        <v>0.24690711708429486</v>
      </c>
      <c r="AW603" s="106">
        <v>1.9E-2</v>
      </c>
      <c r="AX603" s="106">
        <v>26.280658220912457</v>
      </c>
      <c r="AY603" s="106">
        <v>4.4981994574352786</v>
      </c>
      <c r="AZ603" s="106">
        <v>0.22431151909979272</v>
      </c>
      <c r="BA603" s="106">
        <v>3.7310550692720219E-2</v>
      </c>
      <c r="BB603" s="106">
        <v>0.87652011225444348</v>
      </c>
      <c r="BC603" s="106">
        <v>1.1233974298926919</v>
      </c>
      <c r="BD603" s="106">
        <v>9.4071092435195673</v>
      </c>
      <c r="BE603" s="106">
        <v>1.1007844474761255</v>
      </c>
      <c r="BF603" s="106">
        <v>4.1625922016891579</v>
      </c>
      <c r="BG603" s="106">
        <v>0.60582756558147488</v>
      </c>
      <c r="BH603" s="106">
        <v>2.9886831275720165</v>
      </c>
      <c r="BI603" s="106">
        <v>1.1046912728527079</v>
      </c>
      <c r="BJ603" s="106">
        <v>2.129099427381572</v>
      </c>
      <c r="BK603" s="106">
        <v>2.2253202056286487</v>
      </c>
      <c r="BL603" s="106">
        <v>1.4519704319883606</v>
      </c>
      <c r="BM603" s="106">
        <v>1.0213401247036094</v>
      </c>
      <c r="BN603" s="106"/>
      <c r="BO603" s="106"/>
      <c r="BP603" s="106"/>
      <c r="BQ603" s="106">
        <v>2.652608E-2</v>
      </c>
      <c r="BR603" s="106">
        <v>1.6681000000000001E-2</v>
      </c>
      <c r="BS603" s="106">
        <v>1.02033E-2</v>
      </c>
      <c r="BT603" s="106">
        <v>9.7833799999999995E-3</v>
      </c>
      <c r="BU603" s="106">
        <v>1.2008159999999999E-2</v>
      </c>
      <c r="BV603" s="106">
        <v>1.10639E-2</v>
      </c>
      <c r="BW603" s="106">
        <v>1.4828000000000001E-2</v>
      </c>
      <c r="BX603" s="106">
        <v>3.7342599999999997E-3</v>
      </c>
      <c r="BY603" s="106">
        <v>9.3746400000000001E-3</v>
      </c>
      <c r="BZ603" s="106">
        <v>2.8645E-2</v>
      </c>
      <c r="CA603" s="106">
        <v>1.67E-2</v>
      </c>
      <c r="CB603" s="106">
        <v>1.35E-2</v>
      </c>
      <c r="CC603" s="106">
        <v>1.2588400000000001E-2</v>
      </c>
      <c r="CD603" s="106">
        <v>2.0392370000000003E-2</v>
      </c>
      <c r="CE603" s="106">
        <v>2.6205520000000003E-2</v>
      </c>
      <c r="CF603" s="106">
        <v>7.7833799999999995E-3</v>
      </c>
      <c r="CG603" s="106">
        <v>6.9484999999999998E-3</v>
      </c>
      <c r="CH603" s="106">
        <v>7.6004800000000006E-3</v>
      </c>
      <c r="CI603" s="106">
        <v>1.257201E-2</v>
      </c>
      <c r="CJ603" s="106">
        <v>2.4159679999999999E-2</v>
      </c>
      <c r="CK603" s="106">
        <v>2.4245909999999999E-2</v>
      </c>
      <c r="CL603" s="106">
        <v>2.6682839999999999E-2</v>
      </c>
      <c r="CM603" s="106">
        <v>3.3825600000000004E-2</v>
      </c>
      <c r="CN603" s="106">
        <v>2.6902719999999998E-2</v>
      </c>
      <c r="CO603" s="106">
        <v>3.6652680000000007E-2</v>
      </c>
      <c r="CP603" s="106">
        <v>2.938112E-2</v>
      </c>
      <c r="CQ603" s="106">
        <v>1.543725E-2</v>
      </c>
      <c r="CR603" s="106">
        <v>1.582793E-2</v>
      </c>
      <c r="CS603" s="106"/>
      <c r="CT603" s="106"/>
      <c r="CU603" s="106"/>
      <c r="CV603" s="106">
        <f t="shared" si="308"/>
        <v>1.24E-2</v>
      </c>
      <c r="CW603" s="106">
        <f t="shared" si="309"/>
        <v>1.0000000000000002E-2</v>
      </c>
      <c r="CX603" s="106">
        <f t="shared" si="310"/>
        <v>5.4000000000000003E-3</v>
      </c>
      <c r="CY603" s="106">
        <f t="shared" si="311"/>
        <v>5.8999999999999999E-3</v>
      </c>
      <c r="CZ603" s="106">
        <f t="shared" si="312"/>
        <v>9.2999999999999992E-3</v>
      </c>
      <c r="DA603" s="106">
        <f t="shared" si="313"/>
        <v>8.6E-3</v>
      </c>
      <c r="DB603" s="106">
        <f t="shared" si="314"/>
        <v>1.0999999999999999E-2</v>
      </c>
      <c r="DC603" s="106">
        <f t="shared" si="315"/>
        <v>3.0999999999999999E-3</v>
      </c>
      <c r="DD603" s="106">
        <f t="shared" si="316"/>
        <v>6.7000000000000002E-3</v>
      </c>
      <c r="DE603" s="106">
        <f t="shared" si="317"/>
        <v>1.2500000000000001E-2</v>
      </c>
      <c r="DF603" s="106">
        <f t="shared" si="318"/>
        <v>1.67E-2</v>
      </c>
      <c r="DG603" s="106">
        <f t="shared" si="319"/>
        <v>1.35E-2</v>
      </c>
      <c r="DH603" s="106">
        <f t="shared" si="320"/>
        <v>8.8000000000000005E-3</v>
      </c>
      <c r="DI603" s="106">
        <f t="shared" si="321"/>
        <v>1.6700000000000003E-2</v>
      </c>
      <c r="DJ603" s="106">
        <f t="shared" si="322"/>
        <v>1.9400000000000001E-2</v>
      </c>
      <c r="DK603" s="106">
        <f t="shared" si="323"/>
        <v>6.5999999999999991E-3</v>
      </c>
      <c r="DL603" s="106">
        <f t="shared" si="324"/>
        <v>6.4999999999999997E-3</v>
      </c>
      <c r="DM603" s="106">
        <f t="shared" si="325"/>
        <v>6.7000000000000002E-3</v>
      </c>
      <c r="DN603" s="106">
        <f t="shared" si="326"/>
        <v>9.8999999999999991E-3</v>
      </c>
      <c r="DO603" s="106">
        <f t="shared" si="327"/>
        <v>2.0599999999999997E-2</v>
      </c>
      <c r="DP603" s="106">
        <f t="shared" si="328"/>
        <v>2.07E-2</v>
      </c>
      <c r="DQ603" s="106">
        <f t="shared" si="329"/>
        <v>2.2800000000000001E-2</v>
      </c>
      <c r="DR603" s="106">
        <f t="shared" si="330"/>
        <v>2.9000000000000001E-2</v>
      </c>
      <c r="DS603" s="106">
        <f t="shared" si="331"/>
        <v>2.3199999999999998E-2</v>
      </c>
      <c r="DT603" s="106">
        <f t="shared" si="332"/>
        <v>3.1800000000000002E-2</v>
      </c>
      <c r="DU603" s="106">
        <f t="shared" si="333"/>
        <v>2.5600000000000001E-2</v>
      </c>
      <c r="DV603" s="106">
        <f t="shared" si="334"/>
        <v>1.35E-2</v>
      </c>
      <c r="DW603" s="106">
        <f t="shared" si="335"/>
        <v>1.3899999999999999E-2</v>
      </c>
      <c r="DX603" s="106"/>
      <c r="DY603" s="106"/>
      <c r="DZ603" s="106"/>
      <c r="EA603" s="100">
        <v>0.68</v>
      </c>
      <c r="EB603" s="100">
        <v>1.1599999999999999</v>
      </c>
      <c r="EC603" s="100">
        <v>1.61</v>
      </c>
      <c r="ED603" s="100">
        <v>100</v>
      </c>
      <c r="EE603" s="100">
        <v>4.26</v>
      </c>
      <c r="EF603" s="100">
        <v>0.84</v>
      </c>
      <c r="EG603" s="100">
        <v>100</v>
      </c>
      <c r="EH603" s="100">
        <v>3.55</v>
      </c>
      <c r="EI603" s="100">
        <v>0.6</v>
      </c>
      <c r="EJ603" s="100">
        <v>27.7</v>
      </c>
      <c r="EK603" s="100">
        <v>5.3</v>
      </c>
      <c r="EL603" s="100">
        <v>17.46</v>
      </c>
      <c r="EM603" s="100">
        <v>0.15</v>
      </c>
      <c r="EN603" s="100">
        <v>0.52</v>
      </c>
      <c r="EO603" s="100">
        <v>6.93</v>
      </c>
      <c r="EP603" s="100">
        <v>9</v>
      </c>
      <c r="EQ603" s="100">
        <v>1.1299999999999999</v>
      </c>
      <c r="ER603" s="100">
        <v>0.82</v>
      </c>
      <c r="ES603" s="100">
        <v>0.32</v>
      </c>
      <c r="ET603" s="100">
        <v>2.1</v>
      </c>
      <c r="EU603" s="100">
        <v>0.85</v>
      </c>
      <c r="EV603" s="100">
        <v>3.36</v>
      </c>
      <c r="EW603" s="100">
        <v>1.19</v>
      </c>
      <c r="EX603" s="100">
        <v>2.04</v>
      </c>
      <c r="EY603" s="100">
        <v>1.39</v>
      </c>
      <c r="EZ603" s="100">
        <v>1.1100000000000001</v>
      </c>
      <c r="FA603" s="100">
        <v>0.92</v>
      </c>
      <c r="FB603" s="100">
        <v>1.34</v>
      </c>
      <c r="FC603" s="100"/>
      <c r="FD603" s="100"/>
      <c r="FE603" s="100"/>
      <c r="FF603" s="106">
        <v>3.0013836948391919E-2</v>
      </c>
      <c r="FG603" s="106">
        <v>7.1370029750008231E-3</v>
      </c>
      <c r="FH603" s="106">
        <v>3.7576607568139721E-3</v>
      </c>
      <c r="FI603" s="106">
        <v>0</v>
      </c>
      <c r="FJ603" s="106">
        <v>7.3243494423791827E-3</v>
      </c>
      <c r="FK603" s="106">
        <v>8.2335017489312077E-3</v>
      </c>
      <c r="FL603" s="106">
        <v>0</v>
      </c>
      <c r="FM603" s="106">
        <v>3.1993006694993938E-3</v>
      </c>
      <c r="FN603" s="106">
        <v>9.1123499142367077E-3</v>
      </c>
      <c r="FO603" s="106">
        <v>4.5932972595566406E-3</v>
      </c>
      <c r="FP603" s="106">
        <v>1.3086077205467627E-2</v>
      </c>
      <c r="FQ603" s="106">
        <v>3.3173999999999999E-3</v>
      </c>
      <c r="FR603" s="106">
        <v>3.9420987331368687E-2</v>
      </c>
      <c r="FS603" s="106">
        <v>2.3390637178663447E-2</v>
      </c>
      <c r="FT603" s="106">
        <v>1.5544788273615636E-2</v>
      </c>
      <c r="FU603" s="106">
        <v>3.3579495623448194E-3</v>
      </c>
      <c r="FV603" s="106">
        <v>9.9046772684752114E-3</v>
      </c>
      <c r="FW603" s="106">
        <v>9.2118589251200724E-3</v>
      </c>
      <c r="FX603" s="106">
        <v>3.0102749579262619E-2</v>
      </c>
      <c r="FY603" s="106">
        <v>2.3116473396998637E-2</v>
      </c>
      <c r="FZ603" s="106">
        <v>3.5382033714357844E-2</v>
      </c>
      <c r="GA603" s="106">
        <v>2.0355806203537555E-2</v>
      </c>
      <c r="GB603" s="106">
        <v>3.556532921810699E-2</v>
      </c>
      <c r="GC603" s="106">
        <v>2.253570196619524E-2</v>
      </c>
      <c r="GD603" s="106">
        <v>2.9594482040603848E-2</v>
      </c>
      <c r="GE603" s="106">
        <v>2.4701054282478003E-2</v>
      </c>
      <c r="GF603" s="106">
        <v>1.3358127974292918E-2</v>
      </c>
      <c r="GG603" s="106">
        <v>1.3685957671028365E-2</v>
      </c>
      <c r="GH603" s="100"/>
      <c r="GI603" s="100"/>
      <c r="GJ603" s="100"/>
      <c r="GK603" s="100"/>
    </row>
    <row r="604" spans="1:193" x14ac:dyDescent="0.25">
      <c r="A604" s="98" t="s">
        <v>1073</v>
      </c>
      <c r="B604" s="99" t="s">
        <v>17</v>
      </c>
      <c r="C604" s="99" t="s">
        <v>319</v>
      </c>
      <c r="D604" s="99" t="s">
        <v>758</v>
      </c>
      <c r="E604" s="99" t="s">
        <v>780</v>
      </c>
      <c r="F604" s="100"/>
      <c r="G604" s="106">
        <v>9.1709999999999994</v>
      </c>
      <c r="H604" s="106">
        <v>2.4256034443648127</v>
      </c>
      <c r="I604" s="106">
        <v>0.85299999999999998</v>
      </c>
      <c r="J604" s="106">
        <v>0.14599999999999999</v>
      </c>
      <c r="K604" s="106">
        <v>0.40200000000000002</v>
      </c>
      <c r="L604" s="106">
        <v>2.3530000000000002</v>
      </c>
      <c r="M604" s="106">
        <v>2.1000000000000001E-2</v>
      </c>
      <c r="N604" s="106">
        <v>0.15614902622806384</v>
      </c>
      <c r="O604" s="106">
        <v>2.4489999999999998</v>
      </c>
      <c r="P604" s="106">
        <v>0</v>
      </c>
      <c r="Q604" s="106">
        <v>0.54850796540845459</v>
      </c>
      <c r="R604" s="106">
        <v>2.8000000000000001E-2</v>
      </c>
      <c r="S604" s="106">
        <v>39.891905806635144</v>
      </c>
      <c r="T604" s="106">
        <v>7.1592903722844161</v>
      </c>
      <c r="U604" s="106">
        <v>1.321</v>
      </c>
      <c r="V604" s="106">
        <v>5.7599326212053867E-2</v>
      </c>
      <c r="W604" s="106">
        <v>0.63800000000000001</v>
      </c>
      <c r="X604" s="106">
        <v>0.87638445995512926</v>
      </c>
      <c r="Y604" s="106">
        <v>10.524486528306298</v>
      </c>
      <c r="Z604" s="106">
        <v>0.99299999999999999</v>
      </c>
      <c r="AA604" s="106">
        <v>4.3147407688820234</v>
      </c>
      <c r="AB604" s="106">
        <v>0.65400000000000003</v>
      </c>
      <c r="AC604" s="106">
        <v>3.5390000000000001</v>
      </c>
      <c r="AD604" s="106">
        <v>1.34</v>
      </c>
      <c r="AE604" s="106">
        <v>2.4280000000000004</v>
      </c>
      <c r="AF604" s="106">
        <v>2.3660000000000001</v>
      </c>
      <c r="AG604" s="106">
        <v>1.4013700212359652</v>
      </c>
      <c r="AH604" s="106">
        <v>0.89200000000000002</v>
      </c>
      <c r="AI604" s="106"/>
      <c r="AJ604" s="106">
        <v>96.71274421527886</v>
      </c>
      <c r="AK604" s="100"/>
      <c r="AL604" s="106">
        <v>4.2871166791323851</v>
      </c>
      <c r="AM604" s="106">
        <v>1.4541115307024834</v>
      </c>
      <c r="AN604" s="106">
        <v>0.45144218047102408</v>
      </c>
      <c r="AO604" s="106">
        <v>8.8047280183331328E-2</v>
      </c>
      <c r="AP604" s="106">
        <v>0.31133828996282531</v>
      </c>
      <c r="AQ604" s="106">
        <v>1.8289933929265452</v>
      </c>
      <c r="AR604" s="106">
        <v>1.5578635014836795E-2</v>
      </c>
      <c r="AS604" s="106">
        <v>0.12962728393496917</v>
      </c>
      <c r="AT604" s="106">
        <v>1.7502858776443682</v>
      </c>
      <c r="AU604" s="106">
        <v>0</v>
      </c>
      <c r="AV604" s="106">
        <v>0.54850796540845459</v>
      </c>
      <c r="AW604" s="106">
        <v>2.8000000000000001E-2</v>
      </c>
      <c r="AX604" s="106">
        <v>27.886687037144455</v>
      </c>
      <c r="AY604" s="106">
        <v>5.8629844994549307</v>
      </c>
      <c r="AZ604" s="106">
        <v>0.97793899911163751</v>
      </c>
      <c r="BA604" s="106">
        <v>4.884196236076814E-2</v>
      </c>
      <c r="BB604" s="106">
        <v>0.59681945743685694</v>
      </c>
      <c r="BC604" s="106">
        <v>0.77255329685748342</v>
      </c>
      <c r="BD604" s="106">
        <v>8.2876498372362377</v>
      </c>
      <c r="BE604" s="106">
        <v>0.84669167803547063</v>
      </c>
      <c r="BF604" s="106">
        <v>3.6837196011969806</v>
      </c>
      <c r="BG604" s="106">
        <v>0.55883106895667789</v>
      </c>
      <c r="BH604" s="106">
        <v>3.0341220850480108</v>
      </c>
      <c r="BI604" s="106">
        <v>1.1555708865125907</v>
      </c>
      <c r="BJ604" s="106">
        <v>2.1065417317369426</v>
      </c>
      <c r="BK604" s="106">
        <v>2.0615143330138541</v>
      </c>
      <c r="BL604" s="106">
        <v>1.2255094195329823</v>
      </c>
      <c r="BM604" s="106">
        <v>0.78334943356459119</v>
      </c>
      <c r="BN604" s="106"/>
      <c r="BO604" s="106"/>
      <c r="BP604" s="106"/>
      <c r="BQ604" s="106">
        <v>3.0162720000000001E-2</v>
      </c>
      <c r="BR604" s="106">
        <v>1.6514189999999998E-2</v>
      </c>
      <c r="BS604" s="106">
        <v>1.039225E-2</v>
      </c>
      <c r="BT604" s="106">
        <v>9.7833799999999995E-3</v>
      </c>
      <c r="BU604" s="106">
        <v>1.2266399999999998E-2</v>
      </c>
      <c r="BV604" s="106">
        <v>1.0935249999999999E-2</v>
      </c>
      <c r="BW604" s="106">
        <v>1.4693200000000002E-2</v>
      </c>
      <c r="BX604" s="106">
        <v>3.8547199999999998E-3</v>
      </c>
      <c r="BY604" s="106">
        <v>9.51456E-3</v>
      </c>
      <c r="BZ604" s="106">
        <v>3.0019959999999998E-2</v>
      </c>
      <c r="CA604" s="106">
        <v>1.67E-2</v>
      </c>
      <c r="CB604" s="106">
        <v>1.3599999999999999E-2</v>
      </c>
      <c r="CC604" s="106">
        <v>1.3017549999999999E-2</v>
      </c>
      <c r="CD604" s="106">
        <v>2.0514480000000002E-2</v>
      </c>
      <c r="CE604" s="106">
        <v>2.6610760000000001E-2</v>
      </c>
      <c r="CF604" s="106">
        <v>7.7833799999999995E-3</v>
      </c>
      <c r="CG604" s="106">
        <v>6.9484999999999998E-3</v>
      </c>
      <c r="CH604" s="106">
        <v>7.71392E-3</v>
      </c>
      <c r="CI604" s="106">
        <v>1.2952979999999999E-2</v>
      </c>
      <c r="CJ604" s="106">
        <v>2.4042400000000002E-2</v>
      </c>
      <c r="CK604" s="106">
        <v>2.5182949999999999E-2</v>
      </c>
      <c r="CL604" s="106">
        <v>2.679987E-2</v>
      </c>
      <c r="CM604" s="106">
        <v>3.3592320000000002E-2</v>
      </c>
      <c r="CN604" s="106">
        <v>2.701868E-2</v>
      </c>
      <c r="CO604" s="106">
        <v>3.6422160000000002E-2</v>
      </c>
      <c r="CP604" s="106">
        <v>2.9610659999999997E-2</v>
      </c>
      <c r="CQ604" s="106">
        <v>1.5551599999999999E-2</v>
      </c>
      <c r="CR604" s="106">
        <v>1.5941799999999999E-2</v>
      </c>
      <c r="CS604" s="106"/>
      <c r="CT604" s="106"/>
      <c r="CU604" s="106"/>
      <c r="CV604" s="106">
        <f t="shared" si="308"/>
        <v>1.41E-2</v>
      </c>
      <c r="CW604" s="106">
        <f t="shared" si="309"/>
        <v>9.8999999999999991E-3</v>
      </c>
      <c r="CX604" s="106">
        <f t="shared" si="310"/>
        <v>5.5000000000000005E-3</v>
      </c>
      <c r="CY604" s="106">
        <f t="shared" si="311"/>
        <v>5.8999999999999999E-3</v>
      </c>
      <c r="CZ604" s="106">
        <f t="shared" si="312"/>
        <v>9.4999999999999998E-3</v>
      </c>
      <c r="DA604" s="106">
        <f t="shared" si="313"/>
        <v>8.4999999999999989E-3</v>
      </c>
      <c r="DB604" s="106">
        <f t="shared" si="314"/>
        <v>1.09E-2</v>
      </c>
      <c r="DC604" s="106">
        <f t="shared" si="315"/>
        <v>3.2000000000000002E-3</v>
      </c>
      <c r="DD604" s="106">
        <f t="shared" si="316"/>
        <v>6.7999999999999996E-3</v>
      </c>
      <c r="DE604" s="106">
        <f t="shared" si="317"/>
        <v>1.3100000000000001E-2</v>
      </c>
      <c r="DF604" s="106">
        <f t="shared" si="318"/>
        <v>1.67E-2</v>
      </c>
      <c r="DG604" s="106">
        <f t="shared" si="319"/>
        <v>1.3599999999999999E-2</v>
      </c>
      <c r="DH604" s="106">
        <f t="shared" si="320"/>
        <v>9.0999999999999987E-3</v>
      </c>
      <c r="DI604" s="106">
        <f t="shared" si="321"/>
        <v>1.6799999999999999E-2</v>
      </c>
      <c r="DJ604" s="106">
        <f t="shared" si="322"/>
        <v>1.9699999999999999E-2</v>
      </c>
      <c r="DK604" s="106">
        <f t="shared" si="323"/>
        <v>6.5999999999999991E-3</v>
      </c>
      <c r="DL604" s="106">
        <f t="shared" si="324"/>
        <v>6.4999999999999997E-3</v>
      </c>
      <c r="DM604" s="106">
        <f t="shared" si="325"/>
        <v>6.7999999999999996E-3</v>
      </c>
      <c r="DN604" s="106">
        <f t="shared" si="326"/>
        <v>1.0199999999999999E-2</v>
      </c>
      <c r="DO604" s="106">
        <f t="shared" si="327"/>
        <v>2.0500000000000001E-2</v>
      </c>
      <c r="DP604" s="106">
        <f t="shared" si="328"/>
        <v>2.1499999999999998E-2</v>
      </c>
      <c r="DQ604" s="106">
        <f t="shared" si="329"/>
        <v>2.2900000000000004E-2</v>
      </c>
      <c r="DR604" s="106">
        <f t="shared" si="330"/>
        <v>2.8799999999999999E-2</v>
      </c>
      <c r="DS604" s="106">
        <f t="shared" si="331"/>
        <v>2.3300000000000001E-2</v>
      </c>
      <c r="DT604" s="106">
        <f t="shared" si="332"/>
        <v>3.1600000000000003E-2</v>
      </c>
      <c r="DU604" s="106">
        <f t="shared" si="333"/>
        <v>2.58E-2</v>
      </c>
      <c r="DV604" s="106">
        <f t="shared" si="334"/>
        <v>1.3599999999999999E-2</v>
      </c>
      <c r="DW604" s="106">
        <f t="shared" si="335"/>
        <v>1.3999999999999999E-2</v>
      </c>
      <c r="DX604" s="106"/>
      <c r="DY604" s="106"/>
      <c r="DZ604" s="106"/>
      <c r="EA604" s="100">
        <v>0.69</v>
      </c>
      <c r="EB604" s="100">
        <v>0.61</v>
      </c>
      <c r="EC604" s="100">
        <v>0.95</v>
      </c>
      <c r="ED604" s="100">
        <v>4.43</v>
      </c>
      <c r="EE604" s="100">
        <v>2.58</v>
      </c>
      <c r="EF604" s="100">
        <v>0.54</v>
      </c>
      <c r="EG604" s="100">
        <v>63.74</v>
      </c>
      <c r="EH604" s="100">
        <v>2.88</v>
      </c>
      <c r="EI604" s="100">
        <v>0.55000000000000004</v>
      </c>
      <c r="EJ604" s="100">
        <v>59.73</v>
      </c>
      <c r="EK604" s="100">
        <v>3.16</v>
      </c>
      <c r="EL604" s="100">
        <v>12.53</v>
      </c>
      <c r="EM604" s="100">
        <v>0.15</v>
      </c>
      <c r="EN604" s="100">
        <v>0.44</v>
      </c>
      <c r="EO604" s="100">
        <v>2.09</v>
      </c>
      <c r="EP604" s="100">
        <v>7.48</v>
      </c>
      <c r="EQ604" s="100">
        <v>1.58</v>
      </c>
      <c r="ER604" s="100">
        <v>1.1200000000000001</v>
      </c>
      <c r="ES604" s="100">
        <v>0.34</v>
      </c>
      <c r="ET604" s="100">
        <v>2.57</v>
      </c>
      <c r="EU604" s="100">
        <v>0.92</v>
      </c>
      <c r="EV604" s="100">
        <v>3.64</v>
      </c>
      <c r="EW604" s="100">
        <v>1.17</v>
      </c>
      <c r="EX604" s="100">
        <v>1.97</v>
      </c>
      <c r="EY604" s="100">
        <v>1.39</v>
      </c>
      <c r="EZ604" s="100">
        <v>1.2</v>
      </c>
      <c r="FA604" s="100">
        <v>1.06</v>
      </c>
      <c r="FB604" s="100">
        <v>1.72</v>
      </c>
      <c r="FC604" s="100"/>
      <c r="FD604" s="100"/>
      <c r="FE604" s="100"/>
      <c r="FF604" s="106">
        <v>2.9581105086013457E-2</v>
      </c>
      <c r="FG604" s="106">
        <v>8.8700803372851484E-3</v>
      </c>
      <c r="FH604" s="106">
        <v>4.2887007144747288E-3</v>
      </c>
      <c r="FI604" s="106">
        <v>3.9004945121215778E-3</v>
      </c>
      <c r="FJ604" s="106">
        <v>8.0325278810408924E-3</v>
      </c>
      <c r="FK604" s="106">
        <v>9.8765643218033453E-3</v>
      </c>
      <c r="FL604" s="106">
        <v>9.9298219584569736E-3</v>
      </c>
      <c r="FM604" s="106">
        <v>3.7332657773271119E-3</v>
      </c>
      <c r="FN604" s="106">
        <v>9.6265723270440254E-3</v>
      </c>
      <c r="FO604" s="106">
        <v>0</v>
      </c>
      <c r="FP604" s="106">
        <v>1.7332851706907168E-2</v>
      </c>
      <c r="FQ604" s="106">
        <v>3.5084000000000001E-3</v>
      </c>
      <c r="FR604" s="106">
        <v>4.1830030555716685E-2</v>
      </c>
      <c r="FS604" s="106">
        <v>2.5797131797601697E-2</v>
      </c>
      <c r="FT604" s="106">
        <v>2.0438925081433221E-2</v>
      </c>
      <c r="FU604" s="106">
        <v>3.653378784585457E-3</v>
      </c>
      <c r="FV604" s="106">
        <v>9.4297474275023413E-3</v>
      </c>
      <c r="FW604" s="106">
        <v>8.6525969248038154E-3</v>
      </c>
      <c r="FX604" s="106">
        <v>2.817800944660321E-2</v>
      </c>
      <c r="FY604" s="106">
        <v>2.1759976125511594E-2</v>
      </c>
      <c r="FZ604" s="106">
        <v>3.3890220331012223E-2</v>
      </c>
      <c r="GA604" s="106">
        <v>2.0341450910023075E-2</v>
      </c>
      <c r="GB604" s="106">
        <v>3.549922839506172E-2</v>
      </c>
      <c r="GC604" s="106">
        <v>2.2764746464298033E-2</v>
      </c>
      <c r="GD604" s="106">
        <v>2.9280930071143501E-2</v>
      </c>
      <c r="GE604" s="106">
        <v>2.473817199616625E-2</v>
      </c>
      <c r="GF604" s="106">
        <v>1.2990399847049612E-2</v>
      </c>
      <c r="GG604" s="106">
        <v>1.3473610257310968E-2</v>
      </c>
      <c r="GH604" s="100"/>
      <c r="GI604" s="100"/>
      <c r="GJ604" s="100"/>
      <c r="GK604" s="100"/>
    </row>
    <row r="605" spans="1:193" x14ac:dyDescent="0.25">
      <c r="A605" s="98" t="s">
        <v>1073</v>
      </c>
      <c r="B605" s="99" t="s">
        <v>17</v>
      </c>
      <c r="C605" s="99" t="s">
        <v>319</v>
      </c>
      <c r="D605" s="99" t="s">
        <v>758</v>
      </c>
      <c r="E605" s="99" t="s">
        <v>781</v>
      </c>
      <c r="F605" s="100"/>
      <c r="G605" s="106">
        <v>7.1909999999999998</v>
      </c>
      <c r="H605" s="106">
        <v>2.4691106523154205</v>
      </c>
      <c r="I605" s="106">
        <v>0.47399999999999998</v>
      </c>
      <c r="J605" s="106">
        <v>0</v>
      </c>
      <c r="K605" s="106">
        <v>0.36499999999999999</v>
      </c>
      <c r="L605" s="106">
        <v>2.1030000000000002</v>
      </c>
      <c r="M605" s="106">
        <v>0</v>
      </c>
      <c r="N605" s="106">
        <v>0.15307771765216416</v>
      </c>
      <c r="O605" s="106">
        <v>2.4119999999999999</v>
      </c>
      <c r="P605" s="106">
        <v>4.3999999999999997E-2</v>
      </c>
      <c r="Q605" s="106">
        <v>0.21420580865336739</v>
      </c>
      <c r="R605" s="106">
        <v>1.9E-2</v>
      </c>
      <c r="S605" s="106">
        <v>41.172958681506238</v>
      </c>
      <c r="T605" s="106">
        <v>6.8544394353516251</v>
      </c>
      <c r="U605" s="106">
        <v>0.82499999999999996</v>
      </c>
      <c r="V605" s="106">
        <v>8.039176766250547E-2</v>
      </c>
      <c r="W605" s="106">
        <v>0.44600000000000001</v>
      </c>
      <c r="X605" s="106">
        <v>0.65399658457226506</v>
      </c>
      <c r="Y605" s="106">
        <v>10.989356134648823</v>
      </c>
      <c r="Z605" s="106">
        <v>0.94</v>
      </c>
      <c r="AA605" s="106">
        <v>4.2766417089252329</v>
      </c>
      <c r="AB605" s="106">
        <v>0.73000000000000009</v>
      </c>
      <c r="AC605" s="106">
        <v>3.7250000000000001</v>
      </c>
      <c r="AD605" s="106">
        <v>1.3559999999999999</v>
      </c>
      <c r="AE605" s="106">
        <v>2.4559999999999995</v>
      </c>
      <c r="AF605" s="106">
        <v>2.4180000000000001</v>
      </c>
      <c r="AG605" s="106">
        <v>1.389835173571397</v>
      </c>
      <c r="AH605" s="106">
        <v>0.873</v>
      </c>
      <c r="AI605" s="106"/>
      <c r="AJ605" s="106">
        <v>94.536525198835108</v>
      </c>
      <c r="AK605" s="100"/>
      <c r="AL605" s="106">
        <v>3.3615370231862376</v>
      </c>
      <c r="AM605" s="106">
        <v>1.4801934250437148</v>
      </c>
      <c r="AN605" s="106">
        <v>0.25086001587721618</v>
      </c>
      <c r="AO605" s="106">
        <v>0</v>
      </c>
      <c r="AP605" s="106">
        <v>0.28268277571251549</v>
      </c>
      <c r="AQ605" s="106">
        <v>1.634667703070346</v>
      </c>
      <c r="AR605" s="106">
        <v>0</v>
      </c>
      <c r="AS605" s="106">
        <v>0.12707763378064435</v>
      </c>
      <c r="AT605" s="106">
        <v>1.7238421955403087</v>
      </c>
      <c r="AU605" s="106">
        <v>1.9200558561703614E-2</v>
      </c>
      <c r="AV605" s="106">
        <v>0.21420580865336739</v>
      </c>
      <c r="AW605" s="106">
        <v>1.9E-2</v>
      </c>
      <c r="AX605" s="106">
        <v>28.782215086687337</v>
      </c>
      <c r="AY605" s="106">
        <v>5.6133317790120589</v>
      </c>
      <c r="AZ605" s="106">
        <v>0.61074918566775238</v>
      </c>
      <c r="BA605" s="106">
        <v>6.8169055933609321E-2</v>
      </c>
      <c r="BB605" s="106">
        <v>0.4172123479887746</v>
      </c>
      <c r="BC605" s="106">
        <v>0.57651320924917582</v>
      </c>
      <c r="BD605" s="106">
        <v>8.6537177215913239</v>
      </c>
      <c r="BE605" s="106">
        <v>0.80150068212823999</v>
      </c>
      <c r="BF605" s="106">
        <v>3.6511924433750815</v>
      </c>
      <c r="BG605" s="106">
        <v>0.62377168247457926</v>
      </c>
      <c r="BH605" s="106">
        <v>3.1935871056241423</v>
      </c>
      <c r="BI605" s="106">
        <v>1.1693687478440842</v>
      </c>
      <c r="BJ605" s="106">
        <v>2.1308346347388509</v>
      </c>
      <c r="BK605" s="106">
        <v>2.1068223403328399</v>
      </c>
      <c r="BL605" s="106">
        <v>1.2154221019426297</v>
      </c>
      <c r="BM605" s="106">
        <v>0.76666373935189247</v>
      </c>
      <c r="BN605" s="106"/>
      <c r="BO605" s="106"/>
      <c r="BP605" s="106"/>
      <c r="BQ605" s="106">
        <v>2.9520960000000002E-2</v>
      </c>
      <c r="BR605" s="106">
        <v>1.6681000000000001E-2</v>
      </c>
      <c r="BS605" s="106">
        <v>1.001435E-2</v>
      </c>
      <c r="BT605" s="106">
        <v>9.617559999999999E-3</v>
      </c>
      <c r="BU605" s="106">
        <v>1.2137279999999999E-2</v>
      </c>
      <c r="BV605" s="106">
        <v>1.10639E-2</v>
      </c>
      <c r="BW605" s="106">
        <v>1.4693200000000002E-2</v>
      </c>
      <c r="BX605" s="106">
        <v>3.7342599999999997E-3</v>
      </c>
      <c r="BY605" s="106">
        <v>9.65448E-3</v>
      </c>
      <c r="BZ605" s="106">
        <v>2.9103319999999995E-2</v>
      </c>
      <c r="CA605" s="106">
        <v>1.67E-2</v>
      </c>
      <c r="CB605" s="106">
        <v>1.3599999999999999E-2</v>
      </c>
      <c r="CC605" s="106">
        <v>1.3160600000000001E-2</v>
      </c>
      <c r="CD605" s="106">
        <v>2.0514480000000002E-2</v>
      </c>
      <c r="CE605" s="106">
        <v>2.7961559999999996E-2</v>
      </c>
      <c r="CF605" s="106">
        <v>7.6654499999999999E-3</v>
      </c>
      <c r="CG605" s="106">
        <v>6.9484999999999998E-3</v>
      </c>
      <c r="CH605" s="106">
        <v>7.6004800000000006E-3</v>
      </c>
      <c r="CI605" s="106">
        <v>1.3333950000000001E-2</v>
      </c>
      <c r="CJ605" s="106">
        <v>2.3925120000000001E-2</v>
      </c>
      <c r="CK605" s="106">
        <v>2.5768599999999999E-2</v>
      </c>
      <c r="CL605" s="106">
        <v>2.6565809999999999E-2</v>
      </c>
      <c r="CM605" s="106">
        <v>3.3242400000000005E-2</v>
      </c>
      <c r="CN605" s="106">
        <v>2.7598480000000002E-2</v>
      </c>
      <c r="CO605" s="106">
        <v>3.6767940000000006E-2</v>
      </c>
      <c r="CP605" s="106">
        <v>2.938112E-2</v>
      </c>
      <c r="CQ605" s="106">
        <v>1.5551599999999999E-2</v>
      </c>
      <c r="CR605" s="106">
        <v>1.6055670000000001E-2</v>
      </c>
      <c r="CS605" s="106"/>
      <c r="CT605" s="106"/>
      <c r="CU605" s="106"/>
      <c r="CV605" s="106">
        <f t="shared" si="308"/>
        <v>1.38E-2</v>
      </c>
      <c r="CW605" s="106">
        <f t="shared" si="309"/>
        <v>1.0000000000000002E-2</v>
      </c>
      <c r="CX605" s="106">
        <f t="shared" si="310"/>
        <v>5.3E-3</v>
      </c>
      <c r="CY605" s="106">
        <f t="shared" si="311"/>
        <v>5.7999999999999996E-3</v>
      </c>
      <c r="CZ605" s="106">
        <f t="shared" si="312"/>
        <v>9.4000000000000004E-3</v>
      </c>
      <c r="DA605" s="106">
        <f t="shared" si="313"/>
        <v>8.6E-3</v>
      </c>
      <c r="DB605" s="106">
        <f t="shared" si="314"/>
        <v>1.09E-2</v>
      </c>
      <c r="DC605" s="106">
        <f t="shared" si="315"/>
        <v>3.0999999999999999E-3</v>
      </c>
      <c r="DD605" s="106">
        <f t="shared" si="316"/>
        <v>6.8999999999999999E-3</v>
      </c>
      <c r="DE605" s="106">
        <f t="shared" si="317"/>
        <v>1.2699999999999998E-2</v>
      </c>
      <c r="DF605" s="106">
        <f t="shared" si="318"/>
        <v>1.67E-2</v>
      </c>
      <c r="DG605" s="106">
        <f t="shared" si="319"/>
        <v>1.3599999999999999E-2</v>
      </c>
      <c r="DH605" s="106">
        <f t="shared" si="320"/>
        <v>9.1999999999999998E-3</v>
      </c>
      <c r="DI605" s="106">
        <f t="shared" si="321"/>
        <v>1.6799999999999999E-2</v>
      </c>
      <c r="DJ605" s="106">
        <f t="shared" si="322"/>
        <v>2.0699999999999996E-2</v>
      </c>
      <c r="DK605" s="106">
        <f t="shared" si="323"/>
        <v>6.4999999999999997E-3</v>
      </c>
      <c r="DL605" s="106">
        <f t="shared" si="324"/>
        <v>6.4999999999999997E-3</v>
      </c>
      <c r="DM605" s="106">
        <f t="shared" si="325"/>
        <v>6.7000000000000002E-3</v>
      </c>
      <c r="DN605" s="106">
        <f t="shared" si="326"/>
        <v>1.0500000000000001E-2</v>
      </c>
      <c r="DO605" s="106">
        <f t="shared" si="327"/>
        <v>2.0400000000000001E-2</v>
      </c>
      <c r="DP605" s="106">
        <f t="shared" si="328"/>
        <v>2.1999999999999999E-2</v>
      </c>
      <c r="DQ605" s="106">
        <f t="shared" si="329"/>
        <v>2.2700000000000001E-2</v>
      </c>
      <c r="DR605" s="106">
        <f t="shared" si="330"/>
        <v>2.8500000000000001E-2</v>
      </c>
      <c r="DS605" s="106">
        <f t="shared" si="331"/>
        <v>2.3800000000000002E-2</v>
      </c>
      <c r="DT605" s="106">
        <f t="shared" si="332"/>
        <v>3.1900000000000005E-2</v>
      </c>
      <c r="DU605" s="106">
        <f t="shared" si="333"/>
        <v>2.5600000000000001E-2</v>
      </c>
      <c r="DV605" s="106">
        <f t="shared" si="334"/>
        <v>1.3599999999999999E-2</v>
      </c>
      <c r="DW605" s="106">
        <f t="shared" si="335"/>
        <v>1.41E-2</v>
      </c>
      <c r="DX605" s="106"/>
      <c r="DY605" s="106"/>
      <c r="DZ605" s="106"/>
      <c r="EA605" s="100">
        <v>0.78</v>
      </c>
      <c r="EB605" s="100">
        <v>0.61</v>
      </c>
      <c r="EC605" s="100">
        <v>1.49</v>
      </c>
      <c r="ED605" s="100">
        <v>82.3</v>
      </c>
      <c r="EE605" s="100">
        <v>2.77</v>
      </c>
      <c r="EF605" s="100">
        <v>0.57999999999999996</v>
      </c>
      <c r="EG605" s="100">
        <v>100</v>
      </c>
      <c r="EH605" s="100">
        <v>2.9</v>
      </c>
      <c r="EI605" s="100">
        <v>0.56000000000000005</v>
      </c>
      <c r="EJ605" s="100">
        <v>24.42</v>
      </c>
      <c r="EK605" s="100">
        <v>6.02</v>
      </c>
      <c r="EL605" s="100">
        <v>18.18</v>
      </c>
      <c r="EM605" s="100">
        <v>0.14000000000000001</v>
      </c>
      <c r="EN605" s="100">
        <v>0.45</v>
      </c>
      <c r="EO605" s="100">
        <v>3.05</v>
      </c>
      <c r="EP605" s="100">
        <v>6.13</v>
      </c>
      <c r="EQ605" s="100">
        <v>2.1800000000000002</v>
      </c>
      <c r="ER605" s="100">
        <v>1.44</v>
      </c>
      <c r="ES605" s="100">
        <v>0.33</v>
      </c>
      <c r="ET605" s="100">
        <v>2.67</v>
      </c>
      <c r="EU605" s="100">
        <v>0.93</v>
      </c>
      <c r="EV605" s="100">
        <v>3.25</v>
      </c>
      <c r="EW605" s="100">
        <v>1.1200000000000001</v>
      </c>
      <c r="EX605" s="100">
        <v>1.97</v>
      </c>
      <c r="EY605" s="100">
        <v>1.39</v>
      </c>
      <c r="EZ605" s="100">
        <v>1.17</v>
      </c>
      <c r="FA605" s="100">
        <v>1.07</v>
      </c>
      <c r="FB605" s="100">
        <v>1.75</v>
      </c>
      <c r="FC605" s="100"/>
      <c r="FD605" s="100"/>
      <c r="FE605" s="100"/>
      <c r="FF605" s="106">
        <v>2.6219988780852656E-2</v>
      </c>
      <c r="FG605" s="106">
        <v>9.0291798927666592E-3</v>
      </c>
      <c r="FH605" s="106">
        <v>3.7378142365705213E-3</v>
      </c>
      <c r="FI605" s="106">
        <v>0</v>
      </c>
      <c r="FJ605" s="106">
        <v>7.830312887236679E-3</v>
      </c>
      <c r="FK605" s="106">
        <v>9.481072677808006E-3</v>
      </c>
      <c r="FL605" s="106">
        <v>0</v>
      </c>
      <c r="FM605" s="106">
        <v>3.685251379638686E-3</v>
      </c>
      <c r="FN605" s="106">
        <v>9.6535162950257304E-3</v>
      </c>
      <c r="FO605" s="106">
        <v>4.6887764007680233E-3</v>
      </c>
      <c r="FP605" s="106">
        <v>1.2895189680932716E-2</v>
      </c>
      <c r="FQ605" s="106">
        <v>3.4541999999999997E-3</v>
      </c>
      <c r="FR605" s="106">
        <v>4.0295101121362281E-2</v>
      </c>
      <c r="FS605" s="106">
        <v>2.5259993005554267E-2</v>
      </c>
      <c r="FT605" s="106">
        <v>1.8627850162866447E-2</v>
      </c>
      <c r="FU605" s="106">
        <v>4.1787631287302516E-3</v>
      </c>
      <c r="FV605" s="106">
        <v>9.0952291861552854E-3</v>
      </c>
      <c r="FW605" s="106">
        <v>8.3017902131881319E-3</v>
      </c>
      <c r="FX605" s="106">
        <v>2.8557268481251369E-2</v>
      </c>
      <c r="FY605" s="106">
        <v>2.1400068212824006E-2</v>
      </c>
      <c r="FZ605" s="106">
        <v>3.3956089723388261E-2</v>
      </c>
      <c r="GA605" s="106">
        <v>2.0272579680423827E-2</v>
      </c>
      <c r="GB605" s="106">
        <v>3.5768175582990398E-2</v>
      </c>
      <c r="GC605" s="106">
        <v>2.3036564332528455E-2</v>
      </c>
      <c r="GD605" s="106">
        <v>2.9618601422870025E-2</v>
      </c>
      <c r="GE605" s="106">
        <v>2.4649821381894223E-2</v>
      </c>
      <c r="GF605" s="106">
        <v>1.3005016490786139E-2</v>
      </c>
      <c r="GG605" s="106">
        <v>1.341661543865812E-2</v>
      </c>
      <c r="GH605" s="100"/>
      <c r="GI605" s="100"/>
      <c r="GJ605" s="100"/>
      <c r="GK605" s="100"/>
    </row>
    <row r="606" spans="1:193" x14ac:dyDescent="0.25">
      <c r="A606" s="98" t="s">
        <v>1073</v>
      </c>
      <c r="B606" s="99" t="s">
        <v>17</v>
      </c>
      <c r="C606" s="99" t="s">
        <v>319</v>
      </c>
      <c r="D606" s="99" t="s">
        <v>758</v>
      </c>
      <c r="E606" s="99" t="s">
        <v>782</v>
      </c>
      <c r="F606" s="100"/>
      <c r="G606" s="106">
        <v>7.2930000000000001</v>
      </c>
      <c r="H606" s="106">
        <v>0.77719940791247233</v>
      </c>
      <c r="I606" s="106">
        <v>0.39300000000000002</v>
      </c>
      <c r="J606" s="106">
        <v>0</v>
      </c>
      <c r="K606" s="106">
        <v>0.25700000000000001</v>
      </c>
      <c r="L606" s="106">
        <v>2.234</v>
      </c>
      <c r="M606" s="106">
        <v>0</v>
      </c>
      <c r="N606" s="106">
        <v>0.10962895903056763</v>
      </c>
      <c r="O606" s="106">
        <v>2.2090000000000001</v>
      </c>
      <c r="P606" s="106">
        <v>4.3999999999999997E-2</v>
      </c>
      <c r="Q606" s="106">
        <v>0.24812909276500933</v>
      </c>
      <c r="R606" s="106">
        <v>1.7000000000000001E-2</v>
      </c>
      <c r="S606" s="106">
        <v>41.531862310892535</v>
      </c>
      <c r="T606" s="106">
        <v>5.3925572692562742</v>
      </c>
      <c r="U606" s="106">
        <v>0</v>
      </c>
      <c r="V606" s="106">
        <v>4.6075756279403843E-2</v>
      </c>
      <c r="W606" s="106">
        <v>0.57999999999999996</v>
      </c>
      <c r="X606" s="106">
        <v>1.0178088254609943</v>
      </c>
      <c r="Y606" s="106">
        <v>12.151472201338366</v>
      </c>
      <c r="Z606" s="106">
        <v>1.1779999999999999</v>
      </c>
      <c r="AA606" s="106">
        <v>4.7039455438201738</v>
      </c>
      <c r="AB606" s="106">
        <v>0.71299999999999997</v>
      </c>
      <c r="AC606" s="106">
        <v>3.702</v>
      </c>
      <c r="AD606" s="106">
        <v>1.41</v>
      </c>
      <c r="AE606" s="106">
        <v>2.601</v>
      </c>
      <c r="AF606" s="106">
        <v>2.5880000000000001</v>
      </c>
      <c r="AG606" s="106">
        <v>1.5880721513716392</v>
      </c>
      <c r="AH606" s="106">
        <v>1.008</v>
      </c>
      <c r="AI606" s="106"/>
      <c r="AJ606" s="106">
        <v>93.685429157164066</v>
      </c>
      <c r="AK606" s="100"/>
      <c r="AL606" s="106">
        <v>3.4092183994016452</v>
      </c>
      <c r="AM606" s="106">
        <v>0.46591895444665932</v>
      </c>
      <c r="AN606" s="106">
        <v>0.20799153215136282</v>
      </c>
      <c r="AO606" s="106">
        <v>0</v>
      </c>
      <c r="AP606" s="106">
        <v>0.19903965303593557</v>
      </c>
      <c r="AQ606" s="106">
        <v>1.7364943645549942</v>
      </c>
      <c r="AR606" s="106">
        <v>0</v>
      </c>
      <c r="AS606" s="106">
        <v>9.1008599560491149E-2</v>
      </c>
      <c r="AT606" s="106">
        <v>1.578759291023442</v>
      </c>
      <c r="AU606" s="106">
        <v>1.9200558561703614E-2</v>
      </c>
      <c r="AV606" s="106">
        <v>0.24812909276500933</v>
      </c>
      <c r="AW606" s="106">
        <v>1.7000000000000001E-2</v>
      </c>
      <c r="AX606" s="106">
        <v>29.033108920581988</v>
      </c>
      <c r="AY606" s="106">
        <v>4.4161471372174876</v>
      </c>
      <c r="AZ606" s="106">
        <v>0</v>
      </c>
      <c r="BA606" s="106">
        <v>3.9070428457054052E-2</v>
      </c>
      <c r="BB606" s="106">
        <v>0.54256314312441534</v>
      </c>
      <c r="BC606" s="106">
        <v>0.89722216630905693</v>
      </c>
      <c r="BD606" s="106">
        <v>9.5688417996207313</v>
      </c>
      <c r="BE606" s="106">
        <v>1.0044338335607093</v>
      </c>
      <c r="BF606" s="106">
        <v>4.0160040500471048</v>
      </c>
      <c r="BG606" s="106">
        <v>0.60924549260873284</v>
      </c>
      <c r="BH606" s="106">
        <v>3.1738683127572012</v>
      </c>
      <c r="BI606" s="106">
        <v>1.215936529837875</v>
      </c>
      <c r="BJ606" s="106">
        <v>2.2566371681415927</v>
      </c>
      <c r="BK606" s="106">
        <v>2.2549446719526012</v>
      </c>
      <c r="BL606" s="106">
        <v>1.3887819426074677</v>
      </c>
      <c r="BM606" s="106">
        <v>0.88521998770527788</v>
      </c>
      <c r="BN606" s="106"/>
      <c r="BO606" s="106"/>
      <c r="BP606" s="106"/>
      <c r="BQ606" s="106">
        <v>2.9734880000000005E-2</v>
      </c>
      <c r="BR606" s="106">
        <v>1.6681000000000001E-2</v>
      </c>
      <c r="BS606" s="106">
        <v>1.039225E-2</v>
      </c>
      <c r="BT606" s="106">
        <v>9.7833799999999995E-3</v>
      </c>
      <c r="BU606" s="106">
        <v>1.2008159999999999E-2</v>
      </c>
      <c r="BV606" s="106">
        <v>1.10639E-2</v>
      </c>
      <c r="BW606" s="106">
        <v>1.5367199999999999E-2</v>
      </c>
      <c r="BX606" s="106">
        <v>3.8547199999999998E-3</v>
      </c>
      <c r="BY606" s="106">
        <v>9.65448E-3</v>
      </c>
      <c r="BZ606" s="106">
        <v>2.8874159999999999E-2</v>
      </c>
      <c r="CA606" s="106">
        <v>1.7100000000000001E-2</v>
      </c>
      <c r="CB606" s="106">
        <v>1.35E-2</v>
      </c>
      <c r="CC606" s="106">
        <v>1.3017549999999999E-2</v>
      </c>
      <c r="CD606" s="106">
        <v>2.0392370000000003E-2</v>
      </c>
      <c r="CE606" s="106">
        <v>2.7691399999999998E-2</v>
      </c>
      <c r="CF606" s="106">
        <v>7.7833799999999995E-3</v>
      </c>
      <c r="CG606" s="106">
        <v>6.9484999999999998E-3</v>
      </c>
      <c r="CH606" s="106">
        <v>7.71392E-3</v>
      </c>
      <c r="CI606" s="106">
        <v>1.320696E-2</v>
      </c>
      <c r="CJ606" s="106">
        <v>2.4394240000000001E-2</v>
      </c>
      <c r="CK606" s="106">
        <v>2.5300079999999999E-2</v>
      </c>
      <c r="CL606" s="106">
        <v>2.6682839999999999E-2</v>
      </c>
      <c r="CM606" s="106">
        <v>3.4758720000000007E-2</v>
      </c>
      <c r="CN606" s="106">
        <v>2.7250599999999996E-2</v>
      </c>
      <c r="CO606" s="106">
        <v>3.6883199999999998E-2</v>
      </c>
      <c r="CP606" s="106">
        <v>2.9495889999999997E-2</v>
      </c>
      <c r="CQ606" s="106">
        <v>1.543725E-2</v>
      </c>
      <c r="CR606" s="106">
        <v>1.5941799999999999E-2</v>
      </c>
      <c r="CS606" s="106"/>
      <c r="CT606" s="106"/>
      <c r="CU606" s="106"/>
      <c r="CV606" s="106">
        <f t="shared" si="308"/>
        <v>1.3900000000000001E-2</v>
      </c>
      <c r="CW606" s="106">
        <f t="shared" si="309"/>
        <v>1.0000000000000002E-2</v>
      </c>
      <c r="CX606" s="106">
        <f t="shared" si="310"/>
        <v>5.5000000000000005E-3</v>
      </c>
      <c r="CY606" s="106">
        <f t="shared" si="311"/>
        <v>5.8999999999999999E-3</v>
      </c>
      <c r="CZ606" s="106">
        <f t="shared" si="312"/>
        <v>9.2999999999999992E-3</v>
      </c>
      <c r="DA606" s="106">
        <f t="shared" si="313"/>
        <v>8.6E-3</v>
      </c>
      <c r="DB606" s="106">
        <f t="shared" si="314"/>
        <v>1.1399999999999999E-2</v>
      </c>
      <c r="DC606" s="106">
        <f t="shared" si="315"/>
        <v>3.2000000000000002E-3</v>
      </c>
      <c r="DD606" s="106">
        <f t="shared" si="316"/>
        <v>6.8999999999999999E-3</v>
      </c>
      <c r="DE606" s="106">
        <f t="shared" si="317"/>
        <v>1.26E-2</v>
      </c>
      <c r="DF606" s="106">
        <f t="shared" si="318"/>
        <v>1.7100000000000001E-2</v>
      </c>
      <c r="DG606" s="106">
        <f t="shared" si="319"/>
        <v>1.35E-2</v>
      </c>
      <c r="DH606" s="106">
        <f t="shared" si="320"/>
        <v>9.0999999999999987E-3</v>
      </c>
      <c r="DI606" s="106">
        <f t="shared" si="321"/>
        <v>1.6700000000000003E-2</v>
      </c>
      <c r="DJ606" s="106">
        <f t="shared" si="322"/>
        <v>2.0499999999999997E-2</v>
      </c>
      <c r="DK606" s="106">
        <f t="shared" si="323"/>
        <v>6.5999999999999991E-3</v>
      </c>
      <c r="DL606" s="106">
        <f t="shared" si="324"/>
        <v>6.4999999999999997E-3</v>
      </c>
      <c r="DM606" s="106">
        <f t="shared" si="325"/>
        <v>6.7999999999999996E-3</v>
      </c>
      <c r="DN606" s="106">
        <f t="shared" si="326"/>
        <v>1.04E-2</v>
      </c>
      <c r="DO606" s="106">
        <f t="shared" si="327"/>
        <v>2.0799999999999999E-2</v>
      </c>
      <c r="DP606" s="106">
        <f t="shared" si="328"/>
        <v>2.1599999999999998E-2</v>
      </c>
      <c r="DQ606" s="106">
        <f t="shared" si="329"/>
        <v>2.2800000000000001E-2</v>
      </c>
      <c r="DR606" s="106">
        <f t="shared" si="330"/>
        <v>2.9800000000000004E-2</v>
      </c>
      <c r="DS606" s="106">
        <f t="shared" si="331"/>
        <v>2.3499999999999997E-2</v>
      </c>
      <c r="DT606" s="106">
        <f t="shared" si="332"/>
        <v>3.1999999999999994E-2</v>
      </c>
      <c r="DU606" s="106">
        <f t="shared" si="333"/>
        <v>2.5699999999999997E-2</v>
      </c>
      <c r="DV606" s="106">
        <f t="shared" si="334"/>
        <v>1.35E-2</v>
      </c>
      <c r="DW606" s="106">
        <f t="shared" si="335"/>
        <v>1.3999999999999999E-2</v>
      </c>
      <c r="DX606" s="106"/>
      <c r="DY606" s="106"/>
      <c r="DZ606" s="106"/>
      <c r="EA606" s="100">
        <v>0.78</v>
      </c>
      <c r="EB606" s="100">
        <v>1.46</v>
      </c>
      <c r="EC606" s="100">
        <v>1.8</v>
      </c>
      <c r="ED606" s="100">
        <v>100</v>
      </c>
      <c r="EE606" s="100">
        <v>3.71</v>
      </c>
      <c r="EF606" s="100">
        <v>0.56000000000000005</v>
      </c>
      <c r="EG606" s="100">
        <v>100</v>
      </c>
      <c r="EH606" s="100">
        <v>3.6</v>
      </c>
      <c r="EI606" s="100">
        <v>0.59</v>
      </c>
      <c r="EJ606" s="100">
        <v>24.1</v>
      </c>
      <c r="EK606" s="100">
        <v>5.41</v>
      </c>
      <c r="EL606" s="100">
        <v>19.98</v>
      </c>
      <c r="EM606" s="100">
        <v>0.14000000000000001</v>
      </c>
      <c r="EN606" s="100">
        <v>0.53</v>
      </c>
      <c r="EO606" s="100">
        <v>93.91</v>
      </c>
      <c r="EP606" s="100">
        <v>9.09</v>
      </c>
      <c r="EQ606" s="100">
        <v>1.73</v>
      </c>
      <c r="ER606" s="100">
        <v>1.01</v>
      </c>
      <c r="ES606" s="100">
        <v>0.31</v>
      </c>
      <c r="ET606" s="100">
        <v>2.2599999999999998</v>
      </c>
      <c r="EU606" s="100">
        <v>0.87</v>
      </c>
      <c r="EV606" s="100">
        <v>3.33</v>
      </c>
      <c r="EW606" s="100">
        <v>1.1499999999999999</v>
      </c>
      <c r="EX606" s="100">
        <v>1.88</v>
      </c>
      <c r="EY606" s="100">
        <v>1.32</v>
      </c>
      <c r="EZ606" s="100">
        <v>1.1000000000000001</v>
      </c>
      <c r="FA606" s="100">
        <v>0.95</v>
      </c>
      <c r="FB606" s="100">
        <v>1.52</v>
      </c>
      <c r="FC606" s="100"/>
      <c r="FD606" s="100"/>
      <c r="FE606" s="100"/>
      <c r="FF606" s="106">
        <v>2.6591903515332836E-2</v>
      </c>
      <c r="FG606" s="106">
        <v>6.8024167349212258E-3</v>
      </c>
      <c r="FH606" s="106">
        <v>3.7438475787245312E-3</v>
      </c>
      <c r="FI606" s="106">
        <v>0</v>
      </c>
      <c r="FJ606" s="106">
        <v>7.3843711276332102E-3</v>
      </c>
      <c r="FK606" s="106">
        <v>9.7243684415079679E-3</v>
      </c>
      <c r="FL606" s="106">
        <v>0</v>
      </c>
      <c r="FM606" s="106">
        <v>3.2763095841776817E-3</v>
      </c>
      <c r="FN606" s="106">
        <v>9.3146798170383079E-3</v>
      </c>
      <c r="FO606" s="106">
        <v>4.6273346133705717E-3</v>
      </c>
      <c r="FP606" s="106">
        <v>1.3423783918587005E-2</v>
      </c>
      <c r="FQ606" s="106">
        <v>3.3966000000000005E-3</v>
      </c>
      <c r="FR606" s="106">
        <v>4.0646352488814791E-2</v>
      </c>
      <c r="FS606" s="106">
        <v>2.3405579827252686E-2</v>
      </c>
      <c r="FT606" s="106">
        <v>0</v>
      </c>
      <c r="FU606" s="106">
        <v>3.551501946746213E-3</v>
      </c>
      <c r="FV606" s="106">
        <v>9.3863423760523843E-3</v>
      </c>
      <c r="FW606" s="106">
        <v>9.0619438797214739E-3</v>
      </c>
      <c r="FX606" s="106">
        <v>2.9663409578824265E-2</v>
      </c>
      <c r="FY606" s="106">
        <v>2.2700204638472027E-2</v>
      </c>
      <c r="FZ606" s="106">
        <v>3.4939235235409809E-2</v>
      </c>
      <c r="GA606" s="106">
        <v>2.0287874903870805E-2</v>
      </c>
      <c r="GB606" s="106">
        <v>3.6499485596707813E-2</v>
      </c>
      <c r="GC606" s="106">
        <v>2.2859606760952049E-2</v>
      </c>
      <c r="GD606" s="106">
        <v>2.9787610619469024E-2</v>
      </c>
      <c r="GE606" s="106">
        <v>2.4804391391478615E-2</v>
      </c>
      <c r="GF606" s="106">
        <v>1.3193428454770943E-2</v>
      </c>
      <c r="GG606" s="106">
        <v>1.3455343813120224E-2</v>
      </c>
      <c r="GH606" s="100"/>
      <c r="GI606" s="100"/>
      <c r="GJ606" s="100"/>
      <c r="GK606" s="100"/>
    </row>
    <row r="607" spans="1:193" x14ac:dyDescent="0.25">
      <c r="A607" s="98" t="s">
        <v>1073</v>
      </c>
      <c r="B607" s="99" t="s">
        <v>17</v>
      </c>
      <c r="C607" s="99" t="s">
        <v>319</v>
      </c>
      <c r="D607" s="99" t="s">
        <v>758</v>
      </c>
      <c r="E607" s="99" t="s">
        <v>783</v>
      </c>
      <c r="F607" s="100"/>
      <c r="G607" s="106">
        <v>6.4480000000000004</v>
      </c>
      <c r="H607" s="106">
        <v>5.6854643498214861</v>
      </c>
      <c r="I607" s="106">
        <v>0.26500000000000001</v>
      </c>
      <c r="J607" s="106">
        <v>0</v>
      </c>
      <c r="K607" s="106">
        <v>0.27800000000000002</v>
      </c>
      <c r="L607" s="106">
        <v>3.004</v>
      </c>
      <c r="M607" s="106">
        <v>0</v>
      </c>
      <c r="N607" s="106">
        <v>0.10283832164061832</v>
      </c>
      <c r="O607" s="106">
        <v>3.0550000000000002</v>
      </c>
      <c r="P607" s="106">
        <v>0</v>
      </c>
      <c r="Q607" s="106">
        <v>0.11638146398212348</v>
      </c>
      <c r="R607" s="106">
        <v>0</v>
      </c>
      <c r="S607" s="106">
        <v>39.992332339530464</v>
      </c>
      <c r="T607" s="106">
        <v>3.4847694752654657</v>
      </c>
      <c r="U607" s="106">
        <v>0.16500000000000001</v>
      </c>
      <c r="V607" s="106">
        <v>1.7373350630716662E-2</v>
      </c>
      <c r="W607" s="106">
        <v>2.2930000000000001</v>
      </c>
      <c r="X607" s="106">
        <v>0.71577828551445533</v>
      </c>
      <c r="Y607" s="106">
        <v>11.565227697005447</v>
      </c>
      <c r="Z607" s="106">
        <v>0.89900000000000002</v>
      </c>
      <c r="AA607" s="106">
        <v>4.204590450123697</v>
      </c>
      <c r="AB607" s="106">
        <v>0.65600000000000003</v>
      </c>
      <c r="AC607" s="106">
        <v>3.6379999999999999</v>
      </c>
      <c r="AD607" s="106">
        <v>1.423</v>
      </c>
      <c r="AE607" s="106">
        <v>2.6880000000000002</v>
      </c>
      <c r="AF607" s="106">
        <v>2.6720000000000002</v>
      </c>
      <c r="AG607" s="106">
        <v>1.4688331084175286</v>
      </c>
      <c r="AH607" s="106">
        <v>0.93700000000000006</v>
      </c>
      <c r="AI607" s="106"/>
      <c r="AJ607" s="106">
        <v>95.72558060744916</v>
      </c>
      <c r="AK607" s="100"/>
      <c r="AL607" s="106">
        <v>3.0142109199700822</v>
      </c>
      <c r="AM607" s="106">
        <v>3.4083474311021438</v>
      </c>
      <c r="AN607" s="106">
        <v>0.14024874305371793</v>
      </c>
      <c r="AO607" s="106">
        <v>0</v>
      </c>
      <c r="AP607" s="106">
        <v>0.21530359355638171</v>
      </c>
      <c r="AQ607" s="106">
        <v>2.335017489312087</v>
      </c>
      <c r="AR607" s="106">
        <v>0</v>
      </c>
      <c r="AS607" s="106">
        <v>8.5371344546420661E-2</v>
      </c>
      <c r="AT607" s="106">
        <v>2.1833905088622072</v>
      </c>
      <c r="AU607" s="106">
        <v>0</v>
      </c>
      <c r="AV607" s="106">
        <v>0.11638146398212348</v>
      </c>
      <c r="AW607" s="106">
        <v>0</v>
      </c>
      <c r="AX607" s="106">
        <v>27.956890835044014</v>
      </c>
      <c r="AY607" s="106">
        <v>2.853795328200365</v>
      </c>
      <c r="AZ607" s="106">
        <v>0.1221498371335505</v>
      </c>
      <c r="BA607" s="106">
        <v>1.4731917773863023E-2</v>
      </c>
      <c r="BB607" s="106">
        <v>2.1449953227315248</v>
      </c>
      <c r="BC607" s="106">
        <v>0.63097521642670595</v>
      </c>
      <c r="BD607" s="106">
        <v>9.1071956035951231</v>
      </c>
      <c r="BE607" s="106">
        <v>0.76654160982264663</v>
      </c>
      <c r="BF607" s="106">
        <v>3.5896785196992207</v>
      </c>
      <c r="BG607" s="106">
        <v>0.56054003247030681</v>
      </c>
      <c r="BH607" s="106">
        <v>3.118998628257887</v>
      </c>
      <c r="BI607" s="106">
        <v>1.2271472921697137</v>
      </c>
      <c r="BJ607" s="106">
        <v>2.3321186881832379</v>
      </c>
      <c r="BK607" s="106">
        <v>2.3281345299294243</v>
      </c>
      <c r="BL607" s="106">
        <v>1.2845064349956525</v>
      </c>
      <c r="BM607" s="106">
        <v>0.82286818301571973</v>
      </c>
      <c r="BN607" s="106"/>
      <c r="BO607" s="106"/>
      <c r="BP607" s="106"/>
      <c r="BQ607" s="106">
        <v>2.8023520000000003E-2</v>
      </c>
      <c r="BR607" s="106">
        <v>1.6514189999999998E-2</v>
      </c>
      <c r="BS607" s="106">
        <v>1.02033E-2</v>
      </c>
      <c r="BT607" s="106">
        <v>9.617559999999999E-3</v>
      </c>
      <c r="BU607" s="106">
        <v>1.2008159999999999E-2</v>
      </c>
      <c r="BV607" s="106">
        <v>1.0935249999999999E-2</v>
      </c>
      <c r="BW607" s="106">
        <v>1.4962800000000002E-2</v>
      </c>
      <c r="BX607" s="106">
        <v>3.8547199999999998E-3</v>
      </c>
      <c r="BY607" s="106">
        <v>9.3746400000000001E-3</v>
      </c>
      <c r="BZ607" s="106">
        <v>2.9790799999999996E-2</v>
      </c>
      <c r="CA607" s="106">
        <v>1.6400000000000001E-2</v>
      </c>
      <c r="CB607" s="106">
        <v>1.35E-2</v>
      </c>
      <c r="CC607" s="106">
        <v>1.3160600000000001E-2</v>
      </c>
      <c r="CD607" s="106">
        <v>2.0270260000000002E-2</v>
      </c>
      <c r="CE607" s="106">
        <v>2.7151080000000001E-2</v>
      </c>
      <c r="CF607" s="106">
        <v>7.7833799999999995E-3</v>
      </c>
      <c r="CG607" s="106">
        <v>6.9484999999999998E-3</v>
      </c>
      <c r="CH607" s="106">
        <v>7.8273600000000002E-3</v>
      </c>
      <c r="CI607" s="106">
        <v>1.3333950000000001E-2</v>
      </c>
      <c r="CJ607" s="106">
        <v>2.4159679999999999E-2</v>
      </c>
      <c r="CK607" s="106">
        <v>2.4948689999999999E-2</v>
      </c>
      <c r="CL607" s="106">
        <v>2.6565809999999999E-2</v>
      </c>
      <c r="CM607" s="106">
        <v>3.2659200000000006E-2</v>
      </c>
      <c r="CN607" s="106">
        <v>2.701868E-2</v>
      </c>
      <c r="CO607" s="106">
        <v>3.6191640000000004E-2</v>
      </c>
      <c r="CP607" s="106">
        <v>2.8692500000000003E-2</v>
      </c>
      <c r="CQ607" s="106">
        <v>1.543725E-2</v>
      </c>
      <c r="CR607" s="106">
        <v>1.5714060000000002E-2</v>
      </c>
      <c r="CS607" s="106"/>
      <c r="CT607" s="106"/>
      <c r="CU607" s="106"/>
      <c r="CV607" s="106">
        <f t="shared" si="308"/>
        <v>1.3100000000000001E-2</v>
      </c>
      <c r="CW607" s="106">
        <f t="shared" si="309"/>
        <v>9.8999999999999991E-3</v>
      </c>
      <c r="CX607" s="106">
        <f t="shared" si="310"/>
        <v>5.4000000000000003E-3</v>
      </c>
      <c r="CY607" s="106">
        <f t="shared" si="311"/>
        <v>5.7999999999999996E-3</v>
      </c>
      <c r="CZ607" s="106">
        <f t="shared" si="312"/>
        <v>9.2999999999999992E-3</v>
      </c>
      <c r="DA607" s="106">
        <f t="shared" si="313"/>
        <v>8.4999999999999989E-3</v>
      </c>
      <c r="DB607" s="106">
        <f t="shared" si="314"/>
        <v>1.11E-2</v>
      </c>
      <c r="DC607" s="106">
        <f t="shared" si="315"/>
        <v>3.2000000000000002E-3</v>
      </c>
      <c r="DD607" s="106">
        <f t="shared" si="316"/>
        <v>6.7000000000000002E-3</v>
      </c>
      <c r="DE607" s="106">
        <f t="shared" si="317"/>
        <v>1.2999999999999999E-2</v>
      </c>
      <c r="DF607" s="106">
        <f t="shared" si="318"/>
        <v>1.6400000000000001E-2</v>
      </c>
      <c r="DG607" s="106">
        <f t="shared" si="319"/>
        <v>1.35E-2</v>
      </c>
      <c r="DH607" s="106">
        <f t="shared" si="320"/>
        <v>9.1999999999999998E-3</v>
      </c>
      <c r="DI607" s="106">
        <f t="shared" si="321"/>
        <v>1.66E-2</v>
      </c>
      <c r="DJ607" s="106">
        <f t="shared" si="322"/>
        <v>2.01E-2</v>
      </c>
      <c r="DK607" s="106">
        <f t="shared" si="323"/>
        <v>6.5999999999999991E-3</v>
      </c>
      <c r="DL607" s="106">
        <f t="shared" si="324"/>
        <v>6.4999999999999997E-3</v>
      </c>
      <c r="DM607" s="106">
        <f t="shared" si="325"/>
        <v>6.8999999999999999E-3</v>
      </c>
      <c r="DN607" s="106">
        <f t="shared" si="326"/>
        <v>1.0500000000000001E-2</v>
      </c>
      <c r="DO607" s="106">
        <f t="shared" si="327"/>
        <v>2.0599999999999997E-2</v>
      </c>
      <c r="DP607" s="106">
        <f t="shared" si="328"/>
        <v>2.1299999999999999E-2</v>
      </c>
      <c r="DQ607" s="106">
        <f t="shared" si="329"/>
        <v>2.2700000000000001E-2</v>
      </c>
      <c r="DR607" s="106">
        <f t="shared" si="330"/>
        <v>2.8000000000000004E-2</v>
      </c>
      <c r="DS607" s="106">
        <f t="shared" si="331"/>
        <v>2.3300000000000001E-2</v>
      </c>
      <c r="DT607" s="106">
        <f t="shared" si="332"/>
        <v>3.1400000000000004E-2</v>
      </c>
      <c r="DU607" s="106">
        <f t="shared" si="333"/>
        <v>2.5000000000000005E-2</v>
      </c>
      <c r="DV607" s="106">
        <f t="shared" si="334"/>
        <v>1.35E-2</v>
      </c>
      <c r="DW607" s="106">
        <f t="shared" si="335"/>
        <v>1.3800000000000002E-2</v>
      </c>
      <c r="DX607" s="106"/>
      <c r="DY607" s="106"/>
      <c r="DZ607" s="106"/>
      <c r="EA607" s="100">
        <v>0.82</v>
      </c>
      <c r="EB607" s="100">
        <v>0.35</v>
      </c>
      <c r="EC607" s="100">
        <v>2.5099999999999998</v>
      </c>
      <c r="ED607" s="100">
        <v>100</v>
      </c>
      <c r="EE607" s="100">
        <v>3.49</v>
      </c>
      <c r="EF607" s="100">
        <v>0.46</v>
      </c>
      <c r="EG607" s="100">
        <v>100</v>
      </c>
      <c r="EH607" s="100">
        <v>3.74</v>
      </c>
      <c r="EI607" s="100">
        <v>0.48</v>
      </c>
      <c r="EJ607" s="100">
        <v>44.62</v>
      </c>
      <c r="EK607" s="100">
        <v>8.6</v>
      </c>
      <c r="EL607" s="100">
        <v>325.60000000000002</v>
      </c>
      <c r="EM607" s="100">
        <v>0.15</v>
      </c>
      <c r="EN607" s="100">
        <v>0.72</v>
      </c>
      <c r="EO607" s="100">
        <v>12.14</v>
      </c>
      <c r="EP607" s="100">
        <v>11.6</v>
      </c>
      <c r="EQ607" s="100">
        <v>0.56000000000000005</v>
      </c>
      <c r="ER607" s="100">
        <v>1.35</v>
      </c>
      <c r="ES607" s="100">
        <v>0.32</v>
      </c>
      <c r="ET607" s="100">
        <v>2.78</v>
      </c>
      <c r="EU607" s="100">
        <v>0.94</v>
      </c>
      <c r="EV607" s="100">
        <v>3.61</v>
      </c>
      <c r="EW607" s="100">
        <v>1.1399999999999999</v>
      </c>
      <c r="EX607" s="100">
        <v>1.86</v>
      </c>
      <c r="EY607" s="100">
        <v>1.28</v>
      </c>
      <c r="EZ607" s="100">
        <v>1.06</v>
      </c>
      <c r="FA607" s="100">
        <v>1.01</v>
      </c>
      <c r="FB607" s="100">
        <v>1.62</v>
      </c>
      <c r="FC607" s="100"/>
      <c r="FD607" s="100"/>
      <c r="FE607" s="100"/>
      <c r="FF607" s="106">
        <v>2.4716529543754671E-2</v>
      </c>
      <c r="FG607" s="106">
        <v>1.1929216008857503E-2</v>
      </c>
      <c r="FH607" s="106">
        <v>3.5202434506483196E-3</v>
      </c>
      <c r="FI607" s="106">
        <v>0</v>
      </c>
      <c r="FJ607" s="106">
        <v>7.5140954151177216E-3</v>
      </c>
      <c r="FK607" s="106">
        <v>1.07410804508356E-2</v>
      </c>
      <c r="FL607" s="106">
        <v>0</v>
      </c>
      <c r="FM607" s="106">
        <v>3.1928882860361328E-3</v>
      </c>
      <c r="FN607" s="106">
        <v>1.0480274442538594E-2</v>
      </c>
      <c r="FO607" s="106">
        <v>0</v>
      </c>
      <c r="FP607" s="106">
        <v>1.0008805902462619E-2</v>
      </c>
      <c r="FQ607" s="106">
        <v>0</v>
      </c>
      <c r="FR607" s="106">
        <v>4.193533625256602E-2</v>
      </c>
      <c r="FS607" s="106">
        <v>2.0547326363042628E-2</v>
      </c>
      <c r="FT607" s="106">
        <v>1.4828990228013032E-2</v>
      </c>
      <c r="FU607" s="106">
        <v>1.7089024617681105E-3</v>
      </c>
      <c r="FV607" s="106">
        <v>1.2011973807296541E-2</v>
      </c>
      <c r="FW607" s="106">
        <v>8.5181654217605322E-3</v>
      </c>
      <c r="FX607" s="106">
        <v>2.9143025931504394E-2</v>
      </c>
      <c r="FY607" s="106">
        <v>2.1309856753069574E-2</v>
      </c>
      <c r="FZ607" s="106">
        <v>3.3742978085172667E-2</v>
      </c>
      <c r="GA607" s="106">
        <v>2.0235495172178077E-2</v>
      </c>
      <c r="GB607" s="106">
        <v>3.5556584362139911E-2</v>
      </c>
      <c r="GC607" s="106">
        <v>2.2824939634356677E-2</v>
      </c>
      <c r="GD607" s="106">
        <v>2.9851119208745447E-2</v>
      </c>
      <c r="GE607" s="106">
        <v>2.4678226017251899E-2</v>
      </c>
      <c r="GF607" s="106">
        <v>1.297351499345609E-2</v>
      </c>
      <c r="GG607" s="106">
        <v>1.3330464564854662E-2</v>
      </c>
      <c r="GH607" s="100"/>
      <c r="GI607" s="100"/>
      <c r="GJ607" s="100"/>
      <c r="GK607" s="100"/>
    </row>
    <row r="608" spans="1:193" x14ac:dyDescent="0.25">
      <c r="A608" s="98" t="s">
        <v>1073</v>
      </c>
      <c r="B608" s="99" t="s">
        <v>17</v>
      </c>
      <c r="C608" s="99" t="s">
        <v>319</v>
      </c>
      <c r="D608" s="99" t="s">
        <v>758</v>
      </c>
      <c r="E608" s="99" t="s">
        <v>784</v>
      </c>
      <c r="F608" s="100"/>
      <c r="G608" s="106">
        <v>6.7469999999999999</v>
      </c>
      <c r="H608" s="106">
        <v>7.6203141121317133</v>
      </c>
      <c r="I608" s="106">
        <v>0.32900000000000001</v>
      </c>
      <c r="J608" s="106">
        <v>0</v>
      </c>
      <c r="K608" s="106">
        <v>0.34899999999999992</v>
      </c>
      <c r="L608" s="106">
        <v>2.5510000000000002</v>
      </c>
      <c r="M608" s="106">
        <v>0</v>
      </c>
      <c r="N608" s="106">
        <v>0.10752348953573236</v>
      </c>
      <c r="O608" s="106">
        <v>2.3380000000000001</v>
      </c>
      <c r="P608" s="106">
        <v>4.7E-2</v>
      </c>
      <c r="Q608" s="106">
        <v>0.38525947560412949</v>
      </c>
      <c r="R608" s="106">
        <v>1.7000000000000001E-2</v>
      </c>
      <c r="S608" s="106">
        <v>34.020663724463141</v>
      </c>
      <c r="T608" s="106">
        <v>3.0924603483681974</v>
      </c>
      <c r="U608" s="106">
        <v>0.35099999999999998</v>
      </c>
      <c r="V608" s="106">
        <v>4.9936526176879895E-2</v>
      </c>
      <c r="W608" s="106">
        <v>2.6480000000000001</v>
      </c>
      <c r="X608" s="106">
        <v>0.5460581348427308</v>
      </c>
      <c r="Y608" s="106">
        <v>9.787815038432722</v>
      </c>
      <c r="Z608" s="106">
        <v>0.95399999999999996</v>
      </c>
      <c r="AA608" s="106">
        <v>4.1617513335236369</v>
      </c>
      <c r="AB608" s="106">
        <v>0.64300000000000002</v>
      </c>
      <c r="AC608" s="106">
        <v>3.4009999999999998</v>
      </c>
      <c r="AD608" s="106">
        <v>1.3320000000000001</v>
      </c>
      <c r="AE608" s="106">
        <v>2.5299999999999998</v>
      </c>
      <c r="AF608" s="106">
        <v>2.544</v>
      </c>
      <c r="AG608" s="106">
        <v>1.4327243198607931</v>
      </c>
      <c r="AH608" s="106">
        <v>0.97199999999999998</v>
      </c>
      <c r="AI608" s="106"/>
      <c r="AJ608" s="106">
        <v>88.791438537762772</v>
      </c>
      <c r="AK608" s="100"/>
      <c r="AL608" s="106">
        <v>3.1539827973074042</v>
      </c>
      <c r="AM608" s="106">
        <v>4.5682597638820894</v>
      </c>
      <c r="AN608" s="106">
        <v>0.17412013760254036</v>
      </c>
      <c r="AO608" s="106">
        <v>0</v>
      </c>
      <c r="AP608" s="106">
        <v>0.27029120198265177</v>
      </c>
      <c r="AQ608" s="106">
        <v>1.9828993392926546</v>
      </c>
      <c r="AR608" s="106">
        <v>0</v>
      </c>
      <c r="AS608" s="106">
        <v>8.9260741769659951E-2</v>
      </c>
      <c r="AT608" s="106">
        <v>1.6709548313321898</v>
      </c>
      <c r="AU608" s="106">
        <v>2.0509687554547042E-2</v>
      </c>
      <c r="AV608" s="106">
        <v>0.38525947560412949</v>
      </c>
      <c r="AW608" s="106">
        <v>1.7000000000000001E-2</v>
      </c>
      <c r="AX608" s="106">
        <v>23.782358423252806</v>
      </c>
      <c r="AY608" s="106">
        <v>2.5325201444338687</v>
      </c>
      <c r="AZ608" s="106">
        <v>0.25984601717500738</v>
      </c>
      <c r="BA608" s="106">
        <v>4.234420942667675E-2</v>
      </c>
      <c r="BB608" s="106">
        <v>2.477081384471469</v>
      </c>
      <c r="BC608" s="106">
        <v>0.48136295384584871</v>
      </c>
      <c r="BD608" s="106">
        <v>7.7075478686768424</v>
      </c>
      <c r="BE608" s="106">
        <v>0.81343792633015</v>
      </c>
      <c r="BF608" s="106">
        <v>3.5531045278951909</v>
      </c>
      <c r="BG608" s="106">
        <v>0.54943176963171847</v>
      </c>
      <c r="BH608" s="106">
        <v>2.9158093278463646</v>
      </c>
      <c r="BI608" s="106">
        <v>1.1486719558468439</v>
      </c>
      <c r="BJ608" s="106">
        <v>2.1950373069581812</v>
      </c>
      <c r="BK608" s="106">
        <v>2.2166071272980745</v>
      </c>
      <c r="BL608" s="106">
        <v>1.2529290073115813</v>
      </c>
      <c r="BM608" s="106">
        <v>0.85360498814437513</v>
      </c>
      <c r="BN608" s="106"/>
      <c r="BO608" s="106"/>
      <c r="BP608" s="106"/>
      <c r="BQ608" s="106">
        <v>2.4386880000000003E-2</v>
      </c>
      <c r="BR608" s="106">
        <v>1.6013759999999998E-2</v>
      </c>
      <c r="BS608" s="106">
        <v>1.001435E-2</v>
      </c>
      <c r="BT608" s="106">
        <v>9.2859199999999979E-3</v>
      </c>
      <c r="BU608" s="106">
        <v>1.1491679999999999E-2</v>
      </c>
      <c r="BV608" s="106">
        <v>1.067795E-2</v>
      </c>
      <c r="BW608" s="106">
        <v>1.4828000000000001E-2</v>
      </c>
      <c r="BX608" s="106">
        <v>3.7342599999999997E-3</v>
      </c>
      <c r="BY608" s="106">
        <v>8.9548800000000001E-3</v>
      </c>
      <c r="BZ608" s="106">
        <v>2.6811719999999997E-2</v>
      </c>
      <c r="CA608" s="106">
        <v>1.6199999999999999E-2</v>
      </c>
      <c r="CB608" s="106">
        <v>1.32E-2</v>
      </c>
      <c r="CC608" s="106">
        <v>1.2016200000000001E-2</v>
      </c>
      <c r="CD608" s="106">
        <v>2.014815E-2</v>
      </c>
      <c r="CE608" s="106">
        <v>2.5395040000000001E-2</v>
      </c>
      <c r="CF608" s="106">
        <v>7.5475200000000003E-3</v>
      </c>
      <c r="CG608" s="106">
        <v>6.6277999999999988E-3</v>
      </c>
      <c r="CH608" s="106">
        <v>7.2601600000000007E-3</v>
      </c>
      <c r="CI608" s="106">
        <v>1.206405E-2</v>
      </c>
      <c r="CJ608" s="106">
        <v>2.3573280000000002E-2</v>
      </c>
      <c r="CK608" s="106">
        <v>2.4363040000000002E-2</v>
      </c>
      <c r="CL608" s="106">
        <v>2.5629569999999994E-2</v>
      </c>
      <c r="CM608" s="106">
        <v>3.3242400000000005E-2</v>
      </c>
      <c r="CN608" s="106">
        <v>2.678676E-2</v>
      </c>
      <c r="CO608" s="106">
        <v>3.6537420000000001E-2</v>
      </c>
      <c r="CP608" s="106">
        <v>2.8577729999999996E-2</v>
      </c>
      <c r="CQ608" s="106">
        <v>1.50942E-2</v>
      </c>
      <c r="CR608" s="106">
        <v>1.5486320000000001E-2</v>
      </c>
      <c r="CS608" s="106"/>
      <c r="CT608" s="106"/>
      <c r="CU608" s="106"/>
      <c r="CV608" s="106">
        <f t="shared" si="308"/>
        <v>1.14E-2</v>
      </c>
      <c r="CW608" s="106">
        <f t="shared" si="309"/>
        <v>9.5999999999999992E-3</v>
      </c>
      <c r="CX608" s="106">
        <f t="shared" si="310"/>
        <v>5.3E-3</v>
      </c>
      <c r="CY608" s="106">
        <f t="shared" si="311"/>
        <v>5.5999999999999991E-3</v>
      </c>
      <c r="CZ608" s="106">
        <f t="shared" si="312"/>
        <v>8.8999999999999999E-3</v>
      </c>
      <c r="DA608" s="106">
        <f t="shared" si="313"/>
        <v>8.3000000000000001E-3</v>
      </c>
      <c r="DB608" s="106">
        <f t="shared" si="314"/>
        <v>1.0999999999999999E-2</v>
      </c>
      <c r="DC608" s="106">
        <f t="shared" si="315"/>
        <v>3.0999999999999999E-3</v>
      </c>
      <c r="DD608" s="106">
        <f t="shared" si="316"/>
        <v>6.4000000000000003E-3</v>
      </c>
      <c r="DE608" s="106">
        <f t="shared" si="317"/>
        <v>1.17E-2</v>
      </c>
      <c r="DF608" s="106">
        <f t="shared" si="318"/>
        <v>1.6199999999999999E-2</v>
      </c>
      <c r="DG608" s="106">
        <f t="shared" si="319"/>
        <v>1.32E-2</v>
      </c>
      <c r="DH608" s="106">
        <f t="shared" si="320"/>
        <v>8.3999999999999995E-3</v>
      </c>
      <c r="DI608" s="106">
        <f t="shared" si="321"/>
        <v>1.6500000000000001E-2</v>
      </c>
      <c r="DJ608" s="106">
        <f t="shared" si="322"/>
        <v>1.8800000000000001E-2</v>
      </c>
      <c r="DK608" s="106">
        <f t="shared" si="323"/>
        <v>6.4000000000000003E-3</v>
      </c>
      <c r="DL608" s="106">
        <f t="shared" si="324"/>
        <v>6.1999999999999989E-3</v>
      </c>
      <c r="DM608" s="106">
        <f t="shared" si="325"/>
        <v>6.4000000000000003E-3</v>
      </c>
      <c r="DN608" s="106">
        <f t="shared" si="326"/>
        <v>9.4999999999999998E-3</v>
      </c>
      <c r="DO608" s="106">
        <f t="shared" si="327"/>
        <v>2.01E-2</v>
      </c>
      <c r="DP608" s="106">
        <f t="shared" si="328"/>
        <v>2.0800000000000003E-2</v>
      </c>
      <c r="DQ608" s="106">
        <f t="shared" si="329"/>
        <v>2.1899999999999996E-2</v>
      </c>
      <c r="DR608" s="106">
        <f t="shared" si="330"/>
        <v>2.8500000000000001E-2</v>
      </c>
      <c r="DS608" s="106">
        <f t="shared" si="331"/>
        <v>2.3099999999999999E-2</v>
      </c>
      <c r="DT608" s="106">
        <f t="shared" si="332"/>
        <v>3.1699999999999999E-2</v>
      </c>
      <c r="DU608" s="106">
        <f t="shared" si="333"/>
        <v>2.4899999999999999E-2</v>
      </c>
      <c r="DV608" s="106">
        <f t="shared" si="334"/>
        <v>1.32E-2</v>
      </c>
      <c r="DW608" s="106">
        <f t="shared" si="335"/>
        <v>1.3600000000000001E-2</v>
      </c>
      <c r="DX608" s="106"/>
      <c r="DY608" s="106"/>
      <c r="DZ608" s="106"/>
      <c r="EA608" s="100">
        <v>0.8</v>
      </c>
      <c r="EB608" s="100">
        <v>0.3</v>
      </c>
      <c r="EC608" s="100">
        <v>2.06</v>
      </c>
      <c r="ED608" s="100">
        <v>100</v>
      </c>
      <c r="EE608" s="100">
        <v>2.79</v>
      </c>
      <c r="EF608" s="100">
        <v>0.51</v>
      </c>
      <c r="EG608" s="100">
        <v>100</v>
      </c>
      <c r="EH608" s="100">
        <v>3.58</v>
      </c>
      <c r="EI608" s="100">
        <v>0.56000000000000005</v>
      </c>
      <c r="EJ608" s="100">
        <v>20.82</v>
      </c>
      <c r="EK608" s="100">
        <v>4.18</v>
      </c>
      <c r="EL608" s="100">
        <v>19.02</v>
      </c>
      <c r="EM608" s="100">
        <v>0.16</v>
      </c>
      <c r="EN608" s="100">
        <v>0.79</v>
      </c>
      <c r="EO608" s="100">
        <v>5.83</v>
      </c>
      <c r="EP608" s="100">
        <v>7.5</v>
      </c>
      <c r="EQ608" s="100">
        <v>0.49</v>
      </c>
      <c r="ER608" s="100">
        <v>1.59</v>
      </c>
      <c r="ES608" s="100">
        <v>0.35</v>
      </c>
      <c r="ET608" s="100">
        <v>2.6</v>
      </c>
      <c r="EU608" s="100">
        <v>0.94</v>
      </c>
      <c r="EV608" s="100">
        <v>3.58</v>
      </c>
      <c r="EW608" s="100">
        <v>1.2</v>
      </c>
      <c r="EX608" s="100">
        <v>1.97</v>
      </c>
      <c r="EY608" s="100">
        <v>1.36</v>
      </c>
      <c r="EZ608" s="100">
        <v>1.1000000000000001</v>
      </c>
      <c r="FA608" s="100">
        <v>1.02</v>
      </c>
      <c r="FB608" s="100">
        <v>1.55</v>
      </c>
      <c r="FC608" s="100"/>
      <c r="FD608" s="100"/>
      <c r="FE608" s="100"/>
      <c r="FF608" s="106">
        <v>2.5231862378459233E-2</v>
      </c>
      <c r="FG608" s="106">
        <v>1.3704779291646268E-2</v>
      </c>
      <c r="FH608" s="106">
        <v>3.5868748346123314E-3</v>
      </c>
      <c r="FI608" s="106">
        <v>0</v>
      </c>
      <c r="FJ608" s="106">
        <v>7.5411245353159849E-3</v>
      </c>
      <c r="FK608" s="106">
        <v>1.0112786630392539E-2</v>
      </c>
      <c r="FL608" s="106">
        <v>0</v>
      </c>
      <c r="FM608" s="106">
        <v>3.1955345553538262E-3</v>
      </c>
      <c r="FN608" s="106">
        <v>9.3573470554602651E-3</v>
      </c>
      <c r="FO608" s="106">
        <v>4.2701169488566938E-3</v>
      </c>
      <c r="FP608" s="106">
        <v>1.6103846080252612E-2</v>
      </c>
      <c r="FQ608" s="106">
        <v>3.2334000000000004E-3</v>
      </c>
      <c r="FR608" s="106">
        <v>3.8051773477204488E-2</v>
      </c>
      <c r="FS608" s="106">
        <v>2.0006909141027564E-2</v>
      </c>
      <c r="FT608" s="106">
        <v>1.514902280130293E-2</v>
      </c>
      <c r="FU608" s="106">
        <v>3.1758157070007564E-3</v>
      </c>
      <c r="FV608" s="106">
        <v>1.2137698783910198E-2</v>
      </c>
      <c r="FW608" s="106">
        <v>7.6536709661489946E-3</v>
      </c>
      <c r="FX608" s="106">
        <v>2.6976417540368947E-2</v>
      </c>
      <c r="FY608" s="106">
        <v>2.1149386084583902E-2</v>
      </c>
      <c r="FZ608" s="106">
        <v>3.3399182562214788E-2</v>
      </c>
      <c r="GA608" s="106">
        <v>1.966965735281552E-2</v>
      </c>
      <c r="GB608" s="106">
        <v>3.4989711934156377E-2</v>
      </c>
      <c r="GC608" s="106">
        <v>2.2628837530182824E-2</v>
      </c>
      <c r="GD608" s="106">
        <v>2.9852507374631267E-2</v>
      </c>
      <c r="GE608" s="106">
        <v>2.4382678400278822E-2</v>
      </c>
      <c r="GF608" s="106">
        <v>1.277987587457813E-2</v>
      </c>
      <c r="GG608" s="106">
        <v>1.3230877316237814E-2</v>
      </c>
      <c r="GH608" s="100"/>
      <c r="GI608" s="100"/>
      <c r="GJ608" s="100"/>
      <c r="GK608" s="100"/>
    </row>
    <row r="609" spans="1:193" x14ac:dyDescent="0.25">
      <c r="A609" s="98" t="s">
        <v>1073</v>
      </c>
      <c r="B609" s="99" t="s">
        <v>17</v>
      </c>
      <c r="C609" s="99" t="s">
        <v>319</v>
      </c>
      <c r="D609" s="99" t="s">
        <v>758</v>
      </c>
      <c r="E609" s="99" t="s">
        <v>785</v>
      </c>
      <c r="F609" s="100"/>
      <c r="G609" s="106">
        <v>5.4690000000000003</v>
      </c>
      <c r="H609" s="106">
        <v>2.0036566664913309</v>
      </c>
      <c r="I609" s="106">
        <v>0.36399999999999999</v>
      </c>
      <c r="J609" s="106">
        <v>0</v>
      </c>
      <c r="K609" s="106">
        <v>0.29199999999999998</v>
      </c>
      <c r="L609" s="106">
        <v>3.7569999999999997</v>
      </c>
      <c r="M609" s="106">
        <v>0</v>
      </c>
      <c r="N609" s="106">
        <v>0.11627996600674605</v>
      </c>
      <c r="O609" s="106">
        <v>2.6850000000000001</v>
      </c>
      <c r="P609" s="106">
        <v>3.9999999999999994E-2</v>
      </c>
      <c r="Q609" s="106">
        <v>0.15233167026812686</v>
      </c>
      <c r="R609" s="106">
        <v>0</v>
      </c>
      <c r="S609" s="106">
        <v>45.245173714917158</v>
      </c>
      <c r="T609" s="106">
        <v>4.7365781138136898</v>
      </c>
      <c r="U609" s="106">
        <v>9.4E-2</v>
      </c>
      <c r="V609" s="106">
        <v>7.1947764987345772E-2</v>
      </c>
      <c r="W609" s="106">
        <v>0.53300000000000003</v>
      </c>
      <c r="X609" s="106">
        <v>0.61649461127035288</v>
      </c>
      <c r="Y609" s="106">
        <v>11.598408222199089</v>
      </c>
      <c r="Z609" s="106">
        <v>0.98099999999999998</v>
      </c>
      <c r="AA609" s="106">
        <v>4.7048980728974277</v>
      </c>
      <c r="AB609" s="106">
        <v>0.79100000000000004</v>
      </c>
      <c r="AC609" s="106">
        <v>4.2709999999999999</v>
      </c>
      <c r="AD609" s="106">
        <v>1.55</v>
      </c>
      <c r="AE609" s="106">
        <v>2.6419999999999999</v>
      </c>
      <c r="AF609" s="106">
        <v>2.516</v>
      </c>
      <c r="AG609" s="106">
        <v>1.3835535023691845</v>
      </c>
      <c r="AH609" s="106">
        <v>0.86399999999999999</v>
      </c>
      <c r="AI609" s="106"/>
      <c r="AJ609" s="106">
        <v>97.414175438870529</v>
      </c>
      <c r="AK609" s="100"/>
      <c r="AL609" s="106">
        <v>2.5565632011967088</v>
      </c>
      <c r="AM609" s="106">
        <v>1.2011610014335656</v>
      </c>
      <c r="AN609" s="106">
        <v>0.19264355649642761</v>
      </c>
      <c r="AO609" s="106">
        <v>0</v>
      </c>
      <c r="AP609" s="106">
        <v>0.22614622057001241</v>
      </c>
      <c r="AQ609" s="106">
        <v>2.9203264671589584</v>
      </c>
      <c r="AR609" s="106">
        <v>0</v>
      </c>
      <c r="AS609" s="106">
        <v>9.6529940234721945E-2</v>
      </c>
      <c r="AT609" s="106">
        <v>1.9189536878216125</v>
      </c>
      <c r="AU609" s="106">
        <v>1.7455053237912375E-2</v>
      </c>
      <c r="AV609" s="106">
        <v>0.15233167026812686</v>
      </c>
      <c r="AW609" s="106">
        <v>0</v>
      </c>
      <c r="AX609" s="106">
        <v>31.628922554992769</v>
      </c>
      <c r="AY609" s="106">
        <v>3.8789436686706162</v>
      </c>
      <c r="AZ609" s="106">
        <v>6.9588392063962098E-2</v>
      </c>
      <c r="BA609" s="106">
        <v>6.1008873897520369E-2</v>
      </c>
      <c r="BB609" s="106">
        <v>0.49859681945743689</v>
      </c>
      <c r="BC609" s="106">
        <v>0.54345434702957762</v>
      </c>
      <c r="BD609" s="106">
        <v>9.1333240587440656</v>
      </c>
      <c r="BE609" s="106">
        <v>0.83645975443383347</v>
      </c>
      <c r="BF609" s="106">
        <v>4.0168172738815224</v>
      </c>
      <c r="BG609" s="106">
        <v>0.67589506964026325</v>
      </c>
      <c r="BH609" s="106">
        <v>3.6616941015089157</v>
      </c>
      <c r="BI609" s="106">
        <v>1.3366678164884445</v>
      </c>
      <c r="BJ609" s="106">
        <v>2.2922089189658164</v>
      </c>
      <c r="BK609" s="106">
        <v>2.192210507972467</v>
      </c>
      <c r="BL609" s="106">
        <v>1.2099287296626013</v>
      </c>
      <c r="BM609" s="106">
        <v>0.75875998946166678</v>
      </c>
      <c r="BN609" s="106"/>
      <c r="BO609" s="106"/>
      <c r="BP609" s="106"/>
      <c r="BQ609" s="106">
        <v>2.8451360000000005E-2</v>
      </c>
      <c r="BR609" s="106">
        <v>1.7014619999999998E-2</v>
      </c>
      <c r="BS609" s="106">
        <v>1.02033E-2</v>
      </c>
      <c r="BT609" s="106">
        <v>9.9491999999999983E-3</v>
      </c>
      <c r="BU609" s="106">
        <v>1.2137279999999999E-2</v>
      </c>
      <c r="BV609" s="106">
        <v>1.10639E-2</v>
      </c>
      <c r="BW609" s="106">
        <v>1.5232400000000002E-2</v>
      </c>
      <c r="BX609" s="106">
        <v>3.9751799999999992E-3</v>
      </c>
      <c r="BY609" s="106">
        <v>9.65448E-3</v>
      </c>
      <c r="BZ609" s="106">
        <v>2.9790799999999996E-2</v>
      </c>
      <c r="CA609" s="106">
        <v>1.7399999999999999E-2</v>
      </c>
      <c r="CB609" s="106">
        <v>1.37E-2</v>
      </c>
      <c r="CC609" s="106">
        <v>1.3303650000000002E-2</v>
      </c>
      <c r="CD609" s="106">
        <v>2.063659E-2</v>
      </c>
      <c r="CE609" s="106">
        <v>2.7556319999999999E-2</v>
      </c>
      <c r="CF609" s="106">
        <v>7.7833799999999995E-3</v>
      </c>
      <c r="CG609" s="106">
        <v>7.0553999999999999E-3</v>
      </c>
      <c r="CH609" s="106">
        <v>7.8273600000000002E-3</v>
      </c>
      <c r="CI609" s="106">
        <v>1.3460939999999999E-2</v>
      </c>
      <c r="CJ609" s="106">
        <v>2.474608E-2</v>
      </c>
      <c r="CK609" s="106">
        <v>2.5768599999999999E-2</v>
      </c>
      <c r="CL609" s="106">
        <v>2.6916899999999997E-2</v>
      </c>
      <c r="CM609" s="106">
        <v>3.4292160000000002E-2</v>
      </c>
      <c r="CN609" s="106">
        <v>2.7366559999999998E-2</v>
      </c>
      <c r="CO609" s="106">
        <v>3.6767940000000006E-2</v>
      </c>
      <c r="CP609" s="106">
        <v>2.9495889999999997E-2</v>
      </c>
      <c r="CQ609" s="106">
        <v>1.5665950000000001E-2</v>
      </c>
      <c r="CR609" s="106">
        <v>1.6055670000000001E-2</v>
      </c>
      <c r="CS609" s="106"/>
      <c r="CT609" s="106"/>
      <c r="CU609" s="106"/>
      <c r="CV609" s="106">
        <f t="shared" si="308"/>
        <v>1.3300000000000001E-2</v>
      </c>
      <c r="CW609" s="106">
        <f t="shared" si="309"/>
        <v>1.0199999999999999E-2</v>
      </c>
      <c r="CX609" s="106">
        <f t="shared" si="310"/>
        <v>5.4000000000000003E-3</v>
      </c>
      <c r="CY609" s="106">
        <f t="shared" si="311"/>
        <v>5.9999999999999993E-3</v>
      </c>
      <c r="CZ609" s="106">
        <f t="shared" si="312"/>
        <v>9.4000000000000004E-3</v>
      </c>
      <c r="DA609" s="106">
        <f t="shared" si="313"/>
        <v>8.6E-3</v>
      </c>
      <c r="DB609" s="106">
        <f t="shared" si="314"/>
        <v>1.1300000000000001E-2</v>
      </c>
      <c r="DC609" s="106">
        <f t="shared" si="315"/>
        <v>3.2999999999999995E-3</v>
      </c>
      <c r="DD609" s="106">
        <f t="shared" si="316"/>
        <v>6.8999999999999999E-3</v>
      </c>
      <c r="DE609" s="106">
        <f t="shared" si="317"/>
        <v>1.2999999999999999E-2</v>
      </c>
      <c r="DF609" s="106">
        <f t="shared" si="318"/>
        <v>1.7399999999999999E-2</v>
      </c>
      <c r="DG609" s="106">
        <f t="shared" si="319"/>
        <v>1.37E-2</v>
      </c>
      <c r="DH609" s="106">
        <f t="shared" si="320"/>
        <v>9.300000000000001E-3</v>
      </c>
      <c r="DI609" s="106">
        <f t="shared" si="321"/>
        <v>1.6899999999999998E-2</v>
      </c>
      <c r="DJ609" s="106">
        <f t="shared" si="322"/>
        <v>2.0399999999999998E-2</v>
      </c>
      <c r="DK609" s="106">
        <f t="shared" si="323"/>
        <v>6.5999999999999991E-3</v>
      </c>
      <c r="DL609" s="106">
        <f t="shared" si="324"/>
        <v>6.6E-3</v>
      </c>
      <c r="DM609" s="106">
        <f t="shared" si="325"/>
        <v>6.8999999999999999E-3</v>
      </c>
      <c r="DN609" s="106">
        <f t="shared" si="326"/>
        <v>1.06E-2</v>
      </c>
      <c r="DO609" s="106">
        <f t="shared" si="327"/>
        <v>2.1100000000000001E-2</v>
      </c>
      <c r="DP609" s="106">
        <f t="shared" si="328"/>
        <v>2.1999999999999999E-2</v>
      </c>
      <c r="DQ609" s="106">
        <f t="shared" si="329"/>
        <v>2.3E-2</v>
      </c>
      <c r="DR609" s="106">
        <f t="shared" si="330"/>
        <v>2.9399999999999999E-2</v>
      </c>
      <c r="DS609" s="106">
        <f t="shared" si="331"/>
        <v>2.3599999999999999E-2</v>
      </c>
      <c r="DT609" s="106">
        <f t="shared" si="332"/>
        <v>3.1900000000000005E-2</v>
      </c>
      <c r="DU609" s="106">
        <f t="shared" si="333"/>
        <v>2.5699999999999997E-2</v>
      </c>
      <c r="DV609" s="106">
        <f t="shared" si="334"/>
        <v>1.3700000000000002E-2</v>
      </c>
      <c r="DW609" s="106">
        <f t="shared" si="335"/>
        <v>1.41E-2</v>
      </c>
      <c r="DX609" s="106"/>
      <c r="DY609" s="106"/>
      <c r="DZ609" s="106"/>
      <c r="EA609" s="100">
        <v>0.91</v>
      </c>
      <c r="EB609" s="100">
        <v>0.71</v>
      </c>
      <c r="EC609" s="100">
        <v>1.9</v>
      </c>
      <c r="ED609" s="100">
        <v>100</v>
      </c>
      <c r="EE609" s="100">
        <v>3.36</v>
      </c>
      <c r="EF609" s="100">
        <v>0.4</v>
      </c>
      <c r="EG609" s="100">
        <v>100</v>
      </c>
      <c r="EH609" s="100">
        <v>3.5</v>
      </c>
      <c r="EI609" s="100">
        <v>0.52</v>
      </c>
      <c r="EJ609" s="100">
        <v>26.8</v>
      </c>
      <c r="EK609" s="100">
        <v>7.21</v>
      </c>
      <c r="EL609" s="100">
        <v>56.5</v>
      </c>
      <c r="EM609" s="100">
        <v>0.14000000000000001</v>
      </c>
      <c r="EN609" s="100">
        <v>0.57999999999999996</v>
      </c>
      <c r="EO609" s="100">
        <v>20.96</v>
      </c>
      <c r="EP609" s="100">
        <v>7.12</v>
      </c>
      <c r="EQ609" s="100">
        <v>1.87</v>
      </c>
      <c r="ER609" s="100">
        <v>1.57</v>
      </c>
      <c r="ES609" s="100">
        <v>0.32</v>
      </c>
      <c r="ET609" s="100">
        <v>2.62</v>
      </c>
      <c r="EU609" s="100">
        <v>0.88</v>
      </c>
      <c r="EV609" s="100">
        <v>3.06</v>
      </c>
      <c r="EW609" s="100">
        <v>1.03</v>
      </c>
      <c r="EX609" s="100">
        <v>1.74</v>
      </c>
      <c r="EY609" s="100">
        <v>1.31</v>
      </c>
      <c r="EZ609" s="100">
        <v>1.1299999999999999</v>
      </c>
      <c r="FA609" s="100">
        <v>1.07</v>
      </c>
      <c r="FB609" s="100">
        <v>1.77</v>
      </c>
      <c r="FC609" s="100"/>
      <c r="FD609" s="100"/>
      <c r="FE609" s="100"/>
      <c r="FF609" s="106">
        <v>2.3264725130890052E-2</v>
      </c>
      <c r="FG609" s="106">
        <v>8.5282431101783157E-3</v>
      </c>
      <c r="FH609" s="106">
        <v>3.6602275734321245E-3</v>
      </c>
      <c r="FI609" s="106">
        <v>0</v>
      </c>
      <c r="FJ609" s="106">
        <v>7.5985130111524161E-3</v>
      </c>
      <c r="FK609" s="106">
        <v>1.1681305868635835E-2</v>
      </c>
      <c r="FL609" s="106">
        <v>0</v>
      </c>
      <c r="FM609" s="106">
        <v>3.3785479082152686E-3</v>
      </c>
      <c r="FN609" s="106">
        <v>9.9785591766723847E-3</v>
      </c>
      <c r="FO609" s="106">
        <v>4.6779542677605167E-3</v>
      </c>
      <c r="FP609" s="106">
        <v>1.0983113426331946E-2</v>
      </c>
      <c r="FQ609" s="106">
        <v>0</v>
      </c>
      <c r="FR609" s="106">
        <v>4.4280491576989885E-2</v>
      </c>
      <c r="FS609" s="106">
        <v>2.2497873278289574E-2</v>
      </c>
      <c r="FT609" s="106">
        <v>1.4585726976606456E-2</v>
      </c>
      <c r="FU609" s="106">
        <v>4.3438318215034506E-3</v>
      </c>
      <c r="FV609" s="106">
        <v>9.3237605238540699E-3</v>
      </c>
      <c r="FW609" s="106">
        <v>8.5322332483643692E-3</v>
      </c>
      <c r="FX609" s="106">
        <v>2.922663698798101E-2</v>
      </c>
      <c r="FY609" s="106">
        <v>2.1915245566166437E-2</v>
      </c>
      <c r="FZ609" s="106">
        <v>3.5347992010157397E-2</v>
      </c>
      <c r="GA609" s="106">
        <v>2.0682389130992056E-2</v>
      </c>
      <c r="GB609" s="106">
        <v>3.7715449245541835E-2</v>
      </c>
      <c r="GC609" s="106">
        <v>2.3258020006898934E-2</v>
      </c>
      <c r="GD609" s="106">
        <v>3.0027936838452195E-2</v>
      </c>
      <c r="GE609" s="106">
        <v>2.4771978740088876E-2</v>
      </c>
      <c r="GF609" s="106">
        <v>1.2946237407389836E-2</v>
      </c>
      <c r="GG609" s="106">
        <v>1.3430051813471502E-2</v>
      </c>
      <c r="GH609" s="100"/>
      <c r="GI609" s="100"/>
      <c r="GJ609" s="100"/>
      <c r="GK609" s="100"/>
    </row>
    <row r="610" spans="1:193" x14ac:dyDescent="0.25">
      <c r="A610" s="98" t="s">
        <v>1073</v>
      </c>
      <c r="B610" s="99" t="s">
        <v>17</v>
      </c>
      <c r="C610" s="99" t="s">
        <v>319</v>
      </c>
      <c r="D610" s="99" t="s">
        <v>758</v>
      </c>
      <c r="E610" s="99" t="s">
        <v>786</v>
      </c>
      <c r="F610" s="100"/>
      <c r="G610" s="106">
        <v>10.071</v>
      </c>
      <c r="H610" s="106">
        <v>1.1906109251819659</v>
      </c>
      <c r="I610" s="106">
        <v>0.47499999999999992</v>
      </c>
      <c r="J610" s="106">
        <v>0</v>
      </c>
      <c r="K610" s="106">
        <v>0.28100000000000003</v>
      </c>
      <c r="L610" s="106">
        <v>2.0169999999999999</v>
      </c>
      <c r="M610" s="106">
        <v>0</v>
      </c>
      <c r="N610" s="106">
        <v>0.10381811965362386</v>
      </c>
      <c r="O610" s="106">
        <v>1.9870000000000001</v>
      </c>
      <c r="P610" s="106">
        <v>0</v>
      </c>
      <c r="Q610" s="106">
        <v>0.47620372071115541</v>
      </c>
      <c r="R610" s="106">
        <v>0</v>
      </c>
      <c r="S610" s="106">
        <v>41.237086179119743</v>
      </c>
      <c r="T610" s="106">
        <v>3.3867205093842054</v>
      </c>
      <c r="U610" s="106">
        <v>0.26300000000000001</v>
      </c>
      <c r="V610" s="106">
        <v>3.1214492246220478E-2</v>
      </c>
      <c r="W610" s="106">
        <v>1.351</v>
      </c>
      <c r="X610" s="106">
        <v>1.6945480180652663</v>
      </c>
      <c r="Y610" s="106">
        <v>11.874199859146422</v>
      </c>
      <c r="Z610" s="106">
        <v>1.597</v>
      </c>
      <c r="AA610" s="106">
        <v>5.6668740246946747</v>
      </c>
      <c r="AB610" s="106">
        <v>0.81599999999999995</v>
      </c>
      <c r="AC610" s="106">
        <v>3.7749999999999999</v>
      </c>
      <c r="AD610" s="106">
        <v>1.242</v>
      </c>
      <c r="AE610" s="106">
        <v>2.3849999999999998</v>
      </c>
      <c r="AF610" s="106">
        <v>2.411</v>
      </c>
      <c r="AG610" s="106">
        <v>1.5501191116138344</v>
      </c>
      <c r="AH610" s="106">
        <v>0.96800000000000008</v>
      </c>
      <c r="AI610" s="106"/>
      <c r="AJ610" s="106">
        <v>96.649865573025664</v>
      </c>
      <c r="AK610" s="100"/>
      <c r="AL610" s="106">
        <v>4.7078347045624529</v>
      </c>
      <c r="AM610" s="106">
        <v>0.71375272776330312</v>
      </c>
      <c r="AN610" s="106">
        <v>0.25138925641704152</v>
      </c>
      <c r="AO610" s="106">
        <v>0</v>
      </c>
      <c r="AP610" s="106">
        <v>0.21762701363073114</v>
      </c>
      <c r="AQ610" s="106">
        <v>1.5678196657598134</v>
      </c>
      <c r="AR610" s="106">
        <v>0</v>
      </c>
      <c r="AS610" s="106">
        <v>8.6184724932445514E-2</v>
      </c>
      <c r="AT610" s="106">
        <v>1.4200971983990853</v>
      </c>
      <c r="AU610" s="106">
        <v>0</v>
      </c>
      <c r="AV610" s="106">
        <v>0.47620372071115541</v>
      </c>
      <c r="AW610" s="106">
        <v>0</v>
      </c>
      <c r="AX610" s="106">
        <v>28.827043816231903</v>
      </c>
      <c r="AY610" s="106">
        <v>2.7734997210582306</v>
      </c>
      <c r="AZ610" s="106">
        <v>0.19469943737044715</v>
      </c>
      <c r="BA610" s="106">
        <v>2.6468661278911624E-2</v>
      </c>
      <c r="BB610" s="106">
        <v>1.263797942001871</v>
      </c>
      <c r="BC610" s="106">
        <v>1.4937835138092967</v>
      </c>
      <c r="BD610" s="106">
        <v>9.3504999284561165</v>
      </c>
      <c r="BE610" s="106">
        <v>1.3616984993178716</v>
      </c>
      <c r="BF610" s="106">
        <v>4.8381063986123749</v>
      </c>
      <c r="BG610" s="106">
        <v>0.69725711356062547</v>
      </c>
      <c r="BH610" s="106">
        <v>3.2364540466392313</v>
      </c>
      <c r="BI610" s="106">
        <v>1.0710589858571922</v>
      </c>
      <c r="BJ610" s="106">
        <v>2.0692347735554395</v>
      </c>
      <c r="BK610" s="106">
        <v>2.1007231855014377</v>
      </c>
      <c r="BL610" s="106">
        <v>1.3555917023295447</v>
      </c>
      <c r="BM610" s="106">
        <v>0.85009221041538596</v>
      </c>
      <c r="BN610" s="106"/>
      <c r="BO610" s="106"/>
      <c r="BP610" s="106"/>
      <c r="BQ610" s="106">
        <v>2.8023520000000003E-2</v>
      </c>
      <c r="BR610" s="106">
        <v>1.7014619999999998E-2</v>
      </c>
      <c r="BS610" s="106">
        <v>1.02033E-2</v>
      </c>
      <c r="BT610" s="106">
        <v>9.617559999999999E-3</v>
      </c>
      <c r="BU610" s="106">
        <v>1.1879039999999999E-2</v>
      </c>
      <c r="BV610" s="106">
        <v>1.10639E-2</v>
      </c>
      <c r="BW610" s="106">
        <v>1.5367199999999999E-2</v>
      </c>
      <c r="BX610" s="106">
        <v>3.8547199999999998E-3</v>
      </c>
      <c r="BY610" s="106">
        <v>9.51456E-3</v>
      </c>
      <c r="BZ610" s="106">
        <v>2.9790799999999996E-2</v>
      </c>
      <c r="CA610" s="106">
        <v>1.67E-2</v>
      </c>
      <c r="CB610" s="106">
        <v>1.35E-2</v>
      </c>
      <c r="CC610" s="106">
        <v>1.2731450000000002E-2</v>
      </c>
      <c r="CD610" s="106">
        <v>2.0270260000000002E-2</v>
      </c>
      <c r="CE610" s="106">
        <v>2.742124E-2</v>
      </c>
      <c r="CF610" s="106">
        <v>7.6654499999999999E-3</v>
      </c>
      <c r="CG610" s="106">
        <v>6.9484999999999998E-3</v>
      </c>
      <c r="CH610" s="106">
        <v>7.71392E-3</v>
      </c>
      <c r="CI610" s="106">
        <v>1.307997E-2</v>
      </c>
      <c r="CJ610" s="106">
        <v>2.3925120000000001E-2</v>
      </c>
      <c r="CK610" s="106">
        <v>2.4714430000000003E-2</v>
      </c>
      <c r="CL610" s="106">
        <v>2.6682839999999999E-2</v>
      </c>
      <c r="CM610" s="106">
        <v>3.3592320000000002E-2</v>
      </c>
      <c r="CN610" s="106">
        <v>2.7366559999999998E-2</v>
      </c>
      <c r="CO610" s="106">
        <v>3.6652680000000007E-2</v>
      </c>
      <c r="CP610" s="106">
        <v>2.9495889999999997E-2</v>
      </c>
      <c r="CQ610" s="106">
        <v>1.543725E-2</v>
      </c>
      <c r="CR610" s="106">
        <v>1.6055670000000001E-2</v>
      </c>
      <c r="CS610" s="106"/>
      <c r="CT610" s="106"/>
      <c r="CU610" s="106"/>
      <c r="CV610" s="106">
        <f t="shared" si="308"/>
        <v>1.3100000000000001E-2</v>
      </c>
      <c r="CW610" s="106">
        <f t="shared" si="309"/>
        <v>1.0199999999999999E-2</v>
      </c>
      <c r="CX610" s="106">
        <f t="shared" si="310"/>
        <v>5.4000000000000003E-3</v>
      </c>
      <c r="CY610" s="106">
        <f t="shared" si="311"/>
        <v>5.7999999999999996E-3</v>
      </c>
      <c r="CZ610" s="106">
        <f t="shared" si="312"/>
        <v>9.1999999999999998E-3</v>
      </c>
      <c r="DA610" s="106">
        <f t="shared" si="313"/>
        <v>8.6E-3</v>
      </c>
      <c r="DB610" s="106">
        <f t="shared" si="314"/>
        <v>1.1399999999999999E-2</v>
      </c>
      <c r="DC610" s="106">
        <f t="shared" si="315"/>
        <v>3.2000000000000002E-3</v>
      </c>
      <c r="DD610" s="106">
        <f t="shared" si="316"/>
        <v>6.7999999999999996E-3</v>
      </c>
      <c r="DE610" s="106">
        <f t="shared" si="317"/>
        <v>1.2999999999999999E-2</v>
      </c>
      <c r="DF610" s="106">
        <f t="shared" si="318"/>
        <v>1.67E-2</v>
      </c>
      <c r="DG610" s="106">
        <f t="shared" si="319"/>
        <v>1.35E-2</v>
      </c>
      <c r="DH610" s="106">
        <f t="shared" si="320"/>
        <v>8.8999999999999999E-3</v>
      </c>
      <c r="DI610" s="106">
        <f t="shared" si="321"/>
        <v>1.66E-2</v>
      </c>
      <c r="DJ610" s="106">
        <f t="shared" si="322"/>
        <v>2.0299999999999999E-2</v>
      </c>
      <c r="DK610" s="106">
        <f t="shared" si="323"/>
        <v>6.4999999999999997E-3</v>
      </c>
      <c r="DL610" s="106">
        <f t="shared" si="324"/>
        <v>6.4999999999999997E-3</v>
      </c>
      <c r="DM610" s="106">
        <f t="shared" si="325"/>
        <v>6.7999999999999996E-3</v>
      </c>
      <c r="DN610" s="106">
        <f t="shared" si="326"/>
        <v>1.03E-2</v>
      </c>
      <c r="DO610" s="106">
        <f t="shared" si="327"/>
        <v>2.0400000000000001E-2</v>
      </c>
      <c r="DP610" s="106">
        <f t="shared" si="328"/>
        <v>2.1100000000000001E-2</v>
      </c>
      <c r="DQ610" s="106">
        <f t="shared" si="329"/>
        <v>2.2800000000000001E-2</v>
      </c>
      <c r="DR610" s="106">
        <f t="shared" si="330"/>
        <v>2.8799999999999999E-2</v>
      </c>
      <c r="DS610" s="106">
        <f t="shared" si="331"/>
        <v>2.3599999999999999E-2</v>
      </c>
      <c r="DT610" s="106">
        <f t="shared" si="332"/>
        <v>3.1800000000000002E-2</v>
      </c>
      <c r="DU610" s="106">
        <f t="shared" si="333"/>
        <v>2.5699999999999997E-2</v>
      </c>
      <c r="DV610" s="106">
        <f t="shared" si="334"/>
        <v>1.35E-2</v>
      </c>
      <c r="DW610" s="106">
        <f t="shared" si="335"/>
        <v>1.41E-2</v>
      </c>
      <c r="DX610" s="106"/>
      <c r="DY610" s="106"/>
      <c r="DZ610" s="106"/>
      <c r="EA610" s="100">
        <v>0.65</v>
      </c>
      <c r="EB610" s="100">
        <v>1.04</v>
      </c>
      <c r="EC610" s="100">
        <v>1.52</v>
      </c>
      <c r="ED610" s="100">
        <v>100</v>
      </c>
      <c r="EE610" s="100">
        <v>3.44</v>
      </c>
      <c r="EF610" s="100">
        <v>0.6</v>
      </c>
      <c r="EG610" s="100">
        <v>100</v>
      </c>
      <c r="EH610" s="100">
        <v>3.66</v>
      </c>
      <c r="EI610" s="100">
        <v>0.63</v>
      </c>
      <c r="EJ610" s="100">
        <v>38.44</v>
      </c>
      <c r="EK610" s="100">
        <v>3.36</v>
      </c>
      <c r="EL610" s="100">
        <v>42.56</v>
      </c>
      <c r="EM610" s="100">
        <v>0.14000000000000001</v>
      </c>
      <c r="EN610" s="100">
        <v>0.74</v>
      </c>
      <c r="EO610" s="100">
        <v>8.02</v>
      </c>
      <c r="EP610" s="100">
        <v>11.58</v>
      </c>
      <c r="EQ610" s="100">
        <v>0.85</v>
      </c>
      <c r="ER610" s="100">
        <v>0.65</v>
      </c>
      <c r="ES610" s="100">
        <v>0.32</v>
      </c>
      <c r="ET610" s="100">
        <v>1.79</v>
      </c>
      <c r="EU610" s="100">
        <v>0.78</v>
      </c>
      <c r="EV610" s="100">
        <v>2.95</v>
      </c>
      <c r="EW610" s="100">
        <v>1.1200000000000001</v>
      </c>
      <c r="EX610" s="100">
        <v>2.13</v>
      </c>
      <c r="EY610" s="100">
        <v>1.42</v>
      </c>
      <c r="EZ610" s="100">
        <v>1.18</v>
      </c>
      <c r="FA610" s="100">
        <v>0.97</v>
      </c>
      <c r="FB610" s="100">
        <v>1.6</v>
      </c>
      <c r="FC610" s="100"/>
      <c r="FD610" s="100"/>
      <c r="FE610" s="100"/>
      <c r="FF610" s="106">
        <v>3.0600925579655946E-2</v>
      </c>
      <c r="FG610" s="106">
        <v>7.4230283687383523E-3</v>
      </c>
      <c r="FH610" s="106">
        <v>3.8211166975390311E-3</v>
      </c>
      <c r="FI610" s="106">
        <v>0</v>
      </c>
      <c r="FJ610" s="106">
        <v>7.4863692688971516E-3</v>
      </c>
      <c r="FK610" s="106">
        <v>9.4069179945588804E-3</v>
      </c>
      <c r="FL610" s="106">
        <v>0</v>
      </c>
      <c r="FM610" s="106">
        <v>3.1543609325275059E-3</v>
      </c>
      <c r="FN610" s="106">
        <v>8.9466123499142378E-3</v>
      </c>
      <c r="FO610" s="106">
        <v>0</v>
      </c>
      <c r="FP610" s="106">
        <v>1.6000445015894822E-2</v>
      </c>
      <c r="FQ610" s="106">
        <v>0</v>
      </c>
      <c r="FR610" s="106">
        <v>4.035786134272467E-2</v>
      </c>
      <c r="FS610" s="106">
        <v>2.0523897935830909E-2</v>
      </c>
      <c r="FT610" s="106">
        <v>1.5614894877109859E-2</v>
      </c>
      <c r="FU610" s="106">
        <v>3.0650709760979659E-3</v>
      </c>
      <c r="FV610" s="106">
        <v>1.0742282507015904E-2</v>
      </c>
      <c r="FW610" s="106">
        <v>9.7095928397604291E-3</v>
      </c>
      <c r="FX610" s="106">
        <v>2.9921599771059574E-2</v>
      </c>
      <c r="FY610" s="106">
        <v>2.43744031377899E-2</v>
      </c>
      <c r="FZ610" s="106">
        <v>3.773722990917653E-2</v>
      </c>
      <c r="GA610" s="106">
        <v>2.0569084850038454E-2</v>
      </c>
      <c r="GB610" s="106">
        <v>3.6248285322359394E-2</v>
      </c>
      <c r="GC610" s="106">
        <v>2.2813556398758192E-2</v>
      </c>
      <c r="GD610" s="106">
        <v>2.9383133784487238E-2</v>
      </c>
      <c r="GE610" s="106">
        <v>2.4788533588916965E-2</v>
      </c>
      <c r="GF610" s="106">
        <v>1.3149239512596585E-2</v>
      </c>
      <c r="GG610" s="106">
        <v>1.3601475366646175E-2</v>
      </c>
      <c r="GH610" s="100"/>
      <c r="GI610" s="100"/>
      <c r="GJ610" s="100"/>
      <c r="GK610" s="100"/>
    </row>
    <row r="611" spans="1:193" x14ac:dyDescent="0.25">
      <c r="A611" s="98" t="s">
        <v>1073</v>
      </c>
      <c r="B611" s="99" t="s">
        <v>17</v>
      </c>
      <c r="C611" s="99" t="s">
        <v>319</v>
      </c>
      <c r="D611" s="99" t="s">
        <v>762</v>
      </c>
      <c r="E611" s="99" t="s">
        <v>787</v>
      </c>
      <c r="F611" s="100"/>
      <c r="G611" s="106">
        <v>19.042000000000005</v>
      </c>
      <c r="H611" s="106">
        <v>0.73010254850778167</v>
      </c>
      <c r="I611" s="106">
        <v>3.5230000000000001</v>
      </c>
      <c r="J611" s="106">
        <v>0.41399999999999998</v>
      </c>
      <c r="K611" s="106">
        <v>0.63600000000000001</v>
      </c>
      <c r="L611" s="106">
        <v>8.3239999999999998</v>
      </c>
      <c r="M611" s="106">
        <v>0</v>
      </c>
      <c r="N611" s="106">
        <v>0.1614440919461631</v>
      </c>
      <c r="O611" s="106">
        <v>2.2770000000000001</v>
      </c>
      <c r="P611" s="106">
        <v>0</v>
      </c>
      <c r="Q611" s="106">
        <v>0</v>
      </c>
      <c r="R611" s="106">
        <v>1.2999999999999999E-2</v>
      </c>
      <c r="S611" s="106">
        <v>27.989301890869505</v>
      </c>
      <c r="T611" s="106">
        <v>6.2971609330540392</v>
      </c>
      <c r="U611" s="106">
        <v>0.24699999999999997</v>
      </c>
      <c r="V611" s="106">
        <v>0</v>
      </c>
      <c r="W611" s="106">
        <v>0.77200000000000002</v>
      </c>
      <c r="X611" s="106">
        <v>2.9798991895458813</v>
      </c>
      <c r="Y611" s="106">
        <v>5.9095952824332709</v>
      </c>
      <c r="Z611" s="106">
        <v>0.98299999999999998</v>
      </c>
      <c r="AA611" s="106">
        <v>3.4383195251368504</v>
      </c>
      <c r="AB611" s="106">
        <v>0.43</v>
      </c>
      <c r="AC611" s="106">
        <v>1.871</v>
      </c>
      <c r="AD611" s="106">
        <v>0.56799999999999995</v>
      </c>
      <c r="AE611" s="106">
        <v>1.2649999999999999</v>
      </c>
      <c r="AF611" s="106">
        <v>1.3560000000000001</v>
      </c>
      <c r="AG611" s="106">
        <v>0.98546929355883572</v>
      </c>
      <c r="AH611" s="106">
        <v>0.77100000000000002</v>
      </c>
      <c r="AI611" s="106"/>
      <c r="AJ611" s="106">
        <v>90.980359955052336</v>
      </c>
      <c r="AK611" s="100"/>
      <c r="AL611" s="106">
        <v>8.901458489154825</v>
      </c>
      <c r="AM611" s="106">
        <v>0.43768511990155368</v>
      </c>
      <c r="AN611" s="106">
        <v>1.8645144218047103</v>
      </c>
      <c r="AO611" s="106">
        <v>0.24966831504040526</v>
      </c>
      <c r="AP611" s="106">
        <v>0.49256505576208182</v>
      </c>
      <c r="AQ611" s="106">
        <v>6.4702681694520017</v>
      </c>
      <c r="AR611" s="106">
        <v>0</v>
      </c>
      <c r="AS611" s="106">
        <v>0.13402298849922226</v>
      </c>
      <c r="AT611" s="106">
        <v>1.6273584905660379</v>
      </c>
      <c r="AU611" s="106">
        <v>0</v>
      </c>
      <c r="AV611" s="106">
        <v>0</v>
      </c>
      <c r="AW611" s="106">
        <v>1.2999999999999999E-2</v>
      </c>
      <c r="AX611" s="106">
        <v>19.566097092533731</v>
      </c>
      <c r="AY611" s="106">
        <v>5.1569576063009084</v>
      </c>
      <c r="AZ611" s="106">
        <v>0.1828546046787089</v>
      </c>
      <c r="BA611" s="106">
        <v>0</v>
      </c>
      <c r="BB611" s="106">
        <v>0.72217025257249767</v>
      </c>
      <c r="BC611" s="106">
        <v>2.6268504844374831</v>
      </c>
      <c r="BD611" s="106">
        <v>4.6535910563298453</v>
      </c>
      <c r="BE611" s="106">
        <v>0.83816507503410631</v>
      </c>
      <c r="BF611" s="106">
        <v>2.9354730002022116</v>
      </c>
      <c r="BG611" s="106">
        <v>0.36742715543023158</v>
      </c>
      <c r="BH611" s="106">
        <v>1.6040809327846364</v>
      </c>
      <c r="BI611" s="106">
        <v>0.48982407726802341</v>
      </c>
      <c r="BJ611" s="106">
        <v>1.0975186534790906</v>
      </c>
      <c r="BK611" s="106">
        <v>1.1814934216258606</v>
      </c>
      <c r="BL611" s="106">
        <v>0.86180086887523899</v>
      </c>
      <c r="BM611" s="106">
        <v>0.67708790726266799</v>
      </c>
      <c r="BN611" s="106"/>
      <c r="BO611" s="106"/>
      <c r="BP611" s="106"/>
      <c r="BQ611" s="106">
        <v>2.8023520000000003E-2</v>
      </c>
      <c r="BR611" s="106">
        <v>1.5513329999999999E-2</v>
      </c>
      <c r="BS611" s="106">
        <v>9.8253999999999998E-3</v>
      </c>
      <c r="BT611" s="106">
        <v>8.6226399999999991E-3</v>
      </c>
      <c r="BU611" s="106">
        <v>1.1491679999999999E-2</v>
      </c>
      <c r="BV611" s="106">
        <v>1.0292000000000001E-2</v>
      </c>
      <c r="BW611" s="106">
        <v>1.2940800000000002E-2</v>
      </c>
      <c r="BX611" s="106">
        <v>3.4933399999999997E-3</v>
      </c>
      <c r="BY611" s="106">
        <v>8.9548800000000001E-3</v>
      </c>
      <c r="BZ611" s="106">
        <v>2.5895079999999997E-2</v>
      </c>
      <c r="CA611" s="106">
        <v>1.46E-2</v>
      </c>
      <c r="CB611" s="106">
        <v>1.2500000000000001E-2</v>
      </c>
      <c r="CC611" s="106">
        <v>1.11579E-2</v>
      </c>
      <c r="CD611" s="106">
        <v>1.9293380000000002E-2</v>
      </c>
      <c r="CE611" s="106">
        <v>2.5259960000000001E-2</v>
      </c>
      <c r="CF611" s="106">
        <v>7.3116600000000002E-3</v>
      </c>
      <c r="CG611" s="106">
        <v>6.3070999999999995E-3</v>
      </c>
      <c r="CH611" s="106">
        <v>7.1467200000000005E-3</v>
      </c>
      <c r="CI611" s="106">
        <v>1.155609E-2</v>
      </c>
      <c r="CJ611" s="106">
        <v>2.240048E-2</v>
      </c>
      <c r="CK611" s="106">
        <v>2.3425999999999999E-2</v>
      </c>
      <c r="CL611" s="106">
        <v>2.4693329999999996E-2</v>
      </c>
      <c r="CM611" s="106">
        <v>3.1609440000000003E-2</v>
      </c>
      <c r="CN611" s="106">
        <v>2.5047360000000001E-2</v>
      </c>
      <c r="CO611" s="106">
        <v>3.354066E-2</v>
      </c>
      <c r="CP611" s="106">
        <v>2.7085719999999997E-2</v>
      </c>
      <c r="CQ611" s="106">
        <v>1.4293749999999999E-2</v>
      </c>
      <c r="CR611" s="106">
        <v>1.4689230000000001E-2</v>
      </c>
      <c r="CS611" s="106"/>
      <c r="CT611" s="106"/>
      <c r="CU611" s="106"/>
      <c r="CV611" s="106">
        <f t="shared" si="308"/>
        <v>1.3100000000000001E-2</v>
      </c>
      <c r="CW611" s="106">
        <f t="shared" si="309"/>
        <v>9.2999999999999992E-3</v>
      </c>
      <c r="CX611" s="106">
        <f t="shared" si="310"/>
        <v>5.1999999999999998E-3</v>
      </c>
      <c r="CY611" s="106">
        <f t="shared" si="311"/>
        <v>5.1999999999999998E-3</v>
      </c>
      <c r="CZ611" s="106">
        <f t="shared" si="312"/>
        <v>8.8999999999999999E-3</v>
      </c>
      <c r="DA611" s="106">
        <f t="shared" si="313"/>
        <v>8.0000000000000002E-3</v>
      </c>
      <c r="DB611" s="106">
        <f t="shared" si="314"/>
        <v>9.6000000000000009E-3</v>
      </c>
      <c r="DC611" s="106">
        <f t="shared" si="315"/>
        <v>2.9000000000000002E-3</v>
      </c>
      <c r="DD611" s="106">
        <f t="shared" si="316"/>
        <v>6.4000000000000003E-3</v>
      </c>
      <c r="DE611" s="106">
        <f t="shared" si="317"/>
        <v>1.1299999999999999E-2</v>
      </c>
      <c r="DF611" s="106">
        <f t="shared" si="318"/>
        <v>1.46E-2</v>
      </c>
      <c r="DG611" s="106">
        <f t="shared" si="319"/>
        <v>1.2500000000000001E-2</v>
      </c>
      <c r="DH611" s="106">
        <f t="shared" si="320"/>
        <v>7.7999999999999996E-3</v>
      </c>
      <c r="DI611" s="106">
        <f t="shared" si="321"/>
        <v>1.5800000000000002E-2</v>
      </c>
      <c r="DJ611" s="106">
        <f t="shared" si="322"/>
        <v>1.8700000000000001E-2</v>
      </c>
      <c r="DK611" s="106">
        <f t="shared" si="323"/>
        <v>6.1999999999999998E-3</v>
      </c>
      <c r="DL611" s="106">
        <f t="shared" si="324"/>
        <v>5.8999999999999999E-3</v>
      </c>
      <c r="DM611" s="106">
        <f t="shared" si="325"/>
        <v>6.3E-3</v>
      </c>
      <c r="DN611" s="106">
        <f t="shared" si="326"/>
        <v>9.1000000000000004E-3</v>
      </c>
      <c r="DO611" s="106">
        <f t="shared" si="327"/>
        <v>1.9099999999999999E-2</v>
      </c>
      <c r="DP611" s="106">
        <f t="shared" si="328"/>
        <v>0.02</v>
      </c>
      <c r="DQ611" s="106">
        <f t="shared" si="329"/>
        <v>2.1099999999999997E-2</v>
      </c>
      <c r="DR611" s="106">
        <f t="shared" si="330"/>
        <v>2.7099999999999999E-2</v>
      </c>
      <c r="DS611" s="106">
        <f t="shared" si="331"/>
        <v>2.1600000000000001E-2</v>
      </c>
      <c r="DT611" s="106">
        <f t="shared" si="332"/>
        <v>2.9099999999999997E-2</v>
      </c>
      <c r="DU611" s="106">
        <f t="shared" si="333"/>
        <v>2.3599999999999999E-2</v>
      </c>
      <c r="DV611" s="106">
        <f t="shared" si="334"/>
        <v>1.2499999999999999E-2</v>
      </c>
      <c r="DW611" s="106">
        <f t="shared" si="335"/>
        <v>1.29E-2</v>
      </c>
      <c r="DX611" s="106"/>
      <c r="DY611" s="106"/>
      <c r="DZ611" s="106"/>
      <c r="EA611" s="100">
        <v>0.47</v>
      </c>
      <c r="EB611" s="100">
        <v>1.44</v>
      </c>
      <c r="EC611" s="100">
        <v>0.36</v>
      </c>
      <c r="ED611" s="100">
        <v>1.69</v>
      </c>
      <c r="EE611" s="100">
        <v>1.74</v>
      </c>
      <c r="EF611" s="100">
        <v>0.25</v>
      </c>
      <c r="EG611" s="100">
        <v>100</v>
      </c>
      <c r="EH611" s="100">
        <v>2.63</v>
      </c>
      <c r="EI611" s="100">
        <v>0.56999999999999995</v>
      </c>
      <c r="EJ611" s="100">
        <v>41.84</v>
      </c>
      <c r="EK611" s="100">
        <v>12.14</v>
      </c>
      <c r="EL611" s="100">
        <v>23.37</v>
      </c>
      <c r="EM611" s="100">
        <v>0.18</v>
      </c>
      <c r="EN611" s="100">
        <v>0.48</v>
      </c>
      <c r="EO611" s="100">
        <v>8.48</v>
      </c>
      <c r="EP611" s="100">
        <v>17.96</v>
      </c>
      <c r="EQ611" s="100">
        <v>1.23</v>
      </c>
      <c r="ER611" s="100">
        <v>0.39</v>
      </c>
      <c r="ES611" s="100">
        <v>0.48</v>
      </c>
      <c r="ET611" s="100">
        <v>2.5</v>
      </c>
      <c r="EU611" s="100">
        <v>1.05</v>
      </c>
      <c r="EV611" s="100">
        <v>5.1100000000000003</v>
      </c>
      <c r="EW611" s="100">
        <v>1.88</v>
      </c>
      <c r="EX611" s="100">
        <v>4.17</v>
      </c>
      <c r="EY611" s="100">
        <v>2.31</v>
      </c>
      <c r="EZ611" s="100">
        <v>1.88</v>
      </c>
      <c r="FA611" s="100">
        <v>1.35</v>
      </c>
      <c r="FB611" s="100">
        <v>1.87</v>
      </c>
      <c r="FC611" s="100"/>
      <c r="FD611" s="100"/>
      <c r="FE611" s="100"/>
      <c r="FF611" s="106">
        <v>4.1836854899027671E-2</v>
      </c>
      <c r="FG611" s="106">
        <v>6.3026657265823731E-3</v>
      </c>
      <c r="FH611" s="106">
        <v>6.7122519184969571E-3</v>
      </c>
      <c r="FI611" s="106">
        <v>4.2193945241828486E-3</v>
      </c>
      <c r="FJ611" s="106">
        <v>8.5706319702602233E-3</v>
      </c>
      <c r="FK611" s="106">
        <v>1.6175670423630006E-2</v>
      </c>
      <c r="FL611" s="106">
        <v>0</v>
      </c>
      <c r="FM611" s="106">
        <v>3.5248045975295452E-3</v>
      </c>
      <c r="FN611" s="106">
        <v>9.2759433962264146E-3</v>
      </c>
      <c r="FO611" s="106">
        <v>0</v>
      </c>
      <c r="FP611" s="106">
        <v>0</v>
      </c>
      <c r="FQ611" s="106">
        <v>3.0381000000000002E-3</v>
      </c>
      <c r="FR611" s="106">
        <v>3.5218974766560718E-2</v>
      </c>
      <c r="FS611" s="106">
        <v>2.4753396510244358E-2</v>
      </c>
      <c r="FT611" s="106">
        <v>1.5506070476754515E-2</v>
      </c>
      <c r="FU611" s="106">
        <v>0</v>
      </c>
      <c r="FV611" s="106">
        <v>8.8826941066417215E-3</v>
      </c>
      <c r="FW611" s="106">
        <v>1.0244716889306185E-2</v>
      </c>
      <c r="FX611" s="106">
        <v>2.2337237070383254E-2</v>
      </c>
      <c r="FY611" s="106">
        <v>2.0954126875852658E-2</v>
      </c>
      <c r="FZ611" s="106">
        <v>3.0822466502123225E-2</v>
      </c>
      <c r="GA611" s="106">
        <v>1.8775527642484836E-2</v>
      </c>
      <c r="GB611" s="106">
        <v>3.0156721536351159E-2</v>
      </c>
      <c r="GC611" s="106">
        <v>2.0425664022076576E-2</v>
      </c>
      <c r="GD611" s="106">
        <v>2.5352680895366991E-2</v>
      </c>
      <c r="GE611" s="106">
        <v>2.2212076326566174E-2</v>
      </c>
      <c r="GF611" s="106">
        <v>1.1634311729815728E-2</v>
      </c>
      <c r="GG611" s="106">
        <v>1.2661543865811892E-2</v>
      </c>
      <c r="GH611" s="100"/>
      <c r="GI611" s="100"/>
      <c r="GJ611" s="100"/>
      <c r="GK611" s="100"/>
    </row>
    <row r="612" spans="1:193" x14ac:dyDescent="0.25">
      <c r="A612" s="98" t="s">
        <v>1073</v>
      </c>
      <c r="B612" s="99" t="s">
        <v>17</v>
      </c>
      <c r="C612" s="99" t="s">
        <v>319</v>
      </c>
      <c r="D612" s="99" t="s">
        <v>758</v>
      </c>
      <c r="E612" s="99" t="s">
        <v>788</v>
      </c>
      <c r="F612" s="100"/>
      <c r="G612" s="106">
        <v>8.3290000000000006</v>
      </c>
      <c r="H612" s="106">
        <v>0.94638556864730528</v>
      </c>
      <c r="I612" s="106">
        <v>0.68600000000000005</v>
      </c>
      <c r="J612" s="106">
        <v>3.4000000000000002E-2</v>
      </c>
      <c r="K612" s="106">
        <v>0.27100000000000002</v>
      </c>
      <c r="L612" s="106">
        <v>3.786</v>
      </c>
      <c r="M612" s="106">
        <v>7.5999999999999998E-2</v>
      </c>
      <c r="N612" s="106">
        <v>0.38484587149629496</v>
      </c>
      <c r="O612" s="106">
        <v>4.4470000000000001</v>
      </c>
      <c r="P612" s="106">
        <v>3.5999999999999997E-2</v>
      </c>
      <c r="Q612" s="106">
        <v>0.12356233928024495</v>
      </c>
      <c r="R612" s="106">
        <v>2.5999999999999999E-2</v>
      </c>
      <c r="S612" s="106">
        <v>43.136908796249443</v>
      </c>
      <c r="T612" s="106">
        <v>2.6510927997556171</v>
      </c>
      <c r="U612" s="106">
        <v>0.13500000000000001</v>
      </c>
      <c r="V612" s="106">
        <v>5.2214057547162337E-2</v>
      </c>
      <c r="W612" s="106">
        <v>0.68400000000000005</v>
      </c>
      <c r="X612" s="106">
        <v>1.3585945313815808</v>
      </c>
      <c r="Y612" s="106">
        <v>5.3135921736303082</v>
      </c>
      <c r="Z612" s="106">
        <v>1.498</v>
      </c>
      <c r="AA612" s="106">
        <v>6.3460894510304371</v>
      </c>
      <c r="AB612" s="106">
        <v>1.01</v>
      </c>
      <c r="AC612" s="106">
        <v>4.8840000000000003</v>
      </c>
      <c r="AD612" s="106">
        <v>1.4870000000000001</v>
      </c>
      <c r="AE612" s="106">
        <v>1.845</v>
      </c>
      <c r="AF612" s="106">
        <v>1.7070000000000001</v>
      </c>
      <c r="AG612" s="106">
        <v>0.99203050872748977</v>
      </c>
      <c r="AH612" s="106">
        <v>0.45400000000000001</v>
      </c>
      <c r="AI612" s="106"/>
      <c r="AJ612" s="106">
        <v>92.642418396674984</v>
      </c>
      <c r="AK612" s="100"/>
      <c r="AL612" s="106">
        <v>3.893511593118923</v>
      </c>
      <c r="AM612" s="106">
        <v>0.56734342584215891</v>
      </c>
      <c r="AN612" s="106">
        <v>0.36305901032019056</v>
      </c>
      <c r="AO612" s="106">
        <v>2.0504161138584009E-2</v>
      </c>
      <c r="AP612" s="106">
        <v>0.20988228004956633</v>
      </c>
      <c r="AQ612" s="106">
        <v>2.9428682471822776</v>
      </c>
      <c r="AR612" s="106">
        <v>5.637982195845697E-2</v>
      </c>
      <c r="AS612" s="106">
        <v>0.31948021874173582</v>
      </c>
      <c r="AT612" s="106">
        <v>3.1782447112635794</v>
      </c>
      <c r="AU612" s="106">
        <v>1.5709547914121137E-2</v>
      </c>
      <c r="AV612" s="106">
        <v>0.12356233928024495</v>
      </c>
      <c r="AW612" s="106">
        <v>2.5999999999999999E-2</v>
      </c>
      <c r="AX612" s="106">
        <v>30.155126736280629</v>
      </c>
      <c r="AY612" s="106">
        <v>2.171069363488344</v>
      </c>
      <c r="AZ612" s="106">
        <v>9.9940775836541318E-2</v>
      </c>
      <c r="BA612" s="106">
        <v>4.4275466418351853E-2</v>
      </c>
      <c r="BB612" s="106">
        <v>0.63985032740879333</v>
      </c>
      <c r="BC612" s="106">
        <v>1.197632696916062</v>
      </c>
      <c r="BD612" s="106">
        <v>4.1842603146943134</v>
      </c>
      <c r="BE612" s="106">
        <v>1.2772851296043655</v>
      </c>
      <c r="BF612" s="106">
        <v>5.4179880910359746</v>
      </c>
      <c r="BG612" s="106">
        <v>0.86302657438263697</v>
      </c>
      <c r="BH612" s="106">
        <v>4.1872427983539096</v>
      </c>
      <c r="BI612" s="106">
        <v>1.2823387374956883</v>
      </c>
      <c r="BJ612" s="106">
        <v>1.6007287870900571</v>
      </c>
      <c r="BK612" s="106">
        <v>1.4873224710290147</v>
      </c>
      <c r="BL612" s="106">
        <v>0.86753870461520755</v>
      </c>
      <c r="BM612" s="106">
        <v>0.39870027224027399</v>
      </c>
      <c r="BN612" s="106"/>
      <c r="BO612" s="106"/>
      <c r="BP612" s="106"/>
      <c r="BQ612" s="106">
        <v>2.8879200000000004E-2</v>
      </c>
      <c r="BR612" s="106">
        <v>1.6347379999999998E-2</v>
      </c>
      <c r="BS612" s="106">
        <v>1.001435E-2</v>
      </c>
      <c r="BT612" s="106">
        <v>9.4517400000000001E-3</v>
      </c>
      <c r="BU612" s="106">
        <v>1.2137279999999999E-2</v>
      </c>
      <c r="BV612" s="106">
        <v>1.067795E-2</v>
      </c>
      <c r="BW612" s="106">
        <v>1.5232400000000002E-2</v>
      </c>
      <c r="BX612" s="106">
        <v>3.6137999999999999E-3</v>
      </c>
      <c r="BY612" s="106">
        <v>9.3746400000000001E-3</v>
      </c>
      <c r="BZ612" s="106">
        <v>2.8415839999999998E-2</v>
      </c>
      <c r="CA612" s="106">
        <v>1.6799999999999999E-2</v>
      </c>
      <c r="CB612" s="106">
        <v>1.32E-2</v>
      </c>
      <c r="CC612" s="106">
        <v>1.2445350000000001E-2</v>
      </c>
      <c r="CD612" s="106">
        <v>2.0026040000000002E-2</v>
      </c>
      <c r="CE612" s="106">
        <v>2.5800279999999998E-2</v>
      </c>
      <c r="CF612" s="106">
        <v>7.5475200000000003E-3</v>
      </c>
      <c r="CG612" s="106">
        <v>6.8415999999999998E-3</v>
      </c>
      <c r="CH612" s="106">
        <v>7.6004800000000006E-3</v>
      </c>
      <c r="CI612" s="106">
        <v>1.2445020000000001E-2</v>
      </c>
      <c r="CJ612" s="106">
        <v>2.333872E-2</v>
      </c>
      <c r="CK612" s="106">
        <v>2.4363040000000002E-2</v>
      </c>
      <c r="CL612" s="106">
        <v>2.6565809999999999E-2</v>
      </c>
      <c r="CM612" s="106">
        <v>3.3009120000000003E-2</v>
      </c>
      <c r="CN612" s="106">
        <v>2.6206959999999998E-2</v>
      </c>
      <c r="CO612" s="106">
        <v>3.5730600000000001E-2</v>
      </c>
      <c r="CP612" s="106">
        <v>2.8577729999999996E-2</v>
      </c>
      <c r="CQ612" s="106">
        <v>1.50942E-2</v>
      </c>
      <c r="CR612" s="106">
        <v>1.5486320000000001E-2</v>
      </c>
      <c r="CS612" s="106"/>
      <c r="CT612" s="106"/>
      <c r="CU612" s="106"/>
      <c r="CV612" s="106">
        <f t="shared" si="308"/>
        <v>1.35E-2</v>
      </c>
      <c r="CW612" s="106">
        <f t="shared" si="309"/>
        <v>9.7999999999999997E-3</v>
      </c>
      <c r="CX612" s="106">
        <f t="shared" si="310"/>
        <v>5.3E-3</v>
      </c>
      <c r="CY612" s="106">
        <f t="shared" si="311"/>
        <v>5.7000000000000002E-3</v>
      </c>
      <c r="CZ612" s="106">
        <f t="shared" si="312"/>
        <v>9.4000000000000004E-3</v>
      </c>
      <c r="DA612" s="106">
        <f t="shared" si="313"/>
        <v>8.3000000000000001E-3</v>
      </c>
      <c r="DB612" s="106">
        <f t="shared" si="314"/>
        <v>1.1300000000000001E-2</v>
      </c>
      <c r="DC612" s="106">
        <f t="shared" si="315"/>
        <v>3.0000000000000001E-3</v>
      </c>
      <c r="DD612" s="106">
        <f t="shared" si="316"/>
        <v>6.7000000000000002E-3</v>
      </c>
      <c r="DE612" s="106">
        <f t="shared" si="317"/>
        <v>1.24E-2</v>
      </c>
      <c r="DF612" s="106">
        <f t="shared" si="318"/>
        <v>1.6799999999999999E-2</v>
      </c>
      <c r="DG612" s="106">
        <f t="shared" si="319"/>
        <v>1.32E-2</v>
      </c>
      <c r="DH612" s="106">
        <f t="shared" si="320"/>
        <v>8.6999999999999994E-3</v>
      </c>
      <c r="DI612" s="106">
        <f t="shared" si="321"/>
        <v>1.6400000000000001E-2</v>
      </c>
      <c r="DJ612" s="106">
        <f t="shared" si="322"/>
        <v>1.9099999999999999E-2</v>
      </c>
      <c r="DK612" s="106">
        <f t="shared" si="323"/>
        <v>6.4000000000000003E-3</v>
      </c>
      <c r="DL612" s="106">
        <f t="shared" si="324"/>
        <v>6.4000000000000003E-3</v>
      </c>
      <c r="DM612" s="106">
        <f t="shared" si="325"/>
        <v>6.7000000000000002E-3</v>
      </c>
      <c r="DN612" s="106">
        <f t="shared" si="326"/>
        <v>9.8000000000000014E-3</v>
      </c>
      <c r="DO612" s="106">
        <f t="shared" si="327"/>
        <v>1.9899999999999998E-2</v>
      </c>
      <c r="DP612" s="106">
        <f t="shared" si="328"/>
        <v>2.0800000000000003E-2</v>
      </c>
      <c r="DQ612" s="106">
        <f t="shared" si="329"/>
        <v>2.2700000000000001E-2</v>
      </c>
      <c r="DR612" s="106">
        <f t="shared" si="330"/>
        <v>2.8299999999999999E-2</v>
      </c>
      <c r="DS612" s="106">
        <f t="shared" si="331"/>
        <v>2.2599999999999999E-2</v>
      </c>
      <c r="DT612" s="106">
        <f t="shared" si="332"/>
        <v>3.1E-2</v>
      </c>
      <c r="DU612" s="106">
        <f t="shared" si="333"/>
        <v>2.4899999999999999E-2</v>
      </c>
      <c r="DV612" s="106">
        <f t="shared" si="334"/>
        <v>1.32E-2</v>
      </c>
      <c r="DW612" s="106">
        <f t="shared" si="335"/>
        <v>1.3600000000000001E-2</v>
      </c>
      <c r="DX612" s="106"/>
      <c r="DY612" s="106"/>
      <c r="DZ612" s="106"/>
      <c r="EA612" s="100">
        <v>0.73</v>
      </c>
      <c r="EB612" s="100">
        <v>1.23</v>
      </c>
      <c r="EC612" s="100">
        <v>1.1399999999999999</v>
      </c>
      <c r="ED612" s="100">
        <v>18.37</v>
      </c>
      <c r="EE612" s="100">
        <v>3.62</v>
      </c>
      <c r="EF612" s="100">
        <v>0.4</v>
      </c>
      <c r="EG612" s="100">
        <v>21.01</v>
      </c>
      <c r="EH612" s="100">
        <v>1.65</v>
      </c>
      <c r="EI612" s="100">
        <v>0.39</v>
      </c>
      <c r="EJ612" s="100">
        <v>28.6</v>
      </c>
      <c r="EK612" s="100">
        <v>6.91</v>
      </c>
      <c r="EL612" s="100">
        <v>12.88</v>
      </c>
      <c r="EM612" s="100">
        <v>0.14000000000000001</v>
      </c>
      <c r="EN612" s="100">
        <v>0.89</v>
      </c>
      <c r="EO612" s="100">
        <v>14.25</v>
      </c>
      <c r="EP612" s="100">
        <v>10.02</v>
      </c>
      <c r="EQ612" s="100">
        <v>1.46</v>
      </c>
      <c r="ER612" s="100">
        <v>0.73</v>
      </c>
      <c r="ES612" s="100">
        <v>0.49</v>
      </c>
      <c r="ET612" s="100">
        <v>1.86</v>
      </c>
      <c r="EU612" s="100">
        <v>0.73</v>
      </c>
      <c r="EV612" s="100">
        <v>2.4300000000000002</v>
      </c>
      <c r="EW612" s="100">
        <v>0.93</v>
      </c>
      <c r="EX612" s="100">
        <v>1.76</v>
      </c>
      <c r="EY612" s="100">
        <v>1.74</v>
      </c>
      <c r="EZ612" s="100">
        <v>1.58</v>
      </c>
      <c r="FA612" s="100">
        <v>1.4</v>
      </c>
      <c r="FB612" s="100">
        <v>3.18</v>
      </c>
      <c r="FC612" s="100"/>
      <c r="FD612" s="100"/>
      <c r="FE612" s="100"/>
      <c r="FF612" s="106">
        <v>2.8422634629768139E-2</v>
      </c>
      <c r="FG612" s="106">
        <v>6.9783241378585546E-3</v>
      </c>
      <c r="FH612" s="106">
        <v>4.138872717650172E-3</v>
      </c>
      <c r="FI612" s="106">
        <v>3.7666144011578822E-3</v>
      </c>
      <c r="FJ612" s="106">
        <v>7.5977385377943019E-3</v>
      </c>
      <c r="FK612" s="106">
        <v>1.1771472988729111E-2</v>
      </c>
      <c r="FL612" s="106">
        <v>1.1845400593471811E-2</v>
      </c>
      <c r="FM612" s="106">
        <v>5.2714236092386412E-3</v>
      </c>
      <c r="FN612" s="106">
        <v>1.239515437392796E-2</v>
      </c>
      <c r="FO612" s="106">
        <v>4.4929307034386459E-3</v>
      </c>
      <c r="FP612" s="106">
        <v>8.5381576442649255E-3</v>
      </c>
      <c r="FQ612" s="106">
        <v>3.3487999999999999E-3</v>
      </c>
      <c r="FR612" s="106">
        <v>4.2217177430792889E-2</v>
      </c>
      <c r="FS612" s="106">
        <v>1.9322517335046262E-2</v>
      </c>
      <c r="FT612" s="106">
        <v>1.4241560556707137E-2</v>
      </c>
      <c r="FU612" s="106">
        <v>4.4364017351188551E-3</v>
      </c>
      <c r="FV612" s="106">
        <v>9.3418147801683834E-3</v>
      </c>
      <c r="FW612" s="106">
        <v>8.7427186874872529E-3</v>
      </c>
      <c r="FX612" s="106">
        <v>2.0502875542002134E-2</v>
      </c>
      <c r="FY612" s="106">
        <v>2.3757503410641201E-2</v>
      </c>
      <c r="FZ612" s="106">
        <v>3.9551313064562617E-2</v>
      </c>
      <c r="GA612" s="106">
        <v>2.0971545757498079E-2</v>
      </c>
      <c r="GB612" s="106">
        <v>3.8941358024691362E-2</v>
      </c>
      <c r="GC612" s="106">
        <v>2.2569161779924116E-2</v>
      </c>
      <c r="GD612" s="106">
        <v>2.785268089536699E-2</v>
      </c>
      <c r="GE612" s="106">
        <v>2.3499695042258434E-2</v>
      </c>
      <c r="GF612" s="106">
        <v>1.2145541864612905E-2</v>
      </c>
      <c r="GG612" s="106">
        <v>1.2678668657240714E-2</v>
      </c>
      <c r="GH612" s="100"/>
      <c r="GI612" s="100"/>
      <c r="GJ612" s="100"/>
      <c r="GK612" s="100"/>
    </row>
    <row r="613" spans="1:193" x14ac:dyDescent="0.25">
      <c r="A613" s="98" t="s">
        <v>1073</v>
      </c>
      <c r="B613" s="99" t="s">
        <v>17</v>
      </c>
      <c r="C613" s="99" t="s">
        <v>319</v>
      </c>
      <c r="D613" s="99" t="s">
        <v>758</v>
      </c>
      <c r="E613" s="99" t="s">
        <v>789</v>
      </c>
      <c r="F613" s="100"/>
      <c r="G613" s="106">
        <v>8.1709999999999994</v>
      </c>
      <c r="H613" s="106">
        <v>0.55969258953638978</v>
      </c>
      <c r="I613" s="106">
        <v>0.59</v>
      </c>
      <c r="J613" s="106">
        <v>3.4000000000000002E-2</v>
      </c>
      <c r="K613" s="106">
        <v>0.26</v>
      </c>
      <c r="L613" s="106">
        <v>4.375</v>
      </c>
      <c r="M613" s="106">
        <v>1.7000000000000001E-2</v>
      </c>
      <c r="N613" s="106">
        <v>0.23618204636758738</v>
      </c>
      <c r="O613" s="106">
        <v>3.4720000000000004</v>
      </c>
      <c r="P613" s="106">
        <v>4.3999999999999997E-2</v>
      </c>
      <c r="Q613" s="106">
        <v>1.104927495992438</v>
      </c>
      <c r="R613" s="106">
        <v>0.115</v>
      </c>
      <c r="S613" s="106">
        <v>41.03825893943911</v>
      </c>
      <c r="T613" s="106">
        <v>2.0448841534044035</v>
      </c>
      <c r="U613" s="106">
        <v>0.65700000000000003</v>
      </c>
      <c r="V613" s="106">
        <v>4.8652271594897441E-2</v>
      </c>
      <c r="W613" s="106">
        <v>1.643</v>
      </c>
      <c r="X613" s="106">
        <v>0.83541346371522307</v>
      </c>
      <c r="Y613" s="106">
        <v>6.3376979873103263</v>
      </c>
      <c r="Z613" s="106">
        <v>1.3049999999999999</v>
      </c>
      <c r="AA613" s="106">
        <v>6.1188588381972666</v>
      </c>
      <c r="AB613" s="106">
        <v>0.998</v>
      </c>
      <c r="AC613" s="106">
        <v>5.0700000000000012</v>
      </c>
      <c r="AD613" s="106">
        <v>1.571</v>
      </c>
      <c r="AE613" s="106">
        <v>2.1139999999999999</v>
      </c>
      <c r="AF613" s="106">
        <v>2.1269999999999998</v>
      </c>
      <c r="AG613" s="106">
        <v>1.2660932526799613</v>
      </c>
      <c r="AH613" s="106">
        <v>0.61299999999999999</v>
      </c>
      <c r="AI613" s="106"/>
      <c r="AJ613" s="106">
        <v>92.275432069675205</v>
      </c>
      <c r="AK613" s="100"/>
      <c r="AL613" s="106">
        <v>3.8196522064323104</v>
      </c>
      <c r="AM613" s="106">
        <v>0.33552700050140266</v>
      </c>
      <c r="AN613" s="106">
        <v>0.31225191849695688</v>
      </c>
      <c r="AO613" s="106">
        <v>2.0504161138584009E-2</v>
      </c>
      <c r="AP613" s="106">
        <v>0.20136307311028503</v>
      </c>
      <c r="AQ613" s="106">
        <v>3.4006995724834823</v>
      </c>
      <c r="AR613" s="106">
        <v>1.2611275964391691E-2</v>
      </c>
      <c r="AS613" s="106">
        <v>0.19606678263953795</v>
      </c>
      <c r="AT613" s="106">
        <v>2.4814179531160665</v>
      </c>
      <c r="AU613" s="106">
        <v>1.9200558561703614E-2</v>
      </c>
      <c r="AV613" s="106">
        <v>1.104927495992438</v>
      </c>
      <c r="AW613" s="106">
        <v>0.115</v>
      </c>
      <c r="AX613" s="106">
        <v>28.688052386885079</v>
      </c>
      <c r="AY613" s="106">
        <v>1.6746246445044659</v>
      </c>
      <c r="AZ613" s="106">
        <v>0.48637844240450107</v>
      </c>
      <c r="BA613" s="106">
        <v>4.125521207063295E-2</v>
      </c>
      <c r="BB613" s="106">
        <v>1.5369504209541629</v>
      </c>
      <c r="BC613" s="106">
        <v>0.73643641018619799</v>
      </c>
      <c r="BD613" s="106">
        <v>4.9907063448384328</v>
      </c>
      <c r="BE613" s="106">
        <v>1.1127216916780354</v>
      </c>
      <c r="BF613" s="106">
        <v>5.2239894460832126</v>
      </c>
      <c r="BG613" s="106">
        <v>0.85277279330086309</v>
      </c>
      <c r="BH613" s="106">
        <v>4.3467078189300414</v>
      </c>
      <c r="BI613" s="106">
        <v>1.3547775094860297</v>
      </c>
      <c r="BJ613" s="106">
        <v>1.8341141766441087</v>
      </c>
      <c r="BK613" s="106">
        <v>1.8532717609131306</v>
      </c>
      <c r="BL613" s="106">
        <v>1.1072087911499444</v>
      </c>
      <c r="BM613" s="106">
        <v>0.53833318696759458</v>
      </c>
      <c r="BN613" s="106"/>
      <c r="BO613" s="106"/>
      <c r="BP613" s="106"/>
      <c r="BQ613" s="106">
        <v>2.7381760000000002E-2</v>
      </c>
      <c r="BR613" s="106">
        <v>1.6347379999999998E-2</v>
      </c>
      <c r="BS613" s="106">
        <v>9.8253999999999998E-3</v>
      </c>
      <c r="BT613" s="106">
        <v>9.2859199999999979E-3</v>
      </c>
      <c r="BU613" s="106">
        <v>1.1749919999999999E-2</v>
      </c>
      <c r="BV613" s="106">
        <v>1.067795E-2</v>
      </c>
      <c r="BW613" s="106">
        <v>1.4423600000000002E-2</v>
      </c>
      <c r="BX613" s="106">
        <v>3.8547199999999998E-3</v>
      </c>
      <c r="BY613" s="106">
        <v>9.51456E-3</v>
      </c>
      <c r="BZ613" s="106">
        <v>2.795752E-2</v>
      </c>
      <c r="CA613" s="106">
        <v>1.6500000000000001E-2</v>
      </c>
      <c r="CB613" s="106">
        <v>1.3299999999999999E-2</v>
      </c>
      <c r="CC613" s="106">
        <v>1.2445350000000001E-2</v>
      </c>
      <c r="CD613" s="106">
        <v>1.9903930000000004E-2</v>
      </c>
      <c r="CE613" s="106">
        <v>2.553012E-2</v>
      </c>
      <c r="CF613" s="106">
        <v>7.4295900000000007E-3</v>
      </c>
      <c r="CG613" s="106">
        <v>6.8415999999999998E-3</v>
      </c>
      <c r="CH613" s="106">
        <v>7.6004800000000006E-3</v>
      </c>
      <c r="CI613" s="106">
        <v>1.2445020000000001E-2</v>
      </c>
      <c r="CJ613" s="106">
        <v>2.4042400000000002E-2</v>
      </c>
      <c r="CK613" s="106">
        <v>2.4128779999999999E-2</v>
      </c>
      <c r="CL613" s="106">
        <v>2.6565809999999999E-2</v>
      </c>
      <c r="CM613" s="106">
        <v>3.3125760000000004E-2</v>
      </c>
      <c r="CN613" s="106">
        <v>2.6554840000000003E-2</v>
      </c>
      <c r="CO613" s="106">
        <v>3.6191640000000004E-2</v>
      </c>
      <c r="CP613" s="106">
        <v>2.892204E-2</v>
      </c>
      <c r="CQ613" s="106">
        <v>1.5208549999999999E-2</v>
      </c>
      <c r="CR613" s="106">
        <v>1.560019E-2</v>
      </c>
      <c r="CS613" s="106"/>
      <c r="CT613" s="106"/>
      <c r="CU613" s="106"/>
      <c r="CV613" s="106">
        <f t="shared" si="308"/>
        <v>1.2799999999999999E-2</v>
      </c>
      <c r="CW613" s="106">
        <f t="shared" si="309"/>
        <v>9.7999999999999997E-3</v>
      </c>
      <c r="CX613" s="106">
        <f t="shared" si="310"/>
        <v>5.1999999999999998E-3</v>
      </c>
      <c r="CY613" s="106">
        <f t="shared" si="311"/>
        <v>5.5999999999999991E-3</v>
      </c>
      <c r="CZ613" s="106">
        <f t="shared" si="312"/>
        <v>9.1000000000000004E-3</v>
      </c>
      <c r="DA613" s="106">
        <f t="shared" si="313"/>
        <v>8.3000000000000001E-3</v>
      </c>
      <c r="DB613" s="106">
        <f t="shared" si="314"/>
        <v>1.0700000000000001E-2</v>
      </c>
      <c r="DC613" s="106">
        <f t="shared" si="315"/>
        <v>3.2000000000000002E-3</v>
      </c>
      <c r="DD613" s="106">
        <f t="shared" si="316"/>
        <v>6.7999999999999996E-3</v>
      </c>
      <c r="DE613" s="106">
        <f t="shared" si="317"/>
        <v>1.2200000000000001E-2</v>
      </c>
      <c r="DF613" s="106">
        <f t="shared" si="318"/>
        <v>1.6500000000000001E-2</v>
      </c>
      <c r="DG613" s="106">
        <f t="shared" si="319"/>
        <v>1.3299999999999999E-2</v>
      </c>
      <c r="DH613" s="106">
        <f t="shared" si="320"/>
        <v>8.6999999999999994E-3</v>
      </c>
      <c r="DI613" s="106">
        <f t="shared" si="321"/>
        <v>1.6300000000000002E-2</v>
      </c>
      <c r="DJ613" s="106">
        <f t="shared" si="322"/>
        <v>1.89E-2</v>
      </c>
      <c r="DK613" s="106">
        <f t="shared" si="323"/>
        <v>6.3000000000000009E-3</v>
      </c>
      <c r="DL613" s="106">
        <f t="shared" si="324"/>
        <v>6.4000000000000003E-3</v>
      </c>
      <c r="DM613" s="106">
        <f t="shared" si="325"/>
        <v>6.7000000000000002E-3</v>
      </c>
      <c r="DN613" s="106">
        <f t="shared" si="326"/>
        <v>9.8000000000000014E-3</v>
      </c>
      <c r="DO613" s="106">
        <f t="shared" si="327"/>
        <v>2.0500000000000001E-2</v>
      </c>
      <c r="DP613" s="106">
        <f t="shared" si="328"/>
        <v>2.06E-2</v>
      </c>
      <c r="DQ613" s="106">
        <f t="shared" si="329"/>
        <v>2.2700000000000001E-2</v>
      </c>
      <c r="DR613" s="106">
        <f t="shared" si="330"/>
        <v>2.8400000000000002E-2</v>
      </c>
      <c r="DS613" s="106">
        <f t="shared" si="331"/>
        <v>2.2900000000000004E-2</v>
      </c>
      <c r="DT613" s="106">
        <f t="shared" si="332"/>
        <v>3.1400000000000004E-2</v>
      </c>
      <c r="DU613" s="106">
        <f t="shared" si="333"/>
        <v>2.52E-2</v>
      </c>
      <c r="DV613" s="106">
        <f t="shared" si="334"/>
        <v>1.3299999999999999E-2</v>
      </c>
      <c r="DW613" s="106">
        <f t="shared" si="335"/>
        <v>1.3699999999999999E-2</v>
      </c>
      <c r="DX613" s="106"/>
      <c r="DY613" s="106"/>
      <c r="DZ613" s="106"/>
      <c r="EA613" s="100">
        <v>0.73</v>
      </c>
      <c r="EB613" s="100">
        <v>1.89</v>
      </c>
      <c r="EC613" s="100">
        <v>1.28</v>
      </c>
      <c r="ED613" s="100">
        <v>18.14</v>
      </c>
      <c r="EE613" s="100">
        <v>3.64</v>
      </c>
      <c r="EF613" s="100">
        <v>0.36</v>
      </c>
      <c r="EG613" s="100">
        <v>84.44</v>
      </c>
      <c r="EH613" s="100">
        <v>2.21</v>
      </c>
      <c r="EI613" s="100">
        <v>0.45</v>
      </c>
      <c r="EJ613" s="100">
        <v>23.1</v>
      </c>
      <c r="EK613" s="100">
        <v>1.74</v>
      </c>
      <c r="EL613" s="100">
        <v>3.36</v>
      </c>
      <c r="EM613" s="100">
        <v>0.14000000000000001</v>
      </c>
      <c r="EN613" s="100">
        <v>1.0900000000000001</v>
      </c>
      <c r="EO613" s="100">
        <v>3.46</v>
      </c>
      <c r="EP613" s="100">
        <v>10.220000000000001</v>
      </c>
      <c r="EQ613" s="100">
        <v>0.71</v>
      </c>
      <c r="ER613" s="100">
        <v>1.1100000000000001</v>
      </c>
      <c r="ES613" s="100">
        <v>0.45</v>
      </c>
      <c r="ET613" s="100">
        <v>2.08</v>
      </c>
      <c r="EU613" s="100">
        <v>0.74</v>
      </c>
      <c r="EV613" s="100">
        <v>2.4500000000000002</v>
      </c>
      <c r="EW613" s="100">
        <v>0.9</v>
      </c>
      <c r="EX613" s="100">
        <v>1.69</v>
      </c>
      <c r="EY613" s="100">
        <v>1.57</v>
      </c>
      <c r="EZ613" s="100">
        <v>1.3</v>
      </c>
      <c r="FA613" s="100">
        <v>1.1399999999999999</v>
      </c>
      <c r="FB613" s="100">
        <v>2.39</v>
      </c>
      <c r="FC613" s="100"/>
      <c r="FD613" s="100"/>
      <c r="FE613" s="100"/>
      <c r="FF613" s="106">
        <v>2.7883461106955866E-2</v>
      </c>
      <c r="FG613" s="106">
        <v>6.3414603094765105E-3</v>
      </c>
      <c r="FH613" s="106">
        <v>3.9968245567610482E-3</v>
      </c>
      <c r="FI613" s="106">
        <v>3.7194548305391393E-3</v>
      </c>
      <c r="FJ613" s="106">
        <v>7.3296158612143752E-3</v>
      </c>
      <c r="FK613" s="106">
        <v>1.2242518460940537E-2</v>
      </c>
      <c r="FL613" s="106">
        <v>1.0648961424332344E-2</v>
      </c>
      <c r="FM613" s="106">
        <v>4.333075896333788E-3</v>
      </c>
      <c r="FN613" s="106">
        <v>1.1166380789022301E-2</v>
      </c>
      <c r="FO613" s="106">
        <v>4.4353290277535347E-3</v>
      </c>
      <c r="FP613" s="106">
        <v>1.9225738430268421E-2</v>
      </c>
      <c r="FQ613" s="106">
        <v>3.8639999999999998E-3</v>
      </c>
      <c r="FR613" s="106">
        <v>4.0163273341639119E-2</v>
      </c>
      <c r="FS613" s="106">
        <v>1.825340862509868E-2</v>
      </c>
      <c r="FT613" s="106">
        <v>1.6828694107195737E-2</v>
      </c>
      <c r="FU613" s="106">
        <v>4.2162826736186878E-3</v>
      </c>
      <c r="FV613" s="106">
        <v>1.0912347988774556E-2</v>
      </c>
      <c r="FW613" s="106">
        <v>8.1744441530667983E-3</v>
      </c>
      <c r="FX613" s="106">
        <v>2.2458178551772949E-2</v>
      </c>
      <c r="FY613" s="106">
        <v>2.3144611186903134E-2</v>
      </c>
      <c r="FZ613" s="106">
        <v>3.8657521901015776E-2</v>
      </c>
      <c r="GA613" s="106">
        <v>2.0892933435871147E-2</v>
      </c>
      <c r="GB613" s="106">
        <v>3.9120370370370375E-2</v>
      </c>
      <c r="GC613" s="106">
        <v>2.2895739910313899E-2</v>
      </c>
      <c r="GD613" s="106">
        <v>2.879559257331251E-2</v>
      </c>
      <c r="GE613" s="106">
        <v>2.4092532891870699E-2</v>
      </c>
      <c r="GF613" s="106">
        <v>1.2622180219109365E-2</v>
      </c>
      <c r="GG613" s="106">
        <v>1.2866163168525511E-2</v>
      </c>
      <c r="GH613" s="100"/>
      <c r="GI613" s="100"/>
      <c r="GJ613" s="100"/>
      <c r="GK613" s="100"/>
    </row>
    <row r="614" spans="1:193" x14ac:dyDescent="0.25">
      <c r="A614" s="98" t="s">
        <v>1073</v>
      </c>
      <c r="B614" s="99" t="s">
        <v>17</v>
      </c>
      <c r="C614" s="99" t="s">
        <v>319</v>
      </c>
      <c r="D614" s="99" t="s">
        <v>790</v>
      </c>
      <c r="E614" s="99" t="s">
        <v>791</v>
      </c>
      <c r="F614" s="100"/>
      <c r="G614" s="106">
        <v>24.43</v>
      </c>
      <c r="H614" s="106">
        <v>0.24217018653551542</v>
      </c>
      <c r="I614" s="106">
        <v>6.1379999999999999</v>
      </c>
      <c r="J614" s="106">
        <v>4.1000000000000002E-2</v>
      </c>
      <c r="K614" s="106">
        <v>0.17699999999999999</v>
      </c>
      <c r="L614" s="106">
        <v>1.87</v>
      </c>
      <c r="M614" s="106">
        <v>8.9999999999999983E-2</v>
      </c>
      <c r="N614" s="106">
        <v>4.9704324145730467</v>
      </c>
      <c r="O614" s="106">
        <v>2.266</v>
      </c>
      <c r="P614" s="106">
        <v>6.4000000000000001E-2</v>
      </c>
      <c r="Q614" s="106">
        <v>0.93426421218072941</v>
      </c>
      <c r="R614" s="106">
        <v>0.185</v>
      </c>
      <c r="S614" s="106">
        <v>25.411424087593236</v>
      </c>
      <c r="T614" s="106">
        <v>1.0414937133782423</v>
      </c>
      <c r="U614" s="106">
        <v>0.65200000000000002</v>
      </c>
      <c r="V614" s="106">
        <v>9.6049134475702388E-2</v>
      </c>
      <c r="W614" s="106">
        <v>1.304</v>
      </c>
      <c r="X614" s="106">
        <v>0.68196425113604575</v>
      </c>
      <c r="Y614" s="106">
        <v>5.0658829296001997</v>
      </c>
      <c r="Z614" s="106">
        <v>0.754</v>
      </c>
      <c r="AA614" s="106">
        <v>3.6078422789960936</v>
      </c>
      <c r="AB614" s="106">
        <v>0.48</v>
      </c>
      <c r="AC614" s="106">
        <v>2.5680000000000001</v>
      </c>
      <c r="AD614" s="106">
        <v>0.90100000000000013</v>
      </c>
      <c r="AE614" s="106">
        <v>1.5069999999999999</v>
      </c>
      <c r="AF614" s="106">
        <v>1.514</v>
      </c>
      <c r="AG614" s="106">
        <v>1.0098006050741068</v>
      </c>
      <c r="AH614" s="106">
        <v>0.51100000000000001</v>
      </c>
      <c r="AI614" s="106"/>
      <c r="AJ614" s="106">
        <v>88.078169153793624</v>
      </c>
      <c r="AK614" s="100"/>
      <c r="AL614" s="106">
        <v>11.420157068062826</v>
      </c>
      <c r="AM614" s="106">
        <v>0.14517725947815804</v>
      </c>
      <c r="AN614" s="106">
        <v>3.2484784334480024</v>
      </c>
      <c r="AO614" s="106">
        <v>2.4725606078880715E-2</v>
      </c>
      <c r="AP614" s="106">
        <v>0.13708178438661711</v>
      </c>
      <c r="AQ614" s="106">
        <v>1.4535561601243685</v>
      </c>
      <c r="AR614" s="106">
        <v>6.6765578635014824E-2</v>
      </c>
      <c r="AS614" s="106">
        <v>4.1262098742927504</v>
      </c>
      <c r="AT614" s="106">
        <v>1.6194968553459119</v>
      </c>
      <c r="AU614" s="106">
        <v>2.7928085180659805E-2</v>
      </c>
      <c r="AV614" s="106">
        <v>0.93426421218072941</v>
      </c>
      <c r="AW614" s="106">
        <v>0.185</v>
      </c>
      <c r="AX614" s="106">
        <v>17.764015440470629</v>
      </c>
      <c r="AY614" s="106">
        <v>0.85291435048582609</v>
      </c>
      <c r="AZ614" s="106">
        <v>0.48267693218833285</v>
      </c>
      <c r="BA614" s="106">
        <v>8.1445886946241317E-2</v>
      </c>
      <c r="BB614" s="106">
        <v>1.2198316183348925</v>
      </c>
      <c r="BC614" s="106">
        <v>0.60116735819468059</v>
      </c>
      <c r="BD614" s="106">
        <v>3.9891983066384751</v>
      </c>
      <c r="BE614" s="106">
        <v>0.64290586630286495</v>
      </c>
      <c r="BF614" s="106">
        <v>3.0802034312269218</v>
      </c>
      <c r="BG614" s="106">
        <v>0.4101512432709562</v>
      </c>
      <c r="BH614" s="106">
        <v>2.2016460905349793</v>
      </c>
      <c r="BI614" s="106">
        <v>0.77699206622973449</v>
      </c>
      <c r="BJ614" s="106">
        <v>1.3074787437098732</v>
      </c>
      <c r="BK614" s="106">
        <v>1.3191600592489328</v>
      </c>
      <c r="BL614" s="106">
        <v>0.88307879761618446</v>
      </c>
      <c r="BM614" s="106">
        <v>0.44875735487837004</v>
      </c>
      <c r="BN614" s="106"/>
      <c r="BO614" s="106"/>
      <c r="BP614" s="106"/>
      <c r="BQ614" s="106">
        <v>2.5456480000000004E-2</v>
      </c>
      <c r="BR614" s="106">
        <v>1.451247E-2</v>
      </c>
      <c r="BS614" s="106">
        <v>8.8806500000000003E-3</v>
      </c>
      <c r="BT614" s="106">
        <v>8.2909999999999998E-3</v>
      </c>
      <c r="BU614" s="106">
        <v>1.0071359999999998E-2</v>
      </c>
      <c r="BV614" s="106">
        <v>9.1341499999999989E-3</v>
      </c>
      <c r="BW614" s="106">
        <v>1.1997200000000001E-2</v>
      </c>
      <c r="BX614" s="106">
        <v>3.2524200000000002E-3</v>
      </c>
      <c r="BY614" s="106">
        <v>9.3746400000000001E-3</v>
      </c>
      <c r="BZ614" s="106">
        <v>2.5665919999999998E-2</v>
      </c>
      <c r="CA614" s="106">
        <v>1.5299999999999999E-2</v>
      </c>
      <c r="CB614" s="106">
        <v>1.11E-2</v>
      </c>
      <c r="CC614" s="106">
        <v>1.0585700000000002E-2</v>
      </c>
      <c r="CD614" s="106">
        <v>1.6973289999999999E-2</v>
      </c>
      <c r="CE614" s="106">
        <v>2.377408E-2</v>
      </c>
      <c r="CF614" s="106">
        <v>6.8399400000000001E-3</v>
      </c>
      <c r="CG614" s="106">
        <v>6.0933000000000003E-3</v>
      </c>
      <c r="CH614" s="106">
        <v>6.579520000000001E-3</v>
      </c>
      <c r="CI614" s="106">
        <v>1.0413179999999999E-2</v>
      </c>
      <c r="CJ614" s="106">
        <v>2.0289440000000002E-2</v>
      </c>
      <c r="CK614" s="106">
        <v>2.0497749999999999E-2</v>
      </c>
      <c r="CL614" s="106">
        <v>2.282085E-2</v>
      </c>
      <c r="CM614" s="106">
        <v>2.7527040000000006E-2</v>
      </c>
      <c r="CN614" s="106">
        <v>2.2496240000000001E-2</v>
      </c>
      <c r="CO614" s="106">
        <v>3.0082859999999999E-2</v>
      </c>
      <c r="CP614" s="106">
        <v>2.4216469999999997E-2</v>
      </c>
      <c r="CQ614" s="106">
        <v>1.269285E-2</v>
      </c>
      <c r="CR614" s="106">
        <v>1.309505E-2</v>
      </c>
      <c r="CS614" s="106"/>
      <c r="CT614" s="106"/>
      <c r="CU614" s="106"/>
      <c r="CV614" s="106">
        <f t="shared" si="308"/>
        <v>1.1900000000000001E-2</v>
      </c>
      <c r="CW614" s="106">
        <f t="shared" si="309"/>
        <v>8.6999999999999994E-3</v>
      </c>
      <c r="CX614" s="106">
        <f t="shared" si="310"/>
        <v>4.7000000000000002E-3</v>
      </c>
      <c r="CY614" s="106">
        <f t="shared" si="311"/>
        <v>5.0000000000000001E-3</v>
      </c>
      <c r="CZ614" s="106">
        <f t="shared" si="312"/>
        <v>7.7999999999999988E-3</v>
      </c>
      <c r="DA614" s="106">
        <f t="shared" si="313"/>
        <v>7.0999999999999995E-3</v>
      </c>
      <c r="DB614" s="106">
        <f t="shared" si="314"/>
        <v>8.8999999999999999E-3</v>
      </c>
      <c r="DC614" s="106">
        <f t="shared" si="315"/>
        <v>2.7000000000000006E-3</v>
      </c>
      <c r="DD614" s="106">
        <f t="shared" si="316"/>
        <v>6.7000000000000002E-3</v>
      </c>
      <c r="DE614" s="106">
        <f t="shared" si="317"/>
        <v>1.12E-2</v>
      </c>
      <c r="DF614" s="106">
        <f t="shared" si="318"/>
        <v>1.5299999999999999E-2</v>
      </c>
      <c r="DG614" s="106">
        <f t="shared" si="319"/>
        <v>1.11E-2</v>
      </c>
      <c r="DH614" s="106">
        <f t="shared" si="320"/>
        <v>7.4000000000000003E-3</v>
      </c>
      <c r="DI614" s="106">
        <f t="shared" si="321"/>
        <v>1.3899999999999997E-2</v>
      </c>
      <c r="DJ614" s="106">
        <f t="shared" si="322"/>
        <v>1.7600000000000001E-2</v>
      </c>
      <c r="DK614" s="106">
        <f t="shared" si="323"/>
        <v>5.7999999999999996E-3</v>
      </c>
      <c r="DL614" s="106">
        <f t="shared" si="324"/>
        <v>5.7000000000000002E-3</v>
      </c>
      <c r="DM614" s="106">
        <f t="shared" si="325"/>
        <v>5.8000000000000005E-3</v>
      </c>
      <c r="DN614" s="106">
        <f t="shared" si="326"/>
        <v>8.199999999999999E-3</v>
      </c>
      <c r="DO614" s="106">
        <f t="shared" si="327"/>
        <v>1.7299999999999999E-2</v>
      </c>
      <c r="DP614" s="106">
        <f t="shared" si="328"/>
        <v>1.7499999999999998E-2</v>
      </c>
      <c r="DQ614" s="106">
        <f t="shared" si="329"/>
        <v>1.9500000000000003E-2</v>
      </c>
      <c r="DR614" s="106">
        <f t="shared" si="330"/>
        <v>2.3600000000000003E-2</v>
      </c>
      <c r="DS614" s="106">
        <f t="shared" si="331"/>
        <v>1.9400000000000001E-2</v>
      </c>
      <c r="DT614" s="106">
        <f t="shared" si="332"/>
        <v>2.6099999999999998E-2</v>
      </c>
      <c r="DU614" s="106">
        <f t="shared" si="333"/>
        <v>2.1099999999999997E-2</v>
      </c>
      <c r="DV614" s="106">
        <f t="shared" si="334"/>
        <v>1.11E-2</v>
      </c>
      <c r="DW614" s="106">
        <f t="shared" si="335"/>
        <v>1.15E-2</v>
      </c>
      <c r="DX614" s="106"/>
      <c r="DY614" s="106"/>
      <c r="DZ614" s="106"/>
      <c r="EA614" s="100">
        <v>0.41</v>
      </c>
      <c r="EB614" s="100">
        <v>3.45</v>
      </c>
      <c r="EC614" s="100">
        <v>0.26</v>
      </c>
      <c r="ED614" s="100">
        <v>12.72</v>
      </c>
      <c r="EE614" s="100">
        <v>4.68</v>
      </c>
      <c r="EF614" s="100">
        <v>0.61</v>
      </c>
      <c r="EG614" s="100">
        <v>13.96</v>
      </c>
      <c r="EH614" s="100">
        <v>0.43</v>
      </c>
      <c r="EI614" s="100">
        <v>0.59</v>
      </c>
      <c r="EJ614" s="100">
        <v>15.9</v>
      </c>
      <c r="EK614" s="100">
        <v>2.17</v>
      </c>
      <c r="EL614" s="100">
        <v>2.0099999999999998</v>
      </c>
      <c r="EM614" s="100">
        <v>0.19</v>
      </c>
      <c r="EN614" s="100">
        <v>1.76</v>
      </c>
      <c r="EO614" s="100">
        <v>3.5</v>
      </c>
      <c r="EP614" s="100">
        <v>6.18</v>
      </c>
      <c r="EQ614" s="100">
        <v>0.78</v>
      </c>
      <c r="ER614" s="100">
        <v>0.46</v>
      </c>
      <c r="ES614" s="100">
        <v>0.52</v>
      </c>
      <c r="ET614" s="100">
        <v>2.96</v>
      </c>
      <c r="EU614" s="100">
        <v>1.01</v>
      </c>
      <c r="EV614" s="100">
        <v>4.3600000000000003</v>
      </c>
      <c r="EW614" s="100">
        <v>1.39</v>
      </c>
      <c r="EX614" s="100">
        <v>2.5099999999999998</v>
      </c>
      <c r="EY614" s="100">
        <v>1.89</v>
      </c>
      <c r="EZ614" s="100">
        <v>1.58</v>
      </c>
      <c r="FA614" s="100">
        <v>1.26</v>
      </c>
      <c r="FB614" s="100">
        <v>2.52</v>
      </c>
      <c r="FC614" s="100"/>
      <c r="FD614" s="100"/>
      <c r="FE614" s="100"/>
      <c r="FF614" s="106">
        <v>4.6822643979057582E-2</v>
      </c>
      <c r="FG614" s="106">
        <v>5.0086154519964525E-3</v>
      </c>
      <c r="FH614" s="106">
        <v>8.4460439269648056E-3</v>
      </c>
      <c r="FI614" s="106">
        <v>3.1450970932336273E-3</v>
      </c>
      <c r="FJ614" s="106">
        <v>6.4154275092936797E-3</v>
      </c>
      <c r="FK614" s="106">
        <v>8.8666925767586467E-3</v>
      </c>
      <c r="FL614" s="106">
        <v>9.3204747774480699E-3</v>
      </c>
      <c r="FM614" s="106">
        <v>1.7742702459458828E-2</v>
      </c>
      <c r="FN614" s="106">
        <v>9.5550314465408809E-3</v>
      </c>
      <c r="FO614" s="106">
        <v>4.4405655437249093E-3</v>
      </c>
      <c r="FP614" s="106">
        <v>2.0273533404321829E-2</v>
      </c>
      <c r="FQ614" s="106">
        <v>3.7184999999999991E-3</v>
      </c>
      <c r="FR614" s="106">
        <v>3.3751629336894198E-2</v>
      </c>
      <c r="FS614" s="106">
        <v>1.5011292568550541E-2</v>
      </c>
      <c r="FT614" s="106">
        <v>1.6893692626591652E-2</v>
      </c>
      <c r="FU614" s="106">
        <v>5.0333558132777132E-3</v>
      </c>
      <c r="FV614" s="106">
        <v>9.5146866230121623E-3</v>
      </c>
      <c r="FW614" s="106">
        <v>2.7653698476955307E-3</v>
      </c>
      <c r="FX614" s="106">
        <v>2.0743831194520071E-2</v>
      </c>
      <c r="FY614" s="106">
        <v>1.9030013642564802E-2</v>
      </c>
      <c r="FZ614" s="106">
        <v>3.1110054655391909E-2</v>
      </c>
      <c r="GA614" s="106">
        <v>1.788259420661369E-2</v>
      </c>
      <c r="GB614" s="106">
        <v>3.0602880658436211E-2</v>
      </c>
      <c r="GC614" s="106">
        <v>1.9502500862366334E-2</v>
      </c>
      <c r="GD614" s="106">
        <v>2.4711348256116601E-2</v>
      </c>
      <c r="GE614" s="106">
        <v>2.0842728936133141E-2</v>
      </c>
      <c r="GF614" s="106">
        <v>1.1126792849963924E-2</v>
      </c>
      <c r="GG614" s="106">
        <v>1.1308685342934926E-2</v>
      </c>
      <c r="GH614" s="100"/>
      <c r="GI614" s="100"/>
      <c r="GJ614" s="100"/>
      <c r="GK614" s="100"/>
    </row>
    <row r="615" spans="1:193" x14ac:dyDescent="0.25">
      <c r="A615" s="98" t="s">
        <v>1073</v>
      </c>
      <c r="B615" s="99" t="s">
        <v>17</v>
      </c>
      <c r="C615" s="99" t="s">
        <v>319</v>
      </c>
      <c r="D615" s="99" t="s">
        <v>758</v>
      </c>
      <c r="E615" s="99" t="s">
        <v>792</v>
      </c>
      <c r="F615" s="100"/>
      <c r="G615" s="106">
        <v>9.3870000000000005</v>
      </c>
      <c r="H615" s="106">
        <v>0.74250642880155693</v>
      </c>
      <c r="I615" s="106">
        <v>2.915</v>
      </c>
      <c r="J615" s="106">
        <v>0.27600000000000002</v>
      </c>
      <c r="K615" s="106">
        <v>0.23300000000000001</v>
      </c>
      <c r="L615" s="106">
        <v>6.4160000000000004</v>
      </c>
      <c r="M615" s="106">
        <v>4.7E-2</v>
      </c>
      <c r="N615" s="106">
        <v>0.20896513390186008</v>
      </c>
      <c r="O615" s="106">
        <v>4.8849999999999998</v>
      </c>
      <c r="P615" s="106">
        <v>3.5000000000000003E-2</v>
      </c>
      <c r="Q615" s="106">
        <v>2.1864033551543289</v>
      </c>
      <c r="R615" s="106">
        <v>6.6000000000000003E-2</v>
      </c>
      <c r="S615" s="106">
        <v>32.435854154415082</v>
      </c>
      <c r="T615" s="106">
        <v>2.3473953846114224</v>
      </c>
      <c r="U615" s="106">
        <v>0.34899999999999998</v>
      </c>
      <c r="V615" s="106">
        <v>6.5837836580260767E-2</v>
      </c>
      <c r="W615" s="106">
        <v>0.96699999999999986</v>
      </c>
      <c r="X615" s="106">
        <v>0.41748420979629675</v>
      </c>
      <c r="Y615" s="106">
        <v>5.1767219259927542</v>
      </c>
      <c r="Z615" s="106">
        <v>2.77</v>
      </c>
      <c r="AA615" s="106">
        <v>7.5249874371718661</v>
      </c>
      <c r="AB615" s="106">
        <v>1.1020000000000001</v>
      </c>
      <c r="AC615" s="106">
        <v>5.4539999999999997</v>
      </c>
      <c r="AD615" s="106">
        <v>1.486</v>
      </c>
      <c r="AE615" s="106">
        <v>1.9730000000000001</v>
      </c>
      <c r="AF615" s="106">
        <v>1.71</v>
      </c>
      <c r="AG615" s="106">
        <v>0.96802689618443494</v>
      </c>
      <c r="AH615" s="106">
        <v>0.43599999999999994</v>
      </c>
      <c r="AI615" s="106"/>
      <c r="AJ615" s="106">
        <v>91.645598709754353</v>
      </c>
      <c r="AK615" s="100"/>
      <c r="AL615" s="106">
        <v>4.3880890052356021</v>
      </c>
      <c r="AM615" s="106">
        <v>0.44512105317520351</v>
      </c>
      <c r="AN615" s="106">
        <v>1.5427361735908971</v>
      </c>
      <c r="AO615" s="106">
        <v>0.1664455433602702</v>
      </c>
      <c r="AP615" s="106">
        <v>0.18045229244114006</v>
      </c>
      <c r="AQ615" s="106">
        <v>4.9871745044694915</v>
      </c>
      <c r="AR615" s="106">
        <v>3.4866468842729967E-2</v>
      </c>
      <c r="AS615" s="106">
        <v>0.17347263315777861</v>
      </c>
      <c r="AT615" s="106">
        <v>3.4912807318467696</v>
      </c>
      <c r="AU615" s="106">
        <v>1.5273171583173331E-2</v>
      </c>
      <c r="AV615" s="106">
        <v>2.1864033551543289</v>
      </c>
      <c r="AW615" s="106">
        <v>6.6000000000000003E-2</v>
      </c>
      <c r="AX615" s="106">
        <v>22.67448735016783</v>
      </c>
      <c r="AY615" s="106">
        <v>1.9223613009675065</v>
      </c>
      <c r="AZ615" s="106">
        <v>0.25836541308854011</v>
      </c>
      <c r="BA615" s="106">
        <v>5.5827895005732861E-2</v>
      </c>
      <c r="BB615" s="106">
        <v>0.90458372310570623</v>
      </c>
      <c r="BC615" s="106">
        <v>0.36802204671746891</v>
      </c>
      <c r="BD615" s="106">
        <v>4.0764799795202409</v>
      </c>
      <c r="BE615" s="106">
        <v>2.3618690313778989</v>
      </c>
      <c r="BF615" s="106">
        <v>6.424474888732064</v>
      </c>
      <c r="BG615" s="106">
        <v>0.9416388960095704</v>
      </c>
      <c r="BH615" s="106">
        <v>4.6759259259259256</v>
      </c>
      <c r="BI615" s="106">
        <v>1.2814763711624699</v>
      </c>
      <c r="BJ615" s="106">
        <v>1.7117820579559258</v>
      </c>
      <c r="BK615" s="106">
        <v>1.4899363945281869</v>
      </c>
      <c r="BL615" s="106">
        <v>0.84654735127628766</v>
      </c>
      <c r="BM615" s="106">
        <v>0.38289277245982256</v>
      </c>
      <c r="BN615" s="106"/>
      <c r="BO615" s="106"/>
      <c r="BP615" s="106"/>
      <c r="BQ615" s="106">
        <v>2.652608E-2</v>
      </c>
      <c r="BR615" s="106">
        <v>1.5846949999999999E-2</v>
      </c>
      <c r="BS615" s="106">
        <v>1.001435E-2</v>
      </c>
      <c r="BT615" s="106">
        <v>9.4517400000000001E-3</v>
      </c>
      <c r="BU615" s="106">
        <v>1.1879039999999999E-2</v>
      </c>
      <c r="BV615" s="106">
        <v>1.0292000000000001E-2</v>
      </c>
      <c r="BW615" s="106">
        <v>1.5097599999999999E-2</v>
      </c>
      <c r="BX615" s="106">
        <v>3.8547199999999998E-3</v>
      </c>
      <c r="BY615" s="106">
        <v>9.0948000000000001E-3</v>
      </c>
      <c r="BZ615" s="106">
        <v>2.6582560000000002E-2</v>
      </c>
      <c r="CA615" s="106">
        <v>1.72E-2</v>
      </c>
      <c r="CB615" s="106">
        <v>1.29E-2</v>
      </c>
      <c r="CC615" s="106">
        <v>1.1873150000000001E-2</v>
      </c>
      <c r="CD615" s="106">
        <v>1.9415490000000001E-2</v>
      </c>
      <c r="CE615" s="106">
        <v>2.2828520000000001E-2</v>
      </c>
      <c r="CF615" s="106">
        <v>7.5475200000000003E-3</v>
      </c>
      <c r="CG615" s="106">
        <v>6.7346999999999997E-3</v>
      </c>
      <c r="CH615" s="106">
        <v>7.6004800000000006E-3</v>
      </c>
      <c r="CI615" s="106">
        <v>1.1937059999999999E-2</v>
      </c>
      <c r="CJ615" s="106">
        <v>2.3573280000000002E-2</v>
      </c>
      <c r="CK615" s="106">
        <v>2.5065819999999999E-2</v>
      </c>
      <c r="CL615" s="106">
        <v>2.5746599999999994E-2</v>
      </c>
      <c r="CM615" s="106">
        <v>3.3359040000000006E-2</v>
      </c>
      <c r="CN615" s="106">
        <v>2.5743119999999998E-2</v>
      </c>
      <c r="CO615" s="106">
        <v>3.4808520000000003E-2</v>
      </c>
      <c r="CP615" s="106">
        <v>2.7889109999999998E-2</v>
      </c>
      <c r="CQ615" s="106">
        <v>1.4751149999999998E-2</v>
      </c>
      <c r="CR615" s="106">
        <v>1.5258580000000001E-2</v>
      </c>
      <c r="CS615" s="106"/>
      <c r="CT615" s="106"/>
      <c r="CU615" s="106"/>
      <c r="CV615" s="106">
        <f t="shared" ref="CV615:CV646" si="336">BQ615/2.1392</f>
        <v>1.24E-2</v>
      </c>
      <c r="CW615" s="106">
        <f t="shared" ref="CW615:CW646" si="337">BR615/1.6681</f>
        <v>9.4999999999999998E-3</v>
      </c>
      <c r="CX615" s="106">
        <f t="shared" ref="CX615:CX646" si="338">BS615/1.8895</f>
        <v>5.3E-3</v>
      </c>
      <c r="CY615" s="106">
        <f t="shared" ref="CY615:CY646" si="339">BT615/1.6582</f>
        <v>5.7000000000000002E-3</v>
      </c>
      <c r="CZ615" s="106">
        <f t="shared" ref="CZ615:CZ646" si="340">BU615/1.2912</f>
        <v>9.1999999999999998E-3</v>
      </c>
      <c r="DA615" s="106">
        <f t="shared" ref="DA615:DA646" si="341">BV615/1.2865</f>
        <v>8.0000000000000002E-3</v>
      </c>
      <c r="DB615" s="106">
        <f t="shared" ref="DB615:DB646" si="342">BW615/1.348</f>
        <v>1.1199999999999998E-2</v>
      </c>
      <c r="DC615" s="106">
        <f t="shared" ref="DC615:DC646" si="343">BX615/1.2046</f>
        <v>3.2000000000000002E-3</v>
      </c>
      <c r="DD615" s="106">
        <f t="shared" ref="DD615:DD646" si="344">BY615/1.3992</f>
        <v>6.4999999999999997E-3</v>
      </c>
      <c r="DE615" s="106">
        <f t="shared" ref="DE615:DE646" si="345">BZ615/2.2916</f>
        <v>1.1600000000000001E-2</v>
      </c>
      <c r="DF615" s="106">
        <f t="shared" ref="DF615:DF646" si="346">CA615</f>
        <v>1.72E-2</v>
      </c>
      <c r="DG615" s="106">
        <f t="shared" ref="DG615:DG646" si="347">CB615</f>
        <v>1.29E-2</v>
      </c>
      <c r="DH615" s="106">
        <f t="shared" ref="DH615:DH646" si="348">CC615/1.4305</f>
        <v>8.3000000000000001E-3</v>
      </c>
      <c r="DI615" s="106">
        <f t="shared" ref="DI615:DI646" si="349">CD615/1.2211</f>
        <v>1.5900000000000001E-2</v>
      </c>
      <c r="DJ615" s="106">
        <f t="shared" ref="DJ615:DJ646" si="350">CE615/1.3508</f>
        <v>1.6900000000000002E-2</v>
      </c>
      <c r="DK615" s="106">
        <f t="shared" ref="DK615:DK646" si="351">CF615/1.1793</f>
        <v>6.4000000000000003E-3</v>
      </c>
      <c r="DL615" s="106">
        <f t="shared" ref="DL615:DL646" si="352">CG615/1.069</f>
        <v>6.3E-3</v>
      </c>
      <c r="DM615" s="106">
        <f t="shared" ref="DM615:DM646" si="353">CH615/1.1344</f>
        <v>6.7000000000000002E-3</v>
      </c>
      <c r="DN615" s="106">
        <f t="shared" ref="DN615:DN646" si="354">CI615/1.2699</f>
        <v>9.3999999999999986E-3</v>
      </c>
      <c r="DO615" s="106">
        <f t="shared" ref="DO615:DO646" si="355">CJ615/1.1728</f>
        <v>2.01E-2</v>
      </c>
      <c r="DP615" s="106">
        <f t="shared" ref="DP615:DP646" si="356">CK615/1.1713</f>
        <v>2.1399999999999999E-2</v>
      </c>
      <c r="DQ615" s="106">
        <f t="shared" ref="DQ615:DQ646" si="357">CL615/1.1703</f>
        <v>2.1999999999999999E-2</v>
      </c>
      <c r="DR615" s="106">
        <f t="shared" ref="DR615:DR646" si="358">CM615/1.1664</f>
        <v>2.8600000000000004E-2</v>
      </c>
      <c r="DS615" s="106">
        <f t="shared" ref="DS615:DS646" si="359">CN615/1.1596</f>
        <v>2.2199999999999998E-2</v>
      </c>
      <c r="DT615" s="106">
        <f t="shared" ref="DT615:DT646" si="360">CO615/1.1526</f>
        <v>3.0200000000000001E-2</v>
      </c>
      <c r="DU615" s="106">
        <f t="shared" ref="DU615:DU646" si="361">CP615/1.1477</f>
        <v>2.4299999999999999E-2</v>
      </c>
      <c r="DV615" s="106">
        <f t="shared" ref="DV615:DV646" si="362">CQ615/1.1435</f>
        <v>1.2899999999999998E-2</v>
      </c>
      <c r="DW615" s="106">
        <f t="shared" ref="DW615:DW646" si="363">CR615/1.1387</f>
        <v>1.34E-2</v>
      </c>
      <c r="DX615" s="106"/>
      <c r="DY615" s="106"/>
      <c r="DZ615" s="106"/>
      <c r="EA615" s="100">
        <v>0.7</v>
      </c>
      <c r="EB615" s="100">
        <v>1.46</v>
      </c>
      <c r="EC615" s="100">
        <v>0.43</v>
      </c>
      <c r="ED615" s="100">
        <v>2.72</v>
      </c>
      <c r="EE615" s="100">
        <v>4.07</v>
      </c>
      <c r="EF615" s="100">
        <v>0.28999999999999998</v>
      </c>
      <c r="EG615" s="100">
        <v>33.99</v>
      </c>
      <c r="EH615" s="100">
        <v>2.35</v>
      </c>
      <c r="EI615" s="100">
        <v>0.36</v>
      </c>
      <c r="EJ615" s="100">
        <v>28.6</v>
      </c>
      <c r="EK615" s="100">
        <v>1.02</v>
      </c>
      <c r="EL615" s="100">
        <v>5.29</v>
      </c>
      <c r="EM615" s="100">
        <v>0.16</v>
      </c>
      <c r="EN615" s="100">
        <v>0.97</v>
      </c>
      <c r="EO615" s="100">
        <v>5.6</v>
      </c>
      <c r="EP615" s="100">
        <v>9.26</v>
      </c>
      <c r="EQ615" s="100">
        <v>1.05</v>
      </c>
      <c r="ER615" s="100">
        <v>1.95</v>
      </c>
      <c r="ES615" s="100">
        <v>0.51</v>
      </c>
      <c r="ET615" s="100">
        <v>1.21</v>
      </c>
      <c r="EU615" s="100">
        <v>0.66</v>
      </c>
      <c r="EV615" s="100">
        <v>2.19</v>
      </c>
      <c r="EW615" s="100">
        <v>0.86</v>
      </c>
      <c r="EX615" s="100">
        <v>1.74</v>
      </c>
      <c r="EY615" s="100">
        <v>1.63</v>
      </c>
      <c r="EZ615" s="100">
        <v>1.55</v>
      </c>
      <c r="FA615" s="100">
        <v>1.41</v>
      </c>
      <c r="FB615" s="100">
        <v>3.27</v>
      </c>
      <c r="FC615" s="100"/>
      <c r="FD615" s="100"/>
      <c r="FE615" s="100"/>
      <c r="FF615" s="106">
        <v>3.071662303664921E-2</v>
      </c>
      <c r="FG615" s="106">
        <v>6.4987673763579716E-3</v>
      </c>
      <c r="FH615" s="106">
        <v>6.6337655464408576E-3</v>
      </c>
      <c r="FI615" s="106">
        <v>4.5273187793993495E-3</v>
      </c>
      <c r="FJ615" s="106">
        <v>7.3444083023544004E-3</v>
      </c>
      <c r="FK615" s="106">
        <v>1.4462806062961525E-2</v>
      </c>
      <c r="FL615" s="106">
        <v>1.1851112759643918E-2</v>
      </c>
      <c r="FM615" s="106">
        <v>4.0766068792077977E-3</v>
      </c>
      <c r="FN615" s="106">
        <v>1.2568610634648369E-2</v>
      </c>
      <c r="FO615" s="106">
        <v>4.3681270727875731E-3</v>
      </c>
      <c r="FP615" s="106">
        <v>2.2301314222574156E-2</v>
      </c>
      <c r="FQ615" s="106">
        <v>3.4914000000000004E-3</v>
      </c>
      <c r="FR615" s="106">
        <v>3.627917976026853E-2</v>
      </c>
      <c r="FS615" s="106">
        <v>1.8646904619384813E-2</v>
      </c>
      <c r="FT615" s="106">
        <v>1.4468463132958244E-2</v>
      </c>
      <c r="FU615" s="106">
        <v>5.1696630775308634E-3</v>
      </c>
      <c r="FV615" s="106">
        <v>9.4981290926099155E-3</v>
      </c>
      <c r="FW615" s="106">
        <v>7.1764299109906438E-3</v>
      </c>
      <c r="FX615" s="106">
        <v>2.0790047895553231E-2</v>
      </c>
      <c r="FY615" s="106">
        <v>2.8578615279672575E-2</v>
      </c>
      <c r="FZ615" s="106">
        <v>4.2401534265631619E-2</v>
      </c>
      <c r="GA615" s="106">
        <v>2.0621891822609591E-2</v>
      </c>
      <c r="GB615" s="106">
        <v>4.0212962962962957E-2</v>
      </c>
      <c r="GC615" s="106">
        <v>2.2297688858226975E-2</v>
      </c>
      <c r="GD615" s="106">
        <v>2.7902047544681587E-2</v>
      </c>
      <c r="GE615" s="106">
        <v>2.3094014115186898E-2</v>
      </c>
      <c r="GF615" s="106">
        <v>1.1936317652995656E-2</v>
      </c>
      <c r="GG615" s="106">
        <v>1.2520593659436198E-2</v>
      </c>
      <c r="GH615" s="100"/>
      <c r="GI615" s="100"/>
      <c r="GJ615" s="100"/>
      <c r="GK615" s="100"/>
    </row>
    <row r="616" spans="1:193" x14ac:dyDescent="0.25">
      <c r="A616" s="98" t="s">
        <v>1073</v>
      </c>
      <c r="B616" s="99" t="s">
        <v>17</v>
      </c>
      <c r="C616" s="99" t="s">
        <v>319</v>
      </c>
      <c r="D616" s="99" t="s">
        <v>758</v>
      </c>
      <c r="E616" s="99" t="s">
        <v>793</v>
      </c>
      <c r="F616" s="100"/>
      <c r="G616" s="106">
        <v>3.5710000000000002</v>
      </c>
      <c r="H616" s="106">
        <v>0.97243130995667015</v>
      </c>
      <c r="I616" s="106">
        <v>0.36199999999999999</v>
      </c>
      <c r="J616" s="106">
        <v>0</v>
      </c>
      <c r="K616" s="106">
        <v>0.19800000000000001</v>
      </c>
      <c r="L616" s="106">
        <v>7.0469999999999997</v>
      </c>
      <c r="M616" s="106">
        <v>3.2000000000000001E-2</v>
      </c>
      <c r="N616" s="106">
        <v>0.10830771784941712</v>
      </c>
      <c r="O616" s="106">
        <v>4.7679999999999998</v>
      </c>
      <c r="P616" s="106">
        <v>0</v>
      </c>
      <c r="Q616" s="106">
        <v>0</v>
      </c>
      <c r="R616" s="106">
        <v>0</v>
      </c>
      <c r="S616" s="106">
        <v>46.037170180990643</v>
      </c>
      <c r="T616" s="106">
        <v>3.3347828422540977</v>
      </c>
      <c r="U616" s="106">
        <v>0</v>
      </c>
      <c r="V616" s="106">
        <v>4.4062708394698738E-2</v>
      </c>
      <c r="W616" s="106">
        <v>0.65100000000000002</v>
      </c>
      <c r="X616" s="106">
        <v>0.36963315343790432</v>
      </c>
      <c r="Y616" s="106">
        <v>7.2704694292474228</v>
      </c>
      <c r="Z616" s="106">
        <v>0.63600000000000012</v>
      </c>
      <c r="AA616" s="106">
        <v>3.8890423970961927</v>
      </c>
      <c r="AB616" s="106">
        <v>0.82</v>
      </c>
      <c r="AC616" s="106">
        <v>4.7919999999999998</v>
      </c>
      <c r="AD616" s="106">
        <v>1.8759999999999999</v>
      </c>
      <c r="AE616" s="106">
        <v>2.778</v>
      </c>
      <c r="AF616" s="106">
        <v>2.6259999999999999</v>
      </c>
      <c r="AG616" s="106">
        <v>1.3371348143508817</v>
      </c>
      <c r="AH616" s="106">
        <v>0.60599999999999998</v>
      </c>
      <c r="AI616" s="106"/>
      <c r="AJ616" s="106">
        <v>94.126034553577924</v>
      </c>
      <c r="AK616" s="100"/>
      <c r="AL616" s="106">
        <v>1.6693156320119671</v>
      </c>
      <c r="AM616" s="106">
        <v>0.582957442573389</v>
      </c>
      <c r="AN616" s="106">
        <v>0.19158507541677691</v>
      </c>
      <c r="AO616" s="106">
        <v>0</v>
      </c>
      <c r="AP616" s="106">
        <v>0.15334572490706322</v>
      </c>
      <c r="AQ616" s="106">
        <v>5.4776525456665368</v>
      </c>
      <c r="AR616" s="106">
        <v>2.3738872403560828E-2</v>
      </c>
      <c r="AS616" s="106">
        <v>8.9911769757112014E-2</v>
      </c>
      <c r="AT616" s="106">
        <v>3.4076615208690679</v>
      </c>
      <c r="AU616" s="106">
        <v>0</v>
      </c>
      <c r="AV616" s="106">
        <v>0</v>
      </c>
      <c r="AW616" s="106">
        <v>0</v>
      </c>
      <c r="AX616" s="106">
        <v>32.182572653611075</v>
      </c>
      <c r="AY616" s="106">
        <v>2.7309662126395033</v>
      </c>
      <c r="AZ616" s="106">
        <v>0</v>
      </c>
      <c r="BA616" s="106">
        <v>3.7363443054946779E-2</v>
      </c>
      <c r="BB616" s="106">
        <v>0.60898035547240414</v>
      </c>
      <c r="BC616" s="106">
        <v>0.32584022693750381</v>
      </c>
      <c r="BD616" s="106">
        <v>5.7252298836502264</v>
      </c>
      <c r="BE616" s="106">
        <v>0.54229195088676674</v>
      </c>
      <c r="BF616" s="106">
        <v>3.3202786622523628</v>
      </c>
      <c r="BG616" s="106">
        <v>0.70067504058788344</v>
      </c>
      <c r="BH616" s="106">
        <v>4.1083676268861451</v>
      </c>
      <c r="BI616" s="106">
        <v>1.6177992411176267</v>
      </c>
      <c r="BJ616" s="106">
        <v>2.4102030192608015</v>
      </c>
      <c r="BK616" s="106">
        <v>2.2880543696087829</v>
      </c>
      <c r="BL616" s="106">
        <v>1.1693352115005524</v>
      </c>
      <c r="BM616" s="106">
        <v>0.53218582594186348</v>
      </c>
      <c r="BN616" s="106"/>
      <c r="BO616" s="106"/>
      <c r="BP616" s="106"/>
      <c r="BQ616" s="106">
        <v>2.6740000000000003E-2</v>
      </c>
      <c r="BR616" s="106">
        <v>1.6681000000000001E-2</v>
      </c>
      <c r="BS616" s="106">
        <v>1.039225E-2</v>
      </c>
      <c r="BT616" s="106">
        <v>9.7833799999999995E-3</v>
      </c>
      <c r="BU616" s="106">
        <v>1.2008159999999999E-2</v>
      </c>
      <c r="BV616" s="106">
        <v>1.0935249999999999E-2</v>
      </c>
      <c r="BW616" s="106">
        <v>1.5502000000000002E-2</v>
      </c>
      <c r="BX616" s="106">
        <v>3.8547199999999998E-3</v>
      </c>
      <c r="BY616" s="106">
        <v>9.51456E-3</v>
      </c>
      <c r="BZ616" s="106">
        <v>2.8645E-2</v>
      </c>
      <c r="CA616" s="106">
        <v>1.7299999999999999E-2</v>
      </c>
      <c r="CB616" s="106">
        <v>1.35E-2</v>
      </c>
      <c r="CC616" s="106">
        <v>1.3160600000000001E-2</v>
      </c>
      <c r="CD616" s="106">
        <v>2.0270260000000002E-2</v>
      </c>
      <c r="CE616" s="106">
        <v>2.6070440000000004E-2</v>
      </c>
      <c r="CF616" s="106">
        <v>7.7833799999999995E-3</v>
      </c>
      <c r="CG616" s="106">
        <v>6.9484999999999998E-3</v>
      </c>
      <c r="CH616" s="106">
        <v>7.8273600000000002E-3</v>
      </c>
      <c r="CI616" s="106">
        <v>1.2699E-2</v>
      </c>
      <c r="CJ616" s="106">
        <v>2.3573280000000002E-2</v>
      </c>
      <c r="CK616" s="106">
        <v>2.5182949999999999E-2</v>
      </c>
      <c r="CL616" s="106">
        <v>2.621472E-2</v>
      </c>
      <c r="CM616" s="106">
        <v>3.3592320000000002E-2</v>
      </c>
      <c r="CN616" s="106">
        <v>2.7366559999999998E-2</v>
      </c>
      <c r="CO616" s="106">
        <v>3.6537420000000001E-2</v>
      </c>
      <c r="CP616" s="106">
        <v>2.8692500000000003E-2</v>
      </c>
      <c r="CQ616" s="106">
        <v>1.543725E-2</v>
      </c>
      <c r="CR616" s="106">
        <v>1.5714060000000002E-2</v>
      </c>
      <c r="CS616" s="106"/>
      <c r="CT616" s="106"/>
      <c r="CU616" s="106"/>
      <c r="CV616" s="106">
        <f t="shared" si="336"/>
        <v>1.2500000000000001E-2</v>
      </c>
      <c r="CW616" s="106">
        <f t="shared" si="337"/>
        <v>1.0000000000000002E-2</v>
      </c>
      <c r="CX616" s="106">
        <f t="shared" si="338"/>
        <v>5.5000000000000005E-3</v>
      </c>
      <c r="CY616" s="106">
        <f t="shared" si="339"/>
        <v>5.8999999999999999E-3</v>
      </c>
      <c r="CZ616" s="106">
        <f t="shared" si="340"/>
        <v>9.2999999999999992E-3</v>
      </c>
      <c r="DA616" s="106">
        <f t="shared" si="341"/>
        <v>8.4999999999999989E-3</v>
      </c>
      <c r="DB616" s="106">
        <f t="shared" si="342"/>
        <v>1.15E-2</v>
      </c>
      <c r="DC616" s="106">
        <f t="shared" si="343"/>
        <v>3.2000000000000002E-3</v>
      </c>
      <c r="DD616" s="106">
        <f t="shared" si="344"/>
        <v>6.7999999999999996E-3</v>
      </c>
      <c r="DE616" s="106">
        <f t="shared" si="345"/>
        <v>1.2500000000000001E-2</v>
      </c>
      <c r="DF616" s="106">
        <f t="shared" si="346"/>
        <v>1.7299999999999999E-2</v>
      </c>
      <c r="DG616" s="106">
        <f t="shared" si="347"/>
        <v>1.35E-2</v>
      </c>
      <c r="DH616" s="106">
        <f t="shared" si="348"/>
        <v>9.1999999999999998E-3</v>
      </c>
      <c r="DI616" s="106">
        <f t="shared" si="349"/>
        <v>1.66E-2</v>
      </c>
      <c r="DJ616" s="106">
        <f t="shared" si="350"/>
        <v>1.9300000000000001E-2</v>
      </c>
      <c r="DK616" s="106">
        <f t="shared" si="351"/>
        <v>6.5999999999999991E-3</v>
      </c>
      <c r="DL616" s="106">
        <f t="shared" si="352"/>
        <v>6.4999999999999997E-3</v>
      </c>
      <c r="DM616" s="106">
        <f t="shared" si="353"/>
        <v>6.8999999999999999E-3</v>
      </c>
      <c r="DN616" s="106">
        <f t="shared" si="354"/>
        <v>0.01</v>
      </c>
      <c r="DO616" s="106">
        <f t="shared" si="355"/>
        <v>2.01E-2</v>
      </c>
      <c r="DP616" s="106">
        <f t="shared" si="356"/>
        <v>2.1499999999999998E-2</v>
      </c>
      <c r="DQ616" s="106">
        <f t="shared" si="357"/>
        <v>2.2400000000000003E-2</v>
      </c>
      <c r="DR616" s="106">
        <f t="shared" si="358"/>
        <v>2.8799999999999999E-2</v>
      </c>
      <c r="DS616" s="106">
        <f t="shared" si="359"/>
        <v>2.3599999999999999E-2</v>
      </c>
      <c r="DT616" s="106">
        <f t="shared" si="360"/>
        <v>3.1699999999999999E-2</v>
      </c>
      <c r="DU616" s="106">
        <f t="shared" si="361"/>
        <v>2.5000000000000005E-2</v>
      </c>
      <c r="DV616" s="106">
        <f t="shared" si="362"/>
        <v>1.35E-2</v>
      </c>
      <c r="DW616" s="106">
        <f t="shared" si="363"/>
        <v>1.3800000000000002E-2</v>
      </c>
      <c r="DX616" s="106"/>
      <c r="DY616" s="106"/>
      <c r="DZ616" s="106"/>
      <c r="EA616" s="100">
        <v>1.1399999999999999</v>
      </c>
      <c r="EB616" s="100">
        <v>1.22</v>
      </c>
      <c r="EC616" s="100">
        <v>1.97</v>
      </c>
      <c r="ED616" s="100">
        <v>100</v>
      </c>
      <c r="EE616" s="100">
        <v>4.7</v>
      </c>
      <c r="EF616" s="100">
        <v>0.27</v>
      </c>
      <c r="EG616" s="100">
        <v>47.46</v>
      </c>
      <c r="EH616" s="100">
        <v>3.63</v>
      </c>
      <c r="EI616" s="100">
        <v>0.37</v>
      </c>
      <c r="EJ616" s="100">
        <v>47.25</v>
      </c>
      <c r="EK616" s="100">
        <v>32.67</v>
      </c>
      <c r="EL616" s="100">
        <v>29.38</v>
      </c>
      <c r="EM616" s="100">
        <v>0.13</v>
      </c>
      <c r="EN616" s="100">
        <v>0.75</v>
      </c>
      <c r="EO616" s="100">
        <v>76.78</v>
      </c>
      <c r="EP616" s="100">
        <v>10.38</v>
      </c>
      <c r="EQ616" s="100">
        <v>1.55</v>
      </c>
      <c r="ER616" s="100">
        <v>2.44</v>
      </c>
      <c r="ES616" s="100">
        <v>0.41</v>
      </c>
      <c r="ET616" s="100">
        <v>3.62</v>
      </c>
      <c r="EU616" s="100">
        <v>0.99</v>
      </c>
      <c r="EV616" s="100">
        <v>2.89</v>
      </c>
      <c r="EW616" s="100">
        <v>0.94</v>
      </c>
      <c r="EX616" s="100">
        <v>1.46</v>
      </c>
      <c r="EY616" s="100">
        <v>1.25</v>
      </c>
      <c r="EZ616" s="100">
        <v>1.07</v>
      </c>
      <c r="FA616" s="100">
        <v>1.0900000000000001</v>
      </c>
      <c r="FB616" s="100">
        <v>2.4300000000000002</v>
      </c>
      <c r="FC616" s="100"/>
      <c r="FD616" s="100"/>
      <c r="FE616" s="100"/>
      <c r="FF616" s="106">
        <v>1.9030198204936424E-2</v>
      </c>
      <c r="FG616" s="106">
        <v>7.1120807993953448E-3</v>
      </c>
      <c r="FH616" s="106">
        <v>3.7742259857105049E-3</v>
      </c>
      <c r="FI616" s="106">
        <v>0</v>
      </c>
      <c r="FJ616" s="106">
        <v>7.2072490706319714E-3</v>
      </c>
      <c r="FK616" s="106">
        <v>1.478966187329965E-2</v>
      </c>
      <c r="FL616" s="106">
        <v>1.1266468842729969E-2</v>
      </c>
      <c r="FM616" s="106">
        <v>3.263797242183166E-3</v>
      </c>
      <c r="FN616" s="106">
        <v>1.2608347627215553E-2</v>
      </c>
      <c r="FO616" s="106">
        <v>0</v>
      </c>
      <c r="FP616" s="106">
        <v>0</v>
      </c>
      <c r="FQ616" s="106">
        <v>0</v>
      </c>
      <c r="FR616" s="106">
        <v>4.1837344449694398E-2</v>
      </c>
      <c r="FS616" s="106">
        <v>2.0482246594796274E-2</v>
      </c>
      <c r="FT616" s="106">
        <v>0</v>
      </c>
      <c r="FU616" s="106">
        <v>3.8783253891034757E-3</v>
      </c>
      <c r="FV616" s="106">
        <v>9.4391955098222634E-3</v>
      </c>
      <c r="FW616" s="106">
        <v>7.9505015372750929E-3</v>
      </c>
      <c r="FX616" s="106">
        <v>2.3473442522965925E-2</v>
      </c>
      <c r="FY616" s="106">
        <v>1.9630968622100956E-2</v>
      </c>
      <c r="FZ616" s="106">
        <v>3.2870758756298392E-2</v>
      </c>
      <c r="GA616" s="106">
        <v>2.0249508672989833E-2</v>
      </c>
      <c r="GB616" s="106">
        <v>3.8618655692729757E-2</v>
      </c>
      <c r="GC616" s="106">
        <v>2.3619868920317352E-2</v>
      </c>
      <c r="GD616" s="106">
        <v>3.0127537740760019E-2</v>
      </c>
      <c r="GE616" s="106">
        <v>2.4482181754813981E-2</v>
      </c>
      <c r="GF616" s="106">
        <v>1.2745753805356022E-2</v>
      </c>
      <c r="GG616" s="106">
        <v>1.2932115570387284E-2</v>
      </c>
      <c r="GH616" s="100"/>
      <c r="GI616" s="100"/>
      <c r="GJ616" s="100"/>
      <c r="GK616" s="100"/>
    </row>
    <row r="617" spans="1:193" x14ac:dyDescent="0.25">
      <c r="A617" s="98" t="s">
        <v>1073</v>
      </c>
      <c r="B617" s="99" t="s">
        <v>17</v>
      </c>
      <c r="C617" s="99" t="s">
        <v>319</v>
      </c>
      <c r="D617" s="99" t="s">
        <v>758</v>
      </c>
      <c r="E617" s="99" t="s">
        <v>794</v>
      </c>
      <c r="F617" s="100"/>
      <c r="G617" s="106">
        <v>3.5289999999999999</v>
      </c>
      <c r="H617" s="106">
        <v>1.0755984571533774</v>
      </c>
      <c r="I617" s="106">
        <v>0.37</v>
      </c>
      <c r="J617" s="106">
        <v>0</v>
      </c>
      <c r="K617" s="106">
        <v>0.218</v>
      </c>
      <c r="L617" s="106">
        <v>7.2590000000000003</v>
      </c>
      <c r="M617" s="106">
        <v>0</v>
      </c>
      <c r="N617" s="106">
        <v>0.1183696306110238</v>
      </c>
      <c r="O617" s="106">
        <v>4.3719999999999999</v>
      </c>
      <c r="P617" s="106">
        <v>3.7999999999999999E-2</v>
      </c>
      <c r="Q617" s="106">
        <v>0</v>
      </c>
      <c r="R617" s="106">
        <v>1.7999999999999999E-2</v>
      </c>
      <c r="S617" s="106">
        <v>45.577042683377144</v>
      </c>
      <c r="T617" s="106">
        <v>3.4911524810747236</v>
      </c>
      <c r="U617" s="106">
        <v>0</v>
      </c>
      <c r="V617" s="106">
        <v>5.0448331836864542E-2</v>
      </c>
      <c r="W617" s="106">
        <v>0.51400000000000001</v>
      </c>
      <c r="X617" s="106">
        <v>0.35229702640844573</v>
      </c>
      <c r="Y617" s="106">
        <v>7.5885926594209323</v>
      </c>
      <c r="Z617" s="106">
        <v>0.55400000000000005</v>
      </c>
      <c r="AA617" s="106">
        <v>3.8165756806147924</v>
      </c>
      <c r="AB617" s="106">
        <v>0.76</v>
      </c>
      <c r="AC617" s="106">
        <v>4.7300000000000004</v>
      </c>
      <c r="AD617" s="106">
        <v>1.8740000000000001</v>
      </c>
      <c r="AE617" s="106">
        <v>2.78</v>
      </c>
      <c r="AF617" s="106">
        <v>2.633</v>
      </c>
      <c r="AG617" s="106">
        <v>1.3962903086592817</v>
      </c>
      <c r="AH617" s="106">
        <v>0.64300000000000002</v>
      </c>
      <c r="AI617" s="106"/>
      <c r="AJ617" s="106">
        <v>93.754306459156581</v>
      </c>
      <c r="AK617" s="100"/>
      <c r="AL617" s="106">
        <v>1.6496821241585637</v>
      </c>
      <c r="AM617" s="106">
        <v>0.64480454238557494</v>
      </c>
      <c r="AN617" s="106">
        <v>0.19581899973537972</v>
      </c>
      <c r="AO617" s="106">
        <v>0</v>
      </c>
      <c r="AP617" s="106">
        <v>0.16883519206939282</v>
      </c>
      <c r="AQ617" s="106">
        <v>5.6424407306645943</v>
      </c>
      <c r="AR617" s="106">
        <v>0</v>
      </c>
      <c r="AS617" s="106">
        <v>9.8264677578469045E-2</v>
      </c>
      <c r="AT617" s="106">
        <v>3.1246426529445395</v>
      </c>
      <c r="AU617" s="106">
        <v>1.6582300576016756E-2</v>
      </c>
      <c r="AV617" s="106">
        <v>0</v>
      </c>
      <c r="AW617" s="106">
        <v>1.7999999999999999E-2</v>
      </c>
      <c r="AX617" s="106">
        <v>31.860917639550603</v>
      </c>
      <c r="AY617" s="106">
        <v>2.8590225870729045</v>
      </c>
      <c r="AZ617" s="106">
        <v>0</v>
      </c>
      <c r="BA617" s="106">
        <v>4.2778200489158431E-2</v>
      </c>
      <c r="BB617" s="106">
        <v>0.48082319925163708</v>
      </c>
      <c r="BC617" s="106">
        <v>0.31055802751097117</v>
      </c>
      <c r="BD617" s="106">
        <v>5.9757403413031991</v>
      </c>
      <c r="BE617" s="106">
        <v>0.47237380627557984</v>
      </c>
      <c r="BF617" s="106">
        <v>3.2584100406512357</v>
      </c>
      <c r="BG617" s="106">
        <v>0.64940613517901402</v>
      </c>
      <c r="BH617" s="106">
        <v>4.0552126200274348</v>
      </c>
      <c r="BI617" s="106">
        <v>1.6160745084511903</v>
      </c>
      <c r="BJ617" s="106">
        <v>2.4119382266180804</v>
      </c>
      <c r="BK617" s="106">
        <v>2.2941535244401847</v>
      </c>
      <c r="BL617" s="106">
        <v>1.2210671697938624</v>
      </c>
      <c r="BM617" s="106">
        <v>0.56467901993501357</v>
      </c>
      <c r="BN617" s="106"/>
      <c r="BO617" s="106"/>
      <c r="BP617" s="106"/>
      <c r="BQ617" s="106">
        <v>2.7595680000000004E-2</v>
      </c>
      <c r="BR617" s="106">
        <v>1.6681000000000001E-2</v>
      </c>
      <c r="BS617" s="106">
        <v>1.001435E-2</v>
      </c>
      <c r="BT617" s="106">
        <v>9.617559999999999E-3</v>
      </c>
      <c r="BU617" s="106">
        <v>1.2008159999999999E-2</v>
      </c>
      <c r="BV617" s="106">
        <v>1.0935249999999999E-2</v>
      </c>
      <c r="BW617" s="106">
        <v>1.5232400000000002E-2</v>
      </c>
      <c r="BX617" s="106">
        <v>3.7342599999999997E-3</v>
      </c>
      <c r="BY617" s="106">
        <v>9.65448E-3</v>
      </c>
      <c r="BZ617" s="106">
        <v>2.8186679999999995E-2</v>
      </c>
      <c r="CA617" s="106">
        <v>1.7000000000000001E-2</v>
      </c>
      <c r="CB617" s="106">
        <v>1.35E-2</v>
      </c>
      <c r="CC617" s="106">
        <v>1.2874500000000001E-2</v>
      </c>
      <c r="CD617" s="106">
        <v>2.0270260000000002E-2</v>
      </c>
      <c r="CE617" s="106">
        <v>2.728616E-2</v>
      </c>
      <c r="CF617" s="106">
        <v>7.5475200000000003E-3</v>
      </c>
      <c r="CG617" s="106">
        <v>6.9484999999999998E-3</v>
      </c>
      <c r="CH617" s="106">
        <v>7.8273600000000002E-3</v>
      </c>
      <c r="CI617" s="106">
        <v>1.2952979999999999E-2</v>
      </c>
      <c r="CJ617" s="106">
        <v>2.4511520000000002E-2</v>
      </c>
      <c r="CK617" s="106">
        <v>2.5065819999999999E-2</v>
      </c>
      <c r="CL617" s="106">
        <v>2.679987E-2</v>
      </c>
      <c r="CM617" s="106">
        <v>3.4175520000000001E-2</v>
      </c>
      <c r="CN617" s="106">
        <v>2.7366559999999998E-2</v>
      </c>
      <c r="CO617" s="106">
        <v>3.6652680000000007E-2</v>
      </c>
      <c r="CP617" s="106">
        <v>2.915158E-2</v>
      </c>
      <c r="CQ617" s="106">
        <v>1.543725E-2</v>
      </c>
      <c r="CR617" s="106">
        <v>1.5714060000000002E-2</v>
      </c>
      <c r="CS617" s="106"/>
      <c r="CT617" s="106"/>
      <c r="CU617" s="106"/>
      <c r="CV617" s="106">
        <f t="shared" si="336"/>
        <v>1.29E-2</v>
      </c>
      <c r="CW617" s="106">
        <f t="shared" si="337"/>
        <v>1.0000000000000002E-2</v>
      </c>
      <c r="CX617" s="106">
        <f t="shared" si="338"/>
        <v>5.3E-3</v>
      </c>
      <c r="CY617" s="106">
        <f t="shared" si="339"/>
        <v>5.7999999999999996E-3</v>
      </c>
      <c r="CZ617" s="106">
        <f t="shared" si="340"/>
        <v>9.2999999999999992E-3</v>
      </c>
      <c r="DA617" s="106">
        <f t="shared" si="341"/>
        <v>8.4999999999999989E-3</v>
      </c>
      <c r="DB617" s="106">
        <f t="shared" si="342"/>
        <v>1.1300000000000001E-2</v>
      </c>
      <c r="DC617" s="106">
        <f t="shared" si="343"/>
        <v>3.0999999999999999E-3</v>
      </c>
      <c r="DD617" s="106">
        <f t="shared" si="344"/>
        <v>6.8999999999999999E-3</v>
      </c>
      <c r="DE617" s="106">
        <f t="shared" si="345"/>
        <v>1.2299999999999998E-2</v>
      </c>
      <c r="DF617" s="106">
        <f t="shared" si="346"/>
        <v>1.7000000000000001E-2</v>
      </c>
      <c r="DG617" s="106">
        <f t="shared" si="347"/>
        <v>1.35E-2</v>
      </c>
      <c r="DH617" s="106">
        <f t="shared" si="348"/>
        <v>8.9999999999999993E-3</v>
      </c>
      <c r="DI617" s="106">
        <f t="shared" si="349"/>
        <v>1.66E-2</v>
      </c>
      <c r="DJ617" s="106">
        <f t="shared" si="350"/>
        <v>2.0199999999999999E-2</v>
      </c>
      <c r="DK617" s="106">
        <f t="shared" si="351"/>
        <v>6.4000000000000003E-3</v>
      </c>
      <c r="DL617" s="106">
        <f t="shared" si="352"/>
        <v>6.4999999999999997E-3</v>
      </c>
      <c r="DM617" s="106">
        <f t="shared" si="353"/>
        <v>6.8999999999999999E-3</v>
      </c>
      <c r="DN617" s="106">
        <f t="shared" si="354"/>
        <v>1.0199999999999999E-2</v>
      </c>
      <c r="DO617" s="106">
        <f t="shared" si="355"/>
        <v>2.0900000000000002E-2</v>
      </c>
      <c r="DP617" s="106">
        <f t="shared" si="356"/>
        <v>2.1399999999999999E-2</v>
      </c>
      <c r="DQ617" s="106">
        <f t="shared" si="357"/>
        <v>2.2900000000000004E-2</v>
      </c>
      <c r="DR617" s="106">
        <f t="shared" si="358"/>
        <v>2.93E-2</v>
      </c>
      <c r="DS617" s="106">
        <f t="shared" si="359"/>
        <v>2.3599999999999999E-2</v>
      </c>
      <c r="DT617" s="106">
        <f t="shared" si="360"/>
        <v>3.1800000000000002E-2</v>
      </c>
      <c r="DU617" s="106">
        <f t="shared" si="361"/>
        <v>2.5400000000000002E-2</v>
      </c>
      <c r="DV617" s="106">
        <f t="shared" si="362"/>
        <v>1.35E-2</v>
      </c>
      <c r="DW617" s="106">
        <f t="shared" si="363"/>
        <v>1.3800000000000002E-2</v>
      </c>
      <c r="DX617" s="106"/>
      <c r="DY617" s="106"/>
      <c r="DZ617" s="106"/>
      <c r="EA617" s="100">
        <v>1.1599999999999999</v>
      </c>
      <c r="EB617" s="100">
        <v>1.1200000000000001</v>
      </c>
      <c r="EC617" s="100">
        <v>1.88</v>
      </c>
      <c r="ED617" s="100">
        <v>100</v>
      </c>
      <c r="EE617" s="100">
        <v>4.32</v>
      </c>
      <c r="EF617" s="100">
        <v>0.27</v>
      </c>
      <c r="EG617" s="100">
        <v>127.91</v>
      </c>
      <c r="EH617" s="100">
        <v>3.41</v>
      </c>
      <c r="EI617" s="100">
        <v>0.39</v>
      </c>
      <c r="EJ617" s="100">
        <v>26.37</v>
      </c>
      <c r="EK617" s="100">
        <v>27.62</v>
      </c>
      <c r="EL617" s="100">
        <v>19.309999999999999</v>
      </c>
      <c r="EM617" s="100">
        <v>0.13</v>
      </c>
      <c r="EN617" s="100">
        <v>0.73</v>
      </c>
      <c r="EO617" s="100">
        <v>100</v>
      </c>
      <c r="EP617" s="100">
        <v>9.19</v>
      </c>
      <c r="EQ617" s="100">
        <v>1.9</v>
      </c>
      <c r="ER617" s="100">
        <v>2.5499999999999998</v>
      </c>
      <c r="ES617" s="100">
        <v>0.4</v>
      </c>
      <c r="ET617" s="100">
        <v>4.17</v>
      </c>
      <c r="EU617" s="100">
        <v>1</v>
      </c>
      <c r="EV617" s="100">
        <v>3.16</v>
      </c>
      <c r="EW617" s="100">
        <v>0.96</v>
      </c>
      <c r="EX617" s="100">
        <v>1.46</v>
      </c>
      <c r="EY617" s="100">
        <v>1.25</v>
      </c>
      <c r="EZ617" s="100">
        <v>1.0900000000000001</v>
      </c>
      <c r="FA617" s="100">
        <v>1.05</v>
      </c>
      <c r="FB617" s="100">
        <v>2.2999999999999998</v>
      </c>
      <c r="FC617" s="100"/>
      <c r="FD617" s="100"/>
      <c r="FE617" s="100"/>
      <c r="FF617" s="106">
        <v>1.913631264023934E-2</v>
      </c>
      <c r="FG617" s="106">
        <v>7.2218108747184404E-3</v>
      </c>
      <c r="FH617" s="106">
        <v>3.6813971950251383E-3</v>
      </c>
      <c r="FI617" s="106">
        <v>0</v>
      </c>
      <c r="FJ617" s="106">
        <v>7.2936802973977699E-3</v>
      </c>
      <c r="FK617" s="106">
        <v>1.5234589972794406E-2</v>
      </c>
      <c r="FL617" s="106">
        <v>0</v>
      </c>
      <c r="FM617" s="106">
        <v>3.3508255054257941E-3</v>
      </c>
      <c r="FN617" s="106">
        <v>1.2186106346483705E-2</v>
      </c>
      <c r="FO617" s="106">
        <v>4.3727526618956188E-3</v>
      </c>
      <c r="FP617" s="106">
        <v>0</v>
      </c>
      <c r="FQ617" s="106">
        <v>3.4757999999999998E-3</v>
      </c>
      <c r="FR617" s="106">
        <v>4.1419192931415785E-2</v>
      </c>
      <c r="FS617" s="106">
        <v>2.0870864885632202E-2</v>
      </c>
      <c r="FT617" s="106">
        <v>0</v>
      </c>
      <c r="FU617" s="106">
        <v>3.9313166249536598E-3</v>
      </c>
      <c r="FV617" s="106">
        <v>9.1356407857811038E-3</v>
      </c>
      <c r="FW617" s="106">
        <v>7.9192297015297647E-3</v>
      </c>
      <c r="FX617" s="106">
        <v>2.3902961365212798E-2</v>
      </c>
      <c r="FY617" s="106">
        <v>1.9697987721691679E-2</v>
      </c>
      <c r="FZ617" s="106">
        <v>3.2584100406512356E-2</v>
      </c>
      <c r="GA617" s="106">
        <v>2.0521233871656844E-2</v>
      </c>
      <c r="GB617" s="106">
        <v>3.8930041152263367E-2</v>
      </c>
      <c r="GC617" s="106">
        <v>2.3594687823387379E-2</v>
      </c>
      <c r="GD617" s="106">
        <v>3.0149227832726007E-2</v>
      </c>
      <c r="GE617" s="106">
        <v>2.5006273416398012E-2</v>
      </c>
      <c r="GF617" s="106">
        <v>1.2821205282835556E-2</v>
      </c>
      <c r="GG617" s="106">
        <v>1.2987617458505312E-2</v>
      </c>
      <c r="GH617" s="100"/>
      <c r="GI617" s="100"/>
      <c r="GJ617" s="100"/>
      <c r="GK617" s="100"/>
    </row>
    <row r="618" spans="1:193" x14ac:dyDescent="0.25">
      <c r="A618" s="98" t="s">
        <v>1073</v>
      </c>
      <c r="B618" s="99" t="s">
        <v>17</v>
      </c>
      <c r="C618" s="99" t="s">
        <v>319</v>
      </c>
      <c r="D618" s="99" t="s">
        <v>758</v>
      </c>
      <c r="E618" s="99" t="s">
        <v>795</v>
      </c>
      <c r="F618" s="100"/>
      <c r="G618" s="106">
        <v>8.0030000000000001</v>
      </c>
      <c r="H618" s="106">
        <v>0.82810527552945967</v>
      </c>
      <c r="I618" s="106">
        <v>1.639</v>
      </c>
      <c r="J618" s="106">
        <v>0</v>
      </c>
      <c r="K618" s="106">
        <v>0.16200000000000001</v>
      </c>
      <c r="L618" s="106">
        <v>6.1959999999999997</v>
      </c>
      <c r="M618" s="106">
        <v>1.9E-2</v>
      </c>
      <c r="N618" s="106">
        <v>1.3638165432740041</v>
      </c>
      <c r="O618" s="106">
        <v>4.0839999999999996</v>
      </c>
      <c r="P618" s="106">
        <v>0</v>
      </c>
      <c r="Q618" s="106">
        <v>0</v>
      </c>
      <c r="R618" s="106">
        <v>0</v>
      </c>
      <c r="S618" s="106">
        <v>44.221936933634943</v>
      </c>
      <c r="T618" s="106">
        <v>2.7754034850941349</v>
      </c>
      <c r="U618" s="106">
        <v>0</v>
      </c>
      <c r="V618" s="106">
        <v>4.7219556695776252E-2</v>
      </c>
      <c r="W618" s="106">
        <v>0.57199999999999995</v>
      </c>
      <c r="X618" s="106">
        <v>7.8783133088786511E-2</v>
      </c>
      <c r="Y618" s="106">
        <v>6.9359061884327851</v>
      </c>
      <c r="Z618" s="106">
        <v>0.497</v>
      </c>
      <c r="AA618" s="106">
        <v>3.5306965820935621</v>
      </c>
      <c r="AB618" s="106">
        <v>0.7410000000000001</v>
      </c>
      <c r="AC618" s="106">
        <v>4.5670000000000002</v>
      </c>
      <c r="AD618" s="106">
        <v>1.84</v>
      </c>
      <c r="AE618" s="106">
        <v>2.6230000000000002</v>
      </c>
      <c r="AF618" s="106">
        <v>2.5289999999999999</v>
      </c>
      <c r="AG618" s="106">
        <v>1.3159657084880312</v>
      </c>
      <c r="AH618" s="106">
        <v>0.58799999999999997</v>
      </c>
      <c r="AI618" s="106"/>
      <c r="AJ618" s="106">
        <v>95.157833406331491</v>
      </c>
      <c r="AK618" s="100"/>
      <c r="AL618" s="106">
        <v>3.7411181750186984</v>
      </c>
      <c r="AM618" s="106">
        <v>0.49643623015973848</v>
      </c>
      <c r="AN618" s="106">
        <v>0.86742524477374972</v>
      </c>
      <c r="AO618" s="106">
        <v>0</v>
      </c>
      <c r="AP618" s="106">
        <v>0.1254646840148699</v>
      </c>
      <c r="AQ618" s="106">
        <v>4.8161678973960358</v>
      </c>
      <c r="AR618" s="106">
        <v>1.4094955489614243E-2</v>
      </c>
      <c r="AS618" s="106">
        <v>1.1321737865465751</v>
      </c>
      <c r="AT618" s="106">
        <v>2.9188107489994279</v>
      </c>
      <c r="AU618" s="106">
        <v>0</v>
      </c>
      <c r="AV618" s="106">
        <v>0</v>
      </c>
      <c r="AW618" s="106">
        <v>0</v>
      </c>
      <c r="AX618" s="106">
        <v>30.913622463219113</v>
      </c>
      <c r="AY618" s="106">
        <v>2.2728715789813569</v>
      </c>
      <c r="AZ618" s="106">
        <v>0</v>
      </c>
      <c r="BA618" s="106">
        <v>4.0040326206882262E-2</v>
      </c>
      <c r="BB618" s="106">
        <v>0.53507951356407857</v>
      </c>
      <c r="BC618" s="106">
        <v>6.9449165275728586E-2</v>
      </c>
      <c r="BD618" s="106">
        <v>5.4617735163656862</v>
      </c>
      <c r="BE618" s="106">
        <v>0.42377216916780353</v>
      </c>
      <c r="BF618" s="106">
        <v>3.0143401196051927</v>
      </c>
      <c r="BG618" s="106">
        <v>0.63317098179953868</v>
      </c>
      <c r="BH618" s="106">
        <v>3.915466392318244</v>
      </c>
      <c r="BI618" s="106">
        <v>1.5867540531217663</v>
      </c>
      <c r="BJ618" s="106">
        <v>2.2757244490716642</v>
      </c>
      <c r="BK618" s="106">
        <v>2.2035375098022132</v>
      </c>
      <c r="BL618" s="106">
        <v>1.1508226571823623</v>
      </c>
      <c r="BM618" s="106">
        <v>0.5163783261614121</v>
      </c>
      <c r="BN618" s="106"/>
      <c r="BO618" s="106"/>
      <c r="BP618" s="106"/>
      <c r="BQ618" s="106">
        <v>2.8451360000000005E-2</v>
      </c>
      <c r="BR618" s="106">
        <v>1.6347379999999998E-2</v>
      </c>
      <c r="BS618" s="106">
        <v>1.001435E-2</v>
      </c>
      <c r="BT618" s="106">
        <v>9.617559999999999E-3</v>
      </c>
      <c r="BU618" s="106">
        <v>1.1620800000000001E-2</v>
      </c>
      <c r="BV618" s="106">
        <v>1.08066E-2</v>
      </c>
      <c r="BW618" s="106">
        <v>1.4693200000000002E-2</v>
      </c>
      <c r="BX618" s="106">
        <v>3.7342599999999997E-3</v>
      </c>
      <c r="BY618" s="106">
        <v>9.65448E-3</v>
      </c>
      <c r="BZ618" s="106">
        <v>2.9790799999999996E-2</v>
      </c>
      <c r="CA618" s="106">
        <v>1.66E-2</v>
      </c>
      <c r="CB618" s="106">
        <v>1.3100000000000001E-2</v>
      </c>
      <c r="CC618" s="106">
        <v>1.2731450000000002E-2</v>
      </c>
      <c r="CD618" s="106">
        <v>1.965971E-2</v>
      </c>
      <c r="CE618" s="106">
        <v>2.728616E-2</v>
      </c>
      <c r="CF618" s="106">
        <v>7.4295900000000007E-3</v>
      </c>
      <c r="CG618" s="106">
        <v>6.8415999999999998E-3</v>
      </c>
      <c r="CH618" s="106">
        <v>7.71392E-3</v>
      </c>
      <c r="CI618" s="106">
        <v>1.2445020000000001E-2</v>
      </c>
      <c r="CJ618" s="106">
        <v>2.3456000000000001E-2</v>
      </c>
      <c r="CK618" s="106">
        <v>2.4948689999999999E-2</v>
      </c>
      <c r="CL618" s="106">
        <v>2.6331750000000001E-2</v>
      </c>
      <c r="CM618" s="106">
        <v>3.3009120000000003E-2</v>
      </c>
      <c r="CN618" s="106">
        <v>2.678676E-2</v>
      </c>
      <c r="CO618" s="106">
        <v>3.5730600000000001E-2</v>
      </c>
      <c r="CP618" s="106">
        <v>2.8462959999999999E-2</v>
      </c>
      <c r="CQ618" s="106">
        <v>1.4979849999999999E-2</v>
      </c>
      <c r="CR618" s="106">
        <v>1.5372450000000001E-2</v>
      </c>
      <c r="CS618" s="106"/>
      <c r="CT618" s="106"/>
      <c r="CU618" s="106"/>
      <c r="CV618" s="106">
        <f t="shared" si="336"/>
        <v>1.3300000000000001E-2</v>
      </c>
      <c r="CW618" s="106">
        <f t="shared" si="337"/>
        <v>9.7999999999999997E-3</v>
      </c>
      <c r="CX618" s="106">
        <f t="shared" si="338"/>
        <v>5.3E-3</v>
      </c>
      <c r="CY618" s="106">
        <f t="shared" si="339"/>
        <v>5.7999999999999996E-3</v>
      </c>
      <c r="CZ618" s="106">
        <f t="shared" si="340"/>
        <v>9.0000000000000011E-3</v>
      </c>
      <c r="DA618" s="106">
        <f t="shared" si="341"/>
        <v>8.3999999999999995E-3</v>
      </c>
      <c r="DB618" s="106">
        <f t="shared" si="342"/>
        <v>1.09E-2</v>
      </c>
      <c r="DC618" s="106">
        <f t="shared" si="343"/>
        <v>3.0999999999999999E-3</v>
      </c>
      <c r="DD618" s="106">
        <f t="shared" si="344"/>
        <v>6.8999999999999999E-3</v>
      </c>
      <c r="DE618" s="106">
        <f t="shared" si="345"/>
        <v>1.2999999999999999E-2</v>
      </c>
      <c r="DF618" s="106">
        <f t="shared" si="346"/>
        <v>1.66E-2</v>
      </c>
      <c r="DG618" s="106">
        <f t="shared" si="347"/>
        <v>1.3100000000000001E-2</v>
      </c>
      <c r="DH618" s="106">
        <f t="shared" si="348"/>
        <v>8.8999999999999999E-3</v>
      </c>
      <c r="DI618" s="106">
        <f t="shared" si="349"/>
        <v>1.61E-2</v>
      </c>
      <c r="DJ618" s="106">
        <f t="shared" si="350"/>
        <v>2.0199999999999999E-2</v>
      </c>
      <c r="DK618" s="106">
        <f t="shared" si="351"/>
        <v>6.3000000000000009E-3</v>
      </c>
      <c r="DL618" s="106">
        <f t="shared" si="352"/>
        <v>6.4000000000000003E-3</v>
      </c>
      <c r="DM618" s="106">
        <f t="shared" si="353"/>
        <v>6.7999999999999996E-3</v>
      </c>
      <c r="DN618" s="106">
        <f t="shared" si="354"/>
        <v>9.8000000000000014E-3</v>
      </c>
      <c r="DO618" s="106">
        <f t="shared" si="355"/>
        <v>0.02</v>
      </c>
      <c r="DP618" s="106">
        <f t="shared" si="356"/>
        <v>2.1299999999999999E-2</v>
      </c>
      <c r="DQ618" s="106">
        <f t="shared" si="357"/>
        <v>2.2500000000000003E-2</v>
      </c>
      <c r="DR618" s="106">
        <f t="shared" si="358"/>
        <v>2.8299999999999999E-2</v>
      </c>
      <c r="DS618" s="106">
        <f t="shared" si="359"/>
        <v>2.3099999999999999E-2</v>
      </c>
      <c r="DT618" s="106">
        <f t="shared" si="360"/>
        <v>3.1E-2</v>
      </c>
      <c r="DU618" s="106">
        <f t="shared" si="361"/>
        <v>2.4799999999999999E-2</v>
      </c>
      <c r="DV618" s="106">
        <f t="shared" si="362"/>
        <v>1.3100000000000001E-2</v>
      </c>
      <c r="DW618" s="106">
        <f t="shared" si="363"/>
        <v>1.35E-2</v>
      </c>
      <c r="DX618" s="106"/>
      <c r="DY618" s="106"/>
      <c r="DZ618" s="106"/>
      <c r="EA618" s="100">
        <v>0.74</v>
      </c>
      <c r="EB618" s="100">
        <v>1.38</v>
      </c>
      <c r="EC618" s="100">
        <v>0.6</v>
      </c>
      <c r="ED618" s="100">
        <v>100</v>
      </c>
      <c r="EE618" s="100">
        <v>5.52</v>
      </c>
      <c r="EF618" s="100">
        <v>0.28999999999999998</v>
      </c>
      <c r="EG618" s="100">
        <v>76.540000000000006</v>
      </c>
      <c r="EH618" s="100">
        <v>0.85</v>
      </c>
      <c r="EI618" s="100">
        <v>0.41</v>
      </c>
      <c r="EJ618" s="100">
        <v>87.02</v>
      </c>
      <c r="EK618" s="100">
        <v>321.5</v>
      </c>
      <c r="EL618" s="100">
        <v>29.15</v>
      </c>
      <c r="EM618" s="100">
        <v>0.14000000000000001</v>
      </c>
      <c r="EN618" s="100">
        <v>0.85</v>
      </c>
      <c r="EO618" s="100">
        <v>100</v>
      </c>
      <c r="EP618" s="100">
        <v>9.85</v>
      </c>
      <c r="EQ618" s="100">
        <v>1.71</v>
      </c>
      <c r="ER618" s="100">
        <v>1.89</v>
      </c>
      <c r="ES618" s="100">
        <v>0.42</v>
      </c>
      <c r="ET618" s="100">
        <v>4.47</v>
      </c>
      <c r="EU618" s="100">
        <v>1.05</v>
      </c>
      <c r="EV618" s="100">
        <v>3.21</v>
      </c>
      <c r="EW618" s="100">
        <v>0.97</v>
      </c>
      <c r="EX618" s="100">
        <v>1.48</v>
      </c>
      <c r="EY618" s="100">
        <v>1.3</v>
      </c>
      <c r="EZ618" s="100">
        <v>1.1100000000000001</v>
      </c>
      <c r="FA618" s="100">
        <v>1.0900000000000001</v>
      </c>
      <c r="FB618" s="100">
        <v>2.46</v>
      </c>
      <c r="FC618" s="100"/>
      <c r="FD618" s="100"/>
      <c r="FE618" s="100"/>
      <c r="FF618" s="106">
        <v>2.768427449513837E-2</v>
      </c>
      <c r="FG618" s="106">
        <v>6.8508199762043909E-3</v>
      </c>
      <c r="FH618" s="106">
        <v>5.204551468642498E-3</v>
      </c>
      <c r="FI618" s="106">
        <v>0</v>
      </c>
      <c r="FJ618" s="106">
        <v>6.9256505576208187E-3</v>
      </c>
      <c r="FK618" s="106">
        <v>1.3966886902448503E-2</v>
      </c>
      <c r="FL618" s="106">
        <v>1.0788278931750743E-2</v>
      </c>
      <c r="FM618" s="106">
        <v>9.6234771856458894E-3</v>
      </c>
      <c r="FN618" s="106">
        <v>1.1967124070897653E-2</v>
      </c>
      <c r="FO618" s="106">
        <v>0</v>
      </c>
      <c r="FP618" s="106">
        <v>0</v>
      </c>
      <c r="FQ618" s="106">
        <v>0</v>
      </c>
      <c r="FR618" s="106">
        <v>4.3279071448506762E-2</v>
      </c>
      <c r="FS618" s="106">
        <v>1.9319408421341534E-2</v>
      </c>
      <c r="FT618" s="106">
        <v>0</v>
      </c>
      <c r="FU618" s="106">
        <v>3.9439721313779021E-3</v>
      </c>
      <c r="FV618" s="106">
        <v>9.1498596819457444E-3</v>
      </c>
      <c r="FW618" s="106">
        <v>1.3125892237112703E-3</v>
      </c>
      <c r="FX618" s="106">
        <v>2.2939448768735882E-2</v>
      </c>
      <c r="FY618" s="106">
        <v>1.8942615961800816E-2</v>
      </c>
      <c r="FZ618" s="106">
        <v>3.1650571255854527E-2</v>
      </c>
      <c r="GA618" s="106">
        <v>2.0324788515765191E-2</v>
      </c>
      <c r="GB618" s="106">
        <v>3.7980024005486966E-2</v>
      </c>
      <c r="GC618" s="106">
        <v>2.3483959986202143E-2</v>
      </c>
      <c r="GD618" s="106">
        <v>2.9584417837931636E-2</v>
      </c>
      <c r="GE618" s="106">
        <v>2.4459266358804566E-2</v>
      </c>
      <c r="GF618" s="106">
        <v>1.254396696328775E-2</v>
      </c>
      <c r="GG618" s="106">
        <v>1.2702906823570738E-2</v>
      </c>
      <c r="GH618" s="100"/>
      <c r="GI618" s="100"/>
      <c r="GJ618" s="100"/>
      <c r="GK618" s="100"/>
    </row>
    <row r="619" spans="1:193" x14ac:dyDescent="0.25">
      <c r="A619" s="98" t="s">
        <v>1073</v>
      </c>
      <c r="B619" s="99" t="s">
        <v>17</v>
      </c>
      <c r="C619" s="99" t="s">
        <v>319</v>
      </c>
      <c r="D619" s="99" t="s">
        <v>762</v>
      </c>
      <c r="E619" s="99" t="s">
        <v>796</v>
      </c>
      <c r="F619" s="100"/>
      <c r="G619" s="106">
        <v>25.152000000000001</v>
      </c>
      <c r="H619" s="106">
        <v>1.9239244915805878</v>
      </c>
      <c r="I619" s="106">
        <v>8.6999999999999993</v>
      </c>
      <c r="J619" s="106">
        <v>8.0709999999999997</v>
      </c>
      <c r="K619" s="106">
        <v>0.68400000000000005</v>
      </c>
      <c r="L619" s="106">
        <v>24.317999999999998</v>
      </c>
      <c r="M619" s="106">
        <v>3.9E-2</v>
      </c>
      <c r="N619" s="106">
        <v>0.13386080518643689</v>
      </c>
      <c r="O619" s="106">
        <v>1.575</v>
      </c>
      <c r="P619" s="106">
        <v>0</v>
      </c>
      <c r="Q619" s="106">
        <v>0</v>
      </c>
      <c r="R619" s="106">
        <v>1.2999999999999999E-2</v>
      </c>
      <c r="S619" s="106">
        <v>8.9066198184349528</v>
      </c>
      <c r="T619" s="106">
        <v>0.16388236229729594</v>
      </c>
      <c r="U619" s="106">
        <v>8.8999999999999996E-2</v>
      </c>
      <c r="V619" s="106">
        <v>0</v>
      </c>
      <c r="W619" s="106">
        <v>1.2430000000000001</v>
      </c>
      <c r="X619" s="106">
        <v>0.22344037974147857</v>
      </c>
      <c r="Y619" s="106">
        <v>1.5932288690717158</v>
      </c>
      <c r="Z619" s="106">
        <v>0.54800000000000004</v>
      </c>
      <c r="AA619" s="106">
        <v>1.8304860210901031</v>
      </c>
      <c r="AB619" s="106">
        <v>0.254</v>
      </c>
      <c r="AC619" s="106">
        <v>1.2370000000000001</v>
      </c>
      <c r="AD619" s="106">
        <v>0.316</v>
      </c>
      <c r="AE619" s="106">
        <v>0.626</v>
      </c>
      <c r="AF619" s="106">
        <v>0.51500000000000001</v>
      </c>
      <c r="AG619" s="106">
        <v>0.30458871680927363</v>
      </c>
      <c r="AH619" s="106">
        <v>0.17100000000000001</v>
      </c>
      <c r="AI619" s="106"/>
      <c r="AJ619" s="106">
        <v>88.628098664211876</v>
      </c>
      <c r="AK619" s="100"/>
      <c r="AL619" s="106">
        <v>11.757666417352281</v>
      </c>
      <c r="AM619" s="106">
        <v>1.1533628029378262</v>
      </c>
      <c r="AN619" s="106">
        <v>4.6043926964805504</v>
      </c>
      <c r="AO619" s="106">
        <v>4.8673260161621039</v>
      </c>
      <c r="AP619" s="106">
        <v>0.52973977695167296</v>
      </c>
      <c r="AQ619" s="106">
        <v>18.902448503692188</v>
      </c>
      <c r="AR619" s="106">
        <v>2.8931750741839762E-2</v>
      </c>
      <c r="AS619" s="106">
        <v>0.11112469299886843</v>
      </c>
      <c r="AT619" s="106">
        <v>1.1256432246998285</v>
      </c>
      <c r="AU619" s="106">
        <v>0</v>
      </c>
      <c r="AV619" s="106">
        <v>0</v>
      </c>
      <c r="AW619" s="106">
        <v>1.2999999999999999E-2</v>
      </c>
      <c r="AX619" s="106">
        <v>6.2262284644774217</v>
      </c>
      <c r="AY619" s="106">
        <v>0.13420879722978948</v>
      </c>
      <c r="AZ619" s="106">
        <v>6.5886881847793899E-2</v>
      </c>
      <c r="BA619" s="106">
        <v>0</v>
      </c>
      <c r="BB619" s="106">
        <v>1.1627689429373247</v>
      </c>
      <c r="BC619" s="106">
        <v>0.19696789469453327</v>
      </c>
      <c r="BD619" s="106">
        <v>1.254609708694949</v>
      </c>
      <c r="BE619" s="106">
        <v>0.46725784447476126</v>
      </c>
      <c r="BF619" s="106">
        <v>1.5627815428072254</v>
      </c>
      <c r="BG619" s="106">
        <v>0.21703836623088099</v>
      </c>
      <c r="BH619" s="106">
        <v>1.0605281207133059</v>
      </c>
      <c r="BI619" s="106">
        <v>0.272507761296999</v>
      </c>
      <c r="BJ619" s="106">
        <v>0.54311990282838796</v>
      </c>
      <c r="BK619" s="106">
        <v>0.44872353402457094</v>
      </c>
      <c r="BL619" s="106">
        <v>0.26636529672870451</v>
      </c>
      <c r="BM619" s="106">
        <v>0.15017124791428824</v>
      </c>
      <c r="BN619" s="106"/>
      <c r="BO619" s="106"/>
      <c r="BP619" s="106"/>
      <c r="BQ619" s="106">
        <v>2.1605920000000004E-2</v>
      </c>
      <c r="BR619" s="106">
        <v>1.3011179999999999E-2</v>
      </c>
      <c r="BS619" s="106">
        <v>8.5027499999999999E-3</v>
      </c>
      <c r="BT619" s="106">
        <v>7.2960799999999991E-3</v>
      </c>
      <c r="BU619" s="106">
        <v>8.9092800000000003E-3</v>
      </c>
      <c r="BV619" s="106">
        <v>8.4908999999999991E-3</v>
      </c>
      <c r="BW619" s="106">
        <v>1.1188399999999999E-2</v>
      </c>
      <c r="BX619" s="106">
        <v>3.2524200000000002E-3</v>
      </c>
      <c r="BY619" s="106">
        <v>7.6956000000000004E-3</v>
      </c>
      <c r="BZ619" s="106">
        <v>2.0395239999999999E-2</v>
      </c>
      <c r="CA619" s="106">
        <v>1.3599999999999999E-2</v>
      </c>
      <c r="CB619" s="106">
        <v>1.01E-2</v>
      </c>
      <c r="CC619" s="106">
        <v>9.298250000000001E-3</v>
      </c>
      <c r="CD619" s="106">
        <v>1.501953E-2</v>
      </c>
      <c r="CE619" s="106">
        <v>1.999184E-2</v>
      </c>
      <c r="CF619" s="106">
        <v>6.2502900000000004E-3</v>
      </c>
      <c r="CG619" s="106">
        <v>5.8794999999999993E-3</v>
      </c>
      <c r="CH619" s="106">
        <v>6.4660800000000008E-3</v>
      </c>
      <c r="CI619" s="106">
        <v>9.9052199999999993E-3</v>
      </c>
      <c r="CJ619" s="106">
        <v>1.899936E-2</v>
      </c>
      <c r="CK619" s="106">
        <v>1.9912100000000002E-2</v>
      </c>
      <c r="CL619" s="106">
        <v>2.0246189999999997E-2</v>
      </c>
      <c r="CM619" s="106">
        <v>2.5544160000000003E-2</v>
      </c>
      <c r="CN619" s="106">
        <v>2.0756839999999999E-2</v>
      </c>
      <c r="CO619" s="106">
        <v>2.7777660000000003E-2</v>
      </c>
      <c r="CP619" s="106">
        <v>2.123245E-2</v>
      </c>
      <c r="CQ619" s="106">
        <v>1.154935E-2</v>
      </c>
      <c r="CR619" s="106">
        <v>1.161474E-2</v>
      </c>
      <c r="CS619" s="106"/>
      <c r="CT619" s="106"/>
      <c r="CU619" s="106"/>
      <c r="CV619" s="106">
        <f t="shared" si="336"/>
        <v>1.0100000000000001E-2</v>
      </c>
      <c r="CW619" s="106">
        <f t="shared" si="337"/>
        <v>7.7999999999999996E-3</v>
      </c>
      <c r="CX619" s="106">
        <f t="shared" si="338"/>
        <v>4.4999999999999997E-3</v>
      </c>
      <c r="CY619" s="106">
        <f t="shared" si="339"/>
        <v>4.3999999999999994E-3</v>
      </c>
      <c r="CZ619" s="106">
        <f t="shared" si="340"/>
        <v>6.9000000000000008E-3</v>
      </c>
      <c r="DA619" s="106">
        <f t="shared" si="341"/>
        <v>6.5999999999999991E-3</v>
      </c>
      <c r="DB619" s="106">
        <f t="shared" si="342"/>
        <v>8.2999999999999984E-3</v>
      </c>
      <c r="DC619" s="106">
        <f t="shared" si="343"/>
        <v>2.7000000000000006E-3</v>
      </c>
      <c r="DD619" s="106">
        <f t="shared" si="344"/>
        <v>5.5000000000000005E-3</v>
      </c>
      <c r="DE619" s="106">
        <f t="shared" si="345"/>
        <v>8.8999999999999999E-3</v>
      </c>
      <c r="DF619" s="106">
        <f t="shared" si="346"/>
        <v>1.3599999999999999E-2</v>
      </c>
      <c r="DG619" s="106">
        <f t="shared" si="347"/>
        <v>1.01E-2</v>
      </c>
      <c r="DH619" s="106">
        <f t="shared" si="348"/>
        <v>6.5000000000000006E-3</v>
      </c>
      <c r="DI619" s="106">
        <f t="shared" si="349"/>
        <v>1.2299999999999998E-2</v>
      </c>
      <c r="DJ619" s="106">
        <f t="shared" si="350"/>
        <v>1.4800000000000001E-2</v>
      </c>
      <c r="DK619" s="106">
        <f t="shared" si="351"/>
        <v>5.3E-3</v>
      </c>
      <c r="DL619" s="106">
        <f t="shared" si="352"/>
        <v>5.4999999999999997E-3</v>
      </c>
      <c r="DM619" s="106">
        <f t="shared" si="353"/>
        <v>5.7000000000000002E-3</v>
      </c>
      <c r="DN619" s="106">
        <f t="shared" si="354"/>
        <v>7.7999999999999996E-3</v>
      </c>
      <c r="DO619" s="106">
        <f t="shared" si="355"/>
        <v>1.6199999999999999E-2</v>
      </c>
      <c r="DP619" s="106">
        <f t="shared" si="356"/>
        <v>1.7000000000000001E-2</v>
      </c>
      <c r="DQ619" s="106">
        <f t="shared" si="357"/>
        <v>1.7299999999999999E-2</v>
      </c>
      <c r="DR619" s="106">
        <f t="shared" si="358"/>
        <v>2.1899999999999999E-2</v>
      </c>
      <c r="DS619" s="106">
        <f t="shared" si="359"/>
        <v>1.7899999999999999E-2</v>
      </c>
      <c r="DT619" s="106">
        <f t="shared" si="360"/>
        <v>2.41E-2</v>
      </c>
      <c r="DU619" s="106">
        <f t="shared" si="361"/>
        <v>1.8500000000000003E-2</v>
      </c>
      <c r="DV619" s="106">
        <f t="shared" si="362"/>
        <v>1.01E-2</v>
      </c>
      <c r="DW619" s="106">
        <f t="shared" si="363"/>
        <v>1.0199999999999999E-2</v>
      </c>
      <c r="DX619" s="106"/>
      <c r="DY619" s="106"/>
      <c r="DZ619" s="106"/>
      <c r="EA619" s="100">
        <v>0.42</v>
      </c>
      <c r="EB619" s="100">
        <v>0.65</v>
      </c>
      <c r="EC619" s="100">
        <v>0.22</v>
      </c>
      <c r="ED619" s="100">
        <v>0.27</v>
      </c>
      <c r="EE619" s="100">
        <v>1.48</v>
      </c>
      <c r="EF619" s="100">
        <v>0.14000000000000001</v>
      </c>
      <c r="EG619" s="100">
        <v>31.82</v>
      </c>
      <c r="EH619" s="100">
        <v>2.91</v>
      </c>
      <c r="EI619" s="100">
        <v>0.67</v>
      </c>
      <c r="EJ619" s="100">
        <v>118.04</v>
      </c>
      <c r="EK619" s="100">
        <v>10.86</v>
      </c>
      <c r="EL619" s="100">
        <v>20.07</v>
      </c>
      <c r="EM619" s="100">
        <v>0.32</v>
      </c>
      <c r="EN619" s="100">
        <v>8.74</v>
      </c>
      <c r="EO619" s="100">
        <v>18.64</v>
      </c>
      <c r="EP619" s="100">
        <v>376.28</v>
      </c>
      <c r="EQ619" s="100">
        <v>0.76</v>
      </c>
      <c r="ER619" s="100">
        <v>2.79</v>
      </c>
      <c r="ES619" s="100">
        <v>1.07</v>
      </c>
      <c r="ET619" s="100">
        <v>3.52</v>
      </c>
      <c r="EU619" s="100">
        <v>1.49</v>
      </c>
      <c r="EV619" s="100">
        <v>7.13</v>
      </c>
      <c r="EW619" s="100">
        <v>2.34</v>
      </c>
      <c r="EX619" s="100">
        <v>6.31</v>
      </c>
      <c r="EY619" s="100">
        <v>3.82</v>
      </c>
      <c r="EZ619" s="100">
        <v>3.95</v>
      </c>
      <c r="FA619" s="100">
        <v>2.79</v>
      </c>
      <c r="FB619" s="100">
        <v>6.66</v>
      </c>
      <c r="FC619" s="100"/>
      <c r="FD619" s="100"/>
      <c r="FE619" s="100"/>
      <c r="FF619" s="106">
        <v>4.9382198952879576E-2</v>
      </c>
      <c r="FG619" s="106">
        <v>7.4968582190958711E-3</v>
      </c>
      <c r="FH619" s="106">
        <v>1.0129663932257211E-2</v>
      </c>
      <c r="FI619" s="106">
        <v>1.3141780243637682E-2</v>
      </c>
      <c r="FJ619" s="106">
        <v>7.8401486988847607E-3</v>
      </c>
      <c r="FK619" s="106">
        <v>2.6463427905169066E-2</v>
      </c>
      <c r="FL619" s="106">
        <v>9.2060830860534112E-3</v>
      </c>
      <c r="FM619" s="106">
        <v>3.2337285662670714E-3</v>
      </c>
      <c r="FN619" s="106">
        <v>7.5418096054888509E-3</v>
      </c>
      <c r="FO619" s="106">
        <v>0</v>
      </c>
      <c r="FP619" s="106">
        <v>0</v>
      </c>
      <c r="FQ619" s="106">
        <v>2.6090999999999996E-3</v>
      </c>
      <c r="FR619" s="106">
        <v>1.9923931086327749E-2</v>
      </c>
      <c r="FS619" s="106">
        <v>1.1729848877883602E-2</v>
      </c>
      <c r="FT619" s="106">
        <v>1.2281314776428784E-2</v>
      </c>
      <c r="FU619" s="106">
        <v>0</v>
      </c>
      <c r="FV619" s="106">
        <v>8.8370439663236679E-3</v>
      </c>
      <c r="FW619" s="106">
        <v>5.4954042619774785E-3</v>
      </c>
      <c r="FX619" s="106">
        <v>1.3424323883035955E-2</v>
      </c>
      <c r="FY619" s="106">
        <v>1.6447476125511597E-2</v>
      </c>
      <c r="FZ619" s="106">
        <v>2.3285444987827659E-2</v>
      </c>
      <c r="GA619" s="106">
        <v>1.5474835512261816E-2</v>
      </c>
      <c r="GB619" s="106">
        <v>2.4816358024691357E-2</v>
      </c>
      <c r="GC619" s="106">
        <v>1.7195239737840633E-2</v>
      </c>
      <c r="GD619" s="106">
        <v>2.0747180288044419E-2</v>
      </c>
      <c r="GE619" s="106">
        <v>1.7724579593970551E-2</v>
      </c>
      <c r="GF619" s="106">
        <v>7.4315917787308563E-3</v>
      </c>
      <c r="GG619" s="106">
        <v>1.0001405111091597E-2</v>
      </c>
      <c r="GH619" s="100"/>
      <c r="GI619" s="100"/>
      <c r="GJ619" s="100"/>
      <c r="GK619" s="100"/>
    </row>
    <row r="620" spans="1:193" x14ac:dyDescent="0.25">
      <c r="A620" s="98" t="s">
        <v>1073</v>
      </c>
      <c r="B620" s="99" t="s">
        <v>17</v>
      </c>
      <c r="C620" s="99" t="s">
        <v>319</v>
      </c>
      <c r="D620" s="99" t="s">
        <v>758</v>
      </c>
      <c r="E620" s="99" t="s">
        <v>797</v>
      </c>
      <c r="F620" s="100"/>
      <c r="G620" s="106">
        <v>9.6820000000000004</v>
      </c>
      <c r="H620" s="106">
        <v>6.2976430297391657</v>
      </c>
      <c r="I620" s="106">
        <v>1.01</v>
      </c>
      <c r="J620" s="106">
        <v>0.755</v>
      </c>
      <c r="K620" s="106">
        <v>0.41399999999999998</v>
      </c>
      <c r="L620" s="106">
        <v>4.1959999999999997</v>
      </c>
      <c r="M620" s="106">
        <v>0</v>
      </c>
      <c r="N620" s="106">
        <v>0.1283861406807856</v>
      </c>
      <c r="O620" s="106">
        <v>3.5990000000000006</v>
      </c>
      <c r="P620" s="106">
        <v>3.2000000000000001E-2</v>
      </c>
      <c r="Q620" s="106">
        <v>0</v>
      </c>
      <c r="R620" s="106">
        <v>1.4E-2</v>
      </c>
      <c r="S620" s="106">
        <v>34.739728968077046</v>
      </c>
      <c r="T620" s="106">
        <v>0.57655521564388279</v>
      </c>
      <c r="U620" s="106">
        <v>0.30299999999999999</v>
      </c>
      <c r="V620" s="106">
        <v>4.6577563286351334E-2</v>
      </c>
      <c r="W620" s="106">
        <v>5.452</v>
      </c>
      <c r="X620" s="106">
        <v>0.31146254215790226</v>
      </c>
      <c r="Y620" s="106">
        <v>6.7340740316637815</v>
      </c>
      <c r="Z620" s="106">
        <v>1.1730000000000003</v>
      </c>
      <c r="AA620" s="106">
        <v>4.8642010738153605</v>
      </c>
      <c r="AB620" s="106">
        <v>0.81899999999999995</v>
      </c>
      <c r="AC620" s="106">
        <v>4.5289999999999999</v>
      </c>
      <c r="AD620" s="106">
        <v>1.502</v>
      </c>
      <c r="AE620" s="106">
        <v>2.6850000000000001</v>
      </c>
      <c r="AF620" s="106">
        <v>2.2109999999999999</v>
      </c>
      <c r="AG620" s="106">
        <v>1.1995065339152835</v>
      </c>
      <c r="AH620" s="106">
        <v>0.624</v>
      </c>
      <c r="AI620" s="106"/>
      <c r="AJ620" s="106">
        <v>93.894976698979548</v>
      </c>
      <c r="AK620" s="100"/>
      <c r="AL620" s="106">
        <v>4.5259910246821242</v>
      </c>
      <c r="AM620" s="106">
        <v>3.7753390262808981</v>
      </c>
      <c r="AN620" s="106">
        <v>0.53453294522360417</v>
      </c>
      <c r="AO620" s="106">
        <v>0.45531298998914488</v>
      </c>
      <c r="AP620" s="106">
        <v>0.32063197026022305</v>
      </c>
      <c r="AQ620" s="106">
        <v>3.2615623785464436</v>
      </c>
      <c r="AR620" s="106">
        <v>0</v>
      </c>
      <c r="AS620" s="106">
        <v>0.10657989430581571</v>
      </c>
      <c r="AT620" s="106">
        <v>2.5721841052029735</v>
      </c>
      <c r="AU620" s="106">
        <v>1.3964042590329902E-2</v>
      </c>
      <c r="AV620" s="106">
        <v>0</v>
      </c>
      <c r="AW620" s="106">
        <v>1.4E-2</v>
      </c>
      <c r="AX620" s="106">
        <v>24.285025493238059</v>
      </c>
      <c r="AY620" s="106">
        <v>0.47216052382596246</v>
      </c>
      <c r="AZ620" s="106">
        <v>0.22431151909979272</v>
      </c>
      <c r="BA620" s="106">
        <v>3.9495941055160973E-2</v>
      </c>
      <c r="BB620" s="106">
        <v>5.1000935453695044</v>
      </c>
      <c r="BC620" s="106">
        <v>0.27456147933524527</v>
      </c>
      <c r="BD620" s="106">
        <v>5.3028380436757079</v>
      </c>
      <c r="BE620" s="106">
        <v>1.0001705320600274</v>
      </c>
      <c r="BF620" s="106">
        <v>4.1528225679291051</v>
      </c>
      <c r="BG620" s="106">
        <v>0.69982055883106897</v>
      </c>
      <c r="BH620" s="106">
        <v>3.8828875171467758</v>
      </c>
      <c r="BI620" s="106">
        <v>1.2952742324939635</v>
      </c>
      <c r="BJ620" s="106">
        <v>2.329515877147319</v>
      </c>
      <c r="BK620" s="106">
        <v>1.9264616188899537</v>
      </c>
      <c r="BL620" s="106">
        <v>1.0489781669569598</v>
      </c>
      <c r="BM620" s="106">
        <v>0.54799332572231485</v>
      </c>
      <c r="BN620" s="106"/>
      <c r="BO620" s="106"/>
      <c r="BP620" s="106"/>
      <c r="BQ620" s="106">
        <v>2.6312160000000001E-2</v>
      </c>
      <c r="BR620" s="106">
        <v>1.6681000000000001E-2</v>
      </c>
      <c r="BS620" s="106">
        <v>9.6364499999999995E-3</v>
      </c>
      <c r="BT620" s="106">
        <v>9.2859199999999979E-3</v>
      </c>
      <c r="BU620" s="106">
        <v>1.1362559999999999E-2</v>
      </c>
      <c r="BV620" s="106">
        <v>1.0549299999999999E-2</v>
      </c>
      <c r="BW620" s="106">
        <v>1.4558400000000001E-2</v>
      </c>
      <c r="BX620" s="106">
        <v>3.9751799999999992E-3</v>
      </c>
      <c r="BY620" s="106">
        <v>9.2347200000000001E-3</v>
      </c>
      <c r="BZ620" s="106">
        <v>2.956164E-2</v>
      </c>
      <c r="CA620" s="106">
        <v>1.61E-2</v>
      </c>
      <c r="CB620" s="106">
        <v>1.3100000000000001E-2</v>
      </c>
      <c r="CC620" s="106">
        <v>1.2445350000000001E-2</v>
      </c>
      <c r="CD620" s="106">
        <v>1.9415490000000001E-2</v>
      </c>
      <c r="CE620" s="106">
        <v>2.6610760000000001E-2</v>
      </c>
      <c r="CF620" s="106">
        <v>7.4295900000000007E-3</v>
      </c>
      <c r="CG620" s="106">
        <v>6.9484999999999998E-3</v>
      </c>
      <c r="CH620" s="106">
        <v>7.8273600000000002E-3</v>
      </c>
      <c r="CI620" s="106">
        <v>1.2445020000000001E-2</v>
      </c>
      <c r="CJ620" s="106">
        <v>2.333872E-2</v>
      </c>
      <c r="CK620" s="106">
        <v>2.4831559999999999E-2</v>
      </c>
      <c r="CL620" s="106">
        <v>2.609769E-2</v>
      </c>
      <c r="CM620" s="106">
        <v>3.3942240000000005E-2</v>
      </c>
      <c r="CN620" s="106">
        <v>2.6670799999999998E-2</v>
      </c>
      <c r="CO620" s="106">
        <v>3.4923780000000001E-2</v>
      </c>
      <c r="CP620" s="106">
        <v>2.8348189999999999E-2</v>
      </c>
      <c r="CQ620" s="106">
        <v>1.4979849999999999E-2</v>
      </c>
      <c r="CR620" s="106">
        <v>1.5372450000000001E-2</v>
      </c>
      <c r="CS620" s="106"/>
      <c r="CT620" s="106"/>
      <c r="CU620" s="106"/>
      <c r="CV620" s="106">
        <f t="shared" si="336"/>
        <v>1.2299999999999998E-2</v>
      </c>
      <c r="CW620" s="106">
        <f t="shared" si="337"/>
        <v>1.0000000000000002E-2</v>
      </c>
      <c r="CX620" s="106">
        <f t="shared" si="338"/>
        <v>5.0999999999999995E-3</v>
      </c>
      <c r="CY620" s="106">
        <f t="shared" si="339"/>
        <v>5.5999999999999991E-3</v>
      </c>
      <c r="CZ620" s="106">
        <f t="shared" si="340"/>
        <v>8.8000000000000005E-3</v>
      </c>
      <c r="DA620" s="106">
        <f t="shared" si="341"/>
        <v>8.199999999999999E-3</v>
      </c>
      <c r="DB620" s="106">
        <f t="shared" si="342"/>
        <v>1.0800000000000001E-2</v>
      </c>
      <c r="DC620" s="106">
        <f t="shared" si="343"/>
        <v>3.2999999999999995E-3</v>
      </c>
      <c r="DD620" s="106">
        <f t="shared" si="344"/>
        <v>6.6E-3</v>
      </c>
      <c r="DE620" s="106">
        <f t="shared" si="345"/>
        <v>1.29E-2</v>
      </c>
      <c r="DF620" s="106">
        <f t="shared" si="346"/>
        <v>1.61E-2</v>
      </c>
      <c r="DG620" s="106">
        <f t="shared" si="347"/>
        <v>1.3100000000000001E-2</v>
      </c>
      <c r="DH620" s="106">
        <f t="shared" si="348"/>
        <v>8.6999999999999994E-3</v>
      </c>
      <c r="DI620" s="106">
        <f t="shared" si="349"/>
        <v>1.5900000000000001E-2</v>
      </c>
      <c r="DJ620" s="106">
        <f t="shared" si="350"/>
        <v>1.9699999999999999E-2</v>
      </c>
      <c r="DK620" s="106">
        <f t="shared" si="351"/>
        <v>6.3000000000000009E-3</v>
      </c>
      <c r="DL620" s="106">
        <f t="shared" si="352"/>
        <v>6.4999999999999997E-3</v>
      </c>
      <c r="DM620" s="106">
        <f t="shared" si="353"/>
        <v>6.8999999999999999E-3</v>
      </c>
      <c r="DN620" s="106">
        <f t="shared" si="354"/>
        <v>9.8000000000000014E-3</v>
      </c>
      <c r="DO620" s="106">
        <f t="shared" si="355"/>
        <v>1.9899999999999998E-2</v>
      </c>
      <c r="DP620" s="106">
        <f t="shared" si="356"/>
        <v>2.12E-2</v>
      </c>
      <c r="DQ620" s="106">
        <f t="shared" si="357"/>
        <v>2.23E-2</v>
      </c>
      <c r="DR620" s="106">
        <f t="shared" si="358"/>
        <v>2.9100000000000001E-2</v>
      </c>
      <c r="DS620" s="106">
        <f t="shared" si="359"/>
        <v>2.3E-2</v>
      </c>
      <c r="DT620" s="106">
        <f t="shared" si="360"/>
        <v>3.0300000000000001E-2</v>
      </c>
      <c r="DU620" s="106">
        <f t="shared" si="361"/>
        <v>2.47E-2</v>
      </c>
      <c r="DV620" s="106">
        <f t="shared" si="362"/>
        <v>1.3100000000000001E-2</v>
      </c>
      <c r="DW620" s="106">
        <f t="shared" si="363"/>
        <v>1.35E-2</v>
      </c>
      <c r="DX620" s="106"/>
      <c r="DY620" s="106"/>
      <c r="DZ620" s="106"/>
      <c r="EA620" s="100">
        <v>0.67</v>
      </c>
      <c r="EB620" s="100">
        <v>0.33</v>
      </c>
      <c r="EC620" s="100">
        <v>0.85</v>
      </c>
      <c r="ED620" s="100">
        <v>1.1599999999999999</v>
      </c>
      <c r="EE620" s="100">
        <v>2.42</v>
      </c>
      <c r="EF620" s="100">
        <v>0.37</v>
      </c>
      <c r="EG620" s="100">
        <v>100</v>
      </c>
      <c r="EH620" s="100">
        <v>3.23</v>
      </c>
      <c r="EI620" s="100">
        <v>0.44</v>
      </c>
      <c r="EJ620" s="100">
        <v>33.36</v>
      </c>
      <c r="EK620" s="100">
        <v>31.15</v>
      </c>
      <c r="EL620" s="100">
        <v>23.09</v>
      </c>
      <c r="EM620" s="100">
        <v>0.16</v>
      </c>
      <c r="EN620" s="100">
        <v>3.15</v>
      </c>
      <c r="EO620" s="100">
        <v>6.91</v>
      </c>
      <c r="EP620" s="100">
        <v>8.99</v>
      </c>
      <c r="EQ620" s="100">
        <v>0.31</v>
      </c>
      <c r="ER620" s="100">
        <v>2.5</v>
      </c>
      <c r="ES620" s="100">
        <v>0.43</v>
      </c>
      <c r="ET620" s="100">
        <v>2.2200000000000002</v>
      </c>
      <c r="EU620" s="100">
        <v>0.86</v>
      </c>
      <c r="EV620" s="100">
        <v>2.91</v>
      </c>
      <c r="EW620" s="100">
        <v>0.99</v>
      </c>
      <c r="EX620" s="100">
        <v>1.78</v>
      </c>
      <c r="EY620" s="100">
        <v>1.27</v>
      </c>
      <c r="EZ620" s="100">
        <v>1.25</v>
      </c>
      <c r="FA620" s="100">
        <v>1.19</v>
      </c>
      <c r="FB620" s="100">
        <v>2.35</v>
      </c>
      <c r="FC620" s="100"/>
      <c r="FD620" s="100"/>
      <c r="FE620" s="100"/>
      <c r="FF620" s="106">
        <v>3.0324139865370234E-2</v>
      </c>
      <c r="FG620" s="106">
        <v>1.2458618786726964E-2</v>
      </c>
      <c r="FH620" s="106">
        <v>4.5435300344006356E-3</v>
      </c>
      <c r="FI620" s="106">
        <v>5.2816306838740805E-3</v>
      </c>
      <c r="FJ620" s="106">
        <v>7.7592936802973978E-3</v>
      </c>
      <c r="FK620" s="106">
        <v>1.2067780800621842E-2</v>
      </c>
      <c r="FL620" s="106">
        <v>0</v>
      </c>
      <c r="FM620" s="106">
        <v>3.4425305860778478E-3</v>
      </c>
      <c r="FN620" s="106">
        <v>1.1317610062893084E-2</v>
      </c>
      <c r="FO620" s="106">
        <v>4.6584046081340558E-3</v>
      </c>
      <c r="FP620" s="106">
        <v>0</v>
      </c>
      <c r="FQ620" s="106">
        <v>3.2326E-3</v>
      </c>
      <c r="FR620" s="106">
        <v>3.8856040789180896E-2</v>
      </c>
      <c r="FS620" s="106">
        <v>1.4873056500517817E-2</v>
      </c>
      <c r="FT620" s="106">
        <v>1.5499925969795676E-2</v>
      </c>
      <c r="FU620" s="106">
        <v>3.5506851008589718E-3</v>
      </c>
      <c r="FV620" s="106">
        <v>1.5810289990645463E-2</v>
      </c>
      <c r="FW620" s="106">
        <v>6.8640369833811322E-3</v>
      </c>
      <c r="FX620" s="106">
        <v>2.2802203587805544E-2</v>
      </c>
      <c r="FY620" s="106">
        <v>2.2203785811732608E-2</v>
      </c>
      <c r="FZ620" s="106">
        <v>3.5714274084190305E-2</v>
      </c>
      <c r="GA620" s="106">
        <v>2.0364778261984108E-2</v>
      </c>
      <c r="GB620" s="106">
        <v>3.8440586419753078E-2</v>
      </c>
      <c r="GC620" s="106">
        <v>2.305588133839255E-2</v>
      </c>
      <c r="GD620" s="106">
        <v>2.958485163977095E-2</v>
      </c>
      <c r="GE620" s="106">
        <v>2.4080770236124423E-2</v>
      </c>
      <c r="GF620" s="106">
        <v>1.248284018678782E-2</v>
      </c>
      <c r="GG620" s="106">
        <v>1.2877843154474398E-2</v>
      </c>
      <c r="GH620" s="100"/>
      <c r="GI620" s="100"/>
      <c r="GJ620" s="100"/>
      <c r="GK620" s="100"/>
    </row>
    <row r="621" spans="1:193" x14ac:dyDescent="0.25">
      <c r="A621" s="98" t="s">
        <v>1073</v>
      </c>
      <c r="B621" s="99" t="s">
        <v>17</v>
      </c>
      <c r="C621" s="99" t="s">
        <v>319</v>
      </c>
      <c r="D621" s="99" t="s">
        <v>758</v>
      </c>
      <c r="E621" s="99" t="s">
        <v>798</v>
      </c>
      <c r="F621" s="100"/>
      <c r="G621" s="106">
        <v>9.9819999999999993</v>
      </c>
      <c r="H621" s="106">
        <v>5.0748568535528547</v>
      </c>
      <c r="I621" s="106">
        <v>0.24200000000000002</v>
      </c>
      <c r="J621" s="106">
        <v>0</v>
      </c>
      <c r="K621" s="106">
        <v>0.27300000000000002</v>
      </c>
      <c r="L621" s="106">
        <v>2.0870000000000002</v>
      </c>
      <c r="M621" s="106">
        <v>0</v>
      </c>
      <c r="N621" s="106">
        <v>0.10687248255955395</v>
      </c>
      <c r="O621" s="106">
        <v>3.778</v>
      </c>
      <c r="P621" s="106">
        <v>3.9E-2</v>
      </c>
      <c r="Q621" s="106">
        <v>1.7883497616148231E-2</v>
      </c>
      <c r="R621" s="106">
        <v>1.6E-2</v>
      </c>
      <c r="S621" s="106">
        <v>35.823434011033946</v>
      </c>
      <c r="T621" s="106">
        <v>2.0857259789800358</v>
      </c>
      <c r="U621" s="106">
        <v>7.5999999999999998E-2</v>
      </c>
      <c r="V621" s="106">
        <v>1.0038145448655642E-2</v>
      </c>
      <c r="W621" s="106">
        <v>1.9079999999999999</v>
      </c>
      <c r="X621" s="106">
        <v>0.95076169590326753</v>
      </c>
      <c r="Y621" s="106">
        <v>7.2174222317324084</v>
      </c>
      <c r="Z621" s="106">
        <v>2.37</v>
      </c>
      <c r="AA621" s="106">
        <v>6.6077406821260256</v>
      </c>
      <c r="AB621" s="106">
        <v>0.97499999999999998</v>
      </c>
      <c r="AC621" s="106">
        <v>5.25</v>
      </c>
      <c r="AD621" s="106">
        <v>1.5139999999999998</v>
      </c>
      <c r="AE621" s="106">
        <v>2.7300000000000004</v>
      </c>
      <c r="AF621" s="106">
        <v>2.3370000000000002</v>
      </c>
      <c r="AG621" s="106">
        <v>1.2491718901401694</v>
      </c>
      <c r="AH621" s="106">
        <v>0.72599999999999998</v>
      </c>
      <c r="AI621" s="106"/>
      <c r="AJ621" s="106">
        <v>93.435767128246894</v>
      </c>
      <c r="AK621" s="100"/>
      <c r="AL621" s="106">
        <v>4.6662303664921456</v>
      </c>
      <c r="AM621" s="106">
        <v>3.0422977360786851</v>
      </c>
      <c r="AN621" s="106">
        <v>0.12807621063773486</v>
      </c>
      <c r="AO621" s="106">
        <v>0</v>
      </c>
      <c r="AP621" s="106">
        <v>0.21143122676579928</v>
      </c>
      <c r="AQ621" s="106">
        <v>1.6222308589195493</v>
      </c>
      <c r="AR621" s="106">
        <v>0</v>
      </c>
      <c r="AS621" s="106">
        <v>8.8720307620416702E-2</v>
      </c>
      <c r="AT621" s="106">
        <v>2.7001143510577474</v>
      </c>
      <c r="AU621" s="106">
        <v>1.7018676906964566E-2</v>
      </c>
      <c r="AV621" s="106">
        <v>1.7883497616148231E-2</v>
      </c>
      <c r="AW621" s="106">
        <v>1.6E-2</v>
      </c>
      <c r="AX621" s="106">
        <v>25.042596302715094</v>
      </c>
      <c r="AY621" s="106">
        <v>1.7080713938088901</v>
      </c>
      <c r="AZ621" s="106">
        <v>5.6262955285756588E-2</v>
      </c>
      <c r="BA621" s="106">
        <v>8.5119523858692807E-3</v>
      </c>
      <c r="BB621" s="106">
        <v>1.784845650140318</v>
      </c>
      <c r="BC621" s="106">
        <v>0.83811856126874773</v>
      </c>
      <c r="BD621" s="106">
        <v>5.6834571475961955</v>
      </c>
      <c r="BE621" s="106">
        <v>2.0208049113233288</v>
      </c>
      <c r="BF621" s="106">
        <v>5.6413734159703113</v>
      </c>
      <c r="BG621" s="106">
        <v>0.83311971289412978</v>
      </c>
      <c r="BH621" s="106">
        <v>4.5010288065843618</v>
      </c>
      <c r="BI621" s="106">
        <v>1.3056226284925836</v>
      </c>
      <c r="BJ621" s="106">
        <v>2.368558042686101</v>
      </c>
      <c r="BK621" s="106">
        <v>2.0362464058551888</v>
      </c>
      <c r="BL621" s="106">
        <v>1.0924109227286134</v>
      </c>
      <c r="BM621" s="106">
        <v>0.63756915781153944</v>
      </c>
      <c r="BN621" s="106"/>
      <c r="BO621" s="106"/>
      <c r="BP621" s="106"/>
      <c r="BQ621" s="106">
        <v>2.5670399999999999E-2</v>
      </c>
      <c r="BR621" s="106">
        <v>1.6514189999999998E-2</v>
      </c>
      <c r="BS621" s="106">
        <v>9.8253999999999998E-3</v>
      </c>
      <c r="BT621" s="106">
        <v>9.2859199999999979E-3</v>
      </c>
      <c r="BU621" s="106">
        <v>1.1749919999999999E-2</v>
      </c>
      <c r="BV621" s="106">
        <v>1.067795E-2</v>
      </c>
      <c r="BW621" s="106">
        <v>1.4154000000000002E-2</v>
      </c>
      <c r="BX621" s="106">
        <v>3.6137999999999999E-3</v>
      </c>
      <c r="BY621" s="106">
        <v>9.51456E-3</v>
      </c>
      <c r="BZ621" s="106">
        <v>2.8874159999999999E-2</v>
      </c>
      <c r="CA621" s="106">
        <v>1.6E-2</v>
      </c>
      <c r="CB621" s="106">
        <v>1.32E-2</v>
      </c>
      <c r="CC621" s="106">
        <v>1.23023E-2</v>
      </c>
      <c r="CD621" s="106">
        <v>2.0026040000000002E-2</v>
      </c>
      <c r="CE621" s="106">
        <v>2.5665199999999999E-2</v>
      </c>
      <c r="CF621" s="106">
        <v>7.5475200000000003E-3</v>
      </c>
      <c r="CG621" s="106">
        <v>7.0553999999999999E-3</v>
      </c>
      <c r="CH621" s="106">
        <v>7.71392E-3</v>
      </c>
      <c r="CI621" s="106">
        <v>1.2445020000000001E-2</v>
      </c>
      <c r="CJ621" s="106">
        <v>2.3573280000000002E-2</v>
      </c>
      <c r="CK621" s="106">
        <v>2.5300079999999999E-2</v>
      </c>
      <c r="CL621" s="106">
        <v>2.7033929999999998E-2</v>
      </c>
      <c r="CM621" s="106">
        <v>3.4525440000000004E-2</v>
      </c>
      <c r="CN621" s="106">
        <v>2.7134640000000002E-2</v>
      </c>
      <c r="CO621" s="106">
        <v>3.6076379999999998E-2</v>
      </c>
      <c r="CP621" s="106">
        <v>2.8692500000000003E-2</v>
      </c>
      <c r="CQ621" s="106">
        <v>1.50942E-2</v>
      </c>
      <c r="CR621" s="106">
        <v>1.5714060000000002E-2</v>
      </c>
      <c r="CS621" s="106"/>
      <c r="CT621" s="106"/>
      <c r="CU621" s="106"/>
      <c r="CV621" s="106">
        <f t="shared" si="336"/>
        <v>1.1999999999999999E-2</v>
      </c>
      <c r="CW621" s="106">
        <f t="shared" si="337"/>
        <v>9.8999999999999991E-3</v>
      </c>
      <c r="CX621" s="106">
        <f t="shared" si="338"/>
        <v>5.1999999999999998E-3</v>
      </c>
      <c r="CY621" s="106">
        <f t="shared" si="339"/>
        <v>5.5999999999999991E-3</v>
      </c>
      <c r="CZ621" s="106">
        <f t="shared" si="340"/>
        <v>9.1000000000000004E-3</v>
      </c>
      <c r="DA621" s="106">
        <f t="shared" si="341"/>
        <v>8.3000000000000001E-3</v>
      </c>
      <c r="DB621" s="106">
        <f t="shared" si="342"/>
        <v>1.0500000000000001E-2</v>
      </c>
      <c r="DC621" s="106">
        <f t="shared" si="343"/>
        <v>3.0000000000000001E-3</v>
      </c>
      <c r="DD621" s="106">
        <f t="shared" si="344"/>
        <v>6.7999999999999996E-3</v>
      </c>
      <c r="DE621" s="106">
        <f t="shared" si="345"/>
        <v>1.26E-2</v>
      </c>
      <c r="DF621" s="106">
        <f t="shared" si="346"/>
        <v>1.6E-2</v>
      </c>
      <c r="DG621" s="106">
        <f t="shared" si="347"/>
        <v>1.32E-2</v>
      </c>
      <c r="DH621" s="106">
        <f t="shared" si="348"/>
        <v>8.6E-3</v>
      </c>
      <c r="DI621" s="106">
        <f t="shared" si="349"/>
        <v>1.6400000000000001E-2</v>
      </c>
      <c r="DJ621" s="106">
        <f t="shared" si="350"/>
        <v>1.9E-2</v>
      </c>
      <c r="DK621" s="106">
        <f t="shared" si="351"/>
        <v>6.4000000000000003E-3</v>
      </c>
      <c r="DL621" s="106">
        <f t="shared" si="352"/>
        <v>6.6E-3</v>
      </c>
      <c r="DM621" s="106">
        <f t="shared" si="353"/>
        <v>6.7999999999999996E-3</v>
      </c>
      <c r="DN621" s="106">
        <f t="shared" si="354"/>
        <v>9.8000000000000014E-3</v>
      </c>
      <c r="DO621" s="106">
        <f t="shared" si="355"/>
        <v>2.01E-2</v>
      </c>
      <c r="DP621" s="106">
        <f t="shared" si="356"/>
        <v>2.1599999999999998E-2</v>
      </c>
      <c r="DQ621" s="106">
        <f t="shared" si="357"/>
        <v>2.3099999999999999E-2</v>
      </c>
      <c r="DR621" s="106">
        <f t="shared" si="358"/>
        <v>2.9600000000000001E-2</v>
      </c>
      <c r="DS621" s="106">
        <f t="shared" si="359"/>
        <v>2.3400000000000001E-2</v>
      </c>
      <c r="DT621" s="106">
        <f t="shared" si="360"/>
        <v>3.1299999999999994E-2</v>
      </c>
      <c r="DU621" s="106">
        <f t="shared" si="361"/>
        <v>2.5000000000000005E-2</v>
      </c>
      <c r="DV621" s="106">
        <f t="shared" si="362"/>
        <v>1.32E-2</v>
      </c>
      <c r="DW621" s="106">
        <f t="shared" si="363"/>
        <v>1.3800000000000002E-2</v>
      </c>
      <c r="DX621" s="106"/>
      <c r="DY621" s="106"/>
      <c r="DZ621" s="106"/>
      <c r="EA621" s="100">
        <v>0.66</v>
      </c>
      <c r="EB621" s="100">
        <v>0.38</v>
      </c>
      <c r="EC621" s="100">
        <v>2.79</v>
      </c>
      <c r="ED621" s="100">
        <v>100</v>
      </c>
      <c r="EE621" s="100">
        <v>3.51</v>
      </c>
      <c r="EF621" s="100">
        <v>0.57999999999999996</v>
      </c>
      <c r="EG621" s="100">
        <v>100</v>
      </c>
      <c r="EH621" s="100">
        <v>3.52</v>
      </c>
      <c r="EI621" s="100">
        <v>0.43</v>
      </c>
      <c r="EJ621" s="100">
        <v>27.21</v>
      </c>
      <c r="EK621" s="100">
        <v>10.199999999999999</v>
      </c>
      <c r="EL621" s="100">
        <v>20.23</v>
      </c>
      <c r="EM621" s="100">
        <v>0.15</v>
      </c>
      <c r="EN621" s="100">
        <v>1.08</v>
      </c>
      <c r="EO621" s="100">
        <v>24.93</v>
      </c>
      <c r="EP621" s="100">
        <v>15.61</v>
      </c>
      <c r="EQ621" s="100">
        <v>0.64</v>
      </c>
      <c r="ER621" s="100">
        <v>1.04</v>
      </c>
      <c r="ES621" s="100">
        <v>0.42</v>
      </c>
      <c r="ET621" s="100">
        <v>1.35</v>
      </c>
      <c r="EU621" s="100">
        <v>0.71</v>
      </c>
      <c r="EV621" s="100">
        <v>2.5499999999999998</v>
      </c>
      <c r="EW621" s="100">
        <v>0.9</v>
      </c>
      <c r="EX621" s="100">
        <v>1.78</v>
      </c>
      <c r="EY621" s="100">
        <v>1.27</v>
      </c>
      <c r="EZ621" s="100">
        <v>1.2</v>
      </c>
      <c r="FA621" s="100">
        <v>1.1599999999999999</v>
      </c>
      <c r="FB621" s="100">
        <v>2.06</v>
      </c>
      <c r="FC621" s="100"/>
      <c r="FD621" s="100"/>
      <c r="FE621" s="100"/>
      <c r="FF621" s="106">
        <v>3.0797120418848162E-2</v>
      </c>
      <c r="FG621" s="106">
        <v>1.1560731397099004E-2</v>
      </c>
      <c r="FH621" s="106">
        <v>3.5733262767928026E-3</v>
      </c>
      <c r="FI621" s="106">
        <v>0</v>
      </c>
      <c r="FJ621" s="106">
        <v>7.4212360594795544E-3</v>
      </c>
      <c r="FK621" s="106">
        <v>9.4089389817333859E-3</v>
      </c>
      <c r="FL621" s="106">
        <v>0</v>
      </c>
      <c r="FM621" s="106">
        <v>3.122954828238668E-3</v>
      </c>
      <c r="FN621" s="106">
        <v>1.1610491709548315E-2</v>
      </c>
      <c r="FO621" s="106">
        <v>4.6307819863850583E-3</v>
      </c>
      <c r="FP621" s="106">
        <v>1.8241167568471195E-3</v>
      </c>
      <c r="FQ621" s="106">
        <v>3.2368000000000002E-3</v>
      </c>
      <c r="FR621" s="106">
        <v>3.7563894454072641E-2</v>
      </c>
      <c r="FS621" s="106">
        <v>1.8447171053136015E-2</v>
      </c>
      <c r="FT621" s="106">
        <v>1.4026354752739117E-2</v>
      </c>
      <c r="FU621" s="106">
        <v>1.3287157674341946E-3</v>
      </c>
      <c r="FV621" s="106">
        <v>1.1423012160898036E-2</v>
      </c>
      <c r="FW621" s="106">
        <v>8.7164330371949754E-3</v>
      </c>
      <c r="FX621" s="106">
        <v>2.3870520019904019E-2</v>
      </c>
      <c r="FY621" s="106">
        <v>2.7280866302864942E-2</v>
      </c>
      <c r="FZ621" s="106">
        <v>4.0053751253389211E-2</v>
      </c>
      <c r="GA621" s="106">
        <v>2.1244552678800308E-2</v>
      </c>
      <c r="GB621" s="106">
        <v>4.0509259259259259E-2</v>
      </c>
      <c r="GC621" s="106">
        <v>2.3240082787167989E-2</v>
      </c>
      <c r="GD621" s="106">
        <v>3.0080687142113482E-2</v>
      </c>
      <c r="GE621" s="106">
        <v>2.4434956870262266E-2</v>
      </c>
      <c r="GF621" s="106">
        <v>1.2671966703651914E-2</v>
      </c>
      <c r="GG621" s="106">
        <v>1.3133924650917712E-2</v>
      </c>
      <c r="GH621" s="100"/>
      <c r="GI621" s="100"/>
      <c r="GJ621" s="100"/>
      <c r="GK621" s="100"/>
    </row>
    <row r="622" spans="1:193" x14ac:dyDescent="0.25">
      <c r="A622" s="98" t="s">
        <v>1073</v>
      </c>
      <c r="B622" s="99" t="s">
        <v>17</v>
      </c>
      <c r="C622" s="99" t="s">
        <v>319</v>
      </c>
      <c r="D622" s="99" t="s">
        <v>762</v>
      </c>
      <c r="E622" s="99" t="s">
        <v>799</v>
      </c>
      <c r="F622" s="100"/>
      <c r="G622" s="106">
        <v>14.391999999999999</v>
      </c>
      <c r="H622" s="106">
        <v>3.2285492096732837</v>
      </c>
      <c r="I622" s="106">
        <v>0.65700000000000003</v>
      </c>
      <c r="J622" s="106">
        <v>0.16900000000000001</v>
      </c>
      <c r="K622" s="106">
        <v>0.25800000000000001</v>
      </c>
      <c r="L622" s="106">
        <v>2.1120000000000001</v>
      </c>
      <c r="M622" s="106">
        <v>0</v>
      </c>
      <c r="N622" s="106">
        <v>0.11157177540782043</v>
      </c>
      <c r="O622" s="106">
        <v>3.9210000000000003</v>
      </c>
      <c r="P622" s="106">
        <v>0</v>
      </c>
      <c r="Q622" s="106">
        <v>0</v>
      </c>
      <c r="R622" s="106">
        <v>1.6E-2</v>
      </c>
      <c r="S622" s="106">
        <v>30.257076255679038</v>
      </c>
      <c r="T622" s="106">
        <v>3.3651736930604925</v>
      </c>
      <c r="U622" s="106">
        <v>0.31</v>
      </c>
      <c r="V622" s="106">
        <v>2.8925723521670398E-2</v>
      </c>
      <c r="W622" s="106">
        <v>0.627</v>
      </c>
      <c r="X622" s="106">
        <v>4.6599347316417159</v>
      </c>
      <c r="Y622" s="106">
        <v>5.2310475020980247</v>
      </c>
      <c r="Z622" s="106">
        <v>2.9990000000000001</v>
      </c>
      <c r="AA622" s="106">
        <v>6.5879833190605721</v>
      </c>
      <c r="AB622" s="106">
        <v>0.82</v>
      </c>
      <c r="AC622" s="106">
        <v>4.0590000000000002</v>
      </c>
      <c r="AD622" s="106">
        <v>0.96199999999999997</v>
      </c>
      <c r="AE622" s="106">
        <v>1.8280000000000001</v>
      </c>
      <c r="AF622" s="106">
        <v>1.5880000000000001</v>
      </c>
      <c r="AG622" s="106">
        <v>0.96088562391403998</v>
      </c>
      <c r="AH622" s="106">
        <v>0.66300000000000003</v>
      </c>
      <c r="AI622" s="106"/>
      <c r="AJ622" s="106">
        <v>89.808538234056641</v>
      </c>
      <c r="AK622" s="100"/>
      <c r="AL622" s="106">
        <v>6.7277486910994755</v>
      </c>
      <c r="AM622" s="106">
        <v>1.9354650258817121</v>
      </c>
      <c r="AN622" s="106">
        <v>0.34771103466525538</v>
      </c>
      <c r="AO622" s="106">
        <v>0.10191774213002051</v>
      </c>
      <c r="AP622" s="106">
        <v>0.19981412639405208</v>
      </c>
      <c r="AQ622" s="106">
        <v>1.6416634279051692</v>
      </c>
      <c r="AR622" s="106">
        <v>0</v>
      </c>
      <c r="AS622" s="106">
        <v>9.2621430688876336E-2</v>
      </c>
      <c r="AT622" s="106">
        <v>2.8023156089193826</v>
      </c>
      <c r="AU622" s="106">
        <v>0</v>
      </c>
      <c r="AV622" s="106">
        <v>0</v>
      </c>
      <c r="AW622" s="106">
        <v>1.6E-2</v>
      </c>
      <c r="AX622" s="106">
        <v>21.151398990338368</v>
      </c>
      <c r="AY622" s="106">
        <v>2.7558543060031875</v>
      </c>
      <c r="AZ622" s="106">
        <v>0.22949363340242818</v>
      </c>
      <c r="BA622" s="106">
        <v>2.452787545295548E-2</v>
      </c>
      <c r="BB622" s="106">
        <v>0.58652946679139384</v>
      </c>
      <c r="BC622" s="106">
        <v>4.1078409129422742</v>
      </c>
      <c r="BD622" s="106">
        <v>4.1192593921553069</v>
      </c>
      <c r="BE622" s="106">
        <v>2.5571282401091406</v>
      </c>
      <c r="BF622" s="106">
        <v>5.6245055229749612</v>
      </c>
      <c r="BG622" s="106">
        <v>0.70067504058788344</v>
      </c>
      <c r="BH622" s="106">
        <v>3.4799382716049383</v>
      </c>
      <c r="BI622" s="106">
        <v>0.82959641255605376</v>
      </c>
      <c r="BJ622" s="106">
        <v>1.585979524553184</v>
      </c>
      <c r="BK622" s="106">
        <v>1.3836368388951819</v>
      </c>
      <c r="BL622" s="106">
        <v>0.84030225090864885</v>
      </c>
      <c r="BM622" s="106">
        <v>0.58224290857995964</v>
      </c>
      <c r="BN622" s="106"/>
      <c r="BO622" s="106"/>
      <c r="BP622" s="106"/>
      <c r="BQ622" s="106">
        <v>2.5456480000000004E-2</v>
      </c>
      <c r="BR622" s="106">
        <v>1.6180570000000002E-2</v>
      </c>
      <c r="BS622" s="106">
        <v>9.8253999999999998E-3</v>
      </c>
      <c r="BT622" s="106">
        <v>9.120099999999999E-3</v>
      </c>
      <c r="BU622" s="106">
        <v>1.1620800000000001E-2</v>
      </c>
      <c r="BV622" s="106">
        <v>1.0420649999999998E-2</v>
      </c>
      <c r="BW622" s="106">
        <v>1.4288800000000001E-2</v>
      </c>
      <c r="BX622" s="106">
        <v>3.8547199999999998E-3</v>
      </c>
      <c r="BY622" s="106">
        <v>9.2347200000000001E-3</v>
      </c>
      <c r="BZ622" s="106">
        <v>2.704088E-2</v>
      </c>
      <c r="CA622" s="106">
        <v>1.5699999999999999E-2</v>
      </c>
      <c r="CB622" s="106">
        <v>1.2800000000000001E-2</v>
      </c>
      <c r="CC622" s="106">
        <v>1.1873150000000001E-2</v>
      </c>
      <c r="CD622" s="106">
        <v>1.965971E-2</v>
      </c>
      <c r="CE622" s="106">
        <v>2.485472E-2</v>
      </c>
      <c r="CF622" s="106">
        <v>7.5475200000000003E-3</v>
      </c>
      <c r="CG622" s="106">
        <v>6.7346999999999997E-3</v>
      </c>
      <c r="CH622" s="106">
        <v>7.6004800000000006E-3</v>
      </c>
      <c r="CI622" s="106">
        <v>1.1810070000000001E-2</v>
      </c>
      <c r="CJ622" s="106">
        <v>2.2869600000000004E-2</v>
      </c>
      <c r="CK622" s="106">
        <v>2.4480170000000002E-2</v>
      </c>
      <c r="CL622" s="106">
        <v>2.5980659999999999E-2</v>
      </c>
      <c r="CM622" s="106">
        <v>3.2309280000000003E-2</v>
      </c>
      <c r="CN622" s="106">
        <v>2.632292E-2</v>
      </c>
      <c r="CO622" s="106">
        <v>3.5269559999999998E-2</v>
      </c>
      <c r="CP622" s="106">
        <v>2.8118649999999995E-2</v>
      </c>
      <c r="CQ622" s="106">
        <v>1.46368E-2</v>
      </c>
      <c r="CR622" s="106">
        <v>1.5258580000000001E-2</v>
      </c>
      <c r="CS622" s="106"/>
      <c r="CT622" s="106"/>
      <c r="CU622" s="106"/>
      <c r="CV622" s="106">
        <f t="shared" si="336"/>
        <v>1.1900000000000001E-2</v>
      </c>
      <c r="CW622" s="106">
        <f t="shared" si="337"/>
        <v>9.700000000000002E-3</v>
      </c>
      <c r="CX622" s="106">
        <f t="shared" si="338"/>
        <v>5.1999999999999998E-3</v>
      </c>
      <c r="CY622" s="106">
        <f t="shared" si="339"/>
        <v>5.4999999999999997E-3</v>
      </c>
      <c r="CZ622" s="106">
        <f t="shared" si="340"/>
        <v>9.0000000000000011E-3</v>
      </c>
      <c r="DA622" s="106">
        <f t="shared" si="341"/>
        <v>8.0999999999999996E-3</v>
      </c>
      <c r="DB622" s="106">
        <f t="shared" si="342"/>
        <v>1.06E-2</v>
      </c>
      <c r="DC622" s="106">
        <f t="shared" si="343"/>
        <v>3.2000000000000002E-3</v>
      </c>
      <c r="DD622" s="106">
        <f t="shared" si="344"/>
        <v>6.6E-3</v>
      </c>
      <c r="DE622" s="106">
        <f t="shared" si="345"/>
        <v>1.1800000000000001E-2</v>
      </c>
      <c r="DF622" s="106">
        <f t="shared" si="346"/>
        <v>1.5699999999999999E-2</v>
      </c>
      <c r="DG622" s="106">
        <f t="shared" si="347"/>
        <v>1.2800000000000001E-2</v>
      </c>
      <c r="DH622" s="106">
        <f t="shared" si="348"/>
        <v>8.3000000000000001E-3</v>
      </c>
      <c r="DI622" s="106">
        <f t="shared" si="349"/>
        <v>1.61E-2</v>
      </c>
      <c r="DJ622" s="106">
        <f t="shared" si="350"/>
        <v>1.84E-2</v>
      </c>
      <c r="DK622" s="106">
        <f t="shared" si="351"/>
        <v>6.4000000000000003E-3</v>
      </c>
      <c r="DL622" s="106">
        <f t="shared" si="352"/>
        <v>6.3E-3</v>
      </c>
      <c r="DM622" s="106">
        <f t="shared" si="353"/>
        <v>6.7000000000000002E-3</v>
      </c>
      <c r="DN622" s="106">
        <f t="shared" si="354"/>
        <v>9.300000000000001E-3</v>
      </c>
      <c r="DO622" s="106">
        <f t="shared" si="355"/>
        <v>1.9500000000000003E-2</v>
      </c>
      <c r="DP622" s="106">
        <f t="shared" si="356"/>
        <v>2.0900000000000002E-2</v>
      </c>
      <c r="DQ622" s="106">
        <f t="shared" si="357"/>
        <v>2.2200000000000001E-2</v>
      </c>
      <c r="DR622" s="106">
        <f t="shared" si="358"/>
        <v>2.7699999999999999E-2</v>
      </c>
      <c r="DS622" s="106">
        <f t="shared" si="359"/>
        <v>2.2700000000000001E-2</v>
      </c>
      <c r="DT622" s="106">
        <f t="shared" si="360"/>
        <v>3.0599999999999995E-2</v>
      </c>
      <c r="DU622" s="106">
        <f t="shared" si="361"/>
        <v>2.4499999999999997E-2</v>
      </c>
      <c r="DV622" s="106">
        <f t="shared" si="362"/>
        <v>1.2800000000000001E-2</v>
      </c>
      <c r="DW622" s="106">
        <f t="shared" si="363"/>
        <v>1.34E-2</v>
      </c>
      <c r="DX622" s="106"/>
      <c r="DY622" s="106"/>
      <c r="DZ622" s="106"/>
      <c r="EA622" s="100">
        <v>0.55000000000000004</v>
      </c>
      <c r="EB622" s="100">
        <v>0.5</v>
      </c>
      <c r="EC622" s="100">
        <v>1.18</v>
      </c>
      <c r="ED622" s="100">
        <v>3.95</v>
      </c>
      <c r="EE622" s="100">
        <v>3.67</v>
      </c>
      <c r="EF622" s="100">
        <v>0.57999999999999996</v>
      </c>
      <c r="EG622" s="100">
        <v>100</v>
      </c>
      <c r="EH622" s="100">
        <v>3.18</v>
      </c>
      <c r="EI622" s="100">
        <v>0.41</v>
      </c>
      <c r="EJ622" s="100">
        <v>51.17</v>
      </c>
      <c r="EK622" s="100">
        <v>15.13</v>
      </c>
      <c r="EL622" s="100">
        <v>19.41</v>
      </c>
      <c r="EM622" s="100">
        <v>0.17</v>
      </c>
      <c r="EN622" s="100">
        <v>0.74</v>
      </c>
      <c r="EO622" s="100">
        <v>6.64</v>
      </c>
      <c r="EP622" s="100">
        <v>12.47</v>
      </c>
      <c r="EQ622" s="100">
        <v>1.52</v>
      </c>
      <c r="ER622" s="100">
        <v>0.28999999999999998</v>
      </c>
      <c r="ES622" s="100">
        <v>0.51</v>
      </c>
      <c r="ET622" s="100">
        <v>1.1499999999999999</v>
      </c>
      <c r="EU622" s="100">
        <v>0.71</v>
      </c>
      <c r="EV622" s="100">
        <v>2.9</v>
      </c>
      <c r="EW622" s="100">
        <v>1.05</v>
      </c>
      <c r="EX622" s="100">
        <v>2.66</v>
      </c>
      <c r="EY622" s="100">
        <v>1.76</v>
      </c>
      <c r="EZ622" s="100">
        <v>1.67</v>
      </c>
      <c r="FA622" s="100">
        <v>1.43</v>
      </c>
      <c r="FB622" s="100">
        <v>2.2000000000000002</v>
      </c>
      <c r="FC622" s="100"/>
      <c r="FD622" s="100"/>
      <c r="FE622" s="100"/>
      <c r="FF622" s="106">
        <v>3.7002617801047119E-2</v>
      </c>
      <c r="FG622" s="106">
        <v>9.6773251294085608E-3</v>
      </c>
      <c r="FH622" s="106">
        <v>4.1029902090500133E-3</v>
      </c>
      <c r="FI622" s="106">
        <v>4.0257508141358107E-3</v>
      </c>
      <c r="FJ622" s="106">
        <v>7.3331784386617103E-3</v>
      </c>
      <c r="FK622" s="106">
        <v>9.5216478818499813E-3</v>
      </c>
      <c r="FL622" s="106">
        <v>0</v>
      </c>
      <c r="FM622" s="106">
        <v>2.9453614959062675E-3</v>
      </c>
      <c r="FN622" s="106">
        <v>1.1489493996569468E-2</v>
      </c>
      <c r="FO622" s="106">
        <v>0</v>
      </c>
      <c r="FP622" s="106">
        <v>0</v>
      </c>
      <c r="FQ622" s="106">
        <v>3.1056E-3</v>
      </c>
      <c r="FR622" s="106">
        <v>3.5957378283575231E-2</v>
      </c>
      <c r="FS622" s="106">
        <v>2.0393321864423587E-2</v>
      </c>
      <c r="FT622" s="106">
        <v>1.523837725792123E-2</v>
      </c>
      <c r="FU622" s="106">
        <v>3.0586260689835485E-3</v>
      </c>
      <c r="FV622" s="106">
        <v>8.9152478952291871E-3</v>
      </c>
      <c r="FW622" s="106">
        <v>1.1912738647532594E-2</v>
      </c>
      <c r="FX622" s="106">
        <v>2.1008222899992067E-2</v>
      </c>
      <c r="FY622" s="106">
        <v>2.9406974761255117E-2</v>
      </c>
      <c r="FZ622" s="106">
        <v>3.9933989213122224E-2</v>
      </c>
      <c r="GA622" s="106">
        <v>2.0319576177048618E-2</v>
      </c>
      <c r="GB622" s="106">
        <v>3.6539351851851858E-2</v>
      </c>
      <c r="GC622" s="106">
        <v>2.2067264573991031E-2</v>
      </c>
      <c r="GD622" s="106">
        <v>2.7913239632136041E-2</v>
      </c>
      <c r="GE622" s="106">
        <v>2.3106735209549537E-2</v>
      </c>
      <c r="GF622" s="106">
        <v>1.2016322187993679E-2</v>
      </c>
      <c r="GG622" s="106">
        <v>1.2809343988759114E-2</v>
      </c>
      <c r="GH622" s="100"/>
      <c r="GI622" s="100"/>
      <c r="GJ622" s="100"/>
      <c r="GK622" s="100"/>
    </row>
    <row r="623" spans="1:193" x14ac:dyDescent="0.25">
      <c r="A623" s="98" t="s">
        <v>1073</v>
      </c>
      <c r="B623" s="99" t="s">
        <v>17</v>
      </c>
      <c r="C623" s="99" t="s">
        <v>319</v>
      </c>
      <c r="D623" s="99" t="s">
        <v>758</v>
      </c>
      <c r="E623" s="99" t="s">
        <v>800</v>
      </c>
      <c r="F623" s="100"/>
      <c r="G623" s="106">
        <v>13.613</v>
      </c>
      <c r="H623" s="106">
        <v>2.8300875868734754</v>
      </c>
      <c r="I623" s="106">
        <v>0.47299999999999998</v>
      </c>
      <c r="J623" s="106">
        <v>0</v>
      </c>
      <c r="K623" s="106">
        <v>0.24099999999999999</v>
      </c>
      <c r="L623" s="106">
        <v>1.6960000000000002</v>
      </c>
      <c r="M623" s="106">
        <v>0</v>
      </c>
      <c r="N623" s="106">
        <v>0.11010590509504306</v>
      </c>
      <c r="O623" s="106">
        <v>3.7740000000000005</v>
      </c>
      <c r="P623" s="106">
        <v>3.6999999999999998E-2</v>
      </c>
      <c r="Q623" s="106">
        <v>0</v>
      </c>
      <c r="R623" s="106">
        <v>1.4999999999999999E-2</v>
      </c>
      <c r="S623" s="106">
        <v>35.919499254647853</v>
      </c>
      <c r="T623" s="106">
        <v>1.2136780467929384</v>
      </c>
      <c r="U623" s="106">
        <v>0.29599999999999999</v>
      </c>
      <c r="V623" s="106">
        <v>2.13508606671515E-2</v>
      </c>
      <c r="W623" s="106">
        <v>2.08</v>
      </c>
      <c r="X623" s="106">
        <v>1.3759587841300807</v>
      </c>
      <c r="Y623" s="106">
        <v>6.2632024693071564</v>
      </c>
      <c r="Z623" s="106">
        <v>3.222</v>
      </c>
      <c r="AA623" s="106">
        <v>7.5493283000861959</v>
      </c>
      <c r="AB623" s="106">
        <v>1.056</v>
      </c>
      <c r="AC623" s="106">
        <v>5.181</v>
      </c>
      <c r="AD623" s="106">
        <v>1.3390000000000002</v>
      </c>
      <c r="AE623" s="106">
        <v>2.29</v>
      </c>
      <c r="AF623" s="106">
        <v>2.004</v>
      </c>
      <c r="AG623" s="106">
        <v>1.0994803286852435</v>
      </c>
      <c r="AH623" s="106">
        <v>0.69299999999999995</v>
      </c>
      <c r="AI623" s="106"/>
      <c r="AJ623" s="106">
        <v>94.389307536285145</v>
      </c>
      <c r="AK623" s="100"/>
      <c r="AL623" s="106">
        <v>6.3635938668661174</v>
      </c>
      <c r="AM623" s="106">
        <v>1.6965934817297976</v>
      </c>
      <c r="AN623" s="106">
        <v>0.25033077533739084</v>
      </c>
      <c r="AO623" s="106">
        <v>0</v>
      </c>
      <c r="AP623" s="106">
        <v>0.18664807930607188</v>
      </c>
      <c r="AQ623" s="106">
        <v>1.318305479984454</v>
      </c>
      <c r="AR623" s="106">
        <v>0</v>
      </c>
      <c r="AS623" s="106">
        <v>9.140453685459328E-2</v>
      </c>
      <c r="AT623" s="106">
        <v>2.6972555746140654</v>
      </c>
      <c r="AU623" s="106">
        <v>1.6145924245068947E-2</v>
      </c>
      <c r="AV623" s="106">
        <v>0</v>
      </c>
      <c r="AW623" s="106">
        <v>1.4999999999999999E-2</v>
      </c>
      <c r="AX623" s="106">
        <v>25.109751313979622</v>
      </c>
      <c r="AY623" s="106">
        <v>0.99392191204073244</v>
      </c>
      <c r="AZ623" s="106">
        <v>0.21912940479715723</v>
      </c>
      <c r="BA623" s="106">
        <v>1.8104689788138301E-2</v>
      </c>
      <c r="BB623" s="106">
        <v>1.9457436856875587</v>
      </c>
      <c r="BC623" s="106">
        <v>1.2129396898184772</v>
      </c>
      <c r="BD623" s="106">
        <v>4.9320438375518991</v>
      </c>
      <c r="BE623" s="106">
        <v>2.7472714870395634</v>
      </c>
      <c r="BF623" s="106">
        <v>6.4452559549954715</v>
      </c>
      <c r="BG623" s="106">
        <v>0.90233273519610369</v>
      </c>
      <c r="BH623" s="106">
        <v>4.4418724279835384</v>
      </c>
      <c r="BI623" s="106">
        <v>1.1547085201793723</v>
      </c>
      <c r="BJ623" s="106">
        <v>1.9868124240846781</v>
      </c>
      <c r="BK623" s="106">
        <v>1.7461008974470682</v>
      </c>
      <c r="BL623" s="106">
        <v>0.96150444135132795</v>
      </c>
      <c r="BM623" s="106">
        <v>0.60858874154737852</v>
      </c>
      <c r="BN623" s="106"/>
      <c r="BO623" s="106"/>
      <c r="BP623" s="106"/>
      <c r="BQ623" s="106">
        <v>2.5028640000000001E-2</v>
      </c>
      <c r="BR623" s="106">
        <v>1.6681000000000001E-2</v>
      </c>
      <c r="BS623" s="106">
        <v>9.8253999999999998E-3</v>
      </c>
      <c r="BT623" s="106">
        <v>9.2859199999999979E-3</v>
      </c>
      <c r="BU623" s="106">
        <v>1.1620800000000001E-2</v>
      </c>
      <c r="BV623" s="106">
        <v>1.067795E-2</v>
      </c>
      <c r="BW623" s="106">
        <v>1.4962800000000002E-2</v>
      </c>
      <c r="BX623" s="106">
        <v>3.7342599999999997E-3</v>
      </c>
      <c r="BY623" s="106">
        <v>9.51456E-3</v>
      </c>
      <c r="BZ623" s="106">
        <v>2.7499199999999994E-2</v>
      </c>
      <c r="CA623" s="106">
        <v>1.6E-2</v>
      </c>
      <c r="CB623" s="106">
        <v>1.32E-2</v>
      </c>
      <c r="CC623" s="106">
        <v>1.2159250000000002E-2</v>
      </c>
      <c r="CD623" s="106">
        <v>2.0026040000000002E-2</v>
      </c>
      <c r="CE623" s="106">
        <v>2.6070440000000004E-2</v>
      </c>
      <c r="CF623" s="106">
        <v>7.5475200000000003E-3</v>
      </c>
      <c r="CG623" s="106">
        <v>6.9484999999999998E-3</v>
      </c>
      <c r="CH623" s="106">
        <v>7.8273600000000002E-3</v>
      </c>
      <c r="CI623" s="106">
        <v>1.257201E-2</v>
      </c>
      <c r="CJ623" s="106">
        <v>2.333872E-2</v>
      </c>
      <c r="CK623" s="106">
        <v>2.5417209999999999E-2</v>
      </c>
      <c r="CL623" s="106">
        <v>2.6565809999999999E-2</v>
      </c>
      <c r="CM623" s="106">
        <v>3.3592320000000002E-2</v>
      </c>
      <c r="CN623" s="106">
        <v>2.632292E-2</v>
      </c>
      <c r="CO623" s="106">
        <v>3.5961119999999999E-2</v>
      </c>
      <c r="CP623" s="106">
        <v>2.8348189999999999E-2</v>
      </c>
      <c r="CQ623" s="106">
        <v>1.50942E-2</v>
      </c>
      <c r="CR623" s="106">
        <v>1.5486320000000001E-2</v>
      </c>
      <c r="CS623" s="106"/>
      <c r="CT623" s="106"/>
      <c r="CU623" s="106"/>
      <c r="CV623" s="106">
        <f t="shared" si="336"/>
        <v>1.1699999999999999E-2</v>
      </c>
      <c r="CW623" s="106">
        <f t="shared" si="337"/>
        <v>1.0000000000000002E-2</v>
      </c>
      <c r="CX623" s="106">
        <f t="shared" si="338"/>
        <v>5.1999999999999998E-3</v>
      </c>
      <c r="CY623" s="106">
        <f t="shared" si="339"/>
        <v>5.5999999999999991E-3</v>
      </c>
      <c r="CZ623" s="106">
        <f t="shared" si="340"/>
        <v>9.0000000000000011E-3</v>
      </c>
      <c r="DA623" s="106">
        <f t="shared" si="341"/>
        <v>8.3000000000000001E-3</v>
      </c>
      <c r="DB623" s="106">
        <f t="shared" si="342"/>
        <v>1.11E-2</v>
      </c>
      <c r="DC623" s="106">
        <f t="shared" si="343"/>
        <v>3.0999999999999999E-3</v>
      </c>
      <c r="DD623" s="106">
        <f t="shared" si="344"/>
        <v>6.7999999999999996E-3</v>
      </c>
      <c r="DE623" s="106">
        <f t="shared" si="345"/>
        <v>1.1999999999999999E-2</v>
      </c>
      <c r="DF623" s="106">
        <f t="shared" si="346"/>
        <v>1.6E-2</v>
      </c>
      <c r="DG623" s="106">
        <f t="shared" si="347"/>
        <v>1.32E-2</v>
      </c>
      <c r="DH623" s="106">
        <f t="shared" si="348"/>
        <v>8.5000000000000006E-3</v>
      </c>
      <c r="DI623" s="106">
        <f t="shared" si="349"/>
        <v>1.6400000000000001E-2</v>
      </c>
      <c r="DJ623" s="106">
        <f t="shared" si="350"/>
        <v>1.9300000000000001E-2</v>
      </c>
      <c r="DK623" s="106">
        <f t="shared" si="351"/>
        <v>6.4000000000000003E-3</v>
      </c>
      <c r="DL623" s="106">
        <f t="shared" si="352"/>
        <v>6.4999999999999997E-3</v>
      </c>
      <c r="DM623" s="106">
        <f t="shared" si="353"/>
        <v>6.8999999999999999E-3</v>
      </c>
      <c r="DN623" s="106">
        <f t="shared" si="354"/>
        <v>9.8999999999999991E-3</v>
      </c>
      <c r="DO623" s="106">
        <f t="shared" si="355"/>
        <v>1.9899999999999998E-2</v>
      </c>
      <c r="DP623" s="106">
        <f t="shared" si="356"/>
        <v>2.1700000000000001E-2</v>
      </c>
      <c r="DQ623" s="106">
        <f t="shared" si="357"/>
        <v>2.2700000000000001E-2</v>
      </c>
      <c r="DR623" s="106">
        <f t="shared" si="358"/>
        <v>2.8799999999999999E-2</v>
      </c>
      <c r="DS623" s="106">
        <f t="shared" si="359"/>
        <v>2.2700000000000001E-2</v>
      </c>
      <c r="DT623" s="106">
        <f t="shared" si="360"/>
        <v>3.1199999999999999E-2</v>
      </c>
      <c r="DU623" s="106">
        <f t="shared" si="361"/>
        <v>2.47E-2</v>
      </c>
      <c r="DV623" s="106">
        <f t="shared" si="362"/>
        <v>1.32E-2</v>
      </c>
      <c r="DW623" s="106">
        <f t="shared" si="363"/>
        <v>1.3600000000000001E-2</v>
      </c>
      <c r="DX623" s="106"/>
      <c r="DY623" s="106"/>
      <c r="DZ623" s="106"/>
      <c r="EA623" s="100">
        <v>0.56000000000000005</v>
      </c>
      <c r="EB623" s="100">
        <v>0.55000000000000004</v>
      </c>
      <c r="EC623" s="100">
        <v>1.55</v>
      </c>
      <c r="ED623" s="100">
        <v>100</v>
      </c>
      <c r="EE623" s="100">
        <v>3.91</v>
      </c>
      <c r="EF623" s="100">
        <v>0.67</v>
      </c>
      <c r="EG623" s="100">
        <v>100</v>
      </c>
      <c r="EH623" s="100">
        <v>3.44</v>
      </c>
      <c r="EI623" s="100">
        <v>0.43</v>
      </c>
      <c r="EJ623" s="100">
        <v>27.91</v>
      </c>
      <c r="EK623" s="100">
        <v>10.77</v>
      </c>
      <c r="EL623" s="100">
        <v>22.4</v>
      </c>
      <c r="EM623" s="100">
        <v>0.15</v>
      </c>
      <c r="EN623" s="100">
        <v>1.7</v>
      </c>
      <c r="EO623" s="100">
        <v>7.08</v>
      </c>
      <c r="EP623" s="100">
        <v>15.68</v>
      </c>
      <c r="EQ623" s="100">
        <v>0.6</v>
      </c>
      <c r="ER623" s="100">
        <v>0.77</v>
      </c>
      <c r="ES623" s="100">
        <v>0.46</v>
      </c>
      <c r="ET623" s="100">
        <v>1.1000000000000001</v>
      </c>
      <c r="EU623" s="100">
        <v>0.66</v>
      </c>
      <c r="EV623" s="100">
        <v>2.35</v>
      </c>
      <c r="EW623" s="100">
        <v>0.9</v>
      </c>
      <c r="EX623" s="100">
        <v>1.96</v>
      </c>
      <c r="EY623" s="100">
        <v>1.47</v>
      </c>
      <c r="EZ623" s="100">
        <v>1.36</v>
      </c>
      <c r="FA623" s="100">
        <v>1.3</v>
      </c>
      <c r="FB623" s="100">
        <v>2.15</v>
      </c>
      <c r="FC623" s="100"/>
      <c r="FD623" s="100"/>
      <c r="FE623" s="100"/>
      <c r="FF623" s="106">
        <v>3.5636125654450262E-2</v>
      </c>
      <c r="FG623" s="106">
        <v>9.331264149513888E-3</v>
      </c>
      <c r="FH623" s="106">
        <v>3.880127017729558E-3</v>
      </c>
      <c r="FI623" s="106">
        <v>0</v>
      </c>
      <c r="FJ623" s="106">
        <v>7.2979399008674109E-3</v>
      </c>
      <c r="FK623" s="106">
        <v>8.8326467158958422E-3</v>
      </c>
      <c r="FL623" s="106">
        <v>0</v>
      </c>
      <c r="FM623" s="106">
        <v>3.1443160677980088E-3</v>
      </c>
      <c r="FN623" s="106">
        <v>1.1598198970840481E-2</v>
      </c>
      <c r="FO623" s="106">
        <v>4.506327456798743E-3</v>
      </c>
      <c r="FP623" s="106">
        <v>0</v>
      </c>
      <c r="FQ623" s="106">
        <v>3.3599999999999997E-3</v>
      </c>
      <c r="FR623" s="106">
        <v>3.7664626970969436E-2</v>
      </c>
      <c r="FS623" s="106">
        <v>1.6896672504692452E-2</v>
      </c>
      <c r="FT623" s="106">
        <v>1.5514361859638733E-2</v>
      </c>
      <c r="FU623" s="106">
        <v>2.8388153587800857E-3</v>
      </c>
      <c r="FV623" s="106">
        <v>1.1674462114125353E-2</v>
      </c>
      <c r="FW623" s="106">
        <v>9.3396356116022747E-3</v>
      </c>
      <c r="FX623" s="106">
        <v>2.2687401652738734E-2</v>
      </c>
      <c r="FY623" s="106">
        <v>3.02199863574352E-2</v>
      </c>
      <c r="FZ623" s="106">
        <v>4.2538689302970112E-2</v>
      </c>
      <c r="GA623" s="106">
        <v>2.1204819277108437E-2</v>
      </c>
      <c r="GB623" s="106">
        <v>3.9976851851851854E-2</v>
      </c>
      <c r="GC623" s="106">
        <v>2.2632286995515696E-2</v>
      </c>
      <c r="GD623" s="106">
        <v>2.9206142634044766E-2</v>
      </c>
      <c r="GE623" s="106">
        <v>2.3746972205280128E-2</v>
      </c>
      <c r="GF623" s="106">
        <v>1.2499557737567264E-2</v>
      </c>
      <c r="GG623" s="106">
        <v>1.3084657943268636E-2</v>
      </c>
      <c r="GH623" s="100"/>
      <c r="GI623" s="100"/>
      <c r="GJ623" s="100"/>
      <c r="GK623" s="100"/>
    </row>
    <row r="624" spans="1:193" x14ac:dyDescent="0.25">
      <c r="A624" s="98" t="s">
        <v>1073</v>
      </c>
      <c r="B624" s="99" t="s">
        <v>17</v>
      </c>
      <c r="C624" s="99" t="s">
        <v>319</v>
      </c>
      <c r="D624" s="99" t="s">
        <v>762</v>
      </c>
      <c r="E624" s="99" t="s">
        <v>801</v>
      </c>
      <c r="F624" s="100"/>
      <c r="G624" s="106">
        <v>15.369</v>
      </c>
      <c r="H624" s="106">
        <v>1.3409551167408555</v>
      </c>
      <c r="I624" s="106">
        <v>1.03</v>
      </c>
      <c r="J624" s="106">
        <v>0.52</v>
      </c>
      <c r="K624" s="106">
        <v>0.25600000000000001</v>
      </c>
      <c r="L624" s="106">
        <v>2.96</v>
      </c>
      <c r="M624" s="106">
        <v>0</v>
      </c>
      <c r="N624" s="106">
        <v>0.1380170081333956</v>
      </c>
      <c r="O624" s="106">
        <v>3.9550000000000005</v>
      </c>
      <c r="P624" s="106">
        <v>3.1E-2</v>
      </c>
      <c r="Q624" s="106">
        <v>0</v>
      </c>
      <c r="R624" s="106">
        <v>1.7000000000000001E-2</v>
      </c>
      <c r="S624" s="106">
        <v>29.448746093397411</v>
      </c>
      <c r="T624" s="106">
        <v>4.1873279336423019</v>
      </c>
      <c r="U624" s="106">
        <v>0.45300000000000007</v>
      </c>
      <c r="V624" s="106">
        <v>3.9260053276433393E-2</v>
      </c>
      <c r="W624" s="106">
        <v>9.0999999999999998E-2</v>
      </c>
      <c r="X624" s="106">
        <v>7.9345086510536031</v>
      </c>
      <c r="Y624" s="106">
        <v>4.2510424565583662</v>
      </c>
      <c r="Z624" s="106">
        <v>2.871</v>
      </c>
      <c r="AA624" s="106">
        <v>6.0085729352072628</v>
      </c>
      <c r="AB624" s="106">
        <v>0.73699999999999988</v>
      </c>
      <c r="AC624" s="106">
        <v>3.073</v>
      </c>
      <c r="AD624" s="106">
        <v>0.71</v>
      </c>
      <c r="AE624" s="106">
        <v>1.3069999999999999</v>
      </c>
      <c r="AF624" s="106">
        <v>1.1120000000000001</v>
      </c>
      <c r="AG624" s="106">
        <v>0.72199723345644351</v>
      </c>
      <c r="AH624" s="106">
        <v>0.55700000000000005</v>
      </c>
      <c r="AI624" s="106"/>
      <c r="AJ624" s="106">
        <v>89.115592281466064</v>
      </c>
      <c r="AK624" s="100"/>
      <c r="AL624" s="106">
        <v>7.1844614809274487</v>
      </c>
      <c r="AM624" s="106">
        <v>0.80388173175520394</v>
      </c>
      <c r="AN624" s="106">
        <v>0.54511775602011114</v>
      </c>
      <c r="AO624" s="106">
        <v>0.31359305270775545</v>
      </c>
      <c r="AP624" s="106">
        <v>0.19826517967781909</v>
      </c>
      <c r="AQ624" s="106">
        <v>2.3008161678973962</v>
      </c>
      <c r="AR624" s="106">
        <v>0</v>
      </c>
      <c r="AS624" s="106">
        <v>0.11457496939514827</v>
      </c>
      <c r="AT624" s="106">
        <v>2.8266152086906806</v>
      </c>
      <c r="AU624" s="106">
        <v>1.3527666259382091E-2</v>
      </c>
      <c r="AV624" s="106">
        <v>0</v>
      </c>
      <c r="AW624" s="106">
        <v>1.7000000000000001E-2</v>
      </c>
      <c r="AX624" s="106">
        <v>20.586330718907661</v>
      </c>
      <c r="AY624" s="106">
        <v>3.4291441598905101</v>
      </c>
      <c r="AZ624" s="106">
        <v>0.33535682558483865</v>
      </c>
      <c r="BA624" s="106">
        <v>3.3290980476921389E-2</v>
      </c>
      <c r="BB624" s="106">
        <v>8.5126286248830688E-2</v>
      </c>
      <c r="BC624" s="106">
        <v>6.9944540294901296</v>
      </c>
      <c r="BD624" s="106">
        <v>3.3475411107633404</v>
      </c>
      <c r="BE624" s="106">
        <v>2.4479877216916779</v>
      </c>
      <c r="BF624" s="106">
        <v>5.1298326092437998</v>
      </c>
      <c r="BG624" s="106">
        <v>0.62975305477228061</v>
      </c>
      <c r="BH624" s="106">
        <v>2.6346021947873797</v>
      </c>
      <c r="BI624" s="106">
        <v>0.61228009658502935</v>
      </c>
      <c r="BJ624" s="106">
        <v>1.1339580079819538</v>
      </c>
      <c r="BK624" s="106">
        <v>0.9688943103598503</v>
      </c>
      <c r="BL624" s="106">
        <v>0.63139242103755444</v>
      </c>
      <c r="BM624" s="106">
        <v>0.48915429876174588</v>
      </c>
      <c r="BN624" s="106"/>
      <c r="BO624" s="106"/>
      <c r="BP624" s="106"/>
      <c r="BQ624" s="106">
        <v>2.652608E-2</v>
      </c>
      <c r="BR624" s="106">
        <v>1.6180570000000002E-2</v>
      </c>
      <c r="BS624" s="106">
        <v>9.2585499999999991E-3</v>
      </c>
      <c r="BT624" s="106">
        <v>8.6226399999999991E-3</v>
      </c>
      <c r="BU624" s="106">
        <v>1.1362559999999999E-2</v>
      </c>
      <c r="BV624" s="106">
        <v>1.0549299999999999E-2</v>
      </c>
      <c r="BW624" s="106">
        <v>1.3480000000000001E-2</v>
      </c>
      <c r="BX624" s="106">
        <v>3.6137999999999999E-3</v>
      </c>
      <c r="BY624" s="106">
        <v>9.51456E-3</v>
      </c>
      <c r="BZ624" s="106">
        <v>2.5895079999999997E-2</v>
      </c>
      <c r="CA624" s="106">
        <v>1.49E-2</v>
      </c>
      <c r="CB624" s="106">
        <v>1.2800000000000001E-2</v>
      </c>
      <c r="CC624" s="106">
        <v>1.1873150000000001E-2</v>
      </c>
      <c r="CD624" s="106">
        <v>1.965971E-2</v>
      </c>
      <c r="CE624" s="106">
        <v>2.4449479999999999E-2</v>
      </c>
      <c r="CF624" s="106">
        <v>7.1937300000000006E-3</v>
      </c>
      <c r="CG624" s="106">
        <v>6.7346999999999997E-3</v>
      </c>
      <c r="CH624" s="106">
        <v>7.4870400000000004E-3</v>
      </c>
      <c r="CI624" s="106">
        <v>1.168308E-2</v>
      </c>
      <c r="CJ624" s="106">
        <v>2.2869600000000004E-2</v>
      </c>
      <c r="CK624" s="106">
        <v>2.2957480000000002E-2</v>
      </c>
      <c r="CL624" s="106">
        <v>2.551254E-2</v>
      </c>
      <c r="CM624" s="106">
        <v>3.2775840000000007E-2</v>
      </c>
      <c r="CN624" s="106">
        <v>2.5743119999999998E-2</v>
      </c>
      <c r="CO624" s="106">
        <v>3.5269559999999998E-2</v>
      </c>
      <c r="CP624" s="106">
        <v>2.7889109999999998E-2</v>
      </c>
      <c r="CQ624" s="106">
        <v>1.46368E-2</v>
      </c>
      <c r="CR624" s="106">
        <v>1.5258580000000001E-2</v>
      </c>
      <c r="CS624" s="106"/>
      <c r="CT624" s="106"/>
      <c r="CU624" s="106"/>
      <c r="CV624" s="106">
        <f t="shared" si="336"/>
        <v>1.24E-2</v>
      </c>
      <c r="CW624" s="106">
        <f t="shared" si="337"/>
        <v>9.700000000000002E-3</v>
      </c>
      <c r="CX624" s="106">
        <f t="shared" si="338"/>
        <v>4.8999999999999998E-3</v>
      </c>
      <c r="CY624" s="106">
        <f t="shared" si="339"/>
        <v>5.1999999999999998E-3</v>
      </c>
      <c r="CZ624" s="106">
        <f t="shared" si="340"/>
        <v>8.8000000000000005E-3</v>
      </c>
      <c r="DA624" s="106">
        <f t="shared" si="341"/>
        <v>8.199999999999999E-3</v>
      </c>
      <c r="DB624" s="106">
        <f t="shared" si="342"/>
        <v>0.01</v>
      </c>
      <c r="DC624" s="106">
        <f t="shared" si="343"/>
        <v>3.0000000000000001E-3</v>
      </c>
      <c r="DD624" s="106">
        <f t="shared" si="344"/>
        <v>6.7999999999999996E-3</v>
      </c>
      <c r="DE624" s="106">
        <f t="shared" si="345"/>
        <v>1.1299999999999999E-2</v>
      </c>
      <c r="DF624" s="106">
        <f t="shared" si="346"/>
        <v>1.49E-2</v>
      </c>
      <c r="DG624" s="106">
        <f t="shared" si="347"/>
        <v>1.2800000000000001E-2</v>
      </c>
      <c r="DH624" s="106">
        <f t="shared" si="348"/>
        <v>8.3000000000000001E-3</v>
      </c>
      <c r="DI624" s="106">
        <f t="shared" si="349"/>
        <v>1.61E-2</v>
      </c>
      <c r="DJ624" s="106">
        <f t="shared" si="350"/>
        <v>1.8099999999999998E-2</v>
      </c>
      <c r="DK624" s="106">
        <f t="shared" si="351"/>
        <v>6.1000000000000004E-3</v>
      </c>
      <c r="DL624" s="106">
        <f t="shared" si="352"/>
        <v>6.3E-3</v>
      </c>
      <c r="DM624" s="106">
        <f t="shared" si="353"/>
        <v>6.6E-3</v>
      </c>
      <c r="DN624" s="106">
        <f t="shared" si="354"/>
        <v>9.1999999999999998E-3</v>
      </c>
      <c r="DO624" s="106">
        <f t="shared" si="355"/>
        <v>1.9500000000000003E-2</v>
      </c>
      <c r="DP624" s="106">
        <f t="shared" si="356"/>
        <v>1.9600000000000003E-2</v>
      </c>
      <c r="DQ624" s="106">
        <f t="shared" si="357"/>
        <v>2.1800000000000003E-2</v>
      </c>
      <c r="DR624" s="106">
        <f t="shared" si="358"/>
        <v>2.8100000000000003E-2</v>
      </c>
      <c r="DS624" s="106">
        <f t="shared" si="359"/>
        <v>2.2199999999999998E-2</v>
      </c>
      <c r="DT624" s="106">
        <f t="shared" si="360"/>
        <v>3.0599999999999995E-2</v>
      </c>
      <c r="DU624" s="106">
        <f t="shared" si="361"/>
        <v>2.4299999999999999E-2</v>
      </c>
      <c r="DV624" s="106">
        <f t="shared" si="362"/>
        <v>1.2800000000000001E-2</v>
      </c>
      <c r="DW624" s="106">
        <f t="shared" si="363"/>
        <v>1.34E-2</v>
      </c>
      <c r="DX624" s="106"/>
      <c r="DY624" s="106"/>
      <c r="DZ624" s="106"/>
      <c r="EA624" s="100">
        <v>0.53</v>
      </c>
      <c r="EB624" s="100">
        <v>0.9</v>
      </c>
      <c r="EC624" s="100">
        <v>0.81</v>
      </c>
      <c r="ED624" s="100">
        <v>1.47</v>
      </c>
      <c r="EE624" s="100">
        <v>3.66</v>
      </c>
      <c r="EF624" s="100">
        <v>0.46</v>
      </c>
      <c r="EG624" s="100">
        <v>100</v>
      </c>
      <c r="EH624" s="100">
        <v>2.64</v>
      </c>
      <c r="EI624" s="100">
        <v>0.42</v>
      </c>
      <c r="EJ624" s="100">
        <v>31.97</v>
      </c>
      <c r="EK624" s="100">
        <v>22.27</v>
      </c>
      <c r="EL624" s="100">
        <v>18.829999999999998</v>
      </c>
      <c r="EM624" s="100">
        <v>0.17</v>
      </c>
      <c r="EN624" s="100">
        <v>0.63</v>
      </c>
      <c r="EO624" s="100">
        <v>4.75</v>
      </c>
      <c r="EP624" s="100">
        <v>11.4</v>
      </c>
      <c r="EQ624" s="100">
        <v>9.16</v>
      </c>
      <c r="ER624" s="100">
        <v>0.2</v>
      </c>
      <c r="ES624" s="100">
        <v>0.56999999999999995</v>
      </c>
      <c r="ET624" s="100">
        <v>1.19</v>
      </c>
      <c r="EU624" s="100">
        <v>0.75</v>
      </c>
      <c r="EV624" s="100">
        <v>3.17</v>
      </c>
      <c r="EW624" s="100">
        <v>1.31</v>
      </c>
      <c r="EX624" s="100">
        <v>3.45</v>
      </c>
      <c r="EY624" s="100">
        <v>2.33</v>
      </c>
      <c r="EZ624" s="100">
        <v>2.29</v>
      </c>
      <c r="FA624" s="100">
        <v>1.84</v>
      </c>
      <c r="FB624" s="100">
        <v>2.59</v>
      </c>
      <c r="FC624" s="100"/>
      <c r="FD624" s="100"/>
      <c r="FE624" s="100"/>
      <c r="FF624" s="106">
        <v>3.807764584891548E-2</v>
      </c>
      <c r="FG624" s="106">
        <v>7.234935585796836E-3</v>
      </c>
      <c r="FH624" s="106">
        <v>4.4154538237629014E-3</v>
      </c>
      <c r="FI624" s="106">
        <v>4.6098178748040048E-3</v>
      </c>
      <c r="FJ624" s="106">
        <v>7.2565055762081792E-3</v>
      </c>
      <c r="FK624" s="106">
        <v>1.0583754372328022E-2</v>
      </c>
      <c r="FL624" s="106">
        <v>0</v>
      </c>
      <c r="FM624" s="106">
        <v>3.0247791920319143E-3</v>
      </c>
      <c r="FN624" s="106">
        <v>1.1871783876500858E-2</v>
      </c>
      <c r="FO624" s="106">
        <v>4.3247949031244544E-3</v>
      </c>
      <c r="FP624" s="106">
        <v>0</v>
      </c>
      <c r="FQ624" s="106">
        <v>3.2011000000000001E-3</v>
      </c>
      <c r="FR624" s="106">
        <v>3.4996762222143027E-2</v>
      </c>
      <c r="FS624" s="106">
        <v>2.1603608207310214E-2</v>
      </c>
      <c r="FT624" s="106">
        <v>1.5929449215279837E-2</v>
      </c>
      <c r="FU624" s="106">
        <v>3.7951717743690385E-3</v>
      </c>
      <c r="FV624" s="106">
        <v>7.7975678203928908E-3</v>
      </c>
      <c r="FW624" s="106">
        <v>1.3988908058980259E-2</v>
      </c>
      <c r="FX624" s="106">
        <v>1.9080984331351039E-2</v>
      </c>
      <c r="FY624" s="106">
        <v>2.9131053888130965E-2</v>
      </c>
      <c r="FZ624" s="106">
        <v>3.8473744569328498E-2</v>
      </c>
      <c r="GA624" s="106">
        <v>1.9963171836281296E-2</v>
      </c>
      <c r="GB624" s="106">
        <v>3.4513288751714673E-2</v>
      </c>
      <c r="GC624" s="106">
        <v>2.1123663332183514E-2</v>
      </c>
      <c r="GD624" s="106">
        <v>2.6421221585979524E-2</v>
      </c>
      <c r="GE624" s="106">
        <v>2.2187679707240573E-2</v>
      </c>
      <c r="GF624" s="106">
        <v>1.1617620547091001E-2</v>
      </c>
      <c r="GG624" s="106">
        <v>1.2669096337929217E-2</v>
      </c>
      <c r="GH624" s="100"/>
      <c r="GI624" s="100"/>
      <c r="GJ624" s="100"/>
      <c r="GK624" s="100"/>
    </row>
    <row r="625" spans="1:193" x14ac:dyDescent="0.25">
      <c r="A625" s="98" t="s">
        <v>1073</v>
      </c>
      <c r="B625" s="99" t="s">
        <v>17</v>
      </c>
      <c r="C625" s="99" t="s">
        <v>319</v>
      </c>
      <c r="D625" s="99" t="s">
        <v>762</v>
      </c>
      <c r="E625" s="99" t="s">
        <v>802</v>
      </c>
      <c r="F625" s="100"/>
      <c r="G625" s="106">
        <v>25.401</v>
      </c>
      <c r="H625" s="106">
        <v>0.80235097048438742</v>
      </c>
      <c r="I625" s="106">
        <v>6.8570000000000002</v>
      </c>
      <c r="J625" s="106">
        <v>4.0419999999999998</v>
      </c>
      <c r="K625" s="106">
        <v>0.88300000000000001</v>
      </c>
      <c r="L625" s="106">
        <v>21.184000000000001</v>
      </c>
      <c r="M625" s="106">
        <v>5.899999999999999E-2</v>
      </c>
      <c r="N625" s="106">
        <v>0.16938815266061319</v>
      </c>
      <c r="O625" s="106">
        <v>2.8789999999999996</v>
      </c>
      <c r="P625" s="106">
        <v>0</v>
      </c>
      <c r="Q625" s="106">
        <v>0</v>
      </c>
      <c r="R625" s="106">
        <v>2.4E-2</v>
      </c>
      <c r="S625" s="106">
        <v>13.025164469815289</v>
      </c>
      <c r="T625" s="106">
        <v>1.3248782412965778</v>
      </c>
      <c r="U625" s="106">
        <v>0.158</v>
      </c>
      <c r="V625" s="106">
        <v>0</v>
      </c>
      <c r="W625" s="106">
        <v>0.219</v>
      </c>
      <c r="X625" s="106">
        <v>2.5106978732453857</v>
      </c>
      <c r="Y625" s="106">
        <v>2.0131710754093555</v>
      </c>
      <c r="Z625" s="106">
        <v>1.1659999999999999</v>
      </c>
      <c r="AA625" s="106">
        <v>3.1410506333187809</v>
      </c>
      <c r="AB625" s="106">
        <v>0.378</v>
      </c>
      <c r="AC625" s="106">
        <v>1.591</v>
      </c>
      <c r="AD625" s="106">
        <v>0.41099999999999998</v>
      </c>
      <c r="AE625" s="106">
        <v>0.69</v>
      </c>
      <c r="AF625" s="106">
        <v>0.54</v>
      </c>
      <c r="AG625" s="106">
        <v>0.39104253576527592</v>
      </c>
      <c r="AH625" s="106">
        <v>0.24200000000000002</v>
      </c>
      <c r="AI625" s="106"/>
      <c r="AJ625" s="106">
        <v>90.096329551995666</v>
      </c>
      <c r="AK625" s="100"/>
      <c r="AL625" s="106">
        <v>11.874065071054599</v>
      </c>
      <c r="AM625" s="106">
        <v>0.4809969249351882</v>
      </c>
      <c r="AN625" s="106">
        <v>3.6290023815824295</v>
      </c>
      <c r="AO625" s="106">
        <v>2.4375829212398989</v>
      </c>
      <c r="AP625" s="106">
        <v>0.6838599752168526</v>
      </c>
      <c r="AQ625" s="106">
        <v>16.466381655654878</v>
      </c>
      <c r="AR625" s="106">
        <v>4.3768545994065274E-2</v>
      </c>
      <c r="AS625" s="106">
        <v>0.14061775914047253</v>
      </c>
      <c r="AT625" s="106">
        <v>2.0576043453401942</v>
      </c>
      <c r="AU625" s="106">
        <v>0</v>
      </c>
      <c r="AV625" s="106">
        <v>0</v>
      </c>
      <c r="AW625" s="106">
        <v>2.4E-2</v>
      </c>
      <c r="AX625" s="106">
        <v>9.1053229428977893</v>
      </c>
      <c r="AY625" s="106">
        <v>1.0849875041328128</v>
      </c>
      <c r="AZ625" s="106">
        <v>0.11696772283091501</v>
      </c>
      <c r="BA625" s="106">
        <v>0</v>
      </c>
      <c r="BB625" s="106">
        <v>0.20486435921421892</v>
      </c>
      <c r="BC625" s="106">
        <v>2.2132386047649732</v>
      </c>
      <c r="BD625" s="106">
        <v>1.5852989018106587</v>
      </c>
      <c r="BE625" s="106">
        <v>0.99420190995907221</v>
      </c>
      <c r="BF625" s="106">
        <v>2.6816790176033303</v>
      </c>
      <c r="BG625" s="106">
        <v>0.32299410407587803</v>
      </c>
      <c r="BH625" s="106">
        <v>1.3640260631001371</v>
      </c>
      <c r="BI625" s="106">
        <v>0.35443256295274234</v>
      </c>
      <c r="BJ625" s="106">
        <v>0.59864653826132219</v>
      </c>
      <c r="BK625" s="106">
        <v>0.47050622985100643</v>
      </c>
      <c r="BL625" s="106">
        <v>0.34196986074794572</v>
      </c>
      <c r="BM625" s="106">
        <v>0.21252305260384649</v>
      </c>
      <c r="BN625" s="106"/>
      <c r="BO625" s="106"/>
      <c r="BP625" s="106"/>
      <c r="BQ625" s="106">
        <v>2.2461600000000002E-2</v>
      </c>
      <c r="BR625" s="106">
        <v>1.4012039999999998E-2</v>
      </c>
      <c r="BS625" s="106">
        <v>8.5027499999999999E-3</v>
      </c>
      <c r="BT625" s="106">
        <v>7.7935399999999998E-3</v>
      </c>
      <c r="BU625" s="106">
        <v>9.9422399999999998E-3</v>
      </c>
      <c r="BV625" s="106">
        <v>8.8768500000000004E-3</v>
      </c>
      <c r="BW625" s="106">
        <v>1.1727600000000001E-2</v>
      </c>
      <c r="BX625" s="106">
        <v>3.37288E-3</v>
      </c>
      <c r="BY625" s="106">
        <v>7.9754400000000003E-3</v>
      </c>
      <c r="BZ625" s="106">
        <v>2.2915999999999999E-2</v>
      </c>
      <c r="CA625" s="106">
        <v>1.37E-2</v>
      </c>
      <c r="CB625" s="106">
        <v>1.09E-2</v>
      </c>
      <c r="CC625" s="106">
        <v>9.8704500000000011E-3</v>
      </c>
      <c r="CD625" s="106">
        <v>1.6118520000000001E-2</v>
      </c>
      <c r="CE625" s="106">
        <v>2.0802319999999999E-2</v>
      </c>
      <c r="CF625" s="106">
        <v>6.4861500000000004E-3</v>
      </c>
      <c r="CG625" s="106">
        <v>6.2001999999999995E-3</v>
      </c>
      <c r="CH625" s="106">
        <v>6.8064000000000006E-3</v>
      </c>
      <c r="CI625" s="106">
        <v>1.0286190000000001E-2</v>
      </c>
      <c r="CJ625" s="106">
        <v>2.040672E-2</v>
      </c>
      <c r="CK625" s="106">
        <v>2.1083399999999999E-2</v>
      </c>
      <c r="CL625" s="106">
        <v>2.1767579999999998E-2</v>
      </c>
      <c r="CM625" s="106">
        <v>2.8460160000000002E-2</v>
      </c>
      <c r="CN625" s="106">
        <v>2.1800480000000001E-2</v>
      </c>
      <c r="CO625" s="106">
        <v>3.0198119999999998E-2</v>
      </c>
      <c r="CP625" s="106">
        <v>2.3527849999999999E-2</v>
      </c>
      <c r="CQ625" s="106">
        <v>1.2464149999999998E-2</v>
      </c>
      <c r="CR625" s="106">
        <v>1.2753440000000001E-2</v>
      </c>
      <c r="CS625" s="106"/>
      <c r="CT625" s="106"/>
      <c r="CU625" s="106"/>
      <c r="CV625" s="106">
        <f t="shared" si="336"/>
        <v>1.0499999999999999E-2</v>
      </c>
      <c r="CW625" s="106">
        <f t="shared" si="337"/>
        <v>8.3999999999999995E-3</v>
      </c>
      <c r="CX625" s="106">
        <f t="shared" si="338"/>
        <v>4.4999999999999997E-3</v>
      </c>
      <c r="CY625" s="106">
        <f t="shared" si="339"/>
        <v>4.7000000000000002E-3</v>
      </c>
      <c r="CZ625" s="106">
        <f t="shared" si="340"/>
        <v>7.7000000000000002E-3</v>
      </c>
      <c r="DA625" s="106">
        <f t="shared" si="341"/>
        <v>6.9000000000000008E-3</v>
      </c>
      <c r="DB625" s="106">
        <f t="shared" si="342"/>
        <v>8.7000000000000011E-3</v>
      </c>
      <c r="DC625" s="106">
        <f t="shared" si="343"/>
        <v>2.8000000000000004E-3</v>
      </c>
      <c r="DD625" s="106">
        <f t="shared" si="344"/>
        <v>5.7000000000000002E-3</v>
      </c>
      <c r="DE625" s="106">
        <f t="shared" si="345"/>
        <v>0.01</v>
      </c>
      <c r="DF625" s="106">
        <f t="shared" si="346"/>
        <v>1.37E-2</v>
      </c>
      <c r="DG625" s="106">
        <f t="shared" si="347"/>
        <v>1.09E-2</v>
      </c>
      <c r="DH625" s="106">
        <f t="shared" si="348"/>
        <v>6.8999999999999999E-3</v>
      </c>
      <c r="DI625" s="106">
        <f t="shared" si="349"/>
        <v>1.32E-2</v>
      </c>
      <c r="DJ625" s="106">
        <f t="shared" si="350"/>
        <v>1.5399999999999999E-2</v>
      </c>
      <c r="DK625" s="106">
        <f t="shared" si="351"/>
        <v>5.5000000000000005E-3</v>
      </c>
      <c r="DL625" s="106">
        <f t="shared" si="352"/>
        <v>5.7999999999999996E-3</v>
      </c>
      <c r="DM625" s="106">
        <f t="shared" si="353"/>
        <v>6.0000000000000001E-3</v>
      </c>
      <c r="DN625" s="106">
        <f t="shared" si="354"/>
        <v>8.0999999999999996E-3</v>
      </c>
      <c r="DO625" s="106">
        <f t="shared" si="355"/>
        <v>1.7399999999999999E-2</v>
      </c>
      <c r="DP625" s="106">
        <f t="shared" si="356"/>
        <v>1.7999999999999999E-2</v>
      </c>
      <c r="DQ625" s="106">
        <f t="shared" si="357"/>
        <v>1.8599999999999998E-2</v>
      </c>
      <c r="DR625" s="106">
        <f t="shared" si="358"/>
        <v>2.4399999999999998E-2</v>
      </c>
      <c r="DS625" s="106">
        <f t="shared" si="359"/>
        <v>1.8800000000000001E-2</v>
      </c>
      <c r="DT625" s="106">
        <f t="shared" si="360"/>
        <v>2.6199999999999998E-2</v>
      </c>
      <c r="DU625" s="106">
        <f t="shared" si="361"/>
        <v>2.0500000000000001E-2</v>
      </c>
      <c r="DV625" s="106">
        <f t="shared" si="362"/>
        <v>1.0899999999999998E-2</v>
      </c>
      <c r="DW625" s="106">
        <f t="shared" si="363"/>
        <v>1.12E-2</v>
      </c>
      <c r="DX625" s="106"/>
      <c r="DY625" s="106"/>
      <c r="DZ625" s="106"/>
      <c r="EA625" s="100">
        <v>0.42</v>
      </c>
      <c r="EB625" s="100">
        <v>1.25</v>
      </c>
      <c r="EC625" s="100">
        <v>0.25</v>
      </c>
      <c r="ED625" s="100">
        <v>0.39</v>
      </c>
      <c r="EE625" s="100">
        <v>1.3</v>
      </c>
      <c r="EF625" s="100">
        <v>0.15</v>
      </c>
      <c r="EG625" s="100">
        <v>23.16</v>
      </c>
      <c r="EH625" s="100">
        <v>2.48</v>
      </c>
      <c r="EI625" s="100">
        <v>0.48</v>
      </c>
      <c r="EJ625" s="100">
        <v>440.38</v>
      </c>
      <c r="EK625" s="100">
        <v>19.09</v>
      </c>
      <c r="EL625" s="100">
        <v>11.29</v>
      </c>
      <c r="EM625" s="100">
        <v>0.27</v>
      </c>
      <c r="EN625" s="100">
        <v>1.44</v>
      </c>
      <c r="EO625" s="100">
        <v>11.17</v>
      </c>
      <c r="EP625" s="100">
        <v>188.2</v>
      </c>
      <c r="EQ625" s="100">
        <v>3.48</v>
      </c>
      <c r="ER625" s="100">
        <v>0.42</v>
      </c>
      <c r="ES625" s="100">
        <v>0.92</v>
      </c>
      <c r="ET625" s="100">
        <v>2.08</v>
      </c>
      <c r="EU625" s="100">
        <v>1.08</v>
      </c>
      <c r="EV625" s="100">
        <v>5.18</v>
      </c>
      <c r="EW625" s="100">
        <v>2.04</v>
      </c>
      <c r="EX625" s="100">
        <v>5.1100000000000003</v>
      </c>
      <c r="EY625" s="100">
        <v>3.73</v>
      </c>
      <c r="EZ625" s="100">
        <v>4.0999999999999996</v>
      </c>
      <c r="FA625" s="100">
        <v>2.5099999999999998</v>
      </c>
      <c r="FB625" s="100">
        <v>5.12</v>
      </c>
      <c r="FC625" s="100"/>
      <c r="FD625" s="100"/>
      <c r="FE625" s="100"/>
      <c r="FF625" s="106">
        <v>4.9871073298429311E-2</v>
      </c>
      <c r="FG625" s="106">
        <v>6.0124615616898528E-3</v>
      </c>
      <c r="FH625" s="106">
        <v>9.0725059539560737E-3</v>
      </c>
      <c r="FI625" s="106">
        <v>9.5065733928356069E-3</v>
      </c>
      <c r="FJ625" s="106">
        <v>8.8901796778190854E-3</v>
      </c>
      <c r="FK625" s="106">
        <v>2.4699572483482316E-2</v>
      </c>
      <c r="FL625" s="106">
        <v>1.0136795252225517E-2</v>
      </c>
      <c r="FM625" s="106">
        <v>3.4873204266837187E-3</v>
      </c>
      <c r="FN625" s="106">
        <v>9.8765008576329315E-3</v>
      </c>
      <c r="FO625" s="106">
        <v>0</v>
      </c>
      <c r="FP625" s="106">
        <v>0</v>
      </c>
      <c r="FQ625" s="106">
        <v>2.7095999999999999E-3</v>
      </c>
      <c r="FR625" s="106">
        <v>2.4584371945824031E-2</v>
      </c>
      <c r="FS625" s="106">
        <v>1.5623820059512503E-2</v>
      </c>
      <c r="FT625" s="106">
        <v>1.3065294640213207E-2</v>
      </c>
      <c r="FU625" s="106">
        <v>0</v>
      </c>
      <c r="FV625" s="106">
        <v>7.1292797006548177E-3</v>
      </c>
      <c r="FW625" s="106">
        <v>9.2956021400128867E-3</v>
      </c>
      <c r="FX625" s="106">
        <v>1.458474989665806E-2</v>
      </c>
      <c r="FY625" s="106">
        <v>2.06793997271487E-2</v>
      </c>
      <c r="FZ625" s="106">
        <v>2.8962133390115968E-2</v>
      </c>
      <c r="GA625" s="106">
        <v>1.6731094591130483E-2</v>
      </c>
      <c r="GB625" s="106">
        <v>2.7826131687242798E-2</v>
      </c>
      <c r="GC625" s="106">
        <v>1.8111503966885135E-2</v>
      </c>
      <c r="GD625" s="106">
        <v>2.2329515877147318E-2</v>
      </c>
      <c r="GE625" s="106">
        <v>1.9290755423891262E-2</v>
      </c>
      <c r="GF625" s="106">
        <v>8.5834435047734362E-3</v>
      </c>
      <c r="GG625" s="106">
        <v>1.0881180293316941E-2</v>
      </c>
      <c r="GH625" s="100"/>
      <c r="GI625" s="100"/>
      <c r="GJ625" s="100"/>
      <c r="GK625" s="100"/>
    </row>
    <row r="626" spans="1:193" x14ac:dyDescent="0.25">
      <c r="A626" s="98" t="s">
        <v>1073</v>
      </c>
      <c r="B626" s="99" t="s">
        <v>17</v>
      </c>
      <c r="C626" s="99" t="s">
        <v>319</v>
      </c>
      <c r="D626" s="99" t="s">
        <v>803</v>
      </c>
      <c r="E626" s="99" t="s">
        <v>804</v>
      </c>
      <c r="F626" s="100"/>
      <c r="G626" s="106">
        <v>0.18099999999999999</v>
      </c>
      <c r="H626" s="106">
        <v>2.2115679108942787</v>
      </c>
      <c r="I626" s="106">
        <v>2.1000000000000001E-2</v>
      </c>
      <c r="J626" s="106">
        <v>0</v>
      </c>
      <c r="K626" s="106">
        <v>0.26800000000000002</v>
      </c>
      <c r="L626" s="106">
        <v>1.4710000000000001</v>
      </c>
      <c r="M626" s="106">
        <v>2.3E-2</v>
      </c>
      <c r="N626" s="106">
        <v>0.11572872462834263</v>
      </c>
      <c r="O626" s="106">
        <v>15.013</v>
      </c>
      <c r="P626" s="106">
        <v>0</v>
      </c>
      <c r="Q626" s="106">
        <v>0</v>
      </c>
      <c r="R626" s="106">
        <v>0</v>
      </c>
      <c r="S626" s="106">
        <v>72.215843686662154</v>
      </c>
      <c r="T626" s="106">
        <v>2.774440131456863</v>
      </c>
      <c r="U626" s="106">
        <v>0</v>
      </c>
      <c r="V626" s="106">
        <v>4.4753246118882581E-2</v>
      </c>
      <c r="W626" s="106">
        <v>0.32800000000000001</v>
      </c>
      <c r="X626" s="106">
        <v>0.26754162351726524</v>
      </c>
      <c r="Y626" s="106">
        <v>2.5206479791495582</v>
      </c>
      <c r="Z626" s="106">
        <v>0</v>
      </c>
      <c r="AA626" s="106">
        <v>8.8779291343430614E-2</v>
      </c>
      <c r="AB626" s="106">
        <v>0</v>
      </c>
      <c r="AC626" s="106">
        <v>0</v>
      </c>
      <c r="AD626" s="106">
        <v>2.7E-2</v>
      </c>
      <c r="AE626" s="106">
        <v>0.27200000000000002</v>
      </c>
      <c r="AF626" s="106">
        <v>0.33800000000000002</v>
      </c>
      <c r="AG626" s="106">
        <v>0.30301377612161007</v>
      </c>
      <c r="AH626" s="106">
        <v>0.25900000000000001</v>
      </c>
      <c r="AI626" s="106"/>
      <c r="AJ626" s="106">
        <v>98.743316369892383</v>
      </c>
      <c r="AK626" s="100"/>
      <c r="AL626" s="106">
        <v>8.4611069558713531E-2</v>
      </c>
      <c r="AM626" s="106">
        <v>1.3258005580566385</v>
      </c>
      <c r="AN626" s="106">
        <v>1.1114051336332365E-2</v>
      </c>
      <c r="AO626" s="106">
        <v>0</v>
      </c>
      <c r="AP626" s="106">
        <v>0.20755885997521689</v>
      </c>
      <c r="AQ626" s="106">
        <v>1.143412359113875</v>
      </c>
      <c r="AR626" s="106">
        <v>1.7062314540059347E-2</v>
      </c>
      <c r="AS626" s="106">
        <v>9.6072326604966493E-2</v>
      </c>
      <c r="AT626" s="106">
        <v>10.729702687249857</v>
      </c>
      <c r="AU626" s="106">
        <v>0</v>
      </c>
      <c r="AV626" s="106">
        <v>0</v>
      </c>
      <c r="AW626" s="106">
        <v>0</v>
      </c>
      <c r="AX626" s="106">
        <v>50.482938613535232</v>
      </c>
      <c r="AY626" s="106">
        <v>2.2720826561762859</v>
      </c>
      <c r="AZ626" s="106">
        <v>0</v>
      </c>
      <c r="BA626" s="106">
        <v>3.7948991875589401E-2</v>
      </c>
      <c r="BB626" s="106">
        <v>0.30682881197380735</v>
      </c>
      <c r="BC626" s="106">
        <v>0.23584416741648909</v>
      </c>
      <c r="BD626" s="106">
        <v>1.984918481100526</v>
      </c>
      <c r="BE626" s="106">
        <v>0</v>
      </c>
      <c r="BF626" s="106">
        <v>7.5795518947691126E-2</v>
      </c>
      <c r="BG626" s="106">
        <v>0</v>
      </c>
      <c r="BH626" s="106">
        <v>0</v>
      </c>
      <c r="BI626" s="106">
        <v>2.3283890996895481E-2</v>
      </c>
      <c r="BJ626" s="106">
        <v>0.2359882005899705</v>
      </c>
      <c r="BK626" s="106">
        <v>0.2945020475734077</v>
      </c>
      <c r="BL626" s="106">
        <v>0.26498799835733283</v>
      </c>
      <c r="BM626" s="106">
        <v>0.22745235795205057</v>
      </c>
      <c r="BN626" s="106"/>
      <c r="BO626" s="106"/>
      <c r="BP626" s="106"/>
      <c r="BQ626" s="106">
        <v>2.652608E-2</v>
      </c>
      <c r="BR626" s="106">
        <v>1.5513329999999999E-2</v>
      </c>
      <c r="BS626" s="106">
        <v>9.8253999999999998E-3</v>
      </c>
      <c r="BT626" s="106">
        <v>9.9491999999999983E-3</v>
      </c>
      <c r="BU626" s="106">
        <v>1.1104319999999999E-2</v>
      </c>
      <c r="BV626" s="106">
        <v>1.016335E-2</v>
      </c>
      <c r="BW626" s="106">
        <v>1.3749600000000001E-2</v>
      </c>
      <c r="BX626" s="106">
        <v>3.4933399999999997E-3</v>
      </c>
      <c r="BY626" s="106">
        <v>9.2347200000000001E-3</v>
      </c>
      <c r="BZ626" s="106">
        <v>2.9790799999999996E-2</v>
      </c>
      <c r="CA626" s="106">
        <v>1.8700000000000001E-2</v>
      </c>
      <c r="CB626" s="106">
        <v>1.26E-2</v>
      </c>
      <c r="CC626" s="106">
        <v>1.4161950000000001E-2</v>
      </c>
      <c r="CD626" s="106">
        <v>1.9415490000000001E-2</v>
      </c>
      <c r="CE626" s="106">
        <v>2.6610760000000001E-2</v>
      </c>
      <c r="CF626" s="106">
        <v>7.6654499999999999E-3</v>
      </c>
      <c r="CG626" s="106">
        <v>6.5209000000000005E-3</v>
      </c>
      <c r="CH626" s="106">
        <v>7.3736000000000001E-3</v>
      </c>
      <c r="CI626" s="106">
        <v>1.320696E-2</v>
      </c>
      <c r="CJ626" s="106">
        <v>2.240048E-2</v>
      </c>
      <c r="CK626" s="106">
        <v>2.2723220000000002E-2</v>
      </c>
      <c r="CL626" s="106">
        <v>2.4459269999999998E-2</v>
      </c>
      <c r="CM626" s="106">
        <v>3.1376160000000007E-2</v>
      </c>
      <c r="CN626" s="106">
        <v>2.3887760000000001E-2</v>
      </c>
      <c r="CO626" s="106">
        <v>3.4001700000000003E-2</v>
      </c>
      <c r="CP626" s="106">
        <v>2.685618E-2</v>
      </c>
      <c r="CQ626" s="106">
        <v>1.4408099999999998E-2</v>
      </c>
      <c r="CR626" s="106">
        <v>1.4575360000000001E-2</v>
      </c>
      <c r="CS626" s="106"/>
      <c r="CT626" s="106"/>
      <c r="CU626" s="106"/>
      <c r="CV626" s="106">
        <f t="shared" si="336"/>
        <v>1.24E-2</v>
      </c>
      <c r="CW626" s="106">
        <f t="shared" si="337"/>
        <v>9.2999999999999992E-3</v>
      </c>
      <c r="CX626" s="106">
        <f t="shared" si="338"/>
        <v>5.1999999999999998E-3</v>
      </c>
      <c r="CY626" s="106">
        <f t="shared" si="339"/>
        <v>5.9999999999999993E-3</v>
      </c>
      <c r="CZ626" s="106">
        <f t="shared" si="340"/>
        <v>8.6E-3</v>
      </c>
      <c r="DA626" s="106">
        <f t="shared" si="341"/>
        <v>7.9000000000000008E-3</v>
      </c>
      <c r="DB626" s="106">
        <f t="shared" si="342"/>
        <v>1.0200000000000001E-2</v>
      </c>
      <c r="DC626" s="106">
        <f t="shared" si="343"/>
        <v>2.9000000000000002E-3</v>
      </c>
      <c r="DD626" s="106">
        <f t="shared" si="344"/>
        <v>6.6E-3</v>
      </c>
      <c r="DE626" s="106">
        <f t="shared" si="345"/>
        <v>1.2999999999999999E-2</v>
      </c>
      <c r="DF626" s="106">
        <f t="shared" si="346"/>
        <v>1.8700000000000001E-2</v>
      </c>
      <c r="DG626" s="106">
        <f t="shared" si="347"/>
        <v>1.26E-2</v>
      </c>
      <c r="DH626" s="106">
        <f t="shared" si="348"/>
        <v>9.9000000000000008E-3</v>
      </c>
      <c r="DI626" s="106">
        <f t="shared" si="349"/>
        <v>1.5900000000000001E-2</v>
      </c>
      <c r="DJ626" s="106">
        <f t="shared" si="350"/>
        <v>1.9699999999999999E-2</v>
      </c>
      <c r="DK626" s="106">
        <f t="shared" si="351"/>
        <v>6.4999999999999997E-3</v>
      </c>
      <c r="DL626" s="106">
        <f t="shared" si="352"/>
        <v>6.1000000000000004E-3</v>
      </c>
      <c r="DM626" s="106">
        <f t="shared" si="353"/>
        <v>6.4999999999999997E-3</v>
      </c>
      <c r="DN626" s="106">
        <f t="shared" si="354"/>
        <v>1.04E-2</v>
      </c>
      <c r="DO626" s="106">
        <f t="shared" si="355"/>
        <v>1.9099999999999999E-2</v>
      </c>
      <c r="DP626" s="106">
        <f t="shared" si="356"/>
        <v>1.9400000000000001E-2</v>
      </c>
      <c r="DQ626" s="106">
        <f t="shared" si="357"/>
        <v>2.0900000000000002E-2</v>
      </c>
      <c r="DR626" s="106">
        <f t="shared" si="358"/>
        <v>2.6900000000000004E-2</v>
      </c>
      <c r="DS626" s="106">
        <f t="shared" si="359"/>
        <v>2.06E-2</v>
      </c>
      <c r="DT626" s="106">
        <f t="shared" si="360"/>
        <v>2.9500000000000002E-2</v>
      </c>
      <c r="DU626" s="106">
        <f t="shared" si="361"/>
        <v>2.3400000000000001E-2</v>
      </c>
      <c r="DV626" s="106">
        <f t="shared" si="362"/>
        <v>1.2599999999999998E-2</v>
      </c>
      <c r="DW626" s="106">
        <f t="shared" si="363"/>
        <v>1.2800000000000001E-2</v>
      </c>
      <c r="DX626" s="106"/>
      <c r="DY626" s="106"/>
      <c r="DZ626" s="106"/>
      <c r="EA626" s="100">
        <v>7.84</v>
      </c>
      <c r="EB626" s="100">
        <v>0.67</v>
      </c>
      <c r="EC626" s="100">
        <v>23.96</v>
      </c>
      <c r="ED626" s="100">
        <v>100</v>
      </c>
      <c r="EE626" s="100">
        <v>3.52</v>
      </c>
      <c r="EF626" s="100">
        <v>0.74</v>
      </c>
      <c r="EG626" s="100">
        <v>55.5</v>
      </c>
      <c r="EH626" s="100">
        <v>3.46</v>
      </c>
      <c r="EI626" s="100">
        <v>0.21</v>
      </c>
      <c r="EJ626" s="100">
        <v>53.76</v>
      </c>
      <c r="EK626" s="100">
        <v>100</v>
      </c>
      <c r="EL626" s="100">
        <v>495.95</v>
      </c>
      <c r="EM626" s="100">
        <v>0.1</v>
      </c>
      <c r="EN626" s="100">
        <v>0.86</v>
      </c>
      <c r="EO626" s="100">
        <v>100</v>
      </c>
      <c r="EP626" s="100">
        <v>10.59</v>
      </c>
      <c r="EQ626" s="100">
        <v>2.81</v>
      </c>
      <c r="ER626" s="100">
        <v>3.16</v>
      </c>
      <c r="ES626" s="100">
        <v>0.69</v>
      </c>
      <c r="ET626" s="100">
        <v>104.07</v>
      </c>
      <c r="EU626" s="100">
        <v>20.53</v>
      </c>
      <c r="EV626" s="100">
        <v>2470.77</v>
      </c>
      <c r="EW626" s="100">
        <v>251.38</v>
      </c>
      <c r="EX626" s="100">
        <v>78.900000000000006</v>
      </c>
      <c r="EY626" s="100">
        <v>9.65</v>
      </c>
      <c r="EZ626" s="100">
        <v>6.9</v>
      </c>
      <c r="FA626" s="100">
        <v>4.03</v>
      </c>
      <c r="FB626" s="100">
        <v>5.17</v>
      </c>
      <c r="FC626" s="100"/>
      <c r="FD626" s="100"/>
      <c r="FE626" s="100"/>
      <c r="FF626" s="106">
        <v>6.633507853403141E-3</v>
      </c>
      <c r="FG626" s="106">
        <v>8.8828637389794778E-3</v>
      </c>
      <c r="FH626" s="106">
        <v>2.6629267001852348E-3</v>
      </c>
      <c r="FI626" s="106">
        <v>0</v>
      </c>
      <c r="FJ626" s="106">
        <v>7.3060718711276352E-3</v>
      </c>
      <c r="FK626" s="106">
        <v>8.4612514574426752E-3</v>
      </c>
      <c r="FL626" s="106">
        <v>9.4695845697329376E-3</v>
      </c>
      <c r="FM626" s="106">
        <v>3.3241025005318406E-3</v>
      </c>
      <c r="FN626" s="106">
        <v>2.2532375643224696E-2</v>
      </c>
      <c r="FO626" s="106">
        <v>0</v>
      </c>
      <c r="FP626" s="106">
        <v>0</v>
      </c>
      <c r="FQ626" s="106">
        <v>0</v>
      </c>
      <c r="FR626" s="106">
        <v>5.0482938613535235E-2</v>
      </c>
      <c r="FS626" s="106">
        <v>1.953991084311606E-2</v>
      </c>
      <c r="FT626" s="106">
        <v>0</v>
      </c>
      <c r="FU626" s="106">
        <v>4.0187982396249176E-3</v>
      </c>
      <c r="FV626" s="106">
        <v>8.6218896164639864E-3</v>
      </c>
      <c r="FW626" s="106">
        <v>7.4526756903610563E-3</v>
      </c>
      <c r="FX626" s="106">
        <v>1.369593751959363E-2</v>
      </c>
      <c r="FY626" s="106">
        <v>0</v>
      </c>
      <c r="FZ626" s="106">
        <v>1.5560820039960989E-2</v>
      </c>
      <c r="GA626" s="106">
        <v>0</v>
      </c>
      <c r="GB626" s="106">
        <v>0</v>
      </c>
      <c r="GC626" s="106">
        <v>1.8370989996550534E-2</v>
      </c>
      <c r="GD626" s="106">
        <v>2.2772861356932152E-2</v>
      </c>
      <c r="GE626" s="106">
        <v>2.0320641282565131E-2</v>
      </c>
      <c r="GF626" s="106">
        <v>1.0679016333800515E-2</v>
      </c>
      <c r="GG626" s="106">
        <v>1.1759286906121014E-2</v>
      </c>
      <c r="GH626" s="100"/>
      <c r="GI626" s="100"/>
      <c r="GJ626" s="100"/>
      <c r="GK626" s="100"/>
    </row>
    <row r="627" spans="1:193" x14ac:dyDescent="0.25">
      <c r="A627" s="98" t="s">
        <v>1073</v>
      </c>
      <c r="B627" s="99" t="s">
        <v>17</v>
      </c>
      <c r="C627" s="99" t="s">
        <v>319</v>
      </c>
      <c r="D627" s="99" t="s">
        <v>803</v>
      </c>
      <c r="E627" s="99" t="s">
        <v>805</v>
      </c>
      <c r="F627" s="100"/>
      <c r="G627" s="106">
        <v>0.2</v>
      </c>
      <c r="H627" s="106">
        <v>1.8128019169696692</v>
      </c>
      <c r="I627" s="106">
        <v>0</v>
      </c>
      <c r="J627" s="106">
        <v>0</v>
      </c>
      <c r="K627" s="106">
        <v>0.40699999999999997</v>
      </c>
      <c r="L627" s="106">
        <v>1.0229999999999999</v>
      </c>
      <c r="M627" s="106">
        <v>4.7E-2</v>
      </c>
      <c r="N627" s="106">
        <v>0.110815402494592</v>
      </c>
      <c r="O627" s="106">
        <v>15.05</v>
      </c>
      <c r="P627" s="106">
        <v>3.2000000000000001E-2</v>
      </c>
      <c r="Q627" s="106">
        <v>0</v>
      </c>
      <c r="R627" s="106">
        <v>0</v>
      </c>
      <c r="S627" s="106">
        <v>73.582136876742013</v>
      </c>
      <c r="T627" s="106">
        <v>2.3571260598425927</v>
      </c>
      <c r="U627" s="106">
        <v>0</v>
      </c>
      <c r="V627" s="106">
        <v>4.6803397302633797E-2</v>
      </c>
      <c r="W627" s="106">
        <v>0.127</v>
      </c>
      <c r="X627" s="106">
        <v>0.24954166876028672</v>
      </c>
      <c r="Y627" s="106">
        <v>2.0193149156999044</v>
      </c>
      <c r="Z627" s="106">
        <v>0</v>
      </c>
      <c r="AA627" s="106">
        <v>0.15001106838611455</v>
      </c>
      <c r="AB627" s="106">
        <v>3.0999999999999996E-2</v>
      </c>
      <c r="AC627" s="106">
        <v>0.108</v>
      </c>
      <c r="AD627" s="106">
        <v>5.8000000000000003E-2</v>
      </c>
      <c r="AE627" s="106">
        <v>0.254</v>
      </c>
      <c r="AF627" s="106">
        <v>0.26700000000000002</v>
      </c>
      <c r="AG627" s="106">
        <v>0.31651295890471276</v>
      </c>
      <c r="AH627" s="106">
        <v>0.23599999999999999</v>
      </c>
      <c r="AI627" s="106"/>
      <c r="AJ627" s="106">
        <v>98.485064265102551</v>
      </c>
      <c r="AK627" s="100"/>
      <c r="AL627" s="106">
        <v>9.3492894540014956E-2</v>
      </c>
      <c r="AM627" s="106">
        <v>1.0867465481503922</v>
      </c>
      <c r="AN627" s="106">
        <v>0</v>
      </c>
      <c r="AO627" s="106">
        <v>0</v>
      </c>
      <c r="AP627" s="106">
        <v>0.3152106567534077</v>
      </c>
      <c r="AQ627" s="106">
        <v>0.79518072289156616</v>
      </c>
      <c r="AR627" s="106">
        <v>3.4866468842729967E-2</v>
      </c>
      <c r="AS627" s="106">
        <v>9.199352689240578E-2</v>
      </c>
      <c r="AT627" s="106">
        <v>10.756146369353917</v>
      </c>
      <c r="AU627" s="106">
        <v>1.3964042590329902E-2</v>
      </c>
      <c r="AV627" s="106">
        <v>0</v>
      </c>
      <c r="AW627" s="106">
        <v>0</v>
      </c>
      <c r="AX627" s="106">
        <v>51.438054440225102</v>
      </c>
      <c r="AY627" s="106">
        <v>1.9303300793076674</v>
      </c>
      <c r="AZ627" s="106">
        <v>0</v>
      </c>
      <c r="BA627" s="106">
        <v>3.9687439415444579E-2</v>
      </c>
      <c r="BB627" s="106">
        <v>0.11880261927034612</v>
      </c>
      <c r="BC627" s="106">
        <v>0.21997678839940646</v>
      </c>
      <c r="BD627" s="106">
        <v>1.5901369522796318</v>
      </c>
      <c r="BE627" s="106">
        <v>0</v>
      </c>
      <c r="BF627" s="106">
        <v>0.12807228582439559</v>
      </c>
      <c r="BG627" s="106">
        <v>2.6488934461249253E-2</v>
      </c>
      <c r="BH627" s="106">
        <v>9.2592592592592587E-2</v>
      </c>
      <c r="BI627" s="106">
        <v>5.001724732666437E-2</v>
      </c>
      <c r="BJ627" s="106">
        <v>0.22037133437445774</v>
      </c>
      <c r="BK627" s="106">
        <v>0.23263919142633094</v>
      </c>
      <c r="BL627" s="106">
        <v>0.27679314289874313</v>
      </c>
      <c r="BM627" s="106">
        <v>0.20725388601036268</v>
      </c>
      <c r="BN627" s="106"/>
      <c r="BO627" s="106"/>
      <c r="BP627" s="106"/>
      <c r="BQ627" s="106">
        <v>2.78096E-2</v>
      </c>
      <c r="BR627" s="106">
        <v>1.5513329999999999E-2</v>
      </c>
      <c r="BS627" s="106">
        <v>1.001435E-2</v>
      </c>
      <c r="BT627" s="106">
        <v>9.9491999999999983E-3</v>
      </c>
      <c r="BU627" s="106">
        <v>1.1362559999999999E-2</v>
      </c>
      <c r="BV627" s="106">
        <v>1.016335E-2</v>
      </c>
      <c r="BW627" s="106">
        <v>1.36148E-2</v>
      </c>
      <c r="BX627" s="106">
        <v>3.6137999999999999E-3</v>
      </c>
      <c r="BY627" s="106">
        <v>9.2347200000000001E-3</v>
      </c>
      <c r="BZ627" s="106">
        <v>2.9103319999999995E-2</v>
      </c>
      <c r="CA627" s="106">
        <v>1.84E-2</v>
      </c>
      <c r="CB627" s="106">
        <v>1.2200000000000001E-2</v>
      </c>
      <c r="CC627" s="106">
        <v>1.4161950000000001E-2</v>
      </c>
      <c r="CD627" s="106">
        <v>1.9049159999999999E-2</v>
      </c>
      <c r="CE627" s="106">
        <v>2.674584E-2</v>
      </c>
      <c r="CF627" s="106">
        <v>7.5475200000000003E-3</v>
      </c>
      <c r="CG627" s="106">
        <v>6.5209000000000005E-3</v>
      </c>
      <c r="CH627" s="106">
        <v>7.2601600000000007E-3</v>
      </c>
      <c r="CI627" s="106">
        <v>1.3333950000000001E-2</v>
      </c>
      <c r="CJ627" s="106">
        <v>2.3573280000000002E-2</v>
      </c>
      <c r="CK627" s="106">
        <v>2.3894519999999999E-2</v>
      </c>
      <c r="CL627" s="106">
        <v>2.4225209999999997E-2</v>
      </c>
      <c r="CM627" s="106">
        <v>3.102624E-2</v>
      </c>
      <c r="CN627" s="106">
        <v>2.4119680000000001E-2</v>
      </c>
      <c r="CO627" s="106">
        <v>3.3655920000000006E-2</v>
      </c>
      <c r="CP627" s="106">
        <v>2.6626639999999997E-2</v>
      </c>
      <c r="CQ627" s="106">
        <v>1.39507E-2</v>
      </c>
      <c r="CR627" s="106">
        <v>1.4689230000000001E-2</v>
      </c>
      <c r="CS627" s="106"/>
      <c r="CT627" s="106"/>
      <c r="CU627" s="106"/>
      <c r="CV627" s="106">
        <f t="shared" si="336"/>
        <v>1.2999999999999999E-2</v>
      </c>
      <c r="CW627" s="106">
        <f t="shared" si="337"/>
        <v>9.2999999999999992E-3</v>
      </c>
      <c r="CX627" s="106">
        <f t="shared" si="338"/>
        <v>5.3E-3</v>
      </c>
      <c r="CY627" s="106">
        <f t="shared" si="339"/>
        <v>5.9999999999999993E-3</v>
      </c>
      <c r="CZ627" s="106">
        <f t="shared" si="340"/>
        <v>8.8000000000000005E-3</v>
      </c>
      <c r="DA627" s="106">
        <f t="shared" si="341"/>
        <v>7.9000000000000008E-3</v>
      </c>
      <c r="DB627" s="106">
        <f t="shared" si="342"/>
        <v>1.01E-2</v>
      </c>
      <c r="DC627" s="106">
        <f t="shared" si="343"/>
        <v>3.0000000000000001E-3</v>
      </c>
      <c r="DD627" s="106">
        <f t="shared" si="344"/>
        <v>6.6E-3</v>
      </c>
      <c r="DE627" s="106">
        <f t="shared" si="345"/>
        <v>1.2699999999999998E-2</v>
      </c>
      <c r="DF627" s="106">
        <f t="shared" si="346"/>
        <v>1.84E-2</v>
      </c>
      <c r="DG627" s="106">
        <f t="shared" si="347"/>
        <v>1.2200000000000001E-2</v>
      </c>
      <c r="DH627" s="106">
        <f t="shared" si="348"/>
        <v>9.9000000000000008E-3</v>
      </c>
      <c r="DI627" s="106">
        <f t="shared" si="349"/>
        <v>1.5599999999999998E-2</v>
      </c>
      <c r="DJ627" s="106">
        <f t="shared" si="350"/>
        <v>1.9800000000000002E-2</v>
      </c>
      <c r="DK627" s="106">
        <f t="shared" si="351"/>
        <v>6.4000000000000003E-3</v>
      </c>
      <c r="DL627" s="106">
        <f t="shared" si="352"/>
        <v>6.1000000000000004E-3</v>
      </c>
      <c r="DM627" s="106">
        <f t="shared" si="353"/>
        <v>6.4000000000000003E-3</v>
      </c>
      <c r="DN627" s="106">
        <f t="shared" si="354"/>
        <v>1.0500000000000001E-2</v>
      </c>
      <c r="DO627" s="106">
        <f t="shared" si="355"/>
        <v>2.01E-2</v>
      </c>
      <c r="DP627" s="106">
        <f t="shared" si="356"/>
        <v>2.0399999999999998E-2</v>
      </c>
      <c r="DQ627" s="106">
        <f t="shared" si="357"/>
        <v>2.07E-2</v>
      </c>
      <c r="DR627" s="106">
        <f t="shared" si="358"/>
        <v>2.6599999999999999E-2</v>
      </c>
      <c r="DS627" s="106">
        <f t="shared" si="359"/>
        <v>2.0800000000000003E-2</v>
      </c>
      <c r="DT627" s="106">
        <f t="shared" si="360"/>
        <v>2.9200000000000004E-2</v>
      </c>
      <c r="DU627" s="106">
        <f t="shared" si="361"/>
        <v>2.3199999999999998E-2</v>
      </c>
      <c r="DV627" s="106">
        <f t="shared" si="362"/>
        <v>1.2200000000000001E-2</v>
      </c>
      <c r="DW627" s="106">
        <f t="shared" si="363"/>
        <v>1.29E-2</v>
      </c>
      <c r="DX627" s="106"/>
      <c r="DY627" s="106"/>
      <c r="DZ627" s="106"/>
      <c r="EA627" s="100">
        <v>7.49</v>
      </c>
      <c r="EB627" s="100">
        <v>0.77</v>
      </c>
      <c r="EC627" s="100">
        <v>106.44</v>
      </c>
      <c r="ED627" s="100">
        <v>100</v>
      </c>
      <c r="EE627" s="100">
        <v>2.5</v>
      </c>
      <c r="EF627" s="100">
        <v>0.96</v>
      </c>
      <c r="EG627" s="100">
        <v>27.62</v>
      </c>
      <c r="EH627" s="100">
        <v>3.59</v>
      </c>
      <c r="EI627" s="100">
        <v>0.21</v>
      </c>
      <c r="EJ627" s="100">
        <v>27.85</v>
      </c>
      <c r="EK627" s="100">
        <v>100</v>
      </c>
      <c r="EL627" s="100">
        <v>100</v>
      </c>
      <c r="EM627" s="100">
        <v>0.1</v>
      </c>
      <c r="EN627" s="100">
        <v>0.97</v>
      </c>
      <c r="EO627" s="100">
        <v>100</v>
      </c>
      <c r="EP627" s="100">
        <v>10.48</v>
      </c>
      <c r="EQ627" s="100">
        <v>6.89</v>
      </c>
      <c r="ER627" s="100">
        <v>3.33</v>
      </c>
      <c r="ES627" s="100">
        <v>0.79</v>
      </c>
      <c r="ET627" s="100">
        <v>100</v>
      </c>
      <c r="EU627" s="100">
        <v>13.56</v>
      </c>
      <c r="EV627" s="100">
        <v>68.650000000000006</v>
      </c>
      <c r="EW627" s="100">
        <v>26.04</v>
      </c>
      <c r="EX627" s="100">
        <v>37.71</v>
      </c>
      <c r="EY627" s="100">
        <v>10.24</v>
      </c>
      <c r="EZ627" s="100">
        <v>8.6300000000000008</v>
      </c>
      <c r="FA627" s="100">
        <v>3.79</v>
      </c>
      <c r="FB627" s="100">
        <v>5.71</v>
      </c>
      <c r="FC627" s="100"/>
      <c r="FD627" s="100"/>
      <c r="FE627" s="100"/>
      <c r="FF627" s="106">
        <v>7.002617801047121E-3</v>
      </c>
      <c r="FG627" s="106">
        <v>8.3679484207580205E-3</v>
      </c>
      <c r="FH627" s="106">
        <v>0</v>
      </c>
      <c r="FI627" s="106">
        <v>0</v>
      </c>
      <c r="FJ627" s="106">
        <v>7.8802664188351926E-3</v>
      </c>
      <c r="FK627" s="106">
        <v>7.6337349397590341E-3</v>
      </c>
      <c r="FL627" s="106">
        <v>9.6301186943620175E-3</v>
      </c>
      <c r="FM627" s="106">
        <v>3.3025676154373675E-3</v>
      </c>
      <c r="FN627" s="106">
        <v>2.2587907375643226E-2</v>
      </c>
      <c r="FO627" s="106">
        <v>3.8889858614068783E-3</v>
      </c>
      <c r="FP627" s="106">
        <v>0</v>
      </c>
      <c r="FQ627" s="106">
        <v>0</v>
      </c>
      <c r="FR627" s="106">
        <v>5.1438054440225103E-2</v>
      </c>
      <c r="FS627" s="106">
        <v>1.8724201769284375E-2</v>
      </c>
      <c r="FT627" s="106">
        <v>0</v>
      </c>
      <c r="FU627" s="106">
        <v>4.1592436507385923E-3</v>
      </c>
      <c r="FV627" s="106">
        <v>8.1855004677268486E-3</v>
      </c>
      <c r="FW627" s="106">
        <v>7.3252270537002354E-3</v>
      </c>
      <c r="FX627" s="106">
        <v>1.2562081923009092E-2</v>
      </c>
      <c r="FY627" s="106">
        <v>0</v>
      </c>
      <c r="FZ627" s="106">
        <v>1.7366601957788042E-2</v>
      </c>
      <c r="GA627" s="106">
        <v>1.8184653507647613E-2</v>
      </c>
      <c r="GB627" s="106">
        <v>2.4111111111111107E-2</v>
      </c>
      <c r="GC627" s="106">
        <v>1.8861503966885133E-2</v>
      </c>
      <c r="GD627" s="106">
        <v>2.2566024639944473E-2</v>
      </c>
      <c r="GE627" s="106">
        <v>2.0076762220092359E-2</v>
      </c>
      <c r="GF627" s="106">
        <v>1.0490460115862365E-2</v>
      </c>
      <c r="GG627" s="106">
        <v>1.1834196891191709E-2</v>
      </c>
      <c r="GH627" s="100"/>
      <c r="GI627" s="100"/>
      <c r="GJ627" s="100"/>
      <c r="GK627" s="100"/>
    </row>
    <row r="628" spans="1:193" x14ac:dyDescent="0.25">
      <c r="A628" s="98" t="s">
        <v>1073</v>
      </c>
      <c r="B628" s="99" t="s">
        <v>17</v>
      </c>
      <c r="C628" s="99" t="s">
        <v>319</v>
      </c>
      <c r="D628" s="99" t="s">
        <v>803</v>
      </c>
      <c r="E628" s="99" t="s">
        <v>806</v>
      </c>
      <c r="F628" s="100"/>
      <c r="G628" s="106">
        <v>0.65300000000000014</v>
      </c>
      <c r="H628" s="106">
        <v>2.0513731006187168</v>
      </c>
      <c r="I628" s="106">
        <v>2.1999999999999999E-2</v>
      </c>
      <c r="J628" s="106">
        <v>0</v>
      </c>
      <c r="K628" s="106">
        <v>0.373</v>
      </c>
      <c r="L628" s="106">
        <v>0.999</v>
      </c>
      <c r="M628" s="106">
        <v>1.4999999999999999E-2</v>
      </c>
      <c r="N628" s="106">
        <v>0.1383973824536949</v>
      </c>
      <c r="O628" s="106">
        <v>14.262</v>
      </c>
      <c r="P628" s="106">
        <v>0</v>
      </c>
      <c r="Q628" s="106">
        <v>0</v>
      </c>
      <c r="R628" s="106">
        <v>0</v>
      </c>
      <c r="S628" s="106">
        <v>71.21853228263754</v>
      </c>
      <c r="T628" s="106">
        <v>2.3405446873641975</v>
      </c>
      <c r="U628" s="106">
        <v>3.4000000000000002E-2</v>
      </c>
      <c r="V628" s="106">
        <v>3.6147867852145049E-2</v>
      </c>
      <c r="W628" s="106">
        <v>0.122</v>
      </c>
      <c r="X628" s="106">
        <v>9.9753642913758184E-2</v>
      </c>
      <c r="Y628" s="106">
        <v>2.6620800166556782</v>
      </c>
      <c r="Z628" s="106">
        <v>5.1999999999999998E-2</v>
      </c>
      <c r="AA628" s="106">
        <v>0.30605537691282975</v>
      </c>
      <c r="AB628" s="106">
        <v>5.6999999999999995E-2</v>
      </c>
      <c r="AC628" s="106">
        <v>0.16299999999999998</v>
      </c>
      <c r="AD628" s="106">
        <v>7.0999999999999994E-2</v>
      </c>
      <c r="AE628" s="106">
        <v>0.33500000000000002</v>
      </c>
      <c r="AF628" s="106">
        <v>0.41</v>
      </c>
      <c r="AG628" s="106">
        <v>0.37974522712254949</v>
      </c>
      <c r="AH628" s="106">
        <v>0.33600000000000002</v>
      </c>
      <c r="AI628" s="106"/>
      <c r="AJ628" s="106">
        <v>97.136629584531121</v>
      </c>
      <c r="AK628" s="100"/>
      <c r="AL628" s="106">
        <v>0.30525430067314885</v>
      </c>
      <c r="AM628" s="106">
        <v>1.2297662613864377</v>
      </c>
      <c r="AN628" s="106">
        <v>1.1643291876157712E-2</v>
      </c>
      <c r="AO628" s="106">
        <v>0</v>
      </c>
      <c r="AP628" s="106">
        <v>0.28887856257744737</v>
      </c>
      <c r="AQ628" s="106">
        <v>0.77652545666537121</v>
      </c>
      <c r="AR628" s="106">
        <v>1.1127596439169139E-2</v>
      </c>
      <c r="AS628" s="106">
        <v>0.11489073755080102</v>
      </c>
      <c r="AT628" s="106">
        <v>10.192967409948542</v>
      </c>
      <c r="AU628" s="106">
        <v>0</v>
      </c>
      <c r="AV628" s="106">
        <v>0</v>
      </c>
      <c r="AW628" s="106">
        <v>0</v>
      </c>
      <c r="AX628" s="106">
        <v>49.785761819390096</v>
      </c>
      <c r="AY628" s="106">
        <v>1.9167510337926439</v>
      </c>
      <c r="AZ628" s="106">
        <v>2.5170269469943739E-2</v>
      </c>
      <c r="BA628" s="106">
        <v>3.0651969687225514E-2</v>
      </c>
      <c r="BB628" s="106">
        <v>0.11412535079513564</v>
      </c>
      <c r="BC628" s="106">
        <v>8.7935157716641552E-2</v>
      </c>
      <c r="BD628" s="106">
        <v>2.0962910596548374</v>
      </c>
      <c r="BE628" s="106">
        <v>4.4338335607094131E-2</v>
      </c>
      <c r="BF628" s="106">
        <v>0.26129546393992126</v>
      </c>
      <c r="BG628" s="106">
        <v>4.8705460138426047E-2</v>
      </c>
      <c r="BH628" s="106">
        <v>0.13974622770919065</v>
      </c>
      <c r="BI628" s="106">
        <v>6.1228009658502926E-2</v>
      </c>
      <c r="BJ628" s="106">
        <v>0.29064723234426515</v>
      </c>
      <c r="BK628" s="106">
        <v>0.35723621155354185</v>
      </c>
      <c r="BL628" s="106">
        <v>0.33209027295369437</v>
      </c>
      <c r="BM628" s="106">
        <v>0.29507332923509266</v>
      </c>
      <c r="BN628" s="106"/>
      <c r="BO628" s="106"/>
      <c r="BP628" s="106"/>
      <c r="BQ628" s="106">
        <v>2.7595680000000004E-2</v>
      </c>
      <c r="BR628" s="106">
        <v>1.5680139999999999E-2</v>
      </c>
      <c r="BS628" s="106">
        <v>8.3137999999999997E-3</v>
      </c>
      <c r="BT628" s="106">
        <v>8.1251799999999992E-3</v>
      </c>
      <c r="BU628" s="106">
        <v>1.1491679999999999E-2</v>
      </c>
      <c r="BV628" s="106">
        <v>1.0420649999999998E-2</v>
      </c>
      <c r="BW628" s="106">
        <v>1.0918800000000001E-2</v>
      </c>
      <c r="BX628" s="106">
        <v>3.37288E-3</v>
      </c>
      <c r="BY628" s="106">
        <v>9.2347200000000001E-3</v>
      </c>
      <c r="BZ628" s="106">
        <v>3.047828E-2</v>
      </c>
      <c r="CA628" s="106">
        <v>1.3899999999999999E-2</v>
      </c>
      <c r="CB628" s="106">
        <v>1.26E-2</v>
      </c>
      <c r="CC628" s="106">
        <v>1.387585E-2</v>
      </c>
      <c r="CD628" s="106">
        <v>1.9537600000000002E-2</v>
      </c>
      <c r="CE628" s="106">
        <v>2.742124E-2</v>
      </c>
      <c r="CF628" s="106">
        <v>6.2502900000000004E-3</v>
      </c>
      <c r="CG628" s="106">
        <v>6.4140000000000004E-3</v>
      </c>
      <c r="CH628" s="106">
        <v>7.3736000000000001E-3</v>
      </c>
      <c r="CI628" s="106">
        <v>1.2825990000000002E-2</v>
      </c>
      <c r="CJ628" s="106">
        <v>2.2517760000000001E-2</v>
      </c>
      <c r="CK628" s="106">
        <v>2.3777389999999999E-2</v>
      </c>
      <c r="CL628" s="106">
        <v>2.4693329999999996E-2</v>
      </c>
      <c r="CM628" s="106">
        <v>3.1376160000000007E-2</v>
      </c>
      <c r="CN628" s="106">
        <v>2.4699479999999999E-2</v>
      </c>
      <c r="CO628" s="106">
        <v>3.4462740000000006E-2</v>
      </c>
      <c r="CP628" s="106">
        <v>2.7430029999999998E-2</v>
      </c>
      <c r="CQ628" s="106">
        <v>1.4408099999999998E-2</v>
      </c>
      <c r="CR628" s="106">
        <v>1.503084E-2</v>
      </c>
      <c r="CS628" s="106"/>
      <c r="CT628" s="106"/>
      <c r="CU628" s="106"/>
      <c r="CV628" s="106">
        <f t="shared" si="336"/>
        <v>1.29E-2</v>
      </c>
      <c r="CW628" s="106">
        <f t="shared" si="337"/>
        <v>9.4000000000000004E-3</v>
      </c>
      <c r="CX628" s="106">
        <f t="shared" si="338"/>
        <v>4.4000000000000003E-3</v>
      </c>
      <c r="CY628" s="106">
        <f t="shared" si="339"/>
        <v>4.8999999999999998E-3</v>
      </c>
      <c r="CZ628" s="106">
        <f t="shared" si="340"/>
        <v>8.8999999999999999E-3</v>
      </c>
      <c r="DA628" s="106">
        <f t="shared" si="341"/>
        <v>8.0999999999999996E-3</v>
      </c>
      <c r="DB628" s="106">
        <f t="shared" si="342"/>
        <v>8.0999999999999996E-3</v>
      </c>
      <c r="DC628" s="106">
        <f t="shared" si="343"/>
        <v>2.8000000000000004E-3</v>
      </c>
      <c r="DD628" s="106">
        <f t="shared" si="344"/>
        <v>6.6E-3</v>
      </c>
      <c r="DE628" s="106">
        <f t="shared" si="345"/>
        <v>1.3300000000000001E-2</v>
      </c>
      <c r="DF628" s="106">
        <f t="shared" si="346"/>
        <v>1.3899999999999999E-2</v>
      </c>
      <c r="DG628" s="106">
        <f t="shared" si="347"/>
        <v>1.26E-2</v>
      </c>
      <c r="DH628" s="106">
        <f t="shared" si="348"/>
        <v>9.7000000000000003E-3</v>
      </c>
      <c r="DI628" s="106">
        <f t="shared" si="349"/>
        <v>1.6E-2</v>
      </c>
      <c r="DJ628" s="106">
        <f t="shared" si="350"/>
        <v>2.0299999999999999E-2</v>
      </c>
      <c r="DK628" s="106">
        <f t="shared" si="351"/>
        <v>5.3E-3</v>
      </c>
      <c r="DL628" s="106">
        <f t="shared" si="352"/>
        <v>6.000000000000001E-3</v>
      </c>
      <c r="DM628" s="106">
        <f t="shared" si="353"/>
        <v>6.4999999999999997E-3</v>
      </c>
      <c r="DN628" s="106">
        <f t="shared" si="354"/>
        <v>1.0100000000000001E-2</v>
      </c>
      <c r="DO628" s="106">
        <f t="shared" si="355"/>
        <v>1.9199999999999998E-2</v>
      </c>
      <c r="DP628" s="106">
        <f t="shared" si="356"/>
        <v>2.0299999999999999E-2</v>
      </c>
      <c r="DQ628" s="106">
        <f t="shared" si="357"/>
        <v>2.1099999999999997E-2</v>
      </c>
      <c r="DR628" s="106">
        <f t="shared" si="358"/>
        <v>2.6900000000000004E-2</v>
      </c>
      <c r="DS628" s="106">
        <f t="shared" si="359"/>
        <v>2.1299999999999999E-2</v>
      </c>
      <c r="DT628" s="106">
        <f t="shared" si="360"/>
        <v>2.9900000000000003E-2</v>
      </c>
      <c r="DU628" s="106">
        <f t="shared" si="361"/>
        <v>2.3899999999999998E-2</v>
      </c>
      <c r="DV628" s="106">
        <f t="shared" si="362"/>
        <v>1.2599999999999998E-2</v>
      </c>
      <c r="DW628" s="106">
        <f t="shared" si="363"/>
        <v>1.32E-2</v>
      </c>
      <c r="DX628" s="106"/>
      <c r="DY628" s="106"/>
      <c r="DZ628" s="106"/>
      <c r="EA628" s="100">
        <v>3</v>
      </c>
      <c r="EB628" s="100">
        <v>0.7</v>
      </c>
      <c r="EC628" s="100">
        <v>19.03</v>
      </c>
      <c r="ED628" s="100">
        <v>100</v>
      </c>
      <c r="EE628" s="100">
        <v>2.72</v>
      </c>
      <c r="EF628" s="100">
        <v>1</v>
      </c>
      <c r="EG628" s="100">
        <v>67.680000000000007</v>
      </c>
      <c r="EH628" s="100">
        <v>3.09</v>
      </c>
      <c r="EI628" s="100">
        <v>0.21</v>
      </c>
      <c r="EJ628" s="100">
        <v>81.069999999999993</v>
      </c>
      <c r="EK628" s="100">
        <v>100</v>
      </c>
      <c r="EL628" s="100">
        <v>80.540000000000006</v>
      </c>
      <c r="EM628" s="100">
        <v>0.1</v>
      </c>
      <c r="EN628" s="100">
        <v>0.98</v>
      </c>
      <c r="EO628" s="100">
        <v>50.02</v>
      </c>
      <c r="EP628" s="100">
        <v>10.24</v>
      </c>
      <c r="EQ628" s="100">
        <v>7.08</v>
      </c>
      <c r="ER628" s="100">
        <v>6.47</v>
      </c>
      <c r="ES628" s="100">
        <v>0.66</v>
      </c>
      <c r="ET628" s="100">
        <v>36.76</v>
      </c>
      <c r="EU628" s="100">
        <v>7.11</v>
      </c>
      <c r="EV628" s="100">
        <v>37.869999999999997</v>
      </c>
      <c r="EW628" s="100">
        <v>17.68</v>
      </c>
      <c r="EX628" s="100">
        <v>31.75</v>
      </c>
      <c r="EY628" s="100">
        <v>8.01</v>
      </c>
      <c r="EZ628" s="100">
        <v>5.84</v>
      </c>
      <c r="FA628" s="100">
        <v>3.28</v>
      </c>
      <c r="FB628" s="100">
        <v>4.13</v>
      </c>
      <c r="FC628" s="100"/>
      <c r="FD628" s="100"/>
      <c r="FE628" s="100"/>
      <c r="FF628" s="106">
        <v>9.1576290201944646E-3</v>
      </c>
      <c r="FG628" s="106">
        <v>8.6083638297050642E-3</v>
      </c>
      <c r="FH628" s="106">
        <v>2.2157184440328129E-3</v>
      </c>
      <c r="FI628" s="106">
        <v>0</v>
      </c>
      <c r="FJ628" s="106">
        <v>7.8574969021065685E-3</v>
      </c>
      <c r="FK628" s="106">
        <v>7.7652545666537119E-3</v>
      </c>
      <c r="FL628" s="106">
        <v>7.5311572700296741E-3</v>
      </c>
      <c r="FM628" s="106">
        <v>3.5501237903197511E-3</v>
      </c>
      <c r="FN628" s="106">
        <v>2.1405231560891937E-2</v>
      </c>
      <c r="FO628" s="106">
        <v>0</v>
      </c>
      <c r="FP628" s="106">
        <v>0</v>
      </c>
      <c r="FQ628" s="106">
        <v>0</v>
      </c>
      <c r="FR628" s="106">
        <v>4.9785761819390095E-2</v>
      </c>
      <c r="FS628" s="106">
        <v>1.8784160131167911E-2</v>
      </c>
      <c r="FT628" s="106">
        <v>1.2590168788865857E-2</v>
      </c>
      <c r="FU628" s="106">
        <v>3.1387616959718929E-3</v>
      </c>
      <c r="FV628" s="106">
        <v>8.0800748362956035E-3</v>
      </c>
      <c r="FW628" s="106">
        <v>5.6894047042667078E-3</v>
      </c>
      <c r="FX628" s="106">
        <v>1.3835520993721926E-2</v>
      </c>
      <c r="FY628" s="106">
        <v>1.6298772169167801E-2</v>
      </c>
      <c r="FZ628" s="106">
        <v>1.8578107486128401E-2</v>
      </c>
      <c r="GA628" s="106">
        <v>1.8444757754421944E-2</v>
      </c>
      <c r="GB628" s="106">
        <v>2.4707133058984906E-2</v>
      </c>
      <c r="GC628" s="106">
        <v>1.943989306657468E-2</v>
      </c>
      <c r="GD628" s="106">
        <v>2.328084331077564E-2</v>
      </c>
      <c r="GE628" s="106">
        <v>2.0862594754726845E-2</v>
      </c>
      <c r="GF628" s="106">
        <v>1.0892560952881174E-2</v>
      </c>
      <c r="GG628" s="106">
        <v>1.2186528497409326E-2</v>
      </c>
      <c r="GH628" s="100"/>
      <c r="GI628" s="100"/>
      <c r="GJ628" s="100"/>
      <c r="GK628" s="100"/>
    </row>
    <row r="629" spans="1:193" x14ac:dyDescent="0.25">
      <c r="A629" s="98" t="s">
        <v>1073</v>
      </c>
      <c r="B629" s="99" t="s">
        <v>17</v>
      </c>
      <c r="C629" s="99" t="s">
        <v>319</v>
      </c>
      <c r="D629" s="99" t="s">
        <v>807</v>
      </c>
      <c r="E629" s="99" t="s">
        <v>808</v>
      </c>
      <c r="F629" s="100"/>
      <c r="G629" s="106">
        <v>8.1000000000000003E-2</v>
      </c>
      <c r="H629" s="106">
        <v>1.129476272116984</v>
      </c>
      <c r="I629" s="106">
        <v>0</v>
      </c>
      <c r="J629" s="106">
        <v>0</v>
      </c>
      <c r="K629" s="106">
        <v>8.9640000000000004</v>
      </c>
      <c r="L629" s="106">
        <v>10.550000000000002</v>
      </c>
      <c r="M629" s="106">
        <v>0</v>
      </c>
      <c r="N629" s="106">
        <v>0.15980600668029904</v>
      </c>
      <c r="O629" s="106">
        <v>1.1879999999999999</v>
      </c>
      <c r="P629" s="106">
        <v>0</v>
      </c>
      <c r="Q629" s="106">
        <v>0</v>
      </c>
      <c r="R629" s="106">
        <v>0</v>
      </c>
      <c r="S629" s="106">
        <v>74.069999999999993</v>
      </c>
      <c r="T629" s="106">
        <v>3.0044836574499794</v>
      </c>
      <c r="U629" s="106">
        <v>0</v>
      </c>
      <c r="V629" s="106">
        <v>4.8317166039268646E-2</v>
      </c>
      <c r="W629" s="106">
        <v>0</v>
      </c>
      <c r="X629" s="106">
        <v>0</v>
      </c>
      <c r="Y629" s="106">
        <v>0.39413552401771978</v>
      </c>
      <c r="Z629" s="106">
        <v>0</v>
      </c>
      <c r="AA629" s="106">
        <v>0</v>
      </c>
      <c r="AB629" s="106">
        <v>0</v>
      </c>
      <c r="AC629" s="106">
        <v>0</v>
      </c>
      <c r="AD629" s="106">
        <v>0</v>
      </c>
      <c r="AE629" s="106">
        <v>5.0999999999999997E-2</v>
      </c>
      <c r="AF629" s="106">
        <v>0</v>
      </c>
      <c r="AG629" s="106">
        <v>0.15664878390551246</v>
      </c>
      <c r="AH629" s="106">
        <v>0.37399999999999994</v>
      </c>
      <c r="AI629" s="106"/>
      <c r="AJ629" s="106">
        <v>100.17086741020975</v>
      </c>
      <c r="AK629" s="100"/>
      <c r="AL629" s="106">
        <v>3.7864622288706053E-2</v>
      </c>
      <c r="AM629" s="106">
        <v>0.67710345429949281</v>
      </c>
      <c r="AN629" s="106">
        <v>0</v>
      </c>
      <c r="AO629" s="106">
        <v>0</v>
      </c>
      <c r="AP629" s="106">
        <v>6.9423791821561345</v>
      </c>
      <c r="AQ629" s="106">
        <v>8.2005441119315989</v>
      </c>
      <c r="AR629" s="106">
        <v>0</v>
      </c>
      <c r="AS629" s="106">
        <v>0.13266313023435086</v>
      </c>
      <c r="AT629" s="106">
        <v>0.84905660377358483</v>
      </c>
      <c r="AU629" s="106">
        <v>0</v>
      </c>
      <c r="AV629" s="106">
        <v>0</v>
      </c>
      <c r="AW629" s="106">
        <v>0</v>
      </c>
      <c r="AX629" s="106">
        <v>51.779098217406492</v>
      </c>
      <c r="AY629" s="106">
        <v>2.4604730631807215</v>
      </c>
      <c r="AZ629" s="106">
        <v>0</v>
      </c>
      <c r="BA629" s="106">
        <v>4.0971055744313277E-2</v>
      </c>
      <c r="BB629" s="106">
        <v>0</v>
      </c>
      <c r="BC629" s="106">
        <v>0</v>
      </c>
      <c r="BD629" s="106">
        <v>0.31036737067306069</v>
      </c>
      <c r="BE629" s="106">
        <v>0</v>
      </c>
      <c r="BF629" s="106">
        <v>0</v>
      </c>
      <c r="BG629" s="106">
        <v>0</v>
      </c>
      <c r="BH629" s="106">
        <v>0</v>
      </c>
      <c r="BI629" s="106">
        <v>0</v>
      </c>
      <c r="BJ629" s="106">
        <v>4.4247787610619461E-2</v>
      </c>
      <c r="BK629" s="106">
        <v>0</v>
      </c>
      <c r="BL629" s="106">
        <v>0.13699062868868603</v>
      </c>
      <c r="BM629" s="106">
        <v>0.32844471766048999</v>
      </c>
      <c r="BN629" s="106"/>
      <c r="BO629" s="106"/>
      <c r="BP629" s="106"/>
      <c r="BQ629" s="106">
        <v>2.9307039999999999E-2</v>
      </c>
      <c r="BR629" s="106">
        <v>1.6180570000000002E-2</v>
      </c>
      <c r="BS629" s="106">
        <v>1.001435E-2</v>
      </c>
      <c r="BT629" s="106">
        <v>9.7833799999999995E-3</v>
      </c>
      <c r="BU629" s="106">
        <v>1.1879039999999999E-2</v>
      </c>
      <c r="BV629" s="106">
        <v>1.0549299999999999E-2</v>
      </c>
      <c r="BW629" s="106">
        <v>1.3480000000000001E-2</v>
      </c>
      <c r="BX629" s="106">
        <v>3.6137999999999999E-3</v>
      </c>
      <c r="BY629" s="106">
        <v>9.51456E-3</v>
      </c>
      <c r="BZ629" s="106">
        <v>2.956164E-2</v>
      </c>
      <c r="CA629" s="106">
        <v>1.7899999999999999E-2</v>
      </c>
      <c r="CB629" s="106">
        <v>1.2500000000000001E-2</v>
      </c>
      <c r="CC629" s="106">
        <v>1.4161950000000001E-2</v>
      </c>
      <c r="CD629" s="106">
        <v>1.9781820000000002E-2</v>
      </c>
      <c r="CE629" s="106">
        <v>2.6610760000000001E-2</v>
      </c>
      <c r="CF629" s="106">
        <v>7.6654499999999999E-3</v>
      </c>
      <c r="CG629" s="106">
        <v>6.6277999999999988E-3</v>
      </c>
      <c r="CH629" s="106">
        <v>7.3736000000000001E-3</v>
      </c>
      <c r="CI629" s="106">
        <v>1.2952979999999999E-2</v>
      </c>
      <c r="CJ629" s="106">
        <v>2.3221440000000003E-2</v>
      </c>
      <c r="CK629" s="106">
        <v>2.4480170000000002E-2</v>
      </c>
      <c r="CL629" s="106">
        <v>2.5161449999999995E-2</v>
      </c>
      <c r="CM629" s="106">
        <v>3.2425920000000004E-2</v>
      </c>
      <c r="CN629" s="106">
        <v>2.5047360000000001E-2</v>
      </c>
      <c r="CO629" s="106">
        <v>3.4693260000000004E-2</v>
      </c>
      <c r="CP629" s="106">
        <v>2.7430029999999998E-2</v>
      </c>
      <c r="CQ629" s="106">
        <v>1.4293749999999999E-2</v>
      </c>
      <c r="CR629" s="106">
        <v>1.491697E-2</v>
      </c>
      <c r="CS629" s="106"/>
      <c r="CT629" s="106"/>
      <c r="CU629" s="106"/>
      <c r="CV629" s="106">
        <f t="shared" si="336"/>
        <v>1.3699999999999999E-2</v>
      </c>
      <c r="CW629" s="106">
        <f t="shared" si="337"/>
        <v>9.700000000000002E-3</v>
      </c>
      <c r="CX629" s="106">
        <f t="shared" si="338"/>
        <v>5.3E-3</v>
      </c>
      <c r="CY629" s="106">
        <f t="shared" si="339"/>
        <v>5.8999999999999999E-3</v>
      </c>
      <c r="CZ629" s="106">
        <f t="shared" si="340"/>
        <v>9.1999999999999998E-3</v>
      </c>
      <c r="DA629" s="106">
        <f t="shared" si="341"/>
        <v>8.199999999999999E-3</v>
      </c>
      <c r="DB629" s="106">
        <f t="shared" si="342"/>
        <v>0.01</v>
      </c>
      <c r="DC629" s="106">
        <f t="shared" si="343"/>
        <v>3.0000000000000001E-3</v>
      </c>
      <c r="DD629" s="106">
        <f t="shared" si="344"/>
        <v>6.7999999999999996E-3</v>
      </c>
      <c r="DE629" s="106">
        <f t="shared" si="345"/>
        <v>1.29E-2</v>
      </c>
      <c r="DF629" s="106">
        <f t="shared" si="346"/>
        <v>1.7899999999999999E-2</v>
      </c>
      <c r="DG629" s="106">
        <f t="shared" si="347"/>
        <v>1.2500000000000001E-2</v>
      </c>
      <c r="DH629" s="106">
        <f t="shared" si="348"/>
        <v>9.9000000000000008E-3</v>
      </c>
      <c r="DI629" s="106">
        <f t="shared" si="349"/>
        <v>1.6199999999999999E-2</v>
      </c>
      <c r="DJ629" s="106">
        <f t="shared" si="350"/>
        <v>1.9699999999999999E-2</v>
      </c>
      <c r="DK629" s="106">
        <f t="shared" si="351"/>
        <v>6.4999999999999997E-3</v>
      </c>
      <c r="DL629" s="106">
        <f t="shared" si="352"/>
        <v>6.1999999999999989E-3</v>
      </c>
      <c r="DM629" s="106">
        <f t="shared" si="353"/>
        <v>6.4999999999999997E-3</v>
      </c>
      <c r="DN629" s="106">
        <f t="shared" si="354"/>
        <v>1.0199999999999999E-2</v>
      </c>
      <c r="DO629" s="106">
        <f t="shared" si="355"/>
        <v>1.9800000000000002E-2</v>
      </c>
      <c r="DP629" s="106">
        <f t="shared" si="356"/>
        <v>2.0900000000000002E-2</v>
      </c>
      <c r="DQ629" s="106">
        <f t="shared" si="357"/>
        <v>2.1499999999999998E-2</v>
      </c>
      <c r="DR629" s="106">
        <f t="shared" si="358"/>
        <v>2.7800000000000002E-2</v>
      </c>
      <c r="DS629" s="106">
        <f t="shared" si="359"/>
        <v>2.1600000000000001E-2</v>
      </c>
      <c r="DT629" s="106">
        <f t="shared" si="360"/>
        <v>3.0100000000000002E-2</v>
      </c>
      <c r="DU629" s="106">
        <f t="shared" si="361"/>
        <v>2.3899999999999998E-2</v>
      </c>
      <c r="DV629" s="106">
        <f t="shared" si="362"/>
        <v>1.2499999999999999E-2</v>
      </c>
      <c r="DW629" s="106">
        <f t="shared" si="363"/>
        <v>1.3099999999999999E-2</v>
      </c>
      <c r="DX629" s="106"/>
      <c r="DY629" s="106"/>
      <c r="DZ629" s="106"/>
      <c r="EA629" s="100">
        <v>18.05</v>
      </c>
      <c r="EB629" s="100">
        <v>1.08</v>
      </c>
      <c r="EC629" s="100">
        <v>100</v>
      </c>
      <c r="ED629" s="100">
        <v>100</v>
      </c>
      <c r="EE629" s="100">
        <v>0.33</v>
      </c>
      <c r="EF629" s="100">
        <v>0.22</v>
      </c>
      <c r="EG629" s="100">
        <v>100</v>
      </c>
      <c r="EH629" s="100">
        <v>2.88</v>
      </c>
      <c r="EI629" s="100">
        <v>0.89</v>
      </c>
      <c r="EJ629" s="100">
        <v>100</v>
      </c>
      <c r="EK629" s="100">
        <v>100</v>
      </c>
      <c r="EL629" s="100">
        <v>257.73</v>
      </c>
      <c r="EM629" s="100">
        <v>0.1</v>
      </c>
      <c r="EN629" s="100">
        <v>0.82</v>
      </c>
      <c r="EO629" s="100">
        <v>68.27</v>
      </c>
      <c r="EP629" s="100">
        <v>11.14</v>
      </c>
      <c r="EQ629" s="100">
        <v>100</v>
      </c>
      <c r="ER629" s="100">
        <v>19.63</v>
      </c>
      <c r="ES629" s="100">
        <v>2.14</v>
      </c>
      <c r="ET629" s="100">
        <v>119.74</v>
      </c>
      <c r="EU629" s="100">
        <v>152.80000000000001</v>
      </c>
      <c r="EV629" s="100">
        <v>1426.12</v>
      </c>
      <c r="EW629" s="100">
        <v>911.94</v>
      </c>
      <c r="EX629" s="100">
        <v>100</v>
      </c>
      <c r="EY629" s="100">
        <v>50.64</v>
      </c>
      <c r="EZ629" s="100">
        <v>100</v>
      </c>
      <c r="FA629" s="100">
        <v>6.26</v>
      </c>
      <c r="FB629" s="100">
        <v>3.71</v>
      </c>
      <c r="FC629" s="100"/>
      <c r="FD629" s="100"/>
      <c r="FE629" s="100"/>
      <c r="FF629" s="106">
        <v>6.8345643231114426E-3</v>
      </c>
      <c r="FG629" s="106">
        <v>7.3127173064345226E-3</v>
      </c>
      <c r="FH629" s="106">
        <v>0</v>
      </c>
      <c r="FI629" s="106">
        <v>0</v>
      </c>
      <c r="FJ629" s="106">
        <v>2.2909851301115242E-2</v>
      </c>
      <c r="FK629" s="106">
        <v>1.804119704624952E-2</v>
      </c>
      <c r="FL629" s="106">
        <v>0</v>
      </c>
      <c r="FM629" s="106">
        <v>3.8206981507493049E-3</v>
      </c>
      <c r="FN629" s="106">
        <v>7.5566037735849047E-3</v>
      </c>
      <c r="FO629" s="106">
        <v>0</v>
      </c>
      <c r="FP629" s="106">
        <v>0</v>
      </c>
      <c r="FQ629" s="106">
        <v>0</v>
      </c>
      <c r="FR629" s="106">
        <v>5.1779098217406491E-2</v>
      </c>
      <c r="FS629" s="106">
        <v>2.0175879118081913E-2</v>
      </c>
      <c r="FT629" s="106">
        <v>0</v>
      </c>
      <c r="FU629" s="106">
        <v>4.5641756099164994E-3</v>
      </c>
      <c r="FV629" s="106">
        <v>0</v>
      </c>
      <c r="FW629" s="106">
        <v>0</v>
      </c>
      <c r="FX629" s="106">
        <v>6.6418617324034996E-3</v>
      </c>
      <c r="FY629" s="106">
        <v>0</v>
      </c>
      <c r="FZ629" s="106">
        <v>0</v>
      </c>
      <c r="GA629" s="106">
        <v>0</v>
      </c>
      <c r="GB629" s="106">
        <v>0</v>
      </c>
      <c r="GC629" s="106">
        <v>0</v>
      </c>
      <c r="GD629" s="106">
        <v>2.2407079646017694E-2</v>
      </c>
      <c r="GE629" s="106">
        <v>0</v>
      </c>
      <c r="GF629" s="106">
        <v>8.5756133559117455E-3</v>
      </c>
      <c r="GG629" s="106">
        <v>1.2185299025204179E-2</v>
      </c>
      <c r="GH629" s="100"/>
      <c r="GI629" s="100"/>
      <c r="GJ629" s="100"/>
      <c r="GK629" s="100"/>
    </row>
    <row r="630" spans="1:193" x14ac:dyDescent="0.25">
      <c r="A630" s="98" t="s">
        <v>1073</v>
      </c>
      <c r="B630" s="99" t="s">
        <v>17</v>
      </c>
      <c r="C630" s="99" t="s">
        <v>319</v>
      </c>
      <c r="D630" s="99" t="s">
        <v>807</v>
      </c>
      <c r="E630" s="99" t="s">
        <v>809</v>
      </c>
      <c r="F630" s="100"/>
      <c r="G630" s="106">
        <v>4.9000000000000002E-2</v>
      </c>
      <c r="H630" s="106">
        <v>0.87574370763171561</v>
      </c>
      <c r="I630" s="106">
        <v>0</v>
      </c>
      <c r="J630" s="106">
        <v>0</v>
      </c>
      <c r="K630" s="106">
        <v>8.407</v>
      </c>
      <c r="L630" s="106">
        <v>10.44</v>
      </c>
      <c r="M630" s="106">
        <v>0</v>
      </c>
      <c r="N630" s="106">
        <v>0.11590506709886975</v>
      </c>
      <c r="O630" s="106">
        <v>1.74</v>
      </c>
      <c r="P630" s="106">
        <v>0</v>
      </c>
      <c r="Q630" s="106">
        <v>0</v>
      </c>
      <c r="R630" s="106">
        <v>0</v>
      </c>
      <c r="S630" s="106">
        <v>74.698999999999998</v>
      </c>
      <c r="T630" s="106">
        <v>2.8777447539933081</v>
      </c>
      <c r="U630" s="106">
        <v>0</v>
      </c>
      <c r="V630" s="106">
        <v>7.7680059147565816E-2</v>
      </c>
      <c r="W630" s="106">
        <v>0</v>
      </c>
      <c r="X630" s="106">
        <v>0</v>
      </c>
      <c r="Y630" s="106">
        <v>0.47059962884568179</v>
      </c>
      <c r="Z630" s="106">
        <v>4.2000000000000003E-2</v>
      </c>
      <c r="AA630" s="106">
        <v>0</v>
      </c>
      <c r="AB630" s="106">
        <v>0</v>
      </c>
      <c r="AC630" s="106">
        <v>0</v>
      </c>
      <c r="AD630" s="106">
        <v>0</v>
      </c>
      <c r="AE630" s="106">
        <v>0</v>
      </c>
      <c r="AF630" s="106">
        <v>0</v>
      </c>
      <c r="AG630" s="106">
        <v>0.13854413838492044</v>
      </c>
      <c r="AH630" s="106">
        <v>0.27200000000000002</v>
      </c>
      <c r="AI630" s="106"/>
      <c r="AJ630" s="106">
        <v>100.20521735510206</v>
      </c>
      <c r="AK630" s="100"/>
      <c r="AL630" s="106">
        <v>2.2905759162303665E-2</v>
      </c>
      <c r="AM630" s="106">
        <v>0.52499472911199307</v>
      </c>
      <c r="AN630" s="106">
        <v>0</v>
      </c>
      <c r="AO630" s="106">
        <v>0</v>
      </c>
      <c r="AP630" s="106">
        <v>6.5109975216852547</v>
      </c>
      <c r="AQ630" s="106">
        <v>8.1150408083948697</v>
      </c>
      <c r="AR630" s="106">
        <v>0</v>
      </c>
      <c r="AS630" s="106">
        <v>9.6218717498646647E-2</v>
      </c>
      <c r="AT630" s="106">
        <v>1.2435677530017153</v>
      </c>
      <c r="AU630" s="106">
        <v>0</v>
      </c>
      <c r="AV630" s="106">
        <v>0</v>
      </c>
      <c r="AW630" s="106">
        <v>0</v>
      </c>
      <c r="AX630" s="106">
        <v>52.218804613771404</v>
      </c>
      <c r="AY630" s="106">
        <v>2.3566822979226174</v>
      </c>
      <c r="AZ630" s="106">
        <v>0</v>
      </c>
      <c r="BA630" s="106">
        <v>6.5869633806127204E-2</v>
      </c>
      <c r="BB630" s="106">
        <v>0</v>
      </c>
      <c r="BC630" s="106">
        <v>0</v>
      </c>
      <c r="BD630" s="106">
        <v>0.37058006838781149</v>
      </c>
      <c r="BE630" s="106">
        <v>3.5811732605729875E-2</v>
      </c>
      <c r="BF630" s="106">
        <v>0</v>
      </c>
      <c r="BG630" s="106">
        <v>0</v>
      </c>
      <c r="BH630" s="106">
        <v>0</v>
      </c>
      <c r="BI630" s="106">
        <v>0</v>
      </c>
      <c r="BJ630" s="106">
        <v>0</v>
      </c>
      <c r="BK630" s="106">
        <v>0</v>
      </c>
      <c r="BL630" s="106">
        <v>0.12115796972883291</v>
      </c>
      <c r="BM630" s="106">
        <v>0.23886888557126548</v>
      </c>
      <c r="BN630" s="106"/>
      <c r="BO630" s="106"/>
      <c r="BP630" s="106"/>
      <c r="BQ630" s="106">
        <v>2.9520960000000002E-2</v>
      </c>
      <c r="BR630" s="106">
        <v>1.6347379999999998E-2</v>
      </c>
      <c r="BS630" s="106">
        <v>1.02033E-2</v>
      </c>
      <c r="BT630" s="106">
        <v>9.9491999999999983E-3</v>
      </c>
      <c r="BU630" s="106">
        <v>1.1491679999999999E-2</v>
      </c>
      <c r="BV630" s="106">
        <v>1.0420649999999998E-2</v>
      </c>
      <c r="BW630" s="106">
        <v>1.3749600000000001E-2</v>
      </c>
      <c r="BX630" s="106">
        <v>3.7342599999999997E-3</v>
      </c>
      <c r="BY630" s="106">
        <v>9.3746400000000001E-3</v>
      </c>
      <c r="BZ630" s="106">
        <v>2.795752E-2</v>
      </c>
      <c r="CA630" s="106">
        <v>1.7999999999999999E-2</v>
      </c>
      <c r="CB630" s="106">
        <v>1.26E-2</v>
      </c>
      <c r="CC630" s="106">
        <v>1.4305000000000002E-2</v>
      </c>
      <c r="CD630" s="106">
        <v>1.965971E-2</v>
      </c>
      <c r="CE630" s="106">
        <v>2.742124E-2</v>
      </c>
      <c r="CF630" s="106">
        <v>7.5475200000000003E-3</v>
      </c>
      <c r="CG630" s="106">
        <v>6.6277999999999988E-3</v>
      </c>
      <c r="CH630" s="106">
        <v>7.3736000000000001E-3</v>
      </c>
      <c r="CI630" s="106">
        <v>1.2952979999999999E-2</v>
      </c>
      <c r="CJ630" s="106">
        <v>2.2048640000000001E-2</v>
      </c>
      <c r="CK630" s="106">
        <v>2.4363040000000002E-2</v>
      </c>
      <c r="CL630" s="106">
        <v>2.5629569999999994E-2</v>
      </c>
      <c r="CM630" s="106">
        <v>3.2192640000000002E-2</v>
      </c>
      <c r="CN630" s="106">
        <v>2.5279280000000001E-2</v>
      </c>
      <c r="CO630" s="106">
        <v>3.4923780000000001E-2</v>
      </c>
      <c r="CP630" s="106">
        <v>2.7430029999999998E-2</v>
      </c>
      <c r="CQ630" s="106">
        <v>1.4408099999999998E-2</v>
      </c>
      <c r="CR630" s="106">
        <v>1.503084E-2</v>
      </c>
      <c r="CS630" s="106"/>
      <c r="CT630" s="106"/>
      <c r="CU630" s="106"/>
      <c r="CV630" s="106">
        <f t="shared" si="336"/>
        <v>1.38E-2</v>
      </c>
      <c r="CW630" s="106">
        <f t="shared" si="337"/>
        <v>9.7999999999999997E-3</v>
      </c>
      <c r="CX630" s="106">
        <f t="shared" si="338"/>
        <v>5.4000000000000003E-3</v>
      </c>
      <c r="CY630" s="106">
        <f t="shared" si="339"/>
        <v>5.9999999999999993E-3</v>
      </c>
      <c r="CZ630" s="106">
        <f t="shared" si="340"/>
        <v>8.8999999999999999E-3</v>
      </c>
      <c r="DA630" s="106">
        <f t="shared" si="341"/>
        <v>8.0999999999999996E-3</v>
      </c>
      <c r="DB630" s="106">
        <f t="shared" si="342"/>
        <v>1.0200000000000001E-2</v>
      </c>
      <c r="DC630" s="106">
        <f t="shared" si="343"/>
        <v>3.0999999999999999E-3</v>
      </c>
      <c r="DD630" s="106">
        <f t="shared" si="344"/>
        <v>6.7000000000000002E-3</v>
      </c>
      <c r="DE630" s="106">
        <f t="shared" si="345"/>
        <v>1.2200000000000001E-2</v>
      </c>
      <c r="DF630" s="106">
        <f t="shared" si="346"/>
        <v>1.7999999999999999E-2</v>
      </c>
      <c r="DG630" s="106">
        <f t="shared" si="347"/>
        <v>1.26E-2</v>
      </c>
      <c r="DH630" s="106">
        <f t="shared" si="348"/>
        <v>0.01</v>
      </c>
      <c r="DI630" s="106">
        <f t="shared" si="349"/>
        <v>1.61E-2</v>
      </c>
      <c r="DJ630" s="106">
        <f t="shared" si="350"/>
        <v>2.0299999999999999E-2</v>
      </c>
      <c r="DK630" s="106">
        <f t="shared" si="351"/>
        <v>6.4000000000000003E-3</v>
      </c>
      <c r="DL630" s="106">
        <f t="shared" si="352"/>
        <v>6.1999999999999989E-3</v>
      </c>
      <c r="DM630" s="106">
        <f t="shared" si="353"/>
        <v>6.4999999999999997E-3</v>
      </c>
      <c r="DN630" s="106">
        <f t="shared" si="354"/>
        <v>1.0199999999999999E-2</v>
      </c>
      <c r="DO630" s="106">
        <f t="shared" si="355"/>
        <v>1.8800000000000001E-2</v>
      </c>
      <c r="DP630" s="106">
        <f t="shared" si="356"/>
        <v>2.0800000000000003E-2</v>
      </c>
      <c r="DQ630" s="106">
        <f t="shared" si="357"/>
        <v>2.1899999999999996E-2</v>
      </c>
      <c r="DR630" s="106">
        <f t="shared" si="358"/>
        <v>2.76E-2</v>
      </c>
      <c r="DS630" s="106">
        <f t="shared" si="359"/>
        <v>2.1800000000000003E-2</v>
      </c>
      <c r="DT630" s="106">
        <f t="shared" si="360"/>
        <v>3.0300000000000001E-2</v>
      </c>
      <c r="DU630" s="106">
        <f t="shared" si="361"/>
        <v>2.3899999999999998E-2</v>
      </c>
      <c r="DV630" s="106">
        <f t="shared" si="362"/>
        <v>1.2599999999999998E-2</v>
      </c>
      <c r="DW630" s="106">
        <f t="shared" si="363"/>
        <v>1.32E-2</v>
      </c>
      <c r="DX630" s="106"/>
      <c r="DY630" s="106"/>
      <c r="DZ630" s="106"/>
      <c r="EA630" s="100">
        <v>28.95</v>
      </c>
      <c r="EB630" s="100">
        <v>1.33</v>
      </c>
      <c r="EC630" s="100">
        <v>100</v>
      </c>
      <c r="ED630" s="100">
        <v>100</v>
      </c>
      <c r="EE630" s="100">
        <v>0.34</v>
      </c>
      <c r="EF630" s="100">
        <v>0.22</v>
      </c>
      <c r="EG630" s="100">
        <v>100</v>
      </c>
      <c r="EH630" s="100">
        <v>3.56</v>
      </c>
      <c r="EI630" s="100">
        <v>0.69</v>
      </c>
      <c r="EJ630" s="100">
        <v>45.26</v>
      </c>
      <c r="EK630" s="100">
        <v>100</v>
      </c>
      <c r="EL630" s="100">
        <v>100</v>
      </c>
      <c r="EM630" s="100">
        <v>0.1</v>
      </c>
      <c r="EN630" s="100">
        <v>0.84</v>
      </c>
      <c r="EO630" s="100">
        <v>100</v>
      </c>
      <c r="EP630" s="100">
        <v>7.75</v>
      </c>
      <c r="EQ630" s="100">
        <v>100</v>
      </c>
      <c r="ER630" s="100">
        <v>41</v>
      </c>
      <c r="ES630" s="100">
        <v>1.92</v>
      </c>
      <c r="ET630" s="100">
        <v>42.44</v>
      </c>
      <c r="EU630" s="100">
        <v>91.71</v>
      </c>
      <c r="EV630" s="100">
        <v>100</v>
      </c>
      <c r="EW630" s="100">
        <v>1297.6300000000001</v>
      </c>
      <c r="EX630" s="100">
        <v>100</v>
      </c>
      <c r="EY630" s="100">
        <v>81.95</v>
      </c>
      <c r="EZ630" s="100">
        <v>100</v>
      </c>
      <c r="FA630" s="100">
        <v>6.93</v>
      </c>
      <c r="FB630" s="100">
        <v>5.05</v>
      </c>
      <c r="FC630" s="100"/>
      <c r="FD630" s="100"/>
      <c r="FE630" s="100"/>
      <c r="FF630" s="106">
        <v>6.6312172774869102E-3</v>
      </c>
      <c r="FG630" s="106">
        <v>6.9824298971895085E-3</v>
      </c>
      <c r="FH630" s="106">
        <v>0</v>
      </c>
      <c r="FI630" s="106">
        <v>0</v>
      </c>
      <c r="FJ630" s="106">
        <v>2.2137391573729868E-2</v>
      </c>
      <c r="FK630" s="106">
        <v>1.7853089778468716E-2</v>
      </c>
      <c r="FL630" s="106">
        <v>0</v>
      </c>
      <c r="FM630" s="106">
        <v>3.4253863429518205E-3</v>
      </c>
      <c r="FN630" s="106">
        <v>8.5806174957118349E-3</v>
      </c>
      <c r="FO630" s="106">
        <v>0</v>
      </c>
      <c r="FP630" s="106">
        <v>0</v>
      </c>
      <c r="FQ630" s="106">
        <v>0</v>
      </c>
      <c r="FR630" s="106">
        <v>5.2218804613771402E-2</v>
      </c>
      <c r="FS630" s="106">
        <v>1.9796131302549987E-2</v>
      </c>
      <c r="FT630" s="106">
        <v>0</v>
      </c>
      <c r="FU630" s="106">
        <v>5.1048966199748582E-3</v>
      </c>
      <c r="FV630" s="106">
        <v>0</v>
      </c>
      <c r="FW630" s="106">
        <v>0</v>
      </c>
      <c r="FX630" s="106">
        <v>7.1151373130459803E-3</v>
      </c>
      <c r="FY630" s="106">
        <v>1.5198499317871759E-2</v>
      </c>
      <c r="FZ630" s="106">
        <v>0</v>
      </c>
      <c r="GA630" s="106">
        <v>0</v>
      </c>
      <c r="GB630" s="106">
        <v>0</v>
      </c>
      <c r="GC630" s="106">
        <v>0</v>
      </c>
      <c r="GD630" s="106">
        <v>0</v>
      </c>
      <c r="GE630" s="106">
        <v>0</v>
      </c>
      <c r="GF630" s="106">
        <v>8.3962473022081204E-3</v>
      </c>
      <c r="GG630" s="106">
        <v>1.2062878721348907E-2</v>
      </c>
      <c r="GH630" s="100"/>
      <c r="GI630" s="100"/>
      <c r="GJ630" s="100"/>
      <c r="GK630" s="100"/>
    </row>
    <row r="631" spans="1:193" x14ac:dyDescent="0.25">
      <c r="A631" s="98" t="s">
        <v>1073</v>
      </c>
      <c r="B631" s="99" t="s">
        <v>17</v>
      </c>
      <c r="C631" s="99" t="s">
        <v>319</v>
      </c>
      <c r="D631" s="99" t="s">
        <v>810</v>
      </c>
      <c r="E631" s="99" t="s">
        <v>811</v>
      </c>
      <c r="F631" s="100"/>
      <c r="G631" s="106">
        <v>0</v>
      </c>
      <c r="H631" s="106">
        <v>0</v>
      </c>
      <c r="I631" s="106">
        <v>0</v>
      </c>
      <c r="J631" s="106">
        <v>0</v>
      </c>
      <c r="K631" s="106">
        <v>0.20599999999999999</v>
      </c>
      <c r="L631" s="106">
        <v>0.45600000000000002</v>
      </c>
      <c r="M631" s="106">
        <v>3.6999999999999998E-2</v>
      </c>
      <c r="N631" s="106">
        <v>0.12480318596348193</v>
      </c>
      <c r="O631" s="106">
        <v>2.8550000000000004</v>
      </c>
      <c r="P631" s="106">
        <v>6.6000000000000003E-2</v>
      </c>
      <c r="Q631" s="106">
        <v>1.0557189931426749</v>
      </c>
      <c r="R631" s="106">
        <v>0.25</v>
      </c>
      <c r="S631" s="106">
        <v>44.311680171444671</v>
      </c>
      <c r="T631" s="106">
        <v>0.43515588759385937</v>
      </c>
      <c r="U631" s="106">
        <v>0.249</v>
      </c>
      <c r="V631" s="106">
        <v>0</v>
      </c>
      <c r="W631" s="106">
        <v>0.124</v>
      </c>
      <c r="X631" s="106">
        <v>2.9093935300484017</v>
      </c>
      <c r="Y631" s="106">
        <v>22.988683984202805</v>
      </c>
      <c r="Z631" s="106">
        <v>0</v>
      </c>
      <c r="AA631" s="106">
        <v>4.3384215725783881E-2</v>
      </c>
      <c r="AB631" s="106">
        <v>0</v>
      </c>
      <c r="AC631" s="106">
        <v>7.5000000000000011E-2</v>
      </c>
      <c r="AD631" s="106">
        <v>3.4000000000000002E-2</v>
      </c>
      <c r="AE631" s="106">
        <v>1.89</v>
      </c>
      <c r="AF631" s="106">
        <v>2.5979999999999999</v>
      </c>
      <c r="AG631" s="106">
        <v>4.2587480395689248</v>
      </c>
      <c r="AH631" s="106">
        <v>7.0519999999999996</v>
      </c>
      <c r="AI631" s="106"/>
      <c r="AJ631" s="106">
        <v>91.518604739678253</v>
      </c>
      <c r="AK631" s="100"/>
      <c r="AL631" s="106">
        <v>0</v>
      </c>
      <c r="AM631" s="106">
        <v>0</v>
      </c>
      <c r="AN631" s="106">
        <v>0</v>
      </c>
      <c r="AO631" s="106">
        <v>0</v>
      </c>
      <c r="AP631" s="106">
        <v>0.15954151177199505</v>
      </c>
      <c r="AQ631" s="106">
        <v>0.35445005829770698</v>
      </c>
      <c r="AR631" s="106">
        <v>2.7448071216617208E-2</v>
      </c>
      <c r="AS631" s="106">
        <v>0.10360550055079025</v>
      </c>
      <c r="AT631" s="106">
        <v>2.040451686678102</v>
      </c>
      <c r="AU631" s="106">
        <v>2.8800837842555424E-2</v>
      </c>
      <c r="AV631" s="106">
        <v>1.0557189931426749</v>
      </c>
      <c r="AW631" s="106">
        <v>0.25</v>
      </c>
      <c r="AX631" s="106">
        <v>30.976358036661775</v>
      </c>
      <c r="AY631" s="106">
        <v>0.35636384210454453</v>
      </c>
      <c r="AZ631" s="106">
        <v>0.1843352087651762</v>
      </c>
      <c r="BA631" s="106">
        <v>0</v>
      </c>
      <c r="BB631" s="106">
        <v>0.11599625818521983</v>
      </c>
      <c r="BC631" s="106">
        <v>2.5646981047676318</v>
      </c>
      <c r="BD631" s="106">
        <v>18.102751385308139</v>
      </c>
      <c r="BE631" s="106">
        <v>0</v>
      </c>
      <c r="BF631" s="106">
        <v>3.7039371404237922E-2</v>
      </c>
      <c r="BG631" s="106">
        <v>0</v>
      </c>
      <c r="BH631" s="106">
        <v>6.4300411522633744E-2</v>
      </c>
      <c r="BI631" s="106">
        <v>2.9320455329423942E-2</v>
      </c>
      <c r="BJ631" s="106">
        <v>1.6397709526288389</v>
      </c>
      <c r="BK631" s="106">
        <v>2.263657750283175</v>
      </c>
      <c r="BL631" s="106">
        <v>3.7243096104669218</v>
      </c>
      <c r="BM631" s="106">
        <v>6.1930271362079559</v>
      </c>
      <c r="BN631" s="106"/>
      <c r="BO631" s="106"/>
      <c r="BP631" s="106"/>
      <c r="BQ631" s="106">
        <v>3.1232320000000004E-2</v>
      </c>
      <c r="BR631" s="106">
        <v>1.7014619999999998E-2</v>
      </c>
      <c r="BS631" s="106">
        <v>1.2281749999999999E-2</v>
      </c>
      <c r="BT631" s="106">
        <v>1.0778299999999999E-2</v>
      </c>
      <c r="BU631" s="106">
        <v>1.252464E-2</v>
      </c>
      <c r="BV631" s="106">
        <v>1.15785E-2</v>
      </c>
      <c r="BW631" s="106">
        <v>1.5232400000000002E-2</v>
      </c>
      <c r="BX631" s="106">
        <v>3.8547199999999998E-3</v>
      </c>
      <c r="BY631" s="106">
        <v>9.93432E-3</v>
      </c>
      <c r="BZ631" s="106">
        <v>3.2769880000000001E-2</v>
      </c>
      <c r="CA631" s="106">
        <v>1.8800000000000001E-2</v>
      </c>
      <c r="CB631" s="106">
        <v>1.4200000000000001E-2</v>
      </c>
      <c r="CC631" s="106">
        <v>1.3303650000000002E-2</v>
      </c>
      <c r="CD631" s="106">
        <v>2.1857690000000003E-2</v>
      </c>
      <c r="CE631" s="106">
        <v>3.0122840000000001E-2</v>
      </c>
      <c r="CF631" s="106">
        <v>8.7268200000000015E-3</v>
      </c>
      <c r="CG631" s="106">
        <v>7.0553999999999999E-3</v>
      </c>
      <c r="CH631" s="106">
        <v>7.8273600000000002E-3</v>
      </c>
      <c r="CI631" s="106">
        <v>1.4857830000000001E-2</v>
      </c>
      <c r="CJ631" s="106">
        <v>2.4159679999999999E-2</v>
      </c>
      <c r="CK631" s="106">
        <v>2.6471379999999999E-2</v>
      </c>
      <c r="CL631" s="106">
        <v>2.6565809999999999E-2</v>
      </c>
      <c r="CM631" s="106">
        <v>3.4642080000000006E-2</v>
      </c>
      <c r="CN631" s="106">
        <v>2.748252E-2</v>
      </c>
      <c r="CO631" s="106">
        <v>3.8151060000000001E-2</v>
      </c>
      <c r="CP631" s="106">
        <v>3.167652E-2</v>
      </c>
      <c r="CQ631" s="106">
        <v>1.6237699999999997E-2</v>
      </c>
      <c r="CR631" s="106">
        <v>1.7080500000000002E-2</v>
      </c>
      <c r="CS631" s="106"/>
      <c r="CT631" s="106"/>
      <c r="CU631" s="106"/>
      <c r="CV631" s="106">
        <f t="shared" si="336"/>
        <v>1.46E-2</v>
      </c>
      <c r="CW631" s="106">
        <f t="shared" si="337"/>
        <v>1.0199999999999999E-2</v>
      </c>
      <c r="CX631" s="106">
        <f t="shared" si="338"/>
        <v>6.4999999999999997E-3</v>
      </c>
      <c r="CY631" s="106">
        <f t="shared" si="339"/>
        <v>6.4999999999999997E-3</v>
      </c>
      <c r="CZ631" s="106">
        <f t="shared" si="340"/>
        <v>9.7000000000000003E-3</v>
      </c>
      <c r="DA631" s="106">
        <f t="shared" si="341"/>
        <v>9.0000000000000011E-3</v>
      </c>
      <c r="DB631" s="106">
        <f t="shared" si="342"/>
        <v>1.1300000000000001E-2</v>
      </c>
      <c r="DC631" s="106">
        <f t="shared" si="343"/>
        <v>3.2000000000000002E-3</v>
      </c>
      <c r="DD631" s="106">
        <f t="shared" si="344"/>
        <v>7.0999999999999995E-3</v>
      </c>
      <c r="DE631" s="106">
        <f t="shared" si="345"/>
        <v>1.4300000000000002E-2</v>
      </c>
      <c r="DF631" s="106">
        <f t="shared" si="346"/>
        <v>1.8800000000000001E-2</v>
      </c>
      <c r="DG631" s="106">
        <f t="shared" si="347"/>
        <v>1.4200000000000001E-2</v>
      </c>
      <c r="DH631" s="106">
        <f t="shared" si="348"/>
        <v>9.300000000000001E-3</v>
      </c>
      <c r="DI631" s="106">
        <f t="shared" si="349"/>
        <v>1.7900000000000003E-2</v>
      </c>
      <c r="DJ631" s="106">
        <f t="shared" si="350"/>
        <v>2.23E-2</v>
      </c>
      <c r="DK631" s="106">
        <f t="shared" si="351"/>
        <v>7.4000000000000012E-3</v>
      </c>
      <c r="DL631" s="106">
        <f t="shared" si="352"/>
        <v>6.6E-3</v>
      </c>
      <c r="DM631" s="106">
        <f t="shared" si="353"/>
        <v>6.8999999999999999E-3</v>
      </c>
      <c r="DN631" s="106">
        <f t="shared" si="354"/>
        <v>1.17E-2</v>
      </c>
      <c r="DO631" s="106">
        <f t="shared" si="355"/>
        <v>2.0599999999999997E-2</v>
      </c>
      <c r="DP631" s="106">
        <f t="shared" si="356"/>
        <v>2.2599999999999999E-2</v>
      </c>
      <c r="DQ631" s="106">
        <f t="shared" si="357"/>
        <v>2.2700000000000001E-2</v>
      </c>
      <c r="DR631" s="106">
        <f t="shared" si="358"/>
        <v>2.9700000000000001E-2</v>
      </c>
      <c r="DS631" s="106">
        <f t="shared" si="359"/>
        <v>2.3700000000000002E-2</v>
      </c>
      <c r="DT631" s="106">
        <f t="shared" si="360"/>
        <v>3.3099999999999997E-2</v>
      </c>
      <c r="DU631" s="106">
        <f t="shared" si="361"/>
        <v>2.76E-2</v>
      </c>
      <c r="DV631" s="106">
        <f t="shared" si="362"/>
        <v>1.4199999999999997E-2</v>
      </c>
      <c r="DW631" s="106">
        <f t="shared" si="363"/>
        <v>1.5000000000000001E-2</v>
      </c>
      <c r="DX631" s="106"/>
      <c r="DY631" s="106"/>
      <c r="DZ631" s="106"/>
      <c r="EA631" s="100">
        <v>233.08</v>
      </c>
      <c r="EB631" s="100">
        <v>32.270000000000003</v>
      </c>
      <c r="EC631" s="100">
        <v>100</v>
      </c>
      <c r="ED631" s="100">
        <v>100</v>
      </c>
      <c r="EE631" s="100">
        <v>4.63</v>
      </c>
      <c r="EF631" s="100">
        <v>1.95</v>
      </c>
      <c r="EG631" s="100">
        <v>34.22</v>
      </c>
      <c r="EH631" s="100">
        <v>3.22</v>
      </c>
      <c r="EI631" s="100">
        <v>0.52</v>
      </c>
      <c r="EJ631" s="100">
        <v>17.16</v>
      </c>
      <c r="EK631" s="100">
        <v>2.37</v>
      </c>
      <c r="EL631" s="100">
        <v>1.84</v>
      </c>
      <c r="EM631" s="100">
        <v>0.14000000000000001</v>
      </c>
      <c r="EN631" s="100">
        <v>3.71</v>
      </c>
      <c r="EO631" s="100">
        <v>8.59</v>
      </c>
      <c r="EP631" s="100">
        <v>19.73</v>
      </c>
      <c r="EQ631" s="100">
        <v>7.65</v>
      </c>
      <c r="ER631" s="100">
        <v>0.43</v>
      </c>
      <c r="ES631" s="100">
        <v>0.22</v>
      </c>
      <c r="ET631" s="100">
        <v>113.1</v>
      </c>
      <c r="EU631" s="100">
        <v>48.39</v>
      </c>
      <c r="EV631" s="100">
        <v>195.03</v>
      </c>
      <c r="EW631" s="100">
        <v>39.869999999999997</v>
      </c>
      <c r="EX631" s="100">
        <v>70.47</v>
      </c>
      <c r="EY631" s="100">
        <v>1.74</v>
      </c>
      <c r="EZ631" s="100">
        <v>1.1399999999999999</v>
      </c>
      <c r="FA631" s="100">
        <v>0.44</v>
      </c>
      <c r="FB631" s="100">
        <v>0.32</v>
      </c>
      <c r="FC631" s="100"/>
      <c r="FD631" s="100"/>
      <c r="FE631" s="100"/>
      <c r="FF631" s="106">
        <v>0</v>
      </c>
      <c r="FG631" s="106">
        <v>0</v>
      </c>
      <c r="FH631" s="106">
        <v>0</v>
      </c>
      <c r="FI631" s="106">
        <v>0</v>
      </c>
      <c r="FJ631" s="106">
        <v>7.3867719950433709E-3</v>
      </c>
      <c r="FK631" s="106">
        <v>6.9117761368052864E-3</v>
      </c>
      <c r="FL631" s="106">
        <v>9.3927299703264085E-3</v>
      </c>
      <c r="FM631" s="106">
        <v>3.3360971177354461E-3</v>
      </c>
      <c r="FN631" s="106">
        <v>1.0610348770726129E-2</v>
      </c>
      <c r="FO631" s="106">
        <v>4.9422237737825111E-3</v>
      </c>
      <c r="FP631" s="106">
        <v>2.5020540137481399E-2</v>
      </c>
      <c r="FQ631" s="106">
        <v>4.5999999999999999E-3</v>
      </c>
      <c r="FR631" s="106">
        <v>4.3366901251326494E-2</v>
      </c>
      <c r="FS631" s="106">
        <v>1.3221098542078603E-2</v>
      </c>
      <c r="FT631" s="106">
        <v>1.5834394432928636E-2</v>
      </c>
      <c r="FU631" s="106">
        <v>0</v>
      </c>
      <c r="FV631" s="106">
        <v>8.8737137511693161E-3</v>
      </c>
      <c r="FW631" s="106">
        <v>1.1028201850500817E-2</v>
      </c>
      <c r="FX631" s="106">
        <v>3.982605304767791E-2</v>
      </c>
      <c r="FY631" s="106">
        <v>0</v>
      </c>
      <c r="FZ631" s="106">
        <v>1.792335182251073E-2</v>
      </c>
      <c r="GA631" s="106">
        <v>0</v>
      </c>
      <c r="GB631" s="106">
        <v>2.5636574074074072E-2</v>
      </c>
      <c r="GC631" s="106">
        <v>2.0662124870645053E-2</v>
      </c>
      <c r="GD631" s="106">
        <v>2.8532014575741796E-2</v>
      </c>
      <c r="GE631" s="106">
        <v>2.5805698353228192E-2</v>
      </c>
      <c r="GF631" s="106">
        <v>1.6386962286054456E-2</v>
      </c>
      <c r="GG631" s="106">
        <v>1.9817686835865461E-2</v>
      </c>
      <c r="GH631" s="100"/>
      <c r="GI631" s="100"/>
      <c r="GJ631" s="100"/>
      <c r="GK631" s="100"/>
    </row>
    <row r="632" spans="1:193" x14ac:dyDescent="0.25">
      <c r="A632" s="98" t="s">
        <v>1073</v>
      </c>
      <c r="B632" s="99" t="s">
        <v>17</v>
      </c>
      <c r="C632" s="99" t="s">
        <v>319</v>
      </c>
      <c r="D632" s="99" t="s">
        <v>810</v>
      </c>
      <c r="E632" s="99" t="s">
        <v>812</v>
      </c>
      <c r="F632" s="100"/>
      <c r="G632" s="106">
        <v>0.21299999999999999</v>
      </c>
      <c r="H632" s="106">
        <v>0</v>
      </c>
      <c r="I632" s="106">
        <v>0</v>
      </c>
      <c r="J632" s="106">
        <v>0</v>
      </c>
      <c r="K632" s="106">
        <v>0.61699999999999999</v>
      </c>
      <c r="L632" s="106">
        <v>0.92299999999999993</v>
      </c>
      <c r="M632" s="106">
        <v>7.1999999999999995E-2</v>
      </c>
      <c r="N632" s="106">
        <v>0.104747246677932</v>
      </c>
      <c r="O632" s="106">
        <v>2.4079999999999999</v>
      </c>
      <c r="P632" s="106">
        <v>4.2000000000000003E-2</v>
      </c>
      <c r="Q632" s="106">
        <v>0.65431876738568118</v>
      </c>
      <c r="R632" s="106">
        <v>0.21099999999999999</v>
      </c>
      <c r="S632" s="106">
        <v>43.463614383518554</v>
      </c>
      <c r="T632" s="106">
        <v>0.39708296702890955</v>
      </c>
      <c r="U632" s="106">
        <v>0.249</v>
      </c>
      <c r="V632" s="106">
        <v>0</v>
      </c>
      <c r="W632" s="106">
        <v>0.107</v>
      </c>
      <c r="X632" s="106">
        <v>2.4456973990578796</v>
      </c>
      <c r="Y632" s="106">
        <v>22.274764401828527</v>
      </c>
      <c r="Z632" s="106">
        <v>0</v>
      </c>
      <c r="AA632" s="106">
        <v>0</v>
      </c>
      <c r="AB632" s="106">
        <v>0</v>
      </c>
      <c r="AC632" s="106">
        <v>0</v>
      </c>
      <c r="AD632" s="106">
        <v>0</v>
      </c>
      <c r="AE632" s="106">
        <v>1.8170000000000002</v>
      </c>
      <c r="AF632" s="106">
        <v>2.3820000000000001</v>
      </c>
      <c r="AG632" s="106">
        <v>4.3003034624821668</v>
      </c>
      <c r="AH632" s="106">
        <v>7.633</v>
      </c>
      <c r="AI632" s="106"/>
      <c r="AJ632" s="106">
        <v>89.991393395033541</v>
      </c>
      <c r="AK632" s="100"/>
      <c r="AL632" s="106">
        <v>9.9569932685115922E-2</v>
      </c>
      <c r="AM632" s="106">
        <v>0</v>
      </c>
      <c r="AN632" s="106">
        <v>0</v>
      </c>
      <c r="AO632" s="106">
        <v>0</v>
      </c>
      <c r="AP632" s="106">
        <v>0.47785006195786867</v>
      </c>
      <c r="AQ632" s="106">
        <v>0.71745044694908666</v>
      </c>
      <c r="AR632" s="106">
        <v>5.3412462908011861E-2</v>
      </c>
      <c r="AS632" s="106">
        <v>8.6956040742098631E-2</v>
      </c>
      <c r="AT632" s="106">
        <v>1.7209834190966267</v>
      </c>
      <c r="AU632" s="106">
        <v>1.8327805899807998E-2</v>
      </c>
      <c r="AV632" s="106">
        <v>0.65431876738568118</v>
      </c>
      <c r="AW632" s="106">
        <v>0.21099999999999999</v>
      </c>
      <c r="AX632" s="106">
        <v>30.383512326821776</v>
      </c>
      <c r="AY632" s="106">
        <v>0.32518464255909385</v>
      </c>
      <c r="AZ632" s="106">
        <v>0.1843352087651762</v>
      </c>
      <c r="BA632" s="106">
        <v>0</v>
      </c>
      <c r="BB632" s="106">
        <v>0.10009354536950421</v>
      </c>
      <c r="BC632" s="106">
        <v>2.1559391740637159</v>
      </c>
      <c r="BD632" s="106">
        <v>17.540565715275633</v>
      </c>
      <c r="BE632" s="106">
        <v>0</v>
      </c>
      <c r="BF632" s="106">
        <v>0</v>
      </c>
      <c r="BG632" s="106">
        <v>0</v>
      </c>
      <c r="BH632" s="106">
        <v>0</v>
      </c>
      <c r="BI632" s="106">
        <v>0</v>
      </c>
      <c r="BJ632" s="106">
        <v>1.5764358840881485</v>
      </c>
      <c r="BK632" s="106">
        <v>2.0754552583427728</v>
      </c>
      <c r="BL632" s="106">
        <v>3.7606501639546717</v>
      </c>
      <c r="BM632" s="106">
        <v>6.7032581013436374</v>
      </c>
      <c r="BN632" s="106"/>
      <c r="BO632" s="106"/>
      <c r="BP632" s="106"/>
      <c r="BQ632" s="106">
        <v>3.2943680000000003E-2</v>
      </c>
      <c r="BR632" s="106">
        <v>1.6847809999999998E-2</v>
      </c>
      <c r="BS632" s="106">
        <v>1.2470699999999999E-2</v>
      </c>
      <c r="BT632" s="106">
        <v>1.0778299999999999E-2</v>
      </c>
      <c r="BU632" s="106">
        <v>1.2395519999999998E-2</v>
      </c>
      <c r="BV632" s="106">
        <v>1.1449849999999999E-2</v>
      </c>
      <c r="BW632" s="106">
        <v>1.5097599999999999E-2</v>
      </c>
      <c r="BX632" s="106">
        <v>3.7342599999999997E-3</v>
      </c>
      <c r="BY632" s="106">
        <v>9.7944E-3</v>
      </c>
      <c r="BZ632" s="106">
        <v>3.3915679999999997E-2</v>
      </c>
      <c r="CA632" s="106">
        <v>1.8700000000000001E-2</v>
      </c>
      <c r="CB632" s="106">
        <v>1.4200000000000001E-2</v>
      </c>
      <c r="CC632" s="106">
        <v>1.3017549999999999E-2</v>
      </c>
      <c r="CD632" s="106">
        <v>2.1735580000000001E-2</v>
      </c>
      <c r="CE632" s="106">
        <v>2.8772039999999999E-2</v>
      </c>
      <c r="CF632" s="106">
        <v>8.8447500000000002E-3</v>
      </c>
      <c r="CG632" s="106">
        <v>6.9484999999999998E-3</v>
      </c>
      <c r="CH632" s="106">
        <v>7.71392E-3</v>
      </c>
      <c r="CI632" s="106">
        <v>1.460385E-2</v>
      </c>
      <c r="CJ632" s="106">
        <v>2.4394240000000001E-2</v>
      </c>
      <c r="CK632" s="106">
        <v>2.6354250000000003E-2</v>
      </c>
      <c r="CL632" s="106">
        <v>2.7033929999999998E-2</v>
      </c>
      <c r="CM632" s="106">
        <v>3.4408800000000003E-2</v>
      </c>
      <c r="CN632" s="106">
        <v>2.7134640000000002E-2</v>
      </c>
      <c r="CO632" s="106">
        <v>3.7805280000000004E-2</v>
      </c>
      <c r="CP632" s="106">
        <v>3.1332209999999999E-2</v>
      </c>
      <c r="CQ632" s="106">
        <v>1.6237699999999997E-2</v>
      </c>
      <c r="CR632" s="106">
        <v>1.6738889999999999E-2</v>
      </c>
      <c r="CS632" s="106"/>
      <c r="CT632" s="106"/>
      <c r="CU632" s="106"/>
      <c r="CV632" s="106">
        <f t="shared" si="336"/>
        <v>1.54E-2</v>
      </c>
      <c r="CW632" s="106">
        <f t="shared" si="337"/>
        <v>1.01E-2</v>
      </c>
      <c r="CX632" s="106">
        <f t="shared" si="338"/>
        <v>6.6E-3</v>
      </c>
      <c r="CY632" s="106">
        <f t="shared" si="339"/>
        <v>6.4999999999999997E-3</v>
      </c>
      <c r="CZ632" s="106">
        <f t="shared" si="340"/>
        <v>9.5999999999999992E-3</v>
      </c>
      <c r="DA632" s="106">
        <f t="shared" si="341"/>
        <v>8.8999999999999999E-3</v>
      </c>
      <c r="DB632" s="106">
        <f t="shared" si="342"/>
        <v>1.1199999999999998E-2</v>
      </c>
      <c r="DC632" s="106">
        <f t="shared" si="343"/>
        <v>3.0999999999999999E-3</v>
      </c>
      <c r="DD632" s="106">
        <f t="shared" si="344"/>
        <v>7.0000000000000001E-3</v>
      </c>
      <c r="DE632" s="106">
        <f t="shared" si="345"/>
        <v>1.4799999999999999E-2</v>
      </c>
      <c r="DF632" s="106">
        <f t="shared" si="346"/>
        <v>1.8700000000000001E-2</v>
      </c>
      <c r="DG632" s="106">
        <f t="shared" si="347"/>
        <v>1.4200000000000001E-2</v>
      </c>
      <c r="DH632" s="106">
        <f t="shared" si="348"/>
        <v>9.0999999999999987E-3</v>
      </c>
      <c r="DI632" s="106">
        <f t="shared" si="349"/>
        <v>1.78E-2</v>
      </c>
      <c r="DJ632" s="106">
        <f t="shared" si="350"/>
        <v>2.1299999999999999E-2</v>
      </c>
      <c r="DK632" s="106">
        <f t="shared" si="351"/>
        <v>7.4999999999999997E-3</v>
      </c>
      <c r="DL632" s="106">
        <f t="shared" si="352"/>
        <v>6.4999999999999997E-3</v>
      </c>
      <c r="DM632" s="106">
        <f t="shared" si="353"/>
        <v>6.7999999999999996E-3</v>
      </c>
      <c r="DN632" s="106">
        <f t="shared" si="354"/>
        <v>1.15E-2</v>
      </c>
      <c r="DO632" s="106">
        <f t="shared" si="355"/>
        <v>2.0799999999999999E-2</v>
      </c>
      <c r="DP632" s="106">
        <f t="shared" si="356"/>
        <v>2.2500000000000003E-2</v>
      </c>
      <c r="DQ632" s="106">
        <f t="shared" si="357"/>
        <v>2.3099999999999999E-2</v>
      </c>
      <c r="DR632" s="106">
        <f t="shared" si="358"/>
        <v>2.9500000000000002E-2</v>
      </c>
      <c r="DS632" s="106">
        <f t="shared" si="359"/>
        <v>2.3400000000000001E-2</v>
      </c>
      <c r="DT632" s="106">
        <f t="shared" si="360"/>
        <v>3.2800000000000003E-2</v>
      </c>
      <c r="DU632" s="106">
        <f t="shared" si="361"/>
        <v>2.7300000000000001E-2</v>
      </c>
      <c r="DV632" s="106">
        <f t="shared" si="362"/>
        <v>1.4199999999999997E-2</v>
      </c>
      <c r="DW632" s="106">
        <f t="shared" si="363"/>
        <v>1.47E-2</v>
      </c>
      <c r="DX632" s="106"/>
      <c r="DY632" s="106"/>
      <c r="DZ632" s="106"/>
      <c r="EA632" s="100">
        <v>8.67</v>
      </c>
      <c r="EB632" s="100">
        <v>33.11</v>
      </c>
      <c r="EC632" s="100">
        <v>100</v>
      </c>
      <c r="ED632" s="100">
        <v>100</v>
      </c>
      <c r="EE632" s="100">
        <v>1.81</v>
      </c>
      <c r="EF632" s="100">
        <v>1.07</v>
      </c>
      <c r="EG632" s="100">
        <v>18.04</v>
      </c>
      <c r="EH632" s="100">
        <v>3.6</v>
      </c>
      <c r="EI632" s="100">
        <v>0.56999999999999995</v>
      </c>
      <c r="EJ632" s="100">
        <v>27.43</v>
      </c>
      <c r="EK632" s="100">
        <v>3.64</v>
      </c>
      <c r="EL632" s="100">
        <v>2.0699999999999998</v>
      </c>
      <c r="EM632" s="100">
        <v>0.14000000000000001</v>
      </c>
      <c r="EN632" s="100">
        <v>3.95</v>
      </c>
      <c r="EO632" s="100">
        <v>8.31</v>
      </c>
      <c r="EP632" s="100">
        <v>23.68</v>
      </c>
      <c r="EQ632" s="100">
        <v>8.68</v>
      </c>
      <c r="ER632" s="100">
        <v>0.5</v>
      </c>
      <c r="ES632" s="100">
        <v>0.22</v>
      </c>
      <c r="ET632" s="100">
        <v>100</v>
      </c>
      <c r="EU632" s="100">
        <v>85.48</v>
      </c>
      <c r="EV632" s="100">
        <v>100</v>
      </c>
      <c r="EW632" s="100">
        <v>605.16</v>
      </c>
      <c r="EX632" s="100">
        <v>89.1</v>
      </c>
      <c r="EY632" s="100">
        <v>1.78</v>
      </c>
      <c r="EZ632" s="100">
        <v>1.22</v>
      </c>
      <c r="FA632" s="100">
        <v>0.44</v>
      </c>
      <c r="FB632" s="100">
        <v>0.3</v>
      </c>
      <c r="FC632" s="100"/>
      <c r="FD632" s="100"/>
      <c r="FE632" s="100"/>
      <c r="FF632" s="106">
        <v>8.6327131637995505E-3</v>
      </c>
      <c r="FG632" s="106">
        <v>0</v>
      </c>
      <c r="FH632" s="106">
        <v>0</v>
      </c>
      <c r="FI632" s="106">
        <v>0</v>
      </c>
      <c r="FJ632" s="106">
        <v>8.6490861214374229E-3</v>
      </c>
      <c r="FK632" s="106">
        <v>7.6767197823552277E-3</v>
      </c>
      <c r="FL632" s="106">
        <v>9.6356083086053396E-3</v>
      </c>
      <c r="FM632" s="106">
        <v>3.1304174667155511E-3</v>
      </c>
      <c r="FN632" s="106">
        <v>9.8096054888507714E-3</v>
      </c>
      <c r="FO632" s="106">
        <v>5.027317158317334E-3</v>
      </c>
      <c r="FP632" s="106">
        <v>2.3817203132838798E-2</v>
      </c>
      <c r="FQ632" s="106">
        <v>4.3676999999999995E-3</v>
      </c>
      <c r="FR632" s="106">
        <v>4.2536917257550495E-2</v>
      </c>
      <c r="FS632" s="106">
        <v>1.2844793381084208E-2</v>
      </c>
      <c r="FT632" s="106">
        <v>1.5318255848386144E-2</v>
      </c>
      <c r="FU632" s="106">
        <v>0</v>
      </c>
      <c r="FV632" s="106">
        <v>8.6881197380729649E-3</v>
      </c>
      <c r="FW632" s="106">
        <v>1.077969587031858E-2</v>
      </c>
      <c r="FX632" s="106">
        <v>3.8589244573606393E-2</v>
      </c>
      <c r="FY632" s="106">
        <v>0</v>
      </c>
      <c r="FZ632" s="106">
        <v>0</v>
      </c>
      <c r="GA632" s="106">
        <v>0</v>
      </c>
      <c r="GB632" s="106">
        <v>0</v>
      </c>
      <c r="GC632" s="106">
        <v>0</v>
      </c>
      <c r="GD632" s="106">
        <v>2.8060558736769044E-2</v>
      </c>
      <c r="GE632" s="106">
        <v>2.5320554151781825E-2</v>
      </c>
      <c r="GF632" s="106">
        <v>1.6546860721400557E-2</v>
      </c>
      <c r="GG632" s="106">
        <v>2.0109774304030912E-2</v>
      </c>
      <c r="GH632" s="100"/>
      <c r="GI632" s="100"/>
      <c r="GJ632" s="100"/>
      <c r="GK632" s="100"/>
    </row>
    <row r="633" spans="1:193" x14ac:dyDescent="0.25">
      <c r="A633" s="98" t="s">
        <v>1073</v>
      </c>
      <c r="B633" s="99" t="s">
        <v>17</v>
      </c>
      <c r="C633" s="99" t="s">
        <v>319</v>
      </c>
      <c r="D633" s="99" t="s">
        <v>810</v>
      </c>
      <c r="E633" s="99" t="s">
        <v>813</v>
      </c>
      <c r="F633" s="100"/>
      <c r="G633" s="106">
        <v>0</v>
      </c>
      <c r="H633" s="106">
        <v>0</v>
      </c>
      <c r="I633" s="106">
        <v>0</v>
      </c>
      <c r="J633" s="106">
        <v>0</v>
      </c>
      <c r="K633" s="106">
        <v>0.27900000000000003</v>
      </c>
      <c r="L633" s="106">
        <v>0.57399999999999995</v>
      </c>
      <c r="M633" s="106">
        <v>3.6999999999999998E-2</v>
      </c>
      <c r="N633" s="106">
        <v>0.10514348835221482</v>
      </c>
      <c r="O633" s="106">
        <v>2.589</v>
      </c>
      <c r="P633" s="106">
        <v>7.6999999999999999E-2</v>
      </c>
      <c r="Q633" s="106">
        <v>0.85823861839230531</v>
      </c>
      <c r="R633" s="106">
        <v>0.26300000000000001</v>
      </c>
      <c r="S633" s="106">
        <v>43.905951613653208</v>
      </c>
      <c r="T633" s="106">
        <v>0.39843218800410501</v>
      </c>
      <c r="U633" s="106">
        <v>0.38200000000000001</v>
      </c>
      <c r="V633" s="106">
        <v>0</v>
      </c>
      <c r="W633" s="106">
        <v>0.122</v>
      </c>
      <c r="X633" s="106">
        <v>2.349595433470034</v>
      </c>
      <c r="Y633" s="106">
        <v>22.211672915116441</v>
      </c>
      <c r="Z633" s="106">
        <v>0</v>
      </c>
      <c r="AA633" s="106">
        <v>8.8481694484557435E-2</v>
      </c>
      <c r="AB633" s="106">
        <v>0</v>
      </c>
      <c r="AC633" s="106">
        <v>8.3999999999999991E-2</v>
      </c>
      <c r="AD633" s="106">
        <v>3.2000000000000001E-2</v>
      </c>
      <c r="AE633" s="106">
        <v>1.86</v>
      </c>
      <c r="AF633" s="106">
        <v>2.6379999999999999</v>
      </c>
      <c r="AG633" s="106">
        <v>4.4045726558776295</v>
      </c>
      <c r="AH633" s="106">
        <v>8.1890000000000001</v>
      </c>
      <c r="AI633" s="106"/>
      <c r="AJ633" s="106">
        <v>91.027351525145505</v>
      </c>
      <c r="AK633" s="100"/>
      <c r="AL633" s="106">
        <v>0</v>
      </c>
      <c r="AM633" s="106">
        <v>0</v>
      </c>
      <c r="AN633" s="106">
        <v>0</v>
      </c>
      <c r="AO633" s="106">
        <v>0</v>
      </c>
      <c r="AP633" s="106">
        <v>0.21607806691449818</v>
      </c>
      <c r="AQ633" s="106">
        <v>0.44617178390983286</v>
      </c>
      <c r="AR633" s="106">
        <v>2.7448071216617208E-2</v>
      </c>
      <c r="AS633" s="106">
        <v>8.7284981198916506E-2</v>
      </c>
      <c r="AT633" s="106">
        <v>1.8503430531732419</v>
      </c>
      <c r="AU633" s="106">
        <v>3.3600977482981326E-2</v>
      </c>
      <c r="AV633" s="106">
        <v>0.85823861839230531</v>
      </c>
      <c r="AW633" s="106">
        <v>0.26300000000000001</v>
      </c>
      <c r="AX633" s="106">
        <v>30.692730942784486</v>
      </c>
      <c r="AY633" s="106">
        <v>0.32628956514954138</v>
      </c>
      <c r="AZ633" s="106">
        <v>0.28279538051525022</v>
      </c>
      <c r="BA633" s="106">
        <v>0</v>
      </c>
      <c r="BB633" s="106">
        <v>0.11412535079513564</v>
      </c>
      <c r="BC633" s="106">
        <v>2.0712230548924842</v>
      </c>
      <c r="BD633" s="106">
        <v>17.490883467293834</v>
      </c>
      <c r="BE633" s="106">
        <v>0</v>
      </c>
      <c r="BF633" s="106">
        <v>7.5541444962483939E-2</v>
      </c>
      <c r="BG633" s="106">
        <v>0</v>
      </c>
      <c r="BH633" s="106">
        <v>7.2016460905349786E-2</v>
      </c>
      <c r="BI633" s="106">
        <v>2.7595722662987238E-2</v>
      </c>
      <c r="BJ633" s="106">
        <v>1.6137428422696511</v>
      </c>
      <c r="BK633" s="106">
        <v>2.2985100636054718</v>
      </c>
      <c r="BL633" s="106">
        <v>3.8518344170333445</v>
      </c>
      <c r="BM633" s="106">
        <v>7.1915342056731362</v>
      </c>
      <c r="BN633" s="106"/>
      <c r="BO633" s="106"/>
      <c r="BP633" s="106"/>
      <c r="BQ633" s="106">
        <v>3.4655040000000005E-2</v>
      </c>
      <c r="BR633" s="106">
        <v>1.7014619999999998E-2</v>
      </c>
      <c r="BS633" s="106">
        <v>1.2470699999999999E-2</v>
      </c>
      <c r="BT633" s="106">
        <v>1.1109939999999999E-2</v>
      </c>
      <c r="BU633" s="106">
        <v>1.2266399999999998E-2</v>
      </c>
      <c r="BV633" s="106">
        <v>1.170715E-2</v>
      </c>
      <c r="BW633" s="106">
        <v>1.5502000000000002E-2</v>
      </c>
      <c r="BX633" s="106">
        <v>3.7342599999999997E-3</v>
      </c>
      <c r="BY633" s="106">
        <v>9.65448E-3</v>
      </c>
      <c r="BZ633" s="106">
        <v>3.1624079999999999E-2</v>
      </c>
      <c r="CA633" s="106">
        <v>1.9E-2</v>
      </c>
      <c r="CB633" s="106">
        <v>1.46E-2</v>
      </c>
      <c r="CC633" s="106">
        <v>1.3303650000000002E-2</v>
      </c>
      <c r="CD633" s="106">
        <v>2.1857690000000003E-2</v>
      </c>
      <c r="CE633" s="106">
        <v>2.8907119999999998E-2</v>
      </c>
      <c r="CF633" s="106">
        <v>8.9626800000000006E-3</v>
      </c>
      <c r="CG633" s="106">
        <v>7.0553999999999999E-3</v>
      </c>
      <c r="CH633" s="106">
        <v>7.8273600000000002E-3</v>
      </c>
      <c r="CI633" s="106">
        <v>1.473084E-2</v>
      </c>
      <c r="CJ633" s="106">
        <v>2.4980640000000002E-2</v>
      </c>
      <c r="CK633" s="106">
        <v>2.5768599999999999E-2</v>
      </c>
      <c r="CL633" s="106">
        <v>2.7150959999999998E-2</v>
      </c>
      <c r="CM633" s="106">
        <v>3.4408800000000003E-2</v>
      </c>
      <c r="CN633" s="106">
        <v>2.7366559999999998E-2</v>
      </c>
      <c r="CO633" s="106">
        <v>3.8381580000000005E-2</v>
      </c>
      <c r="CP633" s="106">
        <v>3.156175E-2</v>
      </c>
      <c r="CQ633" s="106">
        <v>1.6695100000000001E-2</v>
      </c>
      <c r="CR633" s="106">
        <v>1.696663E-2</v>
      </c>
      <c r="CS633" s="106"/>
      <c r="CT633" s="106"/>
      <c r="CU633" s="106"/>
      <c r="CV633" s="106">
        <f t="shared" si="336"/>
        <v>1.6199999999999999E-2</v>
      </c>
      <c r="CW633" s="106">
        <f t="shared" si="337"/>
        <v>1.0199999999999999E-2</v>
      </c>
      <c r="CX633" s="106">
        <f t="shared" si="338"/>
        <v>6.6E-3</v>
      </c>
      <c r="CY633" s="106">
        <f t="shared" si="339"/>
        <v>6.6999999999999994E-3</v>
      </c>
      <c r="CZ633" s="106">
        <f t="shared" si="340"/>
        <v>9.4999999999999998E-3</v>
      </c>
      <c r="DA633" s="106">
        <f t="shared" si="341"/>
        <v>9.1000000000000004E-3</v>
      </c>
      <c r="DB633" s="106">
        <f t="shared" si="342"/>
        <v>1.15E-2</v>
      </c>
      <c r="DC633" s="106">
        <f t="shared" si="343"/>
        <v>3.0999999999999999E-3</v>
      </c>
      <c r="DD633" s="106">
        <f t="shared" si="344"/>
        <v>6.8999999999999999E-3</v>
      </c>
      <c r="DE633" s="106">
        <f t="shared" si="345"/>
        <v>1.38E-2</v>
      </c>
      <c r="DF633" s="106">
        <f t="shared" si="346"/>
        <v>1.9E-2</v>
      </c>
      <c r="DG633" s="106">
        <f t="shared" si="347"/>
        <v>1.46E-2</v>
      </c>
      <c r="DH633" s="106">
        <f t="shared" si="348"/>
        <v>9.300000000000001E-3</v>
      </c>
      <c r="DI633" s="106">
        <f t="shared" si="349"/>
        <v>1.7900000000000003E-2</v>
      </c>
      <c r="DJ633" s="106">
        <f t="shared" si="350"/>
        <v>2.1399999999999999E-2</v>
      </c>
      <c r="DK633" s="106">
        <f t="shared" si="351"/>
        <v>7.6000000000000009E-3</v>
      </c>
      <c r="DL633" s="106">
        <f t="shared" si="352"/>
        <v>6.6E-3</v>
      </c>
      <c r="DM633" s="106">
        <f t="shared" si="353"/>
        <v>6.8999999999999999E-3</v>
      </c>
      <c r="DN633" s="106">
        <f t="shared" si="354"/>
        <v>1.1599999999999999E-2</v>
      </c>
      <c r="DO633" s="106">
        <f t="shared" si="355"/>
        <v>2.1299999999999999E-2</v>
      </c>
      <c r="DP633" s="106">
        <f t="shared" si="356"/>
        <v>2.1999999999999999E-2</v>
      </c>
      <c r="DQ633" s="106">
        <f t="shared" si="357"/>
        <v>2.3200000000000002E-2</v>
      </c>
      <c r="DR633" s="106">
        <f t="shared" si="358"/>
        <v>2.9500000000000002E-2</v>
      </c>
      <c r="DS633" s="106">
        <f t="shared" si="359"/>
        <v>2.3599999999999999E-2</v>
      </c>
      <c r="DT633" s="106">
        <f t="shared" si="360"/>
        <v>3.3300000000000003E-2</v>
      </c>
      <c r="DU633" s="106">
        <f t="shared" si="361"/>
        <v>2.75E-2</v>
      </c>
      <c r="DV633" s="106">
        <f t="shared" si="362"/>
        <v>1.4600000000000002E-2</v>
      </c>
      <c r="DW633" s="106">
        <f t="shared" si="363"/>
        <v>1.49E-2</v>
      </c>
      <c r="DX633" s="106"/>
      <c r="DY633" s="106"/>
      <c r="DZ633" s="106"/>
      <c r="EA633" s="100">
        <v>100</v>
      </c>
      <c r="EB633" s="100">
        <v>34.36</v>
      </c>
      <c r="EC633" s="100">
        <v>100</v>
      </c>
      <c r="ED633" s="100">
        <v>100</v>
      </c>
      <c r="EE633" s="100">
        <v>3.47</v>
      </c>
      <c r="EF633" s="100">
        <v>1.6</v>
      </c>
      <c r="EG633" s="100">
        <v>34.4</v>
      </c>
      <c r="EH633" s="100">
        <v>3.6</v>
      </c>
      <c r="EI633" s="100">
        <v>0.55000000000000004</v>
      </c>
      <c r="EJ633" s="100">
        <v>14.48</v>
      </c>
      <c r="EK633" s="100">
        <v>2.84</v>
      </c>
      <c r="EL633" s="100">
        <v>1.77</v>
      </c>
      <c r="EM633" s="100">
        <v>0.14000000000000001</v>
      </c>
      <c r="EN633" s="100">
        <v>3.94</v>
      </c>
      <c r="EO633" s="100">
        <v>5.7</v>
      </c>
      <c r="EP633" s="100">
        <v>28.86</v>
      </c>
      <c r="EQ633" s="100">
        <v>7.79</v>
      </c>
      <c r="ER633" s="100">
        <v>0.52</v>
      </c>
      <c r="ES633" s="100">
        <v>0.22</v>
      </c>
      <c r="ET633" s="100">
        <v>100</v>
      </c>
      <c r="EU633" s="100">
        <v>23.68</v>
      </c>
      <c r="EV633" s="100">
        <v>3369.84</v>
      </c>
      <c r="EW633" s="100">
        <v>35.19</v>
      </c>
      <c r="EX633" s="100">
        <v>74.28</v>
      </c>
      <c r="EY633" s="100">
        <v>1.76</v>
      </c>
      <c r="EZ633" s="100">
        <v>1.1200000000000001</v>
      </c>
      <c r="FA633" s="100">
        <v>0.44</v>
      </c>
      <c r="FB633" s="100">
        <v>0.28999999999999998</v>
      </c>
      <c r="FC633" s="100"/>
      <c r="FD633" s="100"/>
      <c r="FE633" s="100"/>
      <c r="FF633" s="106">
        <v>0</v>
      </c>
      <c r="FG633" s="106">
        <v>0</v>
      </c>
      <c r="FH633" s="106">
        <v>0</v>
      </c>
      <c r="FI633" s="106">
        <v>0</v>
      </c>
      <c r="FJ633" s="106">
        <v>7.4979089219330873E-3</v>
      </c>
      <c r="FK633" s="106">
        <v>7.1387485425573258E-3</v>
      </c>
      <c r="FL633" s="106">
        <v>9.4421364985163188E-3</v>
      </c>
      <c r="FM633" s="106">
        <v>3.1422593231609946E-3</v>
      </c>
      <c r="FN633" s="106">
        <v>1.0176886792452832E-2</v>
      </c>
      <c r="FO633" s="106">
        <v>4.8654215395356965E-3</v>
      </c>
      <c r="FP633" s="106">
        <v>2.437397676234147E-2</v>
      </c>
      <c r="FQ633" s="106">
        <v>4.6551000000000006E-3</v>
      </c>
      <c r="FR633" s="106">
        <v>4.2969823319898286E-2</v>
      </c>
      <c r="FS633" s="106">
        <v>1.285580886689193E-2</v>
      </c>
      <c r="FT633" s="106">
        <v>1.6119336689369265E-2</v>
      </c>
      <c r="FU633" s="106">
        <v>0</v>
      </c>
      <c r="FV633" s="106">
        <v>8.8903648269410655E-3</v>
      </c>
      <c r="FW633" s="106">
        <v>1.0770359885440917E-2</v>
      </c>
      <c r="FX633" s="106">
        <v>3.8479943628046437E-2</v>
      </c>
      <c r="FY633" s="106">
        <v>0</v>
      </c>
      <c r="FZ633" s="106">
        <v>1.7888214167116199E-2</v>
      </c>
      <c r="GA633" s="106">
        <v>0</v>
      </c>
      <c r="GB633" s="106">
        <v>2.534259259259259E-2</v>
      </c>
      <c r="GC633" s="106">
        <v>2.0498102794066921E-2</v>
      </c>
      <c r="GD633" s="106">
        <v>2.8401874023945863E-2</v>
      </c>
      <c r="GE633" s="106">
        <v>2.5743312712381287E-2</v>
      </c>
      <c r="GF633" s="106">
        <v>1.6948071434946716E-2</v>
      </c>
      <c r="GG633" s="106">
        <v>2.0855449196452092E-2</v>
      </c>
      <c r="GH633" s="100"/>
      <c r="GI633" s="100"/>
      <c r="GJ633" s="100"/>
      <c r="GK633" s="100"/>
    </row>
    <row r="634" spans="1:193" x14ac:dyDescent="0.25">
      <c r="A634" s="98" t="s">
        <v>1073</v>
      </c>
      <c r="B634" s="99" t="s">
        <v>17</v>
      </c>
      <c r="C634" s="99" t="s">
        <v>319</v>
      </c>
      <c r="D634" s="99" t="s">
        <v>762</v>
      </c>
      <c r="E634" s="99" t="s">
        <v>814</v>
      </c>
      <c r="F634" s="100"/>
      <c r="G634" s="106">
        <v>9.3689999999999998</v>
      </c>
      <c r="H634" s="106">
        <v>0.38617556332147623</v>
      </c>
      <c r="I634" s="106">
        <v>0.41799999999999998</v>
      </c>
      <c r="J634" s="106">
        <v>0</v>
      </c>
      <c r="K634" s="106">
        <v>0.51200000000000001</v>
      </c>
      <c r="L634" s="106">
        <v>1.637</v>
      </c>
      <c r="M634" s="106">
        <v>0.19700000000000001</v>
      </c>
      <c r="N634" s="106">
        <v>0.16369358895120623</v>
      </c>
      <c r="O634" s="106">
        <v>2.847</v>
      </c>
      <c r="P634" s="106">
        <v>4.1000000000000009E-2</v>
      </c>
      <c r="Q634" s="106">
        <v>0</v>
      </c>
      <c r="R634" s="106">
        <v>4.7E-2</v>
      </c>
      <c r="S634" s="106">
        <v>39.278247793347361</v>
      </c>
      <c r="T634" s="106">
        <v>0.76803858088089205</v>
      </c>
      <c r="U634" s="106">
        <v>8.7690000000000001</v>
      </c>
      <c r="V634" s="106">
        <v>0.20019314267712027</v>
      </c>
      <c r="W634" s="106">
        <v>0.17299999999999999</v>
      </c>
      <c r="X634" s="106">
        <v>2.4389710153538471</v>
      </c>
      <c r="Y634" s="106">
        <v>9.0660053308452628</v>
      </c>
      <c r="Z634" s="106">
        <v>0.73399999999999999</v>
      </c>
      <c r="AA634" s="106">
        <v>2.5165512154235374</v>
      </c>
      <c r="AB634" s="106">
        <v>0.317</v>
      </c>
      <c r="AC634" s="106">
        <v>1.9690000000000001</v>
      </c>
      <c r="AD634" s="106">
        <v>0.52700000000000002</v>
      </c>
      <c r="AE634" s="106">
        <v>1.6839999999999999</v>
      </c>
      <c r="AF634" s="106">
        <v>1.9079999999999999</v>
      </c>
      <c r="AG634" s="106">
        <v>2.2515035976326914</v>
      </c>
      <c r="AH634" s="106">
        <v>3.407</v>
      </c>
      <c r="AI634" s="106"/>
      <c r="AJ634" s="106">
        <v>91.614776628433361</v>
      </c>
      <c r="AK634" s="100"/>
      <c r="AL634" s="106">
        <v>4.3796746447270003</v>
      </c>
      <c r="AM634" s="106">
        <v>0.23150624262422892</v>
      </c>
      <c r="AN634" s="106">
        <v>0.22122254564699656</v>
      </c>
      <c r="AO634" s="106">
        <v>0</v>
      </c>
      <c r="AP634" s="106">
        <v>0.39653035935563818</v>
      </c>
      <c r="AQ634" s="106">
        <v>1.272444617178391</v>
      </c>
      <c r="AR634" s="106">
        <v>0.14614243323442136</v>
      </c>
      <c r="AS634" s="106">
        <v>0.13589041088428211</v>
      </c>
      <c r="AT634" s="106">
        <v>2.0347341337907374</v>
      </c>
      <c r="AU634" s="106">
        <v>1.7891429568860188E-2</v>
      </c>
      <c r="AV634" s="106">
        <v>0</v>
      </c>
      <c r="AW634" s="106">
        <v>4.7E-2</v>
      </c>
      <c r="AX634" s="106">
        <v>27.457705552846807</v>
      </c>
      <c r="AY634" s="106">
        <v>0.62897271384890019</v>
      </c>
      <c r="AZ634" s="106">
        <v>6.4917086171157834</v>
      </c>
      <c r="BA634" s="106">
        <v>0.16975590831605211</v>
      </c>
      <c r="BB634" s="106">
        <v>0.1618334892422825</v>
      </c>
      <c r="BC634" s="106">
        <v>2.1500097102907678</v>
      </c>
      <c r="BD634" s="106">
        <v>7.1391490123988213</v>
      </c>
      <c r="BE634" s="106">
        <v>0.62585266030013642</v>
      </c>
      <c r="BF634" s="106">
        <v>2.1485112400098503</v>
      </c>
      <c r="BG634" s="106">
        <v>0.27087071691019399</v>
      </c>
      <c r="BH634" s="106">
        <v>1.6881001371742113</v>
      </c>
      <c r="BI634" s="106">
        <v>0.45446705760607109</v>
      </c>
      <c r="BJ634" s="106">
        <v>1.461044594829082</v>
      </c>
      <c r="BK634" s="106">
        <v>1.6624553454735558</v>
      </c>
      <c r="BL634" s="106">
        <v>1.968958108992297</v>
      </c>
      <c r="BM634" s="106">
        <v>2.9920084306665493</v>
      </c>
      <c r="BN634" s="106"/>
      <c r="BO634" s="106"/>
      <c r="BP634" s="106"/>
      <c r="BQ634" s="106">
        <v>2.5242560000000004E-2</v>
      </c>
      <c r="BR634" s="106">
        <v>1.6013759999999998E-2</v>
      </c>
      <c r="BS634" s="106">
        <v>1.1337E-2</v>
      </c>
      <c r="BT634" s="106">
        <v>1.0280839999999999E-2</v>
      </c>
      <c r="BU634" s="106">
        <v>1.1620800000000001E-2</v>
      </c>
      <c r="BV634" s="106">
        <v>1.0420649999999998E-2</v>
      </c>
      <c r="BW634" s="106">
        <v>1.5367199999999999E-2</v>
      </c>
      <c r="BX634" s="106">
        <v>3.7342599999999997E-3</v>
      </c>
      <c r="BY634" s="106">
        <v>9.2347200000000001E-3</v>
      </c>
      <c r="BZ634" s="106">
        <v>2.9790799999999996E-2</v>
      </c>
      <c r="CA634" s="106">
        <v>1.7600000000000001E-2</v>
      </c>
      <c r="CB634" s="106">
        <v>1.3299999999999999E-2</v>
      </c>
      <c r="CC634" s="106">
        <v>1.3017549999999999E-2</v>
      </c>
      <c r="CD634" s="106">
        <v>1.9903930000000004E-2</v>
      </c>
      <c r="CE634" s="106">
        <v>2.8636959999999999E-2</v>
      </c>
      <c r="CF634" s="106">
        <v>8.3730300000000001E-3</v>
      </c>
      <c r="CG634" s="106">
        <v>6.7346999999999997E-3</v>
      </c>
      <c r="CH634" s="106">
        <v>7.8273600000000002E-3</v>
      </c>
      <c r="CI634" s="106">
        <v>1.307997E-2</v>
      </c>
      <c r="CJ634" s="106">
        <v>2.3690560000000003E-2</v>
      </c>
      <c r="CK634" s="106">
        <v>2.4245909999999999E-2</v>
      </c>
      <c r="CL634" s="106">
        <v>2.5863629999999995E-2</v>
      </c>
      <c r="CM634" s="106">
        <v>3.1492800000000008E-2</v>
      </c>
      <c r="CN634" s="106">
        <v>2.632292E-2</v>
      </c>
      <c r="CO634" s="106">
        <v>3.5500080000000003E-2</v>
      </c>
      <c r="CP634" s="106">
        <v>2.8807269999999999E-2</v>
      </c>
      <c r="CQ634" s="106">
        <v>1.5208549999999999E-2</v>
      </c>
      <c r="CR634" s="106">
        <v>1.560019E-2</v>
      </c>
      <c r="CS634" s="106"/>
      <c r="CT634" s="106"/>
      <c r="CU634" s="106"/>
      <c r="CV634" s="106">
        <f t="shared" si="336"/>
        <v>1.1800000000000001E-2</v>
      </c>
      <c r="CW634" s="106">
        <f t="shared" si="337"/>
        <v>9.5999999999999992E-3</v>
      </c>
      <c r="CX634" s="106">
        <f t="shared" si="338"/>
        <v>6.0000000000000001E-3</v>
      </c>
      <c r="CY634" s="106">
        <f t="shared" si="339"/>
        <v>6.1999999999999998E-3</v>
      </c>
      <c r="CZ634" s="106">
        <f t="shared" si="340"/>
        <v>9.0000000000000011E-3</v>
      </c>
      <c r="DA634" s="106">
        <f t="shared" si="341"/>
        <v>8.0999999999999996E-3</v>
      </c>
      <c r="DB634" s="106">
        <f t="shared" si="342"/>
        <v>1.1399999999999999E-2</v>
      </c>
      <c r="DC634" s="106">
        <f t="shared" si="343"/>
        <v>3.0999999999999999E-3</v>
      </c>
      <c r="DD634" s="106">
        <f t="shared" si="344"/>
        <v>6.6E-3</v>
      </c>
      <c r="DE634" s="106">
        <f t="shared" si="345"/>
        <v>1.2999999999999999E-2</v>
      </c>
      <c r="DF634" s="106">
        <f t="shared" si="346"/>
        <v>1.7600000000000001E-2</v>
      </c>
      <c r="DG634" s="106">
        <f t="shared" si="347"/>
        <v>1.3299999999999999E-2</v>
      </c>
      <c r="DH634" s="106">
        <f t="shared" si="348"/>
        <v>9.0999999999999987E-3</v>
      </c>
      <c r="DI634" s="106">
        <f t="shared" si="349"/>
        <v>1.6300000000000002E-2</v>
      </c>
      <c r="DJ634" s="106">
        <f t="shared" si="350"/>
        <v>2.12E-2</v>
      </c>
      <c r="DK634" s="106">
        <f t="shared" si="351"/>
        <v>7.0999999999999995E-3</v>
      </c>
      <c r="DL634" s="106">
        <f t="shared" si="352"/>
        <v>6.3E-3</v>
      </c>
      <c r="DM634" s="106">
        <f t="shared" si="353"/>
        <v>6.8999999999999999E-3</v>
      </c>
      <c r="DN634" s="106">
        <f t="shared" si="354"/>
        <v>1.03E-2</v>
      </c>
      <c r="DO634" s="106">
        <f t="shared" si="355"/>
        <v>2.0200000000000003E-2</v>
      </c>
      <c r="DP634" s="106">
        <f t="shared" si="356"/>
        <v>2.07E-2</v>
      </c>
      <c r="DQ634" s="106">
        <f t="shared" si="357"/>
        <v>2.2099999999999998E-2</v>
      </c>
      <c r="DR634" s="106">
        <f t="shared" si="358"/>
        <v>2.7000000000000003E-2</v>
      </c>
      <c r="DS634" s="106">
        <f t="shared" si="359"/>
        <v>2.2700000000000001E-2</v>
      </c>
      <c r="DT634" s="106">
        <f t="shared" si="360"/>
        <v>3.0800000000000001E-2</v>
      </c>
      <c r="DU634" s="106">
        <f t="shared" si="361"/>
        <v>2.5100000000000001E-2</v>
      </c>
      <c r="DV634" s="106">
        <f t="shared" si="362"/>
        <v>1.3299999999999999E-2</v>
      </c>
      <c r="DW634" s="106">
        <f t="shared" si="363"/>
        <v>1.3699999999999999E-2</v>
      </c>
      <c r="DX634" s="106"/>
      <c r="DY634" s="106"/>
      <c r="DZ634" s="106"/>
      <c r="EA634" s="100">
        <v>0.67</v>
      </c>
      <c r="EB634" s="100">
        <v>2.5099999999999998</v>
      </c>
      <c r="EC634" s="100">
        <v>1.74</v>
      </c>
      <c r="ED634" s="100">
        <v>100</v>
      </c>
      <c r="EE634" s="100">
        <v>2.06</v>
      </c>
      <c r="EF634" s="100">
        <v>0.68</v>
      </c>
      <c r="EG634" s="100">
        <v>8.08</v>
      </c>
      <c r="EH634" s="100">
        <v>2.72</v>
      </c>
      <c r="EI634" s="100">
        <v>0.51</v>
      </c>
      <c r="EJ634" s="100">
        <v>25.75</v>
      </c>
      <c r="EK634" s="100">
        <v>100</v>
      </c>
      <c r="EL634" s="100">
        <v>7.48</v>
      </c>
      <c r="EM634" s="100">
        <v>0.15</v>
      </c>
      <c r="EN634" s="100">
        <v>2.4</v>
      </c>
      <c r="EO634" s="100">
        <v>0.62</v>
      </c>
      <c r="EP634" s="100">
        <v>3.7</v>
      </c>
      <c r="EQ634" s="100">
        <v>5.22</v>
      </c>
      <c r="ER634" s="100">
        <v>0.5</v>
      </c>
      <c r="ES634" s="100">
        <v>0.36</v>
      </c>
      <c r="ET634" s="100">
        <v>3.28</v>
      </c>
      <c r="EU634" s="100">
        <v>1.31</v>
      </c>
      <c r="EV634" s="100">
        <v>7.07</v>
      </c>
      <c r="EW634" s="100">
        <v>1.79</v>
      </c>
      <c r="EX634" s="100">
        <v>4.6100000000000003</v>
      </c>
      <c r="EY634" s="100">
        <v>1.86</v>
      </c>
      <c r="EZ634" s="100">
        <v>1.43</v>
      </c>
      <c r="FA634" s="100">
        <v>0.71</v>
      </c>
      <c r="FB634" s="100">
        <v>0.54</v>
      </c>
      <c r="FC634" s="100"/>
      <c r="FD634" s="100"/>
      <c r="FE634" s="100"/>
      <c r="FF634" s="106">
        <v>2.9343820119670901E-2</v>
      </c>
      <c r="FG634" s="106">
        <v>5.8108066898681452E-3</v>
      </c>
      <c r="FH634" s="106">
        <v>3.8492722942577401E-3</v>
      </c>
      <c r="FI634" s="106">
        <v>0</v>
      </c>
      <c r="FJ634" s="106">
        <v>8.168525402726147E-3</v>
      </c>
      <c r="FK634" s="106">
        <v>8.6526233968130598E-3</v>
      </c>
      <c r="FL634" s="106">
        <v>1.1808308605341246E-2</v>
      </c>
      <c r="FM634" s="106">
        <v>3.6962191760524735E-3</v>
      </c>
      <c r="FN634" s="106">
        <v>1.0377144082332762E-2</v>
      </c>
      <c r="FO634" s="106">
        <v>4.6070431139814986E-3</v>
      </c>
      <c r="FP634" s="106">
        <v>0</v>
      </c>
      <c r="FQ634" s="106">
        <v>3.5156000000000002E-3</v>
      </c>
      <c r="FR634" s="106">
        <v>4.1186558329270213E-2</v>
      </c>
      <c r="FS634" s="106">
        <v>1.5095345132373605E-2</v>
      </c>
      <c r="FT634" s="106">
        <v>4.0248593426117855E-2</v>
      </c>
      <c r="FU634" s="106">
        <v>6.2809686076939287E-3</v>
      </c>
      <c r="FV634" s="106">
        <v>8.4477081384471461E-3</v>
      </c>
      <c r="FW634" s="106">
        <v>1.0750048551453839E-2</v>
      </c>
      <c r="FX634" s="106">
        <v>2.5700936444635756E-2</v>
      </c>
      <c r="FY634" s="106">
        <v>2.0527967257844473E-2</v>
      </c>
      <c r="FZ634" s="106">
        <v>2.8145497244129038E-2</v>
      </c>
      <c r="GA634" s="106">
        <v>1.9150559685550714E-2</v>
      </c>
      <c r="GB634" s="106">
        <v>3.0216992455418382E-2</v>
      </c>
      <c r="GC634" s="106">
        <v>2.0950931355639878E-2</v>
      </c>
      <c r="GD634" s="106">
        <v>2.7175429463820927E-2</v>
      </c>
      <c r="GE634" s="106">
        <v>2.3773111440271846E-2</v>
      </c>
      <c r="GF634" s="106">
        <v>1.3979602573845307E-2</v>
      </c>
      <c r="GG634" s="106">
        <v>1.6156845525599366E-2</v>
      </c>
      <c r="GH634" s="100"/>
      <c r="GI634" s="100"/>
      <c r="GJ634" s="100"/>
      <c r="GK634" s="100"/>
    </row>
    <row r="635" spans="1:193" x14ac:dyDescent="0.25">
      <c r="A635" s="98" t="s">
        <v>1073</v>
      </c>
      <c r="B635" s="99" t="s">
        <v>17</v>
      </c>
      <c r="C635" s="99" t="s">
        <v>319</v>
      </c>
      <c r="D635" s="99" t="s">
        <v>815</v>
      </c>
      <c r="E635" s="99" t="s">
        <v>816</v>
      </c>
      <c r="F635" s="100"/>
      <c r="G635" s="106">
        <v>13.766000000000002</v>
      </c>
      <c r="H635" s="106">
        <v>43.195840723194969</v>
      </c>
      <c r="I635" s="106">
        <v>0.97600000000000009</v>
      </c>
      <c r="J635" s="106">
        <v>9.4E-2</v>
      </c>
      <c r="K635" s="106">
        <v>0.21200000000000002</v>
      </c>
      <c r="L635" s="106">
        <v>4.1980000000000004</v>
      </c>
      <c r="M635" s="106">
        <v>5.6000000000000001E-2</v>
      </c>
      <c r="N635" s="106">
        <v>0.32608895942507343</v>
      </c>
      <c r="O635" s="106">
        <v>3.1389999999999998</v>
      </c>
      <c r="P635" s="106">
        <v>0</v>
      </c>
      <c r="Q635" s="106">
        <v>0</v>
      </c>
      <c r="R635" s="106">
        <v>3.5999999999999997E-2</v>
      </c>
      <c r="S635" s="106">
        <v>6.7489193980289883</v>
      </c>
      <c r="T635" s="106">
        <v>0.37296374146604711</v>
      </c>
      <c r="U635" s="106">
        <v>0.29499999999999998</v>
      </c>
      <c r="V635" s="106">
        <v>0</v>
      </c>
      <c r="W635" s="106">
        <v>3.3000000000000002E-2</v>
      </c>
      <c r="X635" s="106">
        <v>0.35560453810430265</v>
      </c>
      <c r="Y635" s="106">
        <v>7.3504592147927097</v>
      </c>
      <c r="Z635" s="106">
        <v>0.69899999999999995</v>
      </c>
      <c r="AA635" s="106">
        <v>2.8968125314840316</v>
      </c>
      <c r="AB635" s="106">
        <v>0.34399999999999997</v>
      </c>
      <c r="AC635" s="106">
        <v>1.7150000000000001</v>
      </c>
      <c r="AD635" s="106">
        <v>0.499</v>
      </c>
      <c r="AE635" s="106">
        <v>1.3979999999999999</v>
      </c>
      <c r="AF635" s="106">
        <v>1.377</v>
      </c>
      <c r="AG635" s="106">
        <v>1.0504530410265256</v>
      </c>
      <c r="AH635" s="106">
        <v>0.80500000000000005</v>
      </c>
      <c r="AI635" s="106"/>
      <c r="AJ635" s="106">
        <v>91.93102054752265</v>
      </c>
      <c r="AK635" s="100"/>
      <c r="AL635" s="106">
        <v>6.4351159311892294</v>
      </c>
      <c r="AM635" s="106">
        <v>25.895234532219273</v>
      </c>
      <c r="AN635" s="106">
        <v>0.51653876686954225</v>
      </c>
      <c r="AO635" s="106">
        <v>5.668797491255579E-2</v>
      </c>
      <c r="AP635" s="106">
        <v>0.16418835192069395</v>
      </c>
      <c r="AQ635" s="106">
        <v>3.2631169840652938</v>
      </c>
      <c r="AR635" s="106">
        <v>4.1543026706231452E-2</v>
      </c>
      <c r="AS635" s="106">
        <v>0.27070310428779137</v>
      </c>
      <c r="AT635" s="106">
        <v>2.243424814179531</v>
      </c>
      <c r="AU635" s="106">
        <v>0</v>
      </c>
      <c r="AV635" s="106">
        <v>0</v>
      </c>
      <c r="AW635" s="106">
        <v>3.5999999999999997E-2</v>
      </c>
      <c r="AX635" s="106">
        <v>4.7178744481153361</v>
      </c>
      <c r="AY635" s="106">
        <v>0.30543259476377616</v>
      </c>
      <c r="AZ635" s="106">
        <v>0.21838910275392359</v>
      </c>
      <c r="BA635" s="106">
        <v>0</v>
      </c>
      <c r="BB635" s="106">
        <v>3.0869971936389153E-2</v>
      </c>
      <c r="BC635" s="106">
        <v>0.31347367604399035</v>
      </c>
      <c r="BD635" s="106">
        <v>5.788218926523907</v>
      </c>
      <c r="BE635" s="106">
        <v>0.59600954979536147</v>
      </c>
      <c r="BF635" s="106">
        <v>2.4731601907999927</v>
      </c>
      <c r="BG635" s="106">
        <v>0.29394172434418525</v>
      </c>
      <c r="BH635" s="106">
        <v>1.4703360768175582</v>
      </c>
      <c r="BI635" s="106">
        <v>0.43032080027595726</v>
      </c>
      <c r="BJ635" s="106">
        <v>1.2129099427381571</v>
      </c>
      <c r="BK635" s="106">
        <v>1.1997908861200663</v>
      </c>
      <c r="BL635" s="106">
        <v>0.91862968170225245</v>
      </c>
      <c r="BM635" s="106">
        <v>0.70694651795907615</v>
      </c>
      <c r="BN635" s="106"/>
      <c r="BO635" s="106"/>
      <c r="BP635" s="106"/>
      <c r="BQ635" s="106">
        <v>2.0750240000000003E-2</v>
      </c>
      <c r="BR635" s="106">
        <v>1.417885E-2</v>
      </c>
      <c r="BS635" s="106">
        <v>8.8806500000000003E-3</v>
      </c>
      <c r="BT635" s="106">
        <v>7.7935399999999998E-3</v>
      </c>
      <c r="BU635" s="106">
        <v>9.6839999999999982E-3</v>
      </c>
      <c r="BV635" s="106">
        <v>8.8768500000000004E-3</v>
      </c>
      <c r="BW635" s="106">
        <v>1.24016E-2</v>
      </c>
      <c r="BX635" s="106">
        <v>3.37288E-3</v>
      </c>
      <c r="BY635" s="106">
        <v>8.3952000000000002E-3</v>
      </c>
      <c r="BZ635" s="106">
        <v>2.4749279999999999E-2</v>
      </c>
      <c r="CA635" s="106">
        <v>1.29E-2</v>
      </c>
      <c r="CB635" s="106">
        <v>1.0800000000000001E-2</v>
      </c>
      <c r="CC635" s="106">
        <v>1.0585700000000002E-2</v>
      </c>
      <c r="CD635" s="106">
        <v>1.6362740000000001E-2</v>
      </c>
      <c r="CE635" s="106">
        <v>2.3639E-2</v>
      </c>
      <c r="CF635" s="106">
        <v>6.7220100000000005E-3</v>
      </c>
      <c r="CG635" s="106">
        <v>6.2001999999999995E-3</v>
      </c>
      <c r="CH635" s="106">
        <v>7.0332800000000003E-3</v>
      </c>
      <c r="CI635" s="106">
        <v>1.117512E-2</v>
      </c>
      <c r="CJ635" s="106">
        <v>2.181408E-2</v>
      </c>
      <c r="CK635" s="106">
        <v>2.2371829999999999E-2</v>
      </c>
      <c r="CL635" s="106">
        <v>2.1065399999999998E-2</v>
      </c>
      <c r="CM635" s="106">
        <v>2.694384E-2</v>
      </c>
      <c r="CN635" s="106">
        <v>2.1452599999999999E-2</v>
      </c>
      <c r="CO635" s="106">
        <v>2.9045519999999998E-2</v>
      </c>
      <c r="CP635" s="106">
        <v>2.3413079999999999E-2</v>
      </c>
      <c r="CQ635" s="106">
        <v>1.2349799999999999E-2</v>
      </c>
      <c r="CR635" s="106">
        <v>1.2639570000000001E-2</v>
      </c>
      <c r="CS635" s="106"/>
      <c r="CT635" s="106"/>
      <c r="CU635" s="106"/>
      <c r="CV635" s="106">
        <f t="shared" si="336"/>
        <v>9.7000000000000003E-3</v>
      </c>
      <c r="CW635" s="106">
        <f t="shared" si="337"/>
        <v>8.5000000000000006E-3</v>
      </c>
      <c r="CX635" s="106">
        <f t="shared" si="338"/>
        <v>4.7000000000000002E-3</v>
      </c>
      <c r="CY635" s="106">
        <f t="shared" si="339"/>
        <v>4.7000000000000002E-3</v>
      </c>
      <c r="CZ635" s="106">
        <f t="shared" si="340"/>
        <v>7.4999999999999989E-3</v>
      </c>
      <c r="DA635" s="106">
        <f t="shared" si="341"/>
        <v>6.9000000000000008E-3</v>
      </c>
      <c r="DB635" s="106">
        <f t="shared" si="342"/>
        <v>9.1999999999999998E-3</v>
      </c>
      <c r="DC635" s="106">
        <f t="shared" si="343"/>
        <v>2.8000000000000004E-3</v>
      </c>
      <c r="DD635" s="106">
        <f t="shared" si="344"/>
        <v>6.0000000000000001E-3</v>
      </c>
      <c r="DE635" s="106">
        <f t="shared" si="345"/>
        <v>1.0800000000000001E-2</v>
      </c>
      <c r="DF635" s="106">
        <f t="shared" si="346"/>
        <v>1.29E-2</v>
      </c>
      <c r="DG635" s="106">
        <f t="shared" si="347"/>
        <v>1.0800000000000001E-2</v>
      </c>
      <c r="DH635" s="106">
        <f t="shared" si="348"/>
        <v>7.4000000000000003E-3</v>
      </c>
      <c r="DI635" s="106">
        <f t="shared" si="349"/>
        <v>1.34E-2</v>
      </c>
      <c r="DJ635" s="106">
        <f t="shared" si="350"/>
        <v>1.7500000000000002E-2</v>
      </c>
      <c r="DK635" s="106">
        <f t="shared" si="351"/>
        <v>5.7000000000000002E-3</v>
      </c>
      <c r="DL635" s="106">
        <f t="shared" si="352"/>
        <v>5.7999999999999996E-3</v>
      </c>
      <c r="DM635" s="106">
        <f t="shared" si="353"/>
        <v>6.1999999999999998E-3</v>
      </c>
      <c r="DN635" s="106">
        <f t="shared" si="354"/>
        <v>8.8000000000000005E-3</v>
      </c>
      <c r="DO635" s="106">
        <f t="shared" si="355"/>
        <v>1.8599999999999998E-2</v>
      </c>
      <c r="DP635" s="106">
        <f t="shared" si="356"/>
        <v>1.9099999999999999E-2</v>
      </c>
      <c r="DQ635" s="106">
        <f t="shared" si="357"/>
        <v>1.7999999999999999E-2</v>
      </c>
      <c r="DR635" s="106">
        <f t="shared" si="358"/>
        <v>2.3099999999999999E-2</v>
      </c>
      <c r="DS635" s="106">
        <f t="shared" si="359"/>
        <v>1.8499999999999999E-2</v>
      </c>
      <c r="DT635" s="106">
        <f t="shared" si="360"/>
        <v>2.5199999999999997E-2</v>
      </c>
      <c r="DU635" s="106">
        <f t="shared" si="361"/>
        <v>2.0400000000000001E-2</v>
      </c>
      <c r="DV635" s="106">
        <f t="shared" si="362"/>
        <v>1.0800000000000001E-2</v>
      </c>
      <c r="DW635" s="106">
        <f t="shared" si="363"/>
        <v>1.11E-2</v>
      </c>
      <c r="DX635" s="106"/>
      <c r="DY635" s="106"/>
      <c r="DZ635" s="106"/>
      <c r="EA635" s="100">
        <v>0.55000000000000004</v>
      </c>
      <c r="EB635" s="100">
        <v>0.11</v>
      </c>
      <c r="EC635" s="100">
        <v>0.82</v>
      </c>
      <c r="ED635" s="100">
        <v>5.95</v>
      </c>
      <c r="EE635" s="100">
        <v>3.97</v>
      </c>
      <c r="EF635" s="100">
        <v>0.37</v>
      </c>
      <c r="EG635" s="100">
        <v>24.63</v>
      </c>
      <c r="EH635" s="100">
        <v>1.68</v>
      </c>
      <c r="EI635" s="100">
        <v>0.44</v>
      </c>
      <c r="EJ635" s="100">
        <v>71.680000000000007</v>
      </c>
      <c r="EK635" s="100">
        <v>40.770000000000003</v>
      </c>
      <c r="EL635" s="100">
        <v>7.42</v>
      </c>
      <c r="EM635" s="100">
        <v>0.37</v>
      </c>
      <c r="EN635" s="100">
        <v>4.17</v>
      </c>
      <c r="EO635" s="100">
        <v>6.51</v>
      </c>
      <c r="EP635" s="100">
        <v>4.8099999999999996</v>
      </c>
      <c r="EQ635" s="100">
        <v>20.69</v>
      </c>
      <c r="ER635" s="100">
        <v>1.8</v>
      </c>
      <c r="ES635" s="100">
        <v>0.41</v>
      </c>
      <c r="ET635" s="100">
        <v>3.14</v>
      </c>
      <c r="EU635" s="100">
        <v>1.1399999999999999</v>
      </c>
      <c r="EV635" s="100">
        <v>5.69</v>
      </c>
      <c r="EW635" s="100">
        <v>1.9</v>
      </c>
      <c r="EX635" s="100">
        <v>4.24</v>
      </c>
      <c r="EY635" s="100">
        <v>1.99</v>
      </c>
      <c r="EZ635" s="100">
        <v>1.7</v>
      </c>
      <c r="FA635" s="100">
        <v>1.2</v>
      </c>
      <c r="FB635" s="100">
        <v>1.64</v>
      </c>
      <c r="FC635" s="100"/>
      <c r="FD635" s="100"/>
      <c r="FE635" s="100"/>
      <c r="FF635" s="106">
        <v>3.5393137621540768E-2</v>
      </c>
      <c r="FG635" s="106">
        <v>2.8484757985441204E-2</v>
      </c>
      <c r="FH635" s="106">
        <v>4.2356178883302458E-3</v>
      </c>
      <c r="FI635" s="106">
        <v>3.3729345072970695E-3</v>
      </c>
      <c r="FJ635" s="106">
        <v>6.5182775712515498E-3</v>
      </c>
      <c r="FK635" s="106">
        <v>1.2073532841041588E-2</v>
      </c>
      <c r="FL635" s="106">
        <v>1.0232047477744807E-2</v>
      </c>
      <c r="FM635" s="106">
        <v>4.5478121520348951E-3</v>
      </c>
      <c r="FN635" s="106">
        <v>9.8710691823899362E-3</v>
      </c>
      <c r="FO635" s="106">
        <v>0</v>
      </c>
      <c r="FP635" s="106">
        <v>0</v>
      </c>
      <c r="FQ635" s="106">
        <v>2.6711999999999999E-3</v>
      </c>
      <c r="FR635" s="106">
        <v>1.7456135458026743E-2</v>
      </c>
      <c r="FS635" s="106">
        <v>1.2736539201649466E-2</v>
      </c>
      <c r="FT635" s="106">
        <v>1.4217130589280425E-2</v>
      </c>
      <c r="FU635" s="106">
        <v>0</v>
      </c>
      <c r="FV635" s="106">
        <v>6.3869971936389158E-3</v>
      </c>
      <c r="FW635" s="106">
        <v>5.642526168791827E-3</v>
      </c>
      <c r="FX635" s="106">
        <v>2.3731697598748016E-2</v>
      </c>
      <c r="FY635" s="106">
        <v>1.8714699863574352E-2</v>
      </c>
      <c r="FZ635" s="106">
        <v>2.8194026175119912E-2</v>
      </c>
      <c r="GA635" s="106">
        <v>1.6725284115184143E-2</v>
      </c>
      <c r="GB635" s="106">
        <v>2.7936385459533603E-2</v>
      </c>
      <c r="GC635" s="106">
        <v>1.8245601931700588E-2</v>
      </c>
      <c r="GD635" s="106">
        <v>2.4136907860489328E-2</v>
      </c>
      <c r="GE635" s="106">
        <v>2.0396445064041129E-2</v>
      </c>
      <c r="GF635" s="106">
        <v>1.102355618042703E-2</v>
      </c>
      <c r="GG635" s="106">
        <v>1.1593922894528848E-2</v>
      </c>
      <c r="GH635" s="100"/>
      <c r="GI635" s="100"/>
      <c r="GJ635" s="100"/>
      <c r="GK635" s="100"/>
    </row>
    <row r="636" spans="1:193" x14ac:dyDescent="0.25">
      <c r="A636" s="98" t="s">
        <v>1073</v>
      </c>
      <c r="B636" s="99" t="s">
        <v>17</v>
      </c>
      <c r="C636" s="99" t="s">
        <v>319</v>
      </c>
      <c r="D636" s="99" t="s">
        <v>758</v>
      </c>
      <c r="E636" s="99" t="s">
        <v>817</v>
      </c>
      <c r="F636" s="100"/>
      <c r="G636" s="106">
        <v>12.086</v>
      </c>
      <c r="H636" s="106">
        <v>0.69336117832321864</v>
      </c>
      <c r="I636" s="106">
        <v>0.59299999999999997</v>
      </c>
      <c r="J636" s="106">
        <v>3.6999999999999998E-2</v>
      </c>
      <c r="K636" s="106">
        <v>0.23900000000000002</v>
      </c>
      <c r="L636" s="106">
        <v>3.0379999999999998</v>
      </c>
      <c r="M636" s="106">
        <v>2.1000000000000001E-2</v>
      </c>
      <c r="N636" s="106">
        <v>0.18842969741401414</v>
      </c>
      <c r="O636" s="106">
        <v>3.6019999999999994</v>
      </c>
      <c r="P636" s="106">
        <v>6.0999999999999999E-2</v>
      </c>
      <c r="Q636" s="106">
        <v>9.4445957451829737E-2</v>
      </c>
      <c r="R636" s="106">
        <v>1.7000000000000001E-2</v>
      </c>
      <c r="S636" s="106">
        <v>34.637042683377146</v>
      </c>
      <c r="T636" s="106">
        <v>1.575206610694649</v>
      </c>
      <c r="U636" s="106">
        <v>0.54400000000000004</v>
      </c>
      <c r="V636" s="106">
        <v>2.9977083209278138E-2</v>
      </c>
      <c r="W636" s="106">
        <v>0.94199999999999995</v>
      </c>
      <c r="X636" s="106">
        <v>0.79586223663309108</v>
      </c>
      <c r="Y636" s="106">
        <v>12.015306003112658</v>
      </c>
      <c r="Z636" s="106">
        <v>1.0429999999999999</v>
      </c>
      <c r="AA636" s="106">
        <v>3.8001940018022862</v>
      </c>
      <c r="AB636" s="106">
        <v>0.54800000000000004</v>
      </c>
      <c r="AC636" s="106">
        <v>2.76</v>
      </c>
      <c r="AD636" s="106">
        <v>0.92500000000000004</v>
      </c>
      <c r="AE636" s="106">
        <v>2.6</v>
      </c>
      <c r="AF636" s="106">
        <v>2.633</v>
      </c>
      <c r="AG636" s="106">
        <v>1.9487193311527395</v>
      </c>
      <c r="AH636" s="106">
        <v>1.4959999999999998</v>
      </c>
      <c r="AI636" s="106"/>
      <c r="AJ636" s="106">
        <v>88.919938390487943</v>
      </c>
      <c r="AK636" s="100"/>
      <c r="AL636" s="106">
        <v>5.6497756170531037</v>
      </c>
      <c r="AM636" s="106">
        <v>0.41565924004749039</v>
      </c>
      <c r="AN636" s="106">
        <v>0.31383964011643289</v>
      </c>
      <c r="AO636" s="106">
        <v>2.2313351827282595E-2</v>
      </c>
      <c r="AP636" s="106">
        <v>0.18509913258983893</v>
      </c>
      <c r="AQ636" s="106">
        <v>2.3614457831325302</v>
      </c>
      <c r="AR636" s="106">
        <v>1.5578635014836795E-2</v>
      </c>
      <c r="AS636" s="106">
        <v>0.15642511822514873</v>
      </c>
      <c r="AT636" s="106">
        <v>2.5743281875357344</v>
      </c>
      <c r="AU636" s="106">
        <v>2.6618956187816373E-2</v>
      </c>
      <c r="AV636" s="106">
        <v>9.4445957451829737E-2</v>
      </c>
      <c r="AW636" s="106">
        <v>1.7000000000000001E-2</v>
      </c>
      <c r="AX636" s="106">
        <v>24.213242001661758</v>
      </c>
      <c r="AY636" s="106">
        <v>1.2899898539797305</v>
      </c>
      <c r="AZ636" s="106">
        <v>0.40272431151909982</v>
      </c>
      <c r="BA636" s="106">
        <v>2.5419387101906332E-2</v>
      </c>
      <c r="BB636" s="106">
        <v>0.88119738072965392</v>
      </c>
      <c r="BC636" s="106">
        <v>0.70157108306866278</v>
      </c>
      <c r="BD636" s="106">
        <v>9.4616158777168735</v>
      </c>
      <c r="BE636" s="106">
        <v>0.88932469304229189</v>
      </c>
      <c r="BF636" s="106">
        <v>3.2444241456520841</v>
      </c>
      <c r="BG636" s="106">
        <v>0.4682560027343417</v>
      </c>
      <c r="BH636" s="106">
        <v>2.3662551440329214</v>
      </c>
      <c r="BI636" s="106">
        <v>0.79768885822697488</v>
      </c>
      <c r="BJ636" s="106">
        <v>2.2557695644629532</v>
      </c>
      <c r="BK636" s="106">
        <v>2.2941535244401847</v>
      </c>
      <c r="BL636" s="106">
        <v>1.7041708186731435</v>
      </c>
      <c r="BM636" s="106">
        <v>1.31377887064196</v>
      </c>
      <c r="BN636" s="106"/>
      <c r="BO636" s="106"/>
      <c r="BP636" s="106"/>
      <c r="BQ636" s="106">
        <v>2.8451360000000005E-2</v>
      </c>
      <c r="BR636" s="106">
        <v>1.6180570000000002E-2</v>
      </c>
      <c r="BS636" s="106">
        <v>9.8253999999999998E-3</v>
      </c>
      <c r="BT636" s="106">
        <v>9.120099999999999E-3</v>
      </c>
      <c r="BU636" s="106">
        <v>1.1491679999999999E-2</v>
      </c>
      <c r="BV636" s="106">
        <v>1.067795E-2</v>
      </c>
      <c r="BW636" s="106">
        <v>1.3749600000000001E-2</v>
      </c>
      <c r="BX636" s="106">
        <v>3.6137999999999999E-3</v>
      </c>
      <c r="BY636" s="106">
        <v>9.0948000000000001E-3</v>
      </c>
      <c r="BZ636" s="106">
        <v>2.8186679999999995E-2</v>
      </c>
      <c r="CA636" s="106">
        <v>1.5800000000000002E-2</v>
      </c>
      <c r="CB636" s="106">
        <v>1.32E-2</v>
      </c>
      <c r="CC636" s="106">
        <v>1.1873150000000001E-2</v>
      </c>
      <c r="CD636" s="106">
        <v>1.965971E-2</v>
      </c>
      <c r="CE636" s="106">
        <v>2.6475680000000001E-2</v>
      </c>
      <c r="CF636" s="106">
        <v>7.4295900000000007E-3</v>
      </c>
      <c r="CG636" s="106">
        <v>6.5209000000000005E-3</v>
      </c>
      <c r="CH636" s="106">
        <v>7.3736000000000001E-3</v>
      </c>
      <c r="CI636" s="106">
        <v>1.2699E-2</v>
      </c>
      <c r="CJ636" s="106">
        <v>2.3925120000000001E-2</v>
      </c>
      <c r="CK636" s="106">
        <v>2.4480170000000002E-2</v>
      </c>
      <c r="CL636" s="106">
        <v>2.5980659999999999E-2</v>
      </c>
      <c r="CM636" s="106">
        <v>3.2542560000000005E-2</v>
      </c>
      <c r="CN636" s="106">
        <v>2.6438880000000001E-2</v>
      </c>
      <c r="CO636" s="106">
        <v>3.5500080000000003E-2</v>
      </c>
      <c r="CP636" s="106">
        <v>2.8692500000000003E-2</v>
      </c>
      <c r="CQ636" s="106">
        <v>1.50942E-2</v>
      </c>
      <c r="CR636" s="106">
        <v>1.5372450000000001E-2</v>
      </c>
      <c r="CS636" s="106"/>
      <c r="CT636" s="106"/>
      <c r="CU636" s="106"/>
      <c r="CV636" s="106">
        <f t="shared" si="336"/>
        <v>1.3300000000000001E-2</v>
      </c>
      <c r="CW636" s="106">
        <f t="shared" si="337"/>
        <v>9.700000000000002E-3</v>
      </c>
      <c r="CX636" s="106">
        <f t="shared" si="338"/>
        <v>5.1999999999999998E-3</v>
      </c>
      <c r="CY636" s="106">
        <f t="shared" si="339"/>
        <v>5.4999999999999997E-3</v>
      </c>
      <c r="CZ636" s="106">
        <f t="shared" si="340"/>
        <v>8.8999999999999999E-3</v>
      </c>
      <c r="DA636" s="106">
        <f t="shared" si="341"/>
        <v>8.3000000000000001E-3</v>
      </c>
      <c r="DB636" s="106">
        <f t="shared" si="342"/>
        <v>1.0200000000000001E-2</v>
      </c>
      <c r="DC636" s="106">
        <f t="shared" si="343"/>
        <v>3.0000000000000001E-3</v>
      </c>
      <c r="DD636" s="106">
        <f t="shared" si="344"/>
        <v>6.4999999999999997E-3</v>
      </c>
      <c r="DE636" s="106">
        <f t="shared" si="345"/>
        <v>1.2299999999999998E-2</v>
      </c>
      <c r="DF636" s="106">
        <f t="shared" si="346"/>
        <v>1.5800000000000002E-2</v>
      </c>
      <c r="DG636" s="106">
        <f t="shared" si="347"/>
        <v>1.32E-2</v>
      </c>
      <c r="DH636" s="106">
        <f t="shared" si="348"/>
        <v>8.3000000000000001E-3</v>
      </c>
      <c r="DI636" s="106">
        <f t="shared" si="349"/>
        <v>1.61E-2</v>
      </c>
      <c r="DJ636" s="106">
        <f t="shared" si="350"/>
        <v>1.9599999999999999E-2</v>
      </c>
      <c r="DK636" s="106">
        <f t="shared" si="351"/>
        <v>6.3000000000000009E-3</v>
      </c>
      <c r="DL636" s="106">
        <f t="shared" si="352"/>
        <v>6.1000000000000004E-3</v>
      </c>
      <c r="DM636" s="106">
        <f t="shared" si="353"/>
        <v>6.4999999999999997E-3</v>
      </c>
      <c r="DN636" s="106">
        <f t="shared" si="354"/>
        <v>0.01</v>
      </c>
      <c r="DO636" s="106">
        <f t="shared" si="355"/>
        <v>2.0400000000000001E-2</v>
      </c>
      <c r="DP636" s="106">
        <f t="shared" si="356"/>
        <v>2.0900000000000002E-2</v>
      </c>
      <c r="DQ636" s="106">
        <f t="shared" si="357"/>
        <v>2.2200000000000001E-2</v>
      </c>
      <c r="DR636" s="106">
        <f t="shared" si="358"/>
        <v>2.7900000000000001E-2</v>
      </c>
      <c r="DS636" s="106">
        <f t="shared" si="359"/>
        <v>2.2800000000000001E-2</v>
      </c>
      <c r="DT636" s="106">
        <f t="shared" si="360"/>
        <v>3.0800000000000001E-2</v>
      </c>
      <c r="DU636" s="106">
        <f t="shared" si="361"/>
        <v>2.5000000000000005E-2</v>
      </c>
      <c r="DV636" s="106">
        <f t="shared" si="362"/>
        <v>1.32E-2</v>
      </c>
      <c r="DW636" s="106">
        <f t="shared" si="363"/>
        <v>1.35E-2</v>
      </c>
      <c r="DX636" s="106"/>
      <c r="DY636" s="106"/>
      <c r="DZ636" s="106"/>
      <c r="EA636" s="100">
        <v>0.59</v>
      </c>
      <c r="EB636" s="100">
        <v>1.58</v>
      </c>
      <c r="EC636" s="100">
        <v>1.24</v>
      </c>
      <c r="ED636" s="100">
        <v>15.65</v>
      </c>
      <c r="EE636" s="100">
        <v>3.88</v>
      </c>
      <c r="EF636" s="100">
        <v>0.45</v>
      </c>
      <c r="EG636" s="100">
        <v>61.01</v>
      </c>
      <c r="EH636" s="100">
        <v>2.52</v>
      </c>
      <c r="EI636" s="100">
        <v>0.44</v>
      </c>
      <c r="EJ636" s="100">
        <v>17.329999999999998</v>
      </c>
      <c r="EK636" s="100">
        <v>9.58</v>
      </c>
      <c r="EL636" s="100">
        <v>19.36</v>
      </c>
      <c r="EM636" s="100">
        <v>0.16</v>
      </c>
      <c r="EN636" s="100">
        <v>1.33</v>
      </c>
      <c r="EO636" s="100">
        <v>4.1500000000000004</v>
      </c>
      <c r="EP636" s="100">
        <v>11.18</v>
      </c>
      <c r="EQ636" s="100">
        <v>1.08</v>
      </c>
      <c r="ER636" s="100">
        <v>1.1599999999999999</v>
      </c>
      <c r="ES636" s="100">
        <v>0.32</v>
      </c>
      <c r="ET636" s="100">
        <v>2.48</v>
      </c>
      <c r="EU636" s="100">
        <v>1</v>
      </c>
      <c r="EV636" s="100">
        <v>4.2</v>
      </c>
      <c r="EW636" s="100">
        <v>1.4</v>
      </c>
      <c r="EX636" s="100">
        <v>2.74</v>
      </c>
      <c r="EY636" s="100">
        <v>1.31</v>
      </c>
      <c r="EZ636" s="100">
        <v>1.08</v>
      </c>
      <c r="FA636" s="100">
        <v>0.8</v>
      </c>
      <c r="FB636" s="100">
        <v>1.06</v>
      </c>
      <c r="FC636" s="100"/>
      <c r="FD636" s="100"/>
      <c r="FE636" s="100"/>
      <c r="FF636" s="106">
        <v>3.3333676140613312E-2</v>
      </c>
      <c r="FG636" s="106">
        <v>6.567415992750349E-3</v>
      </c>
      <c r="FH636" s="106">
        <v>3.8916115374437676E-3</v>
      </c>
      <c r="FI636" s="106">
        <v>3.4920395609697261E-3</v>
      </c>
      <c r="FJ636" s="106">
        <v>7.1818463444857502E-3</v>
      </c>
      <c r="FK636" s="106">
        <v>1.0626506024096387E-2</v>
      </c>
      <c r="FL636" s="106">
        <v>9.5045252225519281E-3</v>
      </c>
      <c r="FM636" s="106">
        <v>3.9419129792737486E-3</v>
      </c>
      <c r="FN636" s="106">
        <v>1.1327044025157232E-2</v>
      </c>
      <c r="FO636" s="106">
        <v>4.6130651073485766E-3</v>
      </c>
      <c r="FP636" s="106">
        <v>9.0479227238852884E-3</v>
      </c>
      <c r="FQ636" s="106">
        <v>3.2912000000000002E-3</v>
      </c>
      <c r="FR636" s="106">
        <v>3.8741187202658817E-2</v>
      </c>
      <c r="FS636" s="106">
        <v>1.7156865057930418E-2</v>
      </c>
      <c r="FT636" s="106">
        <v>1.6713058928042642E-2</v>
      </c>
      <c r="FU636" s="106">
        <v>2.8418874779931277E-3</v>
      </c>
      <c r="FV636" s="106">
        <v>9.5169317118802624E-3</v>
      </c>
      <c r="FW636" s="106">
        <v>8.1382245635964884E-3</v>
      </c>
      <c r="FX636" s="106">
        <v>3.0277170808693996E-2</v>
      </c>
      <c r="FY636" s="106">
        <v>2.2055252387448838E-2</v>
      </c>
      <c r="FZ636" s="106">
        <v>3.2444241456520841E-2</v>
      </c>
      <c r="GA636" s="106">
        <v>1.9666752114842354E-2</v>
      </c>
      <c r="GB636" s="106">
        <v>3.3127572016460896E-2</v>
      </c>
      <c r="GC636" s="106">
        <v>2.1856674715419112E-2</v>
      </c>
      <c r="GD636" s="106">
        <v>2.9550581294464688E-2</v>
      </c>
      <c r="GE636" s="106">
        <v>2.4776858063953997E-2</v>
      </c>
      <c r="GF636" s="106">
        <v>1.3633366549385148E-2</v>
      </c>
      <c r="GG636" s="106">
        <v>1.3926056028804775E-2</v>
      </c>
      <c r="GH636" s="100"/>
      <c r="GI636" s="100"/>
      <c r="GJ636" s="100"/>
      <c r="GK636" s="100"/>
    </row>
    <row r="637" spans="1:193" x14ac:dyDescent="0.25">
      <c r="A637" s="98" t="s">
        <v>1073</v>
      </c>
      <c r="B637" s="99" t="s">
        <v>17</v>
      </c>
      <c r="C637" s="99" t="s">
        <v>319</v>
      </c>
      <c r="D637" s="99" t="s">
        <v>758</v>
      </c>
      <c r="E637" s="99" t="s">
        <v>818</v>
      </c>
      <c r="F637" s="100"/>
      <c r="G637" s="106">
        <v>12.112</v>
      </c>
      <c r="H637" s="106">
        <v>0.80507433969583597</v>
      </c>
      <c r="I637" s="106">
        <v>0.59299999999999997</v>
      </c>
      <c r="J637" s="106">
        <v>3.9E-2</v>
      </c>
      <c r="K637" s="106">
        <v>0.23499999999999999</v>
      </c>
      <c r="L637" s="106">
        <v>3.5579999999999998</v>
      </c>
      <c r="M637" s="106">
        <v>0</v>
      </c>
      <c r="N637" s="106">
        <v>0.13169385853020271</v>
      </c>
      <c r="O637" s="106">
        <v>4.0460000000000003</v>
      </c>
      <c r="P637" s="106">
        <v>5.1999999999999998E-2</v>
      </c>
      <c r="Q637" s="106">
        <v>4.2878860075974572E-2</v>
      </c>
      <c r="R637" s="106">
        <v>1.4E-2</v>
      </c>
      <c r="S637" s="106">
        <v>38.178661957499884</v>
      </c>
      <c r="T637" s="106">
        <v>1.892401597976002</v>
      </c>
      <c r="U637" s="106">
        <v>0.47600000000000003</v>
      </c>
      <c r="V637" s="106">
        <v>2.0113158154252804E-2</v>
      </c>
      <c r="W637" s="106">
        <v>0.94799999999999995</v>
      </c>
      <c r="X637" s="106">
        <v>0.75044570296910817</v>
      </c>
      <c r="Y637" s="106">
        <v>12.52465957258136</v>
      </c>
      <c r="Z637" s="106">
        <v>1.147</v>
      </c>
      <c r="AA637" s="106">
        <v>4.1222635227412656</v>
      </c>
      <c r="AB637" s="106">
        <v>0.61499999999999999</v>
      </c>
      <c r="AC637" s="106">
        <v>2.956</v>
      </c>
      <c r="AD637" s="106">
        <v>0.98000000000000009</v>
      </c>
      <c r="AE637" s="106">
        <v>2.585</v>
      </c>
      <c r="AF637" s="106">
        <v>2.5990000000000002</v>
      </c>
      <c r="AG637" s="106">
        <v>1.8661480470066691</v>
      </c>
      <c r="AH637" s="106">
        <v>1.3599999999999999</v>
      </c>
      <c r="AI637" s="106"/>
      <c r="AJ637" s="106">
        <v>94.628125929252562</v>
      </c>
      <c r="AK637" s="100"/>
      <c r="AL637" s="106">
        <v>5.6619296933433052</v>
      </c>
      <c r="AM637" s="106">
        <v>0.48262954241102812</v>
      </c>
      <c r="AN637" s="106">
        <v>0.31383964011643289</v>
      </c>
      <c r="AO637" s="106">
        <v>2.3519478953081655E-2</v>
      </c>
      <c r="AP637" s="106">
        <v>0.18200123915737298</v>
      </c>
      <c r="AQ637" s="106">
        <v>2.7656432180334241</v>
      </c>
      <c r="AR637" s="106">
        <v>0</v>
      </c>
      <c r="AS637" s="106">
        <v>0.10932579987564563</v>
      </c>
      <c r="AT637" s="106">
        <v>2.8916523727844483</v>
      </c>
      <c r="AU637" s="106">
        <v>2.269156920928609E-2</v>
      </c>
      <c r="AV637" s="106">
        <v>4.2878860075974572E-2</v>
      </c>
      <c r="AW637" s="106">
        <v>1.4E-2</v>
      </c>
      <c r="AX637" s="106">
        <v>26.689033175463042</v>
      </c>
      <c r="AY637" s="106">
        <v>1.5497515338432577</v>
      </c>
      <c r="AZ637" s="106">
        <v>0.35238377257921233</v>
      </c>
      <c r="BA637" s="106">
        <v>1.7055166755068941E-2</v>
      </c>
      <c r="BB637" s="106">
        <v>0.88681010289990647</v>
      </c>
      <c r="BC637" s="106">
        <v>0.66153535170055366</v>
      </c>
      <c r="BD637" s="106">
        <v>9.8627132629194101</v>
      </c>
      <c r="BE637" s="106">
        <v>0.97800136425648021</v>
      </c>
      <c r="BF637" s="106">
        <v>3.5193917209436232</v>
      </c>
      <c r="BG637" s="106">
        <v>0.52550628044091263</v>
      </c>
      <c r="BH637" s="106">
        <v>2.5342935528120711</v>
      </c>
      <c r="BI637" s="106">
        <v>0.8451190065539842</v>
      </c>
      <c r="BJ637" s="106">
        <v>2.2427555092833593</v>
      </c>
      <c r="BK637" s="106">
        <v>2.2645290581162327</v>
      </c>
      <c r="BL637" s="106">
        <v>1.6319615627517876</v>
      </c>
      <c r="BM637" s="106">
        <v>1.1943444278563273</v>
      </c>
      <c r="BN637" s="106"/>
      <c r="BO637" s="106"/>
      <c r="BP637" s="106"/>
      <c r="BQ637" s="106">
        <v>2.652608E-2</v>
      </c>
      <c r="BR637" s="106">
        <v>1.6514189999999998E-2</v>
      </c>
      <c r="BS637" s="106">
        <v>1.02033E-2</v>
      </c>
      <c r="BT637" s="106">
        <v>9.2859199999999979E-3</v>
      </c>
      <c r="BU637" s="106">
        <v>1.1749919999999999E-2</v>
      </c>
      <c r="BV637" s="106">
        <v>1.067795E-2</v>
      </c>
      <c r="BW637" s="106">
        <v>1.4423600000000002E-2</v>
      </c>
      <c r="BX637" s="106">
        <v>3.7342599999999997E-3</v>
      </c>
      <c r="BY637" s="106">
        <v>9.65448E-3</v>
      </c>
      <c r="BZ637" s="106">
        <v>2.9790799999999996E-2</v>
      </c>
      <c r="CA637" s="106">
        <v>1.5900000000000001E-2</v>
      </c>
      <c r="CB637" s="106">
        <v>1.3299999999999999E-2</v>
      </c>
      <c r="CC637" s="106">
        <v>1.2731450000000002E-2</v>
      </c>
      <c r="CD637" s="106">
        <v>1.965971E-2</v>
      </c>
      <c r="CE637" s="106">
        <v>2.7556319999999999E-2</v>
      </c>
      <c r="CF637" s="106">
        <v>7.6654499999999999E-3</v>
      </c>
      <c r="CG637" s="106">
        <v>6.8415999999999998E-3</v>
      </c>
      <c r="CH637" s="106">
        <v>7.71392E-3</v>
      </c>
      <c r="CI637" s="106">
        <v>1.2952979999999999E-2</v>
      </c>
      <c r="CJ637" s="106">
        <v>2.3221440000000003E-2</v>
      </c>
      <c r="CK637" s="106">
        <v>2.5182949999999999E-2</v>
      </c>
      <c r="CL637" s="106">
        <v>2.5863629999999995E-2</v>
      </c>
      <c r="CM637" s="106">
        <v>3.2892480000000002E-2</v>
      </c>
      <c r="CN637" s="106">
        <v>2.6438880000000001E-2</v>
      </c>
      <c r="CO637" s="106">
        <v>3.503904E-2</v>
      </c>
      <c r="CP637" s="106">
        <v>2.8692500000000003E-2</v>
      </c>
      <c r="CQ637" s="106">
        <v>1.5208549999999999E-2</v>
      </c>
      <c r="CR637" s="106">
        <v>1.560019E-2</v>
      </c>
      <c r="CS637" s="106"/>
      <c r="CT637" s="106"/>
      <c r="CU637" s="106"/>
      <c r="CV637" s="106">
        <f t="shared" si="336"/>
        <v>1.24E-2</v>
      </c>
      <c r="CW637" s="106">
        <f t="shared" si="337"/>
        <v>9.8999999999999991E-3</v>
      </c>
      <c r="CX637" s="106">
        <f t="shared" si="338"/>
        <v>5.4000000000000003E-3</v>
      </c>
      <c r="CY637" s="106">
        <f t="shared" si="339"/>
        <v>5.5999999999999991E-3</v>
      </c>
      <c r="CZ637" s="106">
        <f t="shared" si="340"/>
        <v>9.1000000000000004E-3</v>
      </c>
      <c r="DA637" s="106">
        <f t="shared" si="341"/>
        <v>8.3000000000000001E-3</v>
      </c>
      <c r="DB637" s="106">
        <f t="shared" si="342"/>
        <v>1.0700000000000001E-2</v>
      </c>
      <c r="DC637" s="106">
        <f t="shared" si="343"/>
        <v>3.0999999999999999E-3</v>
      </c>
      <c r="DD637" s="106">
        <f t="shared" si="344"/>
        <v>6.8999999999999999E-3</v>
      </c>
      <c r="DE637" s="106">
        <f t="shared" si="345"/>
        <v>1.2999999999999999E-2</v>
      </c>
      <c r="DF637" s="106">
        <f t="shared" si="346"/>
        <v>1.5900000000000001E-2</v>
      </c>
      <c r="DG637" s="106">
        <f t="shared" si="347"/>
        <v>1.3299999999999999E-2</v>
      </c>
      <c r="DH637" s="106">
        <f t="shared" si="348"/>
        <v>8.8999999999999999E-3</v>
      </c>
      <c r="DI637" s="106">
        <f t="shared" si="349"/>
        <v>1.61E-2</v>
      </c>
      <c r="DJ637" s="106">
        <f t="shared" si="350"/>
        <v>2.0399999999999998E-2</v>
      </c>
      <c r="DK637" s="106">
        <f t="shared" si="351"/>
        <v>6.4999999999999997E-3</v>
      </c>
      <c r="DL637" s="106">
        <f t="shared" si="352"/>
        <v>6.4000000000000003E-3</v>
      </c>
      <c r="DM637" s="106">
        <f t="shared" si="353"/>
        <v>6.7999999999999996E-3</v>
      </c>
      <c r="DN637" s="106">
        <f t="shared" si="354"/>
        <v>1.0199999999999999E-2</v>
      </c>
      <c r="DO637" s="106">
        <f t="shared" si="355"/>
        <v>1.9800000000000002E-2</v>
      </c>
      <c r="DP637" s="106">
        <f t="shared" si="356"/>
        <v>2.1499999999999998E-2</v>
      </c>
      <c r="DQ637" s="106">
        <f t="shared" si="357"/>
        <v>2.2099999999999998E-2</v>
      </c>
      <c r="DR637" s="106">
        <f t="shared" si="358"/>
        <v>2.8199999999999999E-2</v>
      </c>
      <c r="DS637" s="106">
        <f t="shared" si="359"/>
        <v>2.2800000000000001E-2</v>
      </c>
      <c r="DT637" s="106">
        <f t="shared" si="360"/>
        <v>3.04E-2</v>
      </c>
      <c r="DU637" s="106">
        <f t="shared" si="361"/>
        <v>2.5000000000000005E-2</v>
      </c>
      <c r="DV637" s="106">
        <f t="shared" si="362"/>
        <v>1.3299999999999999E-2</v>
      </c>
      <c r="DW637" s="106">
        <f t="shared" si="363"/>
        <v>1.3699999999999999E-2</v>
      </c>
      <c r="DX637" s="106"/>
      <c r="DY637" s="106"/>
      <c r="DZ637" s="106"/>
      <c r="EA637" s="100">
        <v>0.59</v>
      </c>
      <c r="EB637" s="100">
        <v>1.42</v>
      </c>
      <c r="EC637" s="100">
        <v>1.27</v>
      </c>
      <c r="ED637" s="100">
        <v>15.16</v>
      </c>
      <c r="EE637" s="100">
        <v>3.99</v>
      </c>
      <c r="EF637" s="100">
        <v>0.41</v>
      </c>
      <c r="EG637" s="100">
        <v>100</v>
      </c>
      <c r="EH637" s="100">
        <v>3.16</v>
      </c>
      <c r="EI637" s="100">
        <v>0.41</v>
      </c>
      <c r="EJ637" s="100">
        <v>21.24</v>
      </c>
      <c r="EK637" s="100">
        <v>12.15</v>
      </c>
      <c r="EL637" s="100">
        <v>24.81</v>
      </c>
      <c r="EM637" s="100">
        <v>0.15</v>
      </c>
      <c r="EN637" s="100">
        <v>1.1499999999999999</v>
      </c>
      <c r="EO637" s="100">
        <v>4.76</v>
      </c>
      <c r="EP637" s="100">
        <v>13.66</v>
      </c>
      <c r="EQ637" s="100">
        <v>1.1100000000000001</v>
      </c>
      <c r="ER637" s="100">
        <v>1.29</v>
      </c>
      <c r="ES637" s="100">
        <v>0.31</v>
      </c>
      <c r="ET637" s="100">
        <v>2.2599999999999998</v>
      </c>
      <c r="EU637" s="100">
        <v>0.96</v>
      </c>
      <c r="EV637" s="100">
        <v>3.76</v>
      </c>
      <c r="EW637" s="100">
        <v>1.34</v>
      </c>
      <c r="EX637" s="100">
        <v>2.59</v>
      </c>
      <c r="EY637" s="100">
        <v>1.31</v>
      </c>
      <c r="EZ637" s="100">
        <v>1.0900000000000001</v>
      </c>
      <c r="FA637" s="100">
        <v>0.83</v>
      </c>
      <c r="FB637" s="100">
        <v>1.1599999999999999</v>
      </c>
      <c r="FC637" s="100"/>
      <c r="FD637" s="100"/>
      <c r="FE637" s="100"/>
      <c r="FF637" s="106">
        <v>3.3405385190725501E-2</v>
      </c>
      <c r="FG637" s="106">
        <v>6.8533395022365986E-3</v>
      </c>
      <c r="FH637" s="106">
        <v>3.9857634294786972E-3</v>
      </c>
      <c r="FI637" s="106">
        <v>3.5655530092871791E-3</v>
      </c>
      <c r="FJ637" s="106">
        <v>7.2618494423791827E-3</v>
      </c>
      <c r="FK637" s="106">
        <v>1.1339137193937037E-2</v>
      </c>
      <c r="FL637" s="106">
        <v>0</v>
      </c>
      <c r="FM637" s="106">
        <v>3.454695276070402E-3</v>
      </c>
      <c r="FN637" s="106">
        <v>1.1855774728416237E-2</v>
      </c>
      <c r="FO637" s="106">
        <v>4.8196893000523652E-3</v>
      </c>
      <c r="FP637" s="106">
        <v>5.2097814992309102E-3</v>
      </c>
      <c r="FQ637" s="106">
        <v>3.4733999999999998E-3</v>
      </c>
      <c r="FR637" s="106">
        <v>4.0033549763194565E-2</v>
      </c>
      <c r="FS637" s="106">
        <v>1.7822142639197465E-2</v>
      </c>
      <c r="FT637" s="106">
        <v>1.6773467574770506E-2</v>
      </c>
      <c r="FU637" s="106">
        <v>2.3297357787424172E-3</v>
      </c>
      <c r="FV637" s="106">
        <v>9.843592142188962E-3</v>
      </c>
      <c r="FW637" s="106">
        <v>8.5338060369371423E-3</v>
      </c>
      <c r="FX637" s="106">
        <v>3.057441111505017E-2</v>
      </c>
      <c r="FY637" s="106">
        <v>2.2102830832196451E-2</v>
      </c>
      <c r="FZ637" s="106">
        <v>3.3786160521058782E-2</v>
      </c>
      <c r="GA637" s="106">
        <v>1.9759036144578312E-2</v>
      </c>
      <c r="GB637" s="106">
        <v>3.3959533607681752E-2</v>
      </c>
      <c r="GC637" s="106">
        <v>2.1888582269748189E-2</v>
      </c>
      <c r="GD637" s="106">
        <v>2.9380097171612007E-2</v>
      </c>
      <c r="GE637" s="106">
        <v>2.4683366733466938E-2</v>
      </c>
      <c r="GF637" s="106">
        <v>1.3545280970839837E-2</v>
      </c>
      <c r="GG637" s="106">
        <v>1.3854395363133397E-2</v>
      </c>
      <c r="GH637" s="100"/>
      <c r="GI637" s="100"/>
      <c r="GJ637" s="100"/>
      <c r="GK637" s="100"/>
    </row>
    <row r="638" spans="1:193" x14ac:dyDescent="0.25">
      <c r="A638" s="98" t="s">
        <v>1073</v>
      </c>
      <c r="B638" s="99" t="s">
        <v>17</v>
      </c>
      <c r="C638" s="99" t="s">
        <v>319</v>
      </c>
      <c r="D638" s="99" t="s">
        <v>758</v>
      </c>
      <c r="E638" s="99" t="s">
        <v>819</v>
      </c>
      <c r="F638" s="100"/>
      <c r="G638" s="106">
        <v>11.78</v>
      </c>
      <c r="H638" s="106">
        <v>1.3066789527842251</v>
      </c>
      <c r="I638" s="106">
        <v>0.66500000000000004</v>
      </c>
      <c r="J638" s="106">
        <v>4.7E-2</v>
      </c>
      <c r="K638" s="106">
        <v>0.251</v>
      </c>
      <c r="L638" s="106">
        <v>4.1289999999999996</v>
      </c>
      <c r="M638" s="106">
        <v>0</v>
      </c>
      <c r="N638" s="106">
        <v>0.15528822104162696</v>
      </c>
      <c r="O638" s="106">
        <v>3.8959999999999999</v>
      </c>
      <c r="P638" s="106">
        <v>6.2E-2</v>
      </c>
      <c r="Q638" s="106">
        <v>1.8840221726867726E-2</v>
      </c>
      <c r="R638" s="106">
        <v>1.9E-2</v>
      </c>
      <c r="S638" s="106">
        <v>36.535175481880422</v>
      </c>
      <c r="T638" s="106">
        <v>1.9029583859688111</v>
      </c>
      <c r="U638" s="106">
        <v>0.39100000000000001</v>
      </c>
      <c r="V638" s="106">
        <v>4.9173966433374225E-2</v>
      </c>
      <c r="W638" s="106">
        <v>0.93100000000000005</v>
      </c>
      <c r="X638" s="106">
        <v>0.59904621468556873</v>
      </c>
      <c r="Y638" s="106">
        <v>11.716678783158743</v>
      </c>
      <c r="Z638" s="106">
        <v>1.127</v>
      </c>
      <c r="AA638" s="106">
        <v>4.106239891527018</v>
      </c>
      <c r="AB638" s="106">
        <v>0.57799999999999996</v>
      </c>
      <c r="AC638" s="106">
        <v>3.0139999999999998</v>
      </c>
      <c r="AD638" s="106">
        <v>0.99199999999999999</v>
      </c>
      <c r="AE638" s="106">
        <v>2.5049999999999999</v>
      </c>
      <c r="AF638" s="106">
        <v>2.4609999999999999</v>
      </c>
      <c r="AG638" s="106">
        <v>1.7577476259274378</v>
      </c>
      <c r="AH638" s="106">
        <v>1.28</v>
      </c>
      <c r="AI638" s="106"/>
      <c r="AJ638" s="106">
        <v>92.263607727764906</v>
      </c>
      <c r="AK638" s="100"/>
      <c r="AL638" s="106">
        <v>5.5067314884068805</v>
      </c>
      <c r="AM638" s="106">
        <v>0.78333370468450636</v>
      </c>
      <c r="AN638" s="106">
        <v>0.35194495898385819</v>
      </c>
      <c r="AO638" s="106">
        <v>2.8343987456277895E-2</v>
      </c>
      <c r="AP638" s="106">
        <v>0.1943928128872367</v>
      </c>
      <c r="AQ638" s="106">
        <v>3.2094830936649821</v>
      </c>
      <c r="AR638" s="106">
        <v>0</v>
      </c>
      <c r="AS638" s="106">
        <v>0.12891268557332472</v>
      </c>
      <c r="AT638" s="106">
        <v>2.7844482561463693</v>
      </c>
      <c r="AU638" s="106">
        <v>2.7055332518764182E-2</v>
      </c>
      <c r="AV638" s="106">
        <v>1.8840221726867726E-2</v>
      </c>
      <c r="AW638" s="106">
        <v>1.9E-2</v>
      </c>
      <c r="AX638" s="106">
        <v>25.540143643397705</v>
      </c>
      <c r="AY638" s="106">
        <v>1.5583968438037925</v>
      </c>
      <c r="AZ638" s="106">
        <v>0.28945809890435298</v>
      </c>
      <c r="BA638" s="106">
        <v>4.1697588767382533E-2</v>
      </c>
      <c r="BB638" s="106">
        <v>0.87090739008419094</v>
      </c>
      <c r="BC638" s="106">
        <v>0.52807317937726439</v>
      </c>
      <c r="BD638" s="106">
        <v>9.2264578180634249</v>
      </c>
      <c r="BE638" s="106">
        <v>0.96094815825375168</v>
      </c>
      <c r="BF638" s="106">
        <v>3.5057115098839051</v>
      </c>
      <c r="BG638" s="106">
        <v>0.49389045543877641</v>
      </c>
      <c r="BH638" s="106">
        <v>2.5840192043895742</v>
      </c>
      <c r="BI638" s="106">
        <v>0.85546740255260434</v>
      </c>
      <c r="BJ638" s="106">
        <v>2.1733472149921913</v>
      </c>
      <c r="BK638" s="106">
        <v>2.1442885771543088</v>
      </c>
      <c r="BL638" s="106">
        <v>1.5371645176453326</v>
      </c>
      <c r="BM638" s="106">
        <v>1.1240888732765435</v>
      </c>
      <c r="BN638" s="106"/>
      <c r="BO638" s="106"/>
      <c r="BP638" s="106"/>
      <c r="BQ638" s="106">
        <v>2.7595680000000004E-2</v>
      </c>
      <c r="BR638" s="106">
        <v>1.6180570000000002E-2</v>
      </c>
      <c r="BS638" s="106">
        <v>1.001435E-2</v>
      </c>
      <c r="BT638" s="106">
        <v>9.120099999999999E-3</v>
      </c>
      <c r="BU638" s="106">
        <v>1.1233439999999999E-2</v>
      </c>
      <c r="BV638" s="106">
        <v>1.0292000000000001E-2</v>
      </c>
      <c r="BW638" s="106">
        <v>1.4423600000000002E-2</v>
      </c>
      <c r="BX638" s="106">
        <v>3.7342599999999997E-3</v>
      </c>
      <c r="BY638" s="106">
        <v>9.3746400000000001E-3</v>
      </c>
      <c r="BZ638" s="106">
        <v>2.795752E-2</v>
      </c>
      <c r="CA638" s="106">
        <v>1.6E-2</v>
      </c>
      <c r="CB638" s="106">
        <v>1.3100000000000001E-2</v>
      </c>
      <c r="CC638" s="106">
        <v>1.2588400000000001E-2</v>
      </c>
      <c r="CD638" s="106">
        <v>1.9415490000000001E-2</v>
      </c>
      <c r="CE638" s="106">
        <v>2.6475680000000001E-2</v>
      </c>
      <c r="CF638" s="106">
        <v>7.4295900000000007E-3</v>
      </c>
      <c r="CG638" s="106">
        <v>6.7346999999999997E-3</v>
      </c>
      <c r="CH638" s="106">
        <v>7.6004800000000006E-3</v>
      </c>
      <c r="CI638" s="106">
        <v>1.2952979999999999E-2</v>
      </c>
      <c r="CJ638" s="106">
        <v>2.3573280000000002E-2</v>
      </c>
      <c r="CK638" s="106">
        <v>2.4245909999999999E-2</v>
      </c>
      <c r="CL638" s="106">
        <v>2.5746599999999994E-2</v>
      </c>
      <c r="CM638" s="106">
        <v>3.1842720000000005E-2</v>
      </c>
      <c r="CN638" s="106">
        <v>2.6090999999999996E-2</v>
      </c>
      <c r="CO638" s="106">
        <v>3.4923780000000001E-2</v>
      </c>
      <c r="CP638" s="106">
        <v>2.8577729999999996E-2</v>
      </c>
      <c r="CQ638" s="106">
        <v>1.4979849999999999E-2</v>
      </c>
      <c r="CR638" s="106">
        <v>1.5258580000000001E-2</v>
      </c>
      <c r="CS638" s="106"/>
      <c r="CT638" s="106"/>
      <c r="CU638" s="106"/>
      <c r="CV638" s="106">
        <f t="shared" si="336"/>
        <v>1.29E-2</v>
      </c>
      <c r="CW638" s="106">
        <f t="shared" si="337"/>
        <v>9.700000000000002E-3</v>
      </c>
      <c r="CX638" s="106">
        <f t="shared" si="338"/>
        <v>5.3E-3</v>
      </c>
      <c r="CY638" s="106">
        <f t="shared" si="339"/>
        <v>5.4999999999999997E-3</v>
      </c>
      <c r="CZ638" s="106">
        <f t="shared" si="340"/>
        <v>8.6999999999999994E-3</v>
      </c>
      <c r="DA638" s="106">
        <f t="shared" si="341"/>
        <v>8.0000000000000002E-3</v>
      </c>
      <c r="DB638" s="106">
        <f t="shared" si="342"/>
        <v>1.0700000000000001E-2</v>
      </c>
      <c r="DC638" s="106">
        <f t="shared" si="343"/>
        <v>3.0999999999999999E-3</v>
      </c>
      <c r="DD638" s="106">
        <f t="shared" si="344"/>
        <v>6.7000000000000002E-3</v>
      </c>
      <c r="DE638" s="106">
        <f t="shared" si="345"/>
        <v>1.2200000000000001E-2</v>
      </c>
      <c r="DF638" s="106">
        <f t="shared" si="346"/>
        <v>1.6E-2</v>
      </c>
      <c r="DG638" s="106">
        <f t="shared" si="347"/>
        <v>1.3100000000000001E-2</v>
      </c>
      <c r="DH638" s="106">
        <f t="shared" si="348"/>
        <v>8.8000000000000005E-3</v>
      </c>
      <c r="DI638" s="106">
        <f t="shared" si="349"/>
        <v>1.5900000000000001E-2</v>
      </c>
      <c r="DJ638" s="106">
        <f t="shared" si="350"/>
        <v>1.9599999999999999E-2</v>
      </c>
      <c r="DK638" s="106">
        <f t="shared" si="351"/>
        <v>6.3000000000000009E-3</v>
      </c>
      <c r="DL638" s="106">
        <f t="shared" si="352"/>
        <v>6.3E-3</v>
      </c>
      <c r="DM638" s="106">
        <f t="shared" si="353"/>
        <v>6.7000000000000002E-3</v>
      </c>
      <c r="DN638" s="106">
        <f t="shared" si="354"/>
        <v>1.0199999999999999E-2</v>
      </c>
      <c r="DO638" s="106">
        <f t="shared" si="355"/>
        <v>2.01E-2</v>
      </c>
      <c r="DP638" s="106">
        <f t="shared" si="356"/>
        <v>2.07E-2</v>
      </c>
      <c r="DQ638" s="106">
        <f t="shared" si="357"/>
        <v>2.1999999999999999E-2</v>
      </c>
      <c r="DR638" s="106">
        <f t="shared" si="358"/>
        <v>2.7300000000000001E-2</v>
      </c>
      <c r="DS638" s="106">
        <f t="shared" si="359"/>
        <v>2.2499999999999996E-2</v>
      </c>
      <c r="DT638" s="106">
        <f t="shared" si="360"/>
        <v>3.0300000000000001E-2</v>
      </c>
      <c r="DU638" s="106">
        <f t="shared" si="361"/>
        <v>2.4899999999999999E-2</v>
      </c>
      <c r="DV638" s="106">
        <f t="shared" si="362"/>
        <v>1.3100000000000001E-2</v>
      </c>
      <c r="DW638" s="106">
        <f t="shared" si="363"/>
        <v>1.34E-2</v>
      </c>
      <c r="DX638" s="106"/>
      <c r="DY638" s="106"/>
      <c r="DZ638" s="106"/>
      <c r="EA638" s="100">
        <v>0.6</v>
      </c>
      <c r="EB638" s="100">
        <v>0.96</v>
      </c>
      <c r="EC638" s="100">
        <v>1.1399999999999999</v>
      </c>
      <c r="ED638" s="100">
        <v>12.27</v>
      </c>
      <c r="EE638" s="100">
        <v>3.63</v>
      </c>
      <c r="EF638" s="100">
        <v>0.37</v>
      </c>
      <c r="EG638" s="100">
        <v>100</v>
      </c>
      <c r="EH638" s="100">
        <v>2.86</v>
      </c>
      <c r="EI638" s="100">
        <v>0.42</v>
      </c>
      <c r="EJ638" s="100">
        <v>16.850000000000001</v>
      </c>
      <c r="EK638" s="100">
        <v>14.05</v>
      </c>
      <c r="EL638" s="100">
        <v>17.68</v>
      </c>
      <c r="EM638" s="100">
        <v>0.15</v>
      </c>
      <c r="EN638" s="100">
        <v>1.1399999999999999</v>
      </c>
      <c r="EO638" s="100">
        <v>5.53</v>
      </c>
      <c r="EP638" s="100">
        <v>8.89</v>
      </c>
      <c r="EQ638" s="100">
        <v>1.1200000000000001</v>
      </c>
      <c r="ER638" s="100">
        <v>1.54</v>
      </c>
      <c r="ES638" s="100">
        <v>0.32</v>
      </c>
      <c r="ET638" s="100">
        <v>2.31</v>
      </c>
      <c r="EU638" s="100">
        <v>0.95</v>
      </c>
      <c r="EV638" s="100">
        <v>3.97</v>
      </c>
      <c r="EW638" s="100">
        <v>1.3</v>
      </c>
      <c r="EX638" s="100">
        <v>2.5299999999999998</v>
      </c>
      <c r="EY638" s="100">
        <v>1.34</v>
      </c>
      <c r="EZ638" s="100">
        <v>1.1399999999999999</v>
      </c>
      <c r="FA638" s="100">
        <v>0.86</v>
      </c>
      <c r="FB638" s="100">
        <v>1.21</v>
      </c>
      <c r="FC638" s="100"/>
      <c r="FD638" s="100"/>
      <c r="FE638" s="100"/>
      <c r="FF638" s="106">
        <v>3.3040388930441283E-2</v>
      </c>
      <c r="FG638" s="106">
        <v>7.5200035649712607E-3</v>
      </c>
      <c r="FH638" s="106">
        <v>4.0121725324159833E-3</v>
      </c>
      <c r="FI638" s="106">
        <v>3.4778072608852976E-3</v>
      </c>
      <c r="FJ638" s="106">
        <v>7.0564591078066917E-3</v>
      </c>
      <c r="FK638" s="106">
        <v>1.1875087446560434E-2</v>
      </c>
      <c r="FL638" s="106">
        <v>0</v>
      </c>
      <c r="FM638" s="106">
        <v>3.6869028073970868E-3</v>
      </c>
      <c r="FN638" s="106">
        <v>1.1694682675814751E-2</v>
      </c>
      <c r="FO638" s="106">
        <v>4.5588235294117653E-3</v>
      </c>
      <c r="FP638" s="106">
        <v>2.6470511526249158E-3</v>
      </c>
      <c r="FQ638" s="106">
        <v>3.3591999999999997E-3</v>
      </c>
      <c r="FR638" s="106">
        <v>3.831021546509656E-2</v>
      </c>
      <c r="FS638" s="106">
        <v>1.7765724019363233E-2</v>
      </c>
      <c r="FT638" s="106">
        <v>1.6007032869410721E-2</v>
      </c>
      <c r="FU638" s="106">
        <v>3.7069156414203074E-3</v>
      </c>
      <c r="FV638" s="106">
        <v>9.7541627689429391E-3</v>
      </c>
      <c r="FW638" s="106">
        <v>8.132326962409871E-3</v>
      </c>
      <c r="FX638" s="106">
        <v>2.9524665017802963E-2</v>
      </c>
      <c r="FY638" s="106">
        <v>2.2197902455661663E-2</v>
      </c>
      <c r="FZ638" s="106">
        <v>3.3304259343897101E-2</v>
      </c>
      <c r="GA638" s="106">
        <v>1.9607451080919422E-2</v>
      </c>
      <c r="GB638" s="106">
        <v>3.359224965706447E-2</v>
      </c>
      <c r="GC638" s="106">
        <v>2.1643325284580888E-2</v>
      </c>
      <c r="GD638" s="106">
        <v>2.9122852680895366E-2</v>
      </c>
      <c r="GE638" s="106">
        <v>2.4444889779559116E-2</v>
      </c>
      <c r="GF638" s="106">
        <v>1.3219614851749861E-2</v>
      </c>
      <c r="GG638" s="106">
        <v>1.3601475366646175E-2</v>
      </c>
      <c r="GH638" s="100"/>
      <c r="GI638" s="100"/>
      <c r="GJ638" s="100"/>
      <c r="GK638" s="100"/>
    </row>
    <row r="639" spans="1:193" x14ac:dyDescent="0.25">
      <c r="A639" s="98" t="s">
        <v>1073</v>
      </c>
      <c r="B639" s="99" t="s">
        <v>17</v>
      </c>
      <c r="C639" s="99" t="s">
        <v>319</v>
      </c>
      <c r="D639" s="99" t="s">
        <v>758</v>
      </c>
      <c r="E639" s="99" t="s">
        <v>820</v>
      </c>
      <c r="F639" s="100"/>
      <c r="G639" s="106">
        <v>12.566000000000001</v>
      </c>
      <c r="H639" s="106">
        <v>1.1434420635285918</v>
      </c>
      <c r="I639" s="106">
        <v>0.67800000000000005</v>
      </c>
      <c r="J639" s="106">
        <v>0.13</v>
      </c>
      <c r="K639" s="106">
        <v>0.26600000000000001</v>
      </c>
      <c r="L639" s="106">
        <v>3.6859999999999999</v>
      </c>
      <c r="M639" s="106">
        <v>0</v>
      </c>
      <c r="N639" s="106">
        <v>0.11383006660573744</v>
      </c>
      <c r="O639" s="106">
        <v>4.0439999999999996</v>
      </c>
      <c r="P639" s="106">
        <v>6.5000000000000002E-2</v>
      </c>
      <c r="Q639" s="106">
        <v>5.9557644325601511E-2</v>
      </c>
      <c r="R639" s="106">
        <v>1.9E-2</v>
      </c>
      <c r="S639" s="106">
        <v>37.296264784641096</v>
      </c>
      <c r="T639" s="106">
        <v>2.1049510430307823</v>
      </c>
      <c r="U639" s="106">
        <v>0.39000000000000007</v>
      </c>
      <c r="V639" s="106">
        <v>4.3155011829878451E-2</v>
      </c>
      <c r="W639" s="106">
        <v>1.0900000000000001</v>
      </c>
      <c r="X639" s="106">
        <v>0.72236177165471016</v>
      </c>
      <c r="Y639" s="106">
        <v>11.815818127958279</v>
      </c>
      <c r="Z639" s="106">
        <v>1.1359999999999999</v>
      </c>
      <c r="AA639" s="106">
        <v>4.1336432033672521</v>
      </c>
      <c r="AB639" s="106">
        <v>0.63300000000000001</v>
      </c>
      <c r="AC639" s="106">
        <v>3.0219999999999998</v>
      </c>
      <c r="AD639" s="106">
        <v>0.93400000000000016</v>
      </c>
      <c r="AE639" s="106">
        <v>2.5009999999999999</v>
      </c>
      <c r="AF639" s="106">
        <v>2.5110000000000001</v>
      </c>
      <c r="AG639" s="106">
        <v>1.7613313799961403</v>
      </c>
      <c r="AH639" s="106">
        <v>1.3250000000000002</v>
      </c>
      <c r="AI639" s="106"/>
      <c r="AJ639" s="106">
        <v>94.160988972912563</v>
      </c>
      <c r="AK639" s="100"/>
      <c r="AL639" s="106">
        <v>5.8741585639491394</v>
      </c>
      <c r="AM639" s="106">
        <v>0.68547572899022347</v>
      </c>
      <c r="AN639" s="106">
        <v>0.35882508600158775</v>
      </c>
      <c r="AO639" s="106">
        <v>7.8398263176938862E-2</v>
      </c>
      <c r="AP639" s="106">
        <v>0.20600991325898391</v>
      </c>
      <c r="AQ639" s="106">
        <v>2.8651379712397977</v>
      </c>
      <c r="AR639" s="106">
        <v>0</v>
      </c>
      <c r="AS639" s="106">
        <v>9.449615358271414E-2</v>
      </c>
      <c r="AT639" s="106">
        <v>2.8902229845626071</v>
      </c>
      <c r="AU639" s="106">
        <v>2.8364461511607614E-2</v>
      </c>
      <c r="AV639" s="106">
        <v>5.9557644325601511E-2</v>
      </c>
      <c r="AW639" s="106">
        <v>1.9E-2</v>
      </c>
      <c r="AX639" s="106">
        <v>26.072187895589717</v>
      </c>
      <c r="AY639" s="106">
        <v>1.723815447572502</v>
      </c>
      <c r="AZ639" s="106">
        <v>0.28871779686111937</v>
      </c>
      <c r="BA639" s="106">
        <v>3.6593752081640341E-2</v>
      </c>
      <c r="BB639" s="106">
        <v>1.0196445275958841</v>
      </c>
      <c r="BC639" s="106">
        <v>0.63677871267164154</v>
      </c>
      <c r="BD639" s="106">
        <v>9.3045264414192292</v>
      </c>
      <c r="BE639" s="106">
        <v>0.96862210095497936</v>
      </c>
      <c r="BF639" s="106">
        <v>3.529107148781057</v>
      </c>
      <c r="BG639" s="106">
        <v>0.54088695206357351</v>
      </c>
      <c r="BH639" s="106">
        <v>2.5908779149519887</v>
      </c>
      <c r="BI639" s="106">
        <v>0.8054501552259401</v>
      </c>
      <c r="BJ639" s="106">
        <v>2.169876800277633</v>
      </c>
      <c r="BK639" s="106">
        <v>2.1878539688071799</v>
      </c>
      <c r="BL639" s="106">
        <v>1.5402985395681157</v>
      </c>
      <c r="BM639" s="106">
        <v>1.1636076227276719</v>
      </c>
      <c r="BN639" s="106"/>
      <c r="BO639" s="106"/>
      <c r="BP639" s="106"/>
      <c r="BQ639" s="106">
        <v>2.7595680000000004E-2</v>
      </c>
      <c r="BR639" s="106">
        <v>1.6347379999999998E-2</v>
      </c>
      <c r="BS639" s="106">
        <v>1.001435E-2</v>
      </c>
      <c r="BT639" s="106">
        <v>9.2859199999999979E-3</v>
      </c>
      <c r="BU639" s="106">
        <v>1.1491679999999999E-2</v>
      </c>
      <c r="BV639" s="106">
        <v>1.067795E-2</v>
      </c>
      <c r="BW639" s="106">
        <v>1.4693200000000002E-2</v>
      </c>
      <c r="BX639" s="106">
        <v>3.8547199999999998E-3</v>
      </c>
      <c r="BY639" s="106">
        <v>9.3746400000000001E-3</v>
      </c>
      <c r="BZ639" s="106">
        <v>2.9332479999999998E-2</v>
      </c>
      <c r="CA639" s="106">
        <v>1.5900000000000001E-2</v>
      </c>
      <c r="CB639" s="106">
        <v>1.3299999999999999E-2</v>
      </c>
      <c r="CC639" s="106">
        <v>1.2445350000000001E-2</v>
      </c>
      <c r="CD639" s="106">
        <v>1.9781820000000002E-2</v>
      </c>
      <c r="CE639" s="106">
        <v>2.7691399999999998E-2</v>
      </c>
      <c r="CF639" s="106">
        <v>7.5475200000000003E-3</v>
      </c>
      <c r="CG639" s="106">
        <v>6.7346999999999997E-3</v>
      </c>
      <c r="CH639" s="106">
        <v>7.6004800000000006E-3</v>
      </c>
      <c r="CI639" s="106">
        <v>1.307997E-2</v>
      </c>
      <c r="CJ639" s="106">
        <v>2.2869600000000004E-2</v>
      </c>
      <c r="CK639" s="106">
        <v>2.4011649999999999E-2</v>
      </c>
      <c r="CL639" s="106">
        <v>2.5629569999999994E-2</v>
      </c>
      <c r="CM639" s="106">
        <v>3.2192640000000002E-2</v>
      </c>
      <c r="CN639" s="106">
        <v>2.6554840000000003E-2</v>
      </c>
      <c r="CO639" s="106">
        <v>3.5615340000000002E-2</v>
      </c>
      <c r="CP639" s="106">
        <v>2.8692500000000003E-2</v>
      </c>
      <c r="CQ639" s="106">
        <v>1.5208549999999999E-2</v>
      </c>
      <c r="CR639" s="106">
        <v>1.5372450000000001E-2</v>
      </c>
      <c r="CS639" s="106"/>
      <c r="CT639" s="106"/>
      <c r="CU639" s="106"/>
      <c r="CV639" s="106">
        <f t="shared" si="336"/>
        <v>1.29E-2</v>
      </c>
      <c r="CW639" s="106">
        <f t="shared" si="337"/>
        <v>9.7999999999999997E-3</v>
      </c>
      <c r="CX639" s="106">
        <f t="shared" si="338"/>
        <v>5.3E-3</v>
      </c>
      <c r="CY639" s="106">
        <f t="shared" si="339"/>
        <v>5.5999999999999991E-3</v>
      </c>
      <c r="CZ639" s="106">
        <f t="shared" si="340"/>
        <v>8.8999999999999999E-3</v>
      </c>
      <c r="DA639" s="106">
        <f t="shared" si="341"/>
        <v>8.3000000000000001E-3</v>
      </c>
      <c r="DB639" s="106">
        <f t="shared" si="342"/>
        <v>1.09E-2</v>
      </c>
      <c r="DC639" s="106">
        <f t="shared" si="343"/>
        <v>3.2000000000000002E-3</v>
      </c>
      <c r="DD639" s="106">
        <f t="shared" si="344"/>
        <v>6.7000000000000002E-3</v>
      </c>
      <c r="DE639" s="106">
        <f t="shared" si="345"/>
        <v>1.2799999999999999E-2</v>
      </c>
      <c r="DF639" s="106">
        <f t="shared" si="346"/>
        <v>1.5900000000000001E-2</v>
      </c>
      <c r="DG639" s="106">
        <f t="shared" si="347"/>
        <v>1.3299999999999999E-2</v>
      </c>
      <c r="DH639" s="106">
        <f t="shared" si="348"/>
        <v>8.6999999999999994E-3</v>
      </c>
      <c r="DI639" s="106">
        <f t="shared" si="349"/>
        <v>1.6199999999999999E-2</v>
      </c>
      <c r="DJ639" s="106">
        <f t="shared" si="350"/>
        <v>2.0499999999999997E-2</v>
      </c>
      <c r="DK639" s="106">
        <f t="shared" si="351"/>
        <v>6.4000000000000003E-3</v>
      </c>
      <c r="DL639" s="106">
        <f t="shared" si="352"/>
        <v>6.3E-3</v>
      </c>
      <c r="DM639" s="106">
        <f t="shared" si="353"/>
        <v>6.7000000000000002E-3</v>
      </c>
      <c r="DN639" s="106">
        <f t="shared" si="354"/>
        <v>1.03E-2</v>
      </c>
      <c r="DO639" s="106">
        <f t="shared" si="355"/>
        <v>1.9500000000000003E-2</v>
      </c>
      <c r="DP639" s="106">
        <f t="shared" si="356"/>
        <v>2.0499999999999997E-2</v>
      </c>
      <c r="DQ639" s="106">
        <f t="shared" si="357"/>
        <v>2.1899999999999996E-2</v>
      </c>
      <c r="DR639" s="106">
        <f t="shared" si="358"/>
        <v>2.76E-2</v>
      </c>
      <c r="DS639" s="106">
        <f t="shared" si="359"/>
        <v>2.2900000000000004E-2</v>
      </c>
      <c r="DT639" s="106">
        <f t="shared" si="360"/>
        <v>3.09E-2</v>
      </c>
      <c r="DU639" s="106">
        <f t="shared" si="361"/>
        <v>2.5000000000000005E-2</v>
      </c>
      <c r="DV639" s="106">
        <f t="shared" si="362"/>
        <v>1.3299999999999999E-2</v>
      </c>
      <c r="DW639" s="106">
        <f t="shared" si="363"/>
        <v>1.35E-2</v>
      </c>
      <c r="DX639" s="106"/>
      <c r="DY639" s="106"/>
      <c r="DZ639" s="106"/>
      <c r="EA639" s="100">
        <v>0.57999999999999996</v>
      </c>
      <c r="EB639" s="100">
        <v>1.07</v>
      </c>
      <c r="EC639" s="100">
        <v>1.1299999999999999</v>
      </c>
      <c r="ED639" s="100">
        <v>4.83</v>
      </c>
      <c r="EE639" s="100">
        <v>3.53</v>
      </c>
      <c r="EF639" s="100">
        <v>0.4</v>
      </c>
      <c r="EG639" s="100">
        <v>100</v>
      </c>
      <c r="EH639" s="100">
        <v>3.52</v>
      </c>
      <c r="EI639" s="100">
        <v>0.41</v>
      </c>
      <c r="EJ639" s="100">
        <v>16.899999999999999</v>
      </c>
      <c r="EK639" s="100">
        <v>10.97</v>
      </c>
      <c r="EL639" s="100">
        <v>17.21</v>
      </c>
      <c r="EM639" s="100">
        <v>0.15</v>
      </c>
      <c r="EN639" s="100">
        <v>1.06</v>
      </c>
      <c r="EO639" s="100">
        <v>5.75</v>
      </c>
      <c r="EP639" s="100">
        <v>9.59</v>
      </c>
      <c r="EQ639" s="100">
        <v>0.98</v>
      </c>
      <c r="ER639" s="100">
        <v>1.33</v>
      </c>
      <c r="ES639" s="100">
        <v>0.32</v>
      </c>
      <c r="ET639" s="100">
        <v>2.2599999999999998</v>
      </c>
      <c r="EU639" s="100">
        <v>0.94</v>
      </c>
      <c r="EV639" s="100">
        <v>3.63</v>
      </c>
      <c r="EW639" s="100">
        <v>1.3</v>
      </c>
      <c r="EX639" s="100">
        <v>2.73</v>
      </c>
      <c r="EY639" s="100">
        <v>1.36</v>
      </c>
      <c r="EZ639" s="100">
        <v>1.1200000000000001</v>
      </c>
      <c r="FA639" s="100">
        <v>0.87</v>
      </c>
      <c r="FB639" s="100">
        <v>1.18</v>
      </c>
      <c r="FC639" s="100"/>
      <c r="FD639" s="100"/>
      <c r="FE639" s="100"/>
      <c r="FF639" s="106">
        <v>3.4070119670905008E-2</v>
      </c>
      <c r="FG639" s="106">
        <v>7.3345903001953922E-3</v>
      </c>
      <c r="FH639" s="106">
        <v>4.0547234718179411E-3</v>
      </c>
      <c r="FI639" s="106">
        <v>3.7866361114461474E-3</v>
      </c>
      <c r="FJ639" s="106">
        <v>7.2721499380421313E-3</v>
      </c>
      <c r="FK639" s="106">
        <v>1.146055188495919E-2</v>
      </c>
      <c r="FL639" s="106">
        <v>0</v>
      </c>
      <c r="FM639" s="106">
        <v>3.3262646061115379E-3</v>
      </c>
      <c r="FN639" s="106">
        <v>1.1849914236706687E-2</v>
      </c>
      <c r="FO639" s="106">
        <v>4.7935939954616867E-3</v>
      </c>
      <c r="FP639" s="106">
        <v>6.5334735825184863E-3</v>
      </c>
      <c r="FQ639" s="106">
        <v>3.2699000000000001E-3</v>
      </c>
      <c r="FR639" s="106">
        <v>3.9108281843384579E-2</v>
      </c>
      <c r="FS639" s="106">
        <v>1.8272443744268521E-2</v>
      </c>
      <c r="FT639" s="106">
        <v>1.6601273319514366E-2</v>
      </c>
      <c r="FU639" s="106">
        <v>3.5093408246293085E-3</v>
      </c>
      <c r="FV639" s="106">
        <v>9.9925163704396632E-3</v>
      </c>
      <c r="FW639" s="106">
        <v>8.4691568785328335E-3</v>
      </c>
      <c r="FX639" s="106">
        <v>2.9774484612541535E-2</v>
      </c>
      <c r="FY639" s="106">
        <v>2.1890859481582533E-2</v>
      </c>
      <c r="FZ639" s="106">
        <v>3.3173607198541934E-2</v>
      </c>
      <c r="GA639" s="106">
        <v>1.9634196359907718E-2</v>
      </c>
      <c r="GB639" s="106">
        <v>3.3681412894375859E-2</v>
      </c>
      <c r="GC639" s="106">
        <v>2.1988789237668165E-2</v>
      </c>
      <c r="GD639" s="106">
        <v>2.9510324483775812E-2</v>
      </c>
      <c r="GE639" s="106">
        <v>2.4503964450640417E-2</v>
      </c>
      <c r="GF639" s="106">
        <v>1.3400597294242606E-2</v>
      </c>
      <c r="GG639" s="106">
        <v>1.3730569948186529E-2</v>
      </c>
      <c r="GH639" s="100"/>
      <c r="GI639" s="100"/>
      <c r="GJ639" s="100"/>
      <c r="GK639" s="100"/>
    </row>
    <row r="640" spans="1:193" x14ac:dyDescent="0.25">
      <c r="A640" s="98" t="s">
        <v>1073</v>
      </c>
      <c r="B640" s="99" t="s">
        <v>17</v>
      </c>
      <c r="C640" s="99" t="s">
        <v>319</v>
      </c>
      <c r="D640" s="99" t="s">
        <v>758</v>
      </c>
      <c r="E640" s="99" t="s">
        <v>821</v>
      </c>
      <c r="F640" s="100"/>
      <c r="G640" s="106">
        <v>10.231</v>
      </c>
      <c r="H640" s="106">
        <v>0.73928605947833181</v>
      </c>
      <c r="I640" s="106">
        <v>0.51600000000000001</v>
      </c>
      <c r="J640" s="106">
        <v>0.02</v>
      </c>
      <c r="K640" s="106">
        <v>0.21999999999999997</v>
      </c>
      <c r="L640" s="106">
        <v>3.4820000000000002</v>
      </c>
      <c r="M640" s="106">
        <v>0</v>
      </c>
      <c r="N640" s="106">
        <v>0.13877228136157116</v>
      </c>
      <c r="O640" s="106">
        <v>3.8340000000000001</v>
      </c>
      <c r="P640" s="106">
        <v>5.5E-2</v>
      </c>
      <c r="Q640" s="106">
        <v>4.3073077939747795E-2</v>
      </c>
      <c r="R640" s="106">
        <v>0</v>
      </c>
      <c r="S640" s="106">
        <v>37.662375835273075</v>
      </c>
      <c r="T640" s="106">
        <v>2.0060539651497433</v>
      </c>
      <c r="U640" s="106">
        <v>0.36599999999999999</v>
      </c>
      <c r="V640" s="106">
        <v>4.8296328280983888E-2</v>
      </c>
      <c r="W640" s="106">
        <v>1.071</v>
      </c>
      <c r="X640" s="106">
        <v>0.72832239623652728</v>
      </c>
      <c r="Y640" s="106">
        <v>11.774926869233648</v>
      </c>
      <c r="Z640" s="106">
        <v>0.98699999999999999</v>
      </c>
      <c r="AA640" s="106">
        <v>3.8199385935453543</v>
      </c>
      <c r="AB640" s="106">
        <v>0.56299999999999994</v>
      </c>
      <c r="AC640" s="106">
        <v>2.8969999999999998</v>
      </c>
      <c r="AD640" s="106">
        <v>0.96</v>
      </c>
      <c r="AE640" s="106">
        <v>2.5289999999999999</v>
      </c>
      <c r="AF640" s="106">
        <v>2.4500000000000002</v>
      </c>
      <c r="AG640" s="106">
        <v>1.7189633919667227</v>
      </c>
      <c r="AH640" s="106">
        <v>1.2849999999999999</v>
      </c>
      <c r="AI640" s="106"/>
      <c r="AJ640" s="106">
        <v>90.127870725345275</v>
      </c>
      <c r="AK640" s="100"/>
      <c r="AL640" s="106">
        <v>4.7826290201944648</v>
      </c>
      <c r="AM640" s="106">
        <v>0.44319049186399606</v>
      </c>
      <c r="AN640" s="106">
        <v>0.27308811854988091</v>
      </c>
      <c r="AO640" s="106">
        <v>1.2061271257990593E-2</v>
      </c>
      <c r="AP640" s="106">
        <v>0.17038413878562578</v>
      </c>
      <c r="AQ640" s="106">
        <v>2.7065682083171398</v>
      </c>
      <c r="AR640" s="106">
        <v>0</v>
      </c>
      <c r="AS640" s="106">
        <v>0.11520196028687628</v>
      </c>
      <c r="AT640" s="106">
        <v>2.7401372212692969</v>
      </c>
      <c r="AU640" s="106">
        <v>2.4000698202129519E-2</v>
      </c>
      <c r="AV640" s="106">
        <v>4.3073077939747795E-2</v>
      </c>
      <c r="AW640" s="106">
        <v>0</v>
      </c>
      <c r="AX640" s="106">
        <v>26.328120122525739</v>
      </c>
      <c r="AY640" s="106">
        <v>1.6428252928914449</v>
      </c>
      <c r="AZ640" s="106">
        <v>0.27095054782351197</v>
      </c>
      <c r="BA640" s="106">
        <v>4.09533861451572E-2</v>
      </c>
      <c r="BB640" s="106">
        <v>1.0018709073900842</v>
      </c>
      <c r="BC640" s="106">
        <v>0.64203314195744643</v>
      </c>
      <c r="BD640" s="106">
        <v>9.2723260644410175</v>
      </c>
      <c r="BE640" s="106">
        <v>0.8415757162346521</v>
      </c>
      <c r="BF640" s="106">
        <v>3.2612811351023256</v>
      </c>
      <c r="BG640" s="106">
        <v>0.48107322908655897</v>
      </c>
      <c r="BH640" s="106">
        <v>2.4837105624142657</v>
      </c>
      <c r="BI640" s="106">
        <v>0.82787167988961707</v>
      </c>
      <c r="BJ640" s="106">
        <v>2.1941697032795417</v>
      </c>
      <c r="BK640" s="106">
        <v>2.1347041909906772</v>
      </c>
      <c r="BL640" s="106">
        <v>1.5032473913132687</v>
      </c>
      <c r="BM640" s="106">
        <v>1.1284798454377798</v>
      </c>
      <c r="BN640" s="106"/>
      <c r="BO640" s="106"/>
      <c r="BP640" s="106"/>
      <c r="BQ640" s="106">
        <v>2.6740000000000003E-2</v>
      </c>
      <c r="BR640" s="106">
        <v>1.6013759999999998E-2</v>
      </c>
      <c r="BS640" s="106">
        <v>1.02033E-2</v>
      </c>
      <c r="BT640" s="106">
        <v>9.4517400000000001E-3</v>
      </c>
      <c r="BU640" s="106">
        <v>1.1491679999999999E-2</v>
      </c>
      <c r="BV640" s="106">
        <v>1.0549299999999999E-2</v>
      </c>
      <c r="BW640" s="106">
        <v>1.4693200000000002E-2</v>
      </c>
      <c r="BX640" s="106">
        <v>3.6137999999999999E-3</v>
      </c>
      <c r="BY640" s="106">
        <v>9.3746400000000001E-3</v>
      </c>
      <c r="BZ640" s="106">
        <v>2.8645E-2</v>
      </c>
      <c r="CA640" s="106">
        <v>1.6400000000000001E-2</v>
      </c>
      <c r="CB640" s="106">
        <v>1.32E-2</v>
      </c>
      <c r="CC640" s="106">
        <v>1.2445350000000001E-2</v>
      </c>
      <c r="CD640" s="106">
        <v>2.0026040000000002E-2</v>
      </c>
      <c r="CE640" s="106">
        <v>2.5935360000000005E-2</v>
      </c>
      <c r="CF640" s="106">
        <v>7.5475200000000003E-3</v>
      </c>
      <c r="CG640" s="106">
        <v>6.6277999999999988E-3</v>
      </c>
      <c r="CH640" s="106">
        <v>7.6004800000000006E-3</v>
      </c>
      <c r="CI640" s="106">
        <v>1.2825990000000002E-2</v>
      </c>
      <c r="CJ640" s="106">
        <v>2.380784E-2</v>
      </c>
      <c r="CK640" s="106">
        <v>2.3191740000000002E-2</v>
      </c>
      <c r="CL640" s="106">
        <v>2.5980659999999999E-2</v>
      </c>
      <c r="CM640" s="106">
        <v>3.3125760000000004E-2</v>
      </c>
      <c r="CN640" s="106">
        <v>2.632292E-2</v>
      </c>
      <c r="CO640" s="106">
        <v>3.5384820000000004E-2</v>
      </c>
      <c r="CP640" s="106">
        <v>2.8692500000000003E-2</v>
      </c>
      <c r="CQ640" s="106">
        <v>1.50942E-2</v>
      </c>
      <c r="CR640" s="106">
        <v>1.5486320000000001E-2</v>
      </c>
      <c r="CS640" s="106"/>
      <c r="CT640" s="106"/>
      <c r="CU640" s="106"/>
      <c r="CV640" s="106">
        <f t="shared" si="336"/>
        <v>1.2500000000000001E-2</v>
      </c>
      <c r="CW640" s="106">
        <f t="shared" si="337"/>
        <v>9.5999999999999992E-3</v>
      </c>
      <c r="CX640" s="106">
        <f t="shared" si="338"/>
        <v>5.4000000000000003E-3</v>
      </c>
      <c r="CY640" s="106">
        <f t="shared" si="339"/>
        <v>5.7000000000000002E-3</v>
      </c>
      <c r="CZ640" s="106">
        <f t="shared" si="340"/>
        <v>8.8999999999999999E-3</v>
      </c>
      <c r="DA640" s="106">
        <f t="shared" si="341"/>
        <v>8.199999999999999E-3</v>
      </c>
      <c r="DB640" s="106">
        <f t="shared" si="342"/>
        <v>1.09E-2</v>
      </c>
      <c r="DC640" s="106">
        <f t="shared" si="343"/>
        <v>3.0000000000000001E-3</v>
      </c>
      <c r="DD640" s="106">
        <f t="shared" si="344"/>
        <v>6.7000000000000002E-3</v>
      </c>
      <c r="DE640" s="106">
        <f t="shared" si="345"/>
        <v>1.2500000000000001E-2</v>
      </c>
      <c r="DF640" s="106">
        <f t="shared" si="346"/>
        <v>1.6400000000000001E-2</v>
      </c>
      <c r="DG640" s="106">
        <f t="shared" si="347"/>
        <v>1.32E-2</v>
      </c>
      <c r="DH640" s="106">
        <f t="shared" si="348"/>
        <v>8.6999999999999994E-3</v>
      </c>
      <c r="DI640" s="106">
        <f t="shared" si="349"/>
        <v>1.6400000000000001E-2</v>
      </c>
      <c r="DJ640" s="106">
        <f t="shared" si="350"/>
        <v>1.9200000000000002E-2</v>
      </c>
      <c r="DK640" s="106">
        <f t="shared" si="351"/>
        <v>6.4000000000000003E-3</v>
      </c>
      <c r="DL640" s="106">
        <f t="shared" si="352"/>
        <v>6.1999999999999989E-3</v>
      </c>
      <c r="DM640" s="106">
        <f t="shared" si="353"/>
        <v>6.7000000000000002E-3</v>
      </c>
      <c r="DN640" s="106">
        <f t="shared" si="354"/>
        <v>1.0100000000000001E-2</v>
      </c>
      <c r="DO640" s="106">
        <f t="shared" si="355"/>
        <v>2.0299999999999999E-2</v>
      </c>
      <c r="DP640" s="106">
        <f t="shared" si="356"/>
        <v>1.9800000000000002E-2</v>
      </c>
      <c r="DQ640" s="106">
        <f t="shared" si="357"/>
        <v>2.2200000000000001E-2</v>
      </c>
      <c r="DR640" s="106">
        <f t="shared" si="358"/>
        <v>2.8400000000000002E-2</v>
      </c>
      <c r="DS640" s="106">
        <f t="shared" si="359"/>
        <v>2.2700000000000001E-2</v>
      </c>
      <c r="DT640" s="106">
        <f t="shared" si="360"/>
        <v>3.0700000000000002E-2</v>
      </c>
      <c r="DU640" s="106">
        <f t="shared" si="361"/>
        <v>2.5000000000000005E-2</v>
      </c>
      <c r="DV640" s="106">
        <f t="shared" si="362"/>
        <v>1.32E-2</v>
      </c>
      <c r="DW640" s="106">
        <f t="shared" si="363"/>
        <v>1.3600000000000001E-2</v>
      </c>
      <c r="DX640" s="106"/>
      <c r="DY640" s="106"/>
      <c r="DZ640" s="106"/>
      <c r="EA640" s="100">
        <v>0.64</v>
      </c>
      <c r="EB640" s="100">
        <v>1.5</v>
      </c>
      <c r="EC640" s="100">
        <v>1.42</v>
      </c>
      <c r="ED640" s="100">
        <v>29.68</v>
      </c>
      <c r="EE640" s="100">
        <v>4.17</v>
      </c>
      <c r="EF640" s="100">
        <v>0.41</v>
      </c>
      <c r="EG640" s="100">
        <v>439.2</v>
      </c>
      <c r="EH640" s="100">
        <v>3.04</v>
      </c>
      <c r="EI640" s="100">
        <v>0.43</v>
      </c>
      <c r="EJ640" s="100">
        <v>19.03</v>
      </c>
      <c r="EK640" s="100">
        <v>13.04</v>
      </c>
      <c r="EL640" s="100">
        <v>24.63</v>
      </c>
      <c r="EM640" s="100">
        <v>0.15</v>
      </c>
      <c r="EN640" s="100">
        <v>1.1100000000000001</v>
      </c>
      <c r="EO640" s="100">
        <v>5.7</v>
      </c>
      <c r="EP640" s="100">
        <v>9.31</v>
      </c>
      <c r="EQ640" s="100">
        <v>0.99</v>
      </c>
      <c r="ER640" s="100">
        <v>1.31</v>
      </c>
      <c r="ES640" s="100">
        <v>0.32</v>
      </c>
      <c r="ET640" s="100">
        <v>2.57</v>
      </c>
      <c r="EU640" s="100">
        <v>0.98</v>
      </c>
      <c r="EV640" s="100">
        <v>4.0999999999999996</v>
      </c>
      <c r="EW640" s="100">
        <v>1.36</v>
      </c>
      <c r="EX640" s="100">
        <v>2.63</v>
      </c>
      <c r="EY640" s="100">
        <v>1.33</v>
      </c>
      <c r="EZ640" s="100">
        <v>1.1399999999999999</v>
      </c>
      <c r="FA640" s="100">
        <v>0.88</v>
      </c>
      <c r="FB640" s="100">
        <v>1.21</v>
      </c>
      <c r="FC640" s="100"/>
      <c r="FD640" s="100"/>
      <c r="FE640" s="100"/>
      <c r="FF640" s="106">
        <v>3.0608825729244577E-2</v>
      </c>
      <c r="FG640" s="106">
        <v>6.6478573779599403E-3</v>
      </c>
      <c r="FH640" s="106">
        <v>3.8778512834083088E-3</v>
      </c>
      <c r="FI640" s="106">
        <v>3.579785309371608E-3</v>
      </c>
      <c r="FJ640" s="106">
        <v>7.1050185873605953E-3</v>
      </c>
      <c r="FK640" s="106">
        <v>1.1096929654100272E-2</v>
      </c>
      <c r="FL640" s="106">
        <v>0</v>
      </c>
      <c r="FM640" s="106">
        <v>3.5021395927210389E-3</v>
      </c>
      <c r="FN640" s="106">
        <v>1.1782590051457978E-2</v>
      </c>
      <c r="FO640" s="106">
        <v>4.5673328678652479E-3</v>
      </c>
      <c r="FP640" s="106">
        <v>5.6167293633431117E-3</v>
      </c>
      <c r="FQ640" s="106">
        <v>0</v>
      </c>
      <c r="FR640" s="106">
        <v>3.9492180183788611E-2</v>
      </c>
      <c r="FS640" s="106">
        <v>1.8235360751095039E-2</v>
      </c>
      <c r="FT640" s="106">
        <v>1.5444181225940183E-2</v>
      </c>
      <c r="FU640" s="106">
        <v>3.8127602501141352E-3</v>
      </c>
      <c r="FV640" s="106">
        <v>9.9185219831618328E-3</v>
      </c>
      <c r="FW640" s="106">
        <v>8.4106341596425493E-3</v>
      </c>
      <c r="FX640" s="106">
        <v>2.9671443406211258E-2</v>
      </c>
      <c r="FY640" s="106">
        <v>2.1628495907230556E-2</v>
      </c>
      <c r="FZ640" s="106">
        <v>3.1960555124002789E-2</v>
      </c>
      <c r="GA640" s="106">
        <v>1.9724002392548914E-2</v>
      </c>
      <c r="GB640" s="106">
        <v>3.3778463648834016E-2</v>
      </c>
      <c r="GC640" s="106">
        <v>2.1773025181096931E-2</v>
      </c>
      <c r="GD640" s="106">
        <v>2.9182457053617907E-2</v>
      </c>
      <c r="GE640" s="106">
        <v>2.4335627777293718E-2</v>
      </c>
      <c r="GF640" s="106">
        <v>1.3228577043556766E-2</v>
      </c>
      <c r="GG640" s="106">
        <v>1.3654606129797135E-2</v>
      </c>
      <c r="GH640" s="100"/>
      <c r="GI640" s="100"/>
      <c r="GJ640" s="100"/>
      <c r="GK640" s="100"/>
    </row>
    <row r="641" spans="1:193" x14ac:dyDescent="0.25">
      <c r="A641" s="98" t="s">
        <v>1073</v>
      </c>
      <c r="B641" s="99" t="s">
        <v>17</v>
      </c>
      <c r="C641" s="99" t="s">
        <v>319</v>
      </c>
      <c r="D641" s="99" t="s">
        <v>758</v>
      </c>
      <c r="E641" s="99" t="s">
        <v>822</v>
      </c>
      <c r="F641" s="100"/>
      <c r="G641" s="106">
        <v>5.4580000000000002</v>
      </c>
      <c r="H641" s="106">
        <v>0.80557866446620063</v>
      </c>
      <c r="I641" s="106">
        <v>0.27800000000000002</v>
      </c>
      <c r="J641" s="106">
        <v>0</v>
      </c>
      <c r="K641" s="106">
        <v>0.216</v>
      </c>
      <c r="L641" s="106">
        <v>7.18</v>
      </c>
      <c r="M641" s="106">
        <v>2.1000000000000001E-2</v>
      </c>
      <c r="N641" s="106">
        <v>0.17725107338466292</v>
      </c>
      <c r="O641" s="106">
        <v>3.5830000000000002</v>
      </c>
      <c r="P641" s="106">
        <v>0</v>
      </c>
      <c r="Q641" s="106">
        <v>0</v>
      </c>
      <c r="R641" s="106">
        <v>1.4999999999999999E-2</v>
      </c>
      <c r="S641" s="106">
        <v>41.539683705371189</v>
      </c>
      <c r="T641" s="106">
        <v>2.2354547966690177</v>
      </c>
      <c r="U641" s="106">
        <v>0.123</v>
      </c>
      <c r="V641" s="106">
        <v>4.6104513688345269E-2</v>
      </c>
      <c r="W641" s="106">
        <v>0.53900000000000003</v>
      </c>
      <c r="X641" s="106">
        <v>0.60352260737134678</v>
      </c>
      <c r="Y641" s="106">
        <v>11.093457550510017</v>
      </c>
      <c r="Z641" s="106">
        <v>0.58899999999999997</v>
      </c>
      <c r="AA641" s="106">
        <v>3.0962739656446252</v>
      </c>
      <c r="AB641" s="106">
        <v>0.59900000000000009</v>
      </c>
      <c r="AC641" s="106">
        <v>3.254</v>
      </c>
      <c r="AD641" s="106">
        <v>1.204</v>
      </c>
      <c r="AE641" s="106">
        <v>2.7120000000000002</v>
      </c>
      <c r="AF641" s="106">
        <v>2.488</v>
      </c>
      <c r="AG641" s="106">
        <v>1.5396559767167133</v>
      </c>
      <c r="AH641" s="106">
        <v>0.94899999999999995</v>
      </c>
      <c r="AI641" s="106"/>
      <c r="AJ641" s="106">
        <v>90.341598853822134</v>
      </c>
      <c r="AK641" s="100"/>
      <c r="AL641" s="106">
        <v>2.5514210919970082</v>
      </c>
      <c r="AM641" s="106">
        <v>0.48293187726527226</v>
      </c>
      <c r="AN641" s="106">
        <v>0.14712887007144748</v>
      </c>
      <c r="AO641" s="106">
        <v>0</v>
      </c>
      <c r="AP641" s="106">
        <v>0.16728624535315986</v>
      </c>
      <c r="AQ641" s="106">
        <v>5.581033812670035</v>
      </c>
      <c r="AR641" s="106">
        <v>1.5578635014836795E-2</v>
      </c>
      <c r="AS641" s="106">
        <v>0.14714517133045238</v>
      </c>
      <c r="AT641" s="106">
        <v>2.5607489994282449</v>
      </c>
      <c r="AU641" s="106">
        <v>0</v>
      </c>
      <c r="AV641" s="106">
        <v>0</v>
      </c>
      <c r="AW641" s="106">
        <v>1.4999999999999999E-2</v>
      </c>
      <c r="AX641" s="106">
        <v>29.038576515463955</v>
      </c>
      <c r="AY641" s="106">
        <v>1.8306893757014311</v>
      </c>
      <c r="AZ641" s="106">
        <v>9.1057151317737631E-2</v>
      </c>
      <c r="BA641" s="106">
        <v>3.9094813608365357E-2</v>
      </c>
      <c r="BB641" s="106">
        <v>0.50420954162768949</v>
      </c>
      <c r="BC641" s="106">
        <v>0.53201922370534793</v>
      </c>
      <c r="BD641" s="106">
        <v>8.7356937951886113</v>
      </c>
      <c r="BE641" s="106">
        <v>0.50221691678035463</v>
      </c>
      <c r="BF641" s="106">
        <v>2.6434508372275465</v>
      </c>
      <c r="BG641" s="106">
        <v>0.51183457233188079</v>
      </c>
      <c r="BH641" s="106">
        <v>2.7897805212620024</v>
      </c>
      <c r="BI641" s="106">
        <v>1.0382890651948948</v>
      </c>
      <c r="BJ641" s="106">
        <v>2.3529411764705883</v>
      </c>
      <c r="BK641" s="106">
        <v>2.167813888646859</v>
      </c>
      <c r="BL641" s="106">
        <v>1.3464416062236233</v>
      </c>
      <c r="BM641" s="106">
        <v>0.83340651620268724</v>
      </c>
      <c r="BN641" s="106"/>
      <c r="BO641" s="106"/>
      <c r="BP641" s="106"/>
      <c r="BQ641" s="106">
        <v>2.6953920000000006E-2</v>
      </c>
      <c r="BR641" s="106">
        <v>1.6180570000000002E-2</v>
      </c>
      <c r="BS641" s="106">
        <v>1.001435E-2</v>
      </c>
      <c r="BT641" s="106">
        <v>9.4517400000000001E-3</v>
      </c>
      <c r="BU641" s="106">
        <v>1.1749919999999999E-2</v>
      </c>
      <c r="BV641" s="106">
        <v>1.0420649999999998E-2</v>
      </c>
      <c r="BW641" s="106">
        <v>1.4423600000000002E-2</v>
      </c>
      <c r="BX641" s="106">
        <v>3.6137999999999999E-3</v>
      </c>
      <c r="BY641" s="106">
        <v>9.51456E-3</v>
      </c>
      <c r="BZ641" s="106">
        <v>3.1165760000000001E-2</v>
      </c>
      <c r="CA641" s="106">
        <v>1.6500000000000001E-2</v>
      </c>
      <c r="CB641" s="106">
        <v>1.3299999999999999E-2</v>
      </c>
      <c r="CC641" s="106">
        <v>1.2731450000000002E-2</v>
      </c>
      <c r="CD641" s="106">
        <v>1.965971E-2</v>
      </c>
      <c r="CE641" s="106">
        <v>2.7826479999999997E-2</v>
      </c>
      <c r="CF641" s="106">
        <v>7.5475200000000003E-3</v>
      </c>
      <c r="CG641" s="106">
        <v>6.8415999999999998E-3</v>
      </c>
      <c r="CH641" s="106">
        <v>7.8273600000000002E-3</v>
      </c>
      <c r="CI641" s="106">
        <v>1.320696E-2</v>
      </c>
      <c r="CJ641" s="106">
        <v>2.3221440000000003E-2</v>
      </c>
      <c r="CK641" s="106">
        <v>2.4245909999999999E-2</v>
      </c>
      <c r="CL641" s="106">
        <v>2.5629569999999994E-2</v>
      </c>
      <c r="CM641" s="106">
        <v>3.2659200000000006E-2</v>
      </c>
      <c r="CN641" s="106">
        <v>2.6438880000000001E-2</v>
      </c>
      <c r="CO641" s="106">
        <v>3.5845860000000007E-2</v>
      </c>
      <c r="CP641" s="106">
        <v>2.8577729999999996E-2</v>
      </c>
      <c r="CQ641" s="106">
        <v>1.5208549999999999E-2</v>
      </c>
      <c r="CR641" s="106">
        <v>1.5372450000000001E-2</v>
      </c>
      <c r="CS641" s="106"/>
      <c r="CT641" s="106"/>
      <c r="CU641" s="106"/>
      <c r="CV641" s="106">
        <f t="shared" si="336"/>
        <v>1.2600000000000002E-2</v>
      </c>
      <c r="CW641" s="106">
        <f t="shared" si="337"/>
        <v>9.700000000000002E-3</v>
      </c>
      <c r="CX641" s="106">
        <f t="shared" si="338"/>
        <v>5.3E-3</v>
      </c>
      <c r="CY641" s="106">
        <f t="shared" si="339"/>
        <v>5.7000000000000002E-3</v>
      </c>
      <c r="CZ641" s="106">
        <f t="shared" si="340"/>
        <v>9.1000000000000004E-3</v>
      </c>
      <c r="DA641" s="106">
        <f t="shared" si="341"/>
        <v>8.0999999999999996E-3</v>
      </c>
      <c r="DB641" s="106">
        <f t="shared" si="342"/>
        <v>1.0700000000000001E-2</v>
      </c>
      <c r="DC641" s="106">
        <f t="shared" si="343"/>
        <v>3.0000000000000001E-3</v>
      </c>
      <c r="DD641" s="106">
        <f t="shared" si="344"/>
        <v>6.7999999999999996E-3</v>
      </c>
      <c r="DE641" s="106">
        <f t="shared" si="345"/>
        <v>1.3600000000000001E-2</v>
      </c>
      <c r="DF641" s="106">
        <f t="shared" si="346"/>
        <v>1.6500000000000001E-2</v>
      </c>
      <c r="DG641" s="106">
        <f t="shared" si="347"/>
        <v>1.3299999999999999E-2</v>
      </c>
      <c r="DH641" s="106">
        <f t="shared" si="348"/>
        <v>8.8999999999999999E-3</v>
      </c>
      <c r="DI641" s="106">
        <f t="shared" si="349"/>
        <v>1.61E-2</v>
      </c>
      <c r="DJ641" s="106">
        <f t="shared" si="350"/>
        <v>2.0599999999999997E-2</v>
      </c>
      <c r="DK641" s="106">
        <f t="shared" si="351"/>
        <v>6.4000000000000003E-3</v>
      </c>
      <c r="DL641" s="106">
        <f t="shared" si="352"/>
        <v>6.4000000000000003E-3</v>
      </c>
      <c r="DM641" s="106">
        <f t="shared" si="353"/>
        <v>6.8999999999999999E-3</v>
      </c>
      <c r="DN641" s="106">
        <f t="shared" si="354"/>
        <v>1.04E-2</v>
      </c>
      <c r="DO641" s="106">
        <f t="shared" si="355"/>
        <v>1.9800000000000002E-2</v>
      </c>
      <c r="DP641" s="106">
        <f t="shared" si="356"/>
        <v>2.07E-2</v>
      </c>
      <c r="DQ641" s="106">
        <f t="shared" si="357"/>
        <v>2.1899999999999996E-2</v>
      </c>
      <c r="DR641" s="106">
        <f t="shared" si="358"/>
        <v>2.8000000000000004E-2</v>
      </c>
      <c r="DS641" s="106">
        <f t="shared" si="359"/>
        <v>2.2800000000000001E-2</v>
      </c>
      <c r="DT641" s="106">
        <f t="shared" si="360"/>
        <v>3.1100000000000003E-2</v>
      </c>
      <c r="DU641" s="106">
        <f t="shared" si="361"/>
        <v>2.4899999999999999E-2</v>
      </c>
      <c r="DV641" s="106">
        <f t="shared" si="362"/>
        <v>1.3299999999999999E-2</v>
      </c>
      <c r="DW641" s="106">
        <f t="shared" si="363"/>
        <v>1.35E-2</v>
      </c>
      <c r="DX641" s="106"/>
      <c r="DY641" s="106"/>
      <c r="DZ641" s="106"/>
      <c r="EA641" s="100">
        <v>0.9</v>
      </c>
      <c r="EB641" s="100">
        <v>1.39</v>
      </c>
      <c r="EC641" s="100">
        <v>2.38</v>
      </c>
      <c r="ED641" s="100">
        <v>100</v>
      </c>
      <c r="EE641" s="100">
        <v>4.29</v>
      </c>
      <c r="EF641" s="100">
        <v>0.27</v>
      </c>
      <c r="EG641" s="100">
        <v>65.16</v>
      </c>
      <c r="EH641" s="100">
        <v>2.62</v>
      </c>
      <c r="EI641" s="100">
        <v>0.44</v>
      </c>
      <c r="EJ641" s="100">
        <v>40.76</v>
      </c>
      <c r="EK641" s="100">
        <v>22.34</v>
      </c>
      <c r="EL641" s="100">
        <v>22.34</v>
      </c>
      <c r="EM641" s="100">
        <v>0.14000000000000001</v>
      </c>
      <c r="EN641" s="100">
        <v>1</v>
      </c>
      <c r="EO641" s="100">
        <v>16.2</v>
      </c>
      <c r="EP641" s="100">
        <v>9.7100000000000009</v>
      </c>
      <c r="EQ641" s="100">
        <v>1.81</v>
      </c>
      <c r="ER641" s="100">
        <v>1.55</v>
      </c>
      <c r="ES641" s="100">
        <v>0.32</v>
      </c>
      <c r="ET641" s="100">
        <v>3.82</v>
      </c>
      <c r="EU641" s="100">
        <v>1.1299999999999999</v>
      </c>
      <c r="EV641" s="100">
        <v>3.8</v>
      </c>
      <c r="EW641" s="100">
        <v>1.23</v>
      </c>
      <c r="EX641" s="100">
        <v>2.12</v>
      </c>
      <c r="EY641" s="100">
        <v>1.26</v>
      </c>
      <c r="EZ641" s="100">
        <v>1.1200000000000001</v>
      </c>
      <c r="FA641" s="100">
        <v>0.96</v>
      </c>
      <c r="FB641" s="100">
        <v>1.58</v>
      </c>
      <c r="FC641" s="100"/>
      <c r="FD641" s="100"/>
      <c r="FE641" s="100"/>
      <c r="FF641" s="106">
        <v>2.2962789827973076E-2</v>
      </c>
      <c r="FG641" s="106">
        <v>6.7127530939872842E-3</v>
      </c>
      <c r="FH641" s="106">
        <v>3.5016671077004497E-3</v>
      </c>
      <c r="FI641" s="106">
        <v>0</v>
      </c>
      <c r="FJ641" s="106">
        <v>7.1765799256505586E-3</v>
      </c>
      <c r="FK641" s="106">
        <v>1.5068791294209094E-2</v>
      </c>
      <c r="FL641" s="106">
        <v>1.0151038575667655E-2</v>
      </c>
      <c r="FM641" s="106">
        <v>3.8552034888578524E-3</v>
      </c>
      <c r="FN641" s="106">
        <v>1.1267295597484277E-2</v>
      </c>
      <c r="FO641" s="106">
        <v>0</v>
      </c>
      <c r="FP641" s="106">
        <v>0</v>
      </c>
      <c r="FQ641" s="106">
        <v>3.3509999999999998E-3</v>
      </c>
      <c r="FR641" s="106">
        <v>4.0654007121649544E-2</v>
      </c>
      <c r="FS641" s="106">
        <v>1.830689375701431E-2</v>
      </c>
      <c r="FT641" s="106">
        <v>1.4751258513473496E-2</v>
      </c>
      <c r="FU641" s="106">
        <v>3.7961064013722766E-3</v>
      </c>
      <c r="FV641" s="106">
        <v>9.1261927034611799E-3</v>
      </c>
      <c r="FW641" s="106">
        <v>8.2462979674328921E-3</v>
      </c>
      <c r="FX641" s="106">
        <v>2.7954220144603557E-2</v>
      </c>
      <c r="FY641" s="106">
        <v>1.9184686221009547E-2</v>
      </c>
      <c r="FZ641" s="106">
        <v>2.9870994460671273E-2</v>
      </c>
      <c r="GA641" s="106">
        <v>1.9449713748611468E-2</v>
      </c>
      <c r="GB641" s="106">
        <v>3.4314300411522627E-2</v>
      </c>
      <c r="GC641" s="106">
        <v>2.2011728182131769E-2</v>
      </c>
      <c r="GD641" s="106">
        <v>2.9647058823529412E-2</v>
      </c>
      <c r="GE641" s="106">
        <v>2.4279515552844824E-2</v>
      </c>
      <c r="GF641" s="106">
        <v>1.2925839419746782E-2</v>
      </c>
      <c r="GG641" s="106">
        <v>1.316782295600246E-2</v>
      </c>
      <c r="GH641" s="100"/>
      <c r="GI641" s="100"/>
      <c r="GJ641" s="100"/>
      <c r="GK641" s="100"/>
    </row>
    <row r="642" spans="1:193" x14ac:dyDescent="0.25">
      <c r="A642" s="98" t="s">
        <v>1073</v>
      </c>
      <c r="B642" s="99" t="s">
        <v>17</v>
      </c>
      <c r="C642" s="99" t="s">
        <v>319</v>
      </c>
      <c r="D642" s="99" t="s">
        <v>758</v>
      </c>
      <c r="E642" s="99" t="s">
        <v>823</v>
      </c>
      <c r="F642" s="100"/>
      <c r="G642" s="106">
        <v>9.4640000000000004</v>
      </c>
      <c r="H642" s="106">
        <v>3.9650409102564947</v>
      </c>
      <c r="I642" s="106">
        <v>0.40400000000000003</v>
      </c>
      <c r="J642" s="106">
        <v>3.9E-2</v>
      </c>
      <c r="K642" s="106">
        <v>0.24399999999999999</v>
      </c>
      <c r="L642" s="106">
        <v>5.1619999999999999</v>
      </c>
      <c r="M642" s="106">
        <v>0</v>
      </c>
      <c r="N642" s="106">
        <v>0.12568147597788137</v>
      </c>
      <c r="O642" s="106">
        <v>3.734</v>
      </c>
      <c r="P642" s="106">
        <v>4.7E-2</v>
      </c>
      <c r="Q642" s="106">
        <v>0</v>
      </c>
      <c r="R642" s="106">
        <v>0</v>
      </c>
      <c r="S642" s="106">
        <v>34.691295367328685</v>
      </c>
      <c r="T642" s="106">
        <v>5.0286216100991208</v>
      </c>
      <c r="U642" s="106">
        <v>0.82600000000000007</v>
      </c>
      <c r="V642" s="106">
        <v>7.7781447124609562E-2</v>
      </c>
      <c r="W642" s="106">
        <v>0.221</v>
      </c>
      <c r="X642" s="106">
        <v>0.76034808276575905</v>
      </c>
      <c r="Y642" s="106">
        <v>11.561196121900034</v>
      </c>
      <c r="Z642" s="106">
        <v>1.0509999999999999</v>
      </c>
      <c r="AA642" s="106">
        <v>4.0530178101666827</v>
      </c>
      <c r="AB642" s="106">
        <v>0.68</v>
      </c>
      <c r="AC642" s="106">
        <v>3.4969999999999999</v>
      </c>
      <c r="AD642" s="106">
        <v>0.92300000000000004</v>
      </c>
      <c r="AE642" s="106">
        <v>2.1850000000000001</v>
      </c>
      <c r="AF642" s="106">
        <v>2.125</v>
      </c>
      <c r="AG642" s="106">
        <v>1.6015816822578066</v>
      </c>
      <c r="AH642" s="106">
        <v>0.96499999999999997</v>
      </c>
      <c r="AI642" s="106"/>
      <c r="AJ642" s="106">
        <v>93.431564507877084</v>
      </c>
      <c r="AK642" s="100"/>
      <c r="AL642" s="106">
        <v>4.4240837696335076</v>
      </c>
      <c r="AM642" s="106">
        <v>2.3769803430588663</v>
      </c>
      <c r="AN642" s="106">
        <v>0.21381317808944167</v>
      </c>
      <c r="AO642" s="106">
        <v>2.3519478953081655E-2</v>
      </c>
      <c r="AP642" s="106">
        <v>0.18897149938042132</v>
      </c>
      <c r="AQ642" s="106">
        <v>4.0124368441507965</v>
      </c>
      <c r="AR642" s="106">
        <v>0</v>
      </c>
      <c r="AS642" s="106">
        <v>0.10433461396138252</v>
      </c>
      <c r="AT642" s="106">
        <v>2.6686678101772441</v>
      </c>
      <c r="AU642" s="106">
        <v>2.0509687554547042E-2</v>
      </c>
      <c r="AV642" s="106">
        <v>0</v>
      </c>
      <c r="AW642" s="106">
        <v>0</v>
      </c>
      <c r="AX642" s="106">
        <v>24.25116768076105</v>
      </c>
      <c r="AY642" s="106">
        <v>4.1181079437385311</v>
      </c>
      <c r="AZ642" s="106">
        <v>0.6114894877109861</v>
      </c>
      <c r="BA642" s="106">
        <v>6.5955606821512386E-2</v>
      </c>
      <c r="BB642" s="106">
        <v>0.20673526660430311</v>
      </c>
      <c r="BC642" s="106">
        <v>0.67026452994160701</v>
      </c>
      <c r="BD642" s="106">
        <v>9.1040208850303443</v>
      </c>
      <c r="BE642" s="106">
        <v>0.89614597544338326</v>
      </c>
      <c r="BF642" s="106">
        <v>3.4602730386465317</v>
      </c>
      <c r="BG642" s="106">
        <v>0.58104759463385469</v>
      </c>
      <c r="BH642" s="106">
        <v>2.9981138545953359</v>
      </c>
      <c r="BI642" s="106">
        <v>0.79596412556053819</v>
      </c>
      <c r="BJ642" s="106">
        <v>1.8957140378275203</v>
      </c>
      <c r="BK642" s="106">
        <v>1.851529145247016</v>
      </c>
      <c r="BL642" s="106">
        <v>1.4005961366487159</v>
      </c>
      <c r="BM642" s="106">
        <v>0.84745762711864403</v>
      </c>
      <c r="BN642" s="106"/>
      <c r="BO642" s="106"/>
      <c r="BP642" s="106"/>
      <c r="BQ642" s="106">
        <v>2.6953920000000006E-2</v>
      </c>
      <c r="BR642" s="106">
        <v>1.6180570000000002E-2</v>
      </c>
      <c r="BS642" s="106">
        <v>1.02033E-2</v>
      </c>
      <c r="BT642" s="106">
        <v>9.4517400000000001E-3</v>
      </c>
      <c r="BU642" s="106">
        <v>1.1749919999999999E-2</v>
      </c>
      <c r="BV642" s="106">
        <v>1.067795E-2</v>
      </c>
      <c r="BW642" s="106">
        <v>1.4423600000000002E-2</v>
      </c>
      <c r="BX642" s="106">
        <v>3.7342599999999997E-3</v>
      </c>
      <c r="BY642" s="106">
        <v>9.2347200000000001E-3</v>
      </c>
      <c r="BZ642" s="106">
        <v>2.8415839999999998E-2</v>
      </c>
      <c r="CA642" s="106">
        <v>1.6E-2</v>
      </c>
      <c r="CB642" s="106">
        <v>1.2999999999999999E-2</v>
      </c>
      <c r="CC642" s="106">
        <v>1.2731450000000002E-2</v>
      </c>
      <c r="CD642" s="106">
        <v>1.9903930000000004E-2</v>
      </c>
      <c r="CE642" s="106">
        <v>2.6070440000000004E-2</v>
      </c>
      <c r="CF642" s="106">
        <v>7.6654499999999999E-3</v>
      </c>
      <c r="CG642" s="106">
        <v>6.7346999999999997E-3</v>
      </c>
      <c r="CH642" s="106">
        <v>7.8273600000000002E-3</v>
      </c>
      <c r="CI642" s="106">
        <v>1.2825990000000002E-2</v>
      </c>
      <c r="CJ642" s="106">
        <v>2.2517760000000001E-2</v>
      </c>
      <c r="CK642" s="106">
        <v>2.4714430000000003E-2</v>
      </c>
      <c r="CL642" s="106">
        <v>2.5746599999999994E-2</v>
      </c>
      <c r="CM642" s="106">
        <v>3.2425920000000004E-2</v>
      </c>
      <c r="CN642" s="106">
        <v>2.6206959999999998E-2</v>
      </c>
      <c r="CO642" s="106">
        <v>3.5961119999999999E-2</v>
      </c>
      <c r="CP642" s="106">
        <v>2.8348189999999999E-2</v>
      </c>
      <c r="CQ642" s="106">
        <v>1.48655E-2</v>
      </c>
      <c r="CR642" s="106">
        <v>1.5372450000000001E-2</v>
      </c>
      <c r="CS642" s="106"/>
      <c r="CT642" s="106"/>
      <c r="CU642" s="106"/>
      <c r="CV642" s="106">
        <f t="shared" si="336"/>
        <v>1.2600000000000002E-2</v>
      </c>
      <c r="CW642" s="106">
        <f t="shared" si="337"/>
        <v>9.700000000000002E-3</v>
      </c>
      <c r="CX642" s="106">
        <f t="shared" si="338"/>
        <v>5.4000000000000003E-3</v>
      </c>
      <c r="CY642" s="106">
        <f t="shared" si="339"/>
        <v>5.7000000000000002E-3</v>
      </c>
      <c r="CZ642" s="106">
        <f t="shared" si="340"/>
        <v>9.1000000000000004E-3</v>
      </c>
      <c r="DA642" s="106">
        <f t="shared" si="341"/>
        <v>8.3000000000000001E-3</v>
      </c>
      <c r="DB642" s="106">
        <f t="shared" si="342"/>
        <v>1.0700000000000001E-2</v>
      </c>
      <c r="DC642" s="106">
        <f t="shared" si="343"/>
        <v>3.0999999999999999E-3</v>
      </c>
      <c r="DD642" s="106">
        <f t="shared" si="344"/>
        <v>6.6E-3</v>
      </c>
      <c r="DE642" s="106">
        <f t="shared" si="345"/>
        <v>1.24E-2</v>
      </c>
      <c r="DF642" s="106">
        <f t="shared" si="346"/>
        <v>1.6E-2</v>
      </c>
      <c r="DG642" s="106">
        <f t="shared" si="347"/>
        <v>1.2999999999999999E-2</v>
      </c>
      <c r="DH642" s="106">
        <f t="shared" si="348"/>
        <v>8.8999999999999999E-3</v>
      </c>
      <c r="DI642" s="106">
        <f t="shared" si="349"/>
        <v>1.6300000000000002E-2</v>
      </c>
      <c r="DJ642" s="106">
        <f t="shared" si="350"/>
        <v>1.9300000000000001E-2</v>
      </c>
      <c r="DK642" s="106">
        <f t="shared" si="351"/>
        <v>6.4999999999999997E-3</v>
      </c>
      <c r="DL642" s="106">
        <f t="shared" si="352"/>
        <v>6.3E-3</v>
      </c>
      <c r="DM642" s="106">
        <f t="shared" si="353"/>
        <v>6.8999999999999999E-3</v>
      </c>
      <c r="DN642" s="106">
        <f t="shared" si="354"/>
        <v>1.0100000000000001E-2</v>
      </c>
      <c r="DO642" s="106">
        <f t="shared" si="355"/>
        <v>1.9199999999999998E-2</v>
      </c>
      <c r="DP642" s="106">
        <f t="shared" si="356"/>
        <v>2.1100000000000001E-2</v>
      </c>
      <c r="DQ642" s="106">
        <f t="shared" si="357"/>
        <v>2.1999999999999999E-2</v>
      </c>
      <c r="DR642" s="106">
        <f t="shared" si="358"/>
        <v>2.7800000000000002E-2</v>
      </c>
      <c r="DS642" s="106">
        <f t="shared" si="359"/>
        <v>2.2599999999999999E-2</v>
      </c>
      <c r="DT642" s="106">
        <f t="shared" si="360"/>
        <v>3.1199999999999999E-2</v>
      </c>
      <c r="DU642" s="106">
        <f t="shared" si="361"/>
        <v>2.47E-2</v>
      </c>
      <c r="DV642" s="106">
        <f t="shared" si="362"/>
        <v>1.3000000000000001E-2</v>
      </c>
      <c r="DW642" s="106">
        <f t="shared" si="363"/>
        <v>1.35E-2</v>
      </c>
      <c r="DX642" s="106"/>
      <c r="DY642" s="106"/>
      <c r="DZ642" s="106"/>
      <c r="EA642" s="100">
        <v>0.67</v>
      </c>
      <c r="EB642" s="100">
        <v>0.44</v>
      </c>
      <c r="EC642" s="100">
        <v>1.73</v>
      </c>
      <c r="ED642" s="100">
        <v>15.37</v>
      </c>
      <c r="EE642" s="100">
        <v>3.88</v>
      </c>
      <c r="EF642" s="100">
        <v>0.33</v>
      </c>
      <c r="EG642" s="100">
        <v>136.47</v>
      </c>
      <c r="EH642" s="100">
        <v>3.23</v>
      </c>
      <c r="EI642" s="100">
        <v>0.43</v>
      </c>
      <c r="EJ642" s="100">
        <v>22.38</v>
      </c>
      <c r="EK642" s="100">
        <v>15.35</v>
      </c>
      <c r="EL642" s="100">
        <v>27.14</v>
      </c>
      <c r="EM642" s="100">
        <v>0.16</v>
      </c>
      <c r="EN642" s="100">
        <v>0.55000000000000004</v>
      </c>
      <c r="EO642" s="100">
        <v>2.94</v>
      </c>
      <c r="EP642" s="100">
        <v>6.13</v>
      </c>
      <c r="EQ642" s="100">
        <v>4.0199999999999996</v>
      </c>
      <c r="ER642" s="100">
        <v>1.3</v>
      </c>
      <c r="ES642" s="100">
        <v>0.32</v>
      </c>
      <c r="ET642" s="100">
        <v>2.36</v>
      </c>
      <c r="EU642" s="100">
        <v>0.95</v>
      </c>
      <c r="EV642" s="100">
        <v>3.4</v>
      </c>
      <c r="EW642" s="100">
        <v>1.17</v>
      </c>
      <c r="EX642" s="100">
        <v>2.71</v>
      </c>
      <c r="EY642" s="100">
        <v>1.52</v>
      </c>
      <c r="EZ642" s="100">
        <v>1.29</v>
      </c>
      <c r="FA642" s="100">
        <v>0.92</v>
      </c>
      <c r="FB642" s="100">
        <v>1.55</v>
      </c>
      <c r="FC642" s="100"/>
      <c r="FD642" s="100"/>
      <c r="FE642" s="100"/>
      <c r="FF642" s="106">
        <v>2.9641361256544502E-2</v>
      </c>
      <c r="FG642" s="106">
        <v>1.0458713509459013E-2</v>
      </c>
      <c r="FH642" s="106">
        <v>3.6989679809473408E-3</v>
      </c>
      <c r="FI642" s="106">
        <v>3.6149439150886505E-3</v>
      </c>
      <c r="FJ642" s="106">
        <v>7.3320941759603478E-3</v>
      </c>
      <c r="FK642" s="106">
        <v>1.3241041585697628E-2</v>
      </c>
      <c r="FL642" s="106">
        <v>0</v>
      </c>
      <c r="FM642" s="106">
        <v>3.3700080309526557E-3</v>
      </c>
      <c r="FN642" s="106">
        <v>1.147527158376215E-2</v>
      </c>
      <c r="FO642" s="106">
        <v>4.5900680747076282E-3</v>
      </c>
      <c r="FP642" s="106">
        <v>0</v>
      </c>
      <c r="FQ642" s="106">
        <v>0</v>
      </c>
      <c r="FR642" s="106">
        <v>3.8801868289217681E-2</v>
      </c>
      <c r="FS642" s="106">
        <v>2.2649593690561923E-2</v>
      </c>
      <c r="FT642" s="106">
        <v>1.7977790938702991E-2</v>
      </c>
      <c r="FU642" s="106">
        <v>4.0430786981587091E-3</v>
      </c>
      <c r="FV642" s="106">
        <v>8.3107577174929836E-3</v>
      </c>
      <c r="FW642" s="106">
        <v>8.7134388892408914E-3</v>
      </c>
      <c r="FX642" s="106">
        <v>2.9132866832097103E-2</v>
      </c>
      <c r="FY642" s="106">
        <v>2.1149045020463844E-2</v>
      </c>
      <c r="FZ642" s="106">
        <v>3.2872593867142051E-2</v>
      </c>
      <c r="GA642" s="106">
        <v>1.975561821755106E-2</v>
      </c>
      <c r="GB642" s="106">
        <v>3.5077932098765426E-2</v>
      </c>
      <c r="GC642" s="106">
        <v>2.1570627802690583E-2</v>
      </c>
      <c r="GD642" s="106">
        <v>2.881485337497831E-2</v>
      </c>
      <c r="GE642" s="106">
        <v>2.3884725973686505E-2</v>
      </c>
      <c r="GF642" s="106">
        <v>1.2885484457168186E-2</v>
      </c>
      <c r="GG642" s="106">
        <v>1.3135593220338982E-2</v>
      </c>
      <c r="GH642" s="100"/>
      <c r="GI642" s="100"/>
      <c r="GJ642" s="100"/>
      <c r="GK642" s="100"/>
    </row>
    <row r="643" spans="1:193" x14ac:dyDescent="0.25">
      <c r="A643" s="98" t="s">
        <v>1073</v>
      </c>
      <c r="B643" s="99" t="s">
        <v>17</v>
      </c>
      <c r="C643" s="99" t="s">
        <v>319</v>
      </c>
      <c r="D643" s="99" t="s">
        <v>758</v>
      </c>
      <c r="E643" s="99" t="s">
        <v>824</v>
      </c>
      <c r="F643" s="100"/>
      <c r="G643" s="106">
        <v>12.778</v>
      </c>
      <c r="H643" s="106">
        <v>3.0459844153752083</v>
      </c>
      <c r="I643" s="106">
        <v>0.83499999999999996</v>
      </c>
      <c r="J643" s="106">
        <v>0.33200000000000002</v>
      </c>
      <c r="K643" s="106">
        <v>0.22600000000000001</v>
      </c>
      <c r="L643" s="106">
        <v>5.218</v>
      </c>
      <c r="M643" s="106">
        <v>8.5000000000000006E-2</v>
      </c>
      <c r="N643" s="106">
        <v>0.14769728086843886</v>
      </c>
      <c r="O643" s="106">
        <v>3.6819999999999999</v>
      </c>
      <c r="P643" s="106">
        <v>6.8000000000000005E-2</v>
      </c>
      <c r="Q643" s="106">
        <v>1.0201468807265535</v>
      </c>
      <c r="R643" s="106">
        <v>3.5999999999999997E-2</v>
      </c>
      <c r="S643" s="106">
        <v>33.393003944212104</v>
      </c>
      <c r="T643" s="106">
        <v>4.0750938789574782</v>
      </c>
      <c r="U643" s="106">
        <v>1.52</v>
      </c>
      <c r="V643" s="106">
        <v>9.0442467917042454E-2</v>
      </c>
      <c r="W643" s="106">
        <v>0.31</v>
      </c>
      <c r="X643" s="106">
        <v>1.4745745551150877</v>
      </c>
      <c r="Y643" s="106">
        <v>12.220365584433111</v>
      </c>
      <c r="Z643" s="106">
        <v>1.0720000000000001</v>
      </c>
      <c r="AA643" s="106">
        <v>3.8438269707604302</v>
      </c>
      <c r="AB643" s="106">
        <v>0.55800000000000005</v>
      </c>
      <c r="AC643" s="106">
        <v>3.0459999999999998</v>
      </c>
      <c r="AD643" s="106">
        <v>0.83099999999999996</v>
      </c>
      <c r="AE643" s="106">
        <v>2.0790000000000002</v>
      </c>
      <c r="AF643" s="106">
        <v>2.141</v>
      </c>
      <c r="AG643" s="106">
        <v>1.6952423295554626</v>
      </c>
      <c r="AH643" s="106">
        <v>1.0820000000000001</v>
      </c>
      <c r="AI643" s="106"/>
      <c r="AJ643" s="106">
        <v>96.467672856446981</v>
      </c>
      <c r="AK643" s="100"/>
      <c r="AL643" s="106">
        <v>5.9732610321615551</v>
      </c>
      <c r="AM643" s="106">
        <v>1.8260202717913845</v>
      </c>
      <c r="AN643" s="106">
        <v>0.44191585075416778</v>
      </c>
      <c r="AO643" s="106">
        <v>0.20021710288264385</v>
      </c>
      <c r="AP643" s="106">
        <v>0.17503097893432468</v>
      </c>
      <c r="AQ643" s="106">
        <v>4.0559657986785851</v>
      </c>
      <c r="AR643" s="106">
        <v>6.3056379821958455E-2</v>
      </c>
      <c r="AS643" s="106">
        <v>0.12261105833342095</v>
      </c>
      <c r="AT643" s="106">
        <v>2.6315037164093766</v>
      </c>
      <c r="AU643" s="106">
        <v>2.9673590504451043E-2</v>
      </c>
      <c r="AV643" s="106">
        <v>1.0201468807265535</v>
      </c>
      <c r="AW643" s="106">
        <v>3.5999999999999997E-2</v>
      </c>
      <c r="AX643" s="106">
        <v>23.34358891591199</v>
      </c>
      <c r="AY643" s="106">
        <v>3.3372319048050758</v>
      </c>
      <c r="AZ643" s="106">
        <v>1.1252591057151318</v>
      </c>
      <c r="BA643" s="106">
        <v>7.6691654300892434E-2</v>
      </c>
      <c r="BB643" s="106">
        <v>0.28999064546304959</v>
      </c>
      <c r="BC643" s="106">
        <v>1.2998717869491252</v>
      </c>
      <c r="BD643" s="106">
        <v>9.6230928296977005</v>
      </c>
      <c r="BE643" s="106">
        <v>0.91405184174624832</v>
      </c>
      <c r="BF643" s="106">
        <v>3.2816758906859302</v>
      </c>
      <c r="BG643" s="106">
        <v>0.47680082030248661</v>
      </c>
      <c r="BH643" s="106">
        <v>2.6114540466392313</v>
      </c>
      <c r="BI643" s="106">
        <v>0.71662642290444978</v>
      </c>
      <c r="BJ643" s="106">
        <v>1.8037480478917232</v>
      </c>
      <c r="BK643" s="106">
        <v>1.8654700705759346</v>
      </c>
      <c r="BL643" s="106">
        <v>1.4825031303502079</v>
      </c>
      <c r="BM643" s="106">
        <v>0.95020637569157818</v>
      </c>
      <c r="BN643" s="106"/>
      <c r="BO643" s="106"/>
      <c r="BP643" s="106"/>
      <c r="BQ643" s="106">
        <v>2.78096E-2</v>
      </c>
      <c r="BR643" s="106">
        <v>1.6180570000000002E-2</v>
      </c>
      <c r="BS643" s="106">
        <v>1.001435E-2</v>
      </c>
      <c r="BT643" s="106">
        <v>9.2859199999999979E-3</v>
      </c>
      <c r="BU643" s="106">
        <v>1.2008159999999999E-2</v>
      </c>
      <c r="BV643" s="106">
        <v>1.0549299999999999E-2</v>
      </c>
      <c r="BW643" s="106">
        <v>1.4288800000000001E-2</v>
      </c>
      <c r="BX643" s="106">
        <v>3.7342599999999997E-3</v>
      </c>
      <c r="BY643" s="106">
        <v>9.2347200000000001E-3</v>
      </c>
      <c r="BZ643" s="106">
        <v>2.7499199999999994E-2</v>
      </c>
      <c r="CA643" s="106">
        <v>1.5699999999999999E-2</v>
      </c>
      <c r="CB643" s="106">
        <v>1.3100000000000001E-2</v>
      </c>
      <c r="CC643" s="106">
        <v>1.2731450000000002E-2</v>
      </c>
      <c r="CD643" s="106">
        <v>1.9781820000000002E-2</v>
      </c>
      <c r="CE643" s="106">
        <v>2.5935360000000005E-2</v>
      </c>
      <c r="CF643" s="106">
        <v>7.5475200000000003E-3</v>
      </c>
      <c r="CG643" s="106">
        <v>6.9484999999999998E-3</v>
      </c>
      <c r="CH643" s="106">
        <v>7.8273600000000002E-3</v>
      </c>
      <c r="CI643" s="106">
        <v>1.307997E-2</v>
      </c>
      <c r="CJ643" s="106">
        <v>2.380784E-2</v>
      </c>
      <c r="CK643" s="106">
        <v>2.4128779999999999E-2</v>
      </c>
      <c r="CL643" s="106">
        <v>2.609769E-2</v>
      </c>
      <c r="CM643" s="106">
        <v>3.3125760000000004E-2</v>
      </c>
      <c r="CN643" s="106">
        <v>2.585908E-2</v>
      </c>
      <c r="CO643" s="106">
        <v>3.5154299999999999E-2</v>
      </c>
      <c r="CP643" s="106">
        <v>2.8462959999999999E-2</v>
      </c>
      <c r="CQ643" s="106">
        <v>1.4979849999999999E-2</v>
      </c>
      <c r="CR643" s="106">
        <v>1.5486320000000001E-2</v>
      </c>
      <c r="CS643" s="106"/>
      <c r="CT643" s="106"/>
      <c r="CU643" s="106"/>
      <c r="CV643" s="106">
        <f t="shared" si="336"/>
        <v>1.2999999999999999E-2</v>
      </c>
      <c r="CW643" s="106">
        <f t="shared" si="337"/>
        <v>9.700000000000002E-3</v>
      </c>
      <c r="CX643" s="106">
        <f t="shared" si="338"/>
        <v>5.3E-3</v>
      </c>
      <c r="CY643" s="106">
        <f t="shared" si="339"/>
        <v>5.5999999999999991E-3</v>
      </c>
      <c r="CZ643" s="106">
        <f t="shared" si="340"/>
        <v>9.2999999999999992E-3</v>
      </c>
      <c r="DA643" s="106">
        <f t="shared" si="341"/>
        <v>8.199999999999999E-3</v>
      </c>
      <c r="DB643" s="106">
        <f t="shared" si="342"/>
        <v>1.06E-2</v>
      </c>
      <c r="DC643" s="106">
        <f t="shared" si="343"/>
        <v>3.0999999999999999E-3</v>
      </c>
      <c r="DD643" s="106">
        <f t="shared" si="344"/>
        <v>6.6E-3</v>
      </c>
      <c r="DE643" s="106">
        <f t="shared" si="345"/>
        <v>1.1999999999999999E-2</v>
      </c>
      <c r="DF643" s="106">
        <f t="shared" si="346"/>
        <v>1.5699999999999999E-2</v>
      </c>
      <c r="DG643" s="106">
        <f t="shared" si="347"/>
        <v>1.3100000000000001E-2</v>
      </c>
      <c r="DH643" s="106">
        <f t="shared" si="348"/>
        <v>8.8999999999999999E-3</v>
      </c>
      <c r="DI643" s="106">
        <f t="shared" si="349"/>
        <v>1.6199999999999999E-2</v>
      </c>
      <c r="DJ643" s="106">
        <f t="shared" si="350"/>
        <v>1.9200000000000002E-2</v>
      </c>
      <c r="DK643" s="106">
        <f t="shared" si="351"/>
        <v>6.4000000000000003E-3</v>
      </c>
      <c r="DL643" s="106">
        <f t="shared" si="352"/>
        <v>6.4999999999999997E-3</v>
      </c>
      <c r="DM643" s="106">
        <f t="shared" si="353"/>
        <v>6.8999999999999999E-3</v>
      </c>
      <c r="DN643" s="106">
        <f t="shared" si="354"/>
        <v>1.03E-2</v>
      </c>
      <c r="DO643" s="106">
        <f t="shared" si="355"/>
        <v>2.0299999999999999E-2</v>
      </c>
      <c r="DP643" s="106">
        <f t="shared" si="356"/>
        <v>2.06E-2</v>
      </c>
      <c r="DQ643" s="106">
        <f t="shared" si="357"/>
        <v>2.23E-2</v>
      </c>
      <c r="DR643" s="106">
        <f t="shared" si="358"/>
        <v>2.8400000000000002E-2</v>
      </c>
      <c r="DS643" s="106">
        <f t="shared" si="359"/>
        <v>2.23E-2</v>
      </c>
      <c r="DT643" s="106">
        <f t="shared" si="360"/>
        <v>3.0499999999999999E-2</v>
      </c>
      <c r="DU643" s="106">
        <f t="shared" si="361"/>
        <v>2.4799999999999999E-2</v>
      </c>
      <c r="DV643" s="106">
        <f t="shared" si="362"/>
        <v>1.3100000000000001E-2</v>
      </c>
      <c r="DW643" s="106">
        <f t="shared" si="363"/>
        <v>1.3600000000000001E-2</v>
      </c>
      <c r="DX643" s="106"/>
      <c r="DY643" s="106"/>
      <c r="DZ643" s="106"/>
      <c r="EA643" s="100">
        <v>0.57999999999999996</v>
      </c>
      <c r="EB643" s="100">
        <v>0.52</v>
      </c>
      <c r="EC643" s="100">
        <v>0.96</v>
      </c>
      <c r="ED643" s="100">
        <v>2.12</v>
      </c>
      <c r="EE643" s="100">
        <v>4.2300000000000004</v>
      </c>
      <c r="EF643" s="100">
        <v>0.32</v>
      </c>
      <c r="EG643" s="100">
        <v>17.010000000000002</v>
      </c>
      <c r="EH643" s="100">
        <v>2.88</v>
      </c>
      <c r="EI643" s="100">
        <v>0.43</v>
      </c>
      <c r="EJ643" s="100">
        <v>15.43</v>
      </c>
      <c r="EK643" s="100">
        <v>1.91</v>
      </c>
      <c r="EL643" s="100">
        <v>9.48</v>
      </c>
      <c r="EM643" s="100">
        <v>0.16</v>
      </c>
      <c r="EN643" s="100">
        <v>0.64</v>
      </c>
      <c r="EO643" s="100">
        <v>1.87</v>
      </c>
      <c r="EP643" s="100">
        <v>5.7</v>
      </c>
      <c r="EQ643" s="100">
        <v>2.98</v>
      </c>
      <c r="ER643" s="100">
        <v>0.73</v>
      </c>
      <c r="ES643" s="100">
        <v>0.32</v>
      </c>
      <c r="ET643" s="100">
        <v>2.41</v>
      </c>
      <c r="EU643" s="100">
        <v>0.98</v>
      </c>
      <c r="EV643" s="100">
        <v>4.16</v>
      </c>
      <c r="EW643" s="100">
        <v>1.31</v>
      </c>
      <c r="EX643" s="100">
        <v>2.97</v>
      </c>
      <c r="EY643" s="100">
        <v>1.56</v>
      </c>
      <c r="EZ643" s="100">
        <v>1.29</v>
      </c>
      <c r="FA643" s="100">
        <v>0.88</v>
      </c>
      <c r="FB643" s="100">
        <v>1.42</v>
      </c>
      <c r="FC643" s="100"/>
      <c r="FD643" s="100"/>
      <c r="FE643" s="100"/>
      <c r="FF643" s="106">
        <v>3.4644913986537018E-2</v>
      </c>
      <c r="FG643" s="106">
        <v>9.4953054133151988E-3</v>
      </c>
      <c r="FH643" s="106">
        <v>4.2423921672400102E-3</v>
      </c>
      <c r="FI643" s="106">
        <v>4.2446025811120501E-3</v>
      </c>
      <c r="FJ643" s="106">
        <v>7.4038104089219348E-3</v>
      </c>
      <c r="FK643" s="106">
        <v>1.2979090555771473E-2</v>
      </c>
      <c r="FL643" s="106">
        <v>1.0725890207715135E-2</v>
      </c>
      <c r="FM643" s="106">
        <v>3.5311984800025231E-3</v>
      </c>
      <c r="FN643" s="106">
        <v>1.1315465980560319E-2</v>
      </c>
      <c r="FO643" s="106">
        <v>4.578635014836796E-3</v>
      </c>
      <c r="FP643" s="106">
        <v>1.9484805421877169E-2</v>
      </c>
      <c r="FQ643" s="106">
        <v>3.4128000000000001E-3</v>
      </c>
      <c r="FR643" s="106">
        <v>3.7349742265459188E-2</v>
      </c>
      <c r="FS643" s="106">
        <v>2.1358284190752485E-2</v>
      </c>
      <c r="FT643" s="106">
        <v>2.1042345276872966E-2</v>
      </c>
      <c r="FU643" s="106">
        <v>4.3714242951508686E-3</v>
      </c>
      <c r="FV643" s="106">
        <v>8.641721234798878E-3</v>
      </c>
      <c r="FW643" s="106">
        <v>9.4890640447286134E-3</v>
      </c>
      <c r="FX643" s="106">
        <v>3.0793897055032642E-2</v>
      </c>
      <c r="FY643" s="106">
        <v>2.2028649386084585E-2</v>
      </c>
      <c r="FZ643" s="106">
        <v>3.2160423728722118E-2</v>
      </c>
      <c r="GA643" s="106">
        <v>1.9834914124583443E-2</v>
      </c>
      <c r="GB643" s="106">
        <v>3.421004801097393E-2</v>
      </c>
      <c r="GC643" s="106">
        <v>2.1283804760262159E-2</v>
      </c>
      <c r="GD643" s="106">
        <v>2.8138469547110884E-2</v>
      </c>
      <c r="GE643" s="106">
        <v>2.4064563910429555E-2</v>
      </c>
      <c r="GF643" s="106">
        <v>1.3046027547081829E-2</v>
      </c>
      <c r="GG643" s="106">
        <v>1.3492930534820409E-2</v>
      </c>
      <c r="GH643" s="100"/>
      <c r="GI643" s="100"/>
      <c r="GJ643" s="100"/>
      <c r="GK643" s="100"/>
    </row>
    <row r="644" spans="1:193" x14ac:dyDescent="0.25">
      <c r="A644" s="98" t="s">
        <v>1073</v>
      </c>
      <c r="B644" s="99" t="s">
        <v>17</v>
      </c>
      <c r="C644" s="99" t="s">
        <v>319</v>
      </c>
      <c r="D644" s="99" t="s">
        <v>815</v>
      </c>
      <c r="E644" s="99" t="s">
        <v>825</v>
      </c>
      <c r="F644" s="100"/>
      <c r="G644" s="106">
        <v>8.3770000000000007</v>
      </c>
      <c r="H644" s="106">
        <v>28.643974440952334</v>
      </c>
      <c r="I644" s="106">
        <v>0.17499999999999999</v>
      </c>
      <c r="J644" s="106">
        <v>0</v>
      </c>
      <c r="K644" s="106">
        <v>0.374</v>
      </c>
      <c r="L644" s="106">
        <v>3.3119999999999998</v>
      </c>
      <c r="M644" s="106">
        <v>4.2000000000000003E-2</v>
      </c>
      <c r="N644" s="106">
        <v>8.9138489634358831E-2</v>
      </c>
      <c r="O644" s="106">
        <v>3.2480000000000002</v>
      </c>
      <c r="P644" s="106">
        <v>3.2000000000000001E-2</v>
      </c>
      <c r="Q644" s="106">
        <v>2.0468014987001966E-2</v>
      </c>
      <c r="R644" s="106">
        <v>2.4E-2</v>
      </c>
      <c r="S644" s="106">
        <v>10.730294144677638</v>
      </c>
      <c r="T644" s="106">
        <v>3.8033901772573953</v>
      </c>
      <c r="U644" s="106">
        <v>0.57999999999999996</v>
      </c>
      <c r="V644" s="106">
        <v>8.3914272105862359E-2</v>
      </c>
      <c r="W644" s="106">
        <v>0.14799999999999999</v>
      </c>
      <c r="X644" s="106">
        <v>0.42026048367404439</v>
      </c>
      <c r="Y644" s="106">
        <v>15.209677345064279</v>
      </c>
      <c r="Z644" s="106">
        <v>0.39</v>
      </c>
      <c r="AA644" s="106">
        <v>2.2065802157145895</v>
      </c>
      <c r="AB644" s="106">
        <v>0.41499999999999998</v>
      </c>
      <c r="AC644" s="106">
        <v>2.44</v>
      </c>
      <c r="AD644" s="106">
        <v>0.76300000000000001</v>
      </c>
      <c r="AE644" s="106">
        <v>2.5479999999999996</v>
      </c>
      <c r="AF644" s="106">
        <v>2.7290000000000001</v>
      </c>
      <c r="AG644" s="106">
        <v>2.315252955473825</v>
      </c>
      <c r="AH644" s="106">
        <v>1.633</v>
      </c>
      <c r="AI644" s="106"/>
      <c r="AJ644" s="106">
        <v>90.738917058430317</v>
      </c>
      <c r="AK644" s="100"/>
      <c r="AL644" s="106">
        <v>3.9159498878085266</v>
      </c>
      <c r="AM644" s="106">
        <v>17.171617073887859</v>
      </c>
      <c r="AN644" s="106">
        <v>9.2617094469436362E-2</v>
      </c>
      <c r="AO644" s="106">
        <v>0</v>
      </c>
      <c r="AP644" s="106">
        <v>0.28965303593556385</v>
      </c>
      <c r="AQ644" s="106">
        <v>2.5744267392149243</v>
      </c>
      <c r="AR644" s="106">
        <v>3.1157270029673591E-2</v>
      </c>
      <c r="AS644" s="106">
        <v>7.3998414107885477E-2</v>
      </c>
      <c r="AT644" s="106">
        <v>2.3213264722698685</v>
      </c>
      <c r="AU644" s="106">
        <v>1.3964042590329902E-2</v>
      </c>
      <c r="AV644" s="106">
        <v>2.0468014987001966E-2</v>
      </c>
      <c r="AW644" s="106">
        <v>2.4E-2</v>
      </c>
      <c r="AX644" s="106">
        <v>7.5010794440249118</v>
      </c>
      <c r="AY644" s="106">
        <v>3.1147245739557734</v>
      </c>
      <c r="AZ644" s="106">
        <v>0.42937518507551076</v>
      </c>
      <c r="BA644" s="106">
        <v>7.1156001107319899E-2</v>
      </c>
      <c r="BB644" s="106">
        <v>0.13844714686623011</v>
      </c>
      <c r="BC644" s="106">
        <v>0.37046939675074431</v>
      </c>
      <c r="BD644" s="106">
        <v>11.977066969890762</v>
      </c>
      <c r="BE644" s="106">
        <v>0.332537517053206</v>
      </c>
      <c r="BF644" s="106">
        <v>1.8838728043324422</v>
      </c>
      <c r="BG644" s="106">
        <v>0.3546099290780142</v>
      </c>
      <c r="BH644" s="106">
        <v>2.0919067215363509</v>
      </c>
      <c r="BI644" s="106">
        <v>0.65798551224560198</v>
      </c>
      <c r="BJ644" s="106">
        <v>2.2106541731736939</v>
      </c>
      <c r="BK644" s="106">
        <v>2.3777990764136971</v>
      </c>
      <c r="BL644" s="106">
        <v>2.0247074381056627</v>
      </c>
      <c r="BM644" s="106">
        <v>1.4340915078598402</v>
      </c>
      <c r="BN644" s="106"/>
      <c r="BO644" s="106"/>
      <c r="BP644" s="106"/>
      <c r="BQ644" s="106">
        <v>2.5456480000000004E-2</v>
      </c>
      <c r="BR644" s="106">
        <v>1.5846949999999999E-2</v>
      </c>
      <c r="BS644" s="106">
        <v>1.001435E-2</v>
      </c>
      <c r="BT644" s="106">
        <v>8.9542800000000002E-3</v>
      </c>
      <c r="BU644" s="106">
        <v>1.0846079999999999E-2</v>
      </c>
      <c r="BV644" s="106">
        <v>9.7774000000000003E-3</v>
      </c>
      <c r="BW644" s="106">
        <v>1.3749600000000001E-2</v>
      </c>
      <c r="BX644" s="106">
        <v>3.4933399999999997E-3</v>
      </c>
      <c r="BY644" s="106">
        <v>9.0948000000000001E-3</v>
      </c>
      <c r="BZ644" s="106">
        <v>2.8186679999999995E-2</v>
      </c>
      <c r="CA644" s="106">
        <v>1.4200000000000001E-2</v>
      </c>
      <c r="CB644" s="106">
        <v>1.24E-2</v>
      </c>
      <c r="CC644" s="106">
        <v>1.1300950000000001E-2</v>
      </c>
      <c r="CD644" s="106">
        <v>1.8316500000000003E-2</v>
      </c>
      <c r="CE644" s="106">
        <v>2.5395040000000001E-2</v>
      </c>
      <c r="CF644" s="106">
        <v>7.3116600000000002E-3</v>
      </c>
      <c r="CG644" s="106">
        <v>6.6277999999999988E-3</v>
      </c>
      <c r="CH644" s="106">
        <v>7.6004800000000006E-3</v>
      </c>
      <c r="CI644" s="106">
        <v>1.257201E-2</v>
      </c>
      <c r="CJ644" s="106">
        <v>2.3104160000000002E-2</v>
      </c>
      <c r="CK644" s="106">
        <v>2.3777389999999999E-2</v>
      </c>
      <c r="CL644" s="106">
        <v>2.3405999999999996E-2</v>
      </c>
      <c r="CM644" s="106">
        <v>3.0559680000000002E-2</v>
      </c>
      <c r="CN644" s="106">
        <v>2.4351599999999998E-2</v>
      </c>
      <c r="CO644" s="106">
        <v>3.273384E-2</v>
      </c>
      <c r="CP644" s="106">
        <v>2.6626639999999997E-2</v>
      </c>
      <c r="CQ644" s="106">
        <v>1.4179399999999998E-2</v>
      </c>
      <c r="CR644" s="106">
        <v>1.446149E-2</v>
      </c>
      <c r="CS644" s="106"/>
      <c r="CT644" s="106"/>
      <c r="CU644" s="106"/>
      <c r="CV644" s="106">
        <f t="shared" si="336"/>
        <v>1.1900000000000001E-2</v>
      </c>
      <c r="CW644" s="106">
        <f t="shared" si="337"/>
        <v>9.4999999999999998E-3</v>
      </c>
      <c r="CX644" s="106">
        <f t="shared" si="338"/>
        <v>5.3E-3</v>
      </c>
      <c r="CY644" s="106">
        <f t="shared" si="339"/>
        <v>5.4000000000000003E-3</v>
      </c>
      <c r="CZ644" s="106">
        <f t="shared" si="340"/>
        <v>8.3999999999999995E-3</v>
      </c>
      <c r="DA644" s="106">
        <f t="shared" si="341"/>
        <v>7.6E-3</v>
      </c>
      <c r="DB644" s="106">
        <f t="shared" si="342"/>
        <v>1.0200000000000001E-2</v>
      </c>
      <c r="DC644" s="106">
        <f t="shared" si="343"/>
        <v>2.9000000000000002E-3</v>
      </c>
      <c r="DD644" s="106">
        <f t="shared" si="344"/>
        <v>6.4999999999999997E-3</v>
      </c>
      <c r="DE644" s="106">
        <f t="shared" si="345"/>
        <v>1.2299999999999998E-2</v>
      </c>
      <c r="DF644" s="106">
        <f t="shared" si="346"/>
        <v>1.4200000000000001E-2</v>
      </c>
      <c r="DG644" s="106">
        <f t="shared" si="347"/>
        <v>1.24E-2</v>
      </c>
      <c r="DH644" s="106">
        <f t="shared" si="348"/>
        <v>7.899999999999999E-3</v>
      </c>
      <c r="DI644" s="106">
        <f t="shared" si="349"/>
        <v>1.5000000000000001E-2</v>
      </c>
      <c r="DJ644" s="106">
        <f t="shared" si="350"/>
        <v>1.8800000000000001E-2</v>
      </c>
      <c r="DK644" s="106">
        <f t="shared" si="351"/>
        <v>6.1999999999999998E-3</v>
      </c>
      <c r="DL644" s="106">
        <f t="shared" si="352"/>
        <v>6.1999999999999989E-3</v>
      </c>
      <c r="DM644" s="106">
        <f t="shared" si="353"/>
        <v>6.7000000000000002E-3</v>
      </c>
      <c r="DN644" s="106">
        <f t="shared" si="354"/>
        <v>9.8999999999999991E-3</v>
      </c>
      <c r="DO644" s="106">
        <f t="shared" si="355"/>
        <v>1.9700000000000002E-2</v>
      </c>
      <c r="DP644" s="106">
        <f t="shared" si="356"/>
        <v>2.0299999999999999E-2</v>
      </c>
      <c r="DQ644" s="106">
        <f t="shared" si="357"/>
        <v>1.9999999999999997E-2</v>
      </c>
      <c r="DR644" s="106">
        <f t="shared" si="358"/>
        <v>2.6200000000000001E-2</v>
      </c>
      <c r="DS644" s="106">
        <f t="shared" si="359"/>
        <v>2.0999999999999998E-2</v>
      </c>
      <c r="DT644" s="106">
        <f t="shared" si="360"/>
        <v>2.8399999999999998E-2</v>
      </c>
      <c r="DU644" s="106">
        <f t="shared" si="361"/>
        <v>2.3199999999999998E-2</v>
      </c>
      <c r="DV644" s="106">
        <f t="shared" si="362"/>
        <v>1.24E-2</v>
      </c>
      <c r="DW644" s="106">
        <f t="shared" si="363"/>
        <v>1.2699999999999999E-2</v>
      </c>
      <c r="DX644" s="106"/>
      <c r="DY644" s="106"/>
      <c r="DZ644" s="106"/>
      <c r="EA644" s="100">
        <v>0.72</v>
      </c>
      <c r="EB644" s="100">
        <v>0.14000000000000001</v>
      </c>
      <c r="EC644" s="100">
        <v>3.63</v>
      </c>
      <c r="ED644" s="100">
        <v>100</v>
      </c>
      <c r="EE644" s="100">
        <v>2.59</v>
      </c>
      <c r="EF644" s="100">
        <v>0.42</v>
      </c>
      <c r="EG644" s="100">
        <v>32.04</v>
      </c>
      <c r="EH644" s="100">
        <v>3.83</v>
      </c>
      <c r="EI644" s="100">
        <v>0.45</v>
      </c>
      <c r="EJ644" s="100">
        <v>32.35</v>
      </c>
      <c r="EK644" s="100">
        <v>20.89</v>
      </c>
      <c r="EL644" s="100">
        <v>12.22</v>
      </c>
      <c r="EM644" s="100">
        <v>0.3</v>
      </c>
      <c r="EN644" s="100">
        <v>0.66</v>
      </c>
      <c r="EO644" s="100">
        <v>3.88</v>
      </c>
      <c r="EP644" s="100">
        <v>3.7</v>
      </c>
      <c r="EQ644" s="100">
        <v>5.36</v>
      </c>
      <c r="ER644" s="100">
        <v>2.0499999999999998</v>
      </c>
      <c r="ES644" s="100">
        <v>0.28000000000000003</v>
      </c>
      <c r="ET644" s="100">
        <v>5.34</v>
      </c>
      <c r="EU644" s="100">
        <v>1.39</v>
      </c>
      <c r="EV644" s="100">
        <v>5.09</v>
      </c>
      <c r="EW644" s="100">
        <v>1.51</v>
      </c>
      <c r="EX644" s="100">
        <v>3.09</v>
      </c>
      <c r="EY644" s="100">
        <v>1.28</v>
      </c>
      <c r="EZ644" s="100">
        <v>1</v>
      </c>
      <c r="FA644" s="100">
        <v>0.67</v>
      </c>
      <c r="FB644" s="100">
        <v>0.95</v>
      </c>
      <c r="FC644" s="100"/>
      <c r="FD644" s="100"/>
      <c r="FE644" s="100"/>
      <c r="FF644" s="106">
        <v>2.8194839192221391E-2</v>
      </c>
      <c r="FG644" s="106">
        <v>2.4040263903443007E-2</v>
      </c>
      <c r="FH644" s="106">
        <v>3.3620005292405398E-3</v>
      </c>
      <c r="FI644" s="106">
        <v>0</v>
      </c>
      <c r="FJ644" s="106">
        <v>7.5020136307311037E-3</v>
      </c>
      <c r="FK644" s="106">
        <v>1.0812592304702681E-2</v>
      </c>
      <c r="FL644" s="106">
        <v>9.9827893175074185E-3</v>
      </c>
      <c r="FM644" s="106">
        <v>2.8341392603320136E-3</v>
      </c>
      <c r="FN644" s="106">
        <v>1.0445969125214409E-2</v>
      </c>
      <c r="FO644" s="106">
        <v>4.5173677779717239E-3</v>
      </c>
      <c r="FP644" s="106">
        <v>4.2757683307847105E-3</v>
      </c>
      <c r="FQ644" s="106">
        <v>2.9328000000000002E-3</v>
      </c>
      <c r="FR644" s="106">
        <v>2.2503238332074734E-2</v>
      </c>
      <c r="FS644" s="106">
        <v>2.0557182188108106E-2</v>
      </c>
      <c r="FT644" s="106">
        <v>1.6659757180929817E-2</v>
      </c>
      <c r="FU644" s="106">
        <v>2.6327720409708368E-3</v>
      </c>
      <c r="FV644" s="106">
        <v>7.4207670720299341E-3</v>
      </c>
      <c r="FW644" s="106">
        <v>7.5946226333902574E-3</v>
      </c>
      <c r="FX644" s="106">
        <v>3.3535787515694138E-2</v>
      </c>
      <c r="FY644" s="106">
        <v>1.7757503410641199E-2</v>
      </c>
      <c r="FZ644" s="106">
        <v>2.6185831980220946E-2</v>
      </c>
      <c r="GA644" s="106">
        <v>1.8049645390070923E-2</v>
      </c>
      <c r="GB644" s="106">
        <v>3.15877914951989E-2</v>
      </c>
      <c r="GC644" s="106">
        <v>2.0331752328389099E-2</v>
      </c>
      <c r="GD644" s="106">
        <v>2.8296373416623284E-2</v>
      </c>
      <c r="GE644" s="106">
        <v>2.3777990764136971E-2</v>
      </c>
      <c r="GF644" s="106">
        <v>1.3565539835307941E-2</v>
      </c>
      <c r="GG644" s="106">
        <v>1.3623869324668482E-2</v>
      </c>
      <c r="GH644" s="100"/>
      <c r="GI644" s="100"/>
      <c r="GJ644" s="100"/>
      <c r="GK644" s="100"/>
    </row>
    <row r="645" spans="1:193" x14ac:dyDescent="0.25">
      <c r="A645" s="98" t="s">
        <v>1073</v>
      </c>
      <c r="B645" s="99" t="s">
        <v>17</v>
      </c>
      <c r="C645" s="99" t="s">
        <v>319</v>
      </c>
      <c r="D645" s="99" t="s">
        <v>815</v>
      </c>
      <c r="E645" s="99" t="s">
        <v>826</v>
      </c>
      <c r="F645" s="100"/>
      <c r="G645" s="106">
        <v>5.0490000000000004</v>
      </c>
      <c r="H645" s="106">
        <v>28.304375594224435</v>
      </c>
      <c r="I645" s="106">
        <v>0.13900000000000001</v>
      </c>
      <c r="J645" s="106">
        <v>0</v>
      </c>
      <c r="K645" s="106">
        <v>0.57499999999999996</v>
      </c>
      <c r="L645" s="106">
        <v>3.6280000000000001</v>
      </c>
      <c r="M645" s="106">
        <v>0.188</v>
      </c>
      <c r="N645" s="106">
        <v>9.9287080262214888E-2</v>
      </c>
      <c r="O645" s="106">
        <v>2.3140000000000001</v>
      </c>
      <c r="P645" s="106">
        <v>4.2000000000000003E-2</v>
      </c>
      <c r="Q645" s="106">
        <v>0</v>
      </c>
      <c r="R645" s="106">
        <v>3.1E-2</v>
      </c>
      <c r="S645" s="106">
        <v>14.135582033867706</v>
      </c>
      <c r="T645" s="106">
        <v>4.8304593145422938</v>
      </c>
      <c r="U645" s="106">
        <v>0.45200000000000001</v>
      </c>
      <c r="V645" s="106">
        <v>5.9675130053292974E-2</v>
      </c>
      <c r="W645" s="106">
        <v>0.115</v>
      </c>
      <c r="X645" s="106">
        <v>0.38121739523552295</v>
      </c>
      <c r="Y645" s="106">
        <v>17.312358116366134</v>
      </c>
      <c r="Z645" s="106">
        <v>0.20100000000000001</v>
      </c>
      <c r="AA645" s="106">
        <v>1.5455376968801424</v>
      </c>
      <c r="AB645" s="106">
        <v>0.28899999999999998</v>
      </c>
      <c r="AC645" s="106">
        <v>1.7370000000000003</v>
      </c>
      <c r="AD645" s="106">
        <v>0.55300000000000005</v>
      </c>
      <c r="AE645" s="106">
        <v>2.4340000000000002</v>
      </c>
      <c r="AF645" s="106">
        <v>2.823</v>
      </c>
      <c r="AG645" s="106">
        <v>2.4325500575163792</v>
      </c>
      <c r="AH645" s="106">
        <v>1.784</v>
      </c>
      <c r="AI645" s="106"/>
      <c r="AJ645" s="106">
        <v>91.448048818948124</v>
      </c>
      <c r="AK645" s="100"/>
      <c r="AL645" s="106">
        <v>2.3602281226626776</v>
      </c>
      <c r="AM645" s="106">
        <v>16.968032848285137</v>
      </c>
      <c r="AN645" s="106">
        <v>7.3564435035723741E-2</v>
      </c>
      <c r="AO645" s="106">
        <v>0</v>
      </c>
      <c r="AP645" s="106">
        <v>0.44532218091697645</v>
      </c>
      <c r="AQ645" s="106">
        <v>2.8200544111931598</v>
      </c>
      <c r="AR645" s="106">
        <v>0.13946587537091987</v>
      </c>
      <c r="AS645" s="106">
        <v>8.2423277654171428E-2</v>
      </c>
      <c r="AT645" s="106">
        <v>1.6538021726700973</v>
      </c>
      <c r="AU645" s="106">
        <v>1.8327805899807998E-2</v>
      </c>
      <c r="AV645" s="106">
        <v>0</v>
      </c>
      <c r="AW645" s="106">
        <v>3.1E-2</v>
      </c>
      <c r="AX645" s="106">
        <v>9.8815673078418076</v>
      </c>
      <c r="AY645" s="106">
        <v>3.9558261522744194</v>
      </c>
      <c r="AZ645" s="106">
        <v>0.33461652354160498</v>
      </c>
      <c r="BA645" s="106">
        <v>5.060216234485964E-2</v>
      </c>
      <c r="BB645" s="106">
        <v>0.10757717492984098</v>
      </c>
      <c r="BC645" s="106">
        <v>0.3360520056730632</v>
      </c>
      <c r="BD645" s="106">
        <v>13.632851497256583</v>
      </c>
      <c r="BE645" s="106">
        <v>0.17138472032742155</v>
      </c>
      <c r="BF645" s="106">
        <v>1.3195062724153868</v>
      </c>
      <c r="BG645" s="106">
        <v>0.24694522771938821</v>
      </c>
      <c r="BH645" s="106">
        <v>1.4891975308641976</v>
      </c>
      <c r="BI645" s="106">
        <v>0.47688858226974823</v>
      </c>
      <c r="BJ645" s="106">
        <v>2.1117473538087803</v>
      </c>
      <c r="BK645" s="106">
        <v>2.4597020127210945</v>
      </c>
      <c r="BL645" s="106">
        <v>2.1272847026815733</v>
      </c>
      <c r="BM645" s="106">
        <v>1.5666988671291824</v>
      </c>
      <c r="BN645" s="106"/>
      <c r="BO645" s="106"/>
      <c r="BP645" s="106"/>
      <c r="BQ645" s="106">
        <v>2.6953920000000006E-2</v>
      </c>
      <c r="BR645" s="106">
        <v>1.6013759999999998E-2</v>
      </c>
      <c r="BS645" s="106">
        <v>1.001435E-2</v>
      </c>
      <c r="BT645" s="106">
        <v>9.120099999999999E-3</v>
      </c>
      <c r="BU645" s="106">
        <v>1.0846079999999999E-2</v>
      </c>
      <c r="BV645" s="106">
        <v>1.0034699999999999E-2</v>
      </c>
      <c r="BW645" s="106">
        <v>1.33452E-2</v>
      </c>
      <c r="BX645" s="106">
        <v>3.4933399999999997E-3</v>
      </c>
      <c r="BY645" s="106">
        <v>8.9548800000000001E-3</v>
      </c>
      <c r="BZ645" s="106">
        <v>2.956164E-2</v>
      </c>
      <c r="CA645" s="106">
        <v>1.46E-2</v>
      </c>
      <c r="CB645" s="106">
        <v>1.2699999999999999E-2</v>
      </c>
      <c r="CC645" s="106">
        <v>1.17301E-2</v>
      </c>
      <c r="CD645" s="106">
        <v>1.8804940000000003E-2</v>
      </c>
      <c r="CE645" s="106">
        <v>2.6070440000000004E-2</v>
      </c>
      <c r="CF645" s="106">
        <v>7.4295900000000007E-3</v>
      </c>
      <c r="CG645" s="106">
        <v>6.7346999999999997E-3</v>
      </c>
      <c r="CH645" s="106">
        <v>7.9407999999999996E-3</v>
      </c>
      <c r="CI645" s="106">
        <v>1.2699E-2</v>
      </c>
      <c r="CJ645" s="106">
        <v>2.3573280000000002E-2</v>
      </c>
      <c r="CK645" s="106">
        <v>2.4128779999999999E-2</v>
      </c>
      <c r="CL645" s="106">
        <v>2.4225209999999997E-2</v>
      </c>
      <c r="CM645" s="106">
        <v>3.0209759999999999E-2</v>
      </c>
      <c r="CN645" s="106">
        <v>2.4931399999999999E-2</v>
      </c>
      <c r="CO645" s="106">
        <v>3.2849100000000006E-2</v>
      </c>
      <c r="CP645" s="106">
        <v>2.7544799999999998E-2</v>
      </c>
      <c r="CQ645" s="106">
        <v>1.4522450000000001E-2</v>
      </c>
      <c r="CR645" s="106">
        <v>1.4803100000000001E-2</v>
      </c>
      <c r="CS645" s="106"/>
      <c r="CT645" s="106"/>
      <c r="CU645" s="106"/>
      <c r="CV645" s="106">
        <f t="shared" si="336"/>
        <v>1.2600000000000002E-2</v>
      </c>
      <c r="CW645" s="106">
        <f t="shared" si="337"/>
        <v>9.5999999999999992E-3</v>
      </c>
      <c r="CX645" s="106">
        <f t="shared" si="338"/>
        <v>5.3E-3</v>
      </c>
      <c r="CY645" s="106">
        <f t="shared" si="339"/>
        <v>5.4999999999999997E-3</v>
      </c>
      <c r="CZ645" s="106">
        <f t="shared" si="340"/>
        <v>8.3999999999999995E-3</v>
      </c>
      <c r="DA645" s="106">
        <f t="shared" si="341"/>
        <v>7.7999999999999996E-3</v>
      </c>
      <c r="DB645" s="106">
        <f t="shared" si="342"/>
        <v>9.8999999999999991E-3</v>
      </c>
      <c r="DC645" s="106">
        <f t="shared" si="343"/>
        <v>2.9000000000000002E-3</v>
      </c>
      <c r="DD645" s="106">
        <f t="shared" si="344"/>
        <v>6.4000000000000003E-3</v>
      </c>
      <c r="DE645" s="106">
        <f t="shared" si="345"/>
        <v>1.29E-2</v>
      </c>
      <c r="DF645" s="106">
        <f t="shared" si="346"/>
        <v>1.46E-2</v>
      </c>
      <c r="DG645" s="106">
        <f t="shared" si="347"/>
        <v>1.2699999999999999E-2</v>
      </c>
      <c r="DH645" s="106">
        <f t="shared" si="348"/>
        <v>8.199999999999999E-3</v>
      </c>
      <c r="DI645" s="106">
        <f t="shared" si="349"/>
        <v>1.54E-2</v>
      </c>
      <c r="DJ645" s="106">
        <f t="shared" si="350"/>
        <v>1.9300000000000001E-2</v>
      </c>
      <c r="DK645" s="106">
        <f t="shared" si="351"/>
        <v>6.3000000000000009E-3</v>
      </c>
      <c r="DL645" s="106">
        <f t="shared" si="352"/>
        <v>6.3E-3</v>
      </c>
      <c r="DM645" s="106">
        <f t="shared" si="353"/>
        <v>6.9999999999999993E-3</v>
      </c>
      <c r="DN645" s="106">
        <f t="shared" si="354"/>
        <v>0.01</v>
      </c>
      <c r="DO645" s="106">
        <f t="shared" si="355"/>
        <v>2.01E-2</v>
      </c>
      <c r="DP645" s="106">
        <f t="shared" si="356"/>
        <v>2.06E-2</v>
      </c>
      <c r="DQ645" s="106">
        <f t="shared" si="357"/>
        <v>2.07E-2</v>
      </c>
      <c r="DR645" s="106">
        <f t="shared" si="358"/>
        <v>2.5899999999999996E-2</v>
      </c>
      <c r="DS645" s="106">
        <f t="shared" si="359"/>
        <v>2.1500000000000002E-2</v>
      </c>
      <c r="DT645" s="106">
        <f t="shared" si="360"/>
        <v>2.8500000000000004E-2</v>
      </c>
      <c r="DU645" s="106">
        <f t="shared" si="361"/>
        <v>2.4E-2</v>
      </c>
      <c r="DV645" s="106">
        <f t="shared" si="362"/>
        <v>1.2700000000000001E-2</v>
      </c>
      <c r="DW645" s="106">
        <f t="shared" si="363"/>
        <v>1.3000000000000001E-2</v>
      </c>
      <c r="DX645" s="106"/>
      <c r="DY645" s="106"/>
      <c r="DZ645" s="106"/>
      <c r="EA645" s="100">
        <v>0.94</v>
      </c>
      <c r="EB645" s="100">
        <v>0.14000000000000001</v>
      </c>
      <c r="EC645" s="100">
        <v>4.43</v>
      </c>
      <c r="ED645" s="100">
        <v>100</v>
      </c>
      <c r="EE645" s="100">
        <v>1.82</v>
      </c>
      <c r="EF645" s="100">
        <v>0.4</v>
      </c>
      <c r="EG645" s="100">
        <v>7.97</v>
      </c>
      <c r="EH645" s="100">
        <v>3.57</v>
      </c>
      <c r="EI645" s="100">
        <v>0.54</v>
      </c>
      <c r="EJ645" s="100">
        <v>25.94</v>
      </c>
      <c r="EK645" s="100">
        <v>71.069999999999993</v>
      </c>
      <c r="EL645" s="100">
        <v>9.9600000000000009</v>
      </c>
      <c r="EM645" s="100">
        <v>0.26</v>
      </c>
      <c r="EN645" s="100">
        <v>0.56000000000000005</v>
      </c>
      <c r="EO645" s="100">
        <v>4.7699999999999996</v>
      </c>
      <c r="EP645" s="100">
        <v>4.05</v>
      </c>
      <c r="EQ645" s="100">
        <v>7.02</v>
      </c>
      <c r="ER645" s="100">
        <v>2.33</v>
      </c>
      <c r="ES645" s="100">
        <v>0.26</v>
      </c>
      <c r="ET645" s="100">
        <v>9.86</v>
      </c>
      <c r="EU645" s="100">
        <v>1.79</v>
      </c>
      <c r="EV645" s="100">
        <v>7.35</v>
      </c>
      <c r="EW645" s="100">
        <v>1.95</v>
      </c>
      <c r="EX645" s="100">
        <v>4.2300000000000004</v>
      </c>
      <c r="EY645" s="100">
        <v>1.33</v>
      </c>
      <c r="EZ645" s="100">
        <v>0.99</v>
      </c>
      <c r="FA645" s="100">
        <v>0.65</v>
      </c>
      <c r="FB645" s="100">
        <v>0.89</v>
      </c>
      <c r="FC645" s="100"/>
      <c r="FD645" s="100"/>
      <c r="FE645" s="100"/>
      <c r="FF645" s="106">
        <v>2.2186144353029166E-2</v>
      </c>
      <c r="FG645" s="106">
        <v>2.3755245987599195E-2</v>
      </c>
      <c r="FH645" s="106">
        <v>3.2589044720825618E-3</v>
      </c>
      <c r="FI645" s="106">
        <v>0</v>
      </c>
      <c r="FJ645" s="106">
        <v>8.1048636926889725E-3</v>
      </c>
      <c r="FK645" s="106">
        <v>1.128021764477264E-2</v>
      </c>
      <c r="FL645" s="106">
        <v>1.1115430267062312E-2</v>
      </c>
      <c r="FM645" s="106">
        <v>2.9425110122539198E-3</v>
      </c>
      <c r="FN645" s="106">
        <v>8.9305317324185254E-3</v>
      </c>
      <c r="FO645" s="106">
        <v>4.7542328504101951E-3</v>
      </c>
      <c r="FP645" s="106">
        <v>0</v>
      </c>
      <c r="FQ645" s="106">
        <v>3.0876000000000002E-3</v>
      </c>
      <c r="FR645" s="106">
        <v>2.5692075000388698E-2</v>
      </c>
      <c r="FS645" s="106">
        <v>2.2152626452736753E-2</v>
      </c>
      <c r="FT645" s="106">
        <v>1.5961208172934557E-2</v>
      </c>
      <c r="FU645" s="106">
        <v>2.0493875749668156E-3</v>
      </c>
      <c r="FV645" s="106">
        <v>7.5519176800748367E-3</v>
      </c>
      <c r="FW645" s="106">
        <v>7.8300117321823733E-3</v>
      </c>
      <c r="FX645" s="106">
        <v>3.5445413892867116E-2</v>
      </c>
      <c r="FY645" s="106">
        <v>1.6898533424283765E-2</v>
      </c>
      <c r="FZ645" s="106">
        <v>2.3619162276235423E-2</v>
      </c>
      <c r="GA645" s="106">
        <v>1.8150474237375033E-2</v>
      </c>
      <c r="GB645" s="106">
        <v>2.9039351851851854E-2</v>
      </c>
      <c r="GC645" s="106">
        <v>2.0172387030010352E-2</v>
      </c>
      <c r="GD645" s="106">
        <v>2.808623980565678E-2</v>
      </c>
      <c r="GE645" s="106">
        <v>2.4351049925938832E-2</v>
      </c>
      <c r="GF645" s="106">
        <v>1.3827350567430228E-2</v>
      </c>
      <c r="GG645" s="106">
        <v>1.3943619917449723E-2</v>
      </c>
      <c r="GH645" s="100"/>
      <c r="GI645" s="100"/>
      <c r="GJ645" s="100"/>
      <c r="GK645" s="100"/>
    </row>
    <row r="646" spans="1:193" x14ac:dyDescent="0.25">
      <c r="A646" s="98" t="s">
        <v>1073</v>
      </c>
      <c r="B646" s="99" t="s">
        <v>17</v>
      </c>
      <c r="C646" s="99" t="s">
        <v>319</v>
      </c>
      <c r="D646" s="99" t="s">
        <v>758</v>
      </c>
      <c r="E646" s="99" t="s">
        <v>827</v>
      </c>
      <c r="F646" s="100"/>
      <c r="G646" s="106">
        <v>12.638</v>
      </c>
      <c r="H646" s="106">
        <v>0.46481438499825761</v>
      </c>
      <c r="I646" s="106">
        <v>0.80500000000000005</v>
      </c>
      <c r="J646" s="106">
        <v>0</v>
      </c>
      <c r="K646" s="106">
        <v>0.219</v>
      </c>
      <c r="L646" s="106">
        <v>0.627</v>
      </c>
      <c r="M646" s="106">
        <v>0</v>
      </c>
      <c r="N646" s="106">
        <v>0.13426389153719204</v>
      </c>
      <c r="O646" s="106">
        <v>3.0730000000000004</v>
      </c>
      <c r="P646" s="106">
        <v>7.4999999999999997E-2</v>
      </c>
      <c r="Q646" s="106">
        <v>0.26950726013538268</v>
      </c>
      <c r="R646" s="106">
        <v>2.1000000000000001E-2</v>
      </c>
      <c r="S646" s="106">
        <v>30.79311486081745</v>
      </c>
      <c r="T646" s="106">
        <v>5.0351978963417903</v>
      </c>
      <c r="U646" s="106">
        <v>0.44200000000000006</v>
      </c>
      <c r="V646" s="106">
        <v>4.5072617049758124E-2</v>
      </c>
      <c r="W646" s="106">
        <v>1.135</v>
      </c>
      <c r="X646" s="106">
        <v>1.5782140843348975</v>
      </c>
      <c r="Y646" s="106">
        <v>15.272641022576414</v>
      </c>
      <c r="Z646" s="106">
        <v>0.78500000000000003</v>
      </c>
      <c r="AA646" s="106">
        <v>3.231961686032844</v>
      </c>
      <c r="AB646" s="106">
        <v>0.48199999999999998</v>
      </c>
      <c r="AC646" s="106">
        <v>2.8490000000000002</v>
      </c>
      <c r="AD646" s="106">
        <v>1.4840000000000002</v>
      </c>
      <c r="AE646" s="106">
        <v>3.5749999999999997</v>
      </c>
      <c r="AF646" s="106">
        <v>3.782</v>
      </c>
      <c r="AG646" s="106">
        <v>2.1023653809644047</v>
      </c>
      <c r="AH646" s="106">
        <v>0.96</v>
      </c>
      <c r="AI646" s="106"/>
      <c r="AJ646" s="106">
        <v>91.760925977545369</v>
      </c>
      <c r="AK646" s="100"/>
      <c r="AL646" s="106">
        <v>5.9078160059835447</v>
      </c>
      <c r="AM646" s="106">
        <v>0.27864899286509059</v>
      </c>
      <c r="AN646" s="106">
        <v>0.42603863455940727</v>
      </c>
      <c r="AO646" s="106">
        <v>0</v>
      </c>
      <c r="AP646" s="106">
        <v>0.1696096654275093</v>
      </c>
      <c r="AQ646" s="106">
        <v>0.48736883015934707</v>
      </c>
      <c r="AR646" s="106">
        <v>0</v>
      </c>
      <c r="AS646" s="106">
        <v>0.11145931557130338</v>
      </c>
      <c r="AT646" s="106">
        <v>2.1962550028587766</v>
      </c>
      <c r="AU646" s="106">
        <v>3.2728224821085707E-2</v>
      </c>
      <c r="AV646" s="106">
        <v>0.26950726013538268</v>
      </c>
      <c r="AW646" s="106">
        <v>2.1000000000000001E-2</v>
      </c>
      <c r="AX646" s="106">
        <v>21.526120140382698</v>
      </c>
      <c r="AY646" s="106">
        <v>4.1234934864808697</v>
      </c>
      <c r="AZ646" s="106">
        <v>0.32721350310926861</v>
      </c>
      <c r="BA646" s="106">
        <v>3.8219805859203024E-2</v>
      </c>
      <c r="BB646" s="106">
        <v>1.0617399438727784</v>
      </c>
      <c r="BC646" s="106">
        <v>1.3912324438777304</v>
      </c>
      <c r="BD646" s="106">
        <v>12.026648572782435</v>
      </c>
      <c r="BE646" s="106">
        <v>0.6693383356070941</v>
      </c>
      <c r="BF646" s="106">
        <v>2.7592945325986884</v>
      </c>
      <c r="BG646" s="106">
        <v>0.41186020678458518</v>
      </c>
      <c r="BH646" s="106">
        <v>2.4425582990397805</v>
      </c>
      <c r="BI646" s="106">
        <v>1.2797516384960332</v>
      </c>
      <c r="BJ646" s="106">
        <v>3.1016831511365606</v>
      </c>
      <c r="BK646" s="106">
        <v>3.2952862246231596</v>
      </c>
      <c r="BL646" s="106">
        <v>1.838535532107044</v>
      </c>
      <c r="BM646" s="106">
        <v>0.84306665495740751</v>
      </c>
      <c r="BN646" s="106"/>
      <c r="BO646" s="106"/>
      <c r="BP646" s="106"/>
      <c r="BQ646" s="106">
        <v>2.9948800000000005E-2</v>
      </c>
      <c r="BR646" s="106">
        <v>1.6347379999999998E-2</v>
      </c>
      <c r="BS646" s="106">
        <v>1.039225E-2</v>
      </c>
      <c r="BT646" s="106">
        <v>9.7833799999999995E-3</v>
      </c>
      <c r="BU646" s="106">
        <v>1.1620800000000001E-2</v>
      </c>
      <c r="BV646" s="106">
        <v>1.0549299999999999E-2</v>
      </c>
      <c r="BW646" s="106">
        <v>1.4423600000000002E-2</v>
      </c>
      <c r="BX646" s="106">
        <v>3.4933399999999997E-3</v>
      </c>
      <c r="BY646" s="106">
        <v>9.3746400000000001E-3</v>
      </c>
      <c r="BZ646" s="106">
        <v>2.9103319999999995E-2</v>
      </c>
      <c r="CA646" s="106">
        <v>1.5800000000000002E-2</v>
      </c>
      <c r="CB646" s="106">
        <v>1.3599999999999999E-2</v>
      </c>
      <c r="CC646" s="106">
        <v>1.2731450000000002E-2</v>
      </c>
      <c r="CD646" s="106">
        <v>2.0026040000000002E-2</v>
      </c>
      <c r="CE646" s="106">
        <v>2.6610760000000001E-2</v>
      </c>
      <c r="CF646" s="106">
        <v>7.6654499999999999E-3</v>
      </c>
      <c r="CG646" s="106">
        <v>6.8415999999999998E-3</v>
      </c>
      <c r="CH646" s="106">
        <v>7.6004800000000006E-3</v>
      </c>
      <c r="CI646" s="106">
        <v>1.3333950000000001E-2</v>
      </c>
      <c r="CJ646" s="106">
        <v>2.3925120000000001E-2</v>
      </c>
      <c r="CK646" s="106">
        <v>2.4714430000000003E-2</v>
      </c>
      <c r="CL646" s="106">
        <v>2.621472E-2</v>
      </c>
      <c r="CM646" s="106">
        <v>3.3009120000000003E-2</v>
      </c>
      <c r="CN646" s="106">
        <v>2.7134640000000002E-2</v>
      </c>
      <c r="CO646" s="106">
        <v>3.6422160000000002E-2</v>
      </c>
      <c r="CP646" s="106">
        <v>2.938112E-2</v>
      </c>
      <c r="CQ646" s="106">
        <v>1.5551599999999999E-2</v>
      </c>
      <c r="CR646" s="106">
        <v>1.5941799999999999E-2</v>
      </c>
      <c r="CS646" s="106"/>
      <c r="CT646" s="106"/>
      <c r="CU646" s="106"/>
      <c r="CV646" s="106">
        <f t="shared" si="336"/>
        <v>1.4E-2</v>
      </c>
      <c r="CW646" s="106">
        <f t="shared" si="337"/>
        <v>9.7999999999999997E-3</v>
      </c>
      <c r="CX646" s="106">
        <f t="shared" si="338"/>
        <v>5.5000000000000005E-3</v>
      </c>
      <c r="CY646" s="106">
        <f t="shared" si="339"/>
        <v>5.8999999999999999E-3</v>
      </c>
      <c r="CZ646" s="106">
        <f t="shared" si="340"/>
        <v>9.0000000000000011E-3</v>
      </c>
      <c r="DA646" s="106">
        <f t="shared" si="341"/>
        <v>8.199999999999999E-3</v>
      </c>
      <c r="DB646" s="106">
        <f t="shared" si="342"/>
        <v>1.0700000000000001E-2</v>
      </c>
      <c r="DC646" s="106">
        <f t="shared" si="343"/>
        <v>2.9000000000000002E-3</v>
      </c>
      <c r="DD646" s="106">
        <f t="shared" si="344"/>
        <v>6.7000000000000002E-3</v>
      </c>
      <c r="DE646" s="106">
        <f t="shared" si="345"/>
        <v>1.2699999999999998E-2</v>
      </c>
      <c r="DF646" s="106">
        <f t="shared" si="346"/>
        <v>1.5800000000000002E-2</v>
      </c>
      <c r="DG646" s="106">
        <f t="shared" si="347"/>
        <v>1.3599999999999999E-2</v>
      </c>
      <c r="DH646" s="106">
        <f t="shared" si="348"/>
        <v>8.8999999999999999E-3</v>
      </c>
      <c r="DI646" s="106">
        <f t="shared" si="349"/>
        <v>1.6400000000000001E-2</v>
      </c>
      <c r="DJ646" s="106">
        <f t="shared" si="350"/>
        <v>1.9699999999999999E-2</v>
      </c>
      <c r="DK646" s="106">
        <f t="shared" si="351"/>
        <v>6.4999999999999997E-3</v>
      </c>
      <c r="DL646" s="106">
        <f t="shared" si="352"/>
        <v>6.4000000000000003E-3</v>
      </c>
      <c r="DM646" s="106">
        <f t="shared" si="353"/>
        <v>6.7000000000000002E-3</v>
      </c>
      <c r="DN646" s="106">
        <f t="shared" si="354"/>
        <v>1.0500000000000001E-2</v>
      </c>
      <c r="DO646" s="106">
        <f t="shared" si="355"/>
        <v>2.0400000000000001E-2</v>
      </c>
      <c r="DP646" s="106">
        <f t="shared" si="356"/>
        <v>2.1100000000000001E-2</v>
      </c>
      <c r="DQ646" s="106">
        <f t="shared" si="357"/>
        <v>2.2400000000000003E-2</v>
      </c>
      <c r="DR646" s="106">
        <f t="shared" si="358"/>
        <v>2.8299999999999999E-2</v>
      </c>
      <c r="DS646" s="106">
        <f t="shared" si="359"/>
        <v>2.3400000000000001E-2</v>
      </c>
      <c r="DT646" s="106">
        <f t="shared" si="360"/>
        <v>3.1600000000000003E-2</v>
      </c>
      <c r="DU646" s="106">
        <f t="shared" si="361"/>
        <v>2.5600000000000001E-2</v>
      </c>
      <c r="DV646" s="106">
        <f t="shared" si="362"/>
        <v>1.3599999999999999E-2</v>
      </c>
      <c r="DW646" s="106">
        <f t="shared" si="363"/>
        <v>1.3999999999999999E-2</v>
      </c>
      <c r="DX646" s="106"/>
      <c r="DY646" s="106"/>
      <c r="DZ646" s="106"/>
      <c r="EA646" s="100">
        <v>0.59</v>
      </c>
      <c r="EB646" s="100">
        <v>2.2000000000000002</v>
      </c>
      <c r="EC646" s="100">
        <v>1</v>
      </c>
      <c r="ED646" s="100">
        <v>100</v>
      </c>
      <c r="EE646" s="100">
        <v>4.1900000000000004</v>
      </c>
      <c r="EF646" s="100">
        <v>1.42</v>
      </c>
      <c r="EG646" s="100">
        <v>87.66</v>
      </c>
      <c r="EH646" s="100">
        <v>3.01</v>
      </c>
      <c r="EI646" s="100">
        <v>0.48</v>
      </c>
      <c r="EJ646" s="100">
        <v>14.92</v>
      </c>
      <c r="EK646" s="100">
        <v>5.35</v>
      </c>
      <c r="EL646" s="100">
        <v>15.95</v>
      </c>
      <c r="EM646" s="100">
        <v>0.17</v>
      </c>
      <c r="EN646" s="100">
        <v>0.55000000000000004</v>
      </c>
      <c r="EO646" s="100">
        <v>5.0999999999999996</v>
      </c>
      <c r="EP646" s="100">
        <v>8.5299999999999994</v>
      </c>
      <c r="EQ646" s="100">
        <v>0.96</v>
      </c>
      <c r="ER646" s="100">
        <v>0.68</v>
      </c>
      <c r="ES646" s="100">
        <v>0.28000000000000003</v>
      </c>
      <c r="ET646" s="100">
        <v>3.1</v>
      </c>
      <c r="EU646" s="100">
        <v>1.1100000000000001</v>
      </c>
      <c r="EV646" s="100">
        <v>4.75</v>
      </c>
      <c r="EW646" s="100">
        <v>1.37</v>
      </c>
      <c r="EX646" s="100">
        <v>1.8</v>
      </c>
      <c r="EY646" s="100">
        <v>1.03</v>
      </c>
      <c r="EZ646" s="100">
        <v>0.8</v>
      </c>
      <c r="FA646" s="100">
        <v>0.76</v>
      </c>
      <c r="FB646" s="100">
        <v>1.6</v>
      </c>
      <c r="FC646" s="100"/>
      <c r="FD646" s="100"/>
      <c r="FE646" s="100"/>
      <c r="FF646" s="106">
        <v>3.4856114435302912E-2</v>
      </c>
      <c r="FG646" s="106">
        <v>6.130277843031994E-3</v>
      </c>
      <c r="FH646" s="106">
        <v>4.260386345594073E-3</v>
      </c>
      <c r="FI646" s="106">
        <v>0</v>
      </c>
      <c r="FJ646" s="106">
        <v>7.1066449814126409E-3</v>
      </c>
      <c r="FK646" s="106">
        <v>6.9206373882627278E-3</v>
      </c>
      <c r="FL646" s="106">
        <v>0</v>
      </c>
      <c r="FM646" s="106">
        <v>3.3549253986962318E-3</v>
      </c>
      <c r="FN646" s="106">
        <v>1.0542024013722126E-2</v>
      </c>
      <c r="FO646" s="106">
        <v>4.8830511433059871E-3</v>
      </c>
      <c r="FP646" s="106">
        <v>1.4418638417242972E-2</v>
      </c>
      <c r="FQ646" s="106">
        <v>3.3495000000000005E-3</v>
      </c>
      <c r="FR646" s="106">
        <v>3.6594404238650589E-2</v>
      </c>
      <c r="FS646" s="106">
        <v>2.2679214175644787E-2</v>
      </c>
      <c r="FT646" s="106">
        <v>1.6687888658572698E-2</v>
      </c>
      <c r="FU646" s="106">
        <v>3.2601494397900173E-3</v>
      </c>
      <c r="FV646" s="106">
        <v>1.0192703461178671E-2</v>
      </c>
      <c r="FW646" s="106">
        <v>9.4603806183685673E-3</v>
      </c>
      <c r="FX646" s="106">
        <v>3.3674616003790819E-2</v>
      </c>
      <c r="FY646" s="106">
        <v>2.0749488403819918E-2</v>
      </c>
      <c r="FZ646" s="106">
        <v>3.0628169311845442E-2</v>
      </c>
      <c r="GA646" s="106">
        <v>1.9563359822267798E-2</v>
      </c>
      <c r="GB646" s="106">
        <v>3.3463048696844994E-2</v>
      </c>
      <c r="GC646" s="106">
        <v>2.30355294929286E-2</v>
      </c>
      <c r="GD646" s="106">
        <v>3.1947336456706575E-2</v>
      </c>
      <c r="GE646" s="106">
        <v>2.6362289796985277E-2</v>
      </c>
      <c r="GF646" s="106">
        <v>1.3972870044013534E-2</v>
      </c>
      <c r="GG646" s="106">
        <v>1.348906647931852E-2</v>
      </c>
      <c r="GH646" s="100"/>
      <c r="GI646" s="100"/>
      <c r="GJ646" s="100"/>
      <c r="GK646" s="100"/>
    </row>
    <row r="647" spans="1:193" x14ac:dyDescent="0.25">
      <c r="A647" s="98" t="s">
        <v>1073</v>
      </c>
      <c r="B647" s="99" t="s">
        <v>17</v>
      </c>
      <c r="C647" s="99" t="s">
        <v>319</v>
      </c>
      <c r="D647" s="99" t="s">
        <v>758</v>
      </c>
      <c r="E647" s="99" t="s">
        <v>828</v>
      </c>
      <c r="F647" s="100"/>
      <c r="G647" s="106">
        <v>12.760999999999999</v>
      </c>
      <c r="H647" s="106">
        <v>0.74454118312303985</v>
      </c>
      <c r="I647" s="106">
        <v>0.86299999999999999</v>
      </c>
      <c r="J647" s="106">
        <v>0</v>
      </c>
      <c r="K647" s="106">
        <v>0.20799999999999999</v>
      </c>
      <c r="L647" s="106">
        <v>0.75</v>
      </c>
      <c r="M647" s="106">
        <v>3.9E-2</v>
      </c>
      <c r="N647" s="106">
        <v>0.13742187797934102</v>
      </c>
      <c r="O647" s="106">
        <v>3.5369999999999995</v>
      </c>
      <c r="P647" s="106">
        <v>5.5E-2</v>
      </c>
      <c r="Q647" s="106">
        <v>0.17490861865971252</v>
      </c>
      <c r="R647" s="106">
        <v>1.9E-2</v>
      </c>
      <c r="S647" s="106">
        <v>29.537965071020434</v>
      </c>
      <c r="T647" s="106">
        <v>7.978933037050572</v>
      </c>
      <c r="U647" s="106">
        <v>0.42400000000000004</v>
      </c>
      <c r="V647" s="106">
        <v>7.4784528286779672E-2</v>
      </c>
      <c r="W647" s="106">
        <v>0.85899999999999999</v>
      </c>
      <c r="X647" s="106">
        <v>1.7827832860585433</v>
      </c>
      <c r="Y647" s="106">
        <v>12.581725021944113</v>
      </c>
      <c r="Z647" s="106">
        <v>0.91200000000000003</v>
      </c>
      <c r="AA647" s="106">
        <v>3.5232890304037787</v>
      </c>
      <c r="AB647" s="106">
        <v>0.48799999999999999</v>
      </c>
      <c r="AC647" s="106">
        <v>2.976</v>
      </c>
      <c r="AD647" s="106">
        <v>1.458</v>
      </c>
      <c r="AE647" s="106">
        <v>3.2469999999999999</v>
      </c>
      <c r="AF647" s="106">
        <v>3.351</v>
      </c>
      <c r="AG647" s="106">
        <v>1.7963966071774073</v>
      </c>
      <c r="AH647" s="106">
        <v>0.81499999999999995</v>
      </c>
      <c r="AI647" s="106"/>
      <c r="AJ647" s="106">
        <v>91.016807842386129</v>
      </c>
      <c r="AK647" s="100"/>
      <c r="AL647" s="106">
        <v>5.9653141361256532</v>
      </c>
      <c r="AM647" s="106">
        <v>0.44634085673703011</v>
      </c>
      <c r="AN647" s="106">
        <v>0.45673458586927757</v>
      </c>
      <c r="AO647" s="106">
        <v>0</v>
      </c>
      <c r="AP647" s="106">
        <v>0.16109045848822801</v>
      </c>
      <c r="AQ647" s="106">
        <v>0.58297706956859696</v>
      </c>
      <c r="AR647" s="106">
        <v>2.8931750741839762E-2</v>
      </c>
      <c r="AS647" s="106">
        <v>0.11408092145055707</v>
      </c>
      <c r="AT647" s="106">
        <v>2.5278730703259003</v>
      </c>
      <c r="AU647" s="106">
        <v>2.4000698202129519E-2</v>
      </c>
      <c r="AV647" s="106">
        <v>0.17490861865971252</v>
      </c>
      <c r="AW647" s="106">
        <v>1.9E-2</v>
      </c>
      <c r="AX647" s="106">
        <v>20.648699804977582</v>
      </c>
      <c r="AY647" s="106">
        <v>6.5342175391455015</v>
      </c>
      <c r="AZ647" s="106">
        <v>0.31388806633106309</v>
      </c>
      <c r="BA647" s="106">
        <v>6.3414337561926284E-2</v>
      </c>
      <c r="BB647" s="106">
        <v>0.80355472404116002</v>
      </c>
      <c r="BC647" s="106">
        <v>1.5715649559754437</v>
      </c>
      <c r="BD647" s="106">
        <v>9.9076502259580383</v>
      </c>
      <c r="BE647" s="106">
        <v>0.77762619372442021</v>
      </c>
      <c r="BF647" s="106">
        <v>3.0080159057489788</v>
      </c>
      <c r="BG647" s="106">
        <v>0.41698709732547212</v>
      </c>
      <c r="BH647" s="106">
        <v>2.5514403292181069</v>
      </c>
      <c r="BI647" s="106">
        <v>1.257330113832356</v>
      </c>
      <c r="BJ647" s="106">
        <v>2.8171091445427727</v>
      </c>
      <c r="BK647" s="106">
        <v>2.9197525485754117</v>
      </c>
      <c r="BL647" s="106">
        <v>1.5709633643877634</v>
      </c>
      <c r="BM647" s="106">
        <v>0.71572846228154907</v>
      </c>
      <c r="BN647" s="106"/>
      <c r="BO647" s="106"/>
      <c r="BP647" s="106"/>
      <c r="BQ647" s="106">
        <v>3.0162720000000001E-2</v>
      </c>
      <c r="BR647" s="106">
        <v>1.6514189999999998E-2</v>
      </c>
      <c r="BS647" s="106">
        <v>1.02033E-2</v>
      </c>
      <c r="BT647" s="106">
        <v>9.617559999999999E-3</v>
      </c>
      <c r="BU647" s="106">
        <v>1.1879039999999999E-2</v>
      </c>
      <c r="BV647" s="106">
        <v>1.067795E-2</v>
      </c>
      <c r="BW647" s="106">
        <v>1.3749600000000001E-2</v>
      </c>
      <c r="BX647" s="106">
        <v>3.7342599999999997E-3</v>
      </c>
      <c r="BY647" s="106">
        <v>9.51456E-3</v>
      </c>
      <c r="BZ647" s="106">
        <v>2.8415839999999998E-2</v>
      </c>
      <c r="CA647" s="106">
        <v>1.5800000000000002E-2</v>
      </c>
      <c r="CB647" s="106">
        <v>1.37E-2</v>
      </c>
      <c r="CC647" s="106">
        <v>1.23023E-2</v>
      </c>
      <c r="CD647" s="106">
        <v>2.0026040000000002E-2</v>
      </c>
      <c r="CE647" s="106">
        <v>2.6475680000000001E-2</v>
      </c>
      <c r="CF647" s="106">
        <v>7.6654499999999999E-3</v>
      </c>
      <c r="CG647" s="106">
        <v>6.9484999999999998E-3</v>
      </c>
      <c r="CH647" s="106">
        <v>7.6004800000000006E-3</v>
      </c>
      <c r="CI647" s="106">
        <v>1.320696E-2</v>
      </c>
      <c r="CJ647" s="106">
        <v>2.4394240000000001E-2</v>
      </c>
      <c r="CK647" s="106">
        <v>2.4948689999999999E-2</v>
      </c>
      <c r="CL647" s="106">
        <v>2.6565809999999999E-2</v>
      </c>
      <c r="CM647" s="106">
        <v>3.3475680000000008E-2</v>
      </c>
      <c r="CN647" s="106">
        <v>2.701868E-2</v>
      </c>
      <c r="CO647" s="106">
        <v>3.6191640000000004E-2</v>
      </c>
      <c r="CP647" s="106">
        <v>2.938112E-2</v>
      </c>
      <c r="CQ647" s="106">
        <v>1.5665950000000001E-2</v>
      </c>
      <c r="CR647" s="106">
        <v>1.5714060000000002E-2</v>
      </c>
      <c r="CS647" s="106"/>
      <c r="CT647" s="106"/>
      <c r="CU647" s="106"/>
      <c r="CV647" s="106">
        <f t="shared" ref="CV647:CV678" si="364">BQ647/2.1392</f>
        <v>1.41E-2</v>
      </c>
      <c r="CW647" s="106">
        <f t="shared" ref="CW647:CW678" si="365">BR647/1.6681</f>
        <v>9.8999999999999991E-3</v>
      </c>
      <c r="CX647" s="106">
        <f t="shared" ref="CX647:CX678" si="366">BS647/1.8895</f>
        <v>5.4000000000000003E-3</v>
      </c>
      <c r="CY647" s="106">
        <f t="shared" ref="CY647:CY678" si="367">BT647/1.6582</f>
        <v>5.7999999999999996E-3</v>
      </c>
      <c r="CZ647" s="106">
        <f t="shared" ref="CZ647:CZ678" si="368">BU647/1.2912</f>
        <v>9.1999999999999998E-3</v>
      </c>
      <c r="DA647" s="106">
        <f t="shared" ref="DA647:DA678" si="369">BV647/1.2865</f>
        <v>8.3000000000000001E-3</v>
      </c>
      <c r="DB647" s="106">
        <f t="shared" ref="DB647:DB678" si="370">BW647/1.348</f>
        <v>1.0200000000000001E-2</v>
      </c>
      <c r="DC647" s="106">
        <f t="shared" ref="DC647:DC678" si="371">BX647/1.2046</f>
        <v>3.0999999999999999E-3</v>
      </c>
      <c r="DD647" s="106">
        <f t="shared" ref="DD647:DD678" si="372">BY647/1.3992</f>
        <v>6.7999999999999996E-3</v>
      </c>
      <c r="DE647" s="106">
        <f t="shared" ref="DE647:DE678" si="373">BZ647/2.2916</f>
        <v>1.24E-2</v>
      </c>
      <c r="DF647" s="106">
        <f t="shared" ref="DF647:DF678" si="374">CA647</f>
        <v>1.5800000000000002E-2</v>
      </c>
      <c r="DG647" s="106">
        <f t="shared" ref="DG647:DG678" si="375">CB647</f>
        <v>1.37E-2</v>
      </c>
      <c r="DH647" s="106">
        <f t="shared" ref="DH647:DH678" si="376">CC647/1.4305</f>
        <v>8.6E-3</v>
      </c>
      <c r="DI647" s="106">
        <f t="shared" ref="DI647:DI678" si="377">CD647/1.2211</f>
        <v>1.6400000000000001E-2</v>
      </c>
      <c r="DJ647" s="106">
        <f t="shared" ref="DJ647:DJ678" si="378">CE647/1.3508</f>
        <v>1.9599999999999999E-2</v>
      </c>
      <c r="DK647" s="106">
        <f t="shared" ref="DK647:DK678" si="379">CF647/1.1793</f>
        <v>6.4999999999999997E-3</v>
      </c>
      <c r="DL647" s="106">
        <f t="shared" ref="DL647:DL678" si="380">CG647/1.069</f>
        <v>6.4999999999999997E-3</v>
      </c>
      <c r="DM647" s="106">
        <f t="shared" ref="DM647:DM678" si="381">CH647/1.1344</f>
        <v>6.7000000000000002E-3</v>
      </c>
      <c r="DN647" s="106">
        <f t="shared" ref="DN647:DN678" si="382">CI647/1.2699</f>
        <v>1.04E-2</v>
      </c>
      <c r="DO647" s="106">
        <f t="shared" ref="DO647:DO678" si="383">CJ647/1.1728</f>
        <v>2.0799999999999999E-2</v>
      </c>
      <c r="DP647" s="106">
        <f t="shared" ref="DP647:DP678" si="384">CK647/1.1713</f>
        <v>2.1299999999999999E-2</v>
      </c>
      <c r="DQ647" s="106">
        <f t="shared" ref="DQ647:DQ678" si="385">CL647/1.1703</f>
        <v>2.2700000000000001E-2</v>
      </c>
      <c r="DR647" s="106">
        <f t="shared" ref="DR647:DR678" si="386">CM647/1.1664</f>
        <v>2.8700000000000003E-2</v>
      </c>
      <c r="DS647" s="106">
        <f t="shared" ref="DS647:DS678" si="387">CN647/1.1596</f>
        <v>2.3300000000000001E-2</v>
      </c>
      <c r="DT647" s="106">
        <f t="shared" ref="DT647:DT678" si="388">CO647/1.1526</f>
        <v>3.1400000000000004E-2</v>
      </c>
      <c r="DU647" s="106">
        <f t="shared" ref="DU647:DU678" si="389">CP647/1.1477</f>
        <v>2.5600000000000001E-2</v>
      </c>
      <c r="DV647" s="106">
        <f t="shared" ref="DV647:DV678" si="390">CQ647/1.1435</f>
        <v>1.3700000000000002E-2</v>
      </c>
      <c r="DW647" s="106">
        <f t="shared" ref="DW647:DW678" si="391">CR647/1.1387</f>
        <v>1.3800000000000002E-2</v>
      </c>
      <c r="DX647" s="106"/>
      <c r="DY647" s="106"/>
      <c r="DZ647" s="106"/>
      <c r="EA647" s="100">
        <v>0.59</v>
      </c>
      <c r="EB647" s="100">
        <v>1.49</v>
      </c>
      <c r="EC647" s="100">
        <v>0.94</v>
      </c>
      <c r="ED647" s="100">
        <v>100</v>
      </c>
      <c r="EE647" s="100">
        <v>4.5</v>
      </c>
      <c r="EF647" s="100">
        <v>1.23</v>
      </c>
      <c r="EG647" s="100">
        <v>31.55</v>
      </c>
      <c r="EH647" s="100">
        <v>3.03</v>
      </c>
      <c r="EI647" s="100">
        <v>0.45</v>
      </c>
      <c r="EJ647" s="100">
        <v>20.23</v>
      </c>
      <c r="EK647" s="100">
        <v>6.74</v>
      </c>
      <c r="EL647" s="100">
        <v>17.739999999999998</v>
      </c>
      <c r="EM647" s="100">
        <v>0.18</v>
      </c>
      <c r="EN647" s="100">
        <v>0.4</v>
      </c>
      <c r="EO647" s="100">
        <v>5.37</v>
      </c>
      <c r="EP647" s="100">
        <v>6.29</v>
      </c>
      <c r="EQ647" s="100">
        <v>1.22</v>
      </c>
      <c r="ER647" s="100">
        <v>0.61</v>
      </c>
      <c r="ES647" s="100">
        <v>0.32</v>
      </c>
      <c r="ET647" s="100">
        <v>2.78</v>
      </c>
      <c r="EU647" s="100">
        <v>1.05</v>
      </c>
      <c r="EV647" s="100">
        <v>4.75</v>
      </c>
      <c r="EW647" s="100">
        <v>1.34</v>
      </c>
      <c r="EX647" s="100">
        <v>1.81</v>
      </c>
      <c r="EY647" s="100">
        <v>1.1000000000000001</v>
      </c>
      <c r="EZ647" s="100">
        <v>0.88</v>
      </c>
      <c r="FA647" s="100">
        <v>0.87</v>
      </c>
      <c r="FB647" s="100">
        <v>1.84</v>
      </c>
      <c r="FC647" s="100"/>
      <c r="FD647" s="100"/>
      <c r="FE647" s="100"/>
      <c r="FF647" s="106">
        <v>3.5195353403141352E-2</v>
      </c>
      <c r="FG647" s="106">
        <v>6.6504787653817489E-3</v>
      </c>
      <c r="FH647" s="106">
        <v>4.2933051071712084E-3</v>
      </c>
      <c r="FI647" s="106">
        <v>0</v>
      </c>
      <c r="FJ647" s="106">
        <v>7.2490706319702598E-3</v>
      </c>
      <c r="FK647" s="106">
        <v>7.1706179556937427E-3</v>
      </c>
      <c r="FL647" s="106">
        <v>9.1279673590504446E-3</v>
      </c>
      <c r="FM647" s="106">
        <v>3.4566519199518788E-3</v>
      </c>
      <c r="FN647" s="106">
        <v>1.1375428816466552E-2</v>
      </c>
      <c r="FO647" s="106">
        <v>4.855341246290802E-3</v>
      </c>
      <c r="FP647" s="106">
        <v>1.1788840897664625E-2</v>
      </c>
      <c r="FQ647" s="106">
        <v>3.3705999999999996E-3</v>
      </c>
      <c r="FR647" s="106">
        <v>3.7167659648959649E-2</v>
      </c>
      <c r="FS647" s="106">
        <v>2.6136870156582007E-2</v>
      </c>
      <c r="FT647" s="106">
        <v>1.6855789161978087E-2</v>
      </c>
      <c r="FU647" s="106">
        <v>3.9887618326451633E-3</v>
      </c>
      <c r="FV647" s="106">
        <v>9.8033676333021506E-3</v>
      </c>
      <c r="FW647" s="106">
        <v>9.5865462314502058E-3</v>
      </c>
      <c r="FX647" s="106">
        <v>3.1704480723065726E-2</v>
      </c>
      <c r="FY647" s="106">
        <v>2.161800818553888E-2</v>
      </c>
      <c r="FZ647" s="106">
        <v>3.1584167010364282E-2</v>
      </c>
      <c r="GA647" s="106">
        <v>1.9806887122959926E-2</v>
      </c>
      <c r="GB647" s="106">
        <v>3.4189300411522634E-2</v>
      </c>
      <c r="GC647" s="106">
        <v>2.2757675060365648E-2</v>
      </c>
      <c r="GD647" s="106">
        <v>3.0988200589970503E-2</v>
      </c>
      <c r="GE647" s="106">
        <v>2.5693822427463625E-2</v>
      </c>
      <c r="GF647" s="106">
        <v>1.3667381270173541E-2</v>
      </c>
      <c r="GG647" s="106">
        <v>1.3169403705980503E-2</v>
      </c>
      <c r="GH647" s="100"/>
      <c r="GI647" s="100"/>
      <c r="GJ647" s="100"/>
      <c r="GK647" s="100"/>
    </row>
    <row r="648" spans="1:193" x14ac:dyDescent="0.25">
      <c r="A648" s="98" t="s">
        <v>1073</v>
      </c>
      <c r="B648" s="99" t="s">
        <v>17</v>
      </c>
      <c r="C648" s="99" t="s">
        <v>319</v>
      </c>
      <c r="D648" s="99" t="s">
        <v>758</v>
      </c>
      <c r="E648" s="99" t="s">
        <v>829</v>
      </c>
      <c r="F648" s="100"/>
      <c r="G648" s="106">
        <v>14.108000000000001</v>
      </c>
      <c r="H648" s="106">
        <v>0.53871736943500192</v>
      </c>
      <c r="I648" s="106">
        <v>0.81499999999999995</v>
      </c>
      <c r="J648" s="106">
        <v>0</v>
      </c>
      <c r="K648" s="106">
        <v>0.18500000000000003</v>
      </c>
      <c r="L648" s="106">
        <v>1.1919999999999999</v>
      </c>
      <c r="M648" s="106">
        <v>0</v>
      </c>
      <c r="N648" s="106">
        <v>0.1130799992109883</v>
      </c>
      <c r="O648" s="106">
        <v>2.9890000000000003</v>
      </c>
      <c r="P648" s="106">
        <v>5.1999999999999998E-2</v>
      </c>
      <c r="Q648" s="106">
        <v>0.31651973591342036</v>
      </c>
      <c r="R648" s="106">
        <v>1.4E-2</v>
      </c>
      <c r="S648" s="106">
        <v>28.314305835081608</v>
      </c>
      <c r="T648" s="106">
        <v>4.886883936538557</v>
      </c>
      <c r="U648" s="106">
        <v>1.5580000000000001</v>
      </c>
      <c r="V648" s="106">
        <v>7.2487228377901114E-2</v>
      </c>
      <c r="W648" s="106">
        <v>1.0389999999999999</v>
      </c>
      <c r="X648" s="106">
        <v>1.146381713380207</v>
      </c>
      <c r="Y648" s="106">
        <v>13.216706465513363</v>
      </c>
      <c r="Z648" s="106">
        <v>1.101</v>
      </c>
      <c r="AA648" s="106">
        <v>4.0354106791035589</v>
      </c>
      <c r="AB648" s="106">
        <v>0.59699999999999998</v>
      </c>
      <c r="AC648" s="106">
        <v>3.133</v>
      </c>
      <c r="AD648" s="106">
        <v>1.4710000000000001</v>
      </c>
      <c r="AE648" s="106">
        <v>3.3839999999999999</v>
      </c>
      <c r="AF648" s="106">
        <v>3.4969999999999994</v>
      </c>
      <c r="AG648" s="106">
        <v>1.9520525737168886</v>
      </c>
      <c r="AH648" s="106">
        <v>0.877</v>
      </c>
      <c r="AI648" s="106"/>
      <c r="AJ648" s="106">
        <v>90.46810067547834</v>
      </c>
      <c r="AK648" s="100"/>
      <c r="AL648" s="106">
        <v>6.5949887808526544</v>
      </c>
      <c r="AM648" s="106">
        <v>0.32295268235417657</v>
      </c>
      <c r="AN648" s="106">
        <v>0.43133103995766076</v>
      </c>
      <c r="AO648" s="106">
        <v>0</v>
      </c>
      <c r="AP648" s="106">
        <v>0.14327757125154897</v>
      </c>
      <c r="AQ648" s="106">
        <v>0.92654488923435674</v>
      </c>
      <c r="AR648" s="106">
        <v>0</v>
      </c>
      <c r="AS648" s="106">
        <v>9.3873484319266398E-2</v>
      </c>
      <c r="AT648" s="106">
        <v>2.1362206975414524</v>
      </c>
      <c r="AU648" s="106">
        <v>2.269156920928609E-2</v>
      </c>
      <c r="AV648" s="106">
        <v>0.31651973591342036</v>
      </c>
      <c r="AW648" s="106">
        <v>1.4E-2</v>
      </c>
      <c r="AX648" s="106">
        <v>19.793293138819717</v>
      </c>
      <c r="AY648" s="106">
        <v>4.0020341794599599</v>
      </c>
      <c r="AZ648" s="106">
        <v>1.15339058335801</v>
      </c>
      <c r="BA648" s="106">
        <v>6.1466317627322235E-2</v>
      </c>
      <c r="BB648" s="106">
        <v>0.97193638914873715</v>
      </c>
      <c r="BC648" s="106">
        <v>1.0105621591856548</v>
      </c>
      <c r="BD648" s="106">
        <v>10.407674986623642</v>
      </c>
      <c r="BE648" s="106">
        <v>0.93877899045020452</v>
      </c>
      <c r="BF648" s="106">
        <v>3.4452409110420548</v>
      </c>
      <c r="BG648" s="106">
        <v>0.51012560881825175</v>
      </c>
      <c r="BH648" s="106">
        <v>2.6860425240054866</v>
      </c>
      <c r="BI648" s="106">
        <v>1.2685408761641948</v>
      </c>
      <c r="BJ648" s="106">
        <v>2.9359708485163973</v>
      </c>
      <c r="BK648" s="106">
        <v>3.0469634922017947</v>
      </c>
      <c r="BL648" s="106">
        <v>1.7070857662587571</v>
      </c>
      <c r="BM648" s="106">
        <v>0.77017651708088164</v>
      </c>
      <c r="BN648" s="106"/>
      <c r="BO648" s="106"/>
      <c r="BP648" s="106"/>
      <c r="BQ648" s="106">
        <v>2.9734880000000005E-2</v>
      </c>
      <c r="BR648" s="106">
        <v>1.6180570000000002E-2</v>
      </c>
      <c r="BS648" s="106">
        <v>1.039225E-2</v>
      </c>
      <c r="BT648" s="106">
        <v>9.617559999999999E-3</v>
      </c>
      <c r="BU648" s="106">
        <v>1.1620800000000001E-2</v>
      </c>
      <c r="BV648" s="106">
        <v>1.0549299999999999E-2</v>
      </c>
      <c r="BW648" s="106">
        <v>1.4828000000000001E-2</v>
      </c>
      <c r="BX648" s="106">
        <v>3.6137999999999999E-3</v>
      </c>
      <c r="BY648" s="106">
        <v>9.3746400000000001E-3</v>
      </c>
      <c r="BZ648" s="106">
        <v>2.956164E-2</v>
      </c>
      <c r="CA648" s="106">
        <v>1.5800000000000002E-2</v>
      </c>
      <c r="CB648" s="106">
        <v>1.3599999999999999E-2</v>
      </c>
      <c r="CC648" s="106">
        <v>1.2016200000000001E-2</v>
      </c>
      <c r="CD648" s="106">
        <v>1.965971E-2</v>
      </c>
      <c r="CE648" s="106">
        <v>2.6475680000000001E-2</v>
      </c>
      <c r="CF648" s="106">
        <v>7.5475200000000003E-3</v>
      </c>
      <c r="CG648" s="106">
        <v>6.7346999999999997E-3</v>
      </c>
      <c r="CH648" s="106">
        <v>7.6004800000000006E-3</v>
      </c>
      <c r="CI648" s="106">
        <v>1.2952979999999999E-2</v>
      </c>
      <c r="CJ648" s="106">
        <v>2.380784E-2</v>
      </c>
      <c r="CK648" s="106">
        <v>2.4597300000000002E-2</v>
      </c>
      <c r="CL648" s="106">
        <v>2.609769E-2</v>
      </c>
      <c r="CM648" s="106">
        <v>3.2775840000000007E-2</v>
      </c>
      <c r="CN648" s="106">
        <v>2.6902719999999998E-2</v>
      </c>
      <c r="CO648" s="106">
        <v>3.5615340000000002E-2</v>
      </c>
      <c r="CP648" s="106">
        <v>2.9036809999999996E-2</v>
      </c>
      <c r="CQ648" s="106">
        <v>1.5551599999999999E-2</v>
      </c>
      <c r="CR648" s="106">
        <v>1.5714060000000002E-2</v>
      </c>
      <c r="CS648" s="106"/>
      <c r="CT648" s="106"/>
      <c r="CU648" s="106"/>
      <c r="CV648" s="106">
        <f t="shared" si="364"/>
        <v>1.3900000000000001E-2</v>
      </c>
      <c r="CW648" s="106">
        <f t="shared" si="365"/>
        <v>9.700000000000002E-3</v>
      </c>
      <c r="CX648" s="106">
        <f t="shared" si="366"/>
        <v>5.5000000000000005E-3</v>
      </c>
      <c r="CY648" s="106">
        <f t="shared" si="367"/>
        <v>5.7999999999999996E-3</v>
      </c>
      <c r="CZ648" s="106">
        <f t="shared" si="368"/>
        <v>9.0000000000000011E-3</v>
      </c>
      <c r="DA648" s="106">
        <f t="shared" si="369"/>
        <v>8.199999999999999E-3</v>
      </c>
      <c r="DB648" s="106">
        <f t="shared" si="370"/>
        <v>1.0999999999999999E-2</v>
      </c>
      <c r="DC648" s="106">
        <f t="shared" si="371"/>
        <v>3.0000000000000001E-3</v>
      </c>
      <c r="DD648" s="106">
        <f t="shared" si="372"/>
        <v>6.7000000000000002E-3</v>
      </c>
      <c r="DE648" s="106">
        <f t="shared" si="373"/>
        <v>1.29E-2</v>
      </c>
      <c r="DF648" s="106">
        <f t="shared" si="374"/>
        <v>1.5800000000000002E-2</v>
      </c>
      <c r="DG648" s="106">
        <f t="shared" si="375"/>
        <v>1.3599999999999999E-2</v>
      </c>
      <c r="DH648" s="106">
        <f t="shared" si="376"/>
        <v>8.3999999999999995E-3</v>
      </c>
      <c r="DI648" s="106">
        <f t="shared" si="377"/>
        <v>1.61E-2</v>
      </c>
      <c r="DJ648" s="106">
        <f t="shared" si="378"/>
        <v>1.9599999999999999E-2</v>
      </c>
      <c r="DK648" s="106">
        <f t="shared" si="379"/>
        <v>6.4000000000000003E-3</v>
      </c>
      <c r="DL648" s="106">
        <f t="shared" si="380"/>
        <v>6.3E-3</v>
      </c>
      <c r="DM648" s="106">
        <f t="shared" si="381"/>
        <v>6.7000000000000002E-3</v>
      </c>
      <c r="DN648" s="106">
        <f t="shared" si="382"/>
        <v>1.0199999999999999E-2</v>
      </c>
      <c r="DO648" s="106">
        <f t="shared" si="383"/>
        <v>2.0299999999999999E-2</v>
      </c>
      <c r="DP648" s="106">
        <f t="shared" si="384"/>
        <v>2.1000000000000001E-2</v>
      </c>
      <c r="DQ648" s="106">
        <f t="shared" si="385"/>
        <v>2.23E-2</v>
      </c>
      <c r="DR648" s="106">
        <f t="shared" si="386"/>
        <v>2.8100000000000003E-2</v>
      </c>
      <c r="DS648" s="106">
        <f t="shared" si="387"/>
        <v>2.3199999999999998E-2</v>
      </c>
      <c r="DT648" s="106">
        <f t="shared" si="388"/>
        <v>3.09E-2</v>
      </c>
      <c r="DU648" s="106">
        <f t="shared" si="389"/>
        <v>2.53E-2</v>
      </c>
      <c r="DV648" s="106">
        <f t="shared" si="390"/>
        <v>1.3599999999999999E-2</v>
      </c>
      <c r="DW648" s="106">
        <f t="shared" si="391"/>
        <v>1.3800000000000002E-2</v>
      </c>
      <c r="DX648" s="106"/>
      <c r="DY648" s="106"/>
      <c r="DZ648" s="106"/>
      <c r="EA648" s="100">
        <v>0.56000000000000005</v>
      </c>
      <c r="EB648" s="100">
        <v>1.93</v>
      </c>
      <c r="EC648" s="100">
        <v>1</v>
      </c>
      <c r="ED648" s="100">
        <v>100</v>
      </c>
      <c r="EE648" s="100">
        <v>4.8899999999999997</v>
      </c>
      <c r="EF648" s="100">
        <v>0.86</v>
      </c>
      <c r="EG648" s="100">
        <v>479.58</v>
      </c>
      <c r="EH648" s="100">
        <v>3.44</v>
      </c>
      <c r="EI648" s="100">
        <v>0.49</v>
      </c>
      <c r="EJ648" s="100">
        <v>22.24</v>
      </c>
      <c r="EK648" s="100">
        <v>4.47</v>
      </c>
      <c r="EL648" s="100">
        <v>24.3</v>
      </c>
      <c r="EM648" s="100">
        <v>0.18</v>
      </c>
      <c r="EN648" s="100">
        <v>0.56000000000000005</v>
      </c>
      <c r="EO648" s="100">
        <v>1.89</v>
      </c>
      <c r="EP648" s="100">
        <v>6.74</v>
      </c>
      <c r="EQ648" s="100">
        <v>1.02</v>
      </c>
      <c r="ER648" s="100">
        <v>0.89</v>
      </c>
      <c r="ES648" s="100">
        <v>0.31</v>
      </c>
      <c r="ET648" s="100">
        <v>2.36</v>
      </c>
      <c r="EU648" s="100">
        <v>0.96</v>
      </c>
      <c r="EV648" s="100">
        <v>3.88</v>
      </c>
      <c r="EW648" s="100">
        <v>1.27</v>
      </c>
      <c r="EX648" s="100">
        <v>1.81</v>
      </c>
      <c r="EY648" s="100">
        <v>1.06</v>
      </c>
      <c r="EZ648" s="100">
        <v>0.85</v>
      </c>
      <c r="FA648" s="100">
        <v>0.81</v>
      </c>
      <c r="FB648" s="100">
        <v>1.72</v>
      </c>
      <c r="FC648" s="100"/>
      <c r="FD648" s="100"/>
      <c r="FE648" s="100"/>
      <c r="FF648" s="106">
        <v>3.6931937172774869E-2</v>
      </c>
      <c r="FG648" s="106">
        <v>6.2329867694356066E-3</v>
      </c>
      <c r="FH648" s="106">
        <v>4.3133103995766078E-3</v>
      </c>
      <c r="FI648" s="106">
        <v>0</v>
      </c>
      <c r="FJ648" s="106">
        <v>7.0062732342007442E-3</v>
      </c>
      <c r="FK648" s="106">
        <v>7.9682860474154672E-3</v>
      </c>
      <c r="FL648" s="106">
        <v>0</v>
      </c>
      <c r="FM648" s="106">
        <v>3.2292478605827641E-3</v>
      </c>
      <c r="FN648" s="106">
        <v>1.0467481417953116E-2</v>
      </c>
      <c r="FO648" s="106">
        <v>5.0466049921452259E-3</v>
      </c>
      <c r="FP648" s="106">
        <v>1.4148432195329888E-2</v>
      </c>
      <c r="FQ648" s="106">
        <v>3.4020000000000001E-3</v>
      </c>
      <c r="FR648" s="106">
        <v>3.562792764987549E-2</v>
      </c>
      <c r="FS648" s="106">
        <v>2.2411391404975778E-2</v>
      </c>
      <c r="FT648" s="106">
        <v>2.179908202546639E-2</v>
      </c>
      <c r="FU648" s="106">
        <v>4.142829808081519E-3</v>
      </c>
      <c r="FV648" s="106">
        <v>9.9137511693171195E-3</v>
      </c>
      <c r="FW648" s="106">
        <v>8.9940032167523283E-3</v>
      </c>
      <c r="FX648" s="106">
        <v>3.2263792458533287E-2</v>
      </c>
      <c r="FY648" s="106">
        <v>2.2155184174624826E-2</v>
      </c>
      <c r="FZ648" s="106">
        <v>3.3074312746003726E-2</v>
      </c>
      <c r="GA648" s="106">
        <v>1.9792873622148169E-2</v>
      </c>
      <c r="GB648" s="106">
        <v>3.4112740054869681E-2</v>
      </c>
      <c r="GC648" s="106">
        <v>2.2960589858571925E-2</v>
      </c>
      <c r="GD648" s="106">
        <v>3.1121290994273812E-2</v>
      </c>
      <c r="GE648" s="106">
        <v>2.5899189683715258E-2</v>
      </c>
      <c r="GF648" s="106">
        <v>1.3827394706695934E-2</v>
      </c>
      <c r="GG648" s="106">
        <v>1.3247036093791164E-2</v>
      </c>
      <c r="GH648" s="100"/>
      <c r="GI648" s="100"/>
      <c r="GJ648" s="100"/>
      <c r="GK648" s="100"/>
    </row>
    <row r="649" spans="1:193" x14ac:dyDescent="0.25">
      <c r="A649" s="98" t="s">
        <v>1073</v>
      </c>
      <c r="B649" s="99" t="s">
        <v>17</v>
      </c>
      <c r="C649" s="99" t="s">
        <v>319</v>
      </c>
      <c r="D649" s="99" t="s">
        <v>758</v>
      </c>
      <c r="E649" s="99" t="s">
        <v>830</v>
      </c>
      <c r="F649" s="100"/>
      <c r="G649" s="106">
        <v>14.465</v>
      </c>
      <c r="H649" s="106">
        <v>0.45801823438907474</v>
      </c>
      <c r="I649" s="106">
        <v>0.79100000000000004</v>
      </c>
      <c r="J649" s="106">
        <v>0</v>
      </c>
      <c r="K649" s="106">
        <v>0.17600000000000002</v>
      </c>
      <c r="L649" s="106">
        <v>0.96300000000000008</v>
      </c>
      <c r="M649" s="106">
        <v>0</v>
      </c>
      <c r="N649" s="106">
        <v>0.11819144218188035</v>
      </c>
      <c r="O649" s="106">
        <v>3.04</v>
      </c>
      <c r="P649" s="106">
        <v>0.06</v>
      </c>
      <c r="Q649" s="106">
        <v>0.24925900098357512</v>
      </c>
      <c r="R649" s="106">
        <v>0</v>
      </c>
      <c r="S649" s="106">
        <v>30.557187716596601</v>
      </c>
      <c r="T649" s="106">
        <v>4.5793934152581981</v>
      </c>
      <c r="U649" s="106">
        <v>1.651</v>
      </c>
      <c r="V649" s="106">
        <v>7.2855249678108372E-2</v>
      </c>
      <c r="W649" s="106">
        <v>1.103</v>
      </c>
      <c r="X649" s="106">
        <v>1.1173129538395086</v>
      </c>
      <c r="Y649" s="106">
        <v>15.437217288491517</v>
      </c>
      <c r="Z649" s="106">
        <v>0.98699999999999999</v>
      </c>
      <c r="AA649" s="106">
        <v>3.9493057113432068</v>
      </c>
      <c r="AB649" s="106">
        <v>0.54600000000000004</v>
      </c>
      <c r="AC649" s="106">
        <v>3.11</v>
      </c>
      <c r="AD649" s="106">
        <v>1.47</v>
      </c>
      <c r="AE649" s="106">
        <v>3.6440000000000001</v>
      </c>
      <c r="AF649" s="106">
        <v>3.778</v>
      </c>
      <c r="AG649" s="106">
        <v>2.1237851293137093</v>
      </c>
      <c r="AH649" s="106">
        <v>0.97399999999999998</v>
      </c>
      <c r="AI649" s="106"/>
      <c r="AJ649" s="106">
        <v>95.315563176761188</v>
      </c>
      <c r="AK649" s="100"/>
      <c r="AL649" s="106">
        <v>6.7618735976065816</v>
      </c>
      <c r="AM649" s="106">
        <v>0.27457480630002684</v>
      </c>
      <c r="AN649" s="106">
        <v>0.41862926700185238</v>
      </c>
      <c r="AO649" s="106">
        <v>0</v>
      </c>
      <c r="AP649" s="106">
        <v>0.13630731102850063</v>
      </c>
      <c r="AQ649" s="106">
        <v>0.74854255732607855</v>
      </c>
      <c r="AR649" s="106">
        <v>0</v>
      </c>
      <c r="AS649" s="106">
        <v>9.8116754260236069E-2</v>
      </c>
      <c r="AT649" s="106">
        <v>2.1726700971983992</v>
      </c>
      <c r="AU649" s="106">
        <v>2.6182579856868563E-2</v>
      </c>
      <c r="AV649" s="106">
        <v>0.24925900098357512</v>
      </c>
      <c r="AW649" s="106">
        <v>0</v>
      </c>
      <c r="AX649" s="106">
        <v>21.361193790001117</v>
      </c>
      <c r="AY649" s="106">
        <v>3.7502198143134859</v>
      </c>
      <c r="AZ649" s="106">
        <v>1.2222386733787385</v>
      </c>
      <c r="BA649" s="106">
        <v>6.1778385209962157E-2</v>
      </c>
      <c r="BB649" s="106">
        <v>1.0318054256314313</v>
      </c>
      <c r="BC649" s="106">
        <v>0.98493737115612523</v>
      </c>
      <c r="BD649" s="106">
        <v>12.156246388291612</v>
      </c>
      <c r="BE649" s="106">
        <v>0.8415757162346521</v>
      </c>
      <c r="BF649" s="106">
        <v>3.3717286018468426</v>
      </c>
      <c r="BG649" s="106">
        <v>0.46654703922071272</v>
      </c>
      <c r="BH649" s="106">
        <v>2.6663237311385455</v>
      </c>
      <c r="BI649" s="106">
        <v>1.2676785098309762</v>
      </c>
      <c r="BJ649" s="106">
        <v>3.1615478049626931</v>
      </c>
      <c r="BK649" s="106">
        <v>3.2918009932909298</v>
      </c>
      <c r="BL649" s="106">
        <v>1.8572672753071355</v>
      </c>
      <c r="BM649" s="106">
        <v>0.85536137700886972</v>
      </c>
      <c r="BN649" s="106"/>
      <c r="BO649" s="106"/>
      <c r="BP649" s="106"/>
      <c r="BQ649" s="106">
        <v>3.1446240000000007E-2</v>
      </c>
      <c r="BR649" s="106">
        <v>1.6847809999999998E-2</v>
      </c>
      <c r="BS649" s="106">
        <v>1.001435E-2</v>
      </c>
      <c r="BT649" s="106">
        <v>9.2859199999999979E-3</v>
      </c>
      <c r="BU649" s="106">
        <v>1.2395519999999998E-2</v>
      </c>
      <c r="BV649" s="106">
        <v>1.0935249999999999E-2</v>
      </c>
      <c r="BW649" s="106">
        <v>1.4962800000000002E-2</v>
      </c>
      <c r="BX649" s="106">
        <v>3.4933399999999997E-3</v>
      </c>
      <c r="BY649" s="106">
        <v>9.65448E-3</v>
      </c>
      <c r="BZ649" s="106">
        <v>3.1624079999999999E-2</v>
      </c>
      <c r="CA649" s="106">
        <v>1.6199999999999999E-2</v>
      </c>
      <c r="CB649" s="106">
        <v>1.3599999999999999E-2</v>
      </c>
      <c r="CC649" s="106">
        <v>1.2731450000000002E-2</v>
      </c>
      <c r="CD649" s="106">
        <v>2.0392370000000003E-2</v>
      </c>
      <c r="CE649" s="106">
        <v>2.8231720000000002E-2</v>
      </c>
      <c r="CF649" s="106">
        <v>7.5475200000000003E-3</v>
      </c>
      <c r="CG649" s="106">
        <v>7.0553999999999999E-3</v>
      </c>
      <c r="CH649" s="106">
        <v>7.71392E-3</v>
      </c>
      <c r="CI649" s="106">
        <v>1.3968899999999999E-2</v>
      </c>
      <c r="CJ649" s="106">
        <v>2.4159679999999999E-2</v>
      </c>
      <c r="CK649" s="106">
        <v>2.5182949999999999E-2</v>
      </c>
      <c r="CL649" s="106">
        <v>2.6682839999999999E-2</v>
      </c>
      <c r="CM649" s="106">
        <v>3.3242400000000005E-2</v>
      </c>
      <c r="CN649" s="106">
        <v>2.7714440000000003E-2</v>
      </c>
      <c r="CO649" s="106">
        <v>3.5500080000000003E-2</v>
      </c>
      <c r="CP649" s="106">
        <v>2.9495889999999997E-2</v>
      </c>
      <c r="CQ649" s="106">
        <v>1.5551599999999999E-2</v>
      </c>
      <c r="CR649" s="106">
        <v>1.582793E-2</v>
      </c>
      <c r="CS649" s="106"/>
      <c r="CT649" s="106"/>
      <c r="CU649" s="106"/>
      <c r="CV649" s="106">
        <f t="shared" si="364"/>
        <v>1.4700000000000001E-2</v>
      </c>
      <c r="CW649" s="106">
        <f t="shared" si="365"/>
        <v>1.01E-2</v>
      </c>
      <c r="CX649" s="106">
        <f t="shared" si="366"/>
        <v>5.3E-3</v>
      </c>
      <c r="CY649" s="106">
        <f t="shared" si="367"/>
        <v>5.5999999999999991E-3</v>
      </c>
      <c r="CZ649" s="106">
        <f t="shared" si="368"/>
        <v>9.5999999999999992E-3</v>
      </c>
      <c r="DA649" s="106">
        <f t="shared" si="369"/>
        <v>8.4999999999999989E-3</v>
      </c>
      <c r="DB649" s="106">
        <f t="shared" si="370"/>
        <v>1.11E-2</v>
      </c>
      <c r="DC649" s="106">
        <f t="shared" si="371"/>
        <v>2.9000000000000002E-3</v>
      </c>
      <c r="DD649" s="106">
        <f t="shared" si="372"/>
        <v>6.8999999999999999E-3</v>
      </c>
      <c r="DE649" s="106">
        <f t="shared" si="373"/>
        <v>1.38E-2</v>
      </c>
      <c r="DF649" s="106">
        <f t="shared" si="374"/>
        <v>1.6199999999999999E-2</v>
      </c>
      <c r="DG649" s="106">
        <f t="shared" si="375"/>
        <v>1.3599999999999999E-2</v>
      </c>
      <c r="DH649" s="106">
        <f t="shared" si="376"/>
        <v>8.8999999999999999E-3</v>
      </c>
      <c r="DI649" s="106">
        <f t="shared" si="377"/>
        <v>1.6700000000000003E-2</v>
      </c>
      <c r="DJ649" s="106">
        <f t="shared" si="378"/>
        <v>2.0900000000000002E-2</v>
      </c>
      <c r="DK649" s="106">
        <f t="shared" si="379"/>
        <v>6.4000000000000003E-3</v>
      </c>
      <c r="DL649" s="106">
        <f t="shared" si="380"/>
        <v>6.6E-3</v>
      </c>
      <c r="DM649" s="106">
        <f t="shared" si="381"/>
        <v>6.7999999999999996E-3</v>
      </c>
      <c r="DN649" s="106">
        <f t="shared" si="382"/>
        <v>1.0999999999999999E-2</v>
      </c>
      <c r="DO649" s="106">
        <f t="shared" si="383"/>
        <v>2.0599999999999997E-2</v>
      </c>
      <c r="DP649" s="106">
        <f t="shared" si="384"/>
        <v>2.1499999999999998E-2</v>
      </c>
      <c r="DQ649" s="106">
        <f t="shared" si="385"/>
        <v>2.2800000000000001E-2</v>
      </c>
      <c r="DR649" s="106">
        <f t="shared" si="386"/>
        <v>2.8500000000000001E-2</v>
      </c>
      <c r="DS649" s="106">
        <f t="shared" si="387"/>
        <v>2.3900000000000005E-2</v>
      </c>
      <c r="DT649" s="106">
        <f t="shared" si="388"/>
        <v>3.0800000000000001E-2</v>
      </c>
      <c r="DU649" s="106">
        <f t="shared" si="389"/>
        <v>2.5699999999999997E-2</v>
      </c>
      <c r="DV649" s="106">
        <f t="shared" si="390"/>
        <v>1.3599999999999999E-2</v>
      </c>
      <c r="DW649" s="106">
        <f t="shared" si="391"/>
        <v>1.3899999999999999E-2</v>
      </c>
      <c r="DX649" s="106"/>
      <c r="DY649" s="106"/>
      <c r="DZ649" s="106"/>
      <c r="EA649" s="100">
        <v>0.55000000000000004</v>
      </c>
      <c r="EB649" s="100">
        <v>2.2999999999999998</v>
      </c>
      <c r="EC649" s="100">
        <v>1</v>
      </c>
      <c r="ED649" s="100">
        <v>100</v>
      </c>
      <c r="EE649" s="100">
        <v>5.4</v>
      </c>
      <c r="EF649" s="100">
        <v>1.03</v>
      </c>
      <c r="EG649" s="100">
        <v>100</v>
      </c>
      <c r="EH649" s="100">
        <v>3.28</v>
      </c>
      <c r="EI649" s="100">
        <v>0.49</v>
      </c>
      <c r="EJ649" s="100">
        <v>19.920000000000002</v>
      </c>
      <c r="EK649" s="100">
        <v>5.49</v>
      </c>
      <c r="EL649" s="100">
        <v>33.56</v>
      </c>
      <c r="EM649" s="100">
        <v>0.17</v>
      </c>
      <c r="EN649" s="100">
        <v>0.59</v>
      </c>
      <c r="EO649" s="100">
        <v>1.86</v>
      </c>
      <c r="EP649" s="100">
        <v>6.56</v>
      </c>
      <c r="EQ649" s="100">
        <v>1.01</v>
      </c>
      <c r="ER649" s="100">
        <v>0.92</v>
      </c>
      <c r="ES649" s="100">
        <v>0.28000000000000003</v>
      </c>
      <c r="ET649" s="100">
        <v>2.59</v>
      </c>
      <c r="EU649" s="100">
        <v>0.98</v>
      </c>
      <c r="EV649" s="100">
        <v>4.29</v>
      </c>
      <c r="EW649" s="100">
        <v>1.29</v>
      </c>
      <c r="EX649" s="100">
        <v>1.85</v>
      </c>
      <c r="EY649" s="100">
        <v>1</v>
      </c>
      <c r="EZ649" s="100">
        <v>0.8</v>
      </c>
      <c r="FA649" s="100">
        <v>0.76</v>
      </c>
      <c r="FB649" s="100">
        <v>1.58</v>
      </c>
      <c r="FC649" s="100"/>
      <c r="FD649" s="100"/>
      <c r="FE649" s="100"/>
      <c r="FF649" s="106">
        <v>3.7190304786836201E-2</v>
      </c>
      <c r="FG649" s="106">
        <v>6.3152205449006175E-3</v>
      </c>
      <c r="FH649" s="106">
        <v>4.1862926700185236E-3</v>
      </c>
      <c r="FI649" s="106">
        <v>0</v>
      </c>
      <c r="FJ649" s="106">
        <v>7.3605947955390346E-3</v>
      </c>
      <c r="FK649" s="106">
        <v>7.7099883404586093E-3</v>
      </c>
      <c r="FL649" s="106">
        <v>0</v>
      </c>
      <c r="FM649" s="106">
        <v>3.2182295397357426E-3</v>
      </c>
      <c r="FN649" s="106">
        <v>1.0646083476272156E-2</v>
      </c>
      <c r="FO649" s="106">
        <v>5.215569907488218E-3</v>
      </c>
      <c r="FP649" s="106">
        <v>1.3684319153998275E-2</v>
      </c>
      <c r="FQ649" s="106">
        <v>0</v>
      </c>
      <c r="FR649" s="106">
        <v>3.6314029443001904E-2</v>
      </c>
      <c r="FS649" s="106">
        <v>2.2126296904449567E-2</v>
      </c>
      <c r="FT649" s="106">
        <v>2.2733639324844537E-2</v>
      </c>
      <c r="FU649" s="106">
        <v>4.0526620697735171E-3</v>
      </c>
      <c r="FV649" s="106">
        <v>1.0421234798877455E-2</v>
      </c>
      <c r="FW649" s="106">
        <v>9.0614238146363522E-3</v>
      </c>
      <c r="FX649" s="106">
        <v>3.403748988721652E-2</v>
      </c>
      <c r="FY649" s="106">
        <v>2.179681105047749E-2</v>
      </c>
      <c r="FZ649" s="106">
        <v>3.3042940298099059E-2</v>
      </c>
      <c r="GA649" s="106">
        <v>2.0014867982568577E-2</v>
      </c>
      <c r="GB649" s="106">
        <v>3.4395576131687235E-2</v>
      </c>
      <c r="GC649" s="106">
        <v>2.3452052431873063E-2</v>
      </c>
      <c r="GD649" s="106">
        <v>3.161547804962693E-2</v>
      </c>
      <c r="GE649" s="106">
        <v>2.6334407946327437E-2</v>
      </c>
      <c r="GF649" s="106">
        <v>1.411523129233423E-2</v>
      </c>
      <c r="GG649" s="106">
        <v>1.3514709756740143E-2</v>
      </c>
      <c r="GH649" s="100"/>
      <c r="GI649" s="100"/>
      <c r="GJ649" s="100"/>
      <c r="GK649" s="100"/>
    </row>
    <row r="650" spans="1:193" x14ac:dyDescent="0.25">
      <c r="A650" s="98" t="s">
        <v>1073</v>
      </c>
      <c r="B650" s="99" t="s">
        <v>17</v>
      </c>
      <c r="C650" s="99" t="s">
        <v>319</v>
      </c>
      <c r="D650" s="99" t="s">
        <v>758</v>
      </c>
      <c r="E650" s="99" t="s">
        <v>831</v>
      </c>
      <c r="F650" s="100"/>
      <c r="G650" s="106">
        <v>13.571000000000002</v>
      </c>
      <c r="H650" s="106">
        <v>0.84334964560224612</v>
      </c>
      <c r="I650" s="106">
        <v>0.76700000000000002</v>
      </c>
      <c r="J650" s="106">
        <v>0</v>
      </c>
      <c r="K650" s="106">
        <v>0.21</v>
      </c>
      <c r="L650" s="106">
        <v>0.70199999999999996</v>
      </c>
      <c r="M650" s="106">
        <v>0</v>
      </c>
      <c r="N650" s="106">
        <v>0.11194379113545359</v>
      </c>
      <c r="O650" s="106">
        <v>3.0150000000000001</v>
      </c>
      <c r="P650" s="106">
        <v>7.0000000000000007E-2</v>
      </c>
      <c r="Q650" s="106">
        <v>0.23170743462289656</v>
      </c>
      <c r="R650" s="106">
        <v>1.7000000000000001E-2</v>
      </c>
      <c r="S650" s="106">
        <v>28.752063752909603</v>
      </c>
      <c r="T650" s="106">
        <v>6.6270783396574497</v>
      </c>
      <c r="U650" s="106">
        <v>0.59699999999999998</v>
      </c>
      <c r="V650" s="106">
        <v>5.2233581451131009E-2</v>
      </c>
      <c r="W650" s="106">
        <v>2.589</v>
      </c>
      <c r="X650" s="106">
        <v>1.1691720105760095</v>
      </c>
      <c r="Y650" s="106">
        <v>14.054629629629629</v>
      </c>
      <c r="Z650" s="106">
        <v>0.92100000000000004</v>
      </c>
      <c r="AA650" s="106">
        <v>3.7222649822010272</v>
      </c>
      <c r="AB650" s="106">
        <v>0.54400000000000004</v>
      </c>
      <c r="AC650" s="106">
        <v>3.0859999999999999</v>
      </c>
      <c r="AD650" s="106">
        <v>1.5169999999999999</v>
      </c>
      <c r="AE650" s="106">
        <v>3.532</v>
      </c>
      <c r="AF650" s="106">
        <v>3.6749999999999998</v>
      </c>
      <c r="AG650" s="106">
        <v>2.0269286791039502</v>
      </c>
      <c r="AH650" s="106">
        <v>0.90200000000000002</v>
      </c>
      <c r="AI650" s="106"/>
      <c r="AJ650" s="106">
        <v>93.204964646169685</v>
      </c>
      <c r="AK650" s="100"/>
      <c r="AL650" s="106">
        <v>6.3439603590127147</v>
      </c>
      <c r="AM650" s="106">
        <v>0.50557499286748164</v>
      </c>
      <c r="AN650" s="106">
        <v>0.40592749404604395</v>
      </c>
      <c r="AO650" s="106">
        <v>0</v>
      </c>
      <c r="AP650" s="106">
        <v>0.16263940520446096</v>
      </c>
      <c r="AQ650" s="106">
        <v>0.54566653711620672</v>
      </c>
      <c r="AR650" s="106">
        <v>0</v>
      </c>
      <c r="AS650" s="106">
        <v>9.2930259949737345E-2</v>
      </c>
      <c r="AT650" s="106">
        <v>2.1548027444253859</v>
      </c>
      <c r="AU650" s="106">
        <v>3.0546343166346662E-2</v>
      </c>
      <c r="AV650" s="106">
        <v>0.23170743462289656</v>
      </c>
      <c r="AW650" s="106">
        <v>1.7000000000000001E-2</v>
      </c>
      <c r="AX650" s="106">
        <v>20.099310557783713</v>
      </c>
      <c r="AY650" s="106">
        <v>5.4271381047067804</v>
      </c>
      <c r="AZ650" s="106">
        <v>0.44196031981048267</v>
      </c>
      <c r="BA650" s="106">
        <v>4.429202192074197E-2</v>
      </c>
      <c r="BB650" s="106">
        <v>2.4218896164639849</v>
      </c>
      <c r="BC650" s="106">
        <v>1.0306523365444371</v>
      </c>
      <c r="BD650" s="106">
        <v>11.067508961043885</v>
      </c>
      <c r="BE650" s="106">
        <v>0.785300136425648</v>
      </c>
      <c r="BF650" s="106">
        <v>3.1778920705208122</v>
      </c>
      <c r="BG650" s="106">
        <v>0.46483807570708374</v>
      </c>
      <c r="BH650" s="106">
        <v>2.6457475994513029</v>
      </c>
      <c r="BI650" s="106">
        <v>1.3082097274922386</v>
      </c>
      <c r="BJ650" s="106">
        <v>3.0643761929550579</v>
      </c>
      <c r="BK650" s="106">
        <v>3.2020562864860156</v>
      </c>
      <c r="BL650" s="106">
        <v>1.7725655261075211</v>
      </c>
      <c r="BM650" s="106">
        <v>0.79213137788706423</v>
      </c>
      <c r="BN650" s="106"/>
      <c r="BO650" s="106"/>
      <c r="BP650" s="106"/>
      <c r="BQ650" s="106">
        <v>3.1018400000000002E-2</v>
      </c>
      <c r="BR650" s="106">
        <v>1.6514189999999998E-2</v>
      </c>
      <c r="BS650" s="106">
        <v>1.02033E-2</v>
      </c>
      <c r="BT650" s="106">
        <v>9.617559999999999E-3</v>
      </c>
      <c r="BU650" s="106">
        <v>1.1620800000000001E-2</v>
      </c>
      <c r="BV650" s="106">
        <v>1.10639E-2</v>
      </c>
      <c r="BW650" s="106">
        <v>1.4558400000000001E-2</v>
      </c>
      <c r="BX650" s="106">
        <v>3.7342599999999997E-3</v>
      </c>
      <c r="BY650" s="106">
        <v>9.65448E-3</v>
      </c>
      <c r="BZ650" s="106">
        <v>2.8874159999999999E-2</v>
      </c>
      <c r="CA650" s="106">
        <v>1.5800000000000002E-2</v>
      </c>
      <c r="CB650" s="106">
        <v>1.37E-2</v>
      </c>
      <c r="CC650" s="106">
        <v>1.2445350000000001E-2</v>
      </c>
      <c r="CD650" s="106">
        <v>2.0026040000000002E-2</v>
      </c>
      <c r="CE650" s="106">
        <v>2.7151080000000001E-2</v>
      </c>
      <c r="CF650" s="106">
        <v>7.6654499999999999E-3</v>
      </c>
      <c r="CG650" s="106">
        <v>6.9484999999999998E-3</v>
      </c>
      <c r="CH650" s="106">
        <v>7.6004800000000006E-3</v>
      </c>
      <c r="CI650" s="106">
        <v>1.2952979999999999E-2</v>
      </c>
      <c r="CJ650" s="106">
        <v>2.380784E-2</v>
      </c>
      <c r="CK650" s="106">
        <v>2.3894519999999999E-2</v>
      </c>
      <c r="CL650" s="106">
        <v>2.6916899999999997E-2</v>
      </c>
      <c r="CM650" s="106">
        <v>3.3475680000000008E-2</v>
      </c>
      <c r="CN650" s="106">
        <v>2.7250599999999996E-2</v>
      </c>
      <c r="CO650" s="106">
        <v>3.6076379999999998E-2</v>
      </c>
      <c r="CP650" s="106">
        <v>2.9610659999999997E-2</v>
      </c>
      <c r="CQ650" s="106">
        <v>1.5665950000000001E-2</v>
      </c>
      <c r="CR650" s="106">
        <v>1.5941799999999999E-2</v>
      </c>
      <c r="CS650" s="106"/>
      <c r="CT650" s="106"/>
      <c r="CU650" s="106"/>
      <c r="CV650" s="106">
        <f t="shared" si="364"/>
        <v>1.4499999999999999E-2</v>
      </c>
      <c r="CW650" s="106">
        <f t="shared" si="365"/>
        <v>9.8999999999999991E-3</v>
      </c>
      <c r="CX650" s="106">
        <f t="shared" si="366"/>
        <v>5.4000000000000003E-3</v>
      </c>
      <c r="CY650" s="106">
        <f t="shared" si="367"/>
        <v>5.7999999999999996E-3</v>
      </c>
      <c r="CZ650" s="106">
        <f t="shared" si="368"/>
        <v>9.0000000000000011E-3</v>
      </c>
      <c r="DA650" s="106">
        <f t="shared" si="369"/>
        <v>8.6E-3</v>
      </c>
      <c r="DB650" s="106">
        <f t="shared" si="370"/>
        <v>1.0800000000000001E-2</v>
      </c>
      <c r="DC650" s="106">
        <f t="shared" si="371"/>
        <v>3.0999999999999999E-3</v>
      </c>
      <c r="DD650" s="106">
        <f t="shared" si="372"/>
        <v>6.8999999999999999E-3</v>
      </c>
      <c r="DE650" s="106">
        <f t="shared" si="373"/>
        <v>1.26E-2</v>
      </c>
      <c r="DF650" s="106">
        <f t="shared" si="374"/>
        <v>1.5800000000000002E-2</v>
      </c>
      <c r="DG650" s="106">
        <f t="shared" si="375"/>
        <v>1.37E-2</v>
      </c>
      <c r="DH650" s="106">
        <f t="shared" si="376"/>
        <v>8.6999999999999994E-3</v>
      </c>
      <c r="DI650" s="106">
        <f t="shared" si="377"/>
        <v>1.6400000000000001E-2</v>
      </c>
      <c r="DJ650" s="106">
        <f t="shared" si="378"/>
        <v>2.01E-2</v>
      </c>
      <c r="DK650" s="106">
        <f t="shared" si="379"/>
        <v>6.4999999999999997E-3</v>
      </c>
      <c r="DL650" s="106">
        <f t="shared" si="380"/>
        <v>6.4999999999999997E-3</v>
      </c>
      <c r="DM650" s="106">
        <f t="shared" si="381"/>
        <v>6.7000000000000002E-3</v>
      </c>
      <c r="DN650" s="106">
        <f t="shared" si="382"/>
        <v>1.0199999999999999E-2</v>
      </c>
      <c r="DO650" s="106">
        <f t="shared" si="383"/>
        <v>2.0299999999999999E-2</v>
      </c>
      <c r="DP650" s="106">
        <f t="shared" si="384"/>
        <v>2.0399999999999998E-2</v>
      </c>
      <c r="DQ650" s="106">
        <f t="shared" si="385"/>
        <v>2.3E-2</v>
      </c>
      <c r="DR650" s="106">
        <f t="shared" si="386"/>
        <v>2.8700000000000003E-2</v>
      </c>
      <c r="DS650" s="106">
        <f t="shared" si="387"/>
        <v>2.3499999999999997E-2</v>
      </c>
      <c r="DT650" s="106">
        <f t="shared" si="388"/>
        <v>3.1299999999999994E-2</v>
      </c>
      <c r="DU650" s="106">
        <f t="shared" si="389"/>
        <v>2.58E-2</v>
      </c>
      <c r="DV650" s="106">
        <f t="shared" si="390"/>
        <v>1.3700000000000002E-2</v>
      </c>
      <c r="DW650" s="106">
        <f t="shared" si="391"/>
        <v>1.3999999999999999E-2</v>
      </c>
      <c r="DX650" s="106"/>
      <c r="DY650" s="106"/>
      <c r="DZ650" s="106"/>
      <c r="EA650" s="100">
        <v>0.56999999999999995</v>
      </c>
      <c r="EB650" s="100">
        <v>1.36</v>
      </c>
      <c r="EC650" s="100">
        <v>1.04</v>
      </c>
      <c r="ED650" s="100">
        <v>100</v>
      </c>
      <c r="EE650" s="100">
        <v>4.3600000000000003</v>
      </c>
      <c r="EF650" s="100">
        <v>1.33</v>
      </c>
      <c r="EG650" s="100">
        <v>100</v>
      </c>
      <c r="EH650" s="100">
        <v>3.47</v>
      </c>
      <c r="EI650" s="100">
        <v>0.49</v>
      </c>
      <c r="EJ650" s="100">
        <v>16.21</v>
      </c>
      <c r="EK650" s="100">
        <v>5.58</v>
      </c>
      <c r="EL650" s="100">
        <v>19.309999999999999</v>
      </c>
      <c r="EM650" s="100">
        <v>0.18</v>
      </c>
      <c r="EN650" s="100">
        <v>0.46</v>
      </c>
      <c r="EO650" s="100">
        <v>4.07</v>
      </c>
      <c r="EP650" s="100">
        <v>7.68</v>
      </c>
      <c r="EQ650" s="100">
        <v>0.51</v>
      </c>
      <c r="ER650" s="100">
        <v>0.87</v>
      </c>
      <c r="ES650" s="100">
        <v>0.3</v>
      </c>
      <c r="ET650" s="100">
        <v>2.72</v>
      </c>
      <c r="EU650" s="100">
        <v>1</v>
      </c>
      <c r="EV650" s="100">
        <v>4.34</v>
      </c>
      <c r="EW650" s="100">
        <v>1.3</v>
      </c>
      <c r="EX650" s="100">
        <v>1.77</v>
      </c>
      <c r="EY650" s="100">
        <v>1.03</v>
      </c>
      <c r="EZ650" s="100">
        <v>0.82</v>
      </c>
      <c r="FA650" s="100">
        <v>0.78</v>
      </c>
      <c r="FB650" s="100">
        <v>1.69</v>
      </c>
      <c r="FC650" s="100"/>
      <c r="FD650" s="100"/>
      <c r="FE650" s="100"/>
      <c r="FF650" s="106">
        <v>3.6160574046372469E-2</v>
      </c>
      <c r="FG650" s="106">
        <v>6.8758199029977513E-3</v>
      </c>
      <c r="FH650" s="106">
        <v>4.2216459380788572E-3</v>
      </c>
      <c r="FI650" s="106">
        <v>0</v>
      </c>
      <c r="FJ650" s="106">
        <v>7.091078066914498E-3</v>
      </c>
      <c r="FK650" s="106">
        <v>7.2573649436455502E-3</v>
      </c>
      <c r="FL650" s="106">
        <v>0</v>
      </c>
      <c r="FM650" s="106">
        <v>3.2246800202558861E-3</v>
      </c>
      <c r="FN650" s="106">
        <v>1.055853344768439E-2</v>
      </c>
      <c r="FO650" s="106">
        <v>4.9515622272647943E-3</v>
      </c>
      <c r="FP650" s="106">
        <v>1.2929274851957629E-2</v>
      </c>
      <c r="FQ650" s="106">
        <v>3.2826999999999999E-3</v>
      </c>
      <c r="FR650" s="106">
        <v>3.6178759004010685E-2</v>
      </c>
      <c r="FS650" s="106">
        <v>2.496483528165119E-2</v>
      </c>
      <c r="FT650" s="106">
        <v>1.7987785016286645E-2</v>
      </c>
      <c r="FU650" s="106">
        <v>3.401627283512983E-3</v>
      </c>
      <c r="FV650" s="106">
        <v>1.2351637043966324E-2</v>
      </c>
      <c r="FW650" s="106">
        <v>8.9666753279366018E-3</v>
      </c>
      <c r="FX650" s="106">
        <v>3.3202526883131654E-2</v>
      </c>
      <c r="FY650" s="106">
        <v>2.1360163710777626E-2</v>
      </c>
      <c r="FZ650" s="106">
        <v>3.1778920705208123E-2</v>
      </c>
      <c r="GA650" s="106">
        <v>2.0173972485687437E-2</v>
      </c>
      <c r="GB650" s="106">
        <v>3.4394718792866943E-2</v>
      </c>
      <c r="GC650" s="106">
        <v>2.3155312176612625E-2</v>
      </c>
      <c r="GD650" s="106">
        <v>3.1563074787437098E-2</v>
      </c>
      <c r="GE650" s="106">
        <v>2.6256861549185325E-2</v>
      </c>
      <c r="GF650" s="106">
        <v>1.3826011103638665E-2</v>
      </c>
      <c r="GG650" s="106">
        <v>1.3387020286291384E-2</v>
      </c>
      <c r="GH650" s="100"/>
      <c r="GI650" s="100"/>
      <c r="GJ650" s="100"/>
      <c r="GK650" s="100"/>
    </row>
    <row r="651" spans="1:193" x14ac:dyDescent="0.25">
      <c r="A651" s="98" t="s">
        <v>1073</v>
      </c>
      <c r="B651" s="99" t="s">
        <v>17</v>
      </c>
      <c r="C651" s="99" t="s">
        <v>319</v>
      </c>
      <c r="D651" s="99" t="s">
        <v>815</v>
      </c>
      <c r="E651" s="99" t="s">
        <v>832</v>
      </c>
      <c r="F651" s="100"/>
      <c r="G651" s="106">
        <v>15.478</v>
      </c>
      <c r="H651" s="106">
        <v>29.764331021638647</v>
      </c>
      <c r="I651" s="106">
        <v>1.0609999999999999</v>
      </c>
      <c r="J651" s="106">
        <v>7.3999999999999996E-2</v>
      </c>
      <c r="K651" s="106">
        <v>0.35000000000000003</v>
      </c>
      <c r="L651" s="106">
        <v>2.927</v>
      </c>
      <c r="M651" s="106">
        <v>0</v>
      </c>
      <c r="N651" s="106">
        <v>0.1212705701924531</v>
      </c>
      <c r="O651" s="106">
        <v>2.6480000000000001</v>
      </c>
      <c r="P651" s="106">
        <v>4.2000000000000003E-2</v>
      </c>
      <c r="Q651" s="106">
        <v>6.0468303016944842E-2</v>
      </c>
      <c r="R651" s="106">
        <v>4.9000000000000002E-2</v>
      </c>
      <c r="S651" s="106">
        <v>6.9050214798180507</v>
      </c>
      <c r="T651" s="106">
        <v>0.92588991494972206</v>
      </c>
      <c r="U651" s="106">
        <v>9.1999999999999985E-2</v>
      </c>
      <c r="V651" s="106">
        <v>3.2374801284353244E-2</v>
      </c>
      <c r="W651" s="106">
        <v>1.7330000000000001</v>
      </c>
      <c r="X651" s="106">
        <v>0.36703039914999452</v>
      </c>
      <c r="Y651" s="106">
        <v>10.38099283009023</v>
      </c>
      <c r="Z651" s="106">
        <v>0.83799999999999997</v>
      </c>
      <c r="AA651" s="106">
        <v>3.6331317613706329</v>
      </c>
      <c r="AB651" s="106">
        <v>0.52700000000000002</v>
      </c>
      <c r="AC651" s="106">
        <v>3.048</v>
      </c>
      <c r="AD651" s="106">
        <v>1.4890000000000001</v>
      </c>
      <c r="AE651" s="106">
        <v>3.1920000000000002</v>
      </c>
      <c r="AF651" s="106">
        <v>3.2929999999999997</v>
      </c>
      <c r="AG651" s="106">
        <v>1.6676387674046815</v>
      </c>
      <c r="AH651" s="106">
        <v>0.60299999999999998</v>
      </c>
      <c r="AI651" s="106"/>
      <c r="AJ651" s="106">
        <v>91.265632246515281</v>
      </c>
      <c r="AK651" s="100"/>
      <c r="AL651" s="106">
        <v>7.2354151084517566</v>
      </c>
      <c r="AM651" s="106">
        <v>17.843253415046249</v>
      </c>
      <c r="AN651" s="106">
        <v>0.56152421275469699</v>
      </c>
      <c r="AO651" s="106">
        <v>4.462670365456519E-2</v>
      </c>
      <c r="AP651" s="106">
        <v>0.27106567534076831</v>
      </c>
      <c r="AQ651" s="106">
        <v>2.2751651768363779</v>
      </c>
      <c r="AR651" s="106">
        <v>0</v>
      </c>
      <c r="AS651" s="106">
        <v>0.10067289572675836</v>
      </c>
      <c r="AT651" s="106">
        <v>1.892510005717553</v>
      </c>
      <c r="AU651" s="106">
        <v>1.8327805899807998E-2</v>
      </c>
      <c r="AV651" s="106">
        <v>6.0468303016944842E-2</v>
      </c>
      <c r="AW651" s="106">
        <v>4.9000000000000002E-2</v>
      </c>
      <c r="AX651" s="106">
        <v>4.8269985877791335</v>
      </c>
      <c r="AY651" s="106">
        <v>0.75824249852569159</v>
      </c>
      <c r="AZ651" s="106">
        <v>6.810778797749481E-2</v>
      </c>
      <c r="BA651" s="106">
        <v>2.7452557690454713E-2</v>
      </c>
      <c r="BB651" s="106">
        <v>1.6211412535079515</v>
      </c>
      <c r="BC651" s="106">
        <v>0.32354583846085549</v>
      </c>
      <c r="BD651" s="106">
        <v>8.1746537759589177</v>
      </c>
      <c r="BE651" s="106">
        <v>0.71452933151432463</v>
      </c>
      <c r="BF651" s="106">
        <v>3.1017943834804345</v>
      </c>
      <c r="BG651" s="106">
        <v>0.45031188584123732</v>
      </c>
      <c r="BH651" s="106">
        <v>2.6131687242798352</v>
      </c>
      <c r="BI651" s="106">
        <v>1.284063470162125</v>
      </c>
      <c r="BJ651" s="106">
        <v>2.7693909422175951</v>
      </c>
      <c r="BK651" s="106">
        <v>2.8692166942580815</v>
      </c>
      <c r="BL651" s="106">
        <v>1.4583635919586198</v>
      </c>
      <c r="BM651" s="106">
        <v>0.52955124264512154</v>
      </c>
      <c r="BN651" s="106"/>
      <c r="BO651" s="106"/>
      <c r="BP651" s="106"/>
      <c r="BQ651" s="106">
        <v>2.3531200000000002E-2</v>
      </c>
      <c r="BR651" s="106">
        <v>1.5346519999999999E-2</v>
      </c>
      <c r="BS651" s="106">
        <v>9.2585499999999991E-3</v>
      </c>
      <c r="BT651" s="106">
        <v>8.6226399999999991E-3</v>
      </c>
      <c r="BU651" s="106">
        <v>1.0716959999999999E-2</v>
      </c>
      <c r="BV651" s="106">
        <v>9.6487499999999993E-3</v>
      </c>
      <c r="BW651" s="106">
        <v>1.33452E-2</v>
      </c>
      <c r="BX651" s="106">
        <v>3.6137999999999999E-3</v>
      </c>
      <c r="BY651" s="106">
        <v>8.9548800000000001E-3</v>
      </c>
      <c r="BZ651" s="106">
        <v>2.5895079999999997E-2</v>
      </c>
      <c r="CA651" s="106">
        <v>1.34E-2</v>
      </c>
      <c r="CB651" s="106">
        <v>1.2200000000000001E-2</v>
      </c>
      <c r="CC651" s="106">
        <v>1.072875E-2</v>
      </c>
      <c r="CD651" s="106">
        <v>1.7339620000000004E-2</v>
      </c>
      <c r="CE651" s="106">
        <v>2.3368840000000002E-2</v>
      </c>
      <c r="CF651" s="106">
        <v>6.9578699999999997E-3</v>
      </c>
      <c r="CG651" s="106">
        <v>6.5209000000000005E-3</v>
      </c>
      <c r="CH651" s="106">
        <v>7.4870400000000004E-3</v>
      </c>
      <c r="CI651" s="106">
        <v>1.155609E-2</v>
      </c>
      <c r="CJ651" s="106">
        <v>2.2869600000000004E-2</v>
      </c>
      <c r="CK651" s="106">
        <v>2.2371829999999999E-2</v>
      </c>
      <c r="CL651" s="106">
        <v>2.3405999999999996E-2</v>
      </c>
      <c r="CM651" s="106">
        <v>3.0676320000000003E-2</v>
      </c>
      <c r="CN651" s="106">
        <v>2.4351599999999998E-2</v>
      </c>
      <c r="CO651" s="106">
        <v>3.2157539999999998E-2</v>
      </c>
      <c r="CP651" s="106">
        <v>2.6052789999999999E-2</v>
      </c>
      <c r="CQ651" s="106">
        <v>1.39507E-2</v>
      </c>
      <c r="CR651" s="106">
        <v>1.4006010000000001E-2</v>
      </c>
      <c r="CS651" s="106"/>
      <c r="CT651" s="106"/>
      <c r="CU651" s="106"/>
      <c r="CV651" s="106">
        <f t="shared" si="364"/>
        <v>1.0999999999999999E-2</v>
      </c>
      <c r="CW651" s="106">
        <f t="shared" si="365"/>
        <v>9.1999999999999998E-3</v>
      </c>
      <c r="CX651" s="106">
        <f t="shared" si="366"/>
        <v>4.8999999999999998E-3</v>
      </c>
      <c r="CY651" s="106">
        <f t="shared" si="367"/>
        <v>5.1999999999999998E-3</v>
      </c>
      <c r="CZ651" s="106">
        <f t="shared" si="368"/>
        <v>8.3000000000000001E-3</v>
      </c>
      <c r="DA651" s="106">
        <f t="shared" si="369"/>
        <v>7.4999999999999997E-3</v>
      </c>
      <c r="DB651" s="106">
        <f t="shared" si="370"/>
        <v>9.8999999999999991E-3</v>
      </c>
      <c r="DC651" s="106">
        <f t="shared" si="371"/>
        <v>3.0000000000000001E-3</v>
      </c>
      <c r="DD651" s="106">
        <f t="shared" si="372"/>
        <v>6.4000000000000003E-3</v>
      </c>
      <c r="DE651" s="106">
        <f t="shared" si="373"/>
        <v>1.1299999999999999E-2</v>
      </c>
      <c r="DF651" s="106">
        <f t="shared" si="374"/>
        <v>1.34E-2</v>
      </c>
      <c r="DG651" s="106">
        <f t="shared" si="375"/>
        <v>1.2200000000000001E-2</v>
      </c>
      <c r="DH651" s="106">
        <f t="shared" si="376"/>
        <v>7.4999999999999997E-3</v>
      </c>
      <c r="DI651" s="106">
        <f t="shared" si="377"/>
        <v>1.4200000000000003E-2</v>
      </c>
      <c r="DJ651" s="106">
        <f t="shared" si="378"/>
        <v>1.7300000000000003E-2</v>
      </c>
      <c r="DK651" s="106">
        <f t="shared" si="379"/>
        <v>5.8999999999999999E-3</v>
      </c>
      <c r="DL651" s="106">
        <f t="shared" si="380"/>
        <v>6.1000000000000004E-3</v>
      </c>
      <c r="DM651" s="106">
        <f t="shared" si="381"/>
        <v>6.6E-3</v>
      </c>
      <c r="DN651" s="106">
        <f t="shared" si="382"/>
        <v>9.1000000000000004E-3</v>
      </c>
      <c r="DO651" s="106">
        <f t="shared" si="383"/>
        <v>1.9500000000000003E-2</v>
      </c>
      <c r="DP651" s="106">
        <f t="shared" si="384"/>
        <v>1.9099999999999999E-2</v>
      </c>
      <c r="DQ651" s="106">
        <f t="shared" si="385"/>
        <v>1.9999999999999997E-2</v>
      </c>
      <c r="DR651" s="106">
        <f t="shared" si="386"/>
        <v>2.63E-2</v>
      </c>
      <c r="DS651" s="106">
        <f t="shared" si="387"/>
        <v>2.0999999999999998E-2</v>
      </c>
      <c r="DT651" s="106">
        <f t="shared" si="388"/>
        <v>2.7899999999999998E-2</v>
      </c>
      <c r="DU651" s="106">
        <f t="shared" si="389"/>
        <v>2.2700000000000001E-2</v>
      </c>
      <c r="DV651" s="106">
        <f t="shared" si="390"/>
        <v>1.2200000000000001E-2</v>
      </c>
      <c r="DW651" s="106">
        <f t="shared" si="391"/>
        <v>1.23E-2</v>
      </c>
      <c r="DX651" s="106"/>
      <c r="DY651" s="106"/>
      <c r="DZ651" s="106"/>
      <c r="EA651" s="100">
        <v>0.53</v>
      </c>
      <c r="EB651" s="100">
        <v>0.14000000000000001</v>
      </c>
      <c r="EC651" s="100">
        <v>0.81</v>
      </c>
      <c r="ED651" s="100">
        <v>8.09</v>
      </c>
      <c r="EE651" s="100">
        <v>2.72</v>
      </c>
      <c r="EF651" s="100">
        <v>0.46</v>
      </c>
      <c r="EG651" s="100">
        <v>100</v>
      </c>
      <c r="EH651" s="100">
        <v>3.12</v>
      </c>
      <c r="EI651" s="100">
        <v>0.5</v>
      </c>
      <c r="EJ651" s="100">
        <v>23.75</v>
      </c>
      <c r="EK651" s="100">
        <v>11.96</v>
      </c>
      <c r="EL651" s="100">
        <v>6.08</v>
      </c>
      <c r="EM651" s="100">
        <v>0.38</v>
      </c>
      <c r="EN651" s="100">
        <v>1.94</v>
      </c>
      <c r="EO651" s="100">
        <v>19.36</v>
      </c>
      <c r="EP651" s="100">
        <v>5.04</v>
      </c>
      <c r="EQ651" s="100">
        <v>0.62</v>
      </c>
      <c r="ER651" s="100">
        <v>2.12</v>
      </c>
      <c r="ES651" s="100">
        <v>0.35</v>
      </c>
      <c r="ET651" s="100">
        <v>2.8</v>
      </c>
      <c r="EU651" s="100">
        <v>0.99</v>
      </c>
      <c r="EV651" s="100">
        <v>4.09</v>
      </c>
      <c r="EW651" s="100">
        <v>1.29</v>
      </c>
      <c r="EX651" s="100">
        <v>1.71</v>
      </c>
      <c r="EY651" s="100">
        <v>1.0900000000000001</v>
      </c>
      <c r="EZ651" s="100">
        <v>0.86</v>
      </c>
      <c r="FA651" s="100">
        <v>0.88</v>
      </c>
      <c r="FB651" s="100">
        <v>2.29</v>
      </c>
      <c r="FC651" s="100"/>
      <c r="FD651" s="100"/>
      <c r="FE651" s="100"/>
      <c r="FF651" s="106">
        <v>3.8347700074794308E-2</v>
      </c>
      <c r="FG651" s="106">
        <v>2.4980554781064753E-2</v>
      </c>
      <c r="FH651" s="106">
        <v>4.5483461233130464E-3</v>
      </c>
      <c r="FI651" s="106">
        <v>3.6103003256543237E-3</v>
      </c>
      <c r="FJ651" s="106">
        <v>7.3729863692688982E-3</v>
      </c>
      <c r="FK651" s="106">
        <v>1.0465759813447339E-2</v>
      </c>
      <c r="FL651" s="106">
        <v>0</v>
      </c>
      <c r="FM651" s="106">
        <v>3.1409943466748609E-3</v>
      </c>
      <c r="FN651" s="106">
        <v>9.462550028587766E-3</v>
      </c>
      <c r="FO651" s="106">
        <v>4.3528539012043996E-3</v>
      </c>
      <c r="FP651" s="106">
        <v>7.2320090408266036E-3</v>
      </c>
      <c r="FQ651" s="106">
        <v>2.9792E-3</v>
      </c>
      <c r="FR651" s="106">
        <v>1.8342594633560708E-2</v>
      </c>
      <c r="FS651" s="106">
        <v>1.4709904471398418E-2</v>
      </c>
      <c r="FT651" s="106">
        <v>1.3185667752442995E-2</v>
      </c>
      <c r="FU651" s="106">
        <v>1.3836089075989176E-3</v>
      </c>
      <c r="FV651" s="106">
        <v>1.0051075771749299E-2</v>
      </c>
      <c r="FW651" s="106">
        <v>6.8591717753701369E-3</v>
      </c>
      <c r="FX651" s="106">
        <v>2.861128821585621E-2</v>
      </c>
      <c r="FY651" s="106">
        <v>2.0006821282401086E-2</v>
      </c>
      <c r="FZ651" s="106">
        <v>3.0707764396456297E-2</v>
      </c>
      <c r="GA651" s="106">
        <v>1.8417756130906605E-2</v>
      </c>
      <c r="GB651" s="106">
        <v>3.3709876543209873E-2</v>
      </c>
      <c r="GC651" s="106">
        <v>2.1957485339772338E-2</v>
      </c>
      <c r="GD651" s="106">
        <v>3.0186361270171786E-2</v>
      </c>
      <c r="GE651" s="106">
        <v>2.4675263570619499E-2</v>
      </c>
      <c r="GF651" s="106">
        <v>1.2833599609235854E-2</v>
      </c>
      <c r="GG651" s="106">
        <v>1.2126723456573283E-2</v>
      </c>
      <c r="GH651" s="100"/>
      <c r="GI651" s="100"/>
      <c r="GJ651" s="100"/>
      <c r="GK651" s="100"/>
    </row>
    <row r="652" spans="1:193" x14ac:dyDescent="0.25">
      <c r="A652" s="98" t="s">
        <v>1073</v>
      </c>
      <c r="B652" s="99" t="s">
        <v>17</v>
      </c>
      <c r="C652" s="99" t="s">
        <v>319</v>
      </c>
      <c r="D652" s="99" t="s">
        <v>815</v>
      </c>
      <c r="E652" s="99" t="s">
        <v>833</v>
      </c>
      <c r="F652" s="100"/>
      <c r="G652" s="106">
        <v>15.215999999999999</v>
      </c>
      <c r="H652" s="106">
        <v>29.832509311981802</v>
      </c>
      <c r="I652" s="106">
        <v>1.028</v>
      </c>
      <c r="J652" s="106">
        <v>7.1999999999999995E-2</v>
      </c>
      <c r="K652" s="106">
        <v>0.377</v>
      </c>
      <c r="L652" s="106">
        <v>2.383</v>
      </c>
      <c r="M652" s="106">
        <v>0</v>
      </c>
      <c r="N652" s="106">
        <v>0.14233661047150023</v>
      </c>
      <c r="O652" s="106">
        <v>2.56</v>
      </c>
      <c r="P652" s="106">
        <v>2.7E-2</v>
      </c>
      <c r="Q652" s="106">
        <v>0.11181406962027113</v>
      </c>
      <c r="R652" s="106">
        <v>0.04</v>
      </c>
      <c r="S652" s="106">
        <v>6.9219486240389063</v>
      </c>
      <c r="T652" s="106">
        <v>0.87090858719574193</v>
      </c>
      <c r="U652" s="106">
        <v>9.4E-2</v>
      </c>
      <c r="V652" s="106">
        <v>3.3313385571986008E-2</v>
      </c>
      <c r="W652" s="106">
        <v>1.7030000000000001</v>
      </c>
      <c r="X652" s="106">
        <v>0.34437276358894436</v>
      </c>
      <c r="Y652" s="106">
        <v>10.405951319409906</v>
      </c>
      <c r="Z652" s="106">
        <v>0.84799999999999986</v>
      </c>
      <c r="AA652" s="106">
        <v>3.5092942259685889</v>
      </c>
      <c r="AB652" s="106">
        <v>0.52600000000000002</v>
      </c>
      <c r="AC652" s="106">
        <v>3.0270000000000001</v>
      </c>
      <c r="AD652" s="106">
        <v>1.4890000000000001</v>
      </c>
      <c r="AE652" s="106">
        <v>3.2740000000000005</v>
      </c>
      <c r="AF652" s="106">
        <v>3.2970000000000002</v>
      </c>
      <c r="AG652" s="106">
        <v>1.6684423197685889</v>
      </c>
      <c r="AH652" s="106">
        <v>0.623</v>
      </c>
      <c r="AI652" s="106"/>
      <c r="AJ652" s="106">
        <v>90.368782312899157</v>
      </c>
      <c r="AK652" s="100"/>
      <c r="AL652" s="106">
        <v>7.1129394166043367</v>
      </c>
      <c r="AM652" s="106">
        <v>17.884125239483126</v>
      </c>
      <c r="AN652" s="106">
        <v>0.54405927494046047</v>
      </c>
      <c r="AO652" s="106">
        <v>4.342057652876613E-2</v>
      </c>
      <c r="AP652" s="106">
        <v>0.29197645600991329</v>
      </c>
      <c r="AQ652" s="106">
        <v>1.8523124757092888</v>
      </c>
      <c r="AR652" s="106">
        <v>0</v>
      </c>
      <c r="AS652" s="106">
        <v>0.11816089197368441</v>
      </c>
      <c r="AT652" s="106">
        <v>1.8296169239565467</v>
      </c>
      <c r="AU652" s="106">
        <v>1.1782160935590855E-2</v>
      </c>
      <c r="AV652" s="106">
        <v>0.11181406962027113</v>
      </c>
      <c r="AW652" s="106">
        <v>0.04</v>
      </c>
      <c r="AX652" s="106">
        <v>4.838831614148134</v>
      </c>
      <c r="AY652" s="106">
        <v>0.71321643370382592</v>
      </c>
      <c r="AZ652" s="106">
        <v>6.9588392063962098E-2</v>
      </c>
      <c r="BA652" s="106">
        <v>2.8248440237417117E-2</v>
      </c>
      <c r="BB652" s="106">
        <v>1.5930776426566886</v>
      </c>
      <c r="BC652" s="106">
        <v>0.30357260542043751</v>
      </c>
      <c r="BD652" s="106">
        <v>8.1943076773052255</v>
      </c>
      <c r="BE652" s="106">
        <v>0.72305593451568884</v>
      </c>
      <c r="BF652" s="106">
        <v>2.9960678100986842</v>
      </c>
      <c r="BG652" s="106">
        <v>0.44945740408442286</v>
      </c>
      <c r="BH652" s="106">
        <v>2.5951646090534979</v>
      </c>
      <c r="BI652" s="106">
        <v>1.284063470162125</v>
      </c>
      <c r="BJ652" s="106">
        <v>2.840534443866042</v>
      </c>
      <c r="BK652" s="106">
        <v>2.8727019255903112</v>
      </c>
      <c r="BL652" s="106">
        <v>1.4590663050009522</v>
      </c>
      <c r="BM652" s="106">
        <v>0.54711513129006761</v>
      </c>
      <c r="BN652" s="106"/>
      <c r="BO652" s="106"/>
      <c r="BP652" s="106"/>
      <c r="BQ652" s="106">
        <v>2.2675520000000005E-2</v>
      </c>
      <c r="BR652" s="106">
        <v>1.5179710000000001E-2</v>
      </c>
      <c r="BS652" s="106">
        <v>8.8806500000000003E-3</v>
      </c>
      <c r="BT652" s="106">
        <v>8.4568199999999986E-3</v>
      </c>
      <c r="BU652" s="106">
        <v>1.0458719999999999E-2</v>
      </c>
      <c r="BV652" s="106">
        <v>9.6487499999999993E-3</v>
      </c>
      <c r="BW652" s="106">
        <v>1.3210400000000001E-2</v>
      </c>
      <c r="BX652" s="106">
        <v>3.4933399999999997E-3</v>
      </c>
      <c r="BY652" s="106">
        <v>8.6750400000000002E-3</v>
      </c>
      <c r="BZ652" s="106">
        <v>2.5895079999999997E-2</v>
      </c>
      <c r="CA652" s="106">
        <v>1.34E-2</v>
      </c>
      <c r="CB652" s="106">
        <v>1.21E-2</v>
      </c>
      <c r="CC652" s="106">
        <v>1.072875E-2</v>
      </c>
      <c r="CD652" s="106">
        <v>1.7705950000000002E-2</v>
      </c>
      <c r="CE652" s="106">
        <v>2.4179320000000001E-2</v>
      </c>
      <c r="CF652" s="106">
        <v>6.7220100000000005E-3</v>
      </c>
      <c r="CG652" s="106">
        <v>6.5209000000000005E-3</v>
      </c>
      <c r="CH652" s="106">
        <v>7.3736000000000001E-3</v>
      </c>
      <c r="CI652" s="106">
        <v>1.1429099999999999E-2</v>
      </c>
      <c r="CJ652" s="106">
        <v>2.240048E-2</v>
      </c>
      <c r="CK652" s="106">
        <v>2.3425999999999999E-2</v>
      </c>
      <c r="CL652" s="106">
        <v>2.3523029999999997E-2</v>
      </c>
      <c r="CM652" s="106">
        <v>2.9976480000000003E-2</v>
      </c>
      <c r="CN652" s="106">
        <v>2.4699479999999999E-2</v>
      </c>
      <c r="CO652" s="106">
        <v>3.1811760000000001E-2</v>
      </c>
      <c r="CP652" s="106">
        <v>2.6167559999999996E-2</v>
      </c>
      <c r="CQ652" s="106">
        <v>1.3836349999999999E-2</v>
      </c>
      <c r="CR652" s="106">
        <v>1.4006010000000001E-2</v>
      </c>
      <c r="CS652" s="106"/>
      <c r="CT652" s="106"/>
      <c r="CU652" s="106"/>
      <c r="CV652" s="106">
        <f t="shared" si="364"/>
        <v>1.0600000000000002E-2</v>
      </c>
      <c r="CW652" s="106">
        <f t="shared" si="365"/>
        <v>9.1000000000000004E-3</v>
      </c>
      <c r="CX652" s="106">
        <f t="shared" si="366"/>
        <v>4.7000000000000002E-3</v>
      </c>
      <c r="CY652" s="106">
        <f t="shared" si="367"/>
        <v>5.0999999999999995E-3</v>
      </c>
      <c r="CZ652" s="106">
        <f t="shared" si="368"/>
        <v>8.0999999999999996E-3</v>
      </c>
      <c r="DA652" s="106">
        <f t="shared" si="369"/>
        <v>7.4999999999999997E-3</v>
      </c>
      <c r="DB652" s="106">
        <f t="shared" si="370"/>
        <v>9.7999999999999997E-3</v>
      </c>
      <c r="DC652" s="106">
        <f t="shared" si="371"/>
        <v>2.9000000000000002E-3</v>
      </c>
      <c r="DD652" s="106">
        <f t="shared" si="372"/>
        <v>6.1999999999999998E-3</v>
      </c>
      <c r="DE652" s="106">
        <f t="shared" si="373"/>
        <v>1.1299999999999999E-2</v>
      </c>
      <c r="DF652" s="106">
        <f t="shared" si="374"/>
        <v>1.34E-2</v>
      </c>
      <c r="DG652" s="106">
        <f t="shared" si="375"/>
        <v>1.21E-2</v>
      </c>
      <c r="DH652" s="106">
        <f t="shared" si="376"/>
        <v>7.4999999999999997E-3</v>
      </c>
      <c r="DI652" s="106">
        <f t="shared" si="377"/>
        <v>1.4500000000000001E-2</v>
      </c>
      <c r="DJ652" s="106">
        <f t="shared" si="378"/>
        <v>1.7899999999999999E-2</v>
      </c>
      <c r="DK652" s="106">
        <f t="shared" si="379"/>
        <v>5.7000000000000002E-3</v>
      </c>
      <c r="DL652" s="106">
        <f t="shared" si="380"/>
        <v>6.1000000000000004E-3</v>
      </c>
      <c r="DM652" s="106">
        <f t="shared" si="381"/>
        <v>6.4999999999999997E-3</v>
      </c>
      <c r="DN652" s="106">
        <f t="shared" si="382"/>
        <v>8.9999999999999993E-3</v>
      </c>
      <c r="DO652" s="106">
        <f t="shared" si="383"/>
        <v>1.9099999999999999E-2</v>
      </c>
      <c r="DP652" s="106">
        <f t="shared" si="384"/>
        <v>0.02</v>
      </c>
      <c r="DQ652" s="106">
        <f t="shared" si="385"/>
        <v>2.01E-2</v>
      </c>
      <c r="DR652" s="106">
        <f t="shared" si="386"/>
        <v>2.5700000000000001E-2</v>
      </c>
      <c r="DS652" s="106">
        <f t="shared" si="387"/>
        <v>2.1299999999999999E-2</v>
      </c>
      <c r="DT652" s="106">
        <f t="shared" si="388"/>
        <v>2.76E-2</v>
      </c>
      <c r="DU652" s="106">
        <f t="shared" si="389"/>
        <v>2.2799999999999997E-2</v>
      </c>
      <c r="DV652" s="106">
        <f t="shared" si="390"/>
        <v>1.21E-2</v>
      </c>
      <c r="DW652" s="106">
        <f t="shared" si="391"/>
        <v>1.23E-2</v>
      </c>
      <c r="DX652" s="106"/>
      <c r="DY652" s="106"/>
      <c r="DZ652" s="106"/>
      <c r="EA652" s="100">
        <v>0.53</v>
      </c>
      <c r="EB652" s="100">
        <v>0.14000000000000001</v>
      </c>
      <c r="EC652" s="100">
        <v>0.82</v>
      </c>
      <c r="ED652" s="100">
        <v>8.19</v>
      </c>
      <c r="EE652" s="100">
        <v>2.5299999999999998</v>
      </c>
      <c r="EF652" s="100">
        <v>0.52</v>
      </c>
      <c r="EG652" s="100">
        <v>183.8</v>
      </c>
      <c r="EH652" s="100">
        <v>2.79</v>
      </c>
      <c r="EI652" s="100">
        <v>0.51</v>
      </c>
      <c r="EJ652" s="100">
        <v>36</v>
      </c>
      <c r="EK652" s="100">
        <v>9.3800000000000008</v>
      </c>
      <c r="EL652" s="100">
        <v>7.48</v>
      </c>
      <c r="EM652" s="100">
        <v>0.38</v>
      </c>
      <c r="EN652" s="100">
        <v>2.08</v>
      </c>
      <c r="EO652" s="100">
        <v>19.87</v>
      </c>
      <c r="EP652" s="100">
        <v>4.91</v>
      </c>
      <c r="EQ652" s="100">
        <v>0.63</v>
      </c>
      <c r="ER652" s="100">
        <v>2.1800000000000002</v>
      </c>
      <c r="ES652" s="100">
        <v>0.35</v>
      </c>
      <c r="ET652" s="100">
        <v>2.73</v>
      </c>
      <c r="EU652" s="100">
        <v>1.02</v>
      </c>
      <c r="EV652" s="100">
        <v>4.13</v>
      </c>
      <c r="EW652" s="100">
        <v>1.28</v>
      </c>
      <c r="EX652" s="100">
        <v>1.72</v>
      </c>
      <c r="EY652" s="100">
        <v>1.06</v>
      </c>
      <c r="EZ652" s="100">
        <v>0.86</v>
      </c>
      <c r="FA652" s="100">
        <v>0.88</v>
      </c>
      <c r="FB652" s="100">
        <v>2.2200000000000002</v>
      </c>
      <c r="FC652" s="100"/>
      <c r="FD652" s="100"/>
      <c r="FE652" s="100"/>
      <c r="FF652" s="106">
        <v>3.7698578908002982E-2</v>
      </c>
      <c r="FG652" s="106">
        <v>2.5037775335276381E-2</v>
      </c>
      <c r="FH652" s="106">
        <v>4.4612860545117754E-3</v>
      </c>
      <c r="FI652" s="106">
        <v>3.5561452177059463E-3</v>
      </c>
      <c r="FJ652" s="106">
        <v>7.3870043370508056E-3</v>
      </c>
      <c r="FK652" s="106">
        <v>9.6320248736883017E-3</v>
      </c>
      <c r="FL652" s="106">
        <v>0</v>
      </c>
      <c r="FM652" s="106">
        <v>3.2966888860657953E-3</v>
      </c>
      <c r="FN652" s="106">
        <v>9.3310463121783899E-3</v>
      </c>
      <c r="FO652" s="106">
        <v>4.2415779368127071E-3</v>
      </c>
      <c r="FP652" s="106">
        <v>1.0488159730381433E-2</v>
      </c>
      <c r="FQ652" s="106">
        <v>2.9920000000000003E-3</v>
      </c>
      <c r="FR652" s="106">
        <v>1.8387560133762908E-2</v>
      </c>
      <c r="FS652" s="106">
        <v>1.4834901821039579E-2</v>
      </c>
      <c r="FT652" s="106">
        <v>1.3827213503109269E-2</v>
      </c>
      <c r="FU652" s="106">
        <v>1.3869984156571805E-3</v>
      </c>
      <c r="FV652" s="106">
        <v>1.0036389148737139E-2</v>
      </c>
      <c r="FW652" s="106">
        <v>6.6178827981655374E-3</v>
      </c>
      <c r="FX652" s="106">
        <v>2.8680076870568286E-2</v>
      </c>
      <c r="FY652" s="106">
        <v>1.9739427012278307E-2</v>
      </c>
      <c r="FZ652" s="106">
        <v>3.0559891663006582E-2</v>
      </c>
      <c r="GA652" s="106">
        <v>1.8562590788686661E-2</v>
      </c>
      <c r="GB652" s="106">
        <v>3.3218106995884775E-2</v>
      </c>
      <c r="GC652" s="106">
        <v>2.2085891686788549E-2</v>
      </c>
      <c r="GD652" s="106">
        <v>3.0109665104980046E-2</v>
      </c>
      <c r="GE652" s="106">
        <v>2.4705236560076678E-2</v>
      </c>
      <c r="GF652" s="106">
        <v>1.2839783484008381E-2</v>
      </c>
      <c r="GG652" s="106">
        <v>1.2145955914639501E-2</v>
      </c>
      <c r="GH652" s="100"/>
      <c r="GI652" s="100"/>
      <c r="GJ652" s="100"/>
      <c r="GK652" s="100"/>
    </row>
    <row r="653" spans="1:193" x14ac:dyDescent="0.25">
      <c r="A653" s="98" t="s">
        <v>1073</v>
      </c>
      <c r="B653" s="99" t="s">
        <v>17</v>
      </c>
      <c r="C653" s="99" t="s">
        <v>319</v>
      </c>
      <c r="D653" s="99" t="s">
        <v>815</v>
      </c>
      <c r="E653" s="99" t="s">
        <v>834</v>
      </c>
      <c r="F653" s="100"/>
      <c r="G653" s="106">
        <v>7.0730000000000004</v>
      </c>
      <c r="H653" s="106">
        <v>28.838437076317152</v>
      </c>
      <c r="I653" s="106">
        <v>0.49899999999999994</v>
      </c>
      <c r="J653" s="106">
        <v>0.01</v>
      </c>
      <c r="K653" s="106">
        <v>0.122</v>
      </c>
      <c r="L653" s="106">
        <v>1.8060000000000003</v>
      </c>
      <c r="M653" s="106">
        <v>0</v>
      </c>
      <c r="N653" s="106">
        <v>9.6050670988697393E-2</v>
      </c>
      <c r="O653" s="106">
        <v>3.1890000000000001</v>
      </c>
      <c r="P653" s="106">
        <v>0.05</v>
      </c>
      <c r="Q653" s="106">
        <v>2.1725108263038884</v>
      </c>
      <c r="R653" s="106">
        <v>5.8999999999999997E-2</v>
      </c>
      <c r="S653" s="106">
        <v>5.2610092451018735</v>
      </c>
      <c r="T653" s="106">
        <v>0.71543337254955297</v>
      </c>
      <c r="U653" s="106">
        <v>8.4000000000000005E-2</v>
      </c>
      <c r="V653" s="106">
        <v>4.8195048007978837E-2</v>
      </c>
      <c r="W653" s="106">
        <v>1.044</v>
      </c>
      <c r="X653" s="106">
        <v>0.19120929158766661</v>
      </c>
      <c r="Y653" s="106">
        <v>7.3120657603715662</v>
      </c>
      <c r="Z653" s="106">
        <v>3.8959999999999999</v>
      </c>
      <c r="AA653" s="106">
        <v>9.5668111587802667</v>
      </c>
      <c r="AB653" s="106">
        <v>1.3649999999999998</v>
      </c>
      <c r="AC653" s="106">
        <v>6.8699999999999992</v>
      </c>
      <c r="AD653" s="106">
        <v>1.7889999999999999</v>
      </c>
      <c r="AE653" s="106">
        <v>2.4710000000000001</v>
      </c>
      <c r="AF653" s="106">
        <v>1.976</v>
      </c>
      <c r="AG653" s="106">
        <v>0.92437318687986203</v>
      </c>
      <c r="AH653" s="106">
        <v>0.33100000000000002</v>
      </c>
      <c r="AI653" s="106"/>
      <c r="AJ653" s="106">
        <v>86.831940927931953</v>
      </c>
      <c r="AK653" s="100"/>
      <c r="AL653" s="106">
        <v>3.3063762154076288</v>
      </c>
      <c r="AM653" s="106">
        <v>17.288194398607491</v>
      </c>
      <c r="AN653" s="106">
        <v>0.26409102937284995</v>
      </c>
      <c r="AO653" s="106">
        <v>6.0306356289952963E-3</v>
      </c>
      <c r="AP653" s="106">
        <v>9.448574969021066E-2</v>
      </c>
      <c r="AQ653" s="106">
        <v>1.4038087835211817</v>
      </c>
      <c r="AR653" s="106">
        <v>0</v>
      </c>
      <c r="AS653" s="106">
        <v>7.9736568976172512E-2</v>
      </c>
      <c r="AT653" s="106">
        <v>2.2791595197255576</v>
      </c>
      <c r="AU653" s="106">
        <v>2.1818816547390471E-2</v>
      </c>
      <c r="AV653" s="106">
        <v>2.1725108263038884</v>
      </c>
      <c r="AW653" s="106">
        <v>5.8999999999999997E-2</v>
      </c>
      <c r="AX653" s="106">
        <v>3.677741520518611</v>
      </c>
      <c r="AY653" s="106">
        <v>0.58589253341213077</v>
      </c>
      <c r="AZ653" s="106">
        <v>6.2185371631625706E-2</v>
      </c>
      <c r="BA653" s="106">
        <v>4.0867504458559176E-2</v>
      </c>
      <c r="BB653" s="106">
        <v>0.9766136576239477</v>
      </c>
      <c r="BC653" s="106">
        <v>0.16855544039815462</v>
      </c>
      <c r="BD653" s="106">
        <v>5.7579854794641827</v>
      </c>
      <c r="BE653" s="106">
        <v>3.3219645293315141</v>
      </c>
      <c r="BF653" s="106">
        <v>8.1676864669856286</v>
      </c>
      <c r="BG653" s="106">
        <v>1.1663675980517816</v>
      </c>
      <c r="BH653" s="106">
        <v>5.8899176954732502</v>
      </c>
      <c r="BI653" s="106">
        <v>1.5427733701276303</v>
      </c>
      <c r="BJ653" s="106">
        <v>2.1438486899184452</v>
      </c>
      <c r="BK653" s="106">
        <v>1.7217042781214604</v>
      </c>
      <c r="BL653" s="106">
        <v>0.80837182936586105</v>
      </c>
      <c r="BM653" s="106">
        <v>0.29068235707385615</v>
      </c>
      <c r="BN653" s="106"/>
      <c r="BO653" s="106"/>
      <c r="BP653" s="106"/>
      <c r="BQ653" s="106">
        <v>2.3317280000000003E-2</v>
      </c>
      <c r="BR653" s="106">
        <v>1.6347379999999998E-2</v>
      </c>
      <c r="BS653" s="106">
        <v>8.8806500000000003E-3</v>
      </c>
      <c r="BT653" s="106">
        <v>7.9593599999999987E-3</v>
      </c>
      <c r="BU653" s="106">
        <v>1.1104319999999999E-2</v>
      </c>
      <c r="BV653" s="106">
        <v>9.9060500000000013E-3</v>
      </c>
      <c r="BW653" s="106">
        <v>1.3210400000000001E-2</v>
      </c>
      <c r="BX653" s="106">
        <v>3.8547199999999998E-3</v>
      </c>
      <c r="BY653" s="106">
        <v>9.2347200000000001E-3</v>
      </c>
      <c r="BZ653" s="106">
        <v>2.4978439999999998E-2</v>
      </c>
      <c r="CA653" s="106">
        <v>1.41E-2</v>
      </c>
      <c r="CB653" s="106">
        <v>1.2200000000000001E-2</v>
      </c>
      <c r="CC653" s="106">
        <v>1.0871800000000001E-2</v>
      </c>
      <c r="CD653" s="106">
        <v>1.8194390000000001E-2</v>
      </c>
      <c r="CE653" s="106">
        <v>2.2963600000000001E-2</v>
      </c>
      <c r="CF653" s="106">
        <v>6.7220100000000005E-3</v>
      </c>
      <c r="CG653" s="106">
        <v>6.9484999999999998E-3</v>
      </c>
      <c r="CH653" s="106">
        <v>7.6004800000000006E-3</v>
      </c>
      <c r="CI653" s="106">
        <v>1.168308E-2</v>
      </c>
      <c r="CJ653" s="106">
        <v>2.333872E-2</v>
      </c>
      <c r="CK653" s="106">
        <v>2.3894519999999999E-2</v>
      </c>
      <c r="CL653" s="106">
        <v>2.4810359999999997E-2</v>
      </c>
      <c r="CM653" s="106">
        <v>3.0792960000000005E-2</v>
      </c>
      <c r="CN653" s="106">
        <v>2.4699479999999999E-2</v>
      </c>
      <c r="CO653" s="106">
        <v>3.2503320000000002E-2</v>
      </c>
      <c r="CP653" s="106">
        <v>2.6282329999999996E-2</v>
      </c>
      <c r="CQ653" s="106">
        <v>1.39507E-2</v>
      </c>
      <c r="CR653" s="106">
        <v>1.434762E-2</v>
      </c>
      <c r="CS653" s="106"/>
      <c r="CT653" s="106"/>
      <c r="CU653" s="106"/>
      <c r="CV653" s="106">
        <f t="shared" si="364"/>
        <v>1.09E-2</v>
      </c>
      <c r="CW653" s="106">
        <f t="shared" si="365"/>
        <v>9.7999999999999997E-3</v>
      </c>
      <c r="CX653" s="106">
        <f t="shared" si="366"/>
        <v>4.7000000000000002E-3</v>
      </c>
      <c r="CY653" s="106">
        <f t="shared" si="367"/>
        <v>4.7999999999999996E-3</v>
      </c>
      <c r="CZ653" s="106">
        <f t="shared" si="368"/>
        <v>8.6E-3</v>
      </c>
      <c r="DA653" s="106">
        <f t="shared" si="369"/>
        <v>7.7000000000000011E-3</v>
      </c>
      <c r="DB653" s="106">
        <f t="shared" si="370"/>
        <v>9.7999999999999997E-3</v>
      </c>
      <c r="DC653" s="106">
        <f t="shared" si="371"/>
        <v>3.2000000000000002E-3</v>
      </c>
      <c r="DD653" s="106">
        <f t="shared" si="372"/>
        <v>6.6E-3</v>
      </c>
      <c r="DE653" s="106">
        <f t="shared" si="373"/>
        <v>1.09E-2</v>
      </c>
      <c r="DF653" s="106">
        <f t="shared" si="374"/>
        <v>1.41E-2</v>
      </c>
      <c r="DG653" s="106">
        <f t="shared" si="375"/>
        <v>1.2200000000000001E-2</v>
      </c>
      <c r="DH653" s="106">
        <f t="shared" si="376"/>
        <v>7.6E-3</v>
      </c>
      <c r="DI653" s="106">
        <f t="shared" si="377"/>
        <v>1.49E-2</v>
      </c>
      <c r="DJ653" s="106">
        <f t="shared" si="378"/>
        <v>1.7000000000000001E-2</v>
      </c>
      <c r="DK653" s="106">
        <f t="shared" si="379"/>
        <v>5.7000000000000002E-3</v>
      </c>
      <c r="DL653" s="106">
        <f t="shared" si="380"/>
        <v>6.4999999999999997E-3</v>
      </c>
      <c r="DM653" s="106">
        <f t="shared" si="381"/>
        <v>6.7000000000000002E-3</v>
      </c>
      <c r="DN653" s="106">
        <f t="shared" si="382"/>
        <v>9.1999999999999998E-3</v>
      </c>
      <c r="DO653" s="106">
        <f t="shared" si="383"/>
        <v>1.9899999999999998E-2</v>
      </c>
      <c r="DP653" s="106">
        <f t="shared" si="384"/>
        <v>2.0399999999999998E-2</v>
      </c>
      <c r="DQ653" s="106">
        <f t="shared" si="385"/>
        <v>2.12E-2</v>
      </c>
      <c r="DR653" s="106">
        <f t="shared" si="386"/>
        <v>2.6400000000000003E-2</v>
      </c>
      <c r="DS653" s="106">
        <f t="shared" si="387"/>
        <v>2.1299999999999999E-2</v>
      </c>
      <c r="DT653" s="106">
        <f t="shared" si="388"/>
        <v>2.8199999999999999E-2</v>
      </c>
      <c r="DU653" s="106">
        <f t="shared" si="389"/>
        <v>2.2899999999999997E-2</v>
      </c>
      <c r="DV653" s="106">
        <f t="shared" si="390"/>
        <v>1.2200000000000001E-2</v>
      </c>
      <c r="DW653" s="106">
        <f t="shared" si="391"/>
        <v>1.26E-2</v>
      </c>
      <c r="DX653" s="106"/>
      <c r="DY653" s="106"/>
      <c r="DZ653" s="106"/>
      <c r="EA653" s="100">
        <v>0.82</v>
      </c>
      <c r="EB653" s="100">
        <v>0.14000000000000001</v>
      </c>
      <c r="EC653" s="100">
        <v>1.52</v>
      </c>
      <c r="ED653" s="100">
        <v>58.27</v>
      </c>
      <c r="EE653" s="100">
        <v>7</v>
      </c>
      <c r="EF653" s="100">
        <v>0.64</v>
      </c>
      <c r="EG653" s="100">
        <v>179.29</v>
      </c>
      <c r="EH653" s="100">
        <v>3.66</v>
      </c>
      <c r="EI653" s="100">
        <v>0.44</v>
      </c>
      <c r="EJ653" s="100">
        <v>19.920000000000002</v>
      </c>
      <c r="EK653" s="100">
        <v>1</v>
      </c>
      <c r="EL653" s="100">
        <v>5.32</v>
      </c>
      <c r="EM653" s="100">
        <v>0.44</v>
      </c>
      <c r="EN653" s="100">
        <v>2.54</v>
      </c>
      <c r="EO653" s="100">
        <v>20.94</v>
      </c>
      <c r="EP653" s="100">
        <v>5.23</v>
      </c>
      <c r="EQ653" s="100">
        <v>0.92</v>
      </c>
      <c r="ER653" s="100">
        <v>3.73</v>
      </c>
      <c r="ES653" s="100">
        <v>0.43</v>
      </c>
      <c r="ET653" s="100">
        <v>0.95</v>
      </c>
      <c r="EU653" s="100">
        <v>0.56000000000000005</v>
      </c>
      <c r="EV653" s="100">
        <v>1.79</v>
      </c>
      <c r="EW653" s="100">
        <v>0.73</v>
      </c>
      <c r="EX653" s="100">
        <v>1.46</v>
      </c>
      <c r="EY653" s="100">
        <v>1.32</v>
      </c>
      <c r="EZ653" s="100">
        <v>1.32</v>
      </c>
      <c r="FA653" s="100">
        <v>1.45</v>
      </c>
      <c r="FB653" s="100">
        <v>4.0999999999999996</v>
      </c>
      <c r="FC653" s="100"/>
      <c r="FD653" s="100"/>
      <c r="FE653" s="100"/>
      <c r="FF653" s="106">
        <v>2.7112284966342552E-2</v>
      </c>
      <c r="FG653" s="106">
        <v>2.420347215805049E-2</v>
      </c>
      <c r="FH653" s="106">
        <v>4.0141836464673191E-3</v>
      </c>
      <c r="FI653" s="106">
        <v>3.5140513810155592E-3</v>
      </c>
      <c r="FJ653" s="106">
        <v>6.6140024783147471E-3</v>
      </c>
      <c r="FK653" s="106">
        <v>8.9843762145355634E-3</v>
      </c>
      <c r="FL653" s="106">
        <v>0</v>
      </c>
      <c r="FM653" s="106">
        <v>2.9183584245279139E-3</v>
      </c>
      <c r="FN653" s="106">
        <v>1.0028301886792454E-2</v>
      </c>
      <c r="FO653" s="106">
        <v>4.346308256240182E-3</v>
      </c>
      <c r="FP653" s="106">
        <v>2.1725108263038886E-2</v>
      </c>
      <c r="FQ653" s="106">
        <v>3.1388000000000002E-3</v>
      </c>
      <c r="FR653" s="106">
        <v>1.6182062690281891E-2</v>
      </c>
      <c r="FS653" s="106">
        <v>1.488167034866812E-2</v>
      </c>
      <c r="FT653" s="106">
        <v>1.3021616819662423E-2</v>
      </c>
      <c r="FU653" s="106">
        <v>2.1373704831826454E-3</v>
      </c>
      <c r="FV653" s="106">
        <v>8.9848456501403183E-3</v>
      </c>
      <c r="FW653" s="106">
        <v>6.287117926851167E-3</v>
      </c>
      <c r="FX653" s="106">
        <v>2.4759337561695984E-2</v>
      </c>
      <c r="FY653" s="106">
        <v>3.1558663028649382E-2</v>
      </c>
      <c r="FZ653" s="106">
        <v>4.5739044215119526E-2</v>
      </c>
      <c r="GA653" s="106">
        <v>2.0877980005126889E-2</v>
      </c>
      <c r="GB653" s="106">
        <v>4.2996399176954726E-2</v>
      </c>
      <c r="GC653" s="106">
        <v>2.2524491203863403E-2</v>
      </c>
      <c r="GD653" s="106">
        <v>2.8298802706923476E-2</v>
      </c>
      <c r="GE653" s="106">
        <v>2.2726496471203277E-2</v>
      </c>
      <c r="GF653" s="106">
        <v>1.1721391525804984E-2</v>
      </c>
      <c r="GG653" s="106">
        <v>1.19179766400281E-2</v>
      </c>
      <c r="GH653" s="100"/>
      <c r="GI653" s="100"/>
      <c r="GJ653" s="100"/>
      <c r="GK653" s="100"/>
    </row>
    <row r="654" spans="1:193" x14ac:dyDescent="0.25">
      <c r="A654" s="98" t="s">
        <v>1073</v>
      </c>
      <c r="B654" s="99" t="s">
        <v>17</v>
      </c>
      <c r="C654" s="99" t="s">
        <v>319</v>
      </c>
      <c r="D654" s="99" t="s">
        <v>815</v>
      </c>
      <c r="E654" s="99" t="s">
        <v>835</v>
      </c>
      <c r="F654" s="100"/>
      <c r="G654" s="106">
        <v>7.5439999999999996</v>
      </c>
      <c r="H654" s="106">
        <v>8.638498168835353</v>
      </c>
      <c r="I654" s="106">
        <v>0.49600000000000005</v>
      </c>
      <c r="J654" s="106">
        <v>0</v>
      </c>
      <c r="K654" s="106">
        <v>0.18500000000000003</v>
      </c>
      <c r="L654" s="106">
        <v>2.6829999999999998</v>
      </c>
      <c r="M654" s="106">
        <v>0</v>
      </c>
      <c r="N654" s="106">
        <v>0.13733248295405981</v>
      </c>
      <c r="O654" s="106">
        <v>4.2130000000000001</v>
      </c>
      <c r="P654" s="106">
        <v>0</v>
      </c>
      <c r="Q654" s="106">
        <v>0</v>
      </c>
      <c r="R654" s="106">
        <v>0.02</v>
      </c>
      <c r="S654" s="106">
        <v>35.200489331207145</v>
      </c>
      <c r="T654" s="106">
        <v>1.4097591934275733</v>
      </c>
      <c r="U654" s="106">
        <v>0.29099999999999998</v>
      </c>
      <c r="V654" s="106">
        <v>3.1709986157151704E-2</v>
      </c>
      <c r="W654" s="106">
        <v>2.895</v>
      </c>
      <c r="X654" s="106">
        <v>0.33890360457404051</v>
      </c>
      <c r="Y654" s="106">
        <v>3.1199947539753223</v>
      </c>
      <c r="Z654" s="106">
        <v>1.429</v>
      </c>
      <c r="AA654" s="106">
        <v>7.651802505569175</v>
      </c>
      <c r="AB654" s="106">
        <v>1.4259999999999999</v>
      </c>
      <c r="AC654" s="106">
        <v>7.0870000000000006</v>
      </c>
      <c r="AD654" s="106">
        <v>1.996</v>
      </c>
      <c r="AE654" s="106">
        <v>1.962</v>
      </c>
      <c r="AF654" s="106">
        <v>1.181</v>
      </c>
      <c r="AG654" s="106">
        <v>0.39987353190730807</v>
      </c>
      <c r="AH654" s="106">
        <v>0.17399999999999999</v>
      </c>
      <c r="AI654" s="106"/>
      <c r="AJ654" s="106">
        <v>90.505851558607134</v>
      </c>
      <c r="AK654" s="100"/>
      <c r="AL654" s="106">
        <v>3.5265519820493636</v>
      </c>
      <c r="AM654" s="106">
        <v>5.1786452663721319</v>
      </c>
      <c r="AN654" s="106">
        <v>0.26250330775337394</v>
      </c>
      <c r="AO654" s="106">
        <v>0</v>
      </c>
      <c r="AP654" s="106">
        <v>0.14327757125154897</v>
      </c>
      <c r="AQ654" s="106">
        <v>2.0855033035367274</v>
      </c>
      <c r="AR654" s="106">
        <v>0</v>
      </c>
      <c r="AS654" s="106">
        <v>0.11400671007310295</v>
      </c>
      <c r="AT654" s="106">
        <v>3.0110062893081762</v>
      </c>
      <c r="AU654" s="106">
        <v>0</v>
      </c>
      <c r="AV654" s="106">
        <v>0</v>
      </c>
      <c r="AW654" s="106">
        <v>0.02</v>
      </c>
      <c r="AX654" s="106">
        <v>24.607122915908523</v>
      </c>
      <c r="AY654" s="106">
        <v>1.1544993804173067</v>
      </c>
      <c r="AZ654" s="106">
        <v>0.21542789458098902</v>
      </c>
      <c r="BA654" s="106">
        <v>2.6888820619987878E-2</v>
      </c>
      <c r="BB654" s="106">
        <v>2.7081384471468666</v>
      </c>
      <c r="BC654" s="106">
        <v>0.29875141446935866</v>
      </c>
      <c r="BD654" s="106">
        <v>2.456882237952061</v>
      </c>
      <c r="BE654" s="106">
        <v>1.2184515688949522</v>
      </c>
      <c r="BF654" s="106">
        <v>6.5327435375814691</v>
      </c>
      <c r="BG654" s="106">
        <v>1.2184909852174657</v>
      </c>
      <c r="BH654" s="106">
        <v>6.0759602194787377</v>
      </c>
      <c r="BI654" s="106">
        <v>1.721283201103829</v>
      </c>
      <c r="BJ654" s="106">
        <v>1.70223841749089</v>
      </c>
      <c r="BK654" s="106">
        <v>1.0290145508408122</v>
      </c>
      <c r="BL654" s="106">
        <v>0.34969263830984526</v>
      </c>
      <c r="BM654" s="106">
        <v>0.15280583121103011</v>
      </c>
      <c r="BN654" s="106"/>
      <c r="BO654" s="106"/>
      <c r="BP654" s="106"/>
      <c r="BQ654" s="106">
        <v>2.4600800000000003E-2</v>
      </c>
      <c r="BR654" s="106">
        <v>1.6681000000000001E-2</v>
      </c>
      <c r="BS654" s="106">
        <v>9.8253999999999998E-3</v>
      </c>
      <c r="BT654" s="106">
        <v>9.4517400000000001E-3</v>
      </c>
      <c r="BU654" s="106">
        <v>1.1749919999999999E-2</v>
      </c>
      <c r="BV654" s="106">
        <v>1.0420649999999998E-2</v>
      </c>
      <c r="BW654" s="106">
        <v>1.5232400000000002E-2</v>
      </c>
      <c r="BX654" s="106">
        <v>3.8547199999999998E-3</v>
      </c>
      <c r="BY654" s="106">
        <v>9.51456E-3</v>
      </c>
      <c r="BZ654" s="106">
        <v>2.704088E-2</v>
      </c>
      <c r="CA654" s="106">
        <v>1.6299999999999999E-2</v>
      </c>
      <c r="CB654" s="106">
        <v>1.2800000000000001E-2</v>
      </c>
      <c r="CC654" s="106">
        <v>1.2445350000000001E-2</v>
      </c>
      <c r="CD654" s="106">
        <v>1.9537600000000002E-2</v>
      </c>
      <c r="CE654" s="106">
        <v>2.553012E-2</v>
      </c>
      <c r="CF654" s="106">
        <v>7.5475200000000003E-3</v>
      </c>
      <c r="CG654" s="106">
        <v>7.0553999999999999E-3</v>
      </c>
      <c r="CH654" s="106">
        <v>7.71392E-3</v>
      </c>
      <c r="CI654" s="106">
        <v>1.2445020000000001E-2</v>
      </c>
      <c r="CJ654" s="106">
        <v>2.3925120000000001E-2</v>
      </c>
      <c r="CK654" s="106">
        <v>2.5300079999999999E-2</v>
      </c>
      <c r="CL654" s="106">
        <v>2.621472E-2</v>
      </c>
      <c r="CM654" s="106">
        <v>3.3359040000000006E-2</v>
      </c>
      <c r="CN654" s="106">
        <v>2.585908E-2</v>
      </c>
      <c r="CO654" s="106">
        <v>3.5269559999999998E-2</v>
      </c>
      <c r="CP654" s="106">
        <v>2.7085719999999997E-2</v>
      </c>
      <c r="CQ654" s="106">
        <v>1.46368E-2</v>
      </c>
      <c r="CR654" s="106">
        <v>1.514471E-2</v>
      </c>
      <c r="CS654" s="106"/>
      <c r="CT654" s="106"/>
      <c r="CU654" s="106"/>
      <c r="CV654" s="106">
        <f t="shared" si="364"/>
        <v>1.15E-2</v>
      </c>
      <c r="CW654" s="106">
        <f t="shared" si="365"/>
        <v>1.0000000000000002E-2</v>
      </c>
      <c r="CX654" s="106">
        <f t="shared" si="366"/>
        <v>5.1999999999999998E-3</v>
      </c>
      <c r="CY654" s="106">
        <f t="shared" si="367"/>
        <v>5.7000000000000002E-3</v>
      </c>
      <c r="CZ654" s="106">
        <f t="shared" si="368"/>
        <v>9.1000000000000004E-3</v>
      </c>
      <c r="DA654" s="106">
        <f t="shared" si="369"/>
        <v>8.0999999999999996E-3</v>
      </c>
      <c r="DB654" s="106">
        <f t="shared" si="370"/>
        <v>1.1300000000000001E-2</v>
      </c>
      <c r="DC654" s="106">
        <f t="shared" si="371"/>
        <v>3.2000000000000002E-3</v>
      </c>
      <c r="DD654" s="106">
        <f t="shared" si="372"/>
        <v>6.7999999999999996E-3</v>
      </c>
      <c r="DE654" s="106">
        <f t="shared" si="373"/>
        <v>1.1800000000000001E-2</v>
      </c>
      <c r="DF654" s="106">
        <f t="shared" si="374"/>
        <v>1.6299999999999999E-2</v>
      </c>
      <c r="DG654" s="106">
        <f t="shared" si="375"/>
        <v>1.2800000000000001E-2</v>
      </c>
      <c r="DH654" s="106">
        <f t="shared" si="376"/>
        <v>8.6999999999999994E-3</v>
      </c>
      <c r="DI654" s="106">
        <f t="shared" si="377"/>
        <v>1.6E-2</v>
      </c>
      <c r="DJ654" s="106">
        <f t="shared" si="378"/>
        <v>1.89E-2</v>
      </c>
      <c r="DK654" s="106">
        <f t="shared" si="379"/>
        <v>6.4000000000000003E-3</v>
      </c>
      <c r="DL654" s="106">
        <f t="shared" si="380"/>
        <v>6.6E-3</v>
      </c>
      <c r="DM654" s="106">
        <f t="shared" si="381"/>
        <v>6.7999999999999996E-3</v>
      </c>
      <c r="DN654" s="106">
        <f t="shared" si="382"/>
        <v>9.8000000000000014E-3</v>
      </c>
      <c r="DO654" s="106">
        <f t="shared" si="383"/>
        <v>2.0400000000000001E-2</v>
      </c>
      <c r="DP654" s="106">
        <f t="shared" si="384"/>
        <v>2.1599999999999998E-2</v>
      </c>
      <c r="DQ654" s="106">
        <f t="shared" si="385"/>
        <v>2.2400000000000003E-2</v>
      </c>
      <c r="DR654" s="106">
        <f t="shared" si="386"/>
        <v>2.8600000000000004E-2</v>
      </c>
      <c r="DS654" s="106">
        <f t="shared" si="387"/>
        <v>2.23E-2</v>
      </c>
      <c r="DT654" s="106">
        <f t="shared" si="388"/>
        <v>3.0599999999999995E-2</v>
      </c>
      <c r="DU654" s="106">
        <f t="shared" si="389"/>
        <v>2.3599999999999999E-2</v>
      </c>
      <c r="DV654" s="106">
        <f t="shared" si="390"/>
        <v>1.2800000000000001E-2</v>
      </c>
      <c r="DW654" s="106">
        <f t="shared" si="391"/>
        <v>1.3299999999999999E-2</v>
      </c>
      <c r="DX654" s="106"/>
      <c r="DY654" s="106"/>
      <c r="DZ654" s="106"/>
      <c r="EA654" s="100">
        <v>0.77</v>
      </c>
      <c r="EB654" s="100">
        <v>0.28000000000000003</v>
      </c>
      <c r="EC654" s="100">
        <v>1.52</v>
      </c>
      <c r="ED654" s="100">
        <v>100</v>
      </c>
      <c r="EE654" s="100">
        <v>4.9800000000000004</v>
      </c>
      <c r="EF654" s="100">
        <v>0.49</v>
      </c>
      <c r="EG654" s="100">
        <v>100</v>
      </c>
      <c r="EH654" s="100">
        <v>3.04</v>
      </c>
      <c r="EI654" s="100">
        <v>0.4</v>
      </c>
      <c r="EJ654" s="100">
        <v>40.21</v>
      </c>
      <c r="EK654" s="100">
        <v>10.42</v>
      </c>
      <c r="EL654" s="100">
        <v>16.600000000000001</v>
      </c>
      <c r="EM654" s="100">
        <v>0.15</v>
      </c>
      <c r="EN654" s="100">
        <v>1.49</v>
      </c>
      <c r="EO654" s="100">
        <v>6.98</v>
      </c>
      <c r="EP654" s="100">
        <v>11.7</v>
      </c>
      <c r="EQ654" s="100">
        <v>0.47</v>
      </c>
      <c r="ER654" s="100">
        <v>2.36</v>
      </c>
      <c r="ES654" s="100">
        <v>0.68</v>
      </c>
      <c r="ET654" s="100">
        <v>1.93</v>
      </c>
      <c r="EU654" s="100">
        <v>0.65</v>
      </c>
      <c r="EV654" s="100">
        <v>1.78</v>
      </c>
      <c r="EW654" s="100">
        <v>0.72</v>
      </c>
      <c r="EX654" s="100">
        <v>1.35</v>
      </c>
      <c r="EY654" s="100">
        <v>1.65</v>
      </c>
      <c r="EZ654" s="100">
        <v>2.12</v>
      </c>
      <c r="FA654" s="100">
        <v>3.14</v>
      </c>
      <c r="FB654" s="100">
        <v>7.91</v>
      </c>
      <c r="FC654" s="100"/>
      <c r="FD654" s="100"/>
      <c r="FE654" s="100"/>
      <c r="FF654" s="106">
        <v>2.7154450261780101E-2</v>
      </c>
      <c r="FG654" s="106">
        <v>1.4500206745841971E-2</v>
      </c>
      <c r="FH654" s="106">
        <v>3.9900502778512838E-3</v>
      </c>
      <c r="FI654" s="106">
        <v>0</v>
      </c>
      <c r="FJ654" s="106">
        <v>7.1352230483271396E-3</v>
      </c>
      <c r="FK654" s="106">
        <v>1.0218966187329964E-2</v>
      </c>
      <c r="FL654" s="106">
        <v>0</v>
      </c>
      <c r="FM654" s="106">
        <v>3.4658039862223299E-3</v>
      </c>
      <c r="FN654" s="106">
        <v>1.2044025157232704E-2</v>
      </c>
      <c r="FO654" s="106">
        <v>0</v>
      </c>
      <c r="FP654" s="106">
        <v>0</v>
      </c>
      <c r="FQ654" s="106">
        <v>3.32E-3</v>
      </c>
      <c r="FR654" s="106">
        <v>3.6910684373862787E-2</v>
      </c>
      <c r="FS654" s="106">
        <v>1.720204076821787E-2</v>
      </c>
      <c r="FT654" s="106">
        <v>1.5036867041753034E-2</v>
      </c>
      <c r="FU654" s="106">
        <v>3.1459920125385815E-3</v>
      </c>
      <c r="FV654" s="106">
        <v>1.272825070159027E-2</v>
      </c>
      <c r="FW654" s="106">
        <v>7.0505333814768643E-3</v>
      </c>
      <c r="FX654" s="106">
        <v>1.6706799218074015E-2</v>
      </c>
      <c r="FY654" s="106">
        <v>2.3516115279672574E-2</v>
      </c>
      <c r="FZ654" s="106">
        <v>4.2462832994279553E-2</v>
      </c>
      <c r="GA654" s="106">
        <v>2.1689139536870888E-2</v>
      </c>
      <c r="GB654" s="106">
        <v>4.3746913580246911E-2</v>
      </c>
      <c r="GC654" s="106">
        <v>2.3237323214901694E-2</v>
      </c>
      <c r="GD654" s="106">
        <v>2.8086933888599685E-2</v>
      </c>
      <c r="GE654" s="106">
        <v>2.1815108477825217E-2</v>
      </c>
      <c r="GF654" s="106">
        <v>1.0980348842929142E-2</v>
      </c>
      <c r="GG654" s="106">
        <v>1.2086941248792482E-2</v>
      </c>
      <c r="GH654" s="100"/>
      <c r="GI654" s="100"/>
      <c r="GJ654" s="100"/>
      <c r="GK654" s="100"/>
    </row>
    <row r="655" spans="1:193" x14ac:dyDescent="0.25">
      <c r="A655" s="98" t="s">
        <v>1073</v>
      </c>
      <c r="B655" s="99" t="s">
        <v>17</v>
      </c>
      <c r="C655" s="99" t="s">
        <v>319</v>
      </c>
      <c r="D655" s="99" t="s">
        <v>762</v>
      </c>
      <c r="E655" s="99" t="s">
        <v>836</v>
      </c>
      <c r="F655" s="100"/>
      <c r="G655" s="106">
        <v>7.1429999999999998</v>
      </c>
      <c r="H655" s="106">
        <v>0.41939094543326599</v>
      </c>
      <c r="I655" s="106">
        <v>0.39700000000000002</v>
      </c>
      <c r="J655" s="106">
        <v>0</v>
      </c>
      <c r="K655" s="106">
        <v>0.51300000000000001</v>
      </c>
      <c r="L655" s="106">
        <v>2.8049999999999997</v>
      </c>
      <c r="M655" s="106">
        <v>3.2000000000000001E-2</v>
      </c>
      <c r="N655" s="106">
        <v>0.21810704587445509</v>
      </c>
      <c r="O655" s="106">
        <v>6.2759999999999989</v>
      </c>
      <c r="P655" s="106">
        <v>3.2000000000000001E-2</v>
      </c>
      <c r="Q655" s="106">
        <v>0</v>
      </c>
      <c r="R655" s="106">
        <v>0</v>
      </c>
      <c r="S655" s="106">
        <v>46.854163247164252</v>
      </c>
      <c r="T655" s="106">
        <v>1.8873305783051211</v>
      </c>
      <c r="U655" s="106">
        <v>0.25700000000000001</v>
      </c>
      <c r="V655" s="106">
        <v>5.380313252445508E-2</v>
      </c>
      <c r="W655" s="106">
        <v>4.109</v>
      </c>
      <c r="X655" s="106">
        <v>1.5685514401710834</v>
      </c>
      <c r="Y655" s="106">
        <v>4.119540403514657</v>
      </c>
      <c r="Z655" s="106">
        <v>0.83099999999999996</v>
      </c>
      <c r="AA655" s="106">
        <v>3.9113816788125062</v>
      </c>
      <c r="AB655" s="106">
        <v>0.59499999999999986</v>
      </c>
      <c r="AC655" s="106">
        <v>3.157</v>
      </c>
      <c r="AD655" s="106">
        <v>0.90200000000000014</v>
      </c>
      <c r="AE655" s="106">
        <v>1.482</v>
      </c>
      <c r="AF655" s="106">
        <v>1.1439999999999999</v>
      </c>
      <c r="AG655" s="106">
        <v>0.53046527231012386</v>
      </c>
      <c r="AH655" s="106">
        <v>0.32800000000000001</v>
      </c>
      <c r="AI655" s="106"/>
      <c r="AJ655" s="106">
        <v>89.56573374410992</v>
      </c>
      <c r="AK655" s="100"/>
      <c r="AL655" s="106">
        <v>3.339098728496634</v>
      </c>
      <c r="AM655" s="106">
        <v>0.25141834748112585</v>
      </c>
      <c r="AN655" s="106">
        <v>0.21010849431066422</v>
      </c>
      <c r="AO655" s="106">
        <v>0</v>
      </c>
      <c r="AP655" s="106">
        <v>0.39730483271375466</v>
      </c>
      <c r="AQ655" s="106">
        <v>2.1803342401865526</v>
      </c>
      <c r="AR655" s="106">
        <v>2.3738872403560828E-2</v>
      </c>
      <c r="AS655" s="106">
        <v>0.18106180132363864</v>
      </c>
      <c r="AT655" s="106">
        <v>4.4854202401372207</v>
      </c>
      <c r="AU655" s="106">
        <v>1.3964042590329902E-2</v>
      </c>
      <c r="AV655" s="106">
        <v>0</v>
      </c>
      <c r="AW655" s="106">
        <v>0</v>
      </c>
      <c r="AX655" s="106">
        <v>32.753696782358787</v>
      </c>
      <c r="AY655" s="106">
        <v>1.5455987046966841</v>
      </c>
      <c r="AZ655" s="106">
        <v>0.1902576251110453</v>
      </c>
      <c r="BA655" s="106">
        <v>4.5622939476346207E-2</v>
      </c>
      <c r="BB655" s="106">
        <v>3.8437792329279703</v>
      </c>
      <c r="BC655" s="106">
        <v>1.3827145981762017</v>
      </c>
      <c r="BD655" s="106">
        <v>3.2439880333212514</v>
      </c>
      <c r="BE655" s="106">
        <v>0.70856070941336968</v>
      </c>
      <c r="BF655" s="106">
        <v>3.3393508740822218</v>
      </c>
      <c r="BG655" s="106">
        <v>0.50841664530462272</v>
      </c>
      <c r="BH655" s="106">
        <v>2.7066186556927296</v>
      </c>
      <c r="BI655" s="106">
        <v>0.77785443256295284</v>
      </c>
      <c r="BJ655" s="106">
        <v>1.2857886517438832</v>
      </c>
      <c r="BK655" s="106">
        <v>0.99677616101768751</v>
      </c>
      <c r="BL655" s="106">
        <v>0.4638961716747913</v>
      </c>
      <c r="BM655" s="106">
        <v>0.28804777377711427</v>
      </c>
      <c r="BN655" s="106"/>
      <c r="BO655" s="106"/>
      <c r="BP655" s="106"/>
      <c r="BQ655" s="106">
        <v>2.6740000000000003E-2</v>
      </c>
      <c r="BR655" s="106">
        <v>1.6013759999999998E-2</v>
      </c>
      <c r="BS655" s="106">
        <v>1.001435E-2</v>
      </c>
      <c r="BT655" s="106">
        <v>9.617559999999999E-3</v>
      </c>
      <c r="BU655" s="106">
        <v>1.1362559999999999E-2</v>
      </c>
      <c r="BV655" s="106">
        <v>1.0420649999999998E-2</v>
      </c>
      <c r="BW655" s="106">
        <v>1.4693200000000002E-2</v>
      </c>
      <c r="BX655" s="106">
        <v>3.7342599999999997E-3</v>
      </c>
      <c r="BY655" s="106">
        <v>9.3746400000000001E-3</v>
      </c>
      <c r="BZ655" s="106">
        <v>2.8415839999999998E-2</v>
      </c>
      <c r="CA655" s="106">
        <v>1.7000000000000001E-2</v>
      </c>
      <c r="CB655" s="106">
        <v>1.2699999999999999E-2</v>
      </c>
      <c r="CC655" s="106">
        <v>1.2874500000000001E-2</v>
      </c>
      <c r="CD655" s="106">
        <v>1.9415490000000001E-2</v>
      </c>
      <c r="CE655" s="106">
        <v>2.7151080000000001E-2</v>
      </c>
      <c r="CF655" s="106">
        <v>7.6654499999999999E-3</v>
      </c>
      <c r="CG655" s="106">
        <v>6.7346999999999997E-3</v>
      </c>
      <c r="CH655" s="106">
        <v>7.6004800000000006E-3</v>
      </c>
      <c r="CI655" s="106">
        <v>1.2699E-2</v>
      </c>
      <c r="CJ655" s="106">
        <v>2.3221440000000003E-2</v>
      </c>
      <c r="CK655" s="106">
        <v>2.4948689999999999E-2</v>
      </c>
      <c r="CL655" s="106">
        <v>2.5629569999999994E-2</v>
      </c>
      <c r="CM655" s="106">
        <v>3.2659200000000006E-2</v>
      </c>
      <c r="CN655" s="106">
        <v>2.585908E-2</v>
      </c>
      <c r="CO655" s="106">
        <v>3.503904E-2</v>
      </c>
      <c r="CP655" s="106">
        <v>2.7544799999999998E-2</v>
      </c>
      <c r="CQ655" s="106">
        <v>1.4522450000000001E-2</v>
      </c>
      <c r="CR655" s="106">
        <v>1.514471E-2</v>
      </c>
      <c r="CS655" s="106"/>
      <c r="CT655" s="106"/>
      <c r="CU655" s="106"/>
      <c r="CV655" s="106">
        <f t="shared" si="364"/>
        <v>1.2500000000000001E-2</v>
      </c>
      <c r="CW655" s="106">
        <f t="shared" si="365"/>
        <v>9.5999999999999992E-3</v>
      </c>
      <c r="CX655" s="106">
        <f t="shared" si="366"/>
        <v>5.3E-3</v>
      </c>
      <c r="CY655" s="106">
        <f t="shared" si="367"/>
        <v>5.7999999999999996E-3</v>
      </c>
      <c r="CZ655" s="106">
        <f t="shared" si="368"/>
        <v>8.8000000000000005E-3</v>
      </c>
      <c r="DA655" s="106">
        <f t="shared" si="369"/>
        <v>8.0999999999999996E-3</v>
      </c>
      <c r="DB655" s="106">
        <f t="shared" si="370"/>
        <v>1.09E-2</v>
      </c>
      <c r="DC655" s="106">
        <f t="shared" si="371"/>
        <v>3.0999999999999999E-3</v>
      </c>
      <c r="DD655" s="106">
        <f t="shared" si="372"/>
        <v>6.7000000000000002E-3</v>
      </c>
      <c r="DE655" s="106">
        <f t="shared" si="373"/>
        <v>1.24E-2</v>
      </c>
      <c r="DF655" s="106">
        <f t="shared" si="374"/>
        <v>1.7000000000000001E-2</v>
      </c>
      <c r="DG655" s="106">
        <f t="shared" si="375"/>
        <v>1.2699999999999999E-2</v>
      </c>
      <c r="DH655" s="106">
        <f t="shared" si="376"/>
        <v>8.9999999999999993E-3</v>
      </c>
      <c r="DI655" s="106">
        <f t="shared" si="377"/>
        <v>1.5900000000000001E-2</v>
      </c>
      <c r="DJ655" s="106">
        <f t="shared" si="378"/>
        <v>2.01E-2</v>
      </c>
      <c r="DK655" s="106">
        <f t="shared" si="379"/>
        <v>6.4999999999999997E-3</v>
      </c>
      <c r="DL655" s="106">
        <f t="shared" si="380"/>
        <v>6.3E-3</v>
      </c>
      <c r="DM655" s="106">
        <f t="shared" si="381"/>
        <v>6.7000000000000002E-3</v>
      </c>
      <c r="DN655" s="106">
        <f t="shared" si="382"/>
        <v>0.01</v>
      </c>
      <c r="DO655" s="106">
        <f t="shared" si="383"/>
        <v>1.9800000000000002E-2</v>
      </c>
      <c r="DP655" s="106">
        <f t="shared" si="384"/>
        <v>2.1299999999999999E-2</v>
      </c>
      <c r="DQ655" s="106">
        <f t="shared" si="385"/>
        <v>2.1899999999999996E-2</v>
      </c>
      <c r="DR655" s="106">
        <f t="shared" si="386"/>
        <v>2.8000000000000004E-2</v>
      </c>
      <c r="DS655" s="106">
        <f t="shared" si="387"/>
        <v>2.23E-2</v>
      </c>
      <c r="DT655" s="106">
        <f t="shared" si="388"/>
        <v>3.04E-2</v>
      </c>
      <c r="DU655" s="106">
        <f t="shared" si="389"/>
        <v>2.4E-2</v>
      </c>
      <c r="DV655" s="106">
        <f t="shared" si="390"/>
        <v>1.2700000000000001E-2</v>
      </c>
      <c r="DW655" s="106">
        <f t="shared" si="391"/>
        <v>1.3299999999999999E-2</v>
      </c>
      <c r="DX655" s="106"/>
      <c r="DY655" s="106"/>
      <c r="DZ655" s="106"/>
      <c r="EA655" s="100">
        <v>0.76</v>
      </c>
      <c r="EB655" s="100">
        <v>2.39</v>
      </c>
      <c r="EC655" s="100">
        <v>1.71</v>
      </c>
      <c r="ED655" s="100">
        <v>100</v>
      </c>
      <c r="EE655" s="100">
        <v>2.04</v>
      </c>
      <c r="EF655" s="100">
        <v>0.48</v>
      </c>
      <c r="EG655" s="100">
        <v>45</v>
      </c>
      <c r="EH655" s="100">
        <v>2.29</v>
      </c>
      <c r="EI655" s="100">
        <v>0.32</v>
      </c>
      <c r="EJ655" s="100">
        <v>31.11</v>
      </c>
      <c r="EK655" s="100">
        <v>32.19</v>
      </c>
      <c r="EL655" s="100">
        <v>43.91</v>
      </c>
      <c r="EM655" s="100">
        <v>0.13</v>
      </c>
      <c r="EN655" s="100">
        <v>1.1599999999999999</v>
      </c>
      <c r="EO655" s="100">
        <v>7.79</v>
      </c>
      <c r="EP655" s="100">
        <v>10.87</v>
      </c>
      <c r="EQ655" s="100">
        <v>0.37</v>
      </c>
      <c r="ER655" s="100">
        <v>0.66</v>
      </c>
      <c r="ES655" s="100">
        <v>0.56000000000000005</v>
      </c>
      <c r="ET655" s="100">
        <v>2.95</v>
      </c>
      <c r="EU655" s="100">
        <v>1</v>
      </c>
      <c r="EV655" s="100">
        <v>3.88</v>
      </c>
      <c r="EW655" s="100">
        <v>1.27</v>
      </c>
      <c r="EX655" s="100">
        <v>2.75</v>
      </c>
      <c r="EY655" s="100">
        <v>2.0699999999999998</v>
      </c>
      <c r="EZ655" s="100">
        <v>2.2000000000000002</v>
      </c>
      <c r="FA655" s="100">
        <v>2.39</v>
      </c>
      <c r="FB655" s="100">
        <v>4.22</v>
      </c>
      <c r="FC655" s="100"/>
      <c r="FD655" s="100"/>
      <c r="FE655" s="100"/>
      <c r="FF655" s="106">
        <v>2.5377150336574419E-2</v>
      </c>
      <c r="FG655" s="106">
        <v>6.0088985047989079E-3</v>
      </c>
      <c r="FH655" s="106">
        <v>3.5928552527123583E-3</v>
      </c>
      <c r="FI655" s="106">
        <v>0</v>
      </c>
      <c r="FJ655" s="106">
        <v>8.1050185873605962E-3</v>
      </c>
      <c r="FK655" s="106">
        <v>1.0465604352895452E-2</v>
      </c>
      <c r="FL655" s="106">
        <v>1.0682492581602372E-2</v>
      </c>
      <c r="FM655" s="106">
        <v>4.1463152503113249E-3</v>
      </c>
      <c r="FN655" s="106">
        <v>1.4353344768439106E-2</v>
      </c>
      <c r="FO655" s="106">
        <v>4.3442136498516321E-3</v>
      </c>
      <c r="FP655" s="106">
        <v>0</v>
      </c>
      <c r="FQ655" s="106">
        <v>0</v>
      </c>
      <c r="FR655" s="106">
        <v>4.257980581706642E-2</v>
      </c>
      <c r="FS655" s="106">
        <v>1.7928944974481536E-2</v>
      </c>
      <c r="FT655" s="106">
        <v>1.4821068996150428E-2</v>
      </c>
      <c r="FU655" s="106">
        <v>4.9592135210788325E-3</v>
      </c>
      <c r="FV655" s="106">
        <v>1.4221983161833492E-2</v>
      </c>
      <c r="FW655" s="106">
        <v>9.1259163479629306E-3</v>
      </c>
      <c r="FX655" s="106">
        <v>1.8166332986599011E-2</v>
      </c>
      <c r="FY655" s="106">
        <v>2.0902540927694408E-2</v>
      </c>
      <c r="FZ655" s="106">
        <v>3.3393508740822218E-2</v>
      </c>
      <c r="GA655" s="106">
        <v>1.972656583781936E-2</v>
      </c>
      <c r="GB655" s="106">
        <v>3.4374056927297662E-2</v>
      </c>
      <c r="GC655" s="106">
        <v>2.1390996895481202E-2</v>
      </c>
      <c r="GD655" s="106">
        <v>2.6615825091098382E-2</v>
      </c>
      <c r="GE655" s="106">
        <v>2.1929075542389126E-2</v>
      </c>
      <c r="GF655" s="106">
        <v>1.1087118503027512E-2</v>
      </c>
      <c r="GG655" s="106">
        <v>1.2155616053394221E-2</v>
      </c>
      <c r="GH655" s="100"/>
      <c r="GI655" s="100"/>
      <c r="GJ655" s="100"/>
      <c r="GK655" s="100"/>
    </row>
    <row r="656" spans="1:193" x14ac:dyDescent="0.25">
      <c r="A656" s="98" t="s">
        <v>1073</v>
      </c>
      <c r="B656" s="99" t="s">
        <v>17</v>
      </c>
      <c r="C656" s="99" t="s">
        <v>319</v>
      </c>
      <c r="D656" s="99" t="s">
        <v>758</v>
      </c>
      <c r="E656" s="99" t="s">
        <v>837</v>
      </c>
      <c r="F656" s="100"/>
      <c r="G656" s="106">
        <v>6.7869999999999999</v>
      </c>
      <c r="H656" s="106">
        <v>0.4516389778353464</v>
      </c>
      <c r="I656" s="106">
        <v>0.39900000000000002</v>
      </c>
      <c r="J656" s="106">
        <v>0</v>
      </c>
      <c r="K656" s="106">
        <v>0.46899999999999997</v>
      </c>
      <c r="L656" s="106">
        <v>2.7469999999999994</v>
      </c>
      <c r="M656" s="106">
        <v>0.02</v>
      </c>
      <c r="N656" s="106">
        <v>0.21756932782778504</v>
      </c>
      <c r="O656" s="106">
        <v>6.266</v>
      </c>
      <c r="P656" s="106">
        <v>3.1E-2</v>
      </c>
      <c r="Q656" s="106">
        <v>0</v>
      </c>
      <c r="R656" s="106">
        <v>1.2999999999999999E-2</v>
      </c>
      <c r="S656" s="106">
        <v>49.730420009354511</v>
      </c>
      <c r="T656" s="106">
        <v>2.24865199285742</v>
      </c>
      <c r="U656" s="106">
        <v>0.24800000000000003</v>
      </c>
      <c r="V656" s="106">
        <v>5.9051189087198398E-2</v>
      </c>
      <c r="W656" s="106">
        <v>4.2409999999999997</v>
      </c>
      <c r="X656" s="106">
        <v>1.4559808842712207</v>
      </c>
      <c r="Y656" s="106">
        <v>3.9145202149302216</v>
      </c>
      <c r="Z656" s="106">
        <v>1.024</v>
      </c>
      <c r="AA656" s="106">
        <v>4.5893153202695594</v>
      </c>
      <c r="AB656" s="106">
        <v>0.69499999999999995</v>
      </c>
      <c r="AC656" s="106">
        <v>3.4140000000000001</v>
      </c>
      <c r="AD656" s="106">
        <v>0.92500000000000004</v>
      </c>
      <c r="AE656" s="106">
        <v>1.472</v>
      </c>
      <c r="AF656" s="106">
        <v>1.075</v>
      </c>
      <c r="AG656" s="106">
        <v>0.51655805970198931</v>
      </c>
      <c r="AH656" s="106">
        <v>0.315</v>
      </c>
      <c r="AI656" s="106"/>
      <c r="AJ656" s="106">
        <v>93.321773176135252</v>
      </c>
      <c r="AK656" s="100"/>
      <c r="AL656" s="106">
        <v>3.1726813762154071</v>
      </c>
      <c r="AM656" s="106">
        <v>0.2707505412357451</v>
      </c>
      <c r="AN656" s="106">
        <v>0.21116697539031493</v>
      </c>
      <c r="AO656" s="106">
        <v>0</v>
      </c>
      <c r="AP656" s="106">
        <v>0.36322800495662949</v>
      </c>
      <c r="AQ656" s="106">
        <v>2.1352506801399143</v>
      </c>
      <c r="AR656" s="106">
        <v>1.4836795252225518E-2</v>
      </c>
      <c r="AS656" s="106">
        <v>0.18061541410242823</v>
      </c>
      <c r="AT656" s="106">
        <v>4.4782732990280163</v>
      </c>
      <c r="AU656" s="106">
        <v>1.3527666259382091E-2</v>
      </c>
      <c r="AV656" s="106">
        <v>0</v>
      </c>
      <c r="AW656" s="106">
        <v>1.2999999999999999E-2</v>
      </c>
      <c r="AX656" s="106">
        <v>34.764362117689274</v>
      </c>
      <c r="AY656" s="106">
        <v>1.841497005042519</v>
      </c>
      <c r="AZ656" s="106">
        <v>0.18359490672194256</v>
      </c>
      <c r="BA656" s="106">
        <v>5.0073084954802338E-2</v>
      </c>
      <c r="BB656" s="106">
        <v>3.9672591206735266</v>
      </c>
      <c r="BC656" s="106">
        <v>1.2834810333843623</v>
      </c>
      <c r="BD656" s="106">
        <v>3.0825421016853465</v>
      </c>
      <c r="BE656" s="106">
        <v>0.87312414733969979</v>
      </c>
      <c r="BF656" s="106">
        <v>3.9181382397930156</v>
      </c>
      <c r="BG656" s="106">
        <v>0.59386482098607196</v>
      </c>
      <c r="BH656" s="106">
        <v>2.9269547325102878</v>
      </c>
      <c r="BI656" s="106">
        <v>0.79768885822697488</v>
      </c>
      <c r="BJ656" s="106">
        <v>1.2771126149574874</v>
      </c>
      <c r="BK656" s="106">
        <v>0.93665592053672564</v>
      </c>
      <c r="BL656" s="106">
        <v>0.45173420175075585</v>
      </c>
      <c r="BM656" s="106">
        <v>0.27663124615789936</v>
      </c>
      <c r="BN656" s="106"/>
      <c r="BO656" s="106"/>
      <c r="BP656" s="106"/>
      <c r="BQ656" s="106">
        <v>2.78096E-2</v>
      </c>
      <c r="BR656" s="106">
        <v>1.6514189999999998E-2</v>
      </c>
      <c r="BS656" s="106">
        <v>1.02033E-2</v>
      </c>
      <c r="BT656" s="106">
        <v>9.7833799999999995E-3</v>
      </c>
      <c r="BU656" s="106">
        <v>1.1491679999999999E-2</v>
      </c>
      <c r="BV656" s="106">
        <v>1.0420649999999998E-2</v>
      </c>
      <c r="BW656" s="106">
        <v>1.4828000000000001E-2</v>
      </c>
      <c r="BX656" s="106">
        <v>3.8547199999999998E-3</v>
      </c>
      <c r="BY656" s="106">
        <v>9.3746400000000001E-3</v>
      </c>
      <c r="BZ656" s="106">
        <v>2.8874159999999999E-2</v>
      </c>
      <c r="CA656" s="106">
        <v>1.7299999999999999E-2</v>
      </c>
      <c r="CB656" s="106">
        <v>1.29E-2</v>
      </c>
      <c r="CC656" s="106">
        <v>1.3160600000000001E-2</v>
      </c>
      <c r="CD656" s="106">
        <v>1.965971E-2</v>
      </c>
      <c r="CE656" s="106">
        <v>2.742124E-2</v>
      </c>
      <c r="CF656" s="106">
        <v>7.6654499999999999E-3</v>
      </c>
      <c r="CG656" s="106">
        <v>7.0553999999999999E-3</v>
      </c>
      <c r="CH656" s="106">
        <v>7.71392E-3</v>
      </c>
      <c r="CI656" s="106">
        <v>1.2825990000000002E-2</v>
      </c>
      <c r="CJ656" s="106">
        <v>2.4159679999999999E-2</v>
      </c>
      <c r="CK656" s="106">
        <v>2.4831559999999999E-2</v>
      </c>
      <c r="CL656" s="106">
        <v>2.5863629999999995E-2</v>
      </c>
      <c r="CM656" s="106">
        <v>3.3592320000000002E-2</v>
      </c>
      <c r="CN656" s="106">
        <v>2.5743119999999998E-2</v>
      </c>
      <c r="CO656" s="106">
        <v>3.5384820000000004E-2</v>
      </c>
      <c r="CP656" s="106">
        <v>2.8348189999999999E-2</v>
      </c>
      <c r="CQ656" s="106">
        <v>1.4751149999999998E-2</v>
      </c>
      <c r="CR656" s="106">
        <v>1.5258580000000001E-2</v>
      </c>
      <c r="CS656" s="106"/>
      <c r="CT656" s="106"/>
      <c r="CU656" s="106"/>
      <c r="CV656" s="106">
        <f t="shared" si="364"/>
        <v>1.2999999999999999E-2</v>
      </c>
      <c r="CW656" s="106">
        <f t="shared" si="365"/>
        <v>9.8999999999999991E-3</v>
      </c>
      <c r="CX656" s="106">
        <f t="shared" si="366"/>
        <v>5.4000000000000003E-3</v>
      </c>
      <c r="CY656" s="106">
        <f t="shared" si="367"/>
        <v>5.8999999999999999E-3</v>
      </c>
      <c r="CZ656" s="106">
        <f t="shared" si="368"/>
        <v>8.8999999999999999E-3</v>
      </c>
      <c r="DA656" s="106">
        <f t="shared" si="369"/>
        <v>8.0999999999999996E-3</v>
      </c>
      <c r="DB656" s="106">
        <f t="shared" si="370"/>
        <v>1.0999999999999999E-2</v>
      </c>
      <c r="DC656" s="106">
        <f t="shared" si="371"/>
        <v>3.2000000000000002E-3</v>
      </c>
      <c r="DD656" s="106">
        <f t="shared" si="372"/>
        <v>6.7000000000000002E-3</v>
      </c>
      <c r="DE656" s="106">
        <f t="shared" si="373"/>
        <v>1.26E-2</v>
      </c>
      <c r="DF656" s="106">
        <f t="shared" si="374"/>
        <v>1.7299999999999999E-2</v>
      </c>
      <c r="DG656" s="106">
        <f t="shared" si="375"/>
        <v>1.29E-2</v>
      </c>
      <c r="DH656" s="106">
        <f t="shared" si="376"/>
        <v>9.1999999999999998E-3</v>
      </c>
      <c r="DI656" s="106">
        <f t="shared" si="377"/>
        <v>1.61E-2</v>
      </c>
      <c r="DJ656" s="106">
        <f t="shared" si="378"/>
        <v>2.0299999999999999E-2</v>
      </c>
      <c r="DK656" s="106">
        <f t="shared" si="379"/>
        <v>6.4999999999999997E-3</v>
      </c>
      <c r="DL656" s="106">
        <f t="shared" si="380"/>
        <v>6.6E-3</v>
      </c>
      <c r="DM656" s="106">
        <f t="shared" si="381"/>
        <v>6.7999999999999996E-3</v>
      </c>
      <c r="DN656" s="106">
        <f t="shared" si="382"/>
        <v>1.0100000000000001E-2</v>
      </c>
      <c r="DO656" s="106">
        <f t="shared" si="383"/>
        <v>2.0599999999999997E-2</v>
      </c>
      <c r="DP656" s="106">
        <f t="shared" si="384"/>
        <v>2.12E-2</v>
      </c>
      <c r="DQ656" s="106">
        <f t="shared" si="385"/>
        <v>2.2099999999999998E-2</v>
      </c>
      <c r="DR656" s="106">
        <f t="shared" si="386"/>
        <v>2.8799999999999999E-2</v>
      </c>
      <c r="DS656" s="106">
        <f t="shared" si="387"/>
        <v>2.2199999999999998E-2</v>
      </c>
      <c r="DT656" s="106">
        <f t="shared" si="388"/>
        <v>3.0700000000000002E-2</v>
      </c>
      <c r="DU656" s="106">
        <f t="shared" si="389"/>
        <v>2.47E-2</v>
      </c>
      <c r="DV656" s="106">
        <f t="shared" si="390"/>
        <v>1.2899999999999998E-2</v>
      </c>
      <c r="DW656" s="106">
        <f t="shared" si="391"/>
        <v>1.34E-2</v>
      </c>
      <c r="DX656" s="106"/>
      <c r="DY656" s="106"/>
      <c r="DZ656" s="106"/>
      <c r="EA656" s="100">
        <v>0.79</v>
      </c>
      <c r="EB656" s="100">
        <v>2.2999999999999998</v>
      </c>
      <c r="EC656" s="100">
        <v>1.74</v>
      </c>
      <c r="ED656" s="100">
        <v>100</v>
      </c>
      <c r="EE656" s="100">
        <v>2.21</v>
      </c>
      <c r="EF656" s="100">
        <v>0.48</v>
      </c>
      <c r="EG656" s="100">
        <v>71.95</v>
      </c>
      <c r="EH656" s="100">
        <v>2.31</v>
      </c>
      <c r="EI656" s="100">
        <v>0.32</v>
      </c>
      <c r="EJ656" s="100">
        <v>32.47</v>
      </c>
      <c r="EK656" s="100">
        <v>129.52000000000001</v>
      </c>
      <c r="EL656" s="100">
        <v>26.33</v>
      </c>
      <c r="EM656" s="100">
        <v>0.13</v>
      </c>
      <c r="EN656" s="100">
        <v>1.01</v>
      </c>
      <c r="EO656" s="100">
        <v>8.19</v>
      </c>
      <c r="EP656" s="100">
        <v>10.119999999999999</v>
      </c>
      <c r="EQ656" s="100">
        <v>0.37</v>
      </c>
      <c r="ER656" s="100">
        <v>0.72</v>
      </c>
      <c r="ES656" s="100">
        <v>0.56999999999999995</v>
      </c>
      <c r="ET656" s="100">
        <v>2.5499999999999998</v>
      </c>
      <c r="EU656" s="100">
        <v>0.9</v>
      </c>
      <c r="EV656" s="100">
        <v>3.39</v>
      </c>
      <c r="EW656" s="100">
        <v>1.22</v>
      </c>
      <c r="EX656" s="100">
        <v>2.68</v>
      </c>
      <c r="EY656" s="100">
        <v>2.1</v>
      </c>
      <c r="EZ656" s="100">
        <v>2.39</v>
      </c>
      <c r="FA656" s="100">
        <v>2.48</v>
      </c>
      <c r="FB656" s="100">
        <v>4.43</v>
      </c>
      <c r="FC656" s="100"/>
      <c r="FD656" s="100"/>
      <c r="FE656" s="100"/>
      <c r="FF656" s="106">
        <v>2.5064182872101718E-2</v>
      </c>
      <c r="FG656" s="106">
        <v>6.227262448422137E-3</v>
      </c>
      <c r="FH656" s="106">
        <v>3.6743053717914797E-3</v>
      </c>
      <c r="FI656" s="106">
        <v>0</v>
      </c>
      <c r="FJ656" s="106">
        <v>8.0273389095415117E-3</v>
      </c>
      <c r="FK656" s="106">
        <v>1.0249203264671587E-2</v>
      </c>
      <c r="FL656" s="106">
        <v>1.0675074183976261E-2</v>
      </c>
      <c r="FM656" s="106">
        <v>4.1722160657660916E-3</v>
      </c>
      <c r="FN656" s="106">
        <v>1.4330474556889653E-2</v>
      </c>
      <c r="FO656" s="106">
        <v>4.3924332344213645E-3</v>
      </c>
      <c r="FP656" s="106">
        <v>0</v>
      </c>
      <c r="FQ656" s="106">
        <v>3.4228999999999996E-3</v>
      </c>
      <c r="FR656" s="106">
        <v>4.5193670752996053E-2</v>
      </c>
      <c r="FS656" s="106">
        <v>1.8599119750929441E-2</v>
      </c>
      <c r="FT656" s="106">
        <v>1.5036422860527096E-2</v>
      </c>
      <c r="FU656" s="106">
        <v>5.0673961974259966E-3</v>
      </c>
      <c r="FV656" s="106">
        <v>1.4678858746492048E-2</v>
      </c>
      <c r="FW656" s="106">
        <v>9.2410634403674082E-3</v>
      </c>
      <c r="FX656" s="106">
        <v>1.7570489979606474E-2</v>
      </c>
      <c r="FY656" s="106">
        <v>2.2264665757162343E-2</v>
      </c>
      <c r="FZ656" s="106">
        <v>3.5263244158137141E-2</v>
      </c>
      <c r="GA656" s="106">
        <v>2.013201743142784E-2</v>
      </c>
      <c r="GB656" s="106">
        <v>3.5708847736625506E-2</v>
      </c>
      <c r="GC656" s="106">
        <v>2.1378061400482928E-2</v>
      </c>
      <c r="GD656" s="106">
        <v>2.6819364914107236E-2</v>
      </c>
      <c r="GE656" s="106">
        <v>2.2386076500827745E-2</v>
      </c>
      <c r="GF656" s="106">
        <v>1.1203008203418744E-2</v>
      </c>
      <c r="GG656" s="106">
        <v>1.2254764204794941E-2</v>
      </c>
      <c r="GH656" s="100"/>
      <c r="GI656" s="100"/>
      <c r="GJ656" s="100"/>
      <c r="GK656" s="100"/>
    </row>
    <row r="657" spans="1:193" x14ac:dyDescent="0.25">
      <c r="A657" s="98" t="s">
        <v>1073</v>
      </c>
      <c r="B657" s="99" t="s">
        <v>17</v>
      </c>
      <c r="C657" s="99" t="s">
        <v>647</v>
      </c>
      <c r="D657" s="99" t="s">
        <v>803</v>
      </c>
      <c r="E657" s="99" t="s">
        <v>838</v>
      </c>
      <c r="F657" s="106"/>
      <c r="G657" s="106">
        <v>6.0999999999999999E-2</v>
      </c>
      <c r="H657" s="106">
        <v>3.4733871269454077</v>
      </c>
      <c r="I657" s="106">
        <v>0</v>
      </c>
      <c r="J657" s="106">
        <v>0</v>
      </c>
      <c r="K657" s="106">
        <v>0.26200000000000001</v>
      </c>
      <c r="L657" s="106">
        <v>0.55200000000000005</v>
      </c>
      <c r="M657" s="106">
        <v>3.6999999999999998E-2</v>
      </c>
      <c r="N657" s="106">
        <v>8.8772986540775464E-2</v>
      </c>
      <c r="O657" s="106">
        <v>14.526</v>
      </c>
      <c r="P657" s="106">
        <v>0</v>
      </c>
      <c r="Q657" s="106">
        <v>0</v>
      </c>
      <c r="R657" s="106">
        <v>0</v>
      </c>
      <c r="S657" s="106">
        <v>71.454636265416482</v>
      </c>
      <c r="T657" s="106">
        <v>1.9632811697801242</v>
      </c>
      <c r="U657" s="106">
        <v>0</v>
      </c>
      <c r="V657" s="106">
        <v>5.3370538539807125E-2</v>
      </c>
      <c r="W657" s="106">
        <v>4.2000000000000003E-2</v>
      </c>
      <c r="X657" s="106">
        <v>2.5634523041176003E-2</v>
      </c>
      <c r="Y657" s="106">
        <v>3.5774964253263986</v>
      </c>
      <c r="Z657" s="106">
        <v>0</v>
      </c>
      <c r="AA657" s="106">
        <v>0.12317785958961616</v>
      </c>
      <c r="AB657" s="106">
        <v>0</v>
      </c>
      <c r="AC657" s="106">
        <v>0.23899999999999999</v>
      </c>
      <c r="AD657" s="106">
        <v>0.13</v>
      </c>
      <c r="AE657" s="106">
        <v>0.56200000000000006</v>
      </c>
      <c r="AF657" s="106">
        <v>0.56899999999999995</v>
      </c>
      <c r="AG657" s="106">
        <v>0.27092026993388152</v>
      </c>
      <c r="AH657" s="106">
        <v>0.16800000000000001</v>
      </c>
      <c r="AI657" s="106"/>
      <c r="AJ657" s="106">
        <v>98.178677165113683</v>
      </c>
      <c r="AK657" s="100"/>
      <c r="AL657" s="106">
        <v>2.851533283470456E-2</v>
      </c>
      <c r="AM657" s="106">
        <v>2.0822415484355901</v>
      </c>
      <c r="AN657" s="106">
        <v>0</v>
      </c>
      <c r="AO657" s="106">
        <v>0</v>
      </c>
      <c r="AP657" s="106">
        <v>0.20291201982651799</v>
      </c>
      <c r="AQ657" s="106">
        <v>0.42907112320248741</v>
      </c>
      <c r="AR657" s="106">
        <v>2.7448071216617208E-2</v>
      </c>
      <c r="AS657" s="106">
        <v>7.3694991317263384E-2</v>
      </c>
      <c r="AT657" s="106">
        <v>10.381646655231561</v>
      </c>
      <c r="AU657" s="106">
        <v>0</v>
      </c>
      <c r="AV657" s="106">
        <v>0</v>
      </c>
      <c r="AW657" s="106">
        <v>0</v>
      </c>
      <c r="AX657" s="106">
        <v>49.950811789875203</v>
      </c>
      <c r="AY657" s="106">
        <v>1.6077972072558546</v>
      </c>
      <c r="AZ657" s="106">
        <v>0</v>
      </c>
      <c r="BA657" s="106">
        <v>4.5256116797937014E-2</v>
      </c>
      <c r="BB657" s="106">
        <v>3.9289055191768014E-2</v>
      </c>
      <c r="BC657" s="106">
        <v>2.2597428632912555E-2</v>
      </c>
      <c r="BD657" s="106">
        <v>2.8171481418429787</v>
      </c>
      <c r="BE657" s="106">
        <v>0</v>
      </c>
      <c r="BF657" s="106">
        <v>0.1051633736784907</v>
      </c>
      <c r="BG657" s="106">
        <v>0</v>
      </c>
      <c r="BH657" s="106">
        <v>0.20490397805212618</v>
      </c>
      <c r="BI657" s="106">
        <v>0.11210762331838565</v>
      </c>
      <c r="BJ657" s="106">
        <v>0.48759326739545378</v>
      </c>
      <c r="BK657" s="106">
        <v>0.49577415700967148</v>
      </c>
      <c r="BL657" s="106">
        <v>0.23692196758537956</v>
      </c>
      <c r="BM657" s="106">
        <v>0.14753666461754633</v>
      </c>
      <c r="BN657" s="106"/>
      <c r="BO657" s="106"/>
      <c r="BP657" s="106"/>
      <c r="BQ657" s="106">
        <v>2.9734880000000005E-2</v>
      </c>
      <c r="BR657" s="106">
        <v>1.5346519999999999E-2</v>
      </c>
      <c r="BS657" s="106">
        <v>9.8253999999999998E-3</v>
      </c>
      <c r="BT657" s="106">
        <v>9.9491999999999983E-3</v>
      </c>
      <c r="BU657" s="106">
        <v>1.0975199999999999E-2</v>
      </c>
      <c r="BV657" s="106">
        <v>1.016335E-2</v>
      </c>
      <c r="BW657" s="106">
        <v>1.3884400000000002E-2</v>
      </c>
      <c r="BX657" s="106">
        <v>3.6137999999999999E-3</v>
      </c>
      <c r="BY657" s="106">
        <v>9.2347200000000001E-3</v>
      </c>
      <c r="BZ657" s="106">
        <v>2.9103319999999995E-2</v>
      </c>
      <c r="CA657" s="106">
        <v>1.8499999999999999E-2</v>
      </c>
      <c r="CB657" s="106">
        <v>1.24E-2</v>
      </c>
      <c r="CC657" s="106">
        <v>1.4018900000000003E-2</v>
      </c>
      <c r="CD657" s="106">
        <v>1.9415490000000001E-2</v>
      </c>
      <c r="CE657" s="106">
        <v>2.7826479999999997E-2</v>
      </c>
      <c r="CF657" s="106">
        <v>7.4295900000000007E-3</v>
      </c>
      <c r="CG657" s="106">
        <v>6.4140000000000004E-3</v>
      </c>
      <c r="CH657" s="106">
        <v>7.2601600000000007E-3</v>
      </c>
      <c r="CI657" s="106">
        <v>1.307997E-2</v>
      </c>
      <c r="CJ657" s="106">
        <v>2.193136E-2</v>
      </c>
      <c r="CK657" s="106">
        <v>2.4011649999999999E-2</v>
      </c>
      <c r="CL657" s="106">
        <v>2.4693329999999996E-2</v>
      </c>
      <c r="CM657" s="106">
        <v>3.0909599999999999E-2</v>
      </c>
      <c r="CN657" s="106">
        <v>2.4351599999999998E-2</v>
      </c>
      <c r="CO657" s="106">
        <v>3.4116960000000002E-2</v>
      </c>
      <c r="CP657" s="106">
        <v>2.685618E-2</v>
      </c>
      <c r="CQ657" s="106">
        <v>1.4179399999999998E-2</v>
      </c>
      <c r="CR657" s="106">
        <v>1.4689230000000001E-2</v>
      </c>
      <c r="CS657" s="106"/>
      <c r="CT657" s="106"/>
      <c r="CU657" s="106"/>
      <c r="CV657" s="106">
        <f t="shared" si="364"/>
        <v>1.3900000000000001E-2</v>
      </c>
      <c r="CW657" s="106">
        <f t="shared" si="365"/>
        <v>9.1999999999999998E-3</v>
      </c>
      <c r="CX657" s="106">
        <f t="shared" si="366"/>
        <v>5.1999999999999998E-3</v>
      </c>
      <c r="CY657" s="106">
        <f t="shared" si="367"/>
        <v>5.9999999999999993E-3</v>
      </c>
      <c r="CZ657" s="106">
        <f t="shared" si="368"/>
        <v>8.5000000000000006E-3</v>
      </c>
      <c r="DA657" s="106">
        <f t="shared" si="369"/>
        <v>7.9000000000000008E-3</v>
      </c>
      <c r="DB657" s="106">
        <f t="shared" si="370"/>
        <v>1.03E-2</v>
      </c>
      <c r="DC657" s="106">
        <f t="shared" si="371"/>
        <v>3.0000000000000001E-3</v>
      </c>
      <c r="DD657" s="106">
        <f t="shared" si="372"/>
        <v>6.6E-3</v>
      </c>
      <c r="DE657" s="106">
        <f t="shared" si="373"/>
        <v>1.2699999999999998E-2</v>
      </c>
      <c r="DF657" s="106">
        <f t="shared" si="374"/>
        <v>1.8499999999999999E-2</v>
      </c>
      <c r="DG657" s="106">
        <f t="shared" si="375"/>
        <v>1.24E-2</v>
      </c>
      <c r="DH657" s="106">
        <f t="shared" si="376"/>
        <v>9.8000000000000014E-3</v>
      </c>
      <c r="DI657" s="106">
        <f t="shared" si="377"/>
        <v>1.5900000000000001E-2</v>
      </c>
      <c r="DJ657" s="106">
        <f t="shared" si="378"/>
        <v>2.0599999999999997E-2</v>
      </c>
      <c r="DK657" s="106">
        <f t="shared" si="379"/>
        <v>6.3000000000000009E-3</v>
      </c>
      <c r="DL657" s="106">
        <f t="shared" si="380"/>
        <v>6.000000000000001E-3</v>
      </c>
      <c r="DM657" s="106">
        <f t="shared" si="381"/>
        <v>6.4000000000000003E-3</v>
      </c>
      <c r="DN657" s="106">
        <f t="shared" si="382"/>
        <v>1.03E-2</v>
      </c>
      <c r="DO657" s="106">
        <f t="shared" si="383"/>
        <v>1.8699999999999998E-2</v>
      </c>
      <c r="DP657" s="106">
        <f t="shared" si="384"/>
        <v>2.0499999999999997E-2</v>
      </c>
      <c r="DQ657" s="106">
        <f t="shared" si="385"/>
        <v>2.1099999999999997E-2</v>
      </c>
      <c r="DR657" s="106">
        <f t="shared" si="386"/>
        <v>2.6499999999999996E-2</v>
      </c>
      <c r="DS657" s="106">
        <f t="shared" si="387"/>
        <v>2.0999999999999998E-2</v>
      </c>
      <c r="DT657" s="106">
        <f t="shared" si="388"/>
        <v>2.9600000000000001E-2</v>
      </c>
      <c r="DU657" s="106">
        <f t="shared" si="389"/>
        <v>2.3400000000000001E-2</v>
      </c>
      <c r="DV657" s="106">
        <f t="shared" si="390"/>
        <v>1.24E-2</v>
      </c>
      <c r="DW657" s="106">
        <f t="shared" si="391"/>
        <v>1.29E-2</v>
      </c>
      <c r="DX657" s="106"/>
      <c r="DY657" s="106"/>
      <c r="DZ657" s="106"/>
      <c r="EA657" s="100">
        <v>22.88</v>
      </c>
      <c r="EB657" s="100">
        <v>0.49</v>
      </c>
      <c r="EC657" s="100">
        <v>100</v>
      </c>
      <c r="ED657" s="100">
        <v>100</v>
      </c>
      <c r="EE657" s="100">
        <v>3.53</v>
      </c>
      <c r="EF657" s="100">
        <v>1.57</v>
      </c>
      <c r="EG657" s="100">
        <v>35.14</v>
      </c>
      <c r="EH657" s="100">
        <v>4.2</v>
      </c>
      <c r="EI657" s="100">
        <v>0.21</v>
      </c>
      <c r="EJ657" s="100">
        <v>30.55</v>
      </c>
      <c r="EK657" s="100">
        <v>100</v>
      </c>
      <c r="EL657" s="100">
        <v>28.26</v>
      </c>
      <c r="EM657" s="100">
        <v>0.1</v>
      </c>
      <c r="EN657" s="100">
        <v>1.1299999999999999</v>
      </c>
      <c r="EO657" s="100">
        <v>100</v>
      </c>
      <c r="EP657" s="100">
        <v>9.02</v>
      </c>
      <c r="EQ657" s="100">
        <v>20.170000000000002</v>
      </c>
      <c r="ER657" s="100">
        <v>16.850000000000001</v>
      </c>
      <c r="ES657" s="100">
        <v>0.56000000000000005</v>
      </c>
      <c r="ET657" s="100">
        <v>111.98</v>
      </c>
      <c r="EU657" s="100">
        <v>16.45</v>
      </c>
      <c r="EV657" s="100">
        <v>115.66</v>
      </c>
      <c r="EW657" s="100">
        <v>11.97</v>
      </c>
      <c r="EX657" s="100">
        <v>17.2</v>
      </c>
      <c r="EY657" s="100">
        <v>4.87</v>
      </c>
      <c r="EZ657" s="100">
        <v>4.18</v>
      </c>
      <c r="FA657" s="100">
        <v>4.47</v>
      </c>
      <c r="FB657" s="100">
        <v>7.94</v>
      </c>
      <c r="FC657" s="100"/>
      <c r="FD657" s="100"/>
      <c r="FE657" s="100"/>
      <c r="FF657" s="106">
        <v>6.5243081525804035E-3</v>
      </c>
      <c r="FG657" s="106">
        <v>1.0202983587334392E-2</v>
      </c>
      <c r="FH657" s="106">
        <v>0</v>
      </c>
      <c r="FI657" s="106">
        <v>0</v>
      </c>
      <c r="FJ657" s="106">
        <v>7.162794299876085E-3</v>
      </c>
      <c r="FK657" s="106">
        <v>6.7364166342790532E-3</v>
      </c>
      <c r="FL657" s="106">
        <v>9.6452522255192873E-3</v>
      </c>
      <c r="FM657" s="106">
        <v>3.0951896353250625E-3</v>
      </c>
      <c r="FN657" s="106">
        <v>2.1801457975986278E-2</v>
      </c>
      <c r="FO657" s="106">
        <v>0</v>
      </c>
      <c r="FP657" s="106">
        <v>0</v>
      </c>
      <c r="FQ657" s="106">
        <v>0</v>
      </c>
      <c r="FR657" s="106">
        <v>4.9950811789875205E-2</v>
      </c>
      <c r="FS657" s="106">
        <v>1.8168108441991158E-2</v>
      </c>
      <c r="FT657" s="106">
        <v>0</v>
      </c>
      <c r="FU657" s="106">
        <v>4.0821017351739186E-3</v>
      </c>
      <c r="FV657" s="106">
        <v>7.9246024321796091E-3</v>
      </c>
      <c r="FW657" s="106">
        <v>3.8076667246457656E-3</v>
      </c>
      <c r="FX657" s="106">
        <v>1.5776029594320683E-2</v>
      </c>
      <c r="FY657" s="106">
        <v>0</v>
      </c>
      <c r="FZ657" s="106">
        <v>1.7299374970111719E-2</v>
      </c>
      <c r="GA657" s="106">
        <v>0</v>
      </c>
      <c r="GB657" s="106">
        <v>2.4527006172839504E-2</v>
      </c>
      <c r="GC657" s="106">
        <v>1.928251121076233E-2</v>
      </c>
      <c r="GD657" s="106">
        <v>2.3745792122158597E-2</v>
      </c>
      <c r="GE657" s="106">
        <v>2.0723359763004268E-2</v>
      </c>
      <c r="GF657" s="106">
        <v>1.0590411951066466E-2</v>
      </c>
      <c r="GG657" s="106">
        <v>1.1714411170633179E-2</v>
      </c>
      <c r="GH657" s="100"/>
      <c r="GI657" s="100"/>
      <c r="GJ657" s="100"/>
      <c r="GK657" s="100"/>
    </row>
    <row r="658" spans="1:193" x14ac:dyDescent="0.25">
      <c r="A658" s="98" t="s">
        <v>1073</v>
      </c>
      <c r="B658" s="99" t="s">
        <v>17</v>
      </c>
      <c r="C658" s="99" t="s">
        <v>647</v>
      </c>
      <c r="D658" s="99" t="s">
        <v>803</v>
      </c>
      <c r="E658" s="99" t="s">
        <v>839</v>
      </c>
      <c r="F658" s="106"/>
      <c r="G658" s="106">
        <v>0.14099999999999999</v>
      </c>
      <c r="H658" s="106">
        <v>3.9190751188448871</v>
      </c>
      <c r="I658" s="106">
        <v>0</v>
      </c>
      <c r="J658" s="106">
        <v>0</v>
      </c>
      <c r="K658" s="106">
        <v>0.3</v>
      </c>
      <c r="L658" s="106">
        <v>0.77100000000000002</v>
      </c>
      <c r="M658" s="106">
        <v>0</v>
      </c>
      <c r="N658" s="106">
        <v>9.3657416052442974E-2</v>
      </c>
      <c r="O658" s="106">
        <v>14.082000000000001</v>
      </c>
      <c r="P658" s="106">
        <v>4.7E-2</v>
      </c>
      <c r="Q658" s="106">
        <v>0</v>
      </c>
      <c r="R658" s="106">
        <v>0</v>
      </c>
      <c r="S658" s="106">
        <v>70.206776676084999</v>
      </c>
      <c r="T658" s="106">
        <v>1.8714417424255181</v>
      </c>
      <c r="U658" s="106">
        <v>0</v>
      </c>
      <c r="V658" s="106">
        <v>4.5115099896824086E-2</v>
      </c>
      <c r="W658" s="106">
        <v>4.5999999999999999E-2</v>
      </c>
      <c r="X658" s="106">
        <v>5.197362585185971E-2</v>
      </c>
      <c r="Y658" s="106">
        <v>4.287536472209049</v>
      </c>
      <c r="Z658" s="106">
        <v>3.7999999999999999E-2</v>
      </c>
      <c r="AA658" s="106">
        <v>0.14644371074990761</v>
      </c>
      <c r="AB658" s="106">
        <v>0</v>
      </c>
      <c r="AC658" s="106">
        <v>0.26100000000000001</v>
      </c>
      <c r="AD658" s="106">
        <v>0.14499999999999996</v>
      </c>
      <c r="AE658" s="106">
        <v>0.69799999999999995</v>
      </c>
      <c r="AF658" s="106">
        <v>0.72599999999999998</v>
      </c>
      <c r="AG658" s="106">
        <v>0.34228871372933856</v>
      </c>
      <c r="AH658" s="106">
        <v>0.2</v>
      </c>
      <c r="AI658" s="106"/>
      <c r="AJ658" s="106">
        <v>98.419308575844809</v>
      </c>
      <c r="AK658" s="100"/>
      <c r="AL658" s="106">
        <v>6.5912490650710531E-2</v>
      </c>
      <c r="AM658" s="106">
        <v>2.3494245661800175</v>
      </c>
      <c r="AN658" s="106">
        <v>0</v>
      </c>
      <c r="AO658" s="106">
        <v>0</v>
      </c>
      <c r="AP658" s="106">
        <v>0.23234200743494424</v>
      </c>
      <c r="AQ658" s="106">
        <v>0.59930042751651769</v>
      </c>
      <c r="AR658" s="106">
        <v>0</v>
      </c>
      <c r="AS658" s="106">
        <v>7.7749805788181123E-2</v>
      </c>
      <c r="AT658" s="106">
        <v>10.064322469982848</v>
      </c>
      <c r="AU658" s="106">
        <v>2.0509687554547042E-2</v>
      </c>
      <c r="AV658" s="106">
        <v>0</v>
      </c>
      <c r="AW658" s="106">
        <v>0</v>
      </c>
      <c r="AX658" s="106">
        <v>49.078487714844456</v>
      </c>
      <c r="AY658" s="106">
        <v>1.5325868007743166</v>
      </c>
      <c r="AZ658" s="106">
        <v>0</v>
      </c>
      <c r="BA658" s="106">
        <v>3.8255829642011435E-2</v>
      </c>
      <c r="BB658" s="106">
        <v>4.3030869971936392E-2</v>
      </c>
      <c r="BC658" s="106">
        <v>4.5815960729777595E-2</v>
      </c>
      <c r="BD658" s="106">
        <v>3.3762788189692485</v>
      </c>
      <c r="BE658" s="106">
        <v>3.2401091405184171E-2</v>
      </c>
      <c r="BF658" s="106">
        <v>0.12502664624768003</v>
      </c>
      <c r="BG658" s="106">
        <v>0</v>
      </c>
      <c r="BH658" s="106">
        <v>0.22376543209876543</v>
      </c>
      <c r="BI658" s="106">
        <v>0.1250431183166609</v>
      </c>
      <c r="BJ658" s="106">
        <v>0.60558736769043897</v>
      </c>
      <c r="BK658" s="106">
        <v>0.63256948679968639</v>
      </c>
      <c r="BL658" s="106">
        <v>0.29933424899810979</v>
      </c>
      <c r="BM658" s="106">
        <v>0.17563888644945991</v>
      </c>
      <c r="BN658" s="106"/>
      <c r="BO658" s="106"/>
      <c r="BP658" s="106"/>
      <c r="BQ658" s="106">
        <v>2.8665280000000001E-2</v>
      </c>
      <c r="BR658" s="106">
        <v>1.5680139999999999E-2</v>
      </c>
      <c r="BS658" s="106">
        <v>9.6364499999999995E-3</v>
      </c>
      <c r="BT658" s="106">
        <v>9.617559999999999E-3</v>
      </c>
      <c r="BU658" s="106">
        <v>1.0975199999999999E-2</v>
      </c>
      <c r="BV658" s="106">
        <v>1.016335E-2</v>
      </c>
      <c r="BW658" s="106">
        <v>1.36148E-2</v>
      </c>
      <c r="BX658" s="106">
        <v>3.4933399999999997E-3</v>
      </c>
      <c r="BY658" s="106">
        <v>9.0948000000000001E-3</v>
      </c>
      <c r="BZ658" s="106">
        <v>2.8874159999999999E-2</v>
      </c>
      <c r="CA658" s="106">
        <v>1.83E-2</v>
      </c>
      <c r="CB658" s="106">
        <v>1.24E-2</v>
      </c>
      <c r="CC658" s="106">
        <v>1.387585E-2</v>
      </c>
      <c r="CD658" s="106">
        <v>1.9415490000000001E-2</v>
      </c>
      <c r="CE658" s="106">
        <v>2.7691399999999998E-2</v>
      </c>
      <c r="CF658" s="106">
        <v>7.4295900000000007E-3</v>
      </c>
      <c r="CG658" s="106">
        <v>6.4140000000000004E-3</v>
      </c>
      <c r="CH658" s="106">
        <v>7.2601600000000007E-3</v>
      </c>
      <c r="CI658" s="106">
        <v>1.320696E-2</v>
      </c>
      <c r="CJ658" s="106">
        <v>2.181408E-2</v>
      </c>
      <c r="CK658" s="106">
        <v>2.3308869999999999E-2</v>
      </c>
      <c r="CL658" s="106">
        <v>2.4693329999999996E-2</v>
      </c>
      <c r="CM658" s="106">
        <v>3.03264E-2</v>
      </c>
      <c r="CN658" s="106">
        <v>2.4467559999999999E-2</v>
      </c>
      <c r="CO658" s="106">
        <v>3.3310140000000002E-2</v>
      </c>
      <c r="CP658" s="106">
        <v>2.697095E-2</v>
      </c>
      <c r="CQ658" s="106">
        <v>1.4179399999999998E-2</v>
      </c>
      <c r="CR658" s="106">
        <v>1.4803100000000001E-2</v>
      </c>
      <c r="CS658" s="106"/>
      <c r="CT658" s="106"/>
      <c r="CU658" s="106"/>
      <c r="CV658" s="106">
        <f t="shared" si="364"/>
        <v>1.3399999999999999E-2</v>
      </c>
      <c r="CW658" s="106">
        <f t="shared" si="365"/>
        <v>9.4000000000000004E-3</v>
      </c>
      <c r="CX658" s="106">
        <f t="shared" si="366"/>
        <v>5.0999999999999995E-3</v>
      </c>
      <c r="CY658" s="106">
        <f t="shared" si="367"/>
        <v>5.7999999999999996E-3</v>
      </c>
      <c r="CZ658" s="106">
        <f t="shared" si="368"/>
        <v>8.5000000000000006E-3</v>
      </c>
      <c r="DA658" s="106">
        <f t="shared" si="369"/>
        <v>7.9000000000000008E-3</v>
      </c>
      <c r="DB658" s="106">
        <f t="shared" si="370"/>
        <v>1.01E-2</v>
      </c>
      <c r="DC658" s="106">
        <f t="shared" si="371"/>
        <v>2.9000000000000002E-3</v>
      </c>
      <c r="DD658" s="106">
        <f t="shared" si="372"/>
        <v>6.4999999999999997E-3</v>
      </c>
      <c r="DE658" s="106">
        <f t="shared" si="373"/>
        <v>1.26E-2</v>
      </c>
      <c r="DF658" s="106">
        <f t="shared" si="374"/>
        <v>1.83E-2</v>
      </c>
      <c r="DG658" s="106">
        <f t="shared" si="375"/>
        <v>1.24E-2</v>
      </c>
      <c r="DH658" s="106">
        <f t="shared" si="376"/>
        <v>9.7000000000000003E-3</v>
      </c>
      <c r="DI658" s="106">
        <f t="shared" si="377"/>
        <v>1.5900000000000001E-2</v>
      </c>
      <c r="DJ658" s="106">
        <f t="shared" si="378"/>
        <v>2.0499999999999997E-2</v>
      </c>
      <c r="DK658" s="106">
        <f t="shared" si="379"/>
        <v>6.3000000000000009E-3</v>
      </c>
      <c r="DL658" s="106">
        <f t="shared" si="380"/>
        <v>6.000000000000001E-3</v>
      </c>
      <c r="DM658" s="106">
        <f t="shared" si="381"/>
        <v>6.4000000000000003E-3</v>
      </c>
      <c r="DN658" s="106">
        <f t="shared" si="382"/>
        <v>1.04E-2</v>
      </c>
      <c r="DO658" s="106">
        <f t="shared" si="383"/>
        <v>1.8599999999999998E-2</v>
      </c>
      <c r="DP658" s="106">
        <f t="shared" si="384"/>
        <v>1.9899999999999998E-2</v>
      </c>
      <c r="DQ658" s="106">
        <f t="shared" si="385"/>
        <v>2.1099999999999997E-2</v>
      </c>
      <c r="DR658" s="106">
        <f t="shared" si="386"/>
        <v>2.5999999999999999E-2</v>
      </c>
      <c r="DS658" s="106">
        <f t="shared" si="387"/>
        <v>2.1100000000000001E-2</v>
      </c>
      <c r="DT658" s="106">
        <f t="shared" si="388"/>
        <v>2.8899999999999999E-2</v>
      </c>
      <c r="DU658" s="106">
        <f t="shared" si="389"/>
        <v>2.35E-2</v>
      </c>
      <c r="DV658" s="106">
        <f t="shared" si="390"/>
        <v>1.24E-2</v>
      </c>
      <c r="DW658" s="106">
        <f t="shared" si="391"/>
        <v>1.3000000000000001E-2</v>
      </c>
      <c r="DX658" s="106"/>
      <c r="DY658" s="106"/>
      <c r="DZ658" s="106"/>
      <c r="EA658" s="100">
        <v>10.35</v>
      </c>
      <c r="EB658" s="100">
        <v>0.46</v>
      </c>
      <c r="EC658" s="100">
        <v>74.34</v>
      </c>
      <c r="ED658" s="100">
        <v>100</v>
      </c>
      <c r="EE658" s="100">
        <v>3.14</v>
      </c>
      <c r="EF658" s="100">
        <v>1.19</v>
      </c>
      <c r="EG658" s="100">
        <v>100</v>
      </c>
      <c r="EH658" s="100">
        <v>4.01</v>
      </c>
      <c r="EI658" s="100">
        <v>0.21</v>
      </c>
      <c r="EJ658" s="100">
        <v>19.32</v>
      </c>
      <c r="EK658" s="100">
        <v>100</v>
      </c>
      <c r="EL658" s="100">
        <v>105.54</v>
      </c>
      <c r="EM658" s="100">
        <v>0.1</v>
      </c>
      <c r="EN658" s="100">
        <v>1.17</v>
      </c>
      <c r="EO658" s="100">
        <v>151.44999999999999</v>
      </c>
      <c r="EP658" s="100">
        <v>9.94</v>
      </c>
      <c r="EQ658" s="100">
        <v>18.62</v>
      </c>
      <c r="ER658" s="100">
        <v>11.16</v>
      </c>
      <c r="ES658" s="100">
        <v>0.51</v>
      </c>
      <c r="ET658" s="100">
        <v>48.5</v>
      </c>
      <c r="EU658" s="100">
        <v>13.67</v>
      </c>
      <c r="EV658" s="100">
        <v>480.97</v>
      </c>
      <c r="EW658" s="100">
        <v>10.8</v>
      </c>
      <c r="EX658" s="100">
        <v>15.42</v>
      </c>
      <c r="EY658" s="100">
        <v>3.9</v>
      </c>
      <c r="EZ658" s="100">
        <v>3.32</v>
      </c>
      <c r="FA658" s="100">
        <v>3.56</v>
      </c>
      <c r="FB658" s="100">
        <v>6.72</v>
      </c>
      <c r="FC658" s="100"/>
      <c r="FD658" s="100"/>
      <c r="FE658" s="100"/>
      <c r="FF658" s="106">
        <v>6.8219427823485394E-3</v>
      </c>
      <c r="FG658" s="106">
        <v>1.080735300442808E-2</v>
      </c>
      <c r="FH658" s="106">
        <v>0</v>
      </c>
      <c r="FI658" s="106">
        <v>0</v>
      </c>
      <c r="FJ658" s="106">
        <v>7.2955390334572502E-3</v>
      </c>
      <c r="FK658" s="106">
        <v>7.1316750874465601E-3</v>
      </c>
      <c r="FL658" s="106">
        <v>0</v>
      </c>
      <c r="FM658" s="106">
        <v>3.1177672121060628E-3</v>
      </c>
      <c r="FN658" s="106">
        <v>2.1135077186963981E-2</v>
      </c>
      <c r="FO658" s="106">
        <v>3.9624716355384886E-3</v>
      </c>
      <c r="FP658" s="106">
        <v>0</v>
      </c>
      <c r="FQ658" s="106">
        <v>0</v>
      </c>
      <c r="FR658" s="106">
        <v>4.9078487714844458E-2</v>
      </c>
      <c r="FS658" s="106">
        <v>1.7931265569059503E-2</v>
      </c>
      <c r="FT658" s="106">
        <v>0</v>
      </c>
      <c r="FU658" s="106">
        <v>3.8026294664159363E-3</v>
      </c>
      <c r="FV658" s="106">
        <v>8.0123479887745565E-3</v>
      </c>
      <c r="FW658" s="106">
        <v>5.1130612174431801E-3</v>
      </c>
      <c r="FX658" s="106">
        <v>1.721902197674317E-2</v>
      </c>
      <c r="FY658" s="106">
        <v>1.5714529331514321E-2</v>
      </c>
      <c r="FZ658" s="106">
        <v>1.7091142542057861E-2</v>
      </c>
      <c r="GA658" s="106">
        <v>0</v>
      </c>
      <c r="GB658" s="106">
        <v>2.416666666666667E-2</v>
      </c>
      <c r="GC658" s="106">
        <v>1.9281648844429112E-2</v>
      </c>
      <c r="GD658" s="106">
        <v>2.3617907339927118E-2</v>
      </c>
      <c r="GE658" s="106">
        <v>2.1001306961749587E-2</v>
      </c>
      <c r="GF658" s="106">
        <v>1.0656299264332708E-2</v>
      </c>
      <c r="GG658" s="106">
        <v>1.1802933169403704E-2</v>
      </c>
      <c r="GH658" s="100"/>
      <c r="GI658" s="100"/>
      <c r="GJ658" s="100"/>
      <c r="GK658" s="100"/>
    </row>
    <row r="659" spans="1:193" x14ac:dyDescent="0.25">
      <c r="A659" s="98" t="s">
        <v>1073</v>
      </c>
      <c r="B659" s="99" t="s">
        <v>17</v>
      </c>
      <c r="C659" s="99" t="s">
        <v>647</v>
      </c>
      <c r="D659" s="99" t="s">
        <v>803</v>
      </c>
      <c r="E659" s="99" t="s">
        <v>840</v>
      </c>
      <c r="F659" s="106"/>
      <c r="G659" s="106">
        <v>0.19600000000000001</v>
      </c>
      <c r="H659" s="106">
        <v>4.4754511026438468</v>
      </c>
      <c r="I659" s="106">
        <v>1.2999999999999999E-2</v>
      </c>
      <c r="J659" s="106">
        <v>0</v>
      </c>
      <c r="K659" s="106">
        <v>0.24299999999999999</v>
      </c>
      <c r="L659" s="106">
        <v>0.96</v>
      </c>
      <c r="M659" s="106">
        <v>0</v>
      </c>
      <c r="N659" s="106">
        <v>9.6426275075778001E-2</v>
      </c>
      <c r="O659" s="106">
        <v>13.553000000000001</v>
      </c>
      <c r="P659" s="106">
        <v>0</v>
      </c>
      <c r="Q659" s="106">
        <v>0</v>
      </c>
      <c r="R659" s="106">
        <v>0</v>
      </c>
      <c r="S659" s="106">
        <v>68.886046351330279</v>
      </c>
      <c r="T659" s="106">
        <v>1.8650652923019182</v>
      </c>
      <c r="U659" s="106">
        <v>0</v>
      </c>
      <c r="V659" s="106">
        <v>6.5710205124932475E-2</v>
      </c>
      <c r="W659" s="106">
        <v>4.2000000000000003E-2</v>
      </c>
      <c r="X659" s="106">
        <v>0.10702059285575073</v>
      </c>
      <c r="Y659" s="106">
        <v>4.7817572126413515</v>
      </c>
      <c r="Z659" s="106">
        <v>3.5999999999999997E-2</v>
      </c>
      <c r="AA659" s="106">
        <v>0.20945848025881272</v>
      </c>
      <c r="AB659" s="106">
        <v>5.3999999999999999E-2</v>
      </c>
      <c r="AC659" s="106">
        <v>0.29200000000000004</v>
      </c>
      <c r="AD659" s="106">
        <v>0.13600000000000001</v>
      </c>
      <c r="AE659" s="106">
        <v>0.745</v>
      </c>
      <c r="AF659" s="106">
        <v>0.82099999999999995</v>
      </c>
      <c r="AG659" s="106">
        <v>0.38726791692021795</v>
      </c>
      <c r="AH659" s="106">
        <v>0.22800000000000001</v>
      </c>
      <c r="AI659" s="106"/>
      <c r="AJ659" s="106">
        <v>98.193203429152888</v>
      </c>
      <c r="AK659" s="100"/>
      <c r="AL659" s="106">
        <v>9.1623036649214659E-2</v>
      </c>
      <c r="AM659" s="106">
        <v>2.6829633131370105</v>
      </c>
      <c r="AN659" s="106">
        <v>6.880127017729558E-3</v>
      </c>
      <c r="AO659" s="106">
        <v>0</v>
      </c>
      <c r="AP659" s="106">
        <v>0.18819702602230484</v>
      </c>
      <c r="AQ659" s="106">
        <v>0.7462106490478041</v>
      </c>
      <c r="AR659" s="106">
        <v>0</v>
      </c>
      <c r="AS659" s="106">
        <v>8.0048377117531141E-2</v>
      </c>
      <c r="AT659" s="106">
        <v>9.6862492853058892</v>
      </c>
      <c r="AU659" s="106">
        <v>0</v>
      </c>
      <c r="AV659" s="106">
        <v>0</v>
      </c>
      <c r="AW659" s="106">
        <v>0</v>
      </c>
      <c r="AX659" s="106">
        <v>48.155222895022909</v>
      </c>
      <c r="AY659" s="106">
        <v>1.5273649105740055</v>
      </c>
      <c r="AZ659" s="106">
        <v>0</v>
      </c>
      <c r="BA659" s="106">
        <v>5.5719668553321861E-2</v>
      </c>
      <c r="BB659" s="106">
        <v>3.9289055191768014E-2</v>
      </c>
      <c r="BC659" s="106">
        <v>9.4341143208524963E-2</v>
      </c>
      <c r="BD659" s="106">
        <v>3.7654596524461383</v>
      </c>
      <c r="BE659" s="106">
        <v>3.0695770804911319E-2</v>
      </c>
      <c r="BF659" s="106">
        <v>0.17882564693828457</v>
      </c>
      <c r="BG659" s="106">
        <v>4.614201486798257E-2</v>
      </c>
      <c r="BH659" s="106">
        <v>0.2503429355281207</v>
      </c>
      <c r="BI659" s="106">
        <v>0.11728182131769577</v>
      </c>
      <c r="BJ659" s="106">
        <v>0.64636474058650006</v>
      </c>
      <c r="BK659" s="106">
        <v>0.71534373094014114</v>
      </c>
      <c r="BL659" s="106">
        <v>0.33866892603429644</v>
      </c>
      <c r="BM659" s="106">
        <v>0.20022833055238429</v>
      </c>
      <c r="BN659" s="106"/>
      <c r="BO659" s="106"/>
      <c r="BP659" s="106"/>
      <c r="BQ659" s="106">
        <v>2.7167840000000002E-2</v>
      </c>
      <c r="BR659" s="106">
        <v>1.5346519999999999E-2</v>
      </c>
      <c r="BS659" s="106">
        <v>9.8253999999999998E-3</v>
      </c>
      <c r="BT659" s="106">
        <v>9.617559999999999E-3</v>
      </c>
      <c r="BU659" s="106">
        <v>1.1491679999999999E-2</v>
      </c>
      <c r="BV659" s="106">
        <v>1.0292000000000001E-2</v>
      </c>
      <c r="BW659" s="106">
        <v>1.3749600000000001E-2</v>
      </c>
      <c r="BX659" s="106">
        <v>3.4933399999999997E-3</v>
      </c>
      <c r="BY659" s="106">
        <v>9.2347200000000001E-3</v>
      </c>
      <c r="BZ659" s="106">
        <v>3.0249120000000001E-2</v>
      </c>
      <c r="CA659" s="106">
        <v>1.7999999999999999E-2</v>
      </c>
      <c r="CB659" s="106">
        <v>1.2500000000000001E-2</v>
      </c>
      <c r="CC659" s="106">
        <v>1.387585E-2</v>
      </c>
      <c r="CD659" s="106">
        <v>1.9293380000000002E-2</v>
      </c>
      <c r="CE659" s="106">
        <v>2.7961559999999996E-2</v>
      </c>
      <c r="CF659" s="106">
        <v>7.4295900000000007E-3</v>
      </c>
      <c r="CG659" s="106">
        <v>6.5209000000000005E-3</v>
      </c>
      <c r="CH659" s="106">
        <v>7.3736000000000001E-3</v>
      </c>
      <c r="CI659" s="106">
        <v>1.320696E-2</v>
      </c>
      <c r="CJ659" s="106">
        <v>2.2752319999999999E-2</v>
      </c>
      <c r="CK659" s="106">
        <v>2.4011649999999999E-2</v>
      </c>
      <c r="CL659" s="106">
        <v>2.4342239999999998E-2</v>
      </c>
      <c r="CM659" s="106">
        <v>3.0792960000000005E-2</v>
      </c>
      <c r="CN659" s="106">
        <v>2.4699479999999999E-2</v>
      </c>
      <c r="CO659" s="106">
        <v>3.4232220000000001E-2</v>
      </c>
      <c r="CP659" s="106">
        <v>2.7085719999999997E-2</v>
      </c>
      <c r="CQ659" s="106">
        <v>1.4293749999999999E-2</v>
      </c>
      <c r="CR659" s="106">
        <v>1.4803100000000001E-2</v>
      </c>
      <c r="CS659" s="106"/>
      <c r="CT659" s="106"/>
      <c r="CU659" s="106"/>
      <c r="CV659" s="106">
        <f t="shared" si="364"/>
        <v>1.2699999999999999E-2</v>
      </c>
      <c r="CW659" s="106">
        <f t="shared" si="365"/>
        <v>9.1999999999999998E-3</v>
      </c>
      <c r="CX659" s="106">
        <f t="shared" si="366"/>
        <v>5.1999999999999998E-3</v>
      </c>
      <c r="CY659" s="106">
        <f t="shared" si="367"/>
        <v>5.7999999999999996E-3</v>
      </c>
      <c r="CZ659" s="106">
        <f t="shared" si="368"/>
        <v>8.8999999999999999E-3</v>
      </c>
      <c r="DA659" s="106">
        <f t="shared" si="369"/>
        <v>8.0000000000000002E-3</v>
      </c>
      <c r="DB659" s="106">
        <f t="shared" si="370"/>
        <v>1.0200000000000001E-2</v>
      </c>
      <c r="DC659" s="106">
        <f t="shared" si="371"/>
        <v>2.9000000000000002E-3</v>
      </c>
      <c r="DD659" s="106">
        <f t="shared" si="372"/>
        <v>6.6E-3</v>
      </c>
      <c r="DE659" s="106">
        <f t="shared" si="373"/>
        <v>1.3200000000000002E-2</v>
      </c>
      <c r="DF659" s="106">
        <f t="shared" si="374"/>
        <v>1.7999999999999999E-2</v>
      </c>
      <c r="DG659" s="106">
        <f t="shared" si="375"/>
        <v>1.2500000000000001E-2</v>
      </c>
      <c r="DH659" s="106">
        <f t="shared" si="376"/>
        <v>9.7000000000000003E-3</v>
      </c>
      <c r="DI659" s="106">
        <f t="shared" si="377"/>
        <v>1.5800000000000002E-2</v>
      </c>
      <c r="DJ659" s="106">
        <f t="shared" si="378"/>
        <v>2.0699999999999996E-2</v>
      </c>
      <c r="DK659" s="106">
        <f t="shared" si="379"/>
        <v>6.3000000000000009E-3</v>
      </c>
      <c r="DL659" s="106">
        <f t="shared" si="380"/>
        <v>6.1000000000000004E-3</v>
      </c>
      <c r="DM659" s="106">
        <f t="shared" si="381"/>
        <v>6.4999999999999997E-3</v>
      </c>
      <c r="DN659" s="106">
        <f t="shared" si="382"/>
        <v>1.04E-2</v>
      </c>
      <c r="DO659" s="106">
        <f t="shared" si="383"/>
        <v>1.9399999999999997E-2</v>
      </c>
      <c r="DP659" s="106">
        <f t="shared" si="384"/>
        <v>2.0499999999999997E-2</v>
      </c>
      <c r="DQ659" s="106">
        <f t="shared" si="385"/>
        <v>2.0799999999999999E-2</v>
      </c>
      <c r="DR659" s="106">
        <f t="shared" si="386"/>
        <v>2.6400000000000003E-2</v>
      </c>
      <c r="DS659" s="106">
        <f t="shared" si="387"/>
        <v>2.1299999999999999E-2</v>
      </c>
      <c r="DT659" s="106">
        <f t="shared" si="388"/>
        <v>2.9699999999999997E-2</v>
      </c>
      <c r="DU659" s="106">
        <f t="shared" si="389"/>
        <v>2.3599999999999999E-2</v>
      </c>
      <c r="DV659" s="106">
        <f t="shared" si="390"/>
        <v>1.2499999999999999E-2</v>
      </c>
      <c r="DW659" s="106">
        <f t="shared" si="391"/>
        <v>1.3000000000000001E-2</v>
      </c>
      <c r="DX659" s="106"/>
      <c r="DY659" s="106"/>
      <c r="DZ659" s="106"/>
      <c r="EA659" s="100">
        <v>7.55</v>
      </c>
      <c r="EB659" s="100">
        <v>0.42</v>
      </c>
      <c r="EC659" s="100">
        <v>39.57</v>
      </c>
      <c r="ED659" s="100">
        <v>100</v>
      </c>
      <c r="EE659" s="100">
        <v>3.93</v>
      </c>
      <c r="EF659" s="100">
        <v>1.01</v>
      </c>
      <c r="EG659" s="100">
        <v>299.08999999999997</v>
      </c>
      <c r="EH659" s="100">
        <v>3.94</v>
      </c>
      <c r="EI659" s="100">
        <v>0.22</v>
      </c>
      <c r="EJ659" s="100">
        <v>34.270000000000003</v>
      </c>
      <c r="EK659" s="100">
        <v>100</v>
      </c>
      <c r="EL659" s="100">
        <v>100</v>
      </c>
      <c r="EM659" s="100">
        <v>0.1</v>
      </c>
      <c r="EN659" s="100">
        <v>1.17</v>
      </c>
      <c r="EO659" s="100">
        <v>398.46</v>
      </c>
      <c r="EP659" s="100">
        <v>7.51</v>
      </c>
      <c r="EQ659" s="100">
        <v>20.440000000000001</v>
      </c>
      <c r="ER659" s="100">
        <v>6.83</v>
      </c>
      <c r="ES659" s="100">
        <v>0.48</v>
      </c>
      <c r="ET659" s="100">
        <v>54.05</v>
      </c>
      <c r="EU659" s="100">
        <v>10.08</v>
      </c>
      <c r="EV659" s="100">
        <v>38.83</v>
      </c>
      <c r="EW659" s="100">
        <v>9.8800000000000008</v>
      </c>
      <c r="EX659" s="100">
        <v>16.66</v>
      </c>
      <c r="EY659" s="100">
        <v>3.77</v>
      </c>
      <c r="EZ659" s="100">
        <v>2.97</v>
      </c>
      <c r="FA659" s="100">
        <v>3.2</v>
      </c>
      <c r="FB659" s="100">
        <v>5.89</v>
      </c>
      <c r="FC659" s="100"/>
      <c r="FD659" s="100"/>
      <c r="FE659" s="100"/>
      <c r="FF659" s="106">
        <v>6.9175392670157067E-3</v>
      </c>
      <c r="FG659" s="106">
        <v>1.1268445915175444E-2</v>
      </c>
      <c r="FH659" s="106">
        <v>2.7224662609155862E-3</v>
      </c>
      <c r="FI659" s="106">
        <v>0</v>
      </c>
      <c r="FJ659" s="106">
        <v>7.3961431226765807E-3</v>
      </c>
      <c r="FK659" s="106">
        <v>7.5367275553828213E-3</v>
      </c>
      <c r="FL659" s="106">
        <v>0</v>
      </c>
      <c r="FM659" s="106">
        <v>3.1539060584307266E-3</v>
      </c>
      <c r="FN659" s="106">
        <v>2.1309748427672956E-2</v>
      </c>
      <c r="FO659" s="106">
        <v>0</v>
      </c>
      <c r="FP659" s="106">
        <v>0</v>
      </c>
      <c r="FQ659" s="106">
        <v>0</v>
      </c>
      <c r="FR659" s="106">
        <v>4.8155222895022907E-2</v>
      </c>
      <c r="FS659" s="106">
        <v>1.7870169453715862E-2</v>
      </c>
      <c r="FT659" s="106">
        <v>0</v>
      </c>
      <c r="FU659" s="106">
        <v>4.1845471083544715E-3</v>
      </c>
      <c r="FV659" s="106">
        <v>8.0306828811973832E-3</v>
      </c>
      <c r="FW659" s="106">
        <v>6.4435000811422548E-3</v>
      </c>
      <c r="FX659" s="106">
        <v>1.8074206331741463E-2</v>
      </c>
      <c r="FY659" s="106">
        <v>1.6591064120054566E-2</v>
      </c>
      <c r="FZ659" s="106">
        <v>1.8025625211379084E-2</v>
      </c>
      <c r="GA659" s="106">
        <v>1.7916944373237632E-2</v>
      </c>
      <c r="GB659" s="106">
        <v>2.4733882030178327E-2</v>
      </c>
      <c r="GC659" s="106">
        <v>1.9539151431528113E-2</v>
      </c>
      <c r="GD659" s="106">
        <v>2.436795072011105E-2</v>
      </c>
      <c r="GE659" s="106">
        <v>2.1245708808922192E-2</v>
      </c>
      <c r="GF659" s="106">
        <v>1.0837405633097486E-2</v>
      </c>
      <c r="GG659" s="106">
        <v>1.1793448669535434E-2</v>
      </c>
      <c r="GH659" s="100"/>
      <c r="GI659" s="100"/>
      <c r="GJ659" s="100"/>
      <c r="GK659" s="100"/>
    </row>
    <row r="660" spans="1:193" x14ac:dyDescent="0.25">
      <c r="A660" s="98" t="s">
        <v>1073</v>
      </c>
      <c r="B660" s="99" t="s">
        <v>17</v>
      </c>
      <c r="C660" s="99" t="s">
        <v>647</v>
      </c>
      <c r="D660" s="99" t="s">
        <v>810</v>
      </c>
      <c r="E660" s="99" t="s">
        <v>841</v>
      </c>
      <c r="F660" s="106"/>
      <c r="G660" s="106">
        <v>0.76700000000000002</v>
      </c>
      <c r="H660" s="106">
        <v>4.8135588372597619E-2</v>
      </c>
      <c r="I660" s="106">
        <v>0.20200000000000001</v>
      </c>
      <c r="J660" s="106">
        <v>0</v>
      </c>
      <c r="K660" s="106">
        <v>0.315</v>
      </c>
      <c r="L660" s="106">
        <v>2.298</v>
      </c>
      <c r="M660" s="106">
        <v>3.9E-2</v>
      </c>
      <c r="N660" s="106">
        <v>0.1059746957373643</v>
      </c>
      <c r="O660" s="106">
        <v>3.754</v>
      </c>
      <c r="P660" s="106">
        <v>0.06</v>
      </c>
      <c r="Q660" s="106">
        <v>0.54765674094515915</v>
      </c>
      <c r="R660" s="106">
        <v>0.32800000000000001</v>
      </c>
      <c r="S660" s="106">
        <v>43.537568442473855</v>
      </c>
      <c r="T660" s="106">
        <v>0.48197424921357057</v>
      </c>
      <c r="U660" s="106">
        <v>7.6999999999999999E-2</v>
      </c>
      <c r="V660" s="106">
        <v>5.3039269282552891E-2</v>
      </c>
      <c r="W660" s="106">
        <v>0.39900000000000002</v>
      </c>
      <c r="X660" s="106">
        <v>3.3560787625819284</v>
      </c>
      <c r="Y660" s="106">
        <v>24.212520221356023</v>
      </c>
      <c r="Z660" s="106">
        <v>0</v>
      </c>
      <c r="AA660" s="106">
        <v>0.18439012352934592</v>
      </c>
      <c r="AB660" s="106">
        <v>0</v>
      </c>
      <c r="AC660" s="106">
        <v>0.35599999999999998</v>
      </c>
      <c r="AD660" s="106">
        <v>0.23300000000000001</v>
      </c>
      <c r="AE660" s="106">
        <v>2.9990000000000001</v>
      </c>
      <c r="AF660" s="106">
        <v>3.8119999999999998</v>
      </c>
      <c r="AG660" s="106">
        <v>2.3727735630390381</v>
      </c>
      <c r="AH660" s="106">
        <v>1.5289999999999999</v>
      </c>
      <c r="AI660" s="106"/>
      <c r="AJ660" s="106">
        <v>91.763496602919403</v>
      </c>
      <c r="AK660" s="100"/>
      <c r="AL660" s="106">
        <v>0.35854525056095732</v>
      </c>
      <c r="AM660" s="106">
        <v>2.8856536402252636E-2</v>
      </c>
      <c r="AN660" s="106">
        <v>0.10690658904472083</v>
      </c>
      <c r="AO660" s="106">
        <v>0</v>
      </c>
      <c r="AP660" s="106">
        <v>0.24395910780669147</v>
      </c>
      <c r="AQ660" s="106">
        <v>1.7862417411581812</v>
      </c>
      <c r="AR660" s="106">
        <v>2.8931750741839762E-2</v>
      </c>
      <c r="AS660" s="106">
        <v>8.7975008913634661E-2</v>
      </c>
      <c r="AT660" s="106">
        <v>2.6829616923956547</v>
      </c>
      <c r="AU660" s="106">
        <v>2.6182579856868563E-2</v>
      </c>
      <c r="AV660" s="106">
        <v>0.54765674094515915</v>
      </c>
      <c r="AW660" s="106">
        <v>0.32800000000000001</v>
      </c>
      <c r="AX660" s="106">
        <v>30.43521037572447</v>
      </c>
      <c r="AY660" s="106">
        <v>0.39470497847315578</v>
      </c>
      <c r="AZ660" s="106">
        <v>5.7003257328990226E-2</v>
      </c>
      <c r="BA660" s="106">
        <v>4.497521350169837E-2</v>
      </c>
      <c r="BB660" s="106">
        <v>0.3732460243217961</v>
      </c>
      <c r="BC660" s="106">
        <v>2.9584615326004302</v>
      </c>
      <c r="BD660" s="106">
        <v>19.06647784971732</v>
      </c>
      <c r="BE660" s="106">
        <v>0</v>
      </c>
      <c r="BF660" s="106">
        <v>0.15742348119981722</v>
      </c>
      <c r="BG660" s="106">
        <v>0</v>
      </c>
      <c r="BH660" s="106">
        <v>0.30521262002743482</v>
      </c>
      <c r="BI660" s="106">
        <v>0.20093135563987582</v>
      </c>
      <c r="BJ660" s="106">
        <v>2.6019434322401525</v>
      </c>
      <c r="BK660" s="106">
        <v>3.3214254596148818</v>
      </c>
      <c r="BL660" s="106">
        <v>2.0750096747171298</v>
      </c>
      <c r="BM660" s="106">
        <v>1.3427592869061209</v>
      </c>
      <c r="BN660" s="106"/>
      <c r="BO660" s="106"/>
      <c r="BP660" s="106"/>
      <c r="BQ660" s="106">
        <v>3.0804480000000002E-2</v>
      </c>
      <c r="BR660" s="106">
        <v>1.6514189999999998E-2</v>
      </c>
      <c r="BS660" s="106">
        <v>1.0581199999999999E-2</v>
      </c>
      <c r="BT660" s="106">
        <v>1.0280839999999999E-2</v>
      </c>
      <c r="BU660" s="106">
        <v>1.2008159999999999E-2</v>
      </c>
      <c r="BV660" s="106">
        <v>1.1192550000000001E-2</v>
      </c>
      <c r="BW660" s="106">
        <v>1.4423600000000002E-2</v>
      </c>
      <c r="BX660" s="106">
        <v>3.37288E-3</v>
      </c>
      <c r="BY660" s="106">
        <v>9.65448E-3</v>
      </c>
      <c r="BZ660" s="106">
        <v>3.3686519999999998E-2</v>
      </c>
      <c r="CA660" s="106">
        <v>1.7999999999999999E-2</v>
      </c>
      <c r="CB660" s="106">
        <v>1.37E-2</v>
      </c>
      <c r="CC660" s="106">
        <v>1.3017549999999999E-2</v>
      </c>
      <c r="CD660" s="106">
        <v>2.0514480000000002E-2</v>
      </c>
      <c r="CE660" s="106">
        <v>2.9987759999999999E-2</v>
      </c>
      <c r="CF660" s="106">
        <v>7.9013099999999999E-3</v>
      </c>
      <c r="CG660" s="106">
        <v>6.8415999999999998E-3</v>
      </c>
      <c r="CH660" s="106">
        <v>7.6004800000000006E-3</v>
      </c>
      <c r="CI660" s="106">
        <v>1.4476859999999999E-2</v>
      </c>
      <c r="CJ660" s="106">
        <v>2.3221440000000003E-2</v>
      </c>
      <c r="CK660" s="106">
        <v>2.4363040000000002E-2</v>
      </c>
      <c r="CL660" s="106">
        <v>2.6448779999999998E-2</v>
      </c>
      <c r="CM660" s="106">
        <v>3.3475680000000008E-2</v>
      </c>
      <c r="CN660" s="106">
        <v>2.7714440000000003E-2</v>
      </c>
      <c r="CO660" s="106">
        <v>3.6652680000000007E-2</v>
      </c>
      <c r="CP660" s="106">
        <v>3.0069739999999998E-2</v>
      </c>
      <c r="CQ660" s="106">
        <v>1.5665950000000001E-2</v>
      </c>
      <c r="CR660" s="106">
        <v>1.616954E-2</v>
      </c>
      <c r="CS660" s="106"/>
      <c r="CT660" s="106"/>
      <c r="CU660" s="106"/>
      <c r="CV660" s="106">
        <f t="shared" si="364"/>
        <v>1.44E-2</v>
      </c>
      <c r="CW660" s="106">
        <f t="shared" si="365"/>
        <v>9.8999999999999991E-3</v>
      </c>
      <c r="CX660" s="106">
        <f t="shared" si="366"/>
        <v>5.5999999999999999E-3</v>
      </c>
      <c r="CY660" s="106">
        <f t="shared" si="367"/>
        <v>6.1999999999999998E-3</v>
      </c>
      <c r="CZ660" s="106">
        <f t="shared" si="368"/>
        <v>9.2999999999999992E-3</v>
      </c>
      <c r="DA660" s="106">
        <f t="shared" si="369"/>
        <v>8.7000000000000011E-3</v>
      </c>
      <c r="DB660" s="106">
        <f t="shared" si="370"/>
        <v>1.0700000000000001E-2</v>
      </c>
      <c r="DC660" s="106">
        <f t="shared" si="371"/>
        <v>2.8000000000000004E-3</v>
      </c>
      <c r="DD660" s="106">
        <f t="shared" si="372"/>
        <v>6.8999999999999999E-3</v>
      </c>
      <c r="DE660" s="106">
        <f t="shared" si="373"/>
        <v>1.47E-2</v>
      </c>
      <c r="DF660" s="106">
        <f t="shared" si="374"/>
        <v>1.7999999999999999E-2</v>
      </c>
      <c r="DG660" s="106">
        <f t="shared" si="375"/>
        <v>1.37E-2</v>
      </c>
      <c r="DH660" s="106">
        <f t="shared" si="376"/>
        <v>9.0999999999999987E-3</v>
      </c>
      <c r="DI660" s="106">
        <f t="shared" si="377"/>
        <v>1.6799999999999999E-2</v>
      </c>
      <c r="DJ660" s="106">
        <f t="shared" si="378"/>
        <v>2.2199999999999998E-2</v>
      </c>
      <c r="DK660" s="106">
        <f t="shared" si="379"/>
        <v>6.7000000000000002E-3</v>
      </c>
      <c r="DL660" s="106">
        <f t="shared" si="380"/>
        <v>6.4000000000000003E-3</v>
      </c>
      <c r="DM660" s="106">
        <f t="shared" si="381"/>
        <v>6.7000000000000002E-3</v>
      </c>
      <c r="DN660" s="106">
        <f t="shared" si="382"/>
        <v>1.1399999999999999E-2</v>
      </c>
      <c r="DO660" s="106">
        <f t="shared" si="383"/>
        <v>1.9800000000000002E-2</v>
      </c>
      <c r="DP660" s="106">
        <f t="shared" si="384"/>
        <v>2.0800000000000003E-2</v>
      </c>
      <c r="DQ660" s="106">
        <f t="shared" si="385"/>
        <v>2.2600000000000002E-2</v>
      </c>
      <c r="DR660" s="106">
        <f t="shared" si="386"/>
        <v>2.8700000000000003E-2</v>
      </c>
      <c r="DS660" s="106">
        <f t="shared" si="387"/>
        <v>2.3900000000000005E-2</v>
      </c>
      <c r="DT660" s="106">
        <f t="shared" si="388"/>
        <v>3.1800000000000002E-2</v>
      </c>
      <c r="DU660" s="106">
        <f t="shared" si="389"/>
        <v>2.6199999999999998E-2</v>
      </c>
      <c r="DV660" s="106">
        <f t="shared" si="390"/>
        <v>1.3700000000000002E-2</v>
      </c>
      <c r="DW660" s="106">
        <f t="shared" si="391"/>
        <v>1.4199999999999999E-2</v>
      </c>
      <c r="DX660" s="106"/>
      <c r="DY660" s="106"/>
      <c r="DZ660" s="106"/>
      <c r="EA660" s="100">
        <v>2.92</v>
      </c>
      <c r="EB660" s="100">
        <v>11.24</v>
      </c>
      <c r="EC660" s="100">
        <v>3.12</v>
      </c>
      <c r="ED660" s="100">
        <v>100</v>
      </c>
      <c r="EE660" s="100">
        <v>3.11</v>
      </c>
      <c r="EF660" s="100">
        <v>0.54</v>
      </c>
      <c r="EG660" s="100">
        <v>32.15</v>
      </c>
      <c r="EH660" s="100">
        <v>3.36</v>
      </c>
      <c r="EI660" s="100">
        <v>0.44</v>
      </c>
      <c r="EJ660" s="100">
        <v>18.68</v>
      </c>
      <c r="EK660" s="100">
        <v>4.18</v>
      </c>
      <c r="EL660" s="100">
        <v>1.46</v>
      </c>
      <c r="EM660" s="100">
        <v>0.14000000000000001</v>
      </c>
      <c r="EN660" s="100">
        <v>3.56</v>
      </c>
      <c r="EO660" s="100">
        <v>25.34</v>
      </c>
      <c r="EP660" s="100">
        <v>8.33</v>
      </c>
      <c r="EQ660" s="100">
        <v>2.42</v>
      </c>
      <c r="ER660" s="100">
        <v>0.38</v>
      </c>
      <c r="ES660" s="100">
        <v>0.21</v>
      </c>
      <c r="ET660" s="100">
        <v>95.72</v>
      </c>
      <c r="EU660" s="100">
        <v>11.28</v>
      </c>
      <c r="EV660" s="100">
        <v>114.27</v>
      </c>
      <c r="EW660" s="100">
        <v>8.51</v>
      </c>
      <c r="EX660" s="100">
        <v>10.55</v>
      </c>
      <c r="EY660" s="100">
        <v>1.17</v>
      </c>
      <c r="EZ660" s="100">
        <v>0.8</v>
      </c>
      <c r="FA660" s="100">
        <v>0.68</v>
      </c>
      <c r="FB660" s="100">
        <v>1.05</v>
      </c>
      <c r="FC660" s="100"/>
      <c r="FD660" s="100"/>
      <c r="FE660" s="100"/>
      <c r="FF660" s="106">
        <v>1.0469521316379954E-2</v>
      </c>
      <c r="FG660" s="106">
        <v>3.2434746916131965E-3</v>
      </c>
      <c r="FH660" s="106">
        <v>3.3354855781952903E-3</v>
      </c>
      <c r="FI660" s="106">
        <v>0</v>
      </c>
      <c r="FJ660" s="106">
        <v>7.587128252788105E-3</v>
      </c>
      <c r="FK660" s="106">
        <v>9.6457054022541788E-3</v>
      </c>
      <c r="FL660" s="106">
        <v>9.3015578635014841E-3</v>
      </c>
      <c r="FM660" s="106">
        <v>2.9559602994981243E-3</v>
      </c>
      <c r="FN660" s="106">
        <v>1.1805031446540881E-2</v>
      </c>
      <c r="FO660" s="106">
        <v>4.8909059172630477E-3</v>
      </c>
      <c r="FP660" s="106">
        <v>2.2892051771507649E-2</v>
      </c>
      <c r="FQ660" s="106">
        <v>4.7888000000000002E-3</v>
      </c>
      <c r="FR660" s="106">
        <v>4.2609294526014266E-2</v>
      </c>
      <c r="FS660" s="106">
        <v>1.4051497233644345E-2</v>
      </c>
      <c r="FT660" s="106">
        <v>1.4444625407166125E-2</v>
      </c>
      <c r="FU660" s="106">
        <v>3.7464352846914742E-3</v>
      </c>
      <c r="FV660" s="106">
        <v>9.0325537885874649E-3</v>
      </c>
      <c r="FW660" s="106">
        <v>1.1242153823881634E-2</v>
      </c>
      <c r="FX660" s="106">
        <v>4.0039603484406369E-2</v>
      </c>
      <c r="FY660" s="106">
        <v>0</v>
      </c>
      <c r="FZ660" s="106">
        <v>1.7757368679339382E-2</v>
      </c>
      <c r="GA660" s="106">
        <v>0</v>
      </c>
      <c r="GB660" s="106">
        <v>2.5973593964334702E-2</v>
      </c>
      <c r="GC660" s="106">
        <v>2.11982580200069E-2</v>
      </c>
      <c r="GD660" s="106">
        <v>3.044273815720978E-2</v>
      </c>
      <c r="GE660" s="106">
        <v>2.6571403676919056E-2</v>
      </c>
      <c r="GF660" s="106">
        <v>1.4110065788076484E-2</v>
      </c>
      <c r="GG660" s="106">
        <v>1.409897251251427E-2</v>
      </c>
      <c r="GH660" s="100"/>
      <c r="GI660" s="100"/>
      <c r="GJ660" s="100"/>
      <c r="GK660" s="100"/>
    </row>
    <row r="661" spans="1:193" x14ac:dyDescent="0.25">
      <c r="A661" s="98" t="s">
        <v>1073</v>
      </c>
      <c r="B661" s="99" t="s">
        <v>17</v>
      </c>
      <c r="C661" s="99" t="s">
        <v>647</v>
      </c>
      <c r="D661" s="99" t="s">
        <v>810</v>
      </c>
      <c r="E661" s="99" t="s">
        <v>842</v>
      </c>
      <c r="F661" s="106"/>
      <c r="G661" s="106">
        <v>0</v>
      </c>
      <c r="H661" s="106">
        <v>7.1968441175890435E-2</v>
      </c>
      <c r="I661" s="106">
        <v>0</v>
      </c>
      <c r="J661" s="106">
        <v>0</v>
      </c>
      <c r="K661" s="106">
        <v>0.33800000000000002</v>
      </c>
      <c r="L661" s="106">
        <v>1.4239999999999999</v>
      </c>
      <c r="M661" s="106">
        <v>2.4999999999999998E-2</v>
      </c>
      <c r="N661" s="106">
        <v>9.9912782975757619E-2</v>
      </c>
      <c r="O661" s="106">
        <v>3.0189999999999997</v>
      </c>
      <c r="P661" s="106">
        <v>7.4999999999999997E-2</v>
      </c>
      <c r="Q661" s="106">
        <v>0.38224579508626538</v>
      </c>
      <c r="R661" s="106">
        <v>0.30399999999999999</v>
      </c>
      <c r="S661" s="106">
        <v>44.822468537933638</v>
      </c>
      <c r="T661" s="106">
        <v>0.47476925151165184</v>
      </c>
      <c r="U661" s="106">
        <v>0.157</v>
      </c>
      <c r="V661" s="106">
        <v>6.7007117069852101E-2</v>
      </c>
      <c r="W661" s="106">
        <v>0.39</v>
      </c>
      <c r="X661" s="106">
        <v>3.3731003895737044</v>
      </c>
      <c r="Y661" s="106">
        <v>25.513370293260749</v>
      </c>
      <c r="Z661" s="106">
        <v>3.1E-2</v>
      </c>
      <c r="AA661" s="106">
        <v>0.10339603133290795</v>
      </c>
      <c r="AB661" s="106">
        <v>0</v>
      </c>
      <c r="AC661" s="106">
        <v>0.33700000000000002</v>
      </c>
      <c r="AD661" s="106">
        <v>0.23499999999999999</v>
      </c>
      <c r="AE661" s="106">
        <v>3.173</v>
      </c>
      <c r="AF661" s="106">
        <v>4.0919999999999996</v>
      </c>
      <c r="AG661" s="106">
        <v>2.5694112821859489</v>
      </c>
      <c r="AH661" s="106">
        <v>1.6879999999999997</v>
      </c>
      <c r="AI661" s="106"/>
      <c r="AJ661" s="106">
        <v>92.536103817795549</v>
      </c>
      <c r="AK661" s="100"/>
      <c r="AL661" s="106">
        <v>0</v>
      </c>
      <c r="AM661" s="106">
        <v>4.3143960899160984E-2</v>
      </c>
      <c r="AN661" s="106">
        <v>0</v>
      </c>
      <c r="AO661" s="106">
        <v>0</v>
      </c>
      <c r="AP661" s="106">
        <v>0.26177199504337056</v>
      </c>
      <c r="AQ661" s="106">
        <v>1.1068791294209095</v>
      </c>
      <c r="AR661" s="106">
        <v>1.8545994065281898E-2</v>
      </c>
      <c r="AS661" s="106">
        <v>8.2942705442269324E-2</v>
      </c>
      <c r="AT661" s="106">
        <v>2.1576615208690679</v>
      </c>
      <c r="AU661" s="106">
        <v>3.2728224821085707E-2</v>
      </c>
      <c r="AV661" s="106">
        <v>0.38224579508626538</v>
      </c>
      <c r="AW661" s="106">
        <v>0.30399999999999999</v>
      </c>
      <c r="AX661" s="106">
        <v>31.333427848957452</v>
      </c>
      <c r="AY661" s="106">
        <v>0.3888045626989205</v>
      </c>
      <c r="AZ661" s="106">
        <v>0.11622742078768138</v>
      </c>
      <c r="BA661" s="106">
        <v>5.6819398855127705E-2</v>
      </c>
      <c r="BB661" s="106">
        <v>0.36482694106641722</v>
      </c>
      <c r="BC661" s="106">
        <v>2.9734664929246333</v>
      </c>
      <c r="BD661" s="106">
        <v>20.090849904134775</v>
      </c>
      <c r="BE661" s="106">
        <v>2.6432469304229194E-2</v>
      </c>
      <c r="BF661" s="106">
        <v>8.8274593471278029E-2</v>
      </c>
      <c r="BG661" s="106">
        <v>0</v>
      </c>
      <c r="BH661" s="106">
        <v>0.28892318244170095</v>
      </c>
      <c r="BI661" s="106">
        <v>0.20265608830631252</v>
      </c>
      <c r="BJ661" s="106">
        <v>2.7529064723234424</v>
      </c>
      <c r="BK661" s="106">
        <v>3.565391652870959</v>
      </c>
      <c r="BL661" s="106">
        <v>2.2469709507529068</v>
      </c>
      <c r="BM661" s="106">
        <v>1.4823922016334414</v>
      </c>
      <c r="BN661" s="106"/>
      <c r="BO661" s="106"/>
      <c r="BP661" s="106"/>
      <c r="BQ661" s="106">
        <v>3.1018400000000002E-2</v>
      </c>
      <c r="BR661" s="106">
        <v>1.6514189999999998E-2</v>
      </c>
      <c r="BS661" s="106">
        <v>1.0770149999999999E-2</v>
      </c>
      <c r="BT661" s="106">
        <v>1.0280839999999999E-2</v>
      </c>
      <c r="BU661" s="106">
        <v>1.2137279999999999E-2</v>
      </c>
      <c r="BV661" s="106">
        <v>1.1192550000000001E-2</v>
      </c>
      <c r="BW661" s="106">
        <v>1.4693200000000002E-2</v>
      </c>
      <c r="BX661" s="106">
        <v>3.7342599999999997E-3</v>
      </c>
      <c r="BY661" s="106">
        <v>9.7944E-3</v>
      </c>
      <c r="BZ661" s="106">
        <v>3.2999039999999993E-2</v>
      </c>
      <c r="CA661" s="106">
        <v>1.8599999999999998E-2</v>
      </c>
      <c r="CB661" s="106">
        <v>1.41E-2</v>
      </c>
      <c r="CC661" s="106">
        <v>1.3303650000000002E-2</v>
      </c>
      <c r="CD661" s="106">
        <v>2.1002920000000001E-2</v>
      </c>
      <c r="CE661" s="106">
        <v>2.9042200000000004E-2</v>
      </c>
      <c r="CF661" s="106">
        <v>8.0192400000000004E-3</v>
      </c>
      <c r="CG661" s="106">
        <v>6.9484999999999998E-3</v>
      </c>
      <c r="CH661" s="106">
        <v>7.71392E-3</v>
      </c>
      <c r="CI661" s="106">
        <v>1.4857830000000001E-2</v>
      </c>
      <c r="CJ661" s="106">
        <v>2.4159679999999999E-2</v>
      </c>
      <c r="CK661" s="106">
        <v>2.5651469999999999E-2</v>
      </c>
      <c r="CL661" s="106">
        <v>2.6682839999999999E-2</v>
      </c>
      <c r="CM661" s="106">
        <v>3.4058880000000007E-2</v>
      </c>
      <c r="CN661" s="106">
        <v>2.8062319999999998E-2</v>
      </c>
      <c r="CO661" s="106">
        <v>3.7113720000000003E-2</v>
      </c>
      <c r="CP661" s="106">
        <v>3.0758359999999998E-2</v>
      </c>
      <c r="CQ661" s="106">
        <v>1.6123349999999998E-2</v>
      </c>
      <c r="CR661" s="106">
        <v>1.639728E-2</v>
      </c>
      <c r="CS661" s="106"/>
      <c r="CT661" s="106"/>
      <c r="CU661" s="106"/>
      <c r="CV661" s="106">
        <f t="shared" si="364"/>
        <v>1.4499999999999999E-2</v>
      </c>
      <c r="CW661" s="106">
        <f t="shared" si="365"/>
        <v>9.8999999999999991E-3</v>
      </c>
      <c r="CX661" s="106">
        <f t="shared" si="366"/>
        <v>5.6999999999999993E-3</v>
      </c>
      <c r="CY661" s="106">
        <f t="shared" si="367"/>
        <v>6.1999999999999998E-3</v>
      </c>
      <c r="CZ661" s="106">
        <f t="shared" si="368"/>
        <v>9.4000000000000004E-3</v>
      </c>
      <c r="DA661" s="106">
        <f t="shared" si="369"/>
        <v>8.7000000000000011E-3</v>
      </c>
      <c r="DB661" s="106">
        <f t="shared" si="370"/>
        <v>1.09E-2</v>
      </c>
      <c r="DC661" s="106">
        <f t="shared" si="371"/>
        <v>3.0999999999999999E-3</v>
      </c>
      <c r="DD661" s="106">
        <f t="shared" si="372"/>
        <v>7.0000000000000001E-3</v>
      </c>
      <c r="DE661" s="106">
        <f t="shared" si="373"/>
        <v>1.4399999999999998E-2</v>
      </c>
      <c r="DF661" s="106">
        <f t="shared" si="374"/>
        <v>1.8599999999999998E-2</v>
      </c>
      <c r="DG661" s="106">
        <f t="shared" si="375"/>
        <v>1.41E-2</v>
      </c>
      <c r="DH661" s="106">
        <f t="shared" si="376"/>
        <v>9.300000000000001E-3</v>
      </c>
      <c r="DI661" s="106">
        <f t="shared" si="377"/>
        <v>1.72E-2</v>
      </c>
      <c r="DJ661" s="106">
        <f t="shared" si="378"/>
        <v>2.1500000000000002E-2</v>
      </c>
      <c r="DK661" s="106">
        <f t="shared" si="379"/>
        <v>6.8000000000000005E-3</v>
      </c>
      <c r="DL661" s="106">
        <f t="shared" si="380"/>
        <v>6.4999999999999997E-3</v>
      </c>
      <c r="DM661" s="106">
        <f t="shared" si="381"/>
        <v>6.7999999999999996E-3</v>
      </c>
      <c r="DN661" s="106">
        <f t="shared" si="382"/>
        <v>1.17E-2</v>
      </c>
      <c r="DO661" s="106">
        <f t="shared" si="383"/>
        <v>2.0599999999999997E-2</v>
      </c>
      <c r="DP661" s="106">
        <f t="shared" si="384"/>
        <v>2.1899999999999999E-2</v>
      </c>
      <c r="DQ661" s="106">
        <f t="shared" si="385"/>
        <v>2.2800000000000001E-2</v>
      </c>
      <c r="DR661" s="106">
        <f t="shared" si="386"/>
        <v>2.9200000000000004E-2</v>
      </c>
      <c r="DS661" s="106">
        <f t="shared" si="387"/>
        <v>2.4199999999999999E-2</v>
      </c>
      <c r="DT661" s="106">
        <f t="shared" si="388"/>
        <v>3.2199999999999999E-2</v>
      </c>
      <c r="DU661" s="106">
        <f t="shared" si="389"/>
        <v>2.6800000000000001E-2</v>
      </c>
      <c r="DV661" s="106">
        <f t="shared" si="390"/>
        <v>1.41E-2</v>
      </c>
      <c r="DW661" s="106">
        <f t="shared" si="391"/>
        <v>1.44E-2</v>
      </c>
      <c r="DX661" s="106"/>
      <c r="DY661" s="106"/>
      <c r="DZ661" s="106"/>
      <c r="EA661" s="100">
        <v>100</v>
      </c>
      <c r="EB661" s="100">
        <v>8.91</v>
      </c>
      <c r="EC661" s="100">
        <v>100</v>
      </c>
      <c r="ED661" s="100">
        <v>100</v>
      </c>
      <c r="EE661" s="100">
        <v>2.94</v>
      </c>
      <c r="EF661" s="100">
        <v>0.76</v>
      </c>
      <c r="EG661" s="100">
        <v>49.42</v>
      </c>
      <c r="EH661" s="100">
        <v>3.59</v>
      </c>
      <c r="EI661" s="100">
        <v>0.5</v>
      </c>
      <c r="EJ661" s="100">
        <v>14.74</v>
      </c>
      <c r="EK661" s="100">
        <v>6.05</v>
      </c>
      <c r="EL661" s="100">
        <v>1.56</v>
      </c>
      <c r="EM661" s="100">
        <v>0.14000000000000001</v>
      </c>
      <c r="EN661" s="100">
        <v>3.63</v>
      </c>
      <c r="EO661" s="100">
        <v>12.37</v>
      </c>
      <c r="EP661" s="100">
        <v>7.11</v>
      </c>
      <c r="EQ661" s="100">
        <v>2.52</v>
      </c>
      <c r="ER661" s="100">
        <v>0.38</v>
      </c>
      <c r="ES661" s="100">
        <v>0.2</v>
      </c>
      <c r="ET661" s="100">
        <v>62.9</v>
      </c>
      <c r="EU661" s="100">
        <v>20.63</v>
      </c>
      <c r="EV661" s="100">
        <v>138.72999999999999</v>
      </c>
      <c r="EW661" s="100">
        <v>9.0299999999999994</v>
      </c>
      <c r="EX661" s="100">
        <v>10.59</v>
      </c>
      <c r="EY661" s="100">
        <v>1.1299999999999999</v>
      </c>
      <c r="EZ661" s="100">
        <v>0.76</v>
      </c>
      <c r="FA661" s="100">
        <v>0.65</v>
      </c>
      <c r="FB661" s="100">
        <v>0.97</v>
      </c>
      <c r="FC661" s="100"/>
      <c r="FD661" s="100"/>
      <c r="FE661" s="100"/>
      <c r="FF661" s="106">
        <v>0</v>
      </c>
      <c r="FG661" s="106">
        <v>3.8441269161152438E-3</v>
      </c>
      <c r="FH661" s="106">
        <v>0</v>
      </c>
      <c r="FI661" s="106">
        <v>0</v>
      </c>
      <c r="FJ661" s="106">
        <v>7.6960966542750945E-3</v>
      </c>
      <c r="FK661" s="106">
        <v>8.4122813835989119E-3</v>
      </c>
      <c r="FL661" s="106">
        <v>9.1654302670623137E-3</v>
      </c>
      <c r="FM661" s="106">
        <v>2.9776431253774687E-3</v>
      </c>
      <c r="FN661" s="106">
        <v>1.078830760434534E-2</v>
      </c>
      <c r="FO661" s="106">
        <v>4.8241403386280329E-3</v>
      </c>
      <c r="FP661" s="106">
        <v>2.3125870602719055E-2</v>
      </c>
      <c r="FQ661" s="106">
        <v>4.7423999999999999E-3</v>
      </c>
      <c r="FR661" s="106">
        <v>4.3866798988540442E-2</v>
      </c>
      <c r="FS661" s="106">
        <v>1.4113605625970813E-2</v>
      </c>
      <c r="FT661" s="106">
        <v>1.4377331951436185E-2</v>
      </c>
      <c r="FU661" s="106">
        <v>4.0398592585995799E-3</v>
      </c>
      <c r="FV661" s="106">
        <v>9.1936389148737137E-3</v>
      </c>
      <c r="FW661" s="106">
        <v>1.1299172673113606E-2</v>
      </c>
      <c r="FX661" s="106">
        <v>4.018169980826955E-2</v>
      </c>
      <c r="FY661" s="106">
        <v>1.6626023192360163E-2</v>
      </c>
      <c r="FZ661" s="106">
        <v>1.8211048633124657E-2</v>
      </c>
      <c r="GA661" s="106">
        <v>0</v>
      </c>
      <c r="GB661" s="106">
        <v>2.6089763374485594E-2</v>
      </c>
      <c r="GC661" s="106">
        <v>2.1461279751638494E-2</v>
      </c>
      <c r="GD661" s="106">
        <v>3.1107843137254898E-2</v>
      </c>
      <c r="GE661" s="106">
        <v>2.7096976561819287E-2</v>
      </c>
      <c r="GF661" s="106">
        <v>1.4605311179893896E-2</v>
      </c>
      <c r="GG661" s="106">
        <v>1.4379204355844383E-2</v>
      </c>
      <c r="GH661" s="100"/>
      <c r="GI661" s="100"/>
      <c r="GJ661" s="100"/>
      <c r="GK661" s="100"/>
    </row>
    <row r="662" spans="1:193" x14ac:dyDescent="0.25">
      <c r="A662" s="98" t="s">
        <v>1073</v>
      </c>
      <c r="B662" s="99" t="s">
        <v>17</v>
      </c>
      <c r="C662" s="99" t="s">
        <v>647</v>
      </c>
      <c r="D662" s="99" t="s">
        <v>810</v>
      </c>
      <c r="E662" s="99" t="s">
        <v>843</v>
      </c>
      <c r="F662" s="106"/>
      <c r="G662" s="106">
        <v>0</v>
      </c>
      <c r="H662" s="106">
        <v>6.3291592422857673E-2</v>
      </c>
      <c r="I662" s="106">
        <v>0</v>
      </c>
      <c r="J662" s="106">
        <v>0</v>
      </c>
      <c r="K662" s="106">
        <v>0.24099999999999999</v>
      </c>
      <c r="L662" s="106">
        <v>0.59799999999999998</v>
      </c>
      <c r="M662" s="106">
        <v>3.7999999999999999E-2</v>
      </c>
      <c r="N662" s="106">
        <v>9.4032480981530553E-2</v>
      </c>
      <c r="O662" s="106">
        <v>2.226</v>
      </c>
      <c r="P662" s="106">
        <v>7.9999999999999988E-2</v>
      </c>
      <c r="Q662" s="106">
        <v>0.23663835647604362</v>
      </c>
      <c r="R662" s="106">
        <v>0.25</v>
      </c>
      <c r="S662" s="106">
        <v>45.944479684025396</v>
      </c>
      <c r="T662" s="106">
        <v>0.50712964434436436</v>
      </c>
      <c r="U662" s="106">
        <v>0.13</v>
      </c>
      <c r="V662" s="106">
        <v>6.1392511739264431E-2</v>
      </c>
      <c r="W662" s="106">
        <v>0.443</v>
      </c>
      <c r="X662" s="106">
        <v>3.345700558802386</v>
      </c>
      <c r="Y662" s="106">
        <v>26.492620821140378</v>
      </c>
      <c r="Z662" s="106">
        <v>0</v>
      </c>
      <c r="AA662" s="106">
        <v>0.14529264477057235</v>
      </c>
      <c r="AB662" s="106">
        <v>3.9E-2</v>
      </c>
      <c r="AC662" s="106">
        <v>0.34799999999999998</v>
      </c>
      <c r="AD662" s="106">
        <v>0.23599999999999999</v>
      </c>
      <c r="AE662" s="106">
        <v>3.218</v>
      </c>
      <c r="AF662" s="106">
        <v>4.3109999999999999</v>
      </c>
      <c r="AG662" s="106">
        <v>2.6742429359331639</v>
      </c>
      <c r="AH662" s="106">
        <v>1.798</v>
      </c>
      <c r="AI662" s="106"/>
      <c r="AJ662" s="106">
        <v>93.364772818723907</v>
      </c>
      <c r="AK662" s="100"/>
      <c r="AL662" s="106">
        <v>0</v>
      </c>
      <c r="AM662" s="106">
        <v>3.7942325054168023E-2</v>
      </c>
      <c r="AN662" s="106">
        <v>0</v>
      </c>
      <c r="AO662" s="106">
        <v>0</v>
      </c>
      <c r="AP662" s="106">
        <v>0.18664807930607188</v>
      </c>
      <c r="AQ662" s="106">
        <v>0.46482705013602799</v>
      </c>
      <c r="AR662" s="106">
        <v>2.8189910979228485E-2</v>
      </c>
      <c r="AS662" s="106">
        <v>7.8061166346945515E-2</v>
      </c>
      <c r="AT662" s="106">
        <v>1.5909090909090908</v>
      </c>
      <c r="AU662" s="106">
        <v>3.4910106475824751E-2</v>
      </c>
      <c r="AV662" s="106">
        <v>0.23663835647604362</v>
      </c>
      <c r="AW662" s="106">
        <v>0.25</v>
      </c>
      <c r="AX662" s="106">
        <v>32.117776780164554</v>
      </c>
      <c r="AY662" s="106">
        <v>0.41530558049657224</v>
      </c>
      <c r="AZ662" s="106">
        <v>9.6239265620373118E-2</v>
      </c>
      <c r="BA662" s="106">
        <v>5.2058434443538054E-2</v>
      </c>
      <c r="BB662" s="106">
        <v>0.41440598690364827</v>
      </c>
      <c r="BC662" s="106">
        <v>2.9493129044449806</v>
      </c>
      <c r="BD662" s="106">
        <v>20.861974030349142</v>
      </c>
      <c r="BE662" s="106">
        <v>0</v>
      </c>
      <c r="BF662" s="106">
        <v>0.124043921088169</v>
      </c>
      <c r="BG662" s="106">
        <v>3.3324788515765189E-2</v>
      </c>
      <c r="BH662" s="106">
        <v>0.29835390946502055</v>
      </c>
      <c r="BI662" s="106">
        <v>0.20351845463953086</v>
      </c>
      <c r="BJ662" s="106">
        <v>2.7919486378622245</v>
      </c>
      <c r="BK662" s="106">
        <v>3.7562080683105341</v>
      </c>
      <c r="BL662" s="106">
        <v>2.3386470799590415</v>
      </c>
      <c r="BM662" s="106">
        <v>1.5789935891806446</v>
      </c>
      <c r="BN662" s="106"/>
      <c r="BO662" s="106"/>
      <c r="BP662" s="106"/>
      <c r="BQ662" s="106">
        <v>3.2301919999999998E-2</v>
      </c>
      <c r="BR662" s="106">
        <v>1.6847809999999998E-2</v>
      </c>
      <c r="BS662" s="106">
        <v>1.0770149999999999E-2</v>
      </c>
      <c r="BT662" s="106">
        <v>1.0280839999999999E-2</v>
      </c>
      <c r="BU662" s="106">
        <v>1.2137279999999999E-2</v>
      </c>
      <c r="BV662" s="106">
        <v>1.13212E-2</v>
      </c>
      <c r="BW662" s="106">
        <v>1.4423600000000002E-2</v>
      </c>
      <c r="BX662" s="106">
        <v>3.8547199999999998E-3</v>
      </c>
      <c r="BY662" s="106">
        <v>9.7944E-3</v>
      </c>
      <c r="BZ662" s="106">
        <v>3.3457359999999998E-2</v>
      </c>
      <c r="CA662" s="106">
        <v>1.89E-2</v>
      </c>
      <c r="CB662" s="106">
        <v>1.4200000000000001E-2</v>
      </c>
      <c r="CC662" s="106">
        <v>1.3303650000000002E-2</v>
      </c>
      <c r="CD662" s="106">
        <v>2.1369250000000003E-2</v>
      </c>
      <c r="CE662" s="106">
        <v>2.9582520000000001E-2</v>
      </c>
      <c r="CF662" s="106">
        <v>8.0192400000000004E-3</v>
      </c>
      <c r="CG662" s="106">
        <v>6.9484999999999998E-3</v>
      </c>
      <c r="CH662" s="106">
        <v>7.71392E-3</v>
      </c>
      <c r="CI662" s="106">
        <v>1.4857830000000001E-2</v>
      </c>
      <c r="CJ662" s="106">
        <v>2.4159679999999999E-2</v>
      </c>
      <c r="CK662" s="106">
        <v>2.5534339999999999E-2</v>
      </c>
      <c r="CL662" s="106">
        <v>2.6682839999999999E-2</v>
      </c>
      <c r="CM662" s="106">
        <v>3.4408800000000003E-2</v>
      </c>
      <c r="CN662" s="106">
        <v>2.817828E-2</v>
      </c>
      <c r="CO662" s="106">
        <v>3.7690020000000005E-2</v>
      </c>
      <c r="CP662" s="106">
        <v>3.0987899999999995E-2</v>
      </c>
      <c r="CQ662" s="106">
        <v>1.6237699999999997E-2</v>
      </c>
      <c r="CR662" s="106">
        <v>1.6625020000000001E-2</v>
      </c>
      <c r="CS662" s="106"/>
      <c r="CT662" s="106"/>
      <c r="CU662" s="106"/>
      <c r="CV662" s="106">
        <f t="shared" si="364"/>
        <v>1.5099999999999997E-2</v>
      </c>
      <c r="CW662" s="106">
        <f t="shared" si="365"/>
        <v>1.01E-2</v>
      </c>
      <c r="CX662" s="106">
        <f t="shared" si="366"/>
        <v>5.6999999999999993E-3</v>
      </c>
      <c r="CY662" s="106">
        <f t="shared" si="367"/>
        <v>6.1999999999999998E-3</v>
      </c>
      <c r="CZ662" s="106">
        <f t="shared" si="368"/>
        <v>9.4000000000000004E-3</v>
      </c>
      <c r="DA662" s="106">
        <f t="shared" si="369"/>
        <v>8.8000000000000005E-3</v>
      </c>
      <c r="DB662" s="106">
        <f t="shared" si="370"/>
        <v>1.0700000000000001E-2</v>
      </c>
      <c r="DC662" s="106">
        <f t="shared" si="371"/>
        <v>3.2000000000000002E-3</v>
      </c>
      <c r="DD662" s="106">
        <f t="shared" si="372"/>
        <v>7.0000000000000001E-3</v>
      </c>
      <c r="DE662" s="106">
        <f t="shared" si="373"/>
        <v>1.46E-2</v>
      </c>
      <c r="DF662" s="106">
        <f t="shared" si="374"/>
        <v>1.89E-2</v>
      </c>
      <c r="DG662" s="106">
        <f t="shared" si="375"/>
        <v>1.4200000000000001E-2</v>
      </c>
      <c r="DH662" s="106">
        <f t="shared" si="376"/>
        <v>9.300000000000001E-3</v>
      </c>
      <c r="DI662" s="106">
        <f t="shared" si="377"/>
        <v>1.7500000000000002E-2</v>
      </c>
      <c r="DJ662" s="106">
        <f t="shared" si="378"/>
        <v>2.1899999999999999E-2</v>
      </c>
      <c r="DK662" s="106">
        <f t="shared" si="379"/>
        <v>6.8000000000000005E-3</v>
      </c>
      <c r="DL662" s="106">
        <f t="shared" si="380"/>
        <v>6.4999999999999997E-3</v>
      </c>
      <c r="DM662" s="106">
        <f t="shared" si="381"/>
        <v>6.7999999999999996E-3</v>
      </c>
      <c r="DN662" s="106">
        <f t="shared" si="382"/>
        <v>1.17E-2</v>
      </c>
      <c r="DO662" s="106">
        <f t="shared" si="383"/>
        <v>2.0599999999999997E-2</v>
      </c>
      <c r="DP662" s="106">
        <f t="shared" si="384"/>
        <v>2.18E-2</v>
      </c>
      <c r="DQ662" s="106">
        <f t="shared" si="385"/>
        <v>2.2800000000000001E-2</v>
      </c>
      <c r="DR662" s="106">
        <f t="shared" si="386"/>
        <v>2.9500000000000002E-2</v>
      </c>
      <c r="DS662" s="106">
        <f t="shared" si="387"/>
        <v>2.4300000000000002E-2</v>
      </c>
      <c r="DT662" s="106">
        <f t="shared" si="388"/>
        <v>3.27E-2</v>
      </c>
      <c r="DU662" s="106">
        <f t="shared" si="389"/>
        <v>2.6999999999999996E-2</v>
      </c>
      <c r="DV662" s="106">
        <f t="shared" si="390"/>
        <v>1.4199999999999997E-2</v>
      </c>
      <c r="DW662" s="106">
        <f t="shared" si="391"/>
        <v>1.46E-2</v>
      </c>
      <c r="DX662" s="106"/>
      <c r="DY662" s="106"/>
      <c r="DZ662" s="106"/>
      <c r="EA662" s="100">
        <v>100</v>
      </c>
      <c r="EB662" s="100">
        <v>9.83</v>
      </c>
      <c r="EC662" s="100">
        <v>100</v>
      </c>
      <c r="ED662" s="100">
        <v>100</v>
      </c>
      <c r="EE662" s="100">
        <v>3.98</v>
      </c>
      <c r="EF662" s="100">
        <v>1.52</v>
      </c>
      <c r="EG662" s="100">
        <v>31.52</v>
      </c>
      <c r="EH662" s="100">
        <v>3.79</v>
      </c>
      <c r="EI662" s="100">
        <v>0.6</v>
      </c>
      <c r="EJ662" s="100">
        <v>14.15</v>
      </c>
      <c r="EK662" s="100">
        <v>9.7100000000000009</v>
      </c>
      <c r="EL662" s="100">
        <v>1.81</v>
      </c>
      <c r="EM662" s="100">
        <v>0.14000000000000001</v>
      </c>
      <c r="EN662" s="100">
        <v>3.47</v>
      </c>
      <c r="EO662" s="100">
        <v>14.99</v>
      </c>
      <c r="EP662" s="100">
        <v>7.41</v>
      </c>
      <c r="EQ662" s="100">
        <v>2.2400000000000002</v>
      </c>
      <c r="ER662" s="100">
        <v>0.39</v>
      </c>
      <c r="ES662" s="100">
        <v>0.2</v>
      </c>
      <c r="ET662" s="100">
        <v>102.68</v>
      </c>
      <c r="EU662" s="100">
        <v>14.77</v>
      </c>
      <c r="EV662" s="100">
        <v>56.92</v>
      </c>
      <c r="EW662" s="100">
        <v>8.85</v>
      </c>
      <c r="EX662" s="100">
        <v>10.56</v>
      </c>
      <c r="EY662" s="100">
        <v>1.1200000000000001</v>
      </c>
      <c r="EZ662" s="100">
        <v>0.73</v>
      </c>
      <c r="FA662" s="100">
        <v>0.63</v>
      </c>
      <c r="FB662" s="100">
        <v>0.93</v>
      </c>
      <c r="FC662" s="100"/>
      <c r="FD662" s="100"/>
      <c r="FE662" s="100"/>
      <c r="FF662" s="106">
        <v>0</v>
      </c>
      <c r="FG662" s="106">
        <v>3.7297305528247167E-3</v>
      </c>
      <c r="FH662" s="106">
        <v>0</v>
      </c>
      <c r="FI662" s="106">
        <v>0</v>
      </c>
      <c r="FJ662" s="106">
        <v>7.4285935563816611E-3</v>
      </c>
      <c r="FK662" s="106">
        <v>7.0653711620676258E-3</v>
      </c>
      <c r="FL662" s="106">
        <v>8.8854599406528179E-3</v>
      </c>
      <c r="FM662" s="106">
        <v>2.9585182045492354E-3</v>
      </c>
      <c r="FN662" s="106">
        <v>9.5454545454545445E-3</v>
      </c>
      <c r="FO662" s="106">
        <v>4.9397800663292029E-3</v>
      </c>
      <c r="FP662" s="106">
        <v>2.2977584413823835E-2</v>
      </c>
      <c r="FQ662" s="106">
        <v>4.5250000000000004E-3</v>
      </c>
      <c r="FR662" s="106">
        <v>4.4964887492230383E-2</v>
      </c>
      <c r="FS662" s="106">
        <v>1.4411103643231057E-2</v>
      </c>
      <c r="FT662" s="106">
        <v>1.4426265916493932E-2</v>
      </c>
      <c r="FU662" s="106">
        <v>3.8575299922661696E-3</v>
      </c>
      <c r="FV662" s="106">
        <v>9.2826941066417226E-3</v>
      </c>
      <c r="FW662" s="106">
        <v>1.1502320327335426E-2</v>
      </c>
      <c r="FX662" s="106">
        <v>4.1723948060698283E-2</v>
      </c>
      <c r="FY662" s="106">
        <v>0</v>
      </c>
      <c r="FZ662" s="106">
        <v>1.8321287144722562E-2</v>
      </c>
      <c r="GA662" s="106">
        <v>1.8968469623173546E-2</v>
      </c>
      <c r="GB662" s="106">
        <v>2.6404320987654318E-2</v>
      </c>
      <c r="GC662" s="106">
        <v>2.1491548809934459E-2</v>
      </c>
      <c r="GD662" s="106">
        <v>3.1269824744056922E-2</v>
      </c>
      <c r="GE662" s="106">
        <v>2.74203188986669E-2</v>
      </c>
      <c r="GF662" s="106">
        <v>1.4733476603741961E-2</v>
      </c>
      <c r="GG662" s="106">
        <v>1.4684640379379997E-2</v>
      </c>
      <c r="GH662" s="100"/>
      <c r="GI662" s="100"/>
      <c r="GJ662" s="100"/>
      <c r="GK662" s="100"/>
    </row>
    <row r="663" spans="1:193" x14ac:dyDescent="0.25">
      <c r="A663" s="98" t="s">
        <v>1073</v>
      </c>
      <c r="B663" s="99" t="s">
        <v>17</v>
      </c>
      <c r="C663" s="99" t="s">
        <v>647</v>
      </c>
      <c r="D663" s="99" t="s">
        <v>758</v>
      </c>
      <c r="E663" s="99" t="s">
        <v>844</v>
      </c>
      <c r="F663" s="106"/>
      <c r="G663" s="106">
        <v>1.9430000000000001</v>
      </c>
      <c r="H663" s="106">
        <v>6.3486792272945458E-2</v>
      </c>
      <c r="I663" s="106">
        <v>0.59699999999999998</v>
      </c>
      <c r="J663" s="106">
        <v>0</v>
      </c>
      <c r="K663" s="106">
        <v>0.252</v>
      </c>
      <c r="L663" s="106">
        <v>4.28</v>
      </c>
      <c r="M663" s="106">
        <v>2.8000000000000001E-2</v>
      </c>
      <c r="N663" s="106">
        <v>0.10384560191729843</v>
      </c>
      <c r="O663" s="106">
        <v>2.7930000000000001</v>
      </c>
      <c r="P663" s="106">
        <v>6.8000000000000005E-2</v>
      </c>
      <c r="Q663" s="106">
        <v>0.12853778479750536</v>
      </c>
      <c r="R663" s="106">
        <v>0.34699999999999998</v>
      </c>
      <c r="S663" s="106">
        <v>40.723703007940394</v>
      </c>
      <c r="T663" s="106">
        <v>0.49196627647364516</v>
      </c>
      <c r="U663" s="106">
        <v>0.11600000000000001</v>
      </c>
      <c r="V663" s="106">
        <v>7.506679002910871E-2</v>
      </c>
      <c r="W663" s="106">
        <v>0.34</v>
      </c>
      <c r="X663" s="106">
        <v>3.1464600510469891</v>
      </c>
      <c r="Y663" s="106">
        <v>23.678401227071131</v>
      </c>
      <c r="Z663" s="106">
        <v>6.5000000000000002E-2</v>
      </c>
      <c r="AA663" s="106">
        <v>0.25936058451153576</v>
      </c>
      <c r="AB663" s="106">
        <v>4.200000000000001E-2</v>
      </c>
      <c r="AC663" s="106">
        <v>0.36699999999999999</v>
      </c>
      <c r="AD663" s="106">
        <v>0.22800000000000001</v>
      </c>
      <c r="AE663" s="106">
        <v>2.738</v>
      </c>
      <c r="AF663" s="106">
        <v>3.585</v>
      </c>
      <c r="AG663" s="106">
        <v>2.3597695725800829</v>
      </c>
      <c r="AH663" s="106">
        <v>1.476</v>
      </c>
      <c r="AI663" s="106"/>
      <c r="AJ663" s="106">
        <v>90.163187227462402</v>
      </c>
      <c r="AK663" s="100"/>
      <c r="AL663" s="106">
        <v>0.90828347045624525</v>
      </c>
      <c r="AM663" s="106">
        <v>3.8059344327645503E-2</v>
      </c>
      <c r="AN663" s="106">
        <v>0.3159566022757343</v>
      </c>
      <c r="AO663" s="106">
        <v>0</v>
      </c>
      <c r="AP663" s="106">
        <v>0.19516728624535318</v>
      </c>
      <c r="AQ663" s="106">
        <v>3.3268558103381269</v>
      </c>
      <c r="AR663" s="106">
        <v>2.0771513353115726E-2</v>
      </c>
      <c r="AS663" s="106">
        <v>8.6207539363521865E-2</v>
      </c>
      <c r="AT663" s="106">
        <v>1.9961406518010292</v>
      </c>
      <c r="AU663" s="106">
        <v>2.9673590504451043E-2</v>
      </c>
      <c r="AV663" s="106">
        <v>0.12853778479750536</v>
      </c>
      <c r="AW663" s="106">
        <v>0.34699999999999998</v>
      </c>
      <c r="AX663" s="106">
        <v>28.468160089437532</v>
      </c>
      <c r="AY663" s="106">
        <v>0.40288778680996246</v>
      </c>
      <c r="AZ663" s="106">
        <v>8.5875037015102171E-2</v>
      </c>
      <c r="BA663" s="106">
        <v>6.3653684413727388E-2</v>
      </c>
      <c r="BB663" s="106">
        <v>0.3180542563143125</v>
      </c>
      <c r="BC663" s="106">
        <v>2.7736777600907869</v>
      </c>
      <c r="BD663" s="106">
        <v>18.645878594433523</v>
      </c>
      <c r="BE663" s="106">
        <v>5.5422919508867664E-2</v>
      </c>
      <c r="BF663" s="106">
        <v>0.22142968027963439</v>
      </c>
      <c r="BG663" s="106">
        <v>3.5888233786208673E-2</v>
      </c>
      <c r="BH663" s="106">
        <v>0.31464334705075442</v>
      </c>
      <c r="BI663" s="106">
        <v>0.19661952397378407</v>
      </c>
      <c r="BJ663" s="106">
        <v>2.3754988721152177</v>
      </c>
      <c r="BK663" s="106">
        <v>3.1236385815108481</v>
      </c>
      <c r="BL663" s="106">
        <v>2.0636375798688964</v>
      </c>
      <c r="BM663" s="106">
        <v>1.2962149819970141</v>
      </c>
      <c r="BN663" s="106"/>
      <c r="BO663" s="106"/>
      <c r="BP663" s="106"/>
      <c r="BQ663" s="106">
        <v>2.6953920000000006E-2</v>
      </c>
      <c r="BR663" s="106">
        <v>1.6347379999999998E-2</v>
      </c>
      <c r="BS663" s="106">
        <v>1.0770149999999999E-2</v>
      </c>
      <c r="BT663" s="106">
        <v>9.9491999999999983E-3</v>
      </c>
      <c r="BU663" s="106">
        <v>1.1879039999999999E-2</v>
      </c>
      <c r="BV663" s="106">
        <v>1.0935249999999999E-2</v>
      </c>
      <c r="BW663" s="106">
        <v>1.4019200000000001E-2</v>
      </c>
      <c r="BX663" s="106">
        <v>3.4933399999999997E-3</v>
      </c>
      <c r="BY663" s="106">
        <v>9.3746400000000001E-3</v>
      </c>
      <c r="BZ663" s="106">
        <v>3.1624079999999999E-2</v>
      </c>
      <c r="CA663" s="106">
        <v>1.78E-2</v>
      </c>
      <c r="CB663" s="106">
        <v>1.35E-2</v>
      </c>
      <c r="CC663" s="106">
        <v>1.2874500000000001E-2</v>
      </c>
      <c r="CD663" s="106">
        <v>2.0026040000000002E-2</v>
      </c>
      <c r="CE663" s="106">
        <v>2.728616E-2</v>
      </c>
      <c r="CF663" s="106">
        <v>7.7833799999999995E-3</v>
      </c>
      <c r="CG663" s="106">
        <v>6.7346999999999997E-3</v>
      </c>
      <c r="CH663" s="106">
        <v>7.6004800000000006E-3</v>
      </c>
      <c r="CI663" s="106">
        <v>1.4349870000000001E-2</v>
      </c>
      <c r="CJ663" s="106">
        <v>2.4042400000000002E-2</v>
      </c>
      <c r="CK663" s="106">
        <v>2.5182949999999999E-2</v>
      </c>
      <c r="CL663" s="106">
        <v>2.5863629999999995E-2</v>
      </c>
      <c r="CM663" s="106">
        <v>3.3242400000000005E-2</v>
      </c>
      <c r="CN663" s="106">
        <v>2.6554840000000003E-2</v>
      </c>
      <c r="CO663" s="106">
        <v>3.5845860000000007E-2</v>
      </c>
      <c r="CP663" s="106">
        <v>2.9610659999999997E-2</v>
      </c>
      <c r="CQ663" s="106">
        <v>1.543725E-2</v>
      </c>
      <c r="CR663" s="106">
        <v>1.582793E-2</v>
      </c>
      <c r="CS663" s="106"/>
      <c r="CT663" s="106"/>
      <c r="CU663" s="106"/>
      <c r="CV663" s="106">
        <f t="shared" si="364"/>
        <v>1.2600000000000002E-2</v>
      </c>
      <c r="CW663" s="106">
        <f t="shared" si="365"/>
        <v>9.7999999999999997E-3</v>
      </c>
      <c r="CX663" s="106">
        <f t="shared" si="366"/>
        <v>5.6999999999999993E-3</v>
      </c>
      <c r="CY663" s="106">
        <f t="shared" si="367"/>
        <v>5.9999999999999993E-3</v>
      </c>
      <c r="CZ663" s="106">
        <f t="shared" si="368"/>
        <v>9.1999999999999998E-3</v>
      </c>
      <c r="DA663" s="106">
        <f t="shared" si="369"/>
        <v>8.4999999999999989E-3</v>
      </c>
      <c r="DB663" s="106">
        <f t="shared" si="370"/>
        <v>1.04E-2</v>
      </c>
      <c r="DC663" s="106">
        <f t="shared" si="371"/>
        <v>2.9000000000000002E-3</v>
      </c>
      <c r="DD663" s="106">
        <f t="shared" si="372"/>
        <v>6.7000000000000002E-3</v>
      </c>
      <c r="DE663" s="106">
        <f t="shared" si="373"/>
        <v>1.38E-2</v>
      </c>
      <c r="DF663" s="106">
        <f t="shared" si="374"/>
        <v>1.78E-2</v>
      </c>
      <c r="DG663" s="106">
        <f t="shared" si="375"/>
        <v>1.35E-2</v>
      </c>
      <c r="DH663" s="106">
        <f t="shared" si="376"/>
        <v>8.9999999999999993E-3</v>
      </c>
      <c r="DI663" s="106">
        <f t="shared" si="377"/>
        <v>1.6400000000000001E-2</v>
      </c>
      <c r="DJ663" s="106">
        <f t="shared" si="378"/>
        <v>2.0199999999999999E-2</v>
      </c>
      <c r="DK663" s="106">
        <f t="shared" si="379"/>
        <v>6.5999999999999991E-3</v>
      </c>
      <c r="DL663" s="106">
        <f t="shared" si="380"/>
        <v>6.3E-3</v>
      </c>
      <c r="DM663" s="106">
        <f t="shared" si="381"/>
        <v>6.7000000000000002E-3</v>
      </c>
      <c r="DN663" s="106">
        <f t="shared" si="382"/>
        <v>1.1300000000000001E-2</v>
      </c>
      <c r="DO663" s="106">
        <f t="shared" si="383"/>
        <v>2.0500000000000001E-2</v>
      </c>
      <c r="DP663" s="106">
        <f t="shared" si="384"/>
        <v>2.1499999999999998E-2</v>
      </c>
      <c r="DQ663" s="106">
        <f t="shared" si="385"/>
        <v>2.2099999999999998E-2</v>
      </c>
      <c r="DR663" s="106">
        <f t="shared" si="386"/>
        <v>2.8500000000000001E-2</v>
      </c>
      <c r="DS663" s="106">
        <f t="shared" si="387"/>
        <v>2.2900000000000004E-2</v>
      </c>
      <c r="DT663" s="106">
        <f t="shared" si="388"/>
        <v>3.1100000000000003E-2</v>
      </c>
      <c r="DU663" s="106">
        <f t="shared" si="389"/>
        <v>2.58E-2</v>
      </c>
      <c r="DV663" s="106">
        <f t="shared" si="390"/>
        <v>1.35E-2</v>
      </c>
      <c r="DW663" s="106">
        <f t="shared" si="391"/>
        <v>1.3899999999999999E-2</v>
      </c>
      <c r="DX663" s="106"/>
      <c r="DY663" s="106"/>
      <c r="DZ663" s="106"/>
      <c r="EA663" s="100">
        <v>1.55</v>
      </c>
      <c r="EB663" s="100">
        <v>9.61</v>
      </c>
      <c r="EC663" s="100">
        <v>1.24</v>
      </c>
      <c r="ED663" s="100">
        <v>100</v>
      </c>
      <c r="EE663" s="100">
        <v>3.74</v>
      </c>
      <c r="EF663" s="100">
        <v>0.36</v>
      </c>
      <c r="EG663" s="100">
        <v>43.92</v>
      </c>
      <c r="EH663" s="100">
        <v>3.46</v>
      </c>
      <c r="EI663" s="100">
        <v>0.52</v>
      </c>
      <c r="EJ663" s="100">
        <v>15.73</v>
      </c>
      <c r="EK663" s="100">
        <v>14.26</v>
      </c>
      <c r="EL663" s="100">
        <v>1.38</v>
      </c>
      <c r="EM663" s="100">
        <v>0.15</v>
      </c>
      <c r="EN663" s="100">
        <v>3.43</v>
      </c>
      <c r="EO663" s="100">
        <v>15.82</v>
      </c>
      <c r="EP663" s="100">
        <v>6.71</v>
      </c>
      <c r="EQ663" s="100">
        <v>2.77</v>
      </c>
      <c r="ER663" s="100">
        <v>0.4</v>
      </c>
      <c r="ES663" s="100">
        <v>0.21</v>
      </c>
      <c r="ET663" s="100">
        <v>30.29</v>
      </c>
      <c r="EU663" s="100">
        <v>8.51</v>
      </c>
      <c r="EV663" s="100">
        <v>50.49</v>
      </c>
      <c r="EW663" s="100">
        <v>8.23</v>
      </c>
      <c r="EX663" s="100">
        <v>10.36</v>
      </c>
      <c r="EY663" s="100">
        <v>1.24</v>
      </c>
      <c r="EZ663" s="100">
        <v>0.83</v>
      </c>
      <c r="FA663" s="100">
        <v>0.68</v>
      </c>
      <c r="FB663" s="100">
        <v>1.07</v>
      </c>
      <c r="FC663" s="100"/>
      <c r="FD663" s="100"/>
      <c r="FE663" s="100"/>
      <c r="FF663" s="106">
        <v>1.4078393792071802E-2</v>
      </c>
      <c r="FG663" s="106">
        <v>3.6575029898867325E-3</v>
      </c>
      <c r="FH663" s="106">
        <v>3.917861868219105E-3</v>
      </c>
      <c r="FI663" s="106">
        <v>0</v>
      </c>
      <c r="FJ663" s="106">
        <v>7.299256505576209E-3</v>
      </c>
      <c r="FK663" s="106">
        <v>1.1976680917217257E-2</v>
      </c>
      <c r="FL663" s="106">
        <v>9.1228486646884269E-3</v>
      </c>
      <c r="FM663" s="106">
        <v>2.9827808619778563E-3</v>
      </c>
      <c r="FN663" s="106">
        <v>1.0379931389365351E-2</v>
      </c>
      <c r="FO663" s="106">
        <v>4.6676557863501488E-3</v>
      </c>
      <c r="FP663" s="106">
        <v>1.8329488112124263E-2</v>
      </c>
      <c r="FQ663" s="106">
        <v>4.7885999999999996E-3</v>
      </c>
      <c r="FR663" s="106">
        <v>4.27022401341563E-2</v>
      </c>
      <c r="FS663" s="106">
        <v>1.3819051087581713E-2</v>
      </c>
      <c r="FT663" s="106">
        <v>1.3585430855789164E-2</v>
      </c>
      <c r="FU663" s="106">
        <v>4.2711622241611074E-3</v>
      </c>
      <c r="FV663" s="106">
        <v>8.8101028999064551E-3</v>
      </c>
      <c r="FW663" s="106">
        <v>1.1094711040363149E-2</v>
      </c>
      <c r="FX663" s="106">
        <v>3.9156345048310393E-2</v>
      </c>
      <c r="FY663" s="106">
        <v>1.6787602319236015E-2</v>
      </c>
      <c r="FZ663" s="106">
        <v>1.8843665791796884E-2</v>
      </c>
      <c r="GA663" s="106">
        <v>1.8119969238656761E-2</v>
      </c>
      <c r="GB663" s="106">
        <v>2.5895147462277088E-2</v>
      </c>
      <c r="GC663" s="106">
        <v>2.0369782683684029E-2</v>
      </c>
      <c r="GD663" s="106">
        <v>2.9456186014228697E-2</v>
      </c>
      <c r="GE663" s="106">
        <v>2.592620022654004E-2</v>
      </c>
      <c r="GF663" s="106">
        <v>1.4032735543108497E-2</v>
      </c>
      <c r="GG663" s="106">
        <v>1.3869500307368053E-2</v>
      </c>
      <c r="GH663" s="100"/>
      <c r="GI663" s="100"/>
      <c r="GJ663" s="100"/>
      <c r="GK663" s="100"/>
    </row>
    <row r="664" spans="1:193" x14ac:dyDescent="0.25">
      <c r="A664" s="98" t="s">
        <v>1073</v>
      </c>
      <c r="B664" s="99" t="s">
        <v>17</v>
      </c>
      <c r="C664" s="99" t="s">
        <v>647</v>
      </c>
      <c r="D664" s="99" t="s">
        <v>758</v>
      </c>
      <c r="E664" s="99" t="s">
        <v>845</v>
      </c>
      <c r="F664" s="106"/>
      <c r="G664" s="106">
        <v>1.7450000000000001</v>
      </c>
      <c r="H664" s="106">
        <v>7.4139250701891646E-2</v>
      </c>
      <c r="I664" s="106">
        <v>6.8000000000000005E-2</v>
      </c>
      <c r="J664" s="106">
        <v>0</v>
      </c>
      <c r="K664" s="106">
        <v>0.22999999999999998</v>
      </c>
      <c r="L664" s="106">
        <v>2.3759999999999999</v>
      </c>
      <c r="M664" s="106">
        <v>8.3000000000000004E-2</v>
      </c>
      <c r="N664" s="106">
        <v>9.2309729829244708E-2</v>
      </c>
      <c r="O664" s="106">
        <v>2.9660000000000002</v>
      </c>
      <c r="P664" s="106">
        <v>7.0999999999999994E-2</v>
      </c>
      <c r="Q664" s="106">
        <v>0.3090713444902724</v>
      </c>
      <c r="R664" s="106">
        <v>0.188</v>
      </c>
      <c r="S664" s="106">
        <v>40.707087267744171</v>
      </c>
      <c r="T664" s="106">
        <v>0.73022681167423298</v>
      </c>
      <c r="U664" s="106">
        <v>0.13700000000000001</v>
      </c>
      <c r="V664" s="106">
        <v>7.9151798190099959E-2</v>
      </c>
      <c r="W664" s="106">
        <v>0.55800000000000005</v>
      </c>
      <c r="X664" s="106">
        <v>2.5525525289947941</v>
      </c>
      <c r="Y664" s="106">
        <v>23.724445179556181</v>
      </c>
      <c r="Z664" s="106">
        <v>0</v>
      </c>
      <c r="AA664" s="106">
        <v>0.1266398324769677</v>
      </c>
      <c r="AB664" s="106">
        <v>0</v>
      </c>
      <c r="AC664" s="106">
        <v>0.25900000000000001</v>
      </c>
      <c r="AD664" s="106">
        <v>0.21699999999999997</v>
      </c>
      <c r="AE664" s="106">
        <v>2.5780000000000003</v>
      </c>
      <c r="AF664" s="106">
        <v>3.5089999999999999</v>
      </c>
      <c r="AG664" s="106">
        <v>2.5830060284265302</v>
      </c>
      <c r="AH664" s="106">
        <v>1.7869999999999999</v>
      </c>
      <c r="AI664" s="106"/>
      <c r="AJ664" s="106">
        <v>87.578067028919548</v>
      </c>
      <c r="AK664" s="100"/>
      <c r="AL664" s="106">
        <v>0.81572550486163053</v>
      </c>
      <c r="AM664" s="106">
        <v>4.444532743953699E-2</v>
      </c>
      <c r="AN664" s="106">
        <v>3.5988356708123843E-2</v>
      </c>
      <c r="AO664" s="106">
        <v>0</v>
      </c>
      <c r="AP664" s="106">
        <v>0.17812887236679059</v>
      </c>
      <c r="AQ664" s="106">
        <v>1.8468713563933152</v>
      </c>
      <c r="AR664" s="106">
        <v>6.1572700296735908E-2</v>
      </c>
      <c r="AS664" s="106">
        <v>7.6631022604387117E-2</v>
      </c>
      <c r="AT664" s="106">
        <v>2.1197827329902803</v>
      </c>
      <c r="AU664" s="106">
        <v>3.0982719497294465E-2</v>
      </c>
      <c r="AV664" s="106">
        <v>0.3090713444902724</v>
      </c>
      <c r="AW664" s="106">
        <v>0.188</v>
      </c>
      <c r="AX664" s="106">
        <v>28.456544752005708</v>
      </c>
      <c r="AY664" s="106">
        <v>0.59800737996415765</v>
      </c>
      <c r="AZ664" s="106">
        <v>0.10142137992300859</v>
      </c>
      <c r="BA664" s="106">
        <v>6.7117610608072545E-2</v>
      </c>
      <c r="BB664" s="106">
        <v>0.52198316183348936</v>
      </c>
      <c r="BC664" s="106">
        <v>2.2501344578585982</v>
      </c>
      <c r="BD664" s="106">
        <v>18.682136530085977</v>
      </c>
      <c r="BE664" s="106">
        <v>0</v>
      </c>
      <c r="BF664" s="106">
        <v>0.10811904078969324</v>
      </c>
      <c r="BG664" s="106">
        <v>0</v>
      </c>
      <c r="BH664" s="106">
        <v>0.22205075445816186</v>
      </c>
      <c r="BI664" s="106">
        <v>0.18713349430838219</v>
      </c>
      <c r="BJ664" s="106">
        <v>2.2366822835328821</v>
      </c>
      <c r="BK664" s="106">
        <v>3.0574191861984841</v>
      </c>
      <c r="BL664" s="106">
        <v>2.2588596663109142</v>
      </c>
      <c r="BM664" s="106">
        <v>1.5693334504259242</v>
      </c>
      <c r="BN664" s="106"/>
      <c r="BO664" s="106"/>
      <c r="BP664" s="106"/>
      <c r="BQ664" s="106">
        <v>3.2088000000000005E-2</v>
      </c>
      <c r="BR664" s="106">
        <v>1.6180570000000002E-2</v>
      </c>
      <c r="BS664" s="106">
        <v>1.0581199999999999E-2</v>
      </c>
      <c r="BT664" s="106">
        <v>1.0115020000000001E-2</v>
      </c>
      <c r="BU664" s="106">
        <v>1.1620800000000001E-2</v>
      </c>
      <c r="BV664" s="106">
        <v>1.0935249999999999E-2</v>
      </c>
      <c r="BW664" s="106">
        <v>1.4019200000000001E-2</v>
      </c>
      <c r="BX664" s="106">
        <v>3.7342599999999997E-3</v>
      </c>
      <c r="BY664" s="106">
        <v>9.51456E-3</v>
      </c>
      <c r="BZ664" s="106">
        <v>3.1624079999999999E-2</v>
      </c>
      <c r="CA664" s="106">
        <v>1.7600000000000001E-2</v>
      </c>
      <c r="CB664" s="106">
        <v>1.3599999999999999E-2</v>
      </c>
      <c r="CC664" s="106">
        <v>1.2874500000000001E-2</v>
      </c>
      <c r="CD664" s="106">
        <v>2.0026040000000002E-2</v>
      </c>
      <c r="CE664" s="106">
        <v>2.8907119999999998E-2</v>
      </c>
      <c r="CF664" s="106">
        <v>7.7833799999999995E-3</v>
      </c>
      <c r="CG664" s="106">
        <v>6.7346999999999997E-3</v>
      </c>
      <c r="CH664" s="106">
        <v>7.4870400000000004E-3</v>
      </c>
      <c r="CI664" s="106">
        <v>1.422288E-2</v>
      </c>
      <c r="CJ664" s="106">
        <v>2.4042400000000002E-2</v>
      </c>
      <c r="CK664" s="106">
        <v>2.4714430000000003E-2</v>
      </c>
      <c r="CL664" s="106">
        <v>2.5980659999999999E-2</v>
      </c>
      <c r="CM664" s="106">
        <v>3.2542560000000005E-2</v>
      </c>
      <c r="CN664" s="106">
        <v>2.6438880000000001E-2</v>
      </c>
      <c r="CO664" s="106">
        <v>3.5730600000000001E-2</v>
      </c>
      <c r="CP664" s="106">
        <v>2.9610659999999997E-2</v>
      </c>
      <c r="CQ664" s="106">
        <v>1.5551599999999999E-2</v>
      </c>
      <c r="CR664" s="106">
        <v>1.582793E-2</v>
      </c>
      <c r="CS664" s="106"/>
      <c r="CT664" s="106"/>
      <c r="CU664" s="106"/>
      <c r="CV664" s="106">
        <f t="shared" si="364"/>
        <v>1.5000000000000001E-2</v>
      </c>
      <c r="CW664" s="106">
        <f t="shared" si="365"/>
        <v>9.700000000000002E-3</v>
      </c>
      <c r="CX664" s="106">
        <f t="shared" si="366"/>
        <v>5.5999999999999999E-3</v>
      </c>
      <c r="CY664" s="106">
        <f t="shared" si="367"/>
        <v>6.1000000000000004E-3</v>
      </c>
      <c r="CZ664" s="106">
        <f t="shared" si="368"/>
        <v>9.0000000000000011E-3</v>
      </c>
      <c r="DA664" s="106">
        <f t="shared" si="369"/>
        <v>8.4999999999999989E-3</v>
      </c>
      <c r="DB664" s="106">
        <f t="shared" si="370"/>
        <v>1.04E-2</v>
      </c>
      <c r="DC664" s="106">
        <f t="shared" si="371"/>
        <v>3.0999999999999999E-3</v>
      </c>
      <c r="DD664" s="106">
        <f t="shared" si="372"/>
        <v>6.7999999999999996E-3</v>
      </c>
      <c r="DE664" s="106">
        <f t="shared" si="373"/>
        <v>1.38E-2</v>
      </c>
      <c r="DF664" s="106">
        <f t="shared" si="374"/>
        <v>1.7600000000000001E-2</v>
      </c>
      <c r="DG664" s="106">
        <f t="shared" si="375"/>
        <v>1.3599999999999999E-2</v>
      </c>
      <c r="DH664" s="106">
        <f t="shared" si="376"/>
        <v>8.9999999999999993E-3</v>
      </c>
      <c r="DI664" s="106">
        <f t="shared" si="377"/>
        <v>1.6400000000000001E-2</v>
      </c>
      <c r="DJ664" s="106">
        <f t="shared" si="378"/>
        <v>2.1399999999999999E-2</v>
      </c>
      <c r="DK664" s="106">
        <f t="shared" si="379"/>
        <v>6.5999999999999991E-3</v>
      </c>
      <c r="DL664" s="106">
        <f t="shared" si="380"/>
        <v>6.3E-3</v>
      </c>
      <c r="DM664" s="106">
        <f t="shared" si="381"/>
        <v>6.6E-3</v>
      </c>
      <c r="DN664" s="106">
        <f t="shared" si="382"/>
        <v>1.12E-2</v>
      </c>
      <c r="DO664" s="106">
        <f t="shared" si="383"/>
        <v>2.0500000000000001E-2</v>
      </c>
      <c r="DP664" s="106">
        <f t="shared" si="384"/>
        <v>2.1100000000000001E-2</v>
      </c>
      <c r="DQ664" s="106">
        <f t="shared" si="385"/>
        <v>2.2200000000000001E-2</v>
      </c>
      <c r="DR664" s="106">
        <f t="shared" si="386"/>
        <v>2.7900000000000001E-2</v>
      </c>
      <c r="DS664" s="106">
        <f t="shared" si="387"/>
        <v>2.2800000000000001E-2</v>
      </c>
      <c r="DT664" s="106">
        <f t="shared" si="388"/>
        <v>3.1E-2</v>
      </c>
      <c r="DU664" s="106">
        <f t="shared" si="389"/>
        <v>2.58E-2</v>
      </c>
      <c r="DV664" s="106">
        <f t="shared" si="390"/>
        <v>1.3599999999999999E-2</v>
      </c>
      <c r="DW664" s="106">
        <f t="shared" si="391"/>
        <v>1.3899999999999999E-2</v>
      </c>
      <c r="DX664" s="106"/>
      <c r="DY664" s="106"/>
      <c r="DZ664" s="106"/>
      <c r="EA664" s="100">
        <v>1.71</v>
      </c>
      <c r="EB664" s="100">
        <v>9.3000000000000007</v>
      </c>
      <c r="EC664" s="100">
        <v>8.64</v>
      </c>
      <c r="ED664" s="100">
        <v>100</v>
      </c>
      <c r="EE664" s="100">
        <v>3.98</v>
      </c>
      <c r="EF664" s="100">
        <v>0.53</v>
      </c>
      <c r="EG664" s="100">
        <v>15.32</v>
      </c>
      <c r="EH664" s="100">
        <v>3.85</v>
      </c>
      <c r="EI664" s="100">
        <v>0.5</v>
      </c>
      <c r="EJ664" s="100">
        <v>15.04</v>
      </c>
      <c r="EK664" s="100">
        <v>6.89</v>
      </c>
      <c r="EL664" s="100">
        <v>2.2200000000000002</v>
      </c>
      <c r="EM664" s="100">
        <v>0.15</v>
      </c>
      <c r="EN664" s="100">
        <v>2.4500000000000002</v>
      </c>
      <c r="EO664" s="100">
        <v>14.18</v>
      </c>
      <c r="EP664" s="100">
        <v>6.23</v>
      </c>
      <c r="EQ664" s="100">
        <v>1.77</v>
      </c>
      <c r="ER664" s="100">
        <v>0.47</v>
      </c>
      <c r="ES664" s="100">
        <v>0.21</v>
      </c>
      <c r="ET664" s="100">
        <v>100</v>
      </c>
      <c r="EU664" s="100">
        <v>16.21</v>
      </c>
      <c r="EV664" s="100">
        <v>100</v>
      </c>
      <c r="EW664" s="100">
        <v>11.24</v>
      </c>
      <c r="EX664" s="100">
        <v>10.83</v>
      </c>
      <c r="EY664" s="100">
        <v>1.3</v>
      </c>
      <c r="EZ664" s="100">
        <v>0.84</v>
      </c>
      <c r="FA664" s="100">
        <v>0.63</v>
      </c>
      <c r="FB664" s="100">
        <v>0.9</v>
      </c>
      <c r="FC664" s="100"/>
      <c r="FD664" s="100"/>
      <c r="FE664" s="100"/>
      <c r="FF664" s="106">
        <v>1.3948906133133883E-2</v>
      </c>
      <c r="FG664" s="106">
        <v>4.1334154518769409E-3</v>
      </c>
      <c r="FH664" s="106">
        <v>3.1093940195819E-3</v>
      </c>
      <c r="FI664" s="106">
        <v>0</v>
      </c>
      <c r="FJ664" s="106">
        <v>7.0895291201982661E-3</v>
      </c>
      <c r="FK664" s="106">
        <v>9.7884181888845713E-3</v>
      </c>
      <c r="FL664" s="106">
        <v>9.4329376854599412E-3</v>
      </c>
      <c r="FM664" s="106">
        <v>2.9502943702689041E-3</v>
      </c>
      <c r="FN664" s="106">
        <v>1.0598913664951401E-2</v>
      </c>
      <c r="FO664" s="106">
        <v>4.6598010123930864E-3</v>
      </c>
      <c r="FP664" s="106">
        <v>2.129501563537977E-2</v>
      </c>
      <c r="FQ664" s="106">
        <v>4.1736000000000004E-3</v>
      </c>
      <c r="FR664" s="106">
        <v>4.2684817128008562E-2</v>
      </c>
      <c r="FS664" s="106">
        <v>1.4651180809121863E-2</v>
      </c>
      <c r="FT664" s="106">
        <v>1.4381551673082619E-2</v>
      </c>
      <c r="FU664" s="106">
        <v>4.1814271408829196E-3</v>
      </c>
      <c r="FV664" s="106">
        <v>9.239101964452762E-3</v>
      </c>
      <c r="FW664" s="106">
        <v>1.0575631951935411E-2</v>
      </c>
      <c r="FX664" s="106">
        <v>3.9232486713180546E-2</v>
      </c>
      <c r="FY664" s="106">
        <v>0</v>
      </c>
      <c r="FZ664" s="106">
        <v>1.7526096512009277E-2</v>
      </c>
      <c r="GA664" s="106">
        <v>0</v>
      </c>
      <c r="GB664" s="106">
        <v>2.4958504801097393E-2</v>
      </c>
      <c r="GC664" s="106">
        <v>2.0266557433597794E-2</v>
      </c>
      <c r="GD664" s="106">
        <v>2.9076869685927469E-2</v>
      </c>
      <c r="GE664" s="106">
        <v>2.5682321164067264E-2</v>
      </c>
      <c r="GF664" s="106">
        <v>1.4230815897758759E-2</v>
      </c>
      <c r="GG664" s="106">
        <v>1.4124001053833319E-2</v>
      </c>
      <c r="GH664" s="100"/>
      <c r="GI664" s="100"/>
      <c r="GJ664" s="100"/>
      <c r="GK664" s="100"/>
    </row>
    <row r="665" spans="1:193" x14ac:dyDescent="0.25">
      <c r="A665" s="98" t="s">
        <v>1073</v>
      </c>
      <c r="B665" s="99" t="s">
        <v>17</v>
      </c>
      <c r="C665" s="99" t="s">
        <v>647</v>
      </c>
      <c r="D665" s="99" t="s">
        <v>810</v>
      </c>
      <c r="E665" s="99" t="s">
        <v>846</v>
      </c>
      <c r="F665" s="106"/>
      <c r="G665" s="106">
        <v>0.128</v>
      </c>
      <c r="H665" s="106">
        <v>9.5802462702759564E-2</v>
      </c>
      <c r="I665" s="106">
        <v>0.10100000000000001</v>
      </c>
      <c r="J665" s="106">
        <v>0</v>
      </c>
      <c r="K665" s="106">
        <v>0.27700000000000002</v>
      </c>
      <c r="L665" s="106">
        <v>1.6040000000000001</v>
      </c>
      <c r="M665" s="106">
        <v>2.5999999999999995E-2</v>
      </c>
      <c r="N665" s="106">
        <v>9.6296206497511319E-2</v>
      </c>
      <c r="O665" s="106">
        <v>3.1219999999999999</v>
      </c>
      <c r="P665" s="106">
        <v>7.3999999999999996E-2</v>
      </c>
      <c r="Q665" s="106">
        <v>0.66534285784681313</v>
      </c>
      <c r="R665" s="106">
        <v>0.30299999999999999</v>
      </c>
      <c r="S665" s="106">
        <v>44.147818136811097</v>
      </c>
      <c r="T665" s="106">
        <v>0.79696289019789301</v>
      </c>
      <c r="U665" s="106">
        <v>6.6000000000000003E-2</v>
      </c>
      <c r="V665" s="106">
        <v>6.8984785553037442E-2</v>
      </c>
      <c r="W665" s="106">
        <v>0.63900000000000001</v>
      </c>
      <c r="X665" s="106">
        <v>2.3120216910008935</v>
      </c>
      <c r="Y665" s="106">
        <v>26.213023395059583</v>
      </c>
      <c r="Z665" s="106">
        <v>0</v>
      </c>
      <c r="AA665" s="106">
        <v>0.16043305935229651</v>
      </c>
      <c r="AB665" s="106">
        <v>0.04</v>
      </c>
      <c r="AC665" s="106">
        <v>0.317</v>
      </c>
      <c r="AD665" s="106">
        <v>0.314</v>
      </c>
      <c r="AE665" s="106">
        <v>3.1150000000000002</v>
      </c>
      <c r="AF665" s="106">
        <v>3.9630000000000001</v>
      </c>
      <c r="AG665" s="106">
        <v>2.712724512597009</v>
      </c>
      <c r="AH665" s="106">
        <v>1.8049999999999999</v>
      </c>
      <c r="AI665" s="106"/>
      <c r="AJ665" s="106">
        <v>92.81487732017959</v>
      </c>
      <c r="AK665" s="100"/>
      <c r="AL665" s="106">
        <v>5.9835452505609572E-2</v>
      </c>
      <c r="AM665" s="106">
        <v>5.7432086027671941E-2</v>
      </c>
      <c r="AN665" s="106">
        <v>5.3453294522360417E-2</v>
      </c>
      <c r="AO665" s="106">
        <v>0</v>
      </c>
      <c r="AP665" s="106">
        <v>0.21452912019826523</v>
      </c>
      <c r="AQ665" s="106">
        <v>1.2467936261173729</v>
      </c>
      <c r="AR665" s="106">
        <v>1.9287833827893171E-2</v>
      </c>
      <c r="AS665" s="106">
        <v>7.9940400545833748E-2</v>
      </c>
      <c r="AT665" s="106">
        <v>2.2312750142938822</v>
      </c>
      <c r="AU665" s="106">
        <v>3.2291848490137894E-2</v>
      </c>
      <c r="AV665" s="106">
        <v>0.66534285784681313</v>
      </c>
      <c r="AW665" s="106">
        <v>0.30299999999999999</v>
      </c>
      <c r="AX665" s="106">
        <v>30.861809253275844</v>
      </c>
      <c r="AY665" s="106">
        <v>0.65265980689369663</v>
      </c>
      <c r="AZ665" s="106">
        <v>4.8859934853420196E-2</v>
      </c>
      <c r="BA665" s="106">
        <v>5.8496383916762013E-2</v>
      </c>
      <c r="BB665" s="106">
        <v>0.59775491113189905</v>
      </c>
      <c r="BC665" s="106">
        <v>2.0381009264817465</v>
      </c>
      <c r="BD665" s="106">
        <v>20.641801240302058</v>
      </c>
      <c r="BE665" s="106">
        <v>0</v>
      </c>
      <c r="BF665" s="106">
        <v>0.13697008396849356</v>
      </c>
      <c r="BG665" s="106">
        <v>3.4179270272579686E-2</v>
      </c>
      <c r="BH665" s="106">
        <v>0.27177640603566527</v>
      </c>
      <c r="BI665" s="106">
        <v>0.27078302863056225</v>
      </c>
      <c r="BJ665" s="106">
        <v>2.7025854589623459</v>
      </c>
      <c r="BK665" s="106">
        <v>3.4529929424065524</v>
      </c>
      <c r="BL665" s="106">
        <v>2.3722995300367371</v>
      </c>
      <c r="BM665" s="106">
        <v>1.5851409502063756</v>
      </c>
      <c r="BN665" s="106"/>
      <c r="BO665" s="106"/>
      <c r="BP665" s="106"/>
      <c r="BQ665" s="106">
        <v>3.1446240000000007E-2</v>
      </c>
      <c r="BR665" s="106">
        <v>1.6681000000000001E-2</v>
      </c>
      <c r="BS665" s="106">
        <v>1.0770149999999999E-2</v>
      </c>
      <c r="BT665" s="106">
        <v>1.0280839999999999E-2</v>
      </c>
      <c r="BU665" s="106">
        <v>1.2008159999999999E-2</v>
      </c>
      <c r="BV665" s="106">
        <v>1.1192550000000001E-2</v>
      </c>
      <c r="BW665" s="106">
        <v>1.4558400000000001E-2</v>
      </c>
      <c r="BX665" s="106">
        <v>3.7342599999999997E-3</v>
      </c>
      <c r="BY665" s="106">
        <v>9.65448E-3</v>
      </c>
      <c r="BZ665" s="106">
        <v>3.2999039999999993E-2</v>
      </c>
      <c r="CA665" s="106">
        <v>1.84E-2</v>
      </c>
      <c r="CB665" s="106">
        <v>1.41E-2</v>
      </c>
      <c r="CC665" s="106">
        <v>1.3446700000000001E-2</v>
      </c>
      <c r="CD665" s="106">
        <v>2.0880810000000003E-2</v>
      </c>
      <c r="CE665" s="106">
        <v>2.9312360000000003E-2</v>
      </c>
      <c r="CF665" s="106">
        <v>7.9013099999999999E-3</v>
      </c>
      <c r="CG665" s="106">
        <v>6.9484999999999998E-3</v>
      </c>
      <c r="CH665" s="106">
        <v>7.6004800000000006E-3</v>
      </c>
      <c r="CI665" s="106">
        <v>1.4857830000000001E-2</v>
      </c>
      <c r="CJ665" s="106">
        <v>2.4276960000000004E-2</v>
      </c>
      <c r="CK665" s="106">
        <v>2.4948689999999999E-2</v>
      </c>
      <c r="CL665" s="106">
        <v>2.6565809999999999E-2</v>
      </c>
      <c r="CM665" s="106">
        <v>3.3708960000000003E-2</v>
      </c>
      <c r="CN665" s="106">
        <v>2.7598480000000002E-2</v>
      </c>
      <c r="CO665" s="106">
        <v>3.7805280000000004E-2</v>
      </c>
      <c r="CP665" s="106">
        <v>3.0873129999999999E-2</v>
      </c>
      <c r="CQ665" s="106">
        <v>1.6123349999999998E-2</v>
      </c>
      <c r="CR665" s="106">
        <v>1.639728E-2</v>
      </c>
      <c r="CS665" s="106"/>
      <c r="CT665" s="106"/>
      <c r="CU665" s="106"/>
      <c r="CV665" s="106">
        <f t="shared" si="364"/>
        <v>1.4700000000000001E-2</v>
      </c>
      <c r="CW665" s="106">
        <f t="shared" si="365"/>
        <v>1.0000000000000002E-2</v>
      </c>
      <c r="CX665" s="106">
        <f t="shared" si="366"/>
        <v>5.6999999999999993E-3</v>
      </c>
      <c r="CY665" s="106">
        <f t="shared" si="367"/>
        <v>6.1999999999999998E-3</v>
      </c>
      <c r="CZ665" s="106">
        <f t="shared" si="368"/>
        <v>9.2999999999999992E-3</v>
      </c>
      <c r="DA665" s="106">
        <f t="shared" si="369"/>
        <v>8.7000000000000011E-3</v>
      </c>
      <c r="DB665" s="106">
        <f t="shared" si="370"/>
        <v>1.0800000000000001E-2</v>
      </c>
      <c r="DC665" s="106">
        <f t="shared" si="371"/>
        <v>3.0999999999999999E-3</v>
      </c>
      <c r="DD665" s="106">
        <f t="shared" si="372"/>
        <v>6.8999999999999999E-3</v>
      </c>
      <c r="DE665" s="106">
        <f t="shared" si="373"/>
        <v>1.4399999999999998E-2</v>
      </c>
      <c r="DF665" s="106">
        <f t="shared" si="374"/>
        <v>1.84E-2</v>
      </c>
      <c r="DG665" s="106">
        <f t="shared" si="375"/>
        <v>1.41E-2</v>
      </c>
      <c r="DH665" s="106">
        <f t="shared" si="376"/>
        <v>9.4000000000000004E-3</v>
      </c>
      <c r="DI665" s="106">
        <f t="shared" si="377"/>
        <v>1.7100000000000001E-2</v>
      </c>
      <c r="DJ665" s="106">
        <f t="shared" si="378"/>
        <v>2.1700000000000001E-2</v>
      </c>
      <c r="DK665" s="106">
        <f t="shared" si="379"/>
        <v>6.7000000000000002E-3</v>
      </c>
      <c r="DL665" s="106">
        <f t="shared" si="380"/>
        <v>6.4999999999999997E-3</v>
      </c>
      <c r="DM665" s="106">
        <f t="shared" si="381"/>
        <v>6.7000000000000002E-3</v>
      </c>
      <c r="DN665" s="106">
        <f t="shared" si="382"/>
        <v>1.17E-2</v>
      </c>
      <c r="DO665" s="106">
        <f t="shared" si="383"/>
        <v>2.0700000000000003E-2</v>
      </c>
      <c r="DP665" s="106">
        <f t="shared" si="384"/>
        <v>2.1299999999999999E-2</v>
      </c>
      <c r="DQ665" s="106">
        <f t="shared" si="385"/>
        <v>2.2700000000000001E-2</v>
      </c>
      <c r="DR665" s="106">
        <f t="shared" si="386"/>
        <v>2.8899999999999999E-2</v>
      </c>
      <c r="DS665" s="106">
        <f t="shared" si="387"/>
        <v>2.3800000000000002E-2</v>
      </c>
      <c r="DT665" s="106">
        <f t="shared" si="388"/>
        <v>3.2800000000000003E-2</v>
      </c>
      <c r="DU665" s="106">
        <f t="shared" si="389"/>
        <v>2.69E-2</v>
      </c>
      <c r="DV665" s="106">
        <f t="shared" si="390"/>
        <v>1.41E-2</v>
      </c>
      <c r="DW665" s="106">
        <f t="shared" si="391"/>
        <v>1.44E-2</v>
      </c>
      <c r="DX665" s="106"/>
      <c r="DY665" s="106"/>
      <c r="DZ665" s="106"/>
      <c r="EA665" s="100">
        <v>12.87</v>
      </c>
      <c r="EB665" s="100">
        <v>8.1</v>
      </c>
      <c r="EC665" s="100">
        <v>6.01</v>
      </c>
      <c r="ED665" s="100">
        <v>100</v>
      </c>
      <c r="EE665" s="100">
        <v>3.46</v>
      </c>
      <c r="EF665" s="100">
        <v>0.7</v>
      </c>
      <c r="EG665" s="100">
        <v>46.64</v>
      </c>
      <c r="EH665" s="100">
        <v>3.79</v>
      </c>
      <c r="EI665" s="100">
        <v>0.49</v>
      </c>
      <c r="EJ665" s="100">
        <v>14.92</v>
      </c>
      <c r="EK665" s="100">
        <v>3.55</v>
      </c>
      <c r="EL665" s="100">
        <v>1.57</v>
      </c>
      <c r="EM665" s="100">
        <v>0.14000000000000001</v>
      </c>
      <c r="EN665" s="100">
        <v>2.34</v>
      </c>
      <c r="EO665" s="100">
        <v>28.99</v>
      </c>
      <c r="EP665" s="100">
        <v>6.76</v>
      </c>
      <c r="EQ665" s="100">
        <v>1.62</v>
      </c>
      <c r="ER665" s="100">
        <v>0.51</v>
      </c>
      <c r="ES665" s="100">
        <v>0.2</v>
      </c>
      <c r="ET665" s="100">
        <v>82.29</v>
      </c>
      <c r="EU665" s="100">
        <v>13.12</v>
      </c>
      <c r="EV665" s="100">
        <v>55.35</v>
      </c>
      <c r="EW665" s="100">
        <v>9.51</v>
      </c>
      <c r="EX665" s="100">
        <v>7.81</v>
      </c>
      <c r="EY665" s="100">
        <v>1.1499999999999999</v>
      </c>
      <c r="EZ665" s="100">
        <v>0.78</v>
      </c>
      <c r="FA665" s="100">
        <v>0.62</v>
      </c>
      <c r="FB665" s="100">
        <v>0.92</v>
      </c>
      <c r="FC665" s="100"/>
      <c r="FD665" s="100"/>
      <c r="FE665" s="100"/>
      <c r="FF665" s="106">
        <v>7.7008227374719511E-3</v>
      </c>
      <c r="FG665" s="106">
        <v>4.6519989682414272E-3</v>
      </c>
      <c r="FH665" s="106">
        <v>3.2125430007938611E-3</v>
      </c>
      <c r="FI665" s="106">
        <v>0</v>
      </c>
      <c r="FJ665" s="106">
        <v>7.4227075588599763E-3</v>
      </c>
      <c r="FK665" s="106">
        <v>8.7275553828216092E-3</v>
      </c>
      <c r="FL665" s="106">
        <v>8.9958456973293754E-3</v>
      </c>
      <c r="FM665" s="106">
        <v>3.0297411806870993E-3</v>
      </c>
      <c r="FN665" s="106">
        <v>1.0933247570040022E-2</v>
      </c>
      <c r="FO665" s="106">
        <v>4.8179437947285736E-3</v>
      </c>
      <c r="FP665" s="106">
        <v>2.3619671453561863E-2</v>
      </c>
      <c r="FQ665" s="106">
        <v>4.7571000000000002E-3</v>
      </c>
      <c r="FR665" s="106">
        <v>4.3206532954586187E-2</v>
      </c>
      <c r="FS665" s="106">
        <v>1.5272239481312498E-2</v>
      </c>
      <c r="FT665" s="106">
        <v>1.4164495114006515E-2</v>
      </c>
      <c r="FU665" s="106">
        <v>3.9543555527731117E-3</v>
      </c>
      <c r="FV665" s="106">
        <v>9.6836295603367657E-3</v>
      </c>
      <c r="FW665" s="106">
        <v>1.0394314725056907E-2</v>
      </c>
      <c r="FX665" s="106">
        <v>4.1283602480604115E-2</v>
      </c>
      <c r="FY665" s="106">
        <v>0</v>
      </c>
      <c r="FZ665" s="106">
        <v>1.7970475016666352E-2</v>
      </c>
      <c r="GA665" s="106">
        <v>1.8918226095872855E-2</v>
      </c>
      <c r="GB665" s="106">
        <v>2.5845936213991769E-2</v>
      </c>
      <c r="GC665" s="106">
        <v>2.1148154536046914E-2</v>
      </c>
      <c r="GD665" s="106">
        <v>3.1079732778066978E-2</v>
      </c>
      <c r="GE665" s="106">
        <v>2.6933344950771109E-2</v>
      </c>
      <c r="GF665" s="106">
        <v>1.470825708622777E-2</v>
      </c>
      <c r="GG665" s="106">
        <v>1.4583296741898654E-2</v>
      </c>
      <c r="GH665" s="100"/>
      <c r="GI665" s="100"/>
      <c r="GJ665" s="100"/>
      <c r="GK665" s="100"/>
    </row>
    <row r="666" spans="1:193" x14ac:dyDescent="0.25">
      <c r="A666" s="98" t="s">
        <v>1073</v>
      </c>
      <c r="B666" s="99" t="s">
        <v>17</v>
      </c>
      <c r="C666" s="99" t="s">
        <v>647</v>
      </c>
      <c r="D666" s="99" t="s">
        <v>810</v>
      </c>
      <c r="E666" s="99" t="s">
        <v>847</v>
      </c>
      <c r="F666" s="106"/>
      <c r="G666" s="106">
        <v>0.1</v>
      </c>
      <c r="H666" s="106">
        <v>0.13821475912130399</v>
      </c>
      <c r="I666" s="106">
        <v>0</v>
      </c>
      <c r="J666" s="106">
        <v>0</v>
      </c>
      <c r="K666" s="106">
        <v>0.26100000000000001</v>
      </c>
      <c r="L666" s="106">
        <v>1.673</v>
      </c>
      <c r="M666" s="106">
        <v>3.4000000000000002E-2</v>
      </c>
      <c r="N666" s="106">
        <v>9.8448924642807828E-2</v>
      </c>
      <c r="O666" s="106">
        <v>3.2770000000000001</v>
      </c>
      <c r="P666" s="106">
        <v>4.8000000000000001E-2</v>
      </c>
      <c r="Q666" s="106">
        <v>0.64572619047625635</v>
      </c>
      <c r="R666" s="106">
        <v>0.27200000000000002</v>
      </c>
      <c r="S666" s="106">
        <v>44.290962081406128</v>
      </c>
      <c r="T666" s="106">
        <v>0.68913864389048551</v>
      </c>
      <c r="U666" s="106">
        <v>0.11900000000000001</v>
      </c>
      <c r="V666" s="106">
        <v>3.5738827813590758E-2</v>
      </c>
      <c r="W666" s="106">
        <v>0.66499999999999992</v>
      </c>
      <c r="X666" s="106">
        <v>2.2741914681022717</v>
      </c>
      <c r="Y666" s="106">
        <v>25.635671775179183</v>
      </c>
      <c r="Z666" s="106">
        <v>0</v>
      </c>
      <c r="AA666" s="106">
        <v>0.14274026513752225</v>
      </c>
      <c r="AB666" s="106">
        <v>0</v>
      </c>
      <c r="AC666" s="106">
        <v>0.31599999999999995</v>
      </c>
      <c r="AD666" s="106">
        <v>0.20399999999999999</v>
      </c>
      <c r="AE666" s="106">
        <v>2.9249999999999998</v>
      </c>
      <c r="AF666" s="106">
        <v>4.01</v>
      </c>
      <c r="AG666" s="106">
        <v>2.8680170117315278</v>
      </c>
      <c r="AH666" s="106">
        <v>1.919</v>
      </c>
      <c r="AI666" s="106"/>
      <c r="AJ666" s="106">
        <v>92.308571448691524</v>
      </c>
      <c r="AK666" s="100"/>
      <c r="AL666" s="106">
        <v>4.6746447270007478E-2</v>
      </c>
      <c r="AM666" s="106">
        <v>8.2857597938555239E-2</v>
      </c>
      <c r="AN666" s="106">
        <v>0</v>
      </c>
      <c r="AO666" s="106">
        <v>0</v>
      </c>
      <c r="AP666" s="106">
        <v>0.20213754646840151</v>
      </c>
      <c r="AQ666" s="106">
        <v>1.3004275165176837</v>
      </c>
      <c r="AR666" s="106">
        <v>2.5222551928783383E-2</v>
      </c>
      <c r="AS666" s="106">
        <v>8.1727481855228157E-2</v>
      </c>
      <c r="AT666" s="106">
        <v>2.3420526014865639</v>
      </c>
      <c r="AU666" s="106">
        <v>2.0946063885494852E-2</v>
      </c>
      <c r="AV666" s="106">
        <v>0.64572619047625635</v>
      </c>
      <c r="AW666" s="106">
        <v>0.27200000000000002</v>
      </c>
      <c r="AX666" s="106">
        <v>30.961874925834412</v>
      </c>
      <c r="AY666" s="106">
        <v>0.56435889271188722</v>
      </c>
      <c r="AZ666" s="106">
        <v>8.8095943144803082E-2</v>
      </c>
      <c r="BA666" s="106">
        <v>3.0305119828364927E-2</v>
      </c>
      <c r="BB666" s="106">
        <v>0.62207670720299346</v>
      </c>
      <c r="BC666" s="106">
        <v>2.004752704603554</v>
      </c>
      <c r="BD666" s="106">
        <v>20.187157866902261</v>
      </c>
      <c r="BE666" s="106">
        <v>0</v>
      </c>
      <c r="BF666" s="106">
        <v>0.12186482125631541</v>
      </c>
      <c r="BG666" s="106">
        <v>0</v>
      </c>
      <c r="BH666" s="106">
        <v>0.27091906721536346</v>
      </c>
      <c r="BI666" s="106">
        <v>0.17592273197654362</v>
      </c>
      <c r="BJ666" s="106">
        <v>2.5377407600208222</v>
      </c>
      <c r="BK666" s="106">
        <v>3.4939444105602511</v>
      </c>
      <c r="BL666" s="106">
        <v>2.5081040767219309</v>
      </c>
      <c r="BM666" s="106">
        <v>1.6852551154825679</v>
      </c>
      <c r="BN666" s="106"/>
      <c r="BO666" s="106"/>
      <c r="BP666" s="106"/>
      <c r="BQ666" s="106">
        <v>3.2729760000000004E-2</v>
      </c>
      <c r="BR666" s="106">
        <v>1.6514189999999998E-2</v>
      </c>
      <c r="BS666" s="106">
        <v>1.0959099999999999E-2</v>
      </c>
      <c r="BT666" s="106">
        <v>1.0280839999999999E-2</v>
      </c>
      <c r="BU666" s="106">
        <v>1.2266399999999998E-2</v>
      </c>
      <c r="BV666" s="106">
        <v>1.13212E-2</v>
      </c>
      <c r="BW666" s="106">
        <v>1.4423600000000002E-2</v>
      </c>
      <c r="BX666" s="106">
        <v>3.7342599999999997E-3</v>
      </c>
      <c r="BY666" s="106">
        <v>9.51456E-3</v>
      </c>
      <c r="BZ666" s="106">
        <v>3.3915679999999997E-2</v>
      </c>
      <c r="CA666" s="106">
        <v>1.83E-2</v>
      </c>
      <c r="CB666" s="106">
        <v>1.4E-2</v>
      </c>
      <c r="CC666" s="106">
        <v>1.3303650000000002E-2</v>
      </c>
      <c r="CD666" s="106">
        <v>2.0880810000000003E-2</v>
      </c>
      <c r="CE666" s="106">
        <v>2.9852679999999999E-2</v>
      </c>
      <c r="CF666" s="106">
        <v>8.0192400000000004E-3</v>
      </c>
      <c r="CG666" s="106">
        <v>6.9484999999999998E-3</v>
      </c>
      <c r="CH666" s="106">
        <v>7.6004800000000006E-3</v>
      </c>
      <c r="CI666" s="106">
        <v>1.4857830000000001E-2</v>
      </c>
      <c r="CJ666" s="106">
        <v>2.4394240000000001E-2</v>
      </c>
      <c r="CK666" s="106">
        <v>2.5065819999999999E-2</v>
      </c>
      <c r="CL666" s="106">
        <v>2.6448779999999998E-2</v>
      </c>
      <c r="CM666" s="106">
        <v>3.4175520000000001E-2</v>
      </c>
      <c r="CN666" s="106">
        <v>2.7714440000000003E-2</v>
      </c>
      <c r="CO666" s="106">
        <v>3.7690020000000005E-2</v>
      </c>
      <c r="CP666" s="106">
        <v>3.0987899999999995E-2</v>
      </c>
      <c r="CQ666" s="106">
        <v>1.6008999999999999E-2</v>
      </c>
      <c r="CR666" s="106">
        <v>1.639728E-2</v>
      </c>
      <c r="CS666" s="106"/>
      <c r="CT666" s="106"/>
      <c r="CU666" s="106"/>
      <c r="CV666" s="106">
        <f t="shared" si="364"/>
        <v>1.5299999999999999E-2</v>
      </c>
      <c r="CW666" s="106">
        <f t="shared" si="365"/>
        <v>9.8999999999999991E-3</v>
      </c>
      <c r="CX666" s="106">
        <f t="shared" si="366"/>
        <v>5.7999999999999996E-3</v>
      </c>
      <c r="CY666" s="106">
        <f t="shared" si="367"/>
        <v>6.1999999999999998E-3</v>
      </c>
      <c r="CZ666" s="106">
        <f t="shared" si="368"/>
        <v>9.4999999999999998E-3</v>
      </c>
      <c r="DA666" s="106">
        <f t="shared" si="369"/>
        <v>8.8000000000000005E-3</v>
      </c>
      <c r="DB666" s="106">
        <f t="shared" si="370"/>
        <v>1.0700000000000001E-2</v>
      </c>
      <c r="DC666" s="106">
        <f t="shared" si="371"/>
        <v>3.0999999999999999E-3</v>
      </c>
      <c r="DD666" s="106">
        <f t="shared" si="372"/>
        <v>6.7999999999999996E-3</v>
      </c>
      <c r="DE666" s="106">
        <f t="shared" si="373"/>
        <v>1.4799999999999999E-2</v>
      </c>
      <c r="DF666" s="106">
        <f t="shared" si="374"/>
        <v>1.83E-2</v>
      </c>
      <c r="DG666" s="106">
        <f t="shared" si="375"/>
        <v>1.4E-2</v>
      </c>
      <c r="DH666" s="106">
        <f t="shared" si="376"/>
        <v>9.300000000000001E-3</v>
      </c>
      <c r="DI666" s="106">
        <f t="shared" si="377"/>
        <v>1.7100000000000001E-2</v>
      </c>
      <c r="DJ666" s="106">
        <f t="shared" si="378"/>
        <v>2.2099999999999998E-2</v>
      </c>
      <c r="DK666" s="106">
        <f t="shared" si="379"/>
        <v>6.8000000000000005E-3</v>
      </c>
      <c r="DL666" s="106">
        <f t="shared" si="380"/>
        <v>6.4999999999999997E-3</v>
      </c>
      <c r="DM666" s="106">
        <f t="shared" si="381"/>
        <v>6.7000000000000002E-3</v>
      </c>
      <c r="DN666" s="106">
        <f t="shared" si="382"/>
        <v>1.17E-2</v>
      </c>
      <c r="DO666" s="106">
        <f t="shared" si="383"/>
        <v>2.0799999999999999E-2</v>
      </c>
      <c r="DP666" s="106">
        <f t="shared" si="384"/>
        <v>2.1399999999999999E-2</v>
      </c>
      <c r="DQ666" s="106">
        <f t="shared" si="385"/>
        <v>2.2600000000000002E-2</v>
      </c>
      <c r="DR666" s="106">
        <f t="shared" si="386"/>
        <v>2.93E-2</v>
      </c>
      <c r="DS666" s="106">
        <f t="shared" si="387"/>
        <v>2.3900000000000005E-2</v>
      </c>
      <c r="DT666" s="106">
        <f t="shared" si="388"/>
        <v>3.27E-2</v>
      </c>
      <c r="DU666" s="106">
        <f t="shared" si="389"/>
        <v>2.6999999999999996E-2</v>
      </c>
      <c r="DV666" s="106">
        <f t="shared" si="390"/>
        <v>1.4E-2</v>
      </c>
      <c r="DW666" s="106">
        <f t="shared" si="391"/>
        <v>1.44E-2</v>
      </c>
      <c r="DX666" s="106"/>
      <c r="DY666" s="106"/>
      <c r="DZ666" s="106"/>
      <c r="EA666" s="100">
        <v>16.55</v>
      </c>
      <c r="EB666" s="100">
        <v>6.02</v>
      </c>
      <c r="EC666" s="100">
        <v>100</v>
      </c>
      <c r="ED666" s="100">
        <v>100</v>
      </c>
      <c r="EE666" s="100">
        <v>3.74</v>
      </c>
      <c r="EF666" s="100">
        <v>0.68</v>
      </c>
      <c r="EG666" s="100">
        <v>35.92</v>
      </c>
      <c r="EH666" s="100">
        <v>3.74</v>
      </c>
      <c r="EI666" s="100">
        <v>0.47</v>
      </c>
      <c r="EJ666" s="100">
        <v>23.55</v>
      </c>
      <c r="EK666" s="100">
        <v>3.65</v>
      </c>
      <c r="EL666" s="100">
        <v>1.67</v>
      </c>
      <c r="EM666" s="100">
        <v>0.14000000000000001</v>
      </c>
      <c r="EN666" s="100">
        <v>2.63</v>
      </c>
      <c r="EO666" s="100">
        <v>16.52</v>
      </c>
      <c r="EP666" s="100">
        <v>9.23</v>
      </c>
      <c r="EQ666" s="100">
        <v>1.56</v>
      </c>
      <c r="ER666" s="100">
        <v>0.52</v>
      </c>
      <c r="ES666" s="100">
        <v>0.2</v>
      </c>
      <c r="ET666" s="100">
        <v>100</v>
      </c>
      <c r="EU666" s="100">
        <v>14.73</v>
      </c>
      <c r="EV666" s="100">
        <v>121.66</v>
      </c>
      <c r="EW666" s="100">
        <v>9.7100000000000009</v>
      </c>
      <c r="EX666" s="100">
        <v>11.97</v>
      </c>
      <c r="EY666" s="100">
        <v>1.21</v>
      </c>
      <c r="EZ666" s="100">
        <v>0.78</v>
      </c>
      <c r="FA666" s="100">
        <v>0.59</v>
      </c>
      <c r="FB666" s="100">
        <v>0.87</v>
      </c>
      <c r="FC666" s="100"/>
      <c r="FD666" s="100"/>
      <c r="FE666" s="100"/>
      <c r="FF666" s="106">
        <v>7.7365370231862384E-3</v>
      </c>
      <c r="FG666" s="106">
        <v>4.9880273959010254E-3</v>
      </c>
      <c r="FH666" s="106">
        <v>0</v>
      </c>
      <c r="FI666" s="106">
        <v>0</v>
      </c>
      <c r="FJ666" s="106">
        <v>7.5599442379182171E-3</v>
      </c>
      <c r="FK666" s="106">
        <v>8.8429071123202509E-3</v>
      </c>
      <c r="FL666" s="106">
        <v>9.0599406528189923E-3</v>
      </c>
      <c r="FM666" s="106">
        <v>3.0566078213855332E-3</v>
      </c>
      <c r="FN666" s="106">
        <v>1.1007647226986848E-2</v>
      </c>
      <c r="FO666" s="106">
        <v>4.9327980450340377E-3</v>
      </c>
      <c r="FP666" s="106">
        <v>2.3569005952383357E-2</v>
      </c>
      <c r="FQ666" s="106">
        <v>4.5424000000000003E-3</v>
      </c>
      <c r="FR666" s="106">
        <v>4.3346624896168182E-2</v>
      </c>
      <c r="FS666" s="106">
        <v>1.4842638878322633E-2</v>
      </c>
      <c r="FT666" s="106">
        <v>1.4553449807521468E-2</v>
      </c>
      <c r="FU666" s="106">
        <v>2.7971625601580829E-3</v>
      </c>
      <c r="FV666" s="106">
        <v>9.7043966323666995E-3</v>
      </c>
      <c r="FW666" s="106">
        <v>1.0424714063938481E-2</v>
      </c>
      <c r="FX666" s="106">
        <v>4.0374315733804525E-2</v>
      </c>
      <c r="FY666" s="106">
        <v>0</v>
      </c>
      <c r="FZ666" s="106">
        <v>1.7950688171055263E-2</v>
      </c>
      <c r="GA666" s="106">
        <v>0</v>
      </c>
      <c r="GB666" s="106">
        <v>2.6306241426611792E-2</v>
      </c>
      <c r="GC666" s="106">
        <v>2.1057951017592273E-2</v>
      </c>
      <c r="GD666" s="106">
        <v>3.0706663196251947E-2</v>
      </c>
      <c r="GE666" s="106">
        <v>2.7252766402369961E-2</v>
      </c>
      <c r="GF666" s="106">
        <v>1.4797814052659392E-2</v>
      </c>
      <c r="GG666" s="106">
        <v>1.4661719504698341E-2</v>
      </c>
      <c r="GH666" s="100"/>
      <c r="GI666" s="100"/>
      <c r="GJ666" s="100"/>
      <c r="GK666" s="100"/>
    </row>
    <row r="667" spans="1:193" x14ac:dyDescent="0.25">
      <c r="A667" s="98" t="s">
        <v>1073</v>
      </c>
      <c r="B667" s="99" t="s">
        <v>17</v>
      </c>
      <c r="C667" s="99" t="s">
        <v>647</v>
      </c>
      <c r="D667" s="99" t="s">
        <v>762</v>
      </c>
      <c r="E667" s="99" t="s">
        <v>848</v>
      </c>
      <c r="F667" s="106"/>
      <c r="G667" s="106">
        <v>3.863</v>
      </c>
      <c r="H667" s="106">
        <v>13.408150160432378</v>
      </c>
      <c r="I667" s="106">
        <v>0.50900000000000001</v>
      </c>
      <c r="J667" s="106">
        <v>0</v>
      </c>
      <c r="K667" s="106">
        <v>0.22999999999999998</v>
      </c>
      <c r="L667" s="106">
        <v>6.306</v>
      </c>
      <c r="M667" s="106">
        <v>7.1999999999999995E-2</v>
      </c>
      <c r="N667" s="106">
        <v>0.20683110382736425</v>
      </c>
      <c r="O667" s="106">
        <v>7.9160000000000004</v>
      </c>
      <c r="P667" s="106">
        <v>3.1E-2</v>
      </c>
      <c r="Q667" s="106">
        <v>0</v>
      </c>
      <c r="R667" s="106">
        <v>6.6000000000000003E-2</v>
      </c>
      <c r="S667" s="106">
        <v>33.026786599525707</v>
      </c>
      <c r="T667" s="106">
        <v>2.5939188373018731</v>
      </c>
      <c r="U667" s="106">
        <v>0</v>
      </c>
      <c r="V667" s="106">
        <v>2.6400071670082771E-2</v>
      </c>
      <c r="W667" s="106">
        <v>0.73699999999999999</v>
      </c>
      <c r="X667" s="106">
        <v>5.2911663392260557</v>
      </c>
      <c r="Y667" s="106">
        <v>9.292286144814442</v>
      </c>
      <c r="Z667" s="106">
        <v>0.114</v>
      </c>
      <c r="AA667" s="106">
        <v>0.30426077733373635</v>
      </c>
      <c r="AB667" s="106">
        <v>0.06</v>
      </c>
      <c r="AC667" s="106">
        <v>0.442</v>
      </c>
      <c r="AD667" s="106">
        <v>0.26300000000000001</v>
      </c>
      <c r="AE667" s="106">
        <v>1.3740000000000001</v>
      </c>
      <c r="AF667" s="106">
        <v>1.5489999999999999</v>
      </c>
      <c r="AG667" s="106">
        <v>0.94839499909992897</v>
      </c>
      <c r="AH667" s="106">
        <v>0.58899999999999997</v>
      </c>
      <c r="AI667" s="106"/>
      <c r="AJ667" s="106">
        <v>89.204305433231553</v>
      </c>
      <c r="AK667" s="100"/>
      <c r="AL667" s="106">
        <v>1.8058152580403888</v>
      </c>
      <c r="AM667" s="106">
        <v>8.0379774356647555</v>
      </c>
      <c r="AN667" s="106">
        <v>0.26938343477110349</v>
      </c>
      <c r="AO667" s="106">
        <v>0</v>
      </c>
      <c r="AP667" s="106">
        <v>0.17812887236679059</v>
      </c>
      <c r="AQ667" s="106">
        <v>4.9016712009327632</v>
      </c>
      <c r="AR667" s="106">
        <v>5.3412462908011861E-2</v>
      </c>
      <c r="AS667" s="106">
        <v>0.17170106577068261</v>
      </c>
      <c r="AT667" s="106">
        <v>5.6575185820468841</v>
      </c>
      <c r="AU667" s="106">
        <v>1.3527666259382091E-2</v>
      </c>
      <c r="AV667" s="106">
        <v>0</v>
      </c>
      <c r="AW667" s="106">
        <v>6.6000000000000003E-2</v>
      </c>
      <c r="AX667" s="106">
        <v>23.087582383450336</v>
      </c>
      <c r="AY667" s="106">
        <v>2.1242476761132365</v>
      </c>
      <c r="AZ667" s="106">
        <v>0</v>
      </c>
      <c r="BA667" s="106">
        <v>2.2386222055526813E-2</v>
      </c>
      <c r="BB667" s="106">
        <v>0.68942937324602438</v>
      </c>
      <c r="BC667" s="106">
        <v>4.6642862651851686</v>
      </c>
      <c r="BD667" s="106">
        <v>7.3173369122091829</v>
      </c>
      <c r="BE667" s="106">
        <v>9.7203274215552526E-2</v>
      </c>
      <c r="BF667" s="106">
        <v>0.25976332052739382</v>
      </c>
      <c r="BG667" s="106">
        <v>5.1268905408869525E-2</v>
      </c>
      <c r="BH667" s="106">
        <v>0.37894375857338819</v>
      </c>
      <c r="BI667" s="106">
        <v>0.22680234563642637</v>
      </c>
      <c r="BJ667" s="106">
        <v>1.1920874544508069</v>
      </c>
      <c r="BK667" s="106">
        <v>1.3496558334059423</v>
      </c>
      <c r="BL667" s="106">
        <v>0.82937909846954871</v>
      </c>
      <c r="BM667" s="106">
        <v>0.51725652059365934</v>
      </c>
      <c r="BN667" s="106"/>
      <c r="BO667" s="106"/>
      <c r="BP667" s="106"/>
      <c r="BQ667" s="106">
        <v>2.4386880000000003E-2</v>
      </c>
      <c r="BR667" s="106">
        <v>1.5513329999999999E-2</v>
      </c>
      <c r="BS667" s="106">
        <v>1.001435E-2</v>
      </c>
      <c r="BT667" s="106">
        <v>9.120099999999999E-3</v>
      </c>
      <c r="BU667" s="106">
        <v>1.0975199999999999E-2</v>
      </c>
      <c r="BV667" s="106">
        <v>1.0034699999999999E-2</v>
      </c>
      <c r="BW667" s="106">
        <v>1.25364E-2</v>
      </c>
      <c r="BX667" s="106">
        <v>3.37288E-3</v>
      </c>
      <c r="BY667" s="106">
        <v>9.2347200000000001E-3</v>
      </c>
      <c r="BZ667" s="106">
        <v>2.8415839999999998E-2</v>
      </c>
      <c r="CA667" s="106">
        <v>1.5100000000000001E-2</v>
      </c>
      <c r="CB667" s="106">
        <v>1.23E-2</v>
      </c>
      <c r="CC667" s="106">
        <v>1.2445350000000001E-2</v>
      </c>
      <c r="CD667" s="106">
        <v>1.8804940000000003E-2</v>
      </c>
      <c r="CE667" s="106">
        <v>2.553012E-2</v>
      </c>
      <c r="CF667" s="106">
        <v>7.3116600000000002E-3</v>
      </c>
      <c r="CG667" s="106">
        <v>6.6277999999999988E-3</v>
      </c>
      <c r="CH667" s="106">
        <v>7.71392E-3</v>
      </c>
      <c r="CI667" s="106">
        <v>1.2699E-2</v>
      </c>
      <c r="CJ667" s="106">
        <v>2.2165919999999999E-2</v>
      </c>
      <c r="CK667" s="106">
        <v>2.3308869999999999E-2</v>
      </c>
      <c r="CL667" s="106">
        <v>2.3874119999999999E-2</v>
      </c>
      <c r="CM667" s="106">
        <v>3.0676320000000003E-2</v>
      </c>
      <c r="CN667" s="106">
        <v>2.4583519999999998E-2</v>
      </c>
      <c r="CO667" s="106">
        <v>3.3425400000000001E-2</v>
      </c>
      <c r="CP667" s="106">
        <v>2.6741409999999997E-2</v>
      </c>
      <c r="CQ667" s="106">
        <v>1.4065049999999999E-2</v>
      </c>
      <c r="CR667" s="106">
        <v>1.4689230000000001E-2</v>
      </c>
      <c r="CS667" s="106"/>
      <c r="CT667" s="106"/>
      <c r="CU667" s="106"/>
      <c r="CV667" s="106">
        <f t="shared" si="364"/>
        <v>1.14E-2</v>
      </c>
      <c r="CW667" s="106">
        <f t="shared" si="365"/>
        <v>9.2999999999999992E-3</v>
      </c>
      <c r="CX667" s="106">
        <f t="shared" si="366"/>
        <v>5.3E-3</v>
      </c>
      <c r="CY667" s="106">
        <f t="shared" si="367"/>
        <v>5.4999999999999997E-3</v>
      </c>
      <c r="CZ667" s="106">
        <f t="shared" si="368"/>
        <v>8.5000000000000006E-3</v>
      </c>
      <c r="DA667" s="106">
        <f t="shared" si="369"/>
        <v>7.7999999999999996E-3</v>
      </c>
      <c r="DB667" s="106">
        <f t="shared" si="370"/>
        <v>9.2999999999999992E-3</v>
      </c>
      <c r="DC667" s="106">
        <f t="shared" si="371"/>
        <v>2.8000000000000004E-3</v>
      </c>
      <c r="DD667" s="106">
        <f t="shared" si="372"/>
        <v>6.6E-3</v>
      </c>
      <c r="DE667" s="106">
        <f t="shared" si="373"/>
        <v>1.24E-2</v>
      </c>
      <c r="DF667" s="106">
        <f t="shared" si="374"/>
        <v>1.5100000000000001E-2</v>
      </c>
      <c r="DG667" s="106">
        <f t="shared" si="375"/>
        <v>1.23E-2</v>
      </c>
      <c r="DH667" s="106">
        <f t="shared" si="376"/>
        <v>8.6999999999999994E-3</v>
      </c>
      <c r="DI667" s="106">
        <f t="shared" si="377"/>
        <v>1.54E-2</v>
      </c>
      <c r="DJ667" s="106">
        <f t="shared" si="378"/>
        <v>1.89E-2</v>
      </c>
      <c r="DK667" s="106">
        <f t="shared" si="379"/>
        <v>6.1999999999999998E-3</v>
      </c>
      <c r="DL667" s="106">
        <f t="shared" si="380"/>
        <v>6.1999999999999989E-3</v>
      </c>
      <c r="DM667" s="106">
        <f t="shared" si="381"/>
        <v>6.7999999999999996E-3</v>
      </c>
      <c r="DN667" s="106">
        <f t="shared" si="382"/>
        <v>0.01</v>
      </c>
      <c r="DO667" s="106">
        <f t="shared" si="383"/>
        <v>1.8899999999999997E-2</v>
      </c>
      <c r="DP667" s="106">
        <f t="shared" si="384"/>
        <v>1.9899999999999998E-2</v>
      </c>
      <c r="DQ667" s="106">
        <f t="shared" si="385"/>
        <v>2.0400000000000001E-2</v>
      </c>
      <c r="DR667" s="106">
        <f t="shared" si="386"/>
        <v>2.63E-2</v>
      </c>
      <c r="DS667" s="106">
        <f t="shared" si="387"/>
        <v>2.12E-2</v>
      </c>
      <c r="DT667" s="106">
        <f t="shared" si="388"/>
        <v>2.8999999999999998E-2</v>
      </c>
      <c r="DU667" s="106">
        <f t="shared" si="389"/>
        <v>2.3299999999999998E-2</v>
      </c>
      <c r="DV667" s="106">
        <f t="shared" si="390"/>
        <v>1.23E-2</v>
      </c>
      <c r="DW667" s="106">
        <f t="shared" si="391"/>
        <v>1.29E-2</v>
      </c>
      <c r="DX667" s="106"/>
      <c r="DY667" s="106"/>
      <c r="DZ667" s="106"/>
      <c r="EA667" s="100">
        <v>1.05</v>
      </c>
      <c r="EB667" s="100">
        <v>0.22</v>
      </c>
      <c r="EC667" s="100">
        <v>1.36</v>
      </c>
      <c r="ED667" s="100">
        <v>100</v>
      </c>
      <c r="EE667" s="100">
        <v>3.96</v>
      </c>
      <c r="EF667" s="100">
        <v>0.28999999999999998</v>
      </c>
      <c r="EG667" s="100">
        <v>17.829999999999998</v>
      </c>
      <c r="EH667" s="100">
        <v>2.17</v>
      </c>
      <c r="EI667" s="100">
        <v>0.28000000000000003</v>
      </c>
      <c r="EJ667" s="100">
        <v>31.39</v>
      </c>
      <c r="EK667" s="100">
        <v>100</v>
      </c>
      <c r="EL667" s="100">
        <v>4.99</v>
      </c>
      <c r="EM667" s="100">
        <v>0.16</v>
      </c>
      <c r="EN667" s="100">
        <v>0.88</v>
      </c>
      <c r="EO667" s="100">
        <v>100</v>
      </c>
      <c r="EP667" s="100">
        <v>7.92</v>
      </c>
      <c r="EQ667" s="100">
        <v>1.29</v>
      </c>
      <c r="ER667" s="100">
        <v>0.26</v>
      </c>
      <c r="ES667" s="100">
        <v>0.35</v>
      </c>
      <c r="ET667" s="100">
        <v>16.55</v>
      </c>
      <c r="EU667" s="100">
        <v>6.81</v>
      </c>
      <c r="EV667" s="100">
        <v>34.29</v>
      </c>
      <c r="EW667" s="100">
        <v>6.64</v>
      </c>
      <c r="EX667" s="100">
        <v>8.6199999999999992</v>
      </c>
      <c r="EY667" s="100">
        <v>2.15</v>
      </c>
      <c r="EZ667" s="100">
        <v>1.65</v>
      </c>
      <c r="FA667" s="100">
        <v>1.38</v>
      </c>
      <c r="FB667" s="100">
        <v>2.38</v>
      </c>
      <c r="FC667" s="100"/>
      <c r="FD667" s="100"/>
      <c r="FE667" s="100"/>
      <c r="FF667" s="106">
        <v>1.8961060209424084E-2</v>
      </c>
      <c r="FG667" s="106">
        <v>1.7683550358462464E-2</v>
      </c>
      <c r="FH667" s="106">
        <v>3.6636147128870076E-3</v>
      </c>
      <c r="FI667" s="106">
        <v>0</v>
      </c>
      <c r="FJ667" s="106">
        <v>7.0539033457249064E-3</v>
      </c>
      <c r="FK667" s="106">
        <v>1.4214846482705013E-2</v>
      </c>
      <c r="FL667" s="106">
        <v>9.5234421364985139E-3</v>
      </c>
      <c r="FM667" s="106">
        <v>3.725913127223813E-3</v>
      </c>
      <c r="FN667" s="106">
        <v>1.5841052029731278E-2</v>
      </c>
      <c r="FO667" s="106">
        <v>4.2463344388200385E-3</v>
      </c>
      <c r="FP667" s="106">
        <v>0</v>
      </c>
      <c r="FQ667" s="106">
        <v>3.2934000000000001E-3</v>
      </c>
      <c r="FR667" s="106">
        <v>3.6940131813520537E-2</v>
      </c>
      <c r="FS667" s="106">
        <v>1.8693379549796482E-2</v>
      </c>
      <c r="FT667" s="106">
        <v>0</v>
      </c>
      <c r="FU667" s="106">
        <v>1.7729887867977234E-3</v>
      </c>
      <c r="FV667" s="106">
        <v>8.8936389148737138E-3</v>
      </c>
      <c r="FW667" s="106">
        <v>1.2127144289481438E-2</v>
      </c>
      <c r="FX667" s="106">
        <v>2.5610679192732137E-2</v>
      </c>
      <c r="FY667" s="106">
        <v>1.6087141882673944E-2</v>
      </c>
      <c r="FZ667" s="106">
        <v>1.7689882127915516E-2</v>
      </c>
      <c r="GA667" s="106">
        <v>1.7580107664701358E-2</v>
      </c>
      <c r="GB667" s="106">
        <v>2.5161865569272975E-2</v>
      </c>
      <c r="GC667" s="106">
        <v>1.9550362193859954E-2</v>
      </c>
      <c r="GD667" s="106">
        <v>2.5629880270692344E-2</v>
      </c>
      <c r="GE667" s="106">
        <v>2.226932125119805E-2</v>
      </c>
      <c r="GF667" s="106">
        <v>1.1445431558879771E-2</v>
      </c>
      <c r="GG667" s="106">
        <v>1.2310705190129091E-2</v>
      </c>
      <c r="GH667" s="100"/>
      <c r="GI667" s="100"/>
      <c r="GJ667" s="100"/>
      <c r="GK667" s="100"/>
    </row>
    <row r="668" spans="1:193" x14ac:dyDescent="0.25">
      <c r="A668" s="98" t="s">
        <v>1073</v>
      </c>
      <c r="B668" s="99" t="s">
        <v>17</v>
      </c>
      <c r="C668" s="99" t="s">
        <v>647</v>
      </c>
      <c r="D668" s="99" t="s">
        <v>849</v>
      </c>
      <c r="E668" s="99" t="s">
        <v>850</v>
      </c>
      <c r="F668" s="106"/>
      <c r="G668" s="106">
        <v>9.9000000000000005E-2</v>
      </c>
      <c r="H668" s="106">
        <v>7.399</v>
      </c>
      <c r="I668" s="106">
        <v>0</v>
      </c>
      <c r="J668" s="106">
        <v>3.2000000000000001E-2</v>
      </c>
      <c r="K668" s="106">
        <v>1.2569999999999999</v>
      </c>
      <c r="L668" s="106">
        <v>17.768000000000001</v>
      </c>
      <c r="M668" s="106">
        <v>1.7000000000000001E-2</v>
      </c>
      <c r="N668" s="106">
        <v>8.8000000000000009E-2</v>
      </c>
      <c r="O668" s="106">
        <v>1.78</v>
      </c>
      <c r="P668" s="106">
        <v>0</v>
      </c>
      <c r="Q668" s="106">
        <v>0</v>
      </c>
      <c r="R668" s="106">
        <v>0</v>
      </c>
      <c r="S668" s="106">
        <v>62.951779665699306</v>
      </c>
      <c r="T668" s="106">
        <v>4.1617053261811918</v>
      </c>
      <c r="U668" s="106">
        <v>4.2999999999999997E-2</v>
      </c>
      <c r="V668" s="106">
        <v>7.0136241095983862E-2</v>
      </c>
      <c r="W668" s="106">
        <v>2.5000000000000001E-2</v>
      </c>
      <c r="X668" s="106">
        <v>0</v>
      </c>
      <c r="Y668" s="106">
        <v>0.56928106714577442</v>
      </c>
      <c r="Z668" s="106">
        <v>0</v>
      </c>
      <c r="AA668" s="106">
        <v>6.1694045180284547E-2</v>
      </c>
      <c r="AB668" s="106">
        <v>0</v>
      </c>
      <c r="AC668" s="106">
        <v>0</v>
      </c>
      <c r="AD668" s="106">
        <v>0</v>
      </c>
      <c r="AE668" s="106">
        <v>8.5000000000000006E-2</v>
      </c>
      <c r="AF668" s="106">
        <v>6.7000000000000004E-2</v>
      </c>
      <c r="AG668" s="106">
        <v>7.2768533341980773E-2</v>
      </c>
      <c r="AH668" s="106">
        <v>7.0000000000000007E-2</v>
      </c>
      <c r="AI668" s="106"/>
      <c r="AJ668" s="106">
        <v>96.617364878644523</v>
      </c>
      <c r="AK668" s="100"/>
      <c r="AL668" s="106">
        <v>4.6278982797307404E-2</v>
      </c>
      <c r="AM668" s="106">
        <v>4.4355853965589596</v>
      </c>
      <c r="AN668" s="106">
        <v>0</v>
      </c>
      <c r="AO668" s="106">
        <v>1.9298034012784949E-2</v>
      </c>
      <c r="AP668" s="106">
        <v>0.9735130111524164</v>
      </c>
      <c r="AQ668" s="106">
        <v>13.811115429459775</v>
      </c>
      <c r="AR668" s="106">
        <v>1.2611275964391691E-2</v>
      </c>
      <c r="AS668" s="106">
        <v>7.3053295699817375E-2</v>
      </c>
      <c r="AT668" s="106">
        <v>1.2721555174385364</v>
      </c>
      <c r="AU668" s="106">
        <v>0</v>
      </c>
      <c r="AV668" s="106">
        <v>0</v>
      </c>
      <c r="AW668" s="106">
        <v>0</v>
      </c>
      <c r="AX668" s="106">
        <v>44.006836536665013</v>
      </c>
      <c r="AY668" s="106">
        <v>3.4081609419221945</v>
      </c>
      <c r="AZ668" s="106">
        <v>3.1832987859046487E-2</v>
      </c>
      <c r="BA668" s="106">
        <v>5.9472772912731162E-2</v>
      </c>
      <c r="BB668" s="106">
        <v>2.3386342376052388E-2</v>
      </c>
      <c r="BC668" s="106">
        <v>0</v>
      </c>
      <c r="BD668" s="106">
        <v>0.44828810705234617</v>
      </c>
      <c r="BE668" s="106">
        <v>0</v>
      </c>
      <c r="BF668" s="106">
        <v>5.2671429335169939E-2</v>
      </c>
      <c r="BG668" s="106">
        <v>0</v>
      </c>
      <c r="BH668" s="106">
        <v>0</v>
      </c>
      <c r="BI668" s="106">
        <v>0</v>
      </c>
      <c r="BJ668" s="106">
        <v>7.3746312684365781E-2</v>
      </c>
      <c r="BK668" s="106">
        <v>5.8377624814847089E-2</v>
      </c>
      <c r="BL668" s="106">
        <v>6.3636671046769372E-2</v>
      </c>
      <c r="BM668" s="106">
        <v>6.1473610257310969E-2</v>
      </c>
      <c r="BN668" s="106"/>
      <c r="BO668" s="106"/>
      <c r="BP668" s="106"/>
      <c r="BQ668" s="106">
        <v>3.3371520000000002E-2</v>
      </c>
      <c r="BR668" s="106">
        <v>1.6013759999999998E-2</v>
      </c>
      <c r="BS668" s="106">
        <v>9.6364499999999995E-3</v>
      </c>
      <c r="BT668" s="106">
        <v>9.4517400000000001E-3</v>
      </c>
      <c r="BU668" s="106">
        <v>1.1491679999999999E-2</v>
      </c>
      <c r="BV668" s="106">
        <v>1.0420649999999998E-2</v>
      </c>
      <c r="BW668" s="106">
        <v>1.30756E-2</v>
      </c>
      <c r="BX668" s="106">
        <v>3.7342599999999997E-3</v>
      </c>
      <c r="BY668" s="106">
        <v>9.2347200000000001E-3</v>
      </c>
      <c r="BZ668" s="106">
        <v>2.8415839999999998E-2</v>
      </c>
      <c r="CA668" s="106">
        <v>1.7000000000000001E-2</v>
      </c>
      <c r="CB668" s="106">
        <v>1.24E-2</v>
      </c>
      <c r="CC668" s="106">
        <v>1.3589750000000001E-2</v>
      </c>
      <c r="CD668" s="106">
        <v>1.9293380000000002E-2</v>
      </c>
      <c r="CE668" s="106">
        <v>2.6070440000000004E-2</v>
      </c>
      <c r="CF668" s="106">
        <v>7.3116600000000002E-3</v>
      </c>
      <c r="CG668" s="106">
        <v>6.6277999999999988E-3</v>
      </c>
      <c r="CH668" s="106">
        <v>9.3020800000000008E-3</v>
      </c>
      <c r="CI668" s="106">
        <v>1.2952979999999999E-2</v>
      </c>
      <c r="CJ668" s="106">
        <v>2.2752319999999999E-2</v>
      </c>
      <c r="CK668" s="106">
        <v>2.4597300000000002E-2</v>
      </c>
      <c r="CL668" s="106">
        <v>2.4810359999999997E-2</v>
      </c>
      <c r="CM668" s="106">
        <v>3.1376160000000007E-2</v>
      </c>
      <c r="CN668" s="106">
        <v>2.4931399999999999E-2</v>
      </c>
      <c r="CO668" s="106">
        <v>3.4808520000000003E-2</v>
      </c>
      <c r="CP668" s="106">
        <v>2.685618E-2</v>
      </c>
      <c r="CQ668" s="106">
        <v>1.4179399999999998E-2</v>
      </c>
      <c r="CR668" s="106">
        <v>1.4689230000000001E-2</v>
      </c>
      <c r="CS668" s="106"/>
      <c r="CT668" s="106"/>
      <c r="CU668" s="106"/>
      <c r="CV668" s="106">
        <f t="shared" si="364"/>
        <v>1.5599999999999999E-2</v>
      </c>
      <c r="CW668" s="106">
        <f t="shared" si="365"/>
        <v>9.5999999999999992E-3</v>
      </c>
      <c r="CX668" s="106">
        <f t="shared" si="366"/>
        <v>5.0999999999999995E-3</v>
      </c>
      <c r="CY668" s="106">
        <f t="shared" si="367"/>
        <v>5.7000000000000002E-3</v>
      </c>
      <c r="CZ668" s="106">
        <f t="shared" si="368"/>
        <v>8.8999999999999999E-3</v>
      </c>
      <c r="DA668" s="106">
        <f t="shared" si="369"/>
        <v>8.0999999999999996E-3</v>
      </c>
      <c r="DB668" s="106">
        <f t="shared" si="370"/>
        <v>9.6999999999999986E-3</v>
      </c>
      <c r="DC668" s="106">
        <f t="shared" si="371"/>
        <v>3.0999999999999999E-3</v>
      </c>
      <c r="DD668" s="106">
        <f t="shared" si="372"/>
        <v>6.6E-3</v>
      </c>
      <c r="DE668" s="106">
        <f t="shared" si="373"/>
        <v>1.24E-2</v>
      </c>
      <c r="DF668" s="106">
        <f t="shared" si="374"/>
        <v>1.7000000000000001E-2</v>
      </c>
      <c r="DG668" s="106">
        <f t="shared" si="375"/>
        <v>1.24E-2</v>
      </c>
      <c r="DH668" s="106">
        <f t="shared" si="376"/>
        <v>9.4999999999999998E-3</v>
      </c>
      <c r="DI668" s="106">
        <f t="shared" si="377"/>
        <v>1.5800000000000002E-2</v>
      </c>
      <c r="DJ668" s="106">
        <f t="shared" si="378"/>
        <v>1.9300000000000001E-2</v>
      </c>
      <c r="DK668" s="106">
        <f t="shared" si="379"/>
        <v>6.1999999999999998E-3</v>
      </c>
      <c r="DL668" s="106">
        <f t="shared" si="380"/>
        <v>6.1999999999999989E-3</v>
      </c>
      <c r="DM668" s="106">
        <f t="shared" si="381"/>
        <v>8.2000000000000007E-3</v>
      </c>
      <c r="DN668" s="106">
        <f t="shared" si="382"/>
        <v>1.0199999999999999E-2</v>
      </c>
      <c r="DO668" s="106">
        <f t="shared" si="383"/>
        <v>1.9399999999999997E-2</v>
      </c>
      <c r="DP668" s="106">
        <f t="shared" si="384"/>
        <v>2.1000000000000001E-2</v>
      </c>
      <c r="DQ668" s="106">
        <f t="shared" si="385"/>
        <v>2.12E-2</v>
      </c>
      <c r="DR668" s="106">
        <f t="shared" si="386"/>
        <v>2.6900000000000004E-2</v>
      </c>
      <c r="DS668" s="106">
        <f t="shared" si="387"/>
        <v>2.1500000000000002E-2</v>
      </c>
      <c r="DT668" s="106">
        <f t="shared" si="388"/>
        <v>3.0200000000000001E-2</v>
      </c>
      <c r="DU668" s="106">
        <f t="shared" si="389"/>
        <v>2.3400000000000001E-2</v>
      </c>
      <c r="DV668" s="106">
        <f t="shared" si="390"/>
        <v>1.24E-2</v>
      </c>
      <c r="DW668" s="106">
        <f t="shared" si="391"/>
        <v>1.29E-2</v>
      </c>
      <c r="DX668" s="106"/>
      <c r="DY668" s="106"/>
      <c r="DZ668" s="106"/>
      <c r="EA668" s="100">
        <v>17.23</v>
      </c>
      <c r="EB668" s="100">
        <v>0.3</v>
      </c>
      <c r="EC668" s="100">
        <v>100</v>
      </c>
      <c r="ED668" s="100">
        <v>18.77</v>
      </c>
      <c r="EE668" s="100">
        <v>1.06</v>
      </c>
      <c r="EF668" s="100">
        <v>0.16</v>
      </c>
      <c r="EG668" s="100">
        <v>80.55</v>
      </c>
      <c r="EH668" s="100">
        <v>4.26</v>
      </c>
      <c r="EI668" s="100">
        <v>0.67</v>
      </c>
      <c r="EJ668" s="100">
        <v>100</v>
      </c>
      <c r="EK668" s="100">
        <v>100</v>
      </c>
      <c r="EL668" s="100">
        <v>58.27</v>
      </c>
      <c r="EM668" s="100">
        <v>0.11</v>
      </c>
      <c r="EN668" s="100">
        <v>0.63</v>
      </c>
      <c r="EO668" s="100">
        <v>39.03</v>
      </c>
      <c r="EP668" s="100">
        <v>6.59</v>
      </c>
      <c r="EQ668" s="100">
        <v>34.270000000000003</v>
      </c>
      <c r="ER668" s="100">
        <v>100</v>
      </c>
      <c r="ES668" s="100">
        <v>1.81</v>
      </c>
      <c r="ET668" s="100">
        <v>337.7</v>
      </c>
      <c r="EU668" s="100">
        <v>27.68</v>
      </c>
      <c r="EV668" s="100">
        <v>100</v>
      </c>
      <c r="EW668" s="100">
        <v>91.12</v>
      </c>
      <c r="EX668" s="100">
        <v>100</v>
      </c>
      <c r="EY668" s="100">
        <v>30.19</v>
      </c>
      <c r="EZ668" s="100">
        <v>34.28</v>
      </c>
      <c r="FA668" s="100">
        <v>8.83</v>
      </c>
      <c r="FB668" s="100">
        <v>18.97</v>
      </c>
      <c r="FC668" s="100"/>
      <c r="FD668" s="100"/>
      <c r="FE668" s="100"/>
      <c r="FF668" s="106">
        <v>7.9738687359760668E-3</v>
      </c>
      <c r="FG668" s="106">
        <v>1.330675618967688E-2</v>
      </c>
      <c r="FH668" s="106">
        <v>0</v>
      </c>
      <c r="FI668" s="106">
        <v>3.6222409841997348E-3</v>
      </c>
      <c r="FJ668" s="106">
        <v>1.0319237918215613E-2</v>
      </c>
      <c r="FK668" s="106">
        <v>2.2097784687135642E-2</v>
      </c>
      <c r="FL668" s="106">
        <v>1.0158382789317508E-2</v>
      </c>
      <c r="FM668" s="106">
        <v>3.11207039681222E-3</v>
      </c>
      <c r="FN668" s="106">
        <v>8.5234419668381942E-3</v>
      </c>
      <c r="FO668" s="106">
        <v>0</v>
      </c>
      <c r="FP668" s="106">
        <v>0</v>
      </c>
      <c r="FQ668" s="106">
        <v>0</v>
      </c>
      <c r="FR668" s="106">
        <v>4.8407520190331517E-2</v>
      </c>
      <c r="FS668" s="106">
        <v>2.1471413934109826E-2</v>
      </c>
      <c r="FT668" s="106">
        <v>1.2424415161385845E-2</v>
      </c>
      <c r="FU668" s="106">
        <v>3.9192557349489836E-3</v>
      </c>
      <c r="FV668" s="106">
        <v>8.014499532273154E-3</v>
      </c>
      <c r="FW668" s="106">
        <v>0</v>
      </c>
      <c r="FX668" s="106">
        <v>8.1140147376474667E-3</v>
      </c>
      <c r="FY668" s="106">
        <v>0</v>
      </c>
      <c r="FZ668" s="106">
        <v>1.4579451639975038E-2</v>
      </c>
      <c r="GA668" s="106">
        <v>0</v>
      </c>
      <c r="GB668" s="106">
        <v>0</v>
      </c>
      <c r="GC668" s="106">
        <v>0</v>
      </c>
      <c r="GD668" s="106">
        <v>2.2264011799410028E-2</v>
      </c>
      <c r="GE668" s="106">
        <v>2.0011849786529583E-2</v>
      </c>
      <c r="GF668" s="106">
        <v>5.6191180534297357E-3</v>
      </c>
      <c r="GG668" s="106">
        <v>1.1661543865811889E-2</v>
      </c>
      <c r="GH668" s="100"/>
      <c r="GI668" s="100"/>
      <c r="GJ668" s="100"/>
      <c r="GK668" s="100"/>
    </row>
    <row r="669" spans="1:193" x14ac:dyDescent="0.25">
      <c r="A669" s="98" t="s">
        <v>1073</v>
      </c>
      <c r="B669" s="99" t="s">
        <v>17</v>
      </c>
      <c r="C669" s="99" t="s">
        <v>647</v>
      </c>
      <c r="D669" s="99" t="s">
        <v>810</v>
      </c>
      <c r="E669" s="99" t="s">
        <v>851</v>
      </c>
      <c r="F669" s="106"/>
      <c r="G669" s="106">
        <v>1.367</v>
      </c>
      <c r="H669" s="106">
        <v>0.10253791036827122</v>
      </c>
      <c r="I669" s="106">
        <v>0.107</v>
      </c>
      <c r="J669" s="106">
        <v>0</v>
      </c>
      <c r="K669" s="106">
        <v>0.24699999999999997</v>
      </c>
      <c r="L669" s="106">
        <v>2.2000000000000002</v>
      </c>
      <c r="M669" s="106">
        <v>5.8000000000000003E-2</v>
      </c>
      <c r="N669" s="106">
        <v>9.2568622648580776E-2</v>
      </c>
      <c r="O669" s="106">
        <v>3.3250000000000006</v>
      </c>
      <c r="P669" s="106">
        <v>6.9000000000000006E-2</v>
      </c>
      <c r="Q669" s="106">
        <v>0.55378568003720885</v>
      </c>
      <c r="R669" s="106">
        <v>0.26400000000000001</v>
      </c>
      <c r="S669" s="106">
        <v>42.796251193247244</v>
      </c>
      <c r="T669" s="106">
        <v>0.68823874107643479</v>
      </c>
      <c r="U669" s="106">
        <v>4.2999999999999997E-2</v>
      </c>
      <c r="V669" s="106">
        <v>5.7839152134966293E-2</v>
      </c>
      <c r="W669" s="106">
        <v>0.34100000000000003</v>
      </c>
      <c r="X669" s="106">
        <v>2.249354372438805</v>
      </c>
      <c r="Y669" s="106">
        <v>25.619344249485614</v>
      </c>
      <c r="Z669" s="106">
        <v>5.0999999999999997E-2</v>
      </c>
      <c r="AA669" s="106">
        <v>0.21573731123574122</v>
      </c>
      <c r="AB669" s="106">
        <v>0</v>
      </c>
      <c r="AC669" s="106">
        <v>0.20799999999999999</v>
      </c>
      <c r="AD669" s="106">
        <v>9.0999999999999998E-2</v>
      </c>
      <c r="AE669" s="106">
        <v>2.5490000000000004</v>
      </c>
      <c r="AF669" s="106">
        <v>3.5</v>
      </c>
      <c r="AG669" s="106">
        <v>2.9318651350547982</v>
      </c>
      <c r="AH669" s="106">
        <v>2.1480000000000001</v>
      </c>
      <c r="AI669" s="106"/>
      <c r="AJ669" s="106">
        <v>91.582764817863989</v>
      </c>
      <c r="AK669" s="100"/>
      <c r="AL669" s="106">
        <v>0.63902393418100223</v>
      </c>
      <c r="AM669" s="106">
        <v>6.1469882122337519E-2</v>
      </c>
      <c r="AN669" s="106">
        <v>5.6628737761312518E-2</v>
      </c>
      <c r="AO669" s="106">
        <v>0</v>
      </c>
      <c r="AP669" s="106">
        <v>0.19129491945477076</v>
      </c>
      <c r="AQ669" s="106">
        <v>1.7100660707345512</v>
      </c>
      <c r="AR669" s="106">
        <v>4.3026706231454007E-2</v>
      </c>
      <c r="AS669" s="106">
        <v>7.6845942759904348E-2</v>
      </c>
      <c r="AT669" s="106">
        <v>2.3763579188107493</v>
      </c>
      <c r="AU669" s="106">
        <v>3.0109966835398853E-2</v>
      </c>
      <c r="AV669" s="106">
        <v>0.55378568003720885</v>
      </c>
      <c r="AW669" s="106">
        <v>0.26400000000000001</v>
      </c>
      <c r="AX669" s="106">
        <v>29.9169879016059</v>
      </c>
      <c r="AY669" s="106">
        <v>0.56362193192730714</v>
      </c>
      <c r="AZ669" s="106">
        <v>3.1832987859046487E-2</v>
      </c>
      <c r="BA669" s="106">
        <v>4.9045325307357154E-2</v>
      </c>
      <c r="BB669" s="106">
        <v>0.31898971000935455</v>
      </c>
      <c r="BC669" s="106">
        <v>1.982858226761993</v>
      </c>
      <c r="BD669" s="106">
        <v>20.174300535070174</v>
      </c>
      <c r="BE669" s="106">
        <v>4.3485675306957704E-2</v>
      </c>
      <c r="BF669" s="106">
        <v>0.18418621295632306</v>
      </c>
      <c r="BG669" s="106">
        <v>0</v>
      </c>
      <c r="BH669" s="106">
        <v>0.1783264746227709</v>
      </c>
      <c r="BI669" s="106">
        <v>7.847533632286996E-2</v>
      </c>
      <c r="BJ669" s="106">
        <v>2.2115217768523339</v>
      </c>
      <c r="BK669" s="106">
        <v>3.0495774157009672</v>
      </c>
      <c r="BL669" s="106">
        <v>2.563939777048359</v>
      </c>
      <c r="BM669" s="106">
        <v>1.8863616404671995</v>
      </c>
      <c r="BN669" s="106"/>
      <c r="BO669" s="106"/>
      <c r="BP669" s="106"/>
      <c r="BQ669" s="106">
        <v>3.1446240000000007E-2</v>
      </c>
      <c r="BR669" s="106">
        <v>1.6514189999999998E-2</v>
      </c>
      <c r="BS669" s="106">
        <v>1.0770149999999999E-2</v>
      </c>
      <c r="BT669" s="106">
        <v>1.0115020000000001E-2</v>
      </c>
      <c r="BU669" s="106">
        <v>1.2008159999999999E-2</v>
      </c>
      <c r="BV669" s="106">
        <v>1.10639E-2</v>
      </c>
      <c r="BW669" s="106">
        <v>1.36148E-2</v>
      </c>
      <c r="BX669" s="106">
        <v>3.8547199999999998E-3</v>
      </c>
      <c r="BY669" s="106">
        <v>9.65448E-3</v>
      </c>
      <c r="BZ669" s="106">
        <v>3.2999039999999993E-2</v>
      </c>
      <c r="CA669" s="106">
        <v>1.7899999999999999E-2</v>
      </c>
      <c r="CB669" s="106">
        <v>1.37E-2</v>
      </c>
      <c r="CC669" s="106">
        <v>1.3160600000000001E-2</v>
      </c>
      <c r="CD669" s="106">
        <v>2.0514480000000002E-2</v>
      </c>
      <c r="CE669" s="106">
        <v>2.9987759999999999E-2</v>
      </c>
      <c r="CF669" s="106">
        <v>7.9013099999999999E-3</v>
      </c>
      <c r="CG669" s="106">
        <v>6.8415999999999998E-3</v>
      </c>
      <c r="CH669" s="106">
        <v>7.6004800000000006E-3</v>
      </c>
      <c r="CI669" s="106">
        <v>1.473084E-2</v>
      </c>
      <c r="CJ669" s="106">
        <v>2.4276960000000004E-2</v>
      </c>
      <c r="CK669" s="106">
        <v>2.4597300000000002E-2</v>
      </c>
      <c r="CL669" s="106">
        <v>2.6448779999999998E-2</v>
      </c>
      <c r="CM669" s="106">
        <v>3.2892480000000002E-2</v>
      </c>
      <c r="CN669" s="106">
        <v>2.7134640000000002E-2</v>
      </c>
      <c r="CO669" s="106">
        <v>3.6422160000000002E-2</v>
      </c>
      <c r="CP669" s="106">
        <v>3.0299279999999998E-2</v>
      </c>
      <c r="CQ669" s="106">
        <v>1.5665950000000001E-2</v>
      </c>
      <c r="CR669" s="106">
        <v>1.6055670000000001E-2</v>
      </c>
      <c r="CS669" s="106"/>
      <c r="CT669" s="106"/>
      <c r="CU669" s="106"/>
      <c r="CV669" s="106">
        <f t="shared" si="364"/>
        <v>1.4700000000000001E-2</v>
      </c>
      <c r="CW669" s="106">
        <f t="shared" si="365"/>
        <v>9.8999999999999991E-3</v>
      </c>
      <c r="CX669" s="106">
        <f t="shared" si="366"/>
        <v>5.6999999999999993E-3</v>
      </c>
      <c r="CY669" s="106">
        <f t="shared" si="367"/>
        <v>6.1000000000000004E-3</v>
      </c>
      <c r="CZ669" s="106">
        <f t="shared" si="368"/>
        <v>9.2999999999999992E-3</v>
      </c>
      <c r="DA669" s="106">
        <f t="shared" si="369"/>
        <v>8.6E-3</v>
      </c>
      <c r="DB669" s="106">
        <f t="shared" si="370"/>
        <v>1.01E-2</v>
      </c>
      <c r="DC669" s="106">
        <f t="shared" si="371"/>
        <v>3.2000000000000002E-3</v>
      </c>
      <c r="DD669" s="106">
        <f t="shared" si="372"/>
        <v>6.8999999999999999E-3</v>
      </c>
      <c r="DE669" s="106">
        <f t="shared" si="373"/>
        <v>1.4399999999999998E-2</v>
      </c>
      <c r="DF669" s="106">
        <f t="shared" si="374"/>
        <v>1.7899999999999999E-2</v>
      </c>
      <c r="DG669" s="106">
        <f t="shared" si="375"/>
        <v>1.37E-2</v>
      </c>
      <c r="DH669" s="106">
        <f t="shared" si="376"/>
        <v>9.1999999999999998E-3</v>
      </c>
      <c r="DI669" s="106">
        <f t="shared" si="377"/>
        <v>1.6799999999999999E-2</v>
      </c>
      <c r="DJ669" s="106">
        <f t="shared" si="378"/>
        <v>2.2199999999999998E-2</v>
      </c>
      <c r="DK669" s="106">
        <f t="shared" si="379"/>
        <v>6.7000000000000002E-3</v>
      </c>
      <c r="DL669" s="106">
        <f t="shared" si="380"/>
        <v>6.4000000000000003E-3</v>
      </c>
      <c r="DM669" s="106">
        <f t="shared" si="381"/>
        <v>6.7000000000000002E-3</v>
      </c>
      <c r="DN669" s="106">
        <f t="shared" si="382"/>
        <v>1.1599999999999999E-2</v>
      </c>
      <c r="DO669" s="106">
        <f t="shared" si="383"/>
        <v>2.0700000000000003E-2</v>
      </c>
      <c r="DP669" s="106">
        <f t="shared" si="384"/>
        <v>2.1000000000000001E-2</v>
      </c>
      <c r="DQ669" s="106">
        <f t="shared" si="385"/>
        <v>2.2600000000000002E-2</v>
      </c>
      <c r="DR669" s="106">
        <f t="shared" si="386"/>
        <v>2.8199999999999999E-2</v>
      </c>
      <c r="DS669" s="106">
        <f t="shared" si="387"/>
        <v>2.3400000000000001E-2</v>
      </c>
      <c r="DT669" s="106">
        <f t="shared" si="388"/>
        <v>3.1600000000000003E-2</v>
      </c>
      <c r="DU669" s="106">
        <f t="shared" si="389"/>
        <v>2.64E-2</v>
      </c>
      <c r="DV669" s="106">
        <f t="shared" si="390"/>
        <v>1.3700000000000002E-2</v>
      </c>
      <c r="DW669" s="106">
        <f t="shared" si="391"/>
        <v>1.41E-2</v>
      </c>
      <c r="DX669" s="106"/>
      <c r="DY669" s="106"/>
      <c r="DZ669" s="106"/>
      <c r="EA669" s="100">
        <v>1.98</v>
      </c>
      <c r="EB669" s="100">
        <v>7.67</v>
      </c>
      <c r="EC669" s="100">
        <v>5.68</v>
      </c>
      <c r="ED669" s="100">
        <v>100</v>
      </c>
      <c r="EE669" s="100">
        <v>3.88</v>
      </c>
      <c r="EF669" s="100">
        <v>0.56000000000000005</v>
      </c>
      <c r="EG669" s="100">
        <v>20.55</v>
      </c>
      <c r="EH669" s="100">
        <v>3.92</v>
      </c>
      <c r="EI669" s="100">
        <v>0.47</v>
      </c>
      <c r="EJ669" s="100">
        <v>16.27</v>
      </c>
      <c r="EK669" s="100">
        <v>4.1100000000000003</v>
      </c>
      <c r="EL669" s="100">
        <v>1.74</v>
      </c>
      <c r="EM669" s="100">
        <v>0.14000000000000001</v>
      </c>
      <c r="EN669" s="100">
        <v>2.6</v>
      </c>
      <c r="EO669" s="100">
        <v>44.7</v>
      </c>
      <c r="EP669" s="100">
        <v>7.25</v>
      </c>
      <c r="EQ669" s="100">
        <v>2.82</v>
      </c>
      <c r="ER669" s="100">
        <v>0.52</v>
      </c>
      <c r="ES669" s="100">
        <v>0.2</v>
      </c>
      <c r="ET669" s="100">
        <v>38.85</v>
      </c>
      <c r="EU669" s="100">
        <v>9.82</v>
      </c>
      <c r="EV669" s="100">
        <v>273.42</v>
      </c>
      <c r="EW669" s="100">
        <v>13.98</v>
      </c>
      <c r="EX669" s="100">
        <v>26.03</v>
      </c>
      <c r="EY669" s="100">
        <v>1.33</v>
      </c>
      <c r="EZ669" s="100">
        <v>0.86</v>
      </c>
      <c r="FA669" s="100">
        <v>0.57999999999999996</v>
      </c>
      <c r="FB669" s="100">
        <v>0.78</v>
      </c>
      <c r="FC669" s="100"/>
      <c r="FD669" s="100"/>
      <c r="FE669" s="100"/>
      <c r="FF669" s="106">
        <v>1.2652673896783843E-2</v>
      </c>
      <c r="FG669" s="106">
        <v>4.7147399587832879E-3</v>
      </c>
      <c r="FH669" s="106">
        <v>3.2165123048425509E-3</v>
      </c>
      <c r="FI669" s="106">
        <v>0</v>
      </c>
      <c r="FJ669" s="106">
        <v>7.422242874845106E-3</v>
      </c>
      <c r="FK669" s="106">
        <v>9.5763699961134881E-3</v>
      </c>
      <c r="FL669" s="106">
        <v>8.8419881305637996E-3</v>
      </c>
      <c r="FM669" s="106">
        <v>3.0123609561882505E-3</v>
      </c>
      <c r="FN669" s="106">
        <v>1.116888221841052E-2</v>
      </c>
      <c r="FO669" s="106">
        <v>4.8988916041193932E-3</v>
      </c>
      <c r="FP669" s="106">
        <v>2.2760591449529285E-2</v>
      </c>
      <c r="FQ669" s="106">
        <v>4.5935999999999998E-3</v>
      </c>
      <c r="FR669" s="106">
        <v>4.1883783062248263E-2</v>
      </c>
      <c r="FS669" s="106">
        <v>1.4654170230109988E-2</v>
      </c>
      <c r="FT669" s="106">
        <v>1.422934557299378E-2</v>
      </c>
      <c r="FU669" s="106">
        <v>3.5557860847833934E-3</v>
      </c>
      <c r="FV669" s="106">
        <v>8.9955098222637975E-3</v>
      </c>
      <c r="FW669" s="106">
        <v>1.0310862779162364E-2</v>
      </c>
      <c r="FX669" s="106">
        <v>4.034860107014035E-2</v>
      </c>
      <c r="FY669" s="106">
        <v>1.6894184856753067E-2</v>
      </c>
      <c r="FZ669" s="106">
        <v>1.8087086112310927E-2</v>
      </c>
      <c r="GA669" s="106">
        <v>0</v>
      </c>
      <c r="GB669" s="106">
        <v>2.4930041152263372E-2</v>
      </c>
      <c r="GC669" s="106">
        <v>2.0427130044843055E-2</v>
      </c>
      <c r="GD669" s="106">
        <v>2.9413239632136042E-2</v>
      </c>
      <c r="GE669" s="106">
        <v>2.6226365775028317E-2</v>
      </c>
      <c r="GF669" s="106">
        <v>1.4870850706880481E-2</v>
      </c>
      <c r="GG669" s="106">
        <v>1.4713620795644157E-2</v>
      </c>
      <c r="GH669" s="100"/>
      <c r="GI669" s="100"/>
      <c r="GJ669" s="100"/>
      <c r="GK669" s="100"/>
    </row>
    <row r="670" spans="1:193" x14ac:dyDescent="0.25">
      <c r="A670" s="98" t="s">
        <v>1073</v>
      </c>
      <c r="B670" s="99" t="s">
        <v>17</v>
      </c>
      <c r="C670" s="99" t="s">
        <v>647</v>
      </c>
      <c r="D670" s="99" t="s">
        <v>758</v>
      </c>
      <c r="E670" s="99" t="s">
        <v>852</v>
      </c>
      <c r="F670" s="106"/>
      <c r="G670" s="106">
        <v>2.1800000000000002</v>
      </c>
      <c r="H670" s="106">
        <v>7.0119081278067448</v>
      </c>
      <c r="I670" s="106">
        <v>0.48800000000000004</v>
      </c>
      <c r="J670" s="106">
        <v>0</v>
      </c>
      <c r="K670" s="106">
        <v>0.49099999999999999</v>
      </c>
      <c r="L670" s="106">
        <v>9.109</v>
      </c>
      <c r="M670" s="106">
        <v>7.2999999999999995E-2</v>
      </c>
      <c r="N670" s="106">
        <v>9.0594528532635499E-2</v>
      </c>
      <c r="O670" s="106">
        <v>6.5439999999999987</v>
      </c>
      <c r="P670" s="106">
        <v>0</v>
      </c>
      <c r="Q670" s="106">
        <v>0</v>
      </c>
      <c r="R670" s="106">
        <v>0.125</v>
      </c>
      <c r="S670" s="106">
        <v>42.173424631905448</v>
      </c>
      <c r="T670" s="106">
        <v>2.8327829540651348</v>
      </c>
      <c r="U670" s="106">
        <v>0</v>
      </c>
      <c r="V670" s="106">
        <v>5.4065510713111227E-2</v>
      </c>
      <c r="W670" s="106">
        <v>0.63300000000000001</v>
      </c>
      <c r="X670" s="106">
        <v>2.4836961836019231</v>
      </c>
      <c r="Y670" s="106">
        <v>11.165928980752152</v>
      </c>
      <c r="Z670" s="106">
        <v>8.6999999999999994E-2</v>
      </c>
      <c r="AA670" s="106">
        <v>0.33253707139738725</v>
      </c>
      <c r="AB670" s="106">
        <v>3.7999999999999999E-2</v>
      </c>
      <c r="AC670" s="106">
        <v>0.32999999999999996</v>
      </c>
      <c r="AD670" s="106">
        <v>0.28399999999999997</v>
      </c>
      <c r="AE670" s="106">
        <v>1.8280000000000001</v>
      </c>
      <c r="AF670" s="106">
        <v>2.0630000000000002</v>
      </c>
      <c r="AG670" s="106">
        <v>1.1698124610625065</v>
      </c>
      <c r="AH670" s="106">
        <v>0.70599999999999985</v>
      </c>
      <c r="AI670" s="106"/>
      <c r="AJ670" s="106">
        <v>92.26555044983705</v>
      </c>
      <c r="AK670" s="100"/>
      <c r="AL670" s="106">
        <v>1.0190725504861631</v>
      </c>
      <c r="AM670" s="106">
        <v>4.2035298410207691</v>
      </c>
      <c r="AN670" s="106">
        <v>0.25826938343477113</v>
      </c>
      <c r="AO670" s="106">
        <v>0</v>
      </c>
      <c r="AP670" s="106">
        <v>0.38026641883519208</v>
      </c>
      <c r="AQ670" s="106">
        <v>7.0804508356004661</v>
      </c>
      <c r="AR670" s="106">
        <v>5.4154302670623142E-2</v>
      </c>
      <c r="AS670" s="106">
        <v>7.5207146382729129E-2</v>
      </c>
      <c r="AT670" s="106">
        <v>4.6769582618639216</v>
      </c>
      <c r="AU670" s="106">
        <v>0</v>
      </c>
      <c r="AV670" s="106">
        <v>0</v>
      </c>
      <c r="AW670" s="106">
        <v>0.125</v>
      </c>
      <c r="AX670" s="106">
        <v>29.48159708626735</v>
      </c>
      <c r="AY670" s="106">
        <v>2.3198615625789327</v>
      </c>
      <c r="AZ670" s="106">
        <v>0</v>
      </c>
      <c r="BA670" s="106">
        <v>4.5845425856958555E-2</v>
      </c>
      <c r="BB670" s="106">
        <v>0.59214218896164639</v>
      </c>
      <c r="BC670" s="106">
        <v>2.1894359869551505</v>
      </c>
      <c r="BD670" s="106">
        <v>8.7927624070809927</v>
      </c>
      <c r="BE670" s="106">
        <v>7.4181446111869026E-2</v>
      </c>
      <c r="BF670" s="106">
        <v>0.28390426995422802</v>
      </c>
      <c r="BG670" s="106">
        <v>3.2470306758950698E-2</v>
      </c>
      <c r="BH670" s="106">
        <v>0.28292181069958844</v>
      </c>
      <c r="BI670" s="106">
        <v>0.2449120386340117</v>
      </c>
      <c r="BJ670" s="106">
        <v>1.585979524553184</v>
      </c>
      <c r="BK670" s="106">
        <v>1.797508059597456</v>
      </c>
      <c r="BL670" s="106">
        <v>1.0230104600459173</v>
      </c>
      <c r="BM670" s="106">
        <v>0.62000526916659338</v>
      </c>
      <c r="BN670" s="106"/>
      <c r="BO670" s="106"/>
      <c r="BP670" s="106"/>
      <c r="BQ670" s="106">
        <v>3.1874080000000006E-2</v>
      </c>
      <c r="BR670" s="106">
        <v>1.5846949999999999E-2</v>
      </c>
      <c r="BS670" s="106">
        <v>1.001435E-2</v>
      </c>
      <c r="BT670" s="106">
        <v>9.617559999999999E-3</v>
      </c>
      <c r="BU670" s="106">
        <v>1.1362559999999999E-2</v>
      </c>
      <c r="BV670" s="106">
        <v>1.0292000000000001E-2</v>
      </c>
      <c r="BW670" s="106">
        <v>1.4019200000000001E-2</v>
      </c>
      <c r="BX670" s="106">
        <v>3.8547199999999998E-3</v>
      </c>
      <c r="BY670" s="106">
        <v>9.2347200000000001E-3</v>
      </c>
      <c r="BZ670" s="106">
        <v>2.9790799999999996E-2</v>
      </c>
      <c r="CA670" s="106">
        <v>1.6500000000000001E-2</v>
      </c>
      <c r="CB670" s="106">
        <v>1.2800000000000001E-2</v>
      </c>
      <c r="CC670" s="106">
        <v>1.2731450000000002E-2</v>
      </c>
      <c r="CD670" s="106">
        <v>1.9293380000000002E-2</v>
      </c>
      <c r="CE670" s="106">
        <v>2.7691399999999998E-2</v>
      </c>
      <c r="CF670" s="106">
        <v>7.5475200000000003E-3</v>
      </c>
      <c r="CG670" s="106">
        <v>6.7346999999999997E-3</v>
      </c>
      <c r="CH670" s="106">
        <v>7.8273600000000002E-3</v>
      </c>
      <c r="CI670" s="106">
        <v>1.3333950000000001E-2</v>
      </c>
      <c r="CJ670" s="106">
        <v>2.3456000000000001E-2</v>
      </c>
      <c r="CK670" s="106">
        <v>2.3777389999999999E-2</v>
      </c>
      <c r="CL670" s="106">
        <v>2.4810359999999997E-2</v>
      </c>
      <c r="CM670" s="106">
        <v>3.1376160000000007E-2</v>
      </c>
      <c r="CN670" s="106">
        <v>2.5511199999999998E-2</v>
      </c>
      <c r="CO670" s="106">
        <v>3.5154299999999999E-2</v>
      </c>
      <c r="CP670" s="106">
        <v>2.7659569999999998E-2</v>
      </c>
      <c r="CQ670" s="106">
        <v>1.46368E-2</v>
      </c>
      <c r="CR670" s="106">
        <v>1.503084E-2</v>
      </c>
      <c r="CS670" s="106"/>
      <c r="CT670" s="106"/>
      <c r="CU670" s="106"/>
      <c r="CV670" s="106">
        <f t="shared" si="364"/>
        <v>1.4900000000000002E-2</v>
      </c>
      <c r="CW670" s="106">
        <f t="shared" si="365"/>
        <v>9.4999999999999998E-3</v>
      </c>
      <c r="CX670" s="106">
        <f t="shared" si="366"/>
        <v>5.3E-3</v>
      </c>
      <c r="CY670" s="106">
        <f t="shared" si="367"/>
        <v>5.7999999999999996E-3</v>
      </c>
      <c r="CZ670" s="106">
        <f t="shared" si="368"/>
        <v>8.8000000000000005E-3</v>
      </c>
      <c r="DA670" s="106">
        <f t="shared" si="369"/>
        <v>8.0000000000000002E-3</v>
      </c>
      <c r="DB670" s="106">
        <f t="shared" si="370"/>
        <v>1.04E-2</v>
      </c>
      <c r="DC670" s="106">
        <f t="shared" si="371"/>
        <v>3.2000000000000002E-3</v>
      </c>
      <c r="DD670" s="106">
        <f t="shared" si="372"/>
        <v>6.6E-3</v>
      </c>
      <c r="DE670" s="106">
        <f t="shared" si="373"/>
        <v>1.2999999999999999E-2</v>
      </c>
      <c r="DF670" s="106">
        <f t="shared" si="374"/>
        <v>1.6500000000000001E-2</v>
      </c>
      <c r="DG670" s="106">
        <f t="shared" si="375"/>
        <v>1.2800000000000001E-2</v>
      </c>
      <c r="DH670" s="106">
        <f t="shared" si="376"/>
        <v>8.8999999999999999E-3</v>
      </c>
      <c r="DI670" s="106">
        <f t="shared" si="377"/>
        <v>1.5800000000000002E-2</v>
      </c>
      <c r="DJ670" s="106">
        <f t="shared" si="378"/>
        <v>2.0499999999999997E-2</v>
      </c>
      <c r="DK670" s="106">
        <f t="shared" si="379"/>
        <v>6.4000000000000003E-3</v>
      </c>
      <c r="DL670" s="106">
        <f t="shared" si="380"/>
        <v>6.3E-3</v>
      </c>
      <c r="DM670" s="106">
        <f t="shared" si="381"/>
        <v>6.8999999999999999E-3</v>
      </c>
      <c r="DN670" s="106">
        <f t="shared" si="382"/>
        <v>1.0500000000000001E-2</v>
      </c>
      <c r="DO670" s="106">
        <f t="shared" si="383"/>
        <v>0.02</v>
      </c>
      <c r="DP670" s="106">
        <f t="shared" si="384"/>
        <v>2.0299999999999999E-2</v>
      </c>
      <c r="DQ670" s="106">
        <f t="shared" si="385"/>
        <v>2.12E-2</v>
      </c>
      <c r="DR670" s="106">
        <f t="shared" si="386"/>
        <v>2.6900000000000004E-2</v>
      </c>
      <c r="DS670" s="106">
        <f t="shared" si="387"/>
        <v>2.1999999999999999E-2</v>
      </c>
      <c r="DT670" s="106">
        <f t="shared" si="388"/>
        <v>3.0499999999999999E-2</v>
      </c>
      <c r="DU670" s="106">
        <f t="shared" si="389"/>
        <v>2.41E-2</v>
      </c>
      <c r="DV670" s="106">
        <f t="shared" si="390"/>
        <v>1.2800000000000001E-2</v>
      </c>
      <c r="DW670" s="106">
        <f t="shared" si="391"/>
        <v>1.32E-2</v>
      </c>
      <c r="DX670" s="106"/>
      <c r="DY670" s="106"/>
      <c r="DZ670" s="106"/>
      <c r="EA670" s="100">
        <v>1.51</v>
      </c>
      <c r="EB670" s="100">
        <v>0.31</v>
      </c>
      <c r="EC670" s="100">
        <v>1.41</v>
      </c>
      <c r="ED670" s="100">
        <v>100</v>
      </c>
      <c r="EE670" s="100">
        <v>2.11</v>
      </c>
      <c r="EF670" s="100">
        <v>0.23</v>
      </c>
      <c r="EG670" s="100">
        <v>19.37</v>
      </c>
      <c r="EH670" s="100">
        <v>3.85</v>
      </c>
      <c r="EI670" s="100">
        <v>0.31</v>
      </c>
      <c r="EJ670" s="100">
        <v>34.82</v>
      </c>
      <c r="EK670" s="100">
        <v>437.08</v>
      </c>
      <c r="EL670" s="100">
        <v>2.94</v>
      </c>
      <c r="EM670" s="100">
        <v>0.14000000000000001</v>
      </c>
      <c r="EN670" s="100">
        <v>0.83</v>
      </c>
      <c r="EO670" s="100">
        <v>100</v>
      </c>
      <c r="EP670" s="100">
        <v>7.23</v>
      </c>
      <c r="EQ670" s="100">
        <v>1.53</v>
      </c>
      <c r="ER670" s="100">
        <v>0.48</v>
      </c>
      <c r="ES670" s="100">
        <v>0.31</v>
      </c>
      <c r="ET670" s="100">
        <v>22.38</v>
      </c>
      <c r="EU670" s="100">
        <v>6.31</v>
      </c>
      <c r="EV670" s="100">
        <v>54.55</v>
      </c>
      <c r="EW670" s="100">
        <v>8.7899999999999991</v>
      </c>
      <c r="EX670" s="100">
        <v>8.2200000000000006</v>
      </c>
      <c r="EY670" s="100">
        <v>1.73</v>
      </c>
      <c r="EZ670" s="100">
        <v>1.3</v>
      </c>
      <c r="FA670" s="100">
        <v>1.17</v>
      </c>
      <c r="FB670" s="100">
        <v>2.04</v>
      </c>
      <c r="FC670" s="100"/>
      <c r="FD670" s="100"/>
      <c r="FE670" s="100"/>
      <c r="FF670" s="106">
        <v>1.5387995512341063E-2</v>
      </c>
      <c r="FG670" s="106">
        <v>1.3030942507164384E-2</v>
      </c>
      <c r="FH670" s="106">
        <v>3.6415983064302729E-3</v>
      </c>
      <c r="FI670" s="106">
        <v>0</v>
      </c>
      <c r="FJ670" s="106">
        <v>8.0236214374225512E-3</v>
      </c>
      <c r="FK670" s="106">
        <v>1.6285036921881071E-2</v>
      </c>
      <c r="FL670" s="106">
        <v>1.0489688427299703E-2</v>
      </c>
      <c r="FM670" s="106">
        <v>2.8954751357350714E-3</v>
      </c>
      <c r="FN670" s="106">
        <v>1.4498570611778156E-2</v>
      </c>
      <c r="FO670" s="106">
        <v>0</v>
      </c>
      <c r="FP670" s="106">
        <v>0</v>
      </c>
      <c r="FQ670" s="106">
        <v>3.6749999999999999E-3</v>
      </c>
      <c r="FR670" s="106">
        <v>4.1274235920774296E-2</v>
      </c>
      <c r="FS670" s="106">
        <v>1.9254850969405143E-2</v>
      </c>
      <c r="FT670" s="106">
        <v>0</v>
      </c>
      <c r="FU670" s="106">
        <v>3.3146242894581037E-3</v>
      </c>
      <c r="FV670" s="106">
        <v>9.0597754911131909E-3</v>
      </c>
      <c r="FW670" s="106">
        <v>1.0509292737384721E-2</v>
      </c>
      <c r="FX670" s="106">
        <v>2.7257563461951077E-2</v>
      </c>
      <c r="FY670" s="106">
        <v>1.6601807639836288E-2</v>
      </c>
      <c r="FZ670" s="106">
        <v>1.7914359434111786E-2</v>
      </c>
      <c r="GA670" s="106">
        <v>1.7712552337007605E-2</v>
      </c>
      <c r="GB670" s="106">
        <v>2.4868827160493823E-2</v>
      </c>
      <c r="GC670" s="106">
        <v>2.0131769575715764E-2</v>
      </c>
      <c r="GD670" s="106">
        <v>2.7437445774770083E-2</v>
      </c>
      <c r="GE670" s="106">
        <v>2.3367604774766931E-2</v>
      </c>
      <c r="GF670" s="106">
        <v>1.1969222382537231E-2</v>
      </c>
      <c r="GG670" s="106">
        <v>1.2648107490998506E-2</v>
      </c>
      <c r="GH670" s="100"/>
      <c r="GI670" s="100"/>
      <c r="GJ670" s="100"/>
      <c r="GK670" s="100"/>
    </row>
    <row r="671" spans="1:193" x14ac:dyDescent="0.25">
      <c r="A671" s="98" t="s">
        <v>1073</v>
      </c>
      <c r="B671" s="99" t="s">
        <v>17</v>
      </c>
      <c r="C671" s="99" t="s">
        <v>647</v>
      </c>
      <c r="D671" s="99" t="s">
        <v>758</v>
      </c>
      <c r="E671" s="99" t="s">
        <v>853</v>
      </c>
      <c r="F671" s="106"/>
      <c r="G671" s="106">
        <v>1.266</v>
      </c>
      <c r="H671" s="106">
        <v>4.9396216787538876</v>
      </c>
      <c r="I671" s="106">
        <v>0.08</v>
      </c>
      <c r="J671" s="106">
        <v>0</v>
      </c>
      <c r="K671" s="106">
        <v>0.66700000000000004</v>
      </c>
      <c r="L671" s="106">
        <v>11.164</v>
      </c>
      <c r="M671" s="106">
        <v>0.27800000000000002</v>
      </c>
      <c r="N671" s="106">
        <v>8.8340468409944181E-2</v>
      </c>
      <c r="O671" s="106">
        <v>8.6310000000000002</v>
      </c>
      <c r="P671" s="106">
        <v>3.9E-2</v>
      </c>
      <c r="Q671" s="106">
        <v>0</v>
      </c>
      <c r="R671" s="106">
        <v>0.61</v>
      </c>
      <c r="S671" s="106">
        <v>46.97051869124369</v>
      </c>
      <c r="T671" s="106">
        <v>1.7615578374869825</v>
      </c>
      <c r="U671" s="106">
        <v>0</v>
      </c>
      <c r="V671" s="106">
        <v>7.1028393105334986E-2</v>
      </c>
      <c r="W671" s="106">
        <v>2.7E-2</v>
      </c>
      <c r="X671" s="106">
        <v>2.0661225584435963</v>
      </c>
      <c r="Y671" s="106">
        <v>9.9402449451429291</v>
      </c>
      <c r="Z671" s="106">
        <v>0</v>
      </c>
      <c r="AA671" s="106">
        <v>9.3721377517323221E-2</v>
      </c>
      <c r="AB671" s="106">
        <v>0</v>
      </c>
      <c r="AC671" s="106">
        <v>0.22500000000000001</v>
      </c>
      <c r="AD671" s="106">
        <v>0.13100000000000001</v>
      </c>
      <c r="AE671" s="106">
        <v>1.163</v>
      </c>
      <c r="AF671" s="106">
        <v>1.399</v>
      </c>
      <c r="AG671" s="106">
        <v>0.90286809383218158</v>
      </c>
      <c r="AH671" s="106">
        <v>0.55900000000000005</v>
      </c>
      <c r="AI671" s="106"/>
      <c r="AJ671" s="106">
        <v>92.935408043935851</v>
      </c>
      <c r="AK671" s="100"/>
      <c r="AL671" s="106">
        <v>0.59181002243829461</v>
      </c>
      <c r="AM671" s="106">
        <v>2.9612263525891063</v>
      </c>
      <c r="AN671" s="106">
        <v>4.2339243186028053E-2</v>
      </c>
      <c r="AO671" s="106">
        <v>0</v>
      </c>
      <c r="AP671" s="106">
        <v>0.51657372986369277</v>
      </c>
      <c r="AQ671" s="106">
        <v>8.677808006218422</v>
      </c>
      <c r="AR671" s="106">
        <v>0.20623145400593473</v>
      </c>
      <c r="AS671" s="106">
        <v>7.3335935920591219E-2</v>
      </c>
      <c r="AT671" s="106">
        <v>6.1685248713550598</v>
      </c>
      <c r="AU671" s="106">
        <v>1.7018676906964566E-2</v>
      </c>
      <c r="AV671" s="106">
        <v>0</v>
      </c>
      <c r="AW671" s="106">
        <v>0.61</v>
      </c>
      <c r="AX671" s="106">
        <v>32.835035785560073</v>
      </c>
      <c r="AY671" s="106">
        <v>1.4425991626295818</v>
      </c>
      <c r="AZ671" s="106">
        <v>0</v>
      </c>
      <c r="BA671" s="106">
        <v>6.0229282714606112E-2</v>
      </c>
      <c r="BB671" s="106">
        <v>2.5257249766136577E-2</v>
      </c>
      <c r="BC671" s="106">
        <v>1.8213351185151587</v>
      </c>
      <c r="BD671" s="106">
        <v>7.8275808686848798</v>
      </c>
      <c r="BE671" s="106">
        <v>0</v>
      </c>
      <c r="BF671" s="106">
        <v>8.0014836094359443E-2</v>
      </c>
      <c r="BG671" s="106">
        <v>0</v>
      </c>
      <c r="BH671" s="106">
        <v>0.19290123456790123</v>
      </c>
      <c r="BI671" s="106">
        <v>0.11296998965160401</v>
      </c>
      <c r="BJ671" s="106">
        <v>1.0090230782578518</v>
      </c>
      <c r="BK671" s="106">
        <v>1.2189596584473295</v>
      </c>
      <c r="BL671" s="106">
        <v>0.78956545153666957</v>
      </c>
      <c r="BM671" s="106">
        <v>0.49091068762624046</v>
      </c>
      <c r="BN671" s="106"/>
      <c r="BO671" s="106"/>
      <c r="BP671" s="106"/>
      <c r="BQ671" s="106">
        <v>3.3371520000000002E-2</v>
      </c>
      <c r="BR671" s="106">
        <v>1.5680139999999999E-2</v>
      </c>
      <c r="BS671" s="106">
        <v>9.8253999999999998E-3</v>
      </c>
      <c r="BT671" s="106">
        <v>9.2859199999999979E-3</v>
      </c>
      <c r="BU671" s="106">
        <v>1.1362559999999999E-2</v>
      </c>
      <c r="BV671" s="106">
        <v>1.0292000000000001E-2</v>
      </c>
      <c r="BW671" s="106">
        <v>1.33452E-2</v>
      </c>
      <c r="BX671" s="106">
        <v>3.6137999999999999E-3</v>
      </c>
      <c r="BY671" s="106">
        <v>9.2347200000000001E-3</v>
      </c>
      <c r="BZ671" s="106">
        <v>2.8415839999999998E-2</v>
      </c>
      <c r="CA671" s="106">
        <v>1.6400000000000001E-2</v>
      </c>
      <c r="CB671" s="106">
        <v>1.26E-2</v>
      </c>
      <c r="CC671" s="106">
        <v>1.2731450000000002E-2</v>
      </c>
      <c r="CD671" s="106">
        <v>1.9171270000000001E-2</v>
      </c>
      <c r="CE671" s="106">
        <v>2.7556319999999999E-2</v>
      </c>
      <c r="CF671" s="106">
        <v>7.3116600000000002E-3</v>
      </c>
      <c r="CG671" s="106">
        <v>6.6277999999999988E-3</v>
      </c>
      <c r="CH671" s="106">
        <v>8.2811199999999995E-3</v>
      </c>
      <c r="CI671" s="106">
        <v>1.2952979999999999E-2</v>
      </c>
      <c r="CJ671" s="106">
        <v>2.2283200000000003E-2</v>
      </c>
      <c r="CK671" s="106">
        <v>2.4245909999999999E-2</v>
      </c>
      <c r="CL671" s="106">
        <v>2.4693329999999996E-2</v>
      </c>
      <c r="CM671" s="106">
        <v>3.102624E-2</v>
      </c>
      <c r="CN671" s="106">
        <v>2.5047360000000001E-2</v>
      </c>
      <c r="CO671" s="106">
        <v>3.4116960000000002E-2</v>
      </c>
      <c r="CP671" s="106">
        <v>2.7315260000000001E-2</v>
      </c>
      <c r="CQ671" s="106">
        <v>1.4408099999999998E-2</v>
      </c>
      <c r="CR671" s="106">
        <v>1.4803100000000001E-2</v>
      </c>
      <c r="CS671" s="106"/>
      <c r="CT671" s="106"/>
      <c r="CU671" s="106"/>
      <c r="CV671" s="106">
        <f t="shared" si="364"/>
        <v>1.5599999999999999E-2</v>
      </c>
      <c r="CW671" s="106">
        <f t="shared" si="365"/>
        <v>9.4000000000000004E-3</v>
      </c>
      <c r="CX671" s="106">
        <f t="shared" si="366"/>
        <v>5.1999999999999998E-3</v>
      </c>
      <c r="CY671" s="106">
        <f t="shared" si="367"/>
        <v>5.5999999999999991E-3</v>
      </c>
      <c r="CZ671" s="106">
        <f t="shared" si="368"/>
        <v>8.8000000000000005E-3</v>
      </c>
      <c r="DA671" s="106">
        <f t="shared" si="369"/>
        <v>8.0000000000000002E-3</v>
      </c>
      <c r="DB671" s="106">
        <f t="shared" si="370"/>
        <v>9.8999999999999991E-3</v>
      </c>
      <c r="DC671" s="106">
        <f t="shared" si="371"/>
        <v>3.0000000000000001E-3</v>
      </c>
      <c r="DD671" s="106">
        <f t="shared" si="372"/>
        <v>6.6E-3</v>
      </c>
      <c r="DE671" s="106">
        <f t="shared" si="373"/>
        <v>1.24E-2</v>
      </c>
      <c r="DF671" s="106">
        <f t="shared" si="374"/>
        <v>1.6400000000000001E-2</v>
      </c>
      <c r="DG671" s="106">
        <f t="shared" si="375"/>
        <v>1.26E-2</v>
      </c>
      <c r="DH671" s="106">
        <f t="shared" si="376"/>
        <v>8.8999999999999999E-3</v>
      </c>
      <c r="DI671" s="106">
        <f t="shared" si="377"/>
        <v>1.5699999999999999E-2</v>
      </c>
      <c r="DJ671" s="106">
        <f t="shared" si="378"/>
        <v>2.0399999999999998E-2</v>
      </c>
      <c r="DK671" s="106">
        <f t="shared" si="379"/>
        <v>6.1999999999999998E-3</v>
      </c>
      <c r="DL671" s="106">
        <f t="shared" si="380"/>
        <v>6.1999999999999989E-3</v>
      </c>
      <c r="DM671" s="106">
        <f t="shared" si="381"/>
        <v>7.2999999999999992E-3</v>
      </c>
      <c r="DN671" s="106">
        <f t="shared" si="382"/>
        <v>1.0199999999999999E-2</v>
      </c>
      <c r="DO671" s="106">
        <f t="shared" si="383"/>
        <v>1.9000000000000003E-2</v>
      </c>
      <c r="DP671" s="106">
        <f t="shared" si="384"/>
        <v>2.07E-2</v>
      </c>
      <c r="DQ671" s="106">
        <f t="shared" si="385"/>
        <v>2.1099999999999997E-2</v>
      </c>
      <c r="DR671" s="106">
        <f t="shared" si="386"/>
        <v>2.6599999999999999E-2</v>
      </c>
      <c r="DS671" s="106">
        <f t="shared" si="387"/>
        <v>2.1600000000000001E-2</v>
      </c>
      <c r="DT671" s="106">
        <f t="shared" si="388"/>
        <v>2.9600000000000001E-2</v>
      </c>
      <c r="DU671" s="106">
        <f t="shared" si="389"/>
        <v>2.3800000000000002E-2</v>
      </c>
      <c r="DV671" s="106">
        <f t="shared" si="390"/>
        <v>1.2599999999999998E-2</v>
      </c>
      <c r="DW671" s="106">
        <f t="shared" si="391"/>
        <v>1.3000000000000001E-2</v>
      </c>
      <c r="DX671" s="106"/>
      <c r="DY671" s="106"/>
      <c r="DZ671" s="106"/>
      <c r="EA671" s="100">
        <v>2.14</v>
      </c>
      <c r="EB671" s="100">
        <v>0.39</v>
      </c>
      <c r="EC671" s="100">
        <v>7</v>
      </c>
      <c r="ED671" s="100">
        <v>100</v>
      </c>
      <c r="EE671" s="100">
        <v>1.66</v>
      </c>
      <c r="EF671" s="100">
        <v>0.21</v>
      </c>
      <c r="EG671" s="100">
        <v>5.92</v>
      </c>
      <c r="EH671" s="100">
        <v>3.87</v>
      </c>
      <c r="EI671" s="100">
        <v>0.27</v>
      </c>
      <c r="EJ671" s="100">
        <v>23.89</v>
      </c>
      <c r="EK671" s="100">
        <v>41.98</v>
      </c>
      <c r="EL671" s="100">
        <v>0.9</v>
      </c>
      <c r="EM671" s="100">
        <v>0.13</v>
      </c>
      <c r="EN671" s="100">
        <v>1.22</v>
      </c>
      <c r="EO671" s="100">
        <v>404.95</v>
      </c>
      <c r="EP671" s="100">
        <v>6.67</v>
      </c>
      <c r="EQ671" s="100">
        <v>31.4</v>
      </c>
      <c r="ER671" s="100">
        <v>0.59</v>
      </c>
      <c r="ES671" s="100">
        <v>0.33</v>
      </c>
      <c r="ET671" s="100">
        <v>111.44</v>
      </c>
      <c r="EU671" s="100">
        <v>20.64</v>
      </c>
      <c r="EV671" s="100">
        <v>88.94</v>
      </c>
      <c r="EW671" s="100">
        <v>12.53</v>
      </c>
      <c r="EX671" s="100">
        <v>17.25</v>
      </c>
      <c r="EY671" s="100">
        <v>2.5</v>
      </c>
      <c r="EZ671" s="100">
        <v>1.83</v>
      </c>
      <c r="FA671" s="100">
        <v>1.43</v>
      </c>
      <c r="FB671" s="100">
        <v>2.52</v>
      </c>
      <c r="FC671" s="100"/>
      <c r="FD671" s="100"/>
      <c r="FE671" s="100"/>
      <c r="FF671" s="106">
        <v>1.2664734480179506E-2</v>
      </c>
      <c r="FG671" s="106">
        <v>1.1548782775097514E-2</v>
      </c>
      <c r="FH671" s="106">
        <v>2.9637470230219638E-3</v>
      </c>
      <c r="FI671" s="106">
        <v>0</v>
      </c>
      <c r="FJ671" s="106">
        <v>8.5751239157373007E-3</v>
      </c>
      <c r="FK671" s="106">
        <v>1.8223396813058686E-2</v>
      </c>
      <c r="FL671" s="106">
        <v>1.2208902077151336E-2</v>
      </c>
      <c r="FM671" s="106">
        <v>2.8381007201268801E-3</v>
      </c>
      <c r="FN671" s="106">
        <v>1.6655017152658661E-2</v>
      </c>
      <c r="FO671" s="106">
        <v>4.0657619130738346E-3</v>
      </c>
      <c r="FP671" s="106">
        <v>0</v>
      </c>
      <c r="FQ671" s="106">
        <v>5.490000000000001E-3</v>
      </c>
      <c r="FR671" s="106">
        <v>4.2685546521228093E-2</v>
      </c>
      <c r="FS671" s="106">
        <v>1.7599709784080896E-2</v>
      </c>
      <c r="FT671" s="106">
        <v>0</v>
      </c>
      <c r="FU671" s="106">
        <v>4.0172931570642278E-3</v>
      </c>
      <c r="FV671" s="106">
        <v>7.9307764265668847E-3</v>
      </c>
      <c r="FW671" s="106">
        <v>1.0745877199239437E-2</v>
      </c>
      <c r="FX671" s="106">
        <v>2.5831016866660103E-2</v>
      </c>
      <c r="FY671" s="106">
        <v>0</v>
      </c>
      <c r="FZ671" s="106">
        <v>1.6515062169875788E-2</v>
      </c>
      <c r="GA671" s="106">
        <v>0</v>
      </c>
      <c r="GB671" s="106">
        <v>2.4170524691358022E-2</v>
      </c>
      <c r="GC671" s="106">
        <v>1.9487323214901691E-2</v>
      </c>
      <c r="GD671" s="106">
        <v>2.5225576956446297E-2</v>
      </c>
      <c r="GE671" s="106">
        <v>2.2306961749586129E-2</v>
      </c>
      <c r="GF671" s="106">
        <v>1.1290785956974376E-2</v>
      </c>
      <c r="GG671" s="106">
        <v>1.2370949328181259E-2</v>
      </c>
      <c r="GH671" s="100"/>
      <c r="GI671" s="100"/>
      <c r="GJ671" s="100"/>
      <c r="GK671" s="100"/>
    </row>
    <row r="672" spans="1:193" x14ac:dyDescent="0.25">
      <c r="A672" s="98" t="s">
        <v>1073</v>
      </c>
      <c r="B672" s="99" t="s">
        <v>17</v>
      </c>
      <c r="C672" s="99" t="s">
        <v>647</v>
      </c>
      <c r="D672" s="99" t="s">
        <v>810</v>
      </c>
      <c r="E672" s="99" t="s">
        <v>854</v>
      </c>
      <c r="F672" s="106"/>
      <c r="G672" s="106">
        <v>0.38</v>
      </c>
      <c r="H672" s="106">
        <v>4.0405361334481783E-2</v>
      </c>
      <c r="I672" s="106">
        <v>4.4999999999999998E-2</v>
      </c>
      <c r="J672" s="106">
        <v>0</v>
      </c>
      <c r="K672" s="106">
        <v>0.309</v>
      </c>
      <c r="L672" s="106">
        <v>1.8680000000000001</v>
      </c>
      <c r="M672" s="106">
        <v>2.9000000000000001E-2</v>
      </c>
      <c r="N672" s="106">
        <v>0.10896442872265581</v>
      </c>
      <c r="O672" s="106">
        <v>2.9830000000000001</v>
      </c>
      <c r="P672" s="106">
        <v>8.5000000000000006E-2</v>
      </c>
      <c r="Q672" s="106">
        <v>0.56086349411893288</v>
      </c>
      <c r="R672" s="106">
        <v>0.30199999999999999</v>
      </c>
      <c r="S672" s="106">
        <v>44.528370400356671</v>
      </c>
      <c r="T672" s="106">
        <v>0.40269086823883976</v>
      </c>
      <c r="U672" s="106">
        <v>0.183</v>
      </c>
      <c r="V672" s="106">
        <v>7.7518692887633994E-2</v>
      </c>
      <c r="W672" s="106">
        <v>1.2150000000000001</v>
      </c>
      <c r="X672" s="106">
        <v>1.1744922822421984</v>
      </c>
      <c r="Y672" s="106">
        <v>25.479078416631001</v>
      </c>
      <c r="Z672" s="106">
        <v>5.0999999999999997E-2</v>
      </c>
      <c r="AA672" s="106">
        <v>0.2176146200647032</v>
      </c>
      <c r="AB672" s="106">
        <v>7.5999999999999998E-2</v>
      </c>
      <c r="AC672" s="106">
        <v>0.629</v>
      </c>
      <c r="AD672" s="106">
        <v>0.441</v>
      </c>
      <c r="AE672" s="106">
        <v>3.5369999999999999</v>
      </c>
      <c r="AF672" s="106">
        <v>4.3170000000000002</v>
      </c>
      <c r="AG672" s="106">
        <v>2.491773530108953</v>
      </c>
      <c r="AH672" s="106">
        <v>1.597</v>
      </c>
      <c r="AI672" s="106"/>
      <c r="AJ672" s="106">
        <v>92.824461277332617</v>
      </c>
      <c r="AK672" s="100"/>
      <c r="AL672" s="106">
        <v>0.1776364996260284</v>
      </c>
      <c r="AM672" s="106">
        <v>2.4222385549116831E-2</v>
      </c>
      <c r="AN672" s="106">
        <v>2.3815824292140776E-2</v>
      </c>
      <c r="AO672" s="106">
        <v>0</v>
      </c>
      <c r="AP672" s="106">
        <v>0.23931226765799257</v>
      </c>
      <c r="AQ672" s="106">
        <v>1.4520015546055189</v>
      </c>
      <c r="AR672" s="106">
        <v>2.1513353115727003E-2</v>
      </c>
      <c r="AS672" s="106">
        <v>9.0456939002702824E-2</v>
      </c>
      <c r="AT672" s="106">
        <v>2.1319325328759291</v>
      </c>
      <c r="AU672" s="106">
        <v>3.7091988130563802E-2</v>
      </c>
      <c r="AV672" s="106">
        <v>0.56086349411893288</v>
      </c>
      <c r="AW672" s="106">
        <v>0.30199999999999999</v>
      </c>
      <c r="AX672" s="106">
        <v>31.127836700703718</v>
      </c>
      <c r="AY672" s="106">
        <v>0.32977714211681247</v>
      </c>
      <c r="AZ672" s="106">
        <v>0.13547527391175598</v>
      </c>
      <c r="BA672" s="106">
        <v>6.5732801566720928E-2</v>
      </c>
      <c r="BB672" s="106">
        <v>1.1365762394761461</v>
      </c>
      <c r="BC672" s="106">
        <v>1.0353422798326855</v>
      </c>
      <c r="BD672" s="106">
        <v>20.06384630020553</v>
      </c>
      <c r="BE672" s="106">
        <v>4.3485675306957704E-2</v>
      </c>
      <c r="BF672" s="106">
        <v>0.18578896957628549</v>
      </c>
      <c r="BG672" s="106">
        <v>6.4940613517901397E-2</v>
      </c>
      <c r="BH672" s="106">
        <v>0.5392661179698216</v>
      </c>
      <c r="BI672" s="106">
        <v>0.38030355294929286</v>
      </c>
      <c r="BJ672" s="106">
        <v>3.0687142113482557</v>
      </c>
      <c r="BK672" s="106">
        <v>3.761435915308879</v>
      </c>
      <c r="BL672" s="106">
        <v>2.1790761085342836</v>
      </c>
      <c r="BM672" s="106">
        <v>1.4024765082989372</v>
      </c>
      <c r="BN672" s="106"/>
      <c r="BO672" s="106"/>
      <c r="BP672" s="106"/>
      <c r="BQ672" s="106">
        <v>3.166016E-2</v>
      </c>
      <c r="BR672" s="106">
        <v>1.6347379999999998E-2</v>
      </c>
      <c r="BS672" s="106">
        <v>1.0770149999999999E-2</v>
      </c>
      <c r="BT672" s="106">
        <v>1.0115020000000001E-2</v>
      </c>
      <c r="BU672" s="106">
        <v>1.1749919999999999E-2</v>
      </c>
      <c r="BV672" s="106">
        <v>1.13212E-2</v>
      </c>
      <c r="BW672" s="106">
        <v>1.4828000000000001E-2</v>
      </c>
      <c r="BX672" s="106">
        <v>3.6137999999999999E-3</v>
      </c>
      <c r="BY672" s="106">
        <v>9.51456E-3</v>
      </c>
      <c r="BZ672" s="106">
        <v>3.3228199999999999E-2</v>
      </c>
      <c r="CA672" s="106">
        <v>1.8200000000000001E-2</v>
      </c>
      <c r="CB672" s="106">
        <v>1.41E-2</v>
      </c>
      <c r="CC672" s="106">
        <v>1.3017549999999999E-2</v>
      </c>
      <c r="CD672" s="106">
        <v>2.063659E-2</v>
      </c>
      <c r="CE672" s="106">
        <v>2.97176E-2</v>
      </c>
      <c r="CF672" s="106">
        <v>7.7833799999999995E-3</v>
      </c>
      <c r="CG672" s="106">
        <v>6.9484999999999998E-3</v>
      </c>
      <c r="CH672" s="106">
        <v>7.6004800000000006E-3</v>
      </c>
      <c r="CI672" s="106">
        <v>1.473084E-2</v>
      </c>
      <c r="CJ672" s="106">
        <v>2.3104160000000002E-2</v>
      </c>
      <c r="CK672" s="106">
        <v>2.5182949999999999E-2</v>
      </c>
      <c r="CL672" s="106">
        <v>2.6331750000000001E-2</v>
      </c>
      <c r="CM672" s="106">
        <v>3.3592320000000002E-2</v>
      </c>
      <c r="CN672" s="106">
        <v>2.8294239999999995E-2</v>
      </c>
      <c r="CO672" s="106">
        <v>3.7690020000000005E-2</v>
      </c>
      <c r="CP672" s="106">
        <v>3.0414049999999998E-2</v>
      </c>
      <c r="CQ672" s="106">
        <v>1.6123349999999998E-2</v>
      </c>
      <c r="CR672" s="106">
        <v>1.616954E-2</v>
      </c>
      <c r="CS672" s="106"/>
      <c r="CT672" s="106"/>
      <c r="CU672" s="106"/>
      <c r="CV672" s="106">
        <f t="shared" si="364"/>
        <v>1.4799999999999999E-2</v>
      </c>
      <c r="CW672" s="106">
        <f t="shared" si="365"/>
        <v>9.7999999999999997E-3</v>
      </c>
      <c r="CX672" s="106">
        <f t="shared" si="366"/>
        <v>5.6999999999999993E-3</v>
      </c>
      <c r="CY672" s="106">
        <f t="shared" si="367"/>
        <v>6.1000000000000004E-3</v>
      </c>
      <c r="CZ672" s="106">
        <f t="shared" si="368"/>
        <v>9.1000000000000004E-3</v>
      </c>
      <c r="DA672" s="106">
        <f t="shared" si="369"/>
        <v>8.8000000000000005E-3</v>
      </c>
      <c r="DB672" s="106">
        <f t="shared" si="370"/>
        <v>1.0999999999999999E-2</v>
      </c>
      <c r="DC672" s="106">
        <f t="shared" si="371"/>
        <v>3.0000000000000001E-3</v>
      </c>
      <c r="DD672" s="106">
        <f t="shared" si="372"/>
        <v>6.7999999999999996E-3</v>
      </c>
      <c r="DE672" s="106">
        <f t="shared" si="373"/>
        <v>1.4500000000000001E-2</v>
      </c>
      <c r="DF672" s="106">
        <f t="shared" si="374"/>
        <v>1.8200000000000001E-2</v>
      </c>
      <c r="DG672" s="106">
        <f t="shared" si="375"/>
        <v>1.41E-2</v>
      </c>
      <c r="DH672" s="106">
        <f t="shared" si="376"/>
        <v>9.0999999999999987E-3</v>
      </c>
      <c r="DI672" s="106">
        <f t="shared" si="377"/>
        <v>1.6899999999999998E-2</v>
      </c>
      <c r="DJ672" s="106">
        <f t="shared" si="378"/>
        <v>2.1999999999999999E-2</v>
      </c>
      <c r="DK672" s="106">
        <f t="shared" si="379"/>
        <v>6.5999999999999991E-3</v>
      </c>
      <c r="DL672" s="106">
        <f t="shared" si="380"/>
        <v>6.4999999999999997E-3</v>
      </c>
      <c r="DM672" s="106">
        <f t="shared" si="381"/>
        <v>6.7000000000000002E-3</v>
      </c>
      <c r="DN672" s="106">
        <f t="shared" si="382"/>
        <v>1.1599999999999999E-2</v>
      </c>
      <c r="DO672" s="106">
        <f t="shared" si="383"/>
        <v>1.9700000000000002E-2</v>
      </c>
      <c r="DP672" s="106">
        <f t="shared" si="384"/>
        <v>2.1499999999999998E-2</v>
      </c>
      <c r="DQ672" s="106">
        <f t="shared" si="385"/>
        <v>2.2500000000000003E-2</v>
      </c>
      <c r="DR672" s="106">
        <f t="shared" si="386"/>
        <v>2.8799999999999999E-2</v>
      </c>
      <c r="DS672" s="106">
        <f t="shared" si="387"/>
        <v>2.4399999999999995E-2</v>
      </c>
      <c r="DT672" s="106">
        <f t="shared" si="388"/>
        <v>3.27E-2</v>
      </c>
      <c r="DU672" s="106">
        <f t="shared" si="389"/>
        <v>2.6499999999999999E-2</v>
      </c>
      <c r="DV672" s="106">
        <f t="shared" si="390"/>
        <v>1.41E-2</v>
      </c>
      <c r="DW672" s="106">
        <f t="shared" si="391"/>
        <v>1.4199999999999999E-2</v>
      </c>
      <c r="DX672" s="106"/>
      <c r="DY672" s="106"/>
      <c r="DZ672" s="106"/>
      <c r="EA672" s="100">
        <v>5.05</v>
      </c>
      <c r="EB672" s="100">
        <v>17.52</v>
      </c>
      <c r="EC672" s="100">
        <v>13.02</v>
      </c>
      <c r="ED672" s="100">
        <v>100</v>
      </c>
      <c r="EE672" s="100">
        <v>3.11</v>
      </c>
      <c r="EF672" s="100">
        <v>0.63</v>
      </c>
      <c r="EG672" s="100">
        <v>43.47</v>
      </c>
      <c r="EH672" s="100">
        <v>3.58</v>
      </c>
      <c r="EI672" s="100">
        <v>0.5</v>
      </c>
      <c r="EJ672" s="100">
        <v>13.28</v>
      </c>
      <c r="EK672" s="100">
        <v>4.0999999999999996</v>
      </c>
      <c r="EL672" s="100">
        <v>1.57</v>
      </c>
      <c r="EM672" s="100">
        <v>0.14000000000000001</v>
      </c>
      <c r="EN672" s="100">
        <v>4.12</v>
      </c>
      <c r="EO672" s="100">
        <v>11.09</v>
      </c>
      <c r="EP672" s="100">
        <v>6.5</v>
      </c>
      <c r="EQ672" s="100">
        <v>0.94</v>
      </c>
      <c r="ER672" s="100">
        <v>0.89</v>
      </c>
      <c r="ES672" s="100">
        <v>0.2</v>
      </c>
      <c r="ET672" s="100">
        <v>37.31</v>
      </c>
      <c r="EU672" s="100">
        <v>9.9700000000000006</v>
      </c>
      <c r="EV672" s="100">
        <v>28.69</v>
      </c>
      <c r="EW672" s="100">
        <v>4.9800000000000004</v>
      </c>
      <c r="EX672" s="100">
        <v>5.77</v>
      </c>
      <c r="EY672" s="100">
        <v>1.04</v>
      </c>
      <c r="EZ672" s="100">
        <v>0.72</v>
      </c>
      <c r="FA672" s="100">
        <v>0.67</v>
      </c>
      <c r="FB672" s="100">
        <v>1.01</v>
      </c>
      <c r="FC672" s="100"/>
      <c r="FD672" s="100"/>
      <c r="FE672" s="100"/>
      <c r="FF672" s="106">
        <v>8.9706432311144335E-3</v>
      </c>
      <c r="FG672" s="106">
        <v>4.2437619482052691E-3</v>
      </c>
      <c r="FH672" s="106">
        <v>3.1008203228367285E-3</v>
      </c>
      <c r="FI672" s="106">
        <v>0</v>
      </c>
      <c r="FJ672" s="106">
        <v>7.4426115241635685E-3</v>
      </c>
      <c r="FK672" s="106">
        <v>9.1476097940147699E-3</v>
      </c>
      <c r="FL672" s="106">
        <v>9.3518545994065276E-3</v>
      </c>
      <c r="FM672" s="106">
        <v>3.2383584162967612E-3</v>
      </c>
      <c r="FN672" s="106">
        <v>1.0659662664379645E-2</v>
      </c>
      <c r="FO672" s="106">
        <v>4.9258160237388732E-3</v>
      </c>
      <c r="FP672" s="106">
        <v>2.2995403258876244E-2</v>
      </c>
      <c r="FQ672" s="106">
        <v>4.7414000000000006E-3</v>
      </c>
      <c r="FR672" s="106">
        <v>4.357897138098521E-2</v>
      </c>
      <c r="FS672" s="106">
        <v>1.3586818255212674E-2</v>
      </c>
      <c r="FT672" s="106">
        <v>1.5024207876813739E-2</v>
      </c>
      <c r="FU672" s="106">
        <v>4.2726321018368603E-3</v>
      </c>
      <c r="FV672" s="106">
        <v>1.0683816651075772E-2</v>
      </c>
      <c r="FW672" s="106">
        <v>9.2145462905109006E-3</v>
      </c>
      <c r="FX672" s="106">
        <v>4.0127692600411061E-2</v>
      </c>
      <c r="FY672" s="106">
        <v>1.6224505457025921E-2</v>
      </c>
      <c r="FZ672" s="106">
        <v>1.8523160266755666E-2</v>
      </c>
      <c r="GA672" s="106">
        <v>1.8631462018285909E-2</v>
      </c>
      <c r="GB672" s="106">
        <v>2.6855452674897119E-2</v>
      </c>
      <c r="GC672" s="106">
        <v>2.1943515005174195E-2</v>
      </c>
      <c r="GD672" s="106">
        <v>3.1914627798021858E-2</v>
      </c>
      <c r="GE672" s="106">
        <v>2.708233859022393E-2</v>
      </c>
      <c r="GF672" s="106">
        <v>1.4599809927179701E-2</v>
      </c>
      <c r="GG672" s="106">
        <v>1.4165012733819265E-2</v>
      </c>
      <c r="GH672" s="100"/>
      <c r="GI672" s="100"/>
      <c r="GJ672" s="100"/>
      <c r="GK672" s="100"/>
    </row>
    <row r="673" spans="1:193" x14ac:dyDescent="0.25">
      <c r="A673" s="98" t="s">
        <v>1073</v>
      </c>
      <c r="B673" s="99" t="s">
        <v>17</v>
      </c>
      <c r="C673" s="99" t="s">
        <v>647</v>
      </c>
      <c r="D673" s="99" t="s">
        <v>810</v>
      </c>
      <c r="E673" s="99" t="s">
        <v>855</v>
      </c>
      <c r="F673" s="106"/>
      <c r="G673" s="106">
        <v>0</v>
      </c>
      <c r="H673" s="106">
        <v>7.4041845564110476E-2</v>
      </c>
      <c r="I673" s="106">
        <v>0</v>
      </c>
      <c r="J673" s="106">
        <v>0</v>
      </c>
      <c r="K673" s="106">
        <v>0.313</v>
      </c>
      <c r="L673" s="106">
        <v>1.2999999999999998</v>
      </c>
      <c r="M673" s="106">
        <v>3.9E-2</v>
      </c>
      <c r="N673" s="106">
        <v>0.10064405874192085</v>
      </c>
      <c r="O673" s="106">
        <v>2.859</v>
      </c>
      <c r="P673" s="106">
        <v>7.0000000000000007E-2</v>
      </c>
      <c r="Q673" s="106">
        <v>0.4774326164058964</v>
      </c>
      <c r="R673" s="106">
        <v>0.27</v>
      </c>
      <c r="S673" s="106">
        <v>44.896831049866108</v>
      </c>
      <c r="T673" s="106">
        <v>0.65065811021097353</v>
      </c>
      <c r="U673" s="106">
        <v>0.20299999999999999</v>
      </c>
      <c r="V673" s="106">
        <v>4.7374978143305824E-2</v>
      </c>
      <c r="W673" s="106">
        <v>0.54300000000000004</v>
      </c>
      <c r="X673" s="106">
        <v>2.4690405643972144</v>
      </c>
      <c r="Y673" s="106">
        <v>26.468187157906371</v>
      </c>
      <c r="Z673" s="106">
        <v>0</v>
      </c>
      <c r="AA673" s="106">
        <v>0.1408554673069819</v>
      </c>
      <c r="AB673" s="106">
        <v>0</v>
      </c>
      <c r="AC673" s="106">
        <v>0.255</v>
      </c>
      <c r="AD673" s="106">
        <v>0.14399999999999999</v>
      </c>
      <c r="AE673" s="106">
        <v>2.8820000000000006</v>
      </c>
      <c r="AF673" s="106">
        <v>4.1269999999999998</v>
      </c>
      <c r="AG673" s="106">
        <v>2.8460794926541753</v>
      </c>
      <c r="AH673" s="106">
        <v>1.917</v>
      </c>
      <c r="AI673" s="106"/>
      <c r="AJ673" s="106">
        <v>92.83118646642852</v>
      </c>
      <c r="AK673" s="100"/>
      <c r="AL673" s="106">
        <v>0</v>
      </c>
      <c r="AM673" s="106">
        <v>4.4386934574732015E-2</v>
      </c>
      <c r="AN673" s="106">
        <v>0</v>
      </c>
      <c r="AO673" s="106">
        <v>0</v>
      </c>
      <c r="AP673" s="106">
        <v>0.24241016109045851</v>
      </c>
      <c r="AQ673" s="106">
        <v>1.0104935872522347</v>
      </c>
      <c r="AR673" s="106">
        <v>2.8931750741839762E-2</v>
      </c>
      <c r="AS673" s="106">
        <v>8.3549774814810615E-2</v>
      </c>
      <c r="AT673" s="106">
        <v>2.043310463121784</v>
      </c>
      <c r="AU673" s="106">
        <v>3.0546343166346662E-2</v>
      </c>
      <c r="AV673" s="106">
        <v>0.4774326164058964</v>
      </c>
      <c r="AW673" s="106">
        <v>0.27</v>
      </c>
      <c r="AX673" s="106">
        <v>31.385411429476481</v>
      </c>
      <c r="AY673" s="106">
        <v>0.5328458850306883</v>
      </c>
      <c r="AZ673" s="106">
        <v>0.15028131477642878</v>
      </c>
      <c r="BA673" s="106">
        <v>4.0172117479272303E-2</v>
      </c>
      <c r="BB673" s="106">
        <v>0.50795135640785782</v>
      </c>
      <c r="BC673" s="106">
        <v>2.176516717557488</v>
      </c>
      <c r="BD673" s="106">
        <v>20.842733410431034</v>
      </c>
      <c r="BE673" s="106">
        <v>0</v>
      </c>
      <c r="BF673" s="106">
        <v>0.12025567088447187</v>
      </c>
      <c r="BG673" s="106">
        <v>0</v>
      </c>
      <c r="BH673" s="106">
        <v>0.21862139917695472</v>
      </c>
      <c r="BI673" s="106">
        <v>0.12418075198344256</v>
      </c>
      <c r="BJ673" s="106">
        <v>2.50043380183932</v>
      </c>
      <c r="BK673" s="106">
        <v>3.5958874270279688</v>
      </c>
      <c r="BL673" s="106">
        <v>2.4889195388318104</v>
      </c>
      <c r="BM673" s="106">
        <v>1.6834987266180732</v>
      </c>
      <c r="BN673" s="106"/>
      <c r="BO673" s="106"/>
      <c r="BP673" s="106"/>
      <c r="BQ673" s="106">
        <v>3.3585440000000008E-2</v>
      </c>
      <c r="BR673" s="106">
        <v>1.6681000000000001E-2</v>
      </c>
      <c r="BS673" s="106">
        <v>1.114805E-2</v>
      </c>
      <c r="BT673" s="106">
        <v>1.0280839999999999E-2</v>
      </c>
      <c r="BU673" s="106">
        <v>1.2266399999999998E-2</v>
      </c>
      <c r="BV673" s="106">
        <v>1.1192550000000001E-2</v>
      </c>
      <c r="BW673" s="106">
        <v>1.4423600000000002E-2</v>
      </c>
      <c r="BX673" s="106">
        <v>3.6137999999999999E-3</v>
      </c>
      <c r="BY673" s="106">
        <v>9.7944E-3</v>
      </c>
      <c r="BZ673" s="106">
        <v>3.3228199999999999E-2</v>
      </c>
      <c r="CA673" s="106">
        <v>1.8599999999999998E-2</v>
      </c>
      <c r="CB673" s="106">
        <v>1.41E-2</v>
      </c>
      <c r="CC673" s="106">
        <v>1.3303650000000002E-2</v>
      </c>
      <c r="CD673" s="106">
        <v>2.112503E-2</v>
      </c>
      <c r="CE673" s="106">
        <v>2.9582520000000001E-2</v>
      </c>
      <c r="CF673" s="106">
        <v>8.0192400000000004E-3</v>
      </c>
      <c r="CG673" s="106">
        <v>6.8415999999999998E-3</v>
      </c>
      <c r="CH673" s="106">
        <v>7.71392E-3</v>
      </c>
      <c r="CI673" s="106">
        <v>1.473084E-2</v>
      </c>
      <c r="CJ673" s="106">
        <v>2.380784E-2</v>
      </c>
      <c r="CK673" s="106">
        <v>2.4948689999999999E-2</v>
      </c>
      <c r="CL673" s="106">
        <v>2.6565809999999999E-2</v>
      </c>
      <c r="CM673" s="106">
        <v>3.4058880000000007E-2</v>
      </c>
      <c r="CN673" s="106">
        <v>2.7830399999999998E-2</v>
      </c>
      <c r="CO673" s="106">
        <v>3.7113720000000003E-2</v>
      </c>
      <c r="CP673" s="106">
        <v>3.0873129999999999E-2</v>
      </c>
      <c r="CQ673" s="106">
        <v>1.6123349999999998E-2</v>
      </c>
      <c r="CR673" s="106">
        <v>1.6283410000000002E-2</v>
      </c>
      <c r="CS673" s="106"/>
      <c r="CT673" s="106"/>
      <c r="CU673" s="106"/>
      <c r="CV673" s="106">
        <f t="shared" si="364"/>
        <v>1.5700000000000002E-2</v>
      </c>
      <c r="CW673" s="106">
        <f t="shared" si="365"/>
        <v>1.0000000000000002E-2</v>
      </c>
      <c r="CX673" s="106">
        <f t="shared" si="366"/>
        <v>5.8999999999999999E-3</v>
      </c>
      <c r="CY673" s="106">
        <f t="shared" si="367"/>
        <v>6.1999999999999998E-3</v>
      </c>
      <c r="CZ673" s="106">
        <f t="shared" si="368"/>
        <v>9.4999999999999998E-3</v>
      </c>
      <c r="DA673" s="106">
        <f t="shared" si="369"/>
        <v>8.7000000000000011E-3</v>
      </c>
      <c r="DB673" s="106">
        <f t="shared" si="370"/>
        <v>1.0700000000000001E-2</v>
      </c>
      <c r="DC673" s="106">
        <f t="shared" si="371"/>
        <v>3.0000000000000001E-3</v>
      </c>
      <c r="DD673" s="106">
        <f t="shared" si="372"/>
        <v>7.0000000000000001E-3</v>
      </c>
      <c r="DE673" s="106">
        <f t="shared" si="373"/>
        <v>1.4500000000000001E-2</v>
      </c>
      <c r="DF673" s="106">
        <f t="shared" si="374"/>
        <v>1.8599999999999998E-2</v>
      </c>
      <c r="DG673" s="106">
        <f t="shared" si="375"/>
        <v>1.41E-2</v>
      </c>
      <c r="DH673" s="106">
        <f t="shared" si="376"/>
        <v>9.300000000000001E-3</v>
      </c>
      <c r="DI673" s="106">
        <f t="shared" si="377"/>
        <v>1.7299999999999999E-2</v>
      </c>
      <c r="DJ673" s="106">
        <f t="shared" si="378"/>
        <v>2.1899999999999999E-2</v>
      </c>
      <c r="DK673" s="106">
        <f t="shared" si="379"/>
        <v>6.8000000000000005E-3</v>
      </c>
      <c r="DL673" s="106">
        <f t="shared" si="380"/>
        <v>6.4000000000000003E-3</v>
      </c>
      <c r="DM673" s="106">
        <f t="shared" si="381"/>
        <v>6.7999999999999996E-3</v>
      </c>
      <c r="DN673" s="106">
        <f t="shared" si="382"/>
        <v>1.1599999999999999E-2</v>
      </c>
      <c r="DO673" s="106">
        <f t="shared" si="383"/>
        <v>2.0299999999999999E-2</v>
      </c>
      <c r="DP673" s="106">
        <f t="shared" si="384"/>
        <v>2.1299999999999999E-2</v>
      </c>
      <c r="DQ673" s="106">
        <f t="shared" si="385"/>
        <v>2.2700000000000001E-2</v>
      </c>
      <c r="DR673" s="106">
        <f t="shared" si="386"/>
        <v>2.9200000000000004E-2</v>
      </c>
      <c r="DS673" s="106">
        <f t="shared" si="387"/>
        <v>2.4E-2</v>
      </c>
      <c r="DT673" s="106">
        <f t="shared" si="388"/>
        <v>3.2199999999999999E-2</v>
      </c>
      <c r="DU673" s="106">
        <f t="shared" si="389"/>
        <v>2.69E-2</v>
      </c>
      <c r="DV673" s="106">
        <f t="shared" si="390"/>
        <v>1.41E-2</v>
      </c>
      <c r="DW673" s="106">
        <f t="shared" si="391"/>
        <v>1.43E-2</v>
      </c>
      <c r="DX673" s="106"/>
      <c r="DY673" s="106"/>
      <c r="DZ673" s="106"/>
      <c r="EA673" s="100">
        <v>536.29999999999995</v>
      </c>
      <c r="EB673" s="100">
        <v>9.58</v>
      </c>
      <c r="EC673" s="100">
        <v>100</v>
      </c>
      <c r="ED673" s="100">
        <v>100</v>
      </c>
      <c r="EE673" s="100">
        <v>3.16</v>
      </c>
      <c r="EF673" s="100">
        <v>0.82</v>
      </c>
      <c r="EG673" s="100">
        <v>31.02</v>
      </c>
      <c r="EH673" s="100">
        <v>3.6</v>
      </c>
      <c r="EI673" s="100">
        <v>0.51</v>
      </c>
      <c r="EJ673" s="100">
        <v>15.91</v>
      </c>
      <c r="EK673" s="100">
        <v>4.9000000000000004</v>
      </c>
      <c r="EL673" s="100">
        <v>1.73</v>
      </c>
      <c r="EM673" s="100">
        <v>0.14000000000000001</v>
      </c>
      <c r="EN673" s="100">
        <v>2.79</v>
      </c>
      <c r="EO673" s="100">
        <v>9.91</v>
      </c>
      <c r="EP673" s="100">
        <v>8.17</v>
      </c>
      <c r="EQ673" s="100">
        <v>1.86</v>
      </c>
      <c r="ER673" s="100">
        <v>0.49</v>
      </c>
      <c r="ES673" s="100">
        <v>0.2</v>
      </c>
      <c r="ET673" s="100">
        <v>105.9</v>
      </c>
      <c r="EU673" s="100">
        <v>14.82</v>
      </c>
      <c r="EV673" s="100">
        <v>107.15</v>
      </c>
      <c r="EW673" s="100">
        <v>11.86</v>
      </c>
      <c r="EX673" s="100">
        <v>16.899999999999999</v>
      </c>
      <c r="EY673" s="100">
        <v>1.21</v>
      </c>
      <c r="EZ673" s="100">
        <v>0.75</v>
      </c>
      <c r="FA673" s="100">
        <v>0.6</v>
      </c>
      <c r="FB673" s="100">
        <v>0.87</v>
      </c>
      <c r="FC673" s="100"/>
      <c r="FD673" s="100"/>
      <c r="FE673" s="100"/>
      <c r="FF673" s="106">
        <v>0</v>
      </c>
      <c r="FG673" s="106">
        <v>4.2522683322593268E-3</v>
      </c>
      <c r="FH673" s="106">
        <v>0</v>
      </c>
      <c r="FI673" s="106">
        <v>0</v>
      </c>
      <c r="FJ673" s="106">
        <v>7.6601610904584901E-3</v>
      </c>
      <c r="FK673" s="106">
        <v>8.2860474154683242E-3</v>
      </c>
      <c r="FL673" s="106">
        <v>8.9746290801186943E-3</v>
      </c>
      <c r="FM673" s="106">
        <v>3.0077918933331827E-3</v>
      </c>
      <c r="FN673" s="106">
        <v>1.04208833619211E-2</v>
      </c>
      <c r="FO673" s="106">
        <v>4.8599231977657538E-3</v>
      </c>
      <c r="FP673" s="106">
        <v>2.3394198203888925E-2</v>
      </c>
      <c r="FQ673" s="106">
        <v>4.6709999999999998E-3</v>
      </c>
      <c r="FR673" s="106">
        <v>4.3939576001267078E-2</v>
      </c>
      <c r="FS673" s="106">
        <v>1.4866400192356204E-2</v>
      </c>
      <c r="FT673" s="106">
        <v>1.4892878294344093E-2</v>
      </c>
      <c r="FU673" s="106">
        <v>3.2820619980565469E-3</v>
      </c>
      <c r="FV673" s="106">
        <v>9.4478952291861557E-3</v>
      </c>
      <c r="FW673" s="106">
        <v>1.066493191603169E-2</v>
      </c>
      <c r="FX673" s="106">
        <v>4.168546682086207E-2</v>
      </c>
      <c r="FY673" s="106">
        <v>0</v>
      </c>
      <c r="FZ673" s="106">
        <v>1.7821890425078729E-2</v>
      </c>
      <c r="GA673" s="106">
        <v>0</v>
      </c>
      <c r="GB673" s="106">
        <v>2.592849794238683E-2</v>
      </c>
      <c r="GC673" s="106">
        <v>2.0986547085201791E-2</v>
      </c>
      <c r="GD673" s="106">
        <v>3.025524900225577E-2</v>
      </c>
      <c r="GE673" s="106">
        <v>2.6969155702709764E-2</v>
      </c>
      <c r="GF673" s="106">
        <v>1.4933517232990863E-2</v>
      </c>
      <c r="GG673" s="106">
        <v>1.4646438921577236E-2</v>
      </c>
      <c r="GH673" s="100"/>
      <c r="GI673" s="100"/>
      <c r="GJ673" s="100"/>
      <c r="GK673" s="100"/>
    </row>
    <row r="674" spans="1:193" x14ac:dyDescent="0.25">
      <c r="A674" s="98" t="s">
        <v>1073</v>
      </c>
      <c r="B674" s="99" t="s">
        <v>17</v>
      </c>
      <c r="C674" s="99" t="s">
        <v>647</v>
      </c>
      <c r="D674" s="99" t="s">
        <v>810</v>
      </c>
      <c r="E674" s="99" t="s">
        <v>856</v>
      </c>
      <c r="F674" s="106"/>
      <c r="G674" s="106">
        <v>0.61599999999999999</v>
      </c>
      <c r="H674" s="106">
        <v>4.6440505230490037E-2</v>
      </c>
      <c r="I674" s="106">
        <v>4.2000000000000003E-2</v>
      </c>
      <c r="J674" s="106">
        <v>0</v>
      </c>
      <c r="K674" s="106">
        <v>0.33100000000000002</v>
      </c>
      <c r="L674" s="106">
        <v>2.2749999999999999</v>
      </c>
      <c r="M674" s="106">
        <v>2.8000000000000001E-2</v>
      </c>
      <c r="N674" s="106">
        <v>9.3902951561256887E-2</v>
      </c>
      <c r="O674" s="106">
        <v>3.4620000000000002</v>
      </c>
      <c r="P674" s="106">
        <v>6.9000000000000006E-2</v>
      </c>
      <c r="Q674" s="106">
        <v>0.52869644508392477</v>
      </c>
      <c r="R674" s="106">
        <v>0.34699999999999998</v>
      </c>
      <c r="S674" s="106">
        <v>44.140637764326492</v>
      </c>
      <c r="T674" s="106">
        <v>0.76173526358767807</v>
      </c>
      <c r="U674" s="106">
        <v>0.27800000000000002</v>
      </c>
      <c r="V674" s="106">
        <v>8.1481023658288132E-2</v>
      </c>
      <c r="W674" s="106">
        <v>0.42899999999999999</v>
      </c>
      <c r="X674" s="106">
        <v>2.1674294330502661</v>
      </c>
      <c r="Y674" s="106">
        <v>25.748042929497387</v>
      </c>
      <c r="Z674" s="106">
        <v>3.3000000000000002E-2</v>
      </c>
      <c r="AA674" s="106">
        <v>0.1995482615217562</v>
      </c>
      <c r="AB674" s="106">
        <v>7.1999999999999995E-2</v>
      </c>
      <c r="AC674" s="106">
        <v>0.28599999999999998</v>
      </c>
      <c r="AD674" s="106">
        <v>0.13</v>
      </c>
      <c r="AE674" s="106">
        <v>2.7959999999999998</v>
      </c>
      <c r="AF674" s="106">
        <v>3.9180000000000006</v>
      </c>
      <c r="AG674" s="106">
        <v>2.5633102460853219</v>
      </c>
      <c r="AH674" s="106">
        <v>1.6679999999999999</v>
      </c>
      <c r="AI674" s="106"/>
      <c r="AJ674" s="106">
        <v>92.810307550578045</v>
      </c>
      <c r="AK674" s="100"/>
      <c r="AL674" s="106">
        <v>0.28795811518324604</v>
      </c>
      <c r="AM674" s="106">
        <v>2.7840360428325665E-2</v>
      </c>
      <c r="AN674" s="106">
        <v>2.2228102672664729E-2</v>
      </c>
      <c r="AO674" s="106">
        <v>0</v>
      </c>
      <c r="AP674" s="106">
        <v>0.25635068153655516</v>
      </c>
      <c r="AQ674" s="106">
        <v>1.7683637776914107</v>
      </c>
      <c r="AR674" s="106">
        <v>2.0771513353115726E-2</v>
      </c>
      <c r="AS674" s="106">
        <v>7.7953637357842345E-2</v>
      </c>
      <c r="AT674" s="106">
        <v>2.4742710120068612</v>
      </c>
      <c r="AU674" s="106">
        <v>3.0109966835398853E-2</v>
      </c>
      <c r="AV674" s="106">
        <v>0.52869644508392477</v>
      </c>
      <c r="AW674" s="106">
        <v>0.34699999999999998</v>
      </c>
      <c r="AX674" s="106">
        <v>30.856789768840606</v>
      </c>
      <c r="AY674" s="106">
        <v>0.62381071459149784</v>
      </c>
      <c r="AZ674" s="106">
        <v>0.20580396801895176</v>
      </c>
      <c r="BA674" s="106">
        <v>6.9092702160848077E-2</v>
      </c>
      <c r="BB674" s="106">
        <v>0.40130963517305895</v>
      </c>
      <c r="BC674" s="106">
        <v>1.910639486116243</v>
      </c>
      <c r="BD674" s="106">
        <v>20.275646058348993</v>
      </c>
      <c r="BE674" s="106">
        <v>2.8137789904502046E-2</v>
      </c>
      <c r="BF674" s="106">
        <v>0.17036477548173498</v>
      </c>
      <c r="BG674" s="106">
        <v>6.1522686490643429E-2</v>
      </c>
      <c r="BH674" s="106">
        <v>0.24519890260630997</v>
      </c>
      <c r="BI674" s="106">
        <v>0.11210762331838565</v>
      </c>
      <c r="BJ674" s="106">
        <v>2.4258198854763142</v>
      </c>
      <c r="BK674" s="106">
        <v>3.4137840899189689</v>
      </c>
      <c r="BL674" s="106">
        <v>2.2416355453304084</v>
      </c>
      <c r="BM674" s="106">
        <v>1.4648283129884956</v>
      </c>
      <c r="BN674" s="106"/>
      <c r="BO674" s="106"/>
      <c r="BP674" s="106"/>
      <c r="BQ674" s="106">
        <v>3.3371520000000002E-2</v>
      </c>
      <c r="BR674" s="106">
        <v>1.6681000000000001E-2</v>
      </c>
      <c r="BS674" s="106">
        <v>1.0959099999999999E-2</v>
      </c>
      <c r="BT674" s="106">
        <v>1.0115020000000001E-2</v>
      </c>
      <c r="BU674" s="106">
        <v>1.1620800000000001E-2</v>
      </c>
      <c r="BV674" s="106">
        <v>1.13212E-2</v>
      </c>
      <c r="BW674" s="106">
        <v>1.4962800000000002E-2</v>
      </c>
      <c r="BX674" s="106">
        <v>3.6137999999999999E-3</v>
      </c>
      <c r="BY674" s="106">
        <v>9.65448E-3</v>
      </c>
      <c r="BZ674" s="106">
        <v>3.3228199999999999E-2</v>
      </c>
      <c r="CA674" s="106">
        <v>1.83E-2</v>
      </c>
      <c r="CB674" s="106">
        <v>1.3899999999999999E-2</v>
      </c>
      <c r="CC674" s="106">
        <v>1.3160600000000001E-2</v>
      </c>
      <c r="CD674" s="106">
        <v>2.063659E-2</v>
      </c>
      <c r="CE674" s="106">
        <v>2.9042200000000004E-2</v>
      </c>
      <c r="CF674" s="106">
        <v>7.9013099999999999E-3</v>
      </c>
      <c r="CG674" s="106">
        <v>6.8415999999999998E-3</v>
      </c>
      <c r="CH674" s="106">
        <v>7.6004800000000006E-3</v>
      </c>
      <c r="CI674" s="106">
        <v>1.4857830000000001E-2</v>
      </c>
      <c r="CJ674" s="106">
        <v>2.3104160000000002E-2</v>
      </c>
      <c r="CK674" s="106">
        <v>2.5182949999999999E-2</v>
      </c>
      <c r="CL674" s="106">
        <v>2.5980659999999999E-2</v>
      </c>
      <c r="CM674" s="106">
        <v>3.4175520000000001E-2</v>
      </c>
      <c r="CN674" s="106">
        <v>2.7714440000000003E-2</v>
      </c>
      <c r="CO674" s="106">
        <v>3.6652680000000007E-2</v>
      </c>
      <c r="CP674" s="106">
        <v>3.0184510000000001E-2</v>
      </c>
      <c r="CQ674" s="106">
        <v>1.589465E-2</v>
      </c>
      <c r="CR674" s="106">
        <v>1.616954E-2</v>
      </c>
      <c r="CS674" s="106"/>
      <c r="CT674" s="106"/>
      <c r="CU674" s="106"/>
      <c r="CV674" s="106">
        <f t="shared" si="364"/>
        <v>1.5599999999999999E-2</v>
      </c>
      <c r="CW674" s="106">
        <f t="shared" si="365"/>
        <v>1.0000000000000002E-2</v>
      </c>
      <c r="CX674" s="106">
        <f t="shared" si="366"/>
        <v>5.7999999999999996E-3</v>
      </c>
      <c r="CY674" s="106">
        <f t="shared" si="367"/>
        <v>6.1000000000000004E-3</v>
      </c>
      <c r="CZ674" s="106">
        <f t="shared" si="368"/>
        <v>9.0000000000000011E-3</v>
      </c>
      <c r="DA674" s="106">
        <f t="shared" si="369"/>
        <v>8.8000000000000005E-3</v>
      </c>
      <c r="DB674" s="106">
        <f t="shared" si="370"/>
        <v>1.11E-2</v>
      </c>
      <c r="DC674" s="106">
        <f t="shared" si="371"/>
        <v>3.0000000000000001E-3</v>
      </c>
      <c r="DD674" s="106">
        <f t="shared" si="372"/>
        <v>6.8999999999999999E-3</v>
      </c>
      <c r="DE674" s="106">
        <f t="shared" si="373"/>
        <v>1.4500000000000001E-2</v>
      </c>
      <c r="DF674" s="106">
        <f t="shared" si="374"/>
        <v>1.83E-2</v>
      </c>
      <c r="DG674" s="106">
        <f t="shared" si="375"/>
        <v>1.3899999999999999E-2</v>
      </c>
      <c r="DH674" s="106">
        <f t="shared" si="376"/>
        <v>9.1999999999999998E-3</v>
      </c>
      <c r="DI674" s="106">
        <f t="shared" si="377"/>
        <v>1.6899999999999998E-2</v>
      </c>
      <c r="DJ674" s="106">
        <f t="shared" si="378"/>
        <v>2.1500000000000002E-2</v>
      </c>
      <c r="DK674" s="106">
        <f t="shared" si="379"/>
        <v>6.7000000000000002E-3</v>
      </c>
      <c r="DL674" s="106">
        <f t="shared" si="380"/>
        <v>6.4000000000000003E-3</v>
      </c>
      <c r="DM674" s="106">
        <f t="shared" si="381"/>
        <v>6.7000000000000002E-3</v>
      </c>
      <c r="DN674" s="106">
        <f t="shared" si="382"/>
        <v>1.17E-2</v>
      </c>
      <c r="DO674" s="106">
        <f t="shared" si="383"/>
        <v>1.9700000000000002E-2</v>
      </c>
      <c r="DP674" s="106">
        <f t="shared" si="384"/>
        <v>2.1499999999999998E-2</v>
      </c>
      <c r="DQ674" s="106">
        <f t="shared" si="385"/>
        <v>2.2200000000000001E-2</v>
      </c>
      <c r="DR674" s="106">
        <f t="shared" si="386"/>
        <v>2.93E-2</v>
      </c>
      <c r="DS674" s="106">
        <f t="shared" si="387"/>
        <v>2.3900000000000005E-2</v>
      </c>
      <c r="DT674" s="106">
        <f t="shared" si="388"/>
        <v>3.1800000000000002E-2</v>
      </c>
      <c r="DU674" s="106">
        <f t="shared" si="389"/>
        <v>2.6300000000000004E-2</v>
      </c>
      <c r="DV674" s="106">
        <f t="shared" si="390"/>
        <v>1.3900000000000001E-2</v>
      </c>
      <c r="DW674" s="106">
        <f t="shared" si="391"/>
        <v>1.4199999999999999E-2</v>
      </c>
      <c r="DX674" s="106"/>
      <c r="DY674" s="106"/>
      <c r="DZ674" s="106"/>
      <c r="EA674" s="100">
        <v>3.55</v>
      </c>
      <c r="EB674" s="100">
        <v>13.59</v>
      </c>
      <c r="EC674" s="100">
        <v>13.96</v>
      </c>
      <c r="ED674" s="100">
        <v>100</v>
      </c>
      <c r="EE674" s="100">
        <v>2.91</v>
      </c>
      <c r="EF674" s="100">
        <v>0.55000000000000004</v>
      </c>
      <c r="EG674" s="100">
        <v>44.34</v>
      </c>
      <c r="EH674" s="100">
        <v>3.82</v>
      </c>
      <c r="EI674" s="100">
        <v>0.46</v>
      </c>
      <c r="EJ674" s="100">
        <v>16.27</v>
      </c>
      <c r="EK674" s="100">
        <v>4.3600000000000003</v>
      </c>
      <c r="EL674" s="100">
        <v>1.4</v>
      </c>
      <c r="EM674" s="100">
        <v>0.14000000000000001</v>
      </c>
      <c r="EN674" s="100">
        <v>2.42</v>
      </c>
      <c r="EO674" s="100">
        <v>7.33</v>
      </c>
      <c r="EP674" s="100">
        <v>6.22</v>
      </c>
      <c r="EQ674" s="100">
        <v>2.29</v>
      </c>
      <c r="ER674" s="100">
        <v>0.54</v>
      </c>
      <c r="ES674" s="100">
        <v>0.2</v>
      </c>
      <c r="ET674" s="100">
        <v>56.86</v>
      </c>
      <c r="EU674" s="100">
        <v>10.79</v>
      </c>
      <c r="EV674" s="100">
        <v>29.93</v>
      </c>
      <c r="EW674" s="100">
        <v>10.67</v>
      </c>
      <c r="EX674" s="100">
        <v>18.760000000000002</v>
      </c>
      <c r="EY674" s="100">
        <v>1.24</v>
      </c>
      <c r="EZ674" s="100">
        <v>0.78</v>
      </c>
      <c r="FA674" s="100">
        <v>0.64</v>
      </c>
      <c r="FB674" s="100">
        <v>0.98</v>
      </c>
      <c r="FC674" s="100"/>
      <c r="FD674" s="100"/>
      <c r="FE674" s="100"/>
      <c r="FF674" s="106">
        <v>1.0222513089005233E-2</v>
      </c>
      <c r="FG674" s="106">
        <v>3.7835049822094575E-3</v>
      </c>
      <c r="FH674" s="106">
        <v>3.1030431331039963E-3</v>
      </c>
      <c r="FI674" s="106">
        <v>0</v>
      </c>
      <c r="FJ674" s="106">
        <v>7.4598048327137552E-3</v>
      </c>
      <c r="FK674" s="106">
        <v>9.7260007773027606E-3</v>
      </c>
      <c r="FL674" s="106">
        <v>9.2100890207715124E-3</v>
      </c>
      <c r="FM674" s="106">
        <v>2.9778289470695773E-3</v>
      </c>
      <c r="FN674" s="106">
        <v>1.138164665523156E-2</v>
      </c>
      <c r="FO674" s="106">
        <v>4.8988916041193932E-3</v>
      </c>
      <c r="FP674" s="106">
        <v>2.3051165005659121E-2</v>
      </c>
      <c r="FQ674" s="106">
        <v>4.8579999999999995E-3</v>
      </c>
      <c r="FR674" s="106">
        <v>4.3199505676376856E-2</v>
      </c>
      <c r="FS674" s="106">
        <v>1.5096219293114247E-2</v>
      </c>
      <c r="FT674" s="106">
        <v>1.5085430855789166E-2</v>
      </c>
      <c r="FU674" s="106">
        <v>4.2975660744047506E-3</v>
      </c>
      <c r="FV674" s="106">
        <v>9.1899906454630496E-3</v>
      </c>
      <c r="FW674" s="106">
        <v>1.0317453225027712E-2</v>
      </c>
      <c r="FX674" s="106">
        <v>4.0551292116697987E-2</v>
      </c>
      <c r="FY674" s="106">
        <v>1.5999147339699864E-2</v>
      </c>
      <c r="FZ674" s="106">
        <v>1.8382359274479204E-2</v>
      </c>
      <c r="GA674" s="106">
        <v>1.841374006664958E-2</v>
      </c>
      <c r="GB674" s="106">
        <v>2.6162722908093274E-2</v>
      </c>
      <c r="GC674" s="106">
        <v>2.1031390134529152E-2</v>
      </c>
      <c r="GD674" s="106">
        <v>3.0080166579906295E-2</v>
      </c>
      <c r="GE674" s="106">
        <v>2.662751590136796E-2</v>
      </c>
      <c r="GF674" s="106">
        <v>1.4346467490114615E-2</v>
      </c>
      <c r="GG674" s="106">
        <v>1.4355317467287257E-2</v>
      </c>
      <c r="GH674" s="100"/>
      <c r="GI674" s="100"/>
      <c r="GJ674" s="100"/>
      <c r="GK674" s="100"/>
    </row>
    <row r="675" spans="1:193" x14ac:dyDescent="0.25">
      <c r="A675" s="98" t="s">
        <v>1073</v>
      </c>
      <c r="B675" s="99" t="s">
        <v>17</v>
      </c>
      <c r="C675" s="99" t="s">
        <v>647</v>
      </c>
      <c r="D675" s="99" t="s">
        <v>810</v>
      </c>
      <c r="E675" s="99" t="s">
        <v>857</v>
      </c>
      <c r="F675" s="106"/>
      <c r="G675" s="106">
        <v>1.323</v>
      </c>
      <c r="H675" s="106">
        <v>4.6911400561513328E-2</v>
      </c>
      <c r="I675" s="106">
        <v>8.2000000000000003E-2</v>
      </c>
      <c r="J675" s="106">
        <v>0</v>
      </c>
      <c r="K675" s="106">
        <v>0.27700000000000002</v>
      </c>
      <c r="L675" s="106">
        <v>2.7160000000000002</v>
      </c>
      <c r="M675" s="106">
        <v>2.9000000000000001E-2</v>
      </c>
      <c r="N675" s="106">
        <v>0.10444778386339576</v>
      </c>
      <c r="O675" s="106">
        <v>3.339</v>
      </c>
      <c r="P675" s="106">
        <v>0.05</v>
      </c>
      <c r="Q675" s="106">
        <v>0.46367221660435443</v>
      </c>
      <c r="R675" s="106">
        <v>0.28299999999999997</v>
      </c>
      <c r="S675" s="106">
        <v>42.954255271485977</v>
      </c>
      <c r="T675" s="106">
        <v>0.72008538362628149</v>
      </c>
      <c r="U675" s="106">
        <v>6.2000000000000006E-2</v>
      </c>
      <c r="V675" s="106">
        <v>6.6305639398619859E-2</v>
      </c>
      <c r="W675" s="106">
        <v>0.7629999999999999</v>
      </c>
      <c r="X675" s="106">
        <v>2.0298915865624565</v>
      </c>
      <c r="Y675" s="106">
        <v>24.825938909901264</v>
      </c>
      <c r="Z675" s="106">
        <v>3.5999999999999997E-2</v>
      </c>
      <c r="AA675" s="106">
        <v>0.12667527929833988</v>
      </c>
      <c r="AB675" s="106">
        <v>3.3000000000000002E-2</v>
      </c>
      <c r="AC675" s="106">
        <v>0.38600000000000001</v>
      </c>
      <c r="AD675" s="106">
        <v>0.34599999999999992</v>
      </c>
      <c r="AE675" s="106">
        <v>3.2740000000000005</v>
      </c>
      <c r="AF675" s="106">
        <v>3.9389999999999996</v>
      </c>
      <c r="AG675" s="106">
        <v>2.5151046299966828</v>
      </c>
      <c r="AH675" s="106">
        <v>1.63</v>
      </c>
      <c r="AI675" s="106"/>
      <c r="AJ675" s="106">
        <v>92.16219093088678</v>
      </c>
      <c r="AK675" s="100"/>
      <c r="AL675" s="106">
        <v>0.61845549738219885</v>
      </c>
      <c r="AM675" s="106">
        <v>2.8122654853733785E-2</v>
      </c>
      <c r="AN675" s="106">
        <v>4.3397724265678755E-2</v>
      </c>
      <c r="AO675" s="106">
        <v>0</v>
      </c>
      <c r="AP675" s="106">
        <v>0.21452912019826523</v>
      </c>
      <c r="AQ675" s="106">
        <v>2.1111542945977462</v>
      </c>
      <c r="AR675" s="106">
        <v>2.1513353115727003E-2</v>
      </c>
      <c r="AS675" s="106">
        <v>8.6707441360946186E-2</v>
      </c>
      <c r="AT675" s="106">
        <v>2.3863636363636362</v>
      </c>
      <c r="AU675" s="106">
        <v>2.1818816547390471E-2</v>
      </c>
      <c r="AV675" s="106">
        <v>0.46367221660435443</v>
      </c>
      <c r="AW675" s="106">
        <v>0.28299999999999997</v>
      </c>
      <c r="AX675" s="106">
        <v>30.027441643821025</v>
      </c>
      <c r="AY675" s="106">
        <v>0.58970222228014202</v>
      </c>
      <c r="AZ675" s="106">
        <v>4.5898726680485641E-2</v>
      </c>
      <c r="BA675" s="106">
        <v>5.6224573389824353E-2</v>
      </c>
      <c r="BB675" s="106">
        <v>0.71375116931711879</v>
      </c>
      <c r="BC675" s="106">
        <v>1.7893966736269891</v>
      </c>
      <c r="BD675" s="106">
        <v>19.549522726121161</v>
      </c>
      <c r="BE675" s="106">
        <v>3.0695770804911319E-2</v>
      </c>
      <c r="BF675" s="106">
        <v>0.10814930359287961</v>
      </c>
      <c r="BG675" s="106">
        <v>2.819789797487824E-2</v>
      </c>
      <c r="BH675" s="106">
        <v>0.33093278463648834</v>
      </c>
      <c r="BI675" s="106">
        <v>0.29837875129354946</v>
      </c>
      <c r="BJ675" s="106">
        <v>2.840534443866042</v>
      </c>
      <c r="BK675" s="106">
        <v>3.4320815544131742</v>
      </c>
      <c r="BL675" s="106">
        <v>2.1994793441160323</v>
      </c>
      <c r="BM675" s="106">
        <v>1.4314569245630981</v>
      </c>
      <c r="BN675" s="106"/>
      <c r="BO675" s="106"/>
      <c r="BP675" s="106"/>
      <c r="BQ675" s="106">
        <v>3.1446240000000007E-2</v>
      </c>
      <c r="BR675" s="106">
        <v>1.6514189999999998E-2</v>
      </c>
      <c r="BS675" s="106">
        <v>1.0959099999999999E-2</v>
      </c>
      <c r="BT675" s="106">
        <v>1.0280839999999999E-2</v>
      </c>
      <c r="BU675" s="106">
        <v>1.2137279999999999E-2</v>
      </c>
      <c r="BV675" s="106">
        <v>1.10639E-2</v>
      </c>
      <c r="BW675" s="106">
        <v>1.4828000000000001E-2</v>
      </c>
      <c r="BX675" s="106">
        <v>3.6137999999999999E-3</v>
      </c>
      <c r="BY675" s="106">
        <v>9.51456E-3</v>
      </c>
      <c r="BZ675" s="106">
        <v>3.3915679999999997E-2</v>
      </c>
      <c r="CA675" s="106">
        <v>1.8200000000000001E-2</v>
      </c>
      <c r="CB675" s="106">
        <v>1.3899999999999999E-2</v>
      </c>
      <c r="CC675" s="106">
        <v>1.3160600000000001E-2</v>
      </c>
      <c r="CD675" s="106">
        <v>2.0514480000000002E-2</v>
      </c>
      <c r="CE675" s="106">
        <v>3.1203480000000002E-2</v>
      </c>
      <c r="CF675" s="106">
        <v>7.9013099999999999E-3</v>
      </c>
      <c r="CG675" s="106">
        <v>6.9484999999999998E-3</v>
      </c>
      <c r="CH675" s="106">
        <v>7.6004800000000006E-3</v>
      </c>
      <c r="CI675" s="106">
        <v>1.4476859999999999E-2</v>
      </c>
      <c r="CJ675" s="106">
        <v>2.3456000000000001E-2</v>
      </c>
      <c r="CK675" s="106">
        <v>2.4831559999999999E-2</v>
      </c>
      <c r="CL675" s="106">
        <v>2.621472E-2</v>
      </c>
      <c r="CM675" s="106">
        <v>3.3942240000000005E-2</v>
      </c>
      <c r="CN675" s="106">
        <v>2.7714440000000003E-2</v>
      </c>
      <c r="CO675" s="106">
        <v>3.7113720000000003E-2</v>
      </c>
      <c r="CP675" s="106">
        <v>3.0184510000000001E-2</v>
      </c>
      <c r="CQ675" s="106">
        <v>1.589465E-2</v>
      </c>
      <c r="CR675" s="106">
        <v>1.616954E-2</v>
      </c>
      <c r="CS675" s="106"/>
      <c r="CT675" s="106"/>
      <c r="CU675" s="106"/>
      <c r="CV675" s="106">
        <f t="shared" si="364"/>
        <v>1.4700000000000001E-2</v>
      </c>
      <c r="CW675" s="106">
        <f t="shared" si="365"/>
        <v>9.8999999999999991E-3</v>
      </c>
      <c r="CX675" s="106">
        <f t="shared" si="366"/>
        <v>5.7999999999999996E-3</v>
      </c>
      <c r="CY675" s="106">
        <f t="shared" si="367"/>
        <v>6.1999999999999998E-3</v>
      </c>
      <c r="CZ675" s="106">
        <f t="shared" si="368"/>
        <v>9.4000000000000004E-3</v>
      </c>
      <c r="DA675" s="106">
        <f t="shared" si="369"/>
        <v>8.6E-3</v>
      </c>
      <c r="DB675" s="106">
        <f t="shared" si="370"/>
        <v>1.0999999999999999E-2</v>
      </c>
      <c r="DC675" s="106">
        <f t="shared" si="371"/>
        <v>3.0000000000000001E-3</v>
      </c>
      <c r="DD675" s="106">
        <f t="shared" si="372"/>
        <v>6.7999999999999996E-3</v>
      </c>
      <c r="DE675" s="106">
        <f t="shared" si="373"/>
        <v>1.4799999999999999E-2</v>
      </c>
      <c r="DF675" s="106">
        <f t="shared" si="374"/>
        <v>1.8200000000000001E-2</v>
      </c>
      <c r="DG675" s="106">
        <f t="shared" si="375"/>
        <v>1.3899999999999999E-2</v>
      </c>
      <c r="DH675" s="106">
        <f t="shared" si="376"/>
        <v>9.1999999999999998E-3</v>
      </c>
      <c r="DI675" s="106">
        <f t="shared" si="377"/>
        <v>1.6799999999999999E-2</v>
      </c>
      <c r="DJ675" s="106">
        <f t="shared" si="378"/>
        <v>2.3100000000000002E-2</v>
      </c>
      <c r="DK675" s="106">
        <f t="shared" si="379"/>
        <v>6.7000000000000002E-3</v>
      </c>
      <c r="DL675" s="106">
        <f t="shared" si="380"/>
        <v>6.4999999999999997E-3</v>
      </c>
      <c r="DM675" s="106">
        <f t="shared" si="381"/>
        <v>6.7000000000000002E-3</v>
      </c>
      <c r="DN675" s="106">
        <f t="shared" si="382"/>
        <v>1.1399999999999999E-2</v>
      </c>
      <c r="DO675" s="106">
        <f t="shared" si="383"/>
        <v>0.02</v>
      </c>
      <c r="DP675" s="106">
        <f t="shared" si="384"/>
        <v>2.12E-2</v>
      </c>
      <c r="DQ675" s="106">
        <f t="shared" si="385"/>
        <v>2.2400000000000003E-2</v>
      </c>
      <c r="DR675" s="106">
        <f t="shared" si="386"/>
        <v>2.9100000000000001E-2</v>
      </c>
      <c r="DS675" s="106">
        <f t="shared" si="387"/>
        <v>2.3900000000000005E-2</v>
      </c>
      <c r="DT675" s="106">
        <f t="shared" si="388"/>
        <v>3.2199999999999999E-2</v>
      </c>
      <c r="DU675" s="106">
        <f t="shared" si="389"/>
        <v>2.6300000000000004E-2</v>
      </c>
      <c r="DV675" s="106">
        <f t="shared" si="390"/>
        <v>1.3900000000000001E-2</v>
      </c>
      <c r="DW675" s="106">
        <f t="shared" si="391"/>
        <v>1.4199999999999999E-2</v>
      </c>
      <c r="DX675" s="106"/>
      <c r="DY675" s="106"/>
      <c r="DZ675" s="106"/>
      <c r="EA675" s="100">
        <v>2.0299999999999998</v>
      </c>
      <c r="EB675" s="100">
        <v>13.78</v>
      </c>
      <c r="EC675" s="100">
        <v>7.45</v>
      </c>
      <c r="ED675" s="100">
        <v>100</v>
      </c>
      <c r="EE675" s="100">
        <v>3.52</v>
      </c>
      <c r="EF675" s="100">
        <v>0.48</v>
      </c>
      <c r="EG675" s="100">
        <v>43.44</v>
      </c>
      <c r="EH675" s="100">
        <v>3.59</v>
      </c>
      <c r="EI675" s="100">
        <v>0.47</v>
      </c>
      <c r="EJ675" s="100">
        <v>22.87</v>
      </c>
      <c r="EK675" s="100">
        <v>4.8499999999999996</v>
      </c>
      <c r="EL675" s="100">
        <v>1.62</v>
      </c>
      <c r="EM675" s="100">
        <v>0.14000000000000001</v>
      </c>
      <c r="EN675" s="100">
        <v>2.54</v>
      </c>
      <c r="EO675" s="100">
        <v>33.119999999999997</v>
      </c>
      <c r="EP675" s="100">
        <v>7.14</v>
      </c>
      <c r="EQ675" s="100">
        <v>1.38</v>
      </c>
      <c r="ER675" s="100">
        <v>0.56000000000000005</v>
      </c>
      <c r="ES675" s="100">
        <v>0.2</v>
      </c>
      <c r="ET675" s="100">
        <v>53.53</v>
      </c>
      <c r="EU675" s="100">
        <v>16.190000000000001</v>
      </c>
      <c r="EV675" s="100">
        <v>65.37</v>
      </c>
      <c r="EW675" s="100">
        <v>7.98</v>
      </c>
      <c r="EX675" s="100">
        <v>7.16</v>
      </c>
      <c r="EY675" s="100">
        <v>1.1000000000000001</v>
      </c>
      <c r="EZ675" s="100">
        <v>0.78</v>
      </c>
      <c r="FA675" s="100">
        <v>0.65</v>
      </c>
      <c r="FB675" s="100">
        <v>0.99</v>
      </c>
      <c r="FC675" s="100"/>
      <c r="FD675" s="100"/>
      <c r="FE675" s="100"/>
      <c r="FF675" s="106">
        <v>1.2554646596858636E-2</v>
      </c>
      <c r="FG675" s="106">
        <v>3.8753018388445158E-3</v>
      </c>
      <c r="FH675" s="106">
        <v>3.2331304577930672E-3</v>
      </c>
      <c r="FI675" s="106">
        <v>0</v>
      </c>
      <c r="FJ675" s="106">
        <v>7.5514250309789361E-3</v>
      </c>
      <c r="FK675" s="106">
        <v>1.0133540614069181E-2</v>
      </c>
      <c r="FL675" s="106">
        <v>9.3454005934718084E-3</v>
      </c>
      <c r="FM675" s="106">
        <v>3.1127971448579681E-3</v>
      </c>
      <c r="FN675" s="106">
        <v>1.1215909090909089E-2</v>
      </c>
      <c r="FO675" s="106">
        <v>4.9899633443882012E-3</v>
      </c>
      <c r="FP675" s="106">
        <v>2.2488102505311188E-2</v>
      </c>
      <c r="FQ675" s="106">
        <v>4.5846000000000003E-3</v>
      </c>
      <c r="FR675" s="106">
        <v>4.2038418301349439E-2</v>
      </c>
      <c r="FS675" s="106">
        <v>1.4978436445915606E-2</v>
      </c>
      <c r="FT675" s="106">
        <v>1.5201658276576845E-2</v>
      </c>
      <c r="FU675" s="106">
        <v>4.0144345400334579E-3</v>
      </c>
      <c r="FV675" s="106">
        <v>9.8497661365762393E-3</v>
      </c>
      <c r="FW675" s="106">
        <v>1.0020621372311141E-2</v>
      </c>
      <c r="FX675" s="106">
        <v>3.9099045452242326E-2</v>
      </c>
      <c r="FY675" s="106">
        <v>1.643144611186903E-2</v>
      </c>
      <c r="FZ675" s="106">
        <v>1.7509372251687211E-2</v>
      </c>
      <c r="GA675" s="106">
        <v>1.8432965906177906E-2</v>
      </c>
      <c r="GB675" s="106">
        <v>2.6408436213991773E-2</v>
      </c>
      <c r="GC675" s="106">
        <v>2.1363918592618141E-2</v>
      </c>
      <c r="GD675" s="106">
        <v>3.1245878882526466E-2</v>
      </c>
      <c r="GE675" s="106">
        <v>2.677023612442276E-2</v>
      </c>
      <c r="GF675" s="106">
        <v>1.4296615736754212E-2</v>
      </c>
      <c r="GG675" s="106">
        <v>1.417142355317467E-2</v>
      </c>
      <c r="GH675" s="100"/>
      <c r="GI675" s="100"/>
      <c r="GJ675" s="100"/>
      <c r="GK675" s="100"/>
    </row>
    <row r="676" spans="1:193" x14ac:dyDescent="0.25">
      <c r="A676" s="98" t="s">
        <v>1073</v>
      </c>
      <c r="B676" s="99" t="s">
        <v>17</v>
      </c>
      <c r="C676" s="99" t="s">
        <v>647</v>
      </c>
      <c r="D676" s="99" t="s">
        <v>810</v>
      </c>
      <c r="E676" s="99" t="s">
        <v>858</v>
      </c>
      <c r="F676" s="106"/>
      <c r="G676" s="106">
        <v>3.5309999999999997</v>
      </c>
      <c r="H676" s="106">
        <v>4.1861061615238448E-2</v>
      </c>
      <c r="I676" s="106">
        <v>0.224</v>
      </c>
      <c r="J676" s="106">
        <v>0</v>
      </c>
      <c r="K676" s="106">
        <v>0.29699999999999999</v>
      </c>
      <c r="L676" s="106">
        <v>2.9980000000000002</v>
      </c>
      <c r="M676" s="106">
        <v>2.7E-2</v>
      </c>
      <c r="N676" s="106">
        <v>0.10668832065435371</v>
      </c>
      <c r="O676" s="106">
        <v>3.7610000000000006</v>
      </c>
      <c r="P676" s="106">
        <v>0.06</v>
      </c>
      <c r="Q676" s="106">
        <v>0.26168274472253977</v>
      </c>
      <c r="R676" s="106">
        <v>0.31</v>
      </c>
      <c r="S676" s="106">
        <v>43.022022024130258</v>
      </c>
      <c r="T676" s="106">
        <v>1.1974550293348745</v>
      </c>
      <c r="U676" s="106">
        <v>0.35399999999999998</v>
      </c>
      <c r="V676" s="106">
        <v>7.7685082793207044E-2</v>
      </c>
      <c r="W676" s="106">
        <v>0.52500000000000002</v>
      </c>
      <c r="X676" s="106">
        <v>2.2145292167367381</v>
      </c>
      <c r="Y676" s="106">
        <v>26.022777750789409</v>
      </c>
      <c r="Z676" s="106">
        <v>0.23799999999999999</v>
      </c>
      <c r="AA676" s="106">
        <v>0.66229285326482412</v>
      </c>
      <c r="AB676" s="106">
        <v>7.6999999999999999E-2</v>
      </c>
      <c r="AC676" s="106">
        <v>0.47699999999999998</v>
      </c>
      <c r="AD676" s="106">
        <v>0.254</v>
      </c>
      <c r="AE676" s="106">
        <v>2.976</v>
      </c>
      <c r="AF676" s="106">
        <v>3.8420000000000001</v>
      </c>
      <c r="AG676" s="106">
        <v>2.1540427608679407</v>
      </c>
      <c r="AH676" s="106">
        <v>1.3110000000000002</v>
      </c>
      <c r="AI676" s="106"/>
      <c r="AJ676" s="106">
        <v>96.842906241106732</v>
      </c>
      <c r="AK676" s="100"/>
      <c r="AL676" s="106">
        <v>1.6506170531039639</v>
      </c>
      <c r="AM676" s="106">
        <v>2.5095055221652448E-2</v>
      </c>
      <c r="AN676" s="106">
        <v>0.11854988092087855</v>
      </c>
      <c r="AO676" s="106">
        <v>0</v>
      </c>
      <c r="AP676" s="106">
        <v>0.2300185873605948</v>
      </c>
      <c r="AQ676" s="106">
        <v>2.3303536727555385</v>
      </c>
      <c r="AR676" s="106">
        <v>2.0029673590504449E-2</v>
      </c>
      <c r="AS676" s="106">
        <v>8.8567425414539033E-2</v>
      </c>
      <c r="AT676" s="106">
        <v>2.6879645511720986</v>
      </c>
      <c r="AU676" s="106">
        <v>2.6182579856868563E-2</v>
      </c>
      <c r="AV676" s="106">
        <v>0.26168274472253977</v>
      </c>
      <c r="AW676" s="106">
        <v>0.31</v>
      </c>
      <c r="AX676" s="106">
        <v>30.07481441742765</v>
      </c>
      <c r="AY676" s="106">
        <v>0.9806363355457165</v>
      </c>
      <c r="AZ676" s="106">
        <v>0.26206692330470832</v>
      </c>
      <c r="BA676" s="106">
        <v>6.5873893659973745E-2</v>
      </c>
      <c r="BB676" s="106">
        <v>0.49111318989710012</v>
      </c>
      <c r="BC676" s="106">
        <v>1.9521590415521315</v>
      </c>
      <c r="BD676" s="106">
        <v>20.491989724221913</v>
      </c>
      <c r="BE676" s="106">
        <v>0.20293315143246929</v>
      </c>
      <c r="BF676" s="106">
        <v>0.5654340077391139</v>
      </c>
      <c r="BG676" s="106">
        <v>6.5795095274715887E-2</v>
      </c>
      <c r="BH676" s="106">
        <v>0.40895061728395055</v>
      </c>
      <c r="BI676" s="106">
        <v>0.21904104863746121</v>
      </c>
      <c r="BJ676" s="106">
        <v>2.5819885476314419</v>
      </c>
      <c r="BK676" s="106">
        <v>3.3475646946066049</v>
      </c>
      <c r="BL676" s="106">
        <v>1.8837278188613387</v>
      </c>
      <c r="BM676" s="106">
        <v>1.1513129006762097</v>
      </c>
      <c r="BN676" s="106"/>
      <c r="BO676" s="106"/>
      <c r="BP676" s="106"/>
      <c r="BQ676" s="106">
        <v>3.5938560000000001E-2</v>
      </c>
      <c r="BR676" s="106">
        <v>1.6681000000000001E-2</v>
      </c>
      <c r="BS676" s="106">
        <v>1.0959099999999999E-2</v>
      </c>
      <c r="BT676" s="106">
        <v>1.044666E-2</v>
      </c>
      <c r="BU676" s="106">
        <v>1.1749919999999999E-2</v>
      </c>
      <c r="BV676" s="106">
        <v>1.0935249999999999E-2</v>
      </c>
      <c r="BW676" s="106">
        <v>1.5502000000000002E-2</v>
      </c>
      <c r="BX676" s="106">
        <v>3.8547199999999998E-3</v>
      </c>
      <c r="BY676" s="106">
        <v>9.7944E-3</v>
      </c>
      <c r="BZ676" s="106">
        <v>3.4603159999999994E-2</v>
      </c>
      <c r="CA676" s="106">
        <v>1.7899999999999999E-2</v>
      </c>
      <c r="CB676" s="106">
        <v>1.38E-2</v>
      </c>
      <c r="CC676" s="106">
        <v>1.3446700000000001E-2</v>
      </c>
      <c r="CD676" s="106">
        <v>2.0514480000000002E-2</v>
      </c>
      <c r="CE676" s="106">
        <v>3.1203480000000002E-2</v>
      </c>
      <c r="CF676" s="106">
        <v>8.0192400000000004E-3</v>
      </c>
      <c r="CG676" s="106">
        <v>7.0553999999999999E-3</v>
      </c>
      <c r="CH676" s="106">
        <v>7.71392E-3</v>
      </c>
      <c r="CI676" s="106">
        <v>1.511181E-2</v>
      </c>
      <c r="CJ676" s="106">
        <v>2.4276960000000004E-2</v>
      </c>
      <c r="CK676" s="106">
        <v>2.4128779999999999E-2</v>
      </c>
      <c r="CL676" s="106">
        <v>2.6448779999999998E-2</v>
      </c>
      <c r="CM676" s="106">
        <v>3.4058880000000007E-2</v>
      </c>
      <c r="CN676" s="106">
        <v>2.7714440000000003E-2</v>
      </c>
      <c r="CO676" s="106">
        <v>3.6652680000000007E-2</v>
      </c>
      <c r="CP676" s="106">
        <v>2.9840199999999997E-2</v>
      </c>
      <c r="CQ676" s="106">
        <v>1.5780300000000001E-2</v>
      </c>
      <c r="CR676" s="106">
        <v>1.616954E-2</v>
      </c>
      <c r="CS676" s="106"/>
      <c r="CT676" s="106"/>
      <c r="CU676" s="106"/>
      <c r="CV676" s="106">
        <f t="shared" si="364"/>
        <v>1.6799999999999999E-2</v>
      </c>
      <c r="CW676" s="106">
        <f t="shared" si="365"/>
        <v>1.0000000000000002E-2</v>
      </c>
      <c r="CX676" s="106">
        <f t="shared" si="366"/>
        <v>5.7999999999999996E-3</v>
      </c>
      <c r="CY676" s="106">
        <f t="shared" si="367"/>
        <v>6.3E-3</v>
      </c>
      <c r="CZ676" s="106">
        <f t="shared" si="368"/>
        <v>9.1000000000000004E-3</v>
      </c>
      <c r="DA676" s="106">
        <f t="shared" si="369"/>
        <v>8.4999999999999989E-3</v>
      </c>
      <c r="DB676" s="106">
        <f t="shared" si="370"/>
        <v>1.15E-2</v>
      </c>
      <c r="DC676" s="106">
        <f t="shared" si="371"/>
        <v>3.2000000000000002E-3</v>
      </c>
      <c r="DD676" s="106">
        <f t="shared" si="372"/>
        <v>7.0000000000000001E-3</v>
      </c>
      <c r="DE676" s="106">
        <f t="shared" si="373"/>
        <v>1.5099999999999999E-2</v>
      </c>
      <c r="DF676" s="106">
        <f t="shared" si="374"/>
        <v>1.7899999999999999E-2</v>
      </c>
      <c r="DG676" s="106">
        <f t="shared" si="375"/>
        <v>1.38E-2</v>
      </c>
      <c r="DH676" s="106">
        <f t="shared" si="376"/>
        <v>9.4000000000000004E-3</v>
      </c>
      <c r="DI676" s="106">
        <f t="shared" si="377"/>
        <v>1.6799999999999999E-2</v>
      </c>
      <c r="DJ676" s="106">
        <f t="shared" si="378"/>
        <v>2.3100000000000002E-2</v>
      </c>
      <c r="DK676" s="106">
        <f t="shared" si="379"/>
        <v>6.8000000000000005E-3</v>
      </c>
      <c r="DL676" s="106">
        <f t="shared" si="380"/>
        <v>6.6E-3</v>
      </c>
      <c r="DM676" s="106">
        <f t="shared" si="381"/>
        <v>6.7999999999999996E-3</v>
      </c>
      <c r="DN676" s="106">
        <f t="shared" si="382"/>
        <v>1.1899999999999999E-2</v>
      </c>
      <c r="DO676" s="106">
        <f t="shared" si="383"/>
        <v>2.0700000000000003E-2</v>
      </c>
      <c r="DP676" s="106">
        <f t="shared" si="384"/>
        <v>2.06E-2</v>
      </c>
      <c r="DQ676" s="106">
        <f t="shared" si="385"/>
        <v>2.2600000000000002E-2</v>
      </c>
      <c r="DR676" s="106">
        <f t="shared" si="386"/>
        <v>2.9200000000000004E-2</v>
      </c>
      <c r="DS676" s="106">
        <f t="shared" si="387"/>
        <v>2.3900000000000005E-2</v>
      </c>
      <c r="DT676" s="106">
        <f t="shared" si="388"/>
        <v>3.1800000000000002E-2</v>
      </c>
      <c r="DU676" s="106">
        <f t="shared" si="389"/>
        <v>2.5999999999999999E-2</v>
      </c>
      <c r="DV676" s="106">
        <f t="shared" si="390"/>
        <v>1.3800000000000002E-2</v>
      </c>
      <c r="DW676" s="106">
        <f t="shared" si="391"/>
        <v>1.4199999999999999E-2</v>
      </c>
      <c r="DX676" s="106"/>
      <c r="DY676" s="106"/>
      <c r="DZ676" s="106"/>
      <c r="EA676" s="100">
        <v>1.1399999999999999</v>
      </c>
      <c r="EB676" s="100">
        <v>14.49</v>
      </c>
      <c r="EC676" s="100">
        <v>2.89</v>
      </c>
      <c r="ED676" s="100">
        <v>100</v>
      </c>
      <c r="EE676" s="100">
        <v>3.24</v>
      </c>
      <c r="EF676" s="100">
        <v>0.46</v>
      </c>
      <c r="EG676" s="100">
        <v>49.68</v>
      </c>
      <c r="EH676" s="100">
        <v>3.6</v>
      </c>
      <c r="EI676" s="100">
        <v>0.44</v>
      </c>
      <c r="EJ676" s="100">
        <v>19.39</v>
      </c>
      <c r="EK676" s="100">
        <v>7.75</v>
      </c>
      <c r="EL676" s="100">
        <v>1.54</v>
      </c>
      <c r="EM676" s="100">
        <v>0.14000000000000001</v>
      </c>
      <c r="EN676" s="100">
        <v>1.68</v>
      </c>
      <c r="EO676" s="100">
        <v>6.33</v>
      </c>
      <c r="EP676" s="100">
        <v>6.72</v>
      </c>
      <c r="EQ676" s="100">
        <v>1.94</v>
      </c>
      <c r="ER676" s="100">
        <v>0.53</v>
      </c>
      <c r="ES676" s="100">
        <v>0.2</v>
      </c>
      <c r="ET676" s="100">
        <v>8.89</v>
      </c>
      <c r="EU676" s="100">
        <v>3.59</v>
      </c>
      <c r="EV676" s="100">
        <v>28.52</v>
      </c>
      <c r="EW676" s="100">
        <v>6.59</v>
      </c>
      <c r="EX676" s="100">
        <v>9.77</v>
      </c>
      <c r="EY676" s="100">
        <v>1.18</v>
      </c>
      <c r="EZ676" s="100">
        <v>0.79</v>
      </c>
      <c r="FA676" s="100">
        <v>0.74</v>
      </c>
      <c r="FB676" s="100">
        <v>1.21</v>
      </c>
      <c r="FC676" s="100"/>
      <c r="FD676" s="100"/>
      <c r="FE676" s="100"/>
      <c r="FF676" s="106">
        <v>1.8817034405385187E-2</v>
      </c>
      <c r="FG676" s="106">
        <v>3.6362735016174396E-3</v>
      </c>
      <c r="FH676" s="106">
        <v>3.4260915586133904E-3</v>
      </c>
      <c r="FI676" s="106">
        <v>0</v>
      </c>
      <c r="FJ676" s="106">
        <v>7.4526022304832731E-3</v>
      </c>
      <c r="FK676" s="106">
        <v>1.0719626894675477E-2</v>
      </c>
      <c r="FL676" s="106">
        <v>9.9507418397626109E-3</v>
      </c>
      <c r="FM676" s="106">
        <v>3.1884273149234057E-3</v>
      </c>
      <c r="FN676" s="106">
        <v>1.1827044025157234E-2</v>
      </c>
      <c r="FO676" s="106">
        <v>5.0768022342468147E-3</v>
      </c>
      <c r="FP676" s="106">
        <v>2.0280412715996832E-2</v>
      </c>
      <c r="FQ676" s="106">
        <v>4.7740000000000005E-3</v>
      </c>
      <c r="FR676" s="106">
        <v>4.2104740184398713E-2</v>
      </c>
      <c r="FS676" s="106">
        <v>1.6474690437168035E-2</v>
      </c>
      <c r="FT676" s="106">
        <v>1.6588836245188036E-2</v>
      </c>
      <c r="FU676" s="106">
        <v>4.4267256539502354E-3</v>
      </c>
      <c r="FV676" s="106">
        <v>9.5275958840037433E-3</v>
      </c>
      <c r="FW676" s="106">
        <v>1.0346442920226297E-2</v>
      </c>
      <c r="FX676" s="106">
        <v>4.0983979448443827E-2</v>
      </c>
      <c r="FY676" s="106">
        <v>1.8040757162346523E-2</v>
      </c>
      <c r="FZ676" s="106">
        <v>2.0299080877834191E-2</v>
      </c>
      <c r="GA676" s="106">
        <v>1.8764761172348973E-2</v>
      </c>
      <c r="GB676" s="106">
        <v>2.6949845679012339E-2</v>
      </c>
      <c r="GC676" s="106">
        <v>2.1400310451879959E-2</v>
      </c>
      <c r="GD676" s="106">
        <v>3.0467464862051014E-2</v>
      </c>
      <c r="GE676" s="106">
        <v>2.6445761087392182E-2</v>
      </c>
      <c r="GF676" s="106">
        <v>1.3939585859573906E-2</v>
      </c>
      <c r="GG676" s="106">
        <v>1.3930886098182138E-2</v>
      </c>
      <c r="GH676" s="100"/>
      <c r="GI676" s="100"/>
      <c r="GJ676" s="100"/>
      <c r="GK676" s="100"/>
    </row>
    <row r="677" spans="1:193" x14ac:dyDescent="0.25">
      <c r="A677" s="98" t="s">
        <v>1073</v>
      </c>
      <c r="B677" s="99" t="s">
        <v>17</v>
      </c>
      <c r="C677" s="99" t="s">
        <v>647</v>
      </c>
      <c r="D677" s="99" t="s">
        <v>810</v>
      </c>
      <c r="E677" s="99" t="s">
        <v>859</v>
      </c>
      <c r="F677" s="106"/>
      <c r="G677" s="106">
        <v>3.2909999999999999</v>
      </c>
      <c r="H677" s="106">
        <v>0.14102111756931796</v>
      </c>
      <c r="I677" s="106">
        <v>0.216</v>
      </c>
      <c r="J677" s="106">
        <v>0</v>
      </c>
      <c r="K677" s="106">
        <v>0.77599999999999991</v>
      </c>
      <c r="L677" s="106">
        <v>0.85</v>
      </c>
      <c r="M677" s="106">
        <v>0.111</v>
      </c>
      <c r="N677" s="106">
        <v>9.8562918751520484E-2</v>
      </c>
      <c r="O677" s="106">
        <v>1.327</v>
      </c>
      <c r="P677" s="106">
        <v>7.8E-2</v>
      </c>
      <c r="Q677" s="106">
        <v>8.6302100687256966E-2</v>
      </c>
      <c r="R677" s="106">
        <v>0.16300000000000001</v>
      </c>
      <c r="S677" s="106">
        <v>40.451258261100278</v>
      </c>
      <c r="T677" s="106">
        <v>0.63818435597093326</v>
      </c>
      <c r="U677" s="106">
        <v>0.23499999999999999</v>
      </c>
      <c r="V677" s="106">
        <v>7.4593871670958767E-2</v>
      </c>
      <c r="W677" s="106">
        <v>2.4980000000000002</v>
      </c>
      <c r="X677" s="106">
        <v>1.0243649796334338</v>
      </c>
      <c r="Y677" s="106">
        <v>21.306080048784686</v>
      </c>
      <c r="Z677" s="106">
        <v>9.0999999999999998E-2</v>
      </c>
      <c r="AA677" s="106">
        <v>1.0769795311817845</v>
      </c>
      <c r="AB677" s="106">
        <v>0.27600000000000002</v>
      </c>
      <c r="AC677" s="106">
        <v>2.73</v>
      </c>
      <c r="AD677" s="106">
        <v>1.6339999999999999</v>
      </c>
      <c r="AE677" s="106">
        <v>4.0640000000000001</v>
      </c>
      <c r="AF677" s="106">
        <v>3.28</v>
      </c>
      <c r="AG677" s="106">
        <v>1.7164165294903864</v>
      </c>
      <c r="AH677" s="106">
        <v>1.054</v>
      </c>
      <c r="AI677" s="106"/>
      <c r="AJ677" s="106">
        <v>89.214649100241147</v>
      </c>
      <c r="AK677" s="100"/>
      <c r="AL677" s="106">
        <v>1.5384255796559461</v>
      </c>
      <c r="AM677" s="106">
        <v>8.4539966170683989E-2</v>
      </c>
      <c r="AN677" s="106">
        <v>0.11431595660227574</v>
      </c>
      <c r="AO677" s="106">
        <v>0</v>
      </c>
      <c r="AP677" s="106">
        <v>0.60099132589838911</v>
      </c>
      <c r="AQ677" s="106">
        <v>0.66070734551107657</v>
      </c>
      <c r="AR677" s="106">
        <v>8.234421364985163E-2</v>
      </c>
      <c r="AS677" s="106">
        <v>8.182211418854432E-2</v>
      </c>
      <c r="AT677" s="106">
        <v>0.94839908519153804</v>
      </c>
      <c r="AU677" s="106">
        <v>3.4037353813929132E-2</v>
      </c>
      <c r="AV677" s="106">
        <v>8.6302100687256966E-2</v>
      </c>
      <c r="AW677" s="106">
        <v>0.16300000000000001</v>
      </c>
      <c r="AX677" s="106">
        <v>28.277705879832418</v>
      </c>
      <c r="AY677" s="106">
        <v>0.52263070671602097</v>
      </c>
      <c r="AZ677" s="106">
        <v>0.17397098015990523</v>
      </c>
      <c r="BA677" s="106">
        <v>6.3252668253166083E-2</v>
      </c>
      <c r="BB677" s="106">
        <v>2.3367633302151547</v>
      </c>
      <c r="BC677" s="106">
        <v>0.90300156878828786</v>
      </c>
      <c r="BD677" s="106">
        <v>16.777762066922346</v>
      </c>
      <c r="BE677" s="106">
        <v>7.7592087312414723E-2</v>
      </c>
      <c r="BF677" s="106">
        <v>0.91947368836488041</v>
      </c>
      <c r="BG677" s="106">
        <v>0.23583696488079983</v>
      </c>
      <c r="BH677" s="106">
        <v>2.3405349794238681</v>
      </c>
      <c r="BI677" s="106">
        <v>1.4091065884787857</v>
      </c>
      <c r="BJ677" s="106">
        <v>3.5259413499913239</v>
      </c>
      <c r="BK677" s="106">
        <v>2.8578896924283348</v>
      </c>
      <c r="BL677" s="106">
        <v>1.5010201394756331</v>
      </c>
      <c r="BM677" s="106">
        <v>0.92561693158865377</v>
      </c>
      <c r="BN677" s="106"/>
      <c r="BO677" s="106"/>
      <c r="BP677" s="106"/>
      <c r="BQ677" s="106">
        <v>2.8665280000000001E-2</v>
      </c>
      <c r="BR677" s="106">
        <v>1.6347379999999998E-2</v>
      </c>
      <c r="BS677" s="106">
        <v>1.039225E-2</v>
      </c>
      <c r="BT677" s="106">
        <v>9.7833799999999995E-3</v>
      </c>
      <c r="BU677" s="106">
        <v>1.1879039999999999E-2</v>
      </c>
      <c r="BV677" s="106">
        <v>1.0935249999999999E-2</v>
      </c>
      <c r="BW677" s="106">
        <v>1.4423600000000002E-2</v>
      </c>
      <c r="BX677" s="106">
        <v>3.7342599999999997E-3</v>
      </c>
      <c r="BY677" s="106">
        <v>9.65448E-3</v>
      </c>
      <c r="BZ677" s="106">
        <v>3.1394919999999993E-2</v>
      </c>
      <c r="CA677" s="106">
        <v>1.7500000000000002E-2</v>
      </c>
      <c r="CB677" s="106">
        <v>1.3599999999999999E-2</v>
      </c>
      <c r="CC677" s="106">
        <v>1.2874500000000001E-2</v>
      </c>
      <c r="CD677" s="106">
        <v>2.0392370000000003E-2</v>
      </c>
      <c r="CE677" s="106">
        <v>2.8096640000000003E-2</v>
      </c>
      <c r="CF677" s="106">
        <v>7.6654499999999999E-3</v>
      </c>
      <c r="CG677" s="106">
        <v>6.9484999999999998E-3</v>
      </c>
      <c r="CH677" s="106">
        <v>7.6004800000000006E-3</v>
      </c>
      <c r="CI677" s="106">
        <v>1.3968899999999999E-2</v>
      </c>
      <c r="CJ677" s="106">
        <v>2.380784E-2</v>
      </c>
      <c r="CK677" s="106">
        <v>2.3777389999999999E-2</v>
      </c>
      <c r="CL677" s="106">
        <v>2.6331750000000001E-2</v>
      </c>
      <c r="CM677" s="106">
        <v>3.3708960000000003E-2</v>
      </c>
      <c r="CN677" s="106">
        <v>2.7714440000000003E-2</v>
      </c>
      <c r="CO677" s="106">
        <v>3.6422160000000002E-2</v>
      </c>
      <c r="CP677" s="106">
        <v>2.9495889999999997E-2</v>
      </c>
      <c r="CQ677" s="106">
        <v>1.5551599999999999E-2</v>
      </c>
      <c r="CR677" s="106">
        <v>1.5941799999999999E-2</v>
      </c>
      <c r="CS677" s="106"/>
      <c r="CT677" s="106"/>
      <c r="CU677" s="106"/>
      <c r="CV677" s="106">
        <f t="shared" si="364"/>
        <v>1.3399999999999999E-2</v>
      </c>
      <c r="CW677" s="106">
        <f t="shared" si="365"/>
        <v>9.7999999999999997E-3</v>
      </c>
      <c r="CX677" s="106">
        <f t="shared" si="366"/>
        <v>5.5000000000000005E-3</v>
      </c>
      <c r="CY677" s="106">
        <f t="shared" si="367"/>
        <v>5.8999999999999999E-3</v>
      </c>
      <c r="CZ677" s="106">
        <f t="shared" si="368"/>
        <v>9.1999999999999998E-3</v>
      </c>
      <c r="DA677" s="106">
        <f t="shared" si="369"/>
        <v>8.4999999999999989E-3</v>
      </c>
      <c r="DB677" s="106">
        <f t="shared" si="370"/>
        <v>1.0700000000000001E-2</v>
      </c>
      <c r="DC677" s="106">
        <f t="shared" si="371"/>
        <v>3.0999999999999999E-3</v>
      </c>
      <c r="DD677" s="106">
        <f t="shared" si="372"/>
        <v>6.8999999999999999E-3</v>
      </c>
      <c r="DE677" s="106">
        <f t="shared" si="373"/>
        <v>1.3699999999999997E-2</v>
      </c>
      <c r="DF677" s="106">
        <f t="shared" si="374"/>
        <v>1.7500000000000002E-2</v>
      </c>
      <c r="DG677" s="106">
        <f t="shared" si="375"/>
        <v>1.3599999999999999E-2</v>
      </c>
      <c r="DH677" s="106">
        <f t="shared" si="376"/>
        <v>8.9999999999999993E-3</v>
      </c>
      <c r="DI677" s="106">
        <f t="shared" si="377"/>
        <v>1.6700000000000003E-2</v>
      </c>
      <c r="DJ677" s="106">
        <f t="shared" si="378"/>
        <v>2.0800000000000003E-2</v>
      </c>
      <c r="DK677" s="106">
        <f t="shared" si="379"/>
        <v>6.4999999999999997E-3</v>
      </c>
      <c r="DL677" s="106">
        <f t="shared" si="380"/>
        <v>6.4999999999999997E-3</v>
      </c>
      <c r="DM677" s="106">
        <f t="shared" si="381"/>
        <v>6.7000000000000002E-3</v>
      </c>
      <c r="DN677" s="106">
        <f t="shared" si="382"/>
        <v>1.0999999999999999E-2</v>
      </c>
      <c r="DO677" s="106">
        <f t="shared" si="383"/>
        <v>2.0299999999999999E-2</v>
      </c>
      <c r="DP677" s="106">
        <f t="shared" si="384"/>
        <v>2.0299999999999999E-2</v>
      </c>
      <c r="DQ677" s="106">
        <f t="shared" si="385"/>
        <v>2.2500000000000003E-2</v>
      </c>
      <c r="DR677" s="106">
        <f t="shared" si="386"/>
        <v>2.8899999999999999E-2</v>
      </c>
      <c r="DS677" s="106">
        <f t="shared" si="387"/>
        <v>2.3900000000000005E-2</v>
      </c>
      <c r="DT677" s="106">
        <f t="shared" si="388"/>
        <v>3.1600000000000003E-2</v>
      </c>
      <c r="DU677" s="106">
        <f t="shared" si="389"/>
        <v>2.5699999999999997E-2</v>
      </c>
      <c r="DV677" s="106">
        <f t="shared" si="390"/>
        <v>1.3599999999999999E-2</v>
      </c>
      <c r="DW677" s="106">
        <f t="shared" si="391"/>
        <v>1.3999999999999999E-2</v>
      </c>
      <c r="DX677" s="106"/>
      <c r="DY677" s="106"/>
      <c r="DZ677" s="106"/>
      <c r="EA677" s="100">
        <v>1.17</v>
      </c>
      <c r="EB677" s="100">
        <v>6.32</v>
      </c>
      <c r="EC677" s="100">
        <v>2.98</v>
      </c>
      <c r="ED677" s="100">
        <v>581.85</v>
      </c>
      <c r="EE677" s="100">
        <v>1.49</v>
      </c>
      <c r="EF677" s="100">
        <v>1.1200000000000001</v>
      </c>
      <c r="EG677" s="100">
        <v>12.3</v>
      </c>
      <c r="EH677" s="100">
        <v>3.81</v>
      </c>
      <c r="EI677" s="100">
        <v>0.83</v>
      </c>
      <c r="EJ677" s="100">
        <v>14.01</v>
      </c>
      <c r="EK677" s="100">
        <v>18.02</v>
      </c>
      <c r="EL677" s="100">
        <v>2.56</v>
      </c>
      <c r="EM677" s="100">
        <v>0.15</v>
      </c>
      <c r="EN677" s="100">
        <v>2.87</v>
      </c>
      <c r="EO677" s="100">
        <v>8.5399999999999991</v>
      </c>
      <c r="EP677" s="100">
        <v>7.34</v>
      </c>
      <c r="EQ677" s="100">
        <v>0.54</v>
      </c>
      <c r="ER677" s="100">
        <v>0.99</v>
      </c>
      <c r="ES677" s="100">
        <v>0.22</v>
      </c>
      <c r="ET677" s="100">
        <v>21.65</v>
      </c>
      <c r="EU677" s="100">
        <v>2.39</v>
      </c>
      <c r="EV677" s="100">
        <v>8.08</v>
      </c>
      <c r="EW677" s="100">
        <v>1.42</v>
      </c>
      <c r="EX677" s="100">
        <v>1.66</v>
      </c>
      <c r="EY677" s="100">
        <v>0.93</v>
      </c>
      <c r="EZ677" s="100">
        <v>0.89</v>
      </c>
      <c r="FA677" s="100">
        <v>0.89</v>
      </c>
      <c r="FB677" s="100">
        <v>1.45</v>
      </c>
      <c r="FC677" s="100"/>
      <c r="FD677" s="100"/>
      <c r="FE677" s="100"/>
      <c r="FF677" s="106">
        <v>1.7999579281974567E-2</v>
      </c>
      <c r="FG677" s="106">
        <v>5.3429258619872282E-3</v>
      </c>
      <c r="FH677" s="106">
        <v>3.4066155067478169E-3</v>
      </c>
      <c r="FI677" s="106">
        <v>0</v>
      </c>
      <c r="FJ677" s="106">
        <v>8.9547707558859969E-3</v>
      </c>
      <c r="FK677" s="106">
        <v>7.3999222697240588E-3</v>
      </c>
      <c r="FL677" s="106">
        <v>1.0128338278931752E-2</v>
      </c>
      <c r="FM677" s="106">
        <v>3.1174225505835387E-3</v>
      </c>
      <c r="FN677" s="106">
        <v>7.8717124070897659E-3</v>
      </c>
      <c r="FO677" s="106">
        <v>4.7686332693314716E-3</v>
      </c>
      <c r="FP677" s="106">
        <v>1.5551638543843706E-2</v>
      </c>
      <c r="FQ677" s="106">
        <v>4.1727999999999999E-3</v>
      </c>
      <c r="FR677" s="106">
        <v>4.241655881974863E-2</v>
      </c>
      <c r="FS677" s="106">
        <v>1.4999501282749801E-2</v>
      </c>
      <c r="FT677" s="106">
        <v>1.4857121705655904E-2</v>
      </c>
      <c r="FU677" s="106">
        <v>4.6427458497823905E-3</v>
      </c>
      <c r="FV677" s="106">
        <v>1.2618521983161836E-2</v>
      </c>
      <c r="FW677" s="106">
        <v>8.9397155310040489E-3</v>
      </c>
      <c r="FX677" s="106">
        <v>3.6911076547229166E-2</v>
      </c>
      <c r="FY677" s="106">
        <v>1.6798686903137787E-2</v>
      </c>
      <c r="FZ677" s="106">
        <v>2.1975421151920645E-2</v>
      </c>
      <c r="GA677" s="106">
        <v>1.9055626762368626E-2</v>
      </c>
      <c r="GB677" s="106">
        <v>3.3235596707818928E-2</v>
      </c>
      <c r="GC677" s="106">
        <v>2.3391169368747841E-2</v>
      </c>
      <c r="GD677" s="106">
        <v>3.2791254554919318E-2</v>
      </c>
      <c r="GE677" s="106">
        <v>2.5435218262612181E-2</v>
      </c>
      <c r="GF677" s="106">
        <v>1.3359079241333133E-2</v>
      </c>
      <c r="GG677" s="106">
        <v>1.3421445508035479E-2</v>
      </c>
      <c r="GH677" s="100"/>
      <c r="GI677" s="100"/>
      <c r="GJ677" s="100"/>
      <c r="GK677" s="100"/>
    </row>
    <row r="678" spans="1:193" x14ac:dyDescent="0.25">
      <c r="A678" s="98" t="s">
        <v>1073</v>
      </c>
      <c r="B678" s="99" t="s">
        <v>17</v>
      </c>
      <c r="C678" s="99" t="s">
        <v>647</v>
      </c>
      <c r="D678" s="99" t="s">
        <v>810</v>
      </c>
      <c r="E678" s="99" t="s">
        <v>860</v>
      </c>
      <c r="F678" s="106"/>
      <c r="G678" s="106">
        <v>0.38200000000000001</v>
      </c>
      <c r="H678" s="106">
        <v>0.15595963547659594</v>
      </c>
      <c r="I678" s="106">
        <v>3.4000000000000002E-2</v>
      </c>
      <c r="J678" s="106">
        <v>0</v>
      </c>
      <c r="K678" s="106">
        <v>0.85699999999999998</v>
      </c>
      <c r="L678" s="106">
        <v>0.58199999999999996</v>
      </c>
      <c r="M678" s="106">
        <v>2.1000000000000001E-2</v>
      </c>
      <c r="N678" s="106">
        <v>0.10379932802503797</v>
      </c>
      <c r="O678" s="106">
        <v>1.9930000000000001</v>
      </c>
      <c r="P678" s="106">
        <v>7.6999999999999999E-2</v>
      </c>
      <c r="Q678" s="106">
        <v>0.49393033895870059</v>
      </c>
      <c r="R678" s="106">
        <v>0.26900000000000002</v>
      </c>
      <c r="S678" s="106">
        <v>43.496823437700868</v>
      </c>
      <c r="T678" s="106">
        <v>0.58209909522354775</v>
      </c>
      <c r="U678" s="106">
        <v>0</v>
      </c>
      <c r="V678" s="106">
        <v>5.2278507056474903E-2</v>
      </c>
      <c r="W678" s="106">
        <v>1.728</v>
      </c>
      <c r="X678" s="106">
        <v>1.2126387655037705</v>
      </c>
      <c r="Y678" s="106">
        <v>24.238620335349747</v>
      </c>
      <c r="Z678" s="106">
        <v>6.7000000000000004E-2</v>
      </c>
      <c r="AA678" s="106">
        <v>0.59511836456549227</v>
      </c>
      <c r="AB678" s="106">
        <v>0.13900000000000001</v>
      </c>
      <c r="AC678" s="106">
        <v>1.415</v>
      </c>
      <c r="AD678" s="106">
        <v>0.99399999999999999</v>
      </c>
      <c r="AE678" s="106">
        <v>4.1440000000000001</v>
      </c>
      <c r="AF678" s="106">
        <v>3.798</v>
      </c>
      <c r="AG678" s="106">
        <v>2.0696003878843299</v>
      </c>
      <c r="AH678" s="106">
        <v>1.3089999999999999</v>
      </c>
      <c r="AI678" s="106"/>
      <c r="AJ678" s="106">
        <v>90.541187730009071</v>
      </c>
      <c r="AK678" s="100"/>
      <c r="AL678" s="106">
        <v>0.17857142857142855</v>
      </c>
      <c r="AM678" s="106">
        <v>9.3495375263231192E-2</v>
      </c>
      <c r="AN678" s="106">
        <v>1.7994178354061922E-2</v>
      </c>
      <c r="AO678" s="106">
        <v>0</v>
      </c>
      <c r="AP678" s="106">
        <v>0.66372366790582404</v>
      </c>
      <c r="AQ678" s="106">
        <v>0.45239020598523122</v>
      </c>
      <c r="AR678" s="106">
        <v>1.5578635014836795E-2</v>
      </c>
      <c r="AS678" s="106">
        <v>8.6169125041539077E-2</v>
      </c>
      <c r="AT678" s="106">
        <v>1.4243853630646084</v>
      </c>
      <c r="AU678" s="106">
        <v>3.3600977482981326E-2</v>
      </c>
      <c r="AV678" s="106">
        <v>0.49393033895870059</v>
      </c>
      <c r="AW678" s="106">
        <v>0.26900000000000002</v>
      </c>
      <c r="AX678" s="106">
        <v>30.406727324502526</v>
      </c>
      <c r="AY678" s="106">
        <v>0.47670059391003827</v>
      </c>
      <c r="AZ678" s="106">
        <v>0</v>
      </c>
      <c r="BA678" s="106">
        <v>4.4330117066458834E-2</v>
      </c>
      <c r="BB678" s="106">
        <v>1.6164639850327409</v>
      </c>
      <c r="BC678" s="106">
        <v>1.0689692925808978</v>
      </c>
      <c r="BD678" s="106">
        <v>19.087030738916251</v>
      </c>
      <c r="BE678" s="106">
        <v>5.712824010914052E-2</v>
      </c>
      <c r="BF678" s="106">
        <v>0.50808363746733742</v>
      </c>
      <c r="BG678" s="106">
        <v>0.11877296419721441</v>
      </c>
      <c r="BH678" s="106">
        <v>1.2131344307270233</v>
      </c>
      <c r="BI678" s="106">
        <v>0.85719213521904103</v>
      </c>
      <c r="BJ678" s="106">
        <v>3.5953496442824915</v>
      </c>
      <c r="BK678" s="106">
        <v>3.3092271499520782</v>
      </c>
      <c r="BL678" s="106">
        <v>1.8098822806159423</v>
      </c>
      <c r="BM678" s="106">
        <v>1.149556511811715</v>
      </c>
      <c r="BN678" s="106"/>
      <c r="BO678" s="106"/>
      <c r="BP678" s="106"/>
      <c r="BQ678" s="106">
        <v>2.7381760000000002E-2</v>
      </c>
      <c r="BR678" s="106">
        <v>1.6514189999999998E-2</v>
      </c>
      <c r="BS678" s="106">
        <v>1.039225E-2</v>
      </c>
      <c r="BT678" s="106">
        <v>9.9491999999999983E-3</v>
      </c>
      <c r="BU678" s="106">
        <v>1.2137279999999999E-2</v>
      </c>
      <c r="BV678" s="106">
        <v>1.1192550000000001E-2</v>
      </c>
      <c r="BW678" s="106">
        <v>1.4693200000000002E-2</v>
      </c>
      <c r="BX678" s="106">
        <v>3.6137999999999999E-3</v>
      </c>
      <c r="BY678" s="106">
        <v>9.65448E-3</v>
      </c>
      <c r="BZ678" s="106">
        <v>3.2540720000000002E-2</v>
      </c>
      <c r="CA678" s="106">
        <v>1.84E-2</v>
      </c>
      <c r="CB678" s="106">
        <v>1.3899999999999999E-2</v>
      </c>
      <c r="CC678" s="106">
        <v>1.3160600000000001E-2</v>
      </c>
      <c r="CD678" s="106">
        <v>2.063659E-2</v>
      </c>
      <c r="CE678" s="106">
        <v>2.97176E-2</v>
      </c>
      <c r="CF678" s="106">
        <v>7.7833799999999995E-3</v>
      </c>
      <c r="CG678" s="106">
        <v>6.8415999999999998E-3</v>
      </c>
      <c r="CH678" s="106">
        <v>7.6004800000000006E-3</v>
      </c>
      <c r="CI678" s="106">
        <v>1.4349870000000001E-2</v>
      </c>
      <c r="CJ678" s="106">
        <v>2.3573280000000002E-2</v>
      </c>
      <c r="CK678" s="106">
        <v>2.5065819999999999E-2</v>
      </c>
      <c r="CL678" s="106">
        <v>2.6448779999999998E-2</v>
      </c>
      <c r="CM678" s="106">
        <v>3.4058880000000007E-2</v>
      </c>
      <c r="CN678" s="106">
        <v>2.7598480000000002E-2</v>
      </c>
      <c r="CO678" s="106">
        <v>3.7574760000000006E-2</v>
      </c>
      <c r="CP678" s="106">
        <v>2.9840199999999997E-2</v>
      </c>
      <c r="CQ678" s="106">
        <v>1.589465E-2</v>
      </c>
      <c r="CR678" s="106">
        <v>1.6055670000000001E-2</v>
      </c>
      <c r="CS678" s="106"/>
      <c r="CT678" s="106"/>
      <c r="CU678" s="106"/>
      <c r="CV678" s="106">
        <f t="shared" si="364"/>
        <v>1.2799999999999999E-2</v>
      </c>
      <c r="CW678" s="106">
        <f t="shared" si="365"/>
        <v>9.8999999999999991E-3</v>
      </c>
      <c r="CX678" s="106">
        <f t="shared" si="366"/>
        <v>5.5000000000000005E-3</v>
      </c>
      <c r="CY678" s="106">
        <f t="shared" si="367"/>
        <v>5.9999999999999993E-3</v>
      </c>
      <c r="CZ678" s="106">
        <f t="shared" si="368"/>
        <v>9.4000000000000004E-3</v>
      </c>
      <c r="DA678" s="106">
        <f t="shared" si="369"/>
        <v>8.7000000000000011E-3</v>
      </c>
      <c r="DB678" s="106">
        <f t="shared" si="370"/>
        <v>1.09E-2</v>
      </c>
      <c r="DC678" s="106">
        <f t="shared" si="371"/>
        <v>3.0000000000000001E-3</v>
      </c>
      <c r="DD678" s="106">
        <f t="shared" si="372"/>
        <v>6.8999999999999999E-3</v>
      </c>
      <c r="DE678" s="106">
        <f t="shared" si="373"/>
        <v>1.4200000000000003E-2</v>
      </c>
      <c r="DF678" s="106">
        <f t="shared" si="374"/>
        <v>1.84E-2</v>
      </c>
      <c r="DG678" s="106">
        <f t="shared" si="375"/>
        <v>1.3899999999999999E-2</v>
      </c>
      <c r="DH678" s="106">
        <f t="shared" si="376"/>
        <v>9.1999999999999998E-3</v>
      </c>
      <c r="DI678" s="106">
        <f t="shared" si="377"/>
        <v>1.6899999999999998E-2</v>
      </c>
      <c r="DJ678" s="106">
        <f t="shared" si="378"/>
        <v>2.1999999999999999E-2</v>
      </c>
      <c r="DK678" s="106">
        <f t="shared" si="379"/>
        <v>6.5999999999999991E-3</v>
      </c>
      <c r="DL678" s="106">
        <f t="shared" si="380"/>
        <v>6.4000000000000003E-3</v>
      </c>
      <c r="DM678" s="106">
        <f t="shared" si="381"/>
        <v>6.7000000000000002E-3</v>
      </c>
      <c r="DN678" s="106">
        <f t="shared" si="382"/>
        <v>1.1300000000000001E-2</v>
      </c>
      <c r="DO678" s="106">
        <f t="shared" si="383"/>
        <v>2.01E-2</v>
      </c>
      <c r="DP678" s="106">
        <f t="shared" si="384"/>
        <v>2.1399999999999999E-2</v>
      </c>
      <c r="DQ678" s="106">
        <f t="shared" si="385"/>
        <v>2.2600000000000002E-2</v>
      </c>
      <c r="DR678" s="106">
        <f t="shared" si="386"/>
        <v>2.9200000000000004E-2</v>
      </c>
      <c r="DS678" s="106">
        <f t="shared" si="387"/>
        <v>2.3800000000000002E-2</v>
      </c>
      <c r="DT678" s="106">
        <f t="shared" si="388"/>
        <v>3.2600000000000004E-2</v>
      </c>
      <c r="DU678" s="106">
        <f t="shared" si="389"/>
        <v>2.5999999999999999E-2</v>
      </c>
      <c r="DV678" s="106">
        <f t="shared" si="390"/>
        <v>1.3900000000000001E-2</v>
      </c>
      <c r="DW678" s="106">
        <f t="shared" si="391"/>
        <v>1.41E-2</v>
      </c>
      <c r="DX678" s="106"/>
      <c r="DY678" s="106"/>
      <c r="DZ678" s="106"/>
      <c r="EA678" s="100">
        <v>4.63</v>
      </c>
      <c r="EB678" s="100">
        <v>5.78</v>
      </c>
      <c r="EC678" s="100">
        <v>16.96</v>
      </c>
      <c r="ED678" s="100">
        <v>100</v>
      </c>
      <c r="EE678" s="100">
        <v>1.4</v>
      </c>
      <c r="EF678" s="100">
        <v>1.55</v>
      </c>
      <c r="EG678" s="100">
        <v>59.62</v>
      </c>
      <c r="EH678" s="100">
        <v>3.68</v>
      </c>
      <c r="EI678" s="100">
        <v>0.64</v>
      </c>
      <c r="EJ678" s="100">
        <v>14.4</v>
      </c>
      <c r="EK678" s="100">
        <v>4.59</v>
      </c>
      <c r="EL678" s="100">
        <v>1.7</v>
      </c>
      <c r="EM678" s="100">
        <v>0.14000000000000001</v>
      </c>
      <c r="EN678" s="100">
        <v>3.08</v>
      </c>
      <c r="EO678" s="100">
        <v>81.89</v>
      </c>
      <c r="EP678" s="100">
        <v>8.75</v>
      </c>
      <c r="EQ678" s="100">
        <v>0.71</v>
      </c>
      <c r="ER678" s="100">
        <v>0.87</v>
      </c>
      <c r="ES678" s="100">
        <v>0.21</v>
      </c>
      <c r="ET678" s="100">
        <v>29.04</v>
      </c>
      <c r="EU678" s="100">
        <v>4</v>
      </c>
      <c r="EV678" s="100">
        <v>15.89</v>
      </c>
      <c r="EW678" s="100">
        <v>2.44</v>
      </c>
      <c r="EX678" s="100">
        <v>2.59</v>
      </c>
      <c r="EY678" s="100">
        <v>0.92</v>
      </c>
      <c r="EZ678" s="100">
        <v>0.79</v>
      </c>
      <c r="FA678" s="100">
        <v>0.77</v>
      </c>
      <c r="FB678" s="100">
        <v>1.2</v>
      </c>
      <c r="FC678" s="100"/>
      <c r="FD678" s="100"/>
      <c r="FE678" s="100"/>
      <c r="FF678" s="106">
        <v>8.2678571428571428E-3</v>
      </c>
      <c r="FG678" s="106">
        <v>5.4040326902147634E-3</v>
      </c>
      <c r="FH678" s="106">
        <v>3.0518126488489018E-3</v>
      </c>
      <c r="FI678" s="106">
        <v>0</v>
      </c>
      <c r="FJ678" s="106">
        <v>9.2921313506815362E-3</v>
      </c>
      <c r="FK678" s="106">
        <v>7.0120481927710837E-3</v>
      </c>
      <c r="FL678" s="106">
        <v>9.2879821958456975E-3</v>
      </c>
      <c r="FM678" s="106">
        <v>3.171023801528638E-3</v>
      </c>
      <c r="FN678" s="106">
        <v>9.1160663236134944E-3</v>
      </c>
      <c r="FO678" s="106">
        <v>4.8385407575493112E-3</v>
      </c>
      <c r="FP678" s="106">
        <v>2.2671402558204354E-2</v>
      </c>
      <c r="FQ678" s="106">
        <v>4.5730000000000007E-3</v>
      </c>
      <c r="FR678" s="106">
        <v>4.2569418254303541E-2</v>
      </c>
      <c r="FS678" s="106">
        <v>1.4682378292429179E-2</v>
      </c>
      <c r="FT678" s="106">
        <v>0</v>
      </c>
      <c r="FU678" s="106">
        <v>3.8788852433151479E-3</v>
      </c>
      <c r="FV678" s="106">
        <v>1.147689429373246E-2</v>
      </c>
      <c r="FW678" s="106">
        <v>9.3000328454538109E-3</v>
      </c>
      <c r="FX678" s="106">
        <v>4.0082764551724125E-2</v>
      </c>
      <c r="FY678" s="106">
        <v>1.6590040927694408E-2</v>
      </c>
      <c r="FZ678" s="106">
        <v>2.0323345498693496E-2</v>
      </c>
      <c r="GA678" s="106">
        <v>1.8873024010937371E-2</v>
      </c>
      <c r="GB678" s="106">
        <v>2.9600480109739365E-2</v>
      </c>
      <c r="GC678" s="106">
        <v>2.220127630217316E-2</v>
      </c>
      <c r="GD678" s="106">
        <v>3.3077216727398918E-2</v>
      </c>
      <c r="GE678" s="106">
        <v>2.6142894484621419E-2</v>
      </c>
      <c r="GF678" s="106">
        <v>1.3936093560742756E-2</v>
      </c>
      <c r="GG678" s="106">
        <v>1.3794678141740581E-2</v>
      </c>
      <c r="GH678" s="100"/>
      <c r="GI678" s="100"/>
      <c r="GJ678" s="100"/>
      <c r="GK678" s="100"/>
    </row>
    <row r="679" spans="1:193" x14ac:dyDescent="0.25">
      <c r="A679" s="98" t="s">
        <v>1073</v>
      </c>
      <c r="B679" s="99" t="s">
        <v>17</v>
      </c>
      <c r="C679" s="99" t="s">
        <v>647</v>
      </c>
      <c r="D679" s="99" t="s">
        <v>810</v>
      </c>
      <c r="E679" s="99" t="s">
        <v>861</v>
      </c>
      <c r="F679" s="106"/>
      <c r="G679" s="106">
        <v>4.7539999999999996</v>
      </c>
      <c r="H679" s="106">
        <v>0.18203763750172597</v>
      </c>
      <c r="I679" s="106">
        <v>0.309</v>
      </c>
      <c r="J679" s="106">
        <v>0</v>
      </c>
      <c r="K679" s="106">
        <v>0.84399999999999986</v>
      </c>
      <c r="L679" s="106">
        <v>0.92</v>
      </c>
      <c r="M679" s="106">
        <v>8.6000000000000007E-2</v>
      </c>
      <c r="N679" s="106">
        <v>0.10282822064712109</v>
      </c>
      <c r="O679" s="106">
        <v>1.9820000000000002</v>
      </c>
      <c r="P679" s="106">
        <v>7.1999999999999995E-2</v>
      </c>
      <c r="Q679" s="106">
        <v>0.10969178511299378</v>
      </c>
      <c r="R679" s="106">
        <v>0.20799999999999999</v>
      </c>
      <c r="S679" s="106">
        <v>40.988353409062931</v>
      </c>
      <c r="T679" s="106">
        <v>0.44647254014394328</v>
      </c>
      <c r="U679" s="106">
        <v>1.6180000000000003</v>
      </c>
      <c r="V679" s="106">
        <v>7.2831850922658412E-2</v>
      </c>
      <c r="W679" s="106">
        <v>1.6950000000000001</v>
      </c>
      <c r="X679" s="106">
        <v>1.2061898310702088</v>
      </c>
      <c r="Y679" s="106">
        <v>23.853749265209551</v>
      </c>
      <c r="Z679" s="106">
        <v>0.13</v>
      </c>
      <c r="AA679" s="106">
        <v>0.72852009520771077</v>
      </c>
      <c r="AB679" s="106">
        <v>0.13300000000000001</v>
      </c>
      <c r="AC679" s="106">
        <v>1.1240000000000001</v>
      </c>
      <c r="AD679" s="106">
        <v>0.71499999999999997</v>
      </c>
      <c r="AE679" s="106">
        <v>3.9</v>
      </c>
      <c r="AF679" s="106">
        <v>3.714</v>
      </c>
      <c r="AG679" s="106">
        <v>2.0481316305623745</v>
      </c>
      <c r="AH679" s="106">
        <v>1.224</v>
      </c>
      <c r="AI679" s="106"/>
      <c r="AJ679" s="106">
        <v>93.073690254730138</v>
      </c>
      <c r="AK679" s="100"/>
      <c r="AL679" s="106">
        <v>2.222326103216155</v>
      </c>
      <c r="AM679" s="106">
        <v>0.10912873179169473</v>
      </c>
      <c r="AN679" s="106">
        <v>0.16353532680603333</v>
      </c>
      <c r="AO679" s="106">
        <v>0</v>
      </c>
      <c r="AP679" s="106">
        <v>0.65365551425030977</v>
      </c>
      <c r="AQ679" s="106">
        <v>0.71511853867081232</v>
      </c>
      <c r="AR679" s="106">
        <v>6.3798219584569729E-2</v>
      </c>
      <c r="AS679" s="106">
        <v>8.5362959195684124E-2</v>
      </c>
      <c r="AT679" s="106">
        <v>1.4165237278444827</v>
      </c>
      <c r="AU679" s="106">
        <v>3.1419095828242274E-2</v>
      </c>
      <c r="AV679" s="106">
        <v>0.10969178511299378</v>
      </c>
      <c r="AW679" s="106">
        <v>0.20799999999999999</v>
      </c>
      <c r="AX679" s="106">
        <v>28.653165612766813</v>
      </c>
      <c r="AY679" s="106">
        <v>0.36563143079513821</v>
      </c>
      <c r="AZ679" s="106">
        <v>1.1978087059520286</v>
      </c>
      <c r="BA679" s="106">
        <v>6.1758543985973385E-2</v>
      </c>
      <c r="BB679" s="106">
        <v>1.585594013096352</v>
      </c>
      <c r="BC679" s="106">
        <v>1.0632844067967284</v>
      </c>
      <c r="BD679" s="106">
        <v>18.783958788258563</v>
      </c>
      <c r="BE679" s="106">
        <v>0.11084583901773533</v>
      </c>
      <c r="BF679" s="106">
        <v>0.62197566396970094</v>
      </c>
      <c r="BG679" s="106">
        <v>0.11364607365632745</v>
      </c>
      <c r="BH679" s="106">
        <v>0.96364883401920443</v>
      </c>
      <c r="BI679" s="106">
        <v>0.61659192825112108</v>
      </c>
      <c r="BJ679" s="106">
        <v>3.3836543466944295</v>
      </c>
      <c r="BK679" s="106">
        <v>3.2360372919752551</v>
      </c>
      <c r="BL679" s="106">
        <v>1.7911076786728242</v>
      </c>
      <c r="BM679" s="106">
        <v>1.0749099850706947</v>
      </c>
      <c r="BN679" s="106"/>
      <c r="BO679" s="106"/>
      <c r="BP679" s="106"/>
      <c r="BQ679" s="106">
        <v>2.9734880000000005E-2</v>
      </c>
      <c r="BR679" s="106">
        <v>1.6514189999999998E-2</v>
      </c>
      <c r="BS679" s="106">
        <v>1.0581199999999999E-2</v>
      </c>
      <c r="BT679" s="106">
        <v>1.0115020000000001E-2</v>
      </c>
      <c r="BU679" s="106">
        <v>1.2008159999999999E-2</v>
      </c>
      <c r="BV679" s="106">
        <v>1.0935249999999999E-2</v>
      </c>
      <c r="BW679" s="106">
        <v>1.4288800000000001E-2</v>
      </c>
      <c r="BX679" s="106">
        <v>3.6137999999999999E-3</v>
      </c>
      <c r="BY679" s="106">
        <v>9.51456E-3</v>
      </c>
      <c r="BZ679" s="106">
        <v>3.2999039999999993E-2</v>
      </c>
      <c r="CA679" s="106">
        <v>1.7899999999999999E-2</v>
      </c>
      <c r="CB679" s="106">
        <v>1.37E-2</v>
      </c>
      <c r="CC679" s="106">
        <v>1.3017549999999999E-2</v>
      </c>
      <c r="CD679" s="106">
        <v>2.0514480000000002E-2</v>
      </c>
      <c r="CE679" s="106">
        <v>2.9582520000000001E-2</v>
      </c>
      <c r="CF679" s="106">
        <v>7.9013099999999999E-3</v>
      </c>
      <c r="CG679" s="106">
        <v>6.9484999999999998E-3</v>
      </c>
      <c r="CH679" s="106">
        <v>7.6004800000000006E-3</v>
      </c>
      <c r="CI679" s="106">
        <v>1.4349870000000001E-2</v>
      </c>
      <c r="CJ679" s="106">
        <v>2.380784E-2</v>
      </c>
      <c r="CK679" s="106">
        <v>2.4597300000000002E-2</v>
      </c>
      <c r="CL679" s="106">
        <v>2.609769E-2</v>
      </c>
      <c r="CM679" s="106">
        <v>3.3242400000000005E-2</v>
      </c>
      <c r="CN679" s="106">
        <v>2.794636E-2</v>
      </c>
      <c r="CO679" s="106">
        <v>3.7344240000000001E-2</v>
      </c>
      <c r="CP679" s="106">
        <v>2.9840199999999997E-2</v>
      </c>
      <c r="CQ679" s="106">
        <v>1.5665950000000001E-2</v>
      </c>
      <c r="CR679" s="106">
        <v>1.6055670000000001E-2</v>
      </c>
      <c r="CS679" s="106"/>
      <c r="CT679" s="106"/>
      <c r="CU679" s="106"/>
      <c r="CV679" s="106">
        <f t="shared" ref="CV679:CV696" si="392">BQ679/2.1392</f>
        <v>1.3900000000000001E-2</v>
      </c>
      <c r="CW679" s="106">
        <f t="shared" ref="CW679:CW696" si="393">BR679/1.6681</f>
        <v>9.8999999999999991E-3</v>
      </c>
      <c r="CX679" s="106">
        <f t="shared" ref="CX679:CX696" si="394">BS679/1.8895</f>
        <v>5.5999999999999999E-3</v>
      </c>
      <c r="CY679" s="106">
        <f t="shared" ref="CY679:CY696" si="395">BT679/1.6582</f>
        <v>6.1000000000000004E-3</v>
      </c>
      <c r="CZ679" s="106">
        <f t="shared" ref="CZ679:CZ696" si="396">BU679/1.2912</f>
        <v>9.2999999999999992E-3</v>
      </c>
      <c r="DA679" s="106">
        <f t="shared" ref="DA679:DA696" si="397">BV679/1.2865</f>
        <v>8.4999999999999989E-3</v>
      </c>
      <c r="DB679" s="106">
        <f t="shared" ref="DB679:DB696" si="398">BW679/1.348</f>
        <v>1.06E-2</v>
      </c>
      <c r="DC679" s="106">
        <f t="shared" ref="DC679:DC696" si="399">BX679/1.2046</f>
        <v>3.0000000000000001E-3</v>
      </c>
      <c r="DD679" s="106">
        <f t="shared" ref="DD679:DD696" si="400">BY679/1.3992</f>
        <v>6.7999999999999996E-3</v>
      </c>
      <c r="DE679" s="106">
        <f t="shared" ref="DE679:DE696" si="401">BZ679/2.2916</f>
        <v>1.4399999999999998E-2</v>
      </c>
      <c r="DF679" s="106">
        <f t="shared" ref="DF679:DF696" si="402">CA679</f>
        <v>1.7899999999999999E-2</v>
      </c>
      <c r="DG679" s="106">
        <f t="shared" ref="DG679:DG696" si="403">CB679</f>
        <v>1.37E-2</v>
      </c>
      <c r="DH679" s="106">
        <f t="shared" ref="DH679:DH696" si="404">CC679/1.4305</f>
        <v>9.0999999999999987E-3</v>
      </c>
      <c r="DI679" s="106">
        <f t="shared" ref="DI679:DI696" si="405">CD679/1.2211</f>
        <v>1.6799999999999999E-2</v>
      </c>
      <c r="DJ679" s="106">
        <f t="shared" ref="DJ679:DJ696" si="406">CE679/1.3508</f>
        <v>2.1899999999999999E-2</v>
      </c>
      <c r="DK679" s="106">
        <f t="shared" ref="DK679:DK696" si="407">CF679/1.1793</f>
        <v>6.7000000000000002E-3</v>
      </c>
      <c r="DL679" s="106">
        <f t="shared" ref="DL679:DL696" si="408">CG679/1.069</f>
        <v>6.4999999999999997E-3</v>
      </c>
      <c r="DM679" s="106">
        <f t="shared" ref="DM679:DM696" si="409">CH679/1.1344</f>
        <v>6.7000000000000002E-3</v>
      </c>
      <c r="DN679" s="106">
        <f t="shared" ref="DN679:DN696" si="410">CI679/1.2699</f>
        <v>1.1300000000000001E-2</v>
      </c>
      <c r="DO679" s="106">
        <f t="shared" ref="DO679:DO696" si="411">CJ679/1.1728</f>
        <v>2.0299999999999999E-2</v>
      </c>
      <c r="DP679" s="106">
        <f t="shared" ref="DP679:DP696" si="412">CK679/1.1713</f>
        <v>2.1000000000000001E-2</v>
      </c>
      <c r="DQ679" s="106">
        <f t="shared" ref="DQ679:DQ696" si="413">CL679/1.1703</f>
        <v>2.23E-2</v>
      </c>
      <c r="DR679" s="106">
        <f t="shared" ref="DR679:DR696" si="414">CM679/1.1664</f>
        <v>2.8500000000000001E-2</v>
      </c>
      <c r="DS679" s="106">
        <f t="shared" ref="DS679:DS696" si="415">CN679/1.1596</f>
        <v>2.41E-2</v>
      </c>
      <c r="DT679" s="106">
        <f t="shared" ref="DT679:DT696" si="416">CO679/1.1526</f>
        <v>3.2399999999999998E-2</v>
      </c>
      <c r="DU679" s="106">
        <f t="shared" ref="DU679:DU696" si="417">CP679/1.1477</f>
        <v>2.5999999999999999E-2</v>
      </c>
      <c r="DV679" s="106">
        <f t="shared" ref="DV679:DV696" si="418">CQ679/1.1435</f>
        <v>1.3700000000000002E-2</v>
      </c>
      <c r="DW679" s="106">
        <f t="shared" ref="DW679:DW696" si="419">CR679/1.1387</f>
        <v>1.41E-2</v>
      </c>
      <c r="DX679" s="106"/>
      <c r="DY679" s="106"/>
      <c r="DZ679" s="106"/>
      <c r="EA679" s="100">
        <v>0.94</v>
      </c>
      <c r="EB679" s="100">
        <v>5.08</v>
      </c>
      <c r="EC679" s="100">
        <v>2.15</v>
      </c>
      <c r="ED679" s="100">
        <v>656.68</v>
      </c>
      <c r="EE679" s="100">
        <v>1.41</v>
      </c>
      <c r="EF679" s="100">
        <v>1.06</v>
      </c>
      <c r="EG679" s="100">
        <v>15.19</v>
      </c>
      <c r="EH679" s="100">
        <v>3.67</v>
      </c>
      <c r="EI679" s="100">
        <v>0.64</v>
      </c>
      <c r="EJ679" s="100">
        <v>15.83</v>
      </c>
      <c r="EK679" s="100">
        <v>16.8</v>
      </c>
      <c r="EL679" s="100">
        <v>2.1</v>
      </c>
      <c r="EM679" s="100">
        <v>0.15</v>
      </c>
      <c r="EN679" s="100">
        <v>3.87</v>
      </c>
      <c r="EO679" s="100">
        <v>1.77</v>
      </c>
      <c r="EP679" s="100">
        <v>7.18</v>
      </c>
      <c r="EQ679" s="100">
        <v>0.72</v>
      </c>
      <c r="ER679" s="100">
        <v>0.87</v>
      </c>
      <c r="ES679" s="100">
        <v>0.21</v>
      </c>
      <c r="ET679" s="100">
        <v>15.44</v>
      </c>
      <c r="EU679" s="100">
        <v>3.35</v>
      </c>
      <c r="EV679" s="100">
        <v>16.46</v>
      </c>
      <c r="EW679" s="100">
        <v>2.94</v>
      </c>
      <c r="EX679" s="100">
        <v>3.6</v>
      </c>
      <c r="EY679" s="100">
        <v>0.97</v>
      </c>
      <c r="EZ679" s="100">
        <v>0.81</v>
      </c>
      <c r="FA679" s="100">
        <v>0.77</v>
      </c>
      <c r="FB679" s="100">
        <v>1.28</v>
      </c>
      <c r="FC679" s="100"/>
      <c r="FD679" s="100"/>
      <c r="FE679" s="100"/>
      <c r="FF679" s="106">
        <v>2.0889865370231853E-2</v>
      </c>
      <c r="FG679" s="106">
        <v>5.543739575018092E-3</v>
      </c>
      <c r="FH679" s="106">
        <v>3.5160095263297164E-3</v>
      </c>
      <c r="FI679" s="106">
        <v>0</v>
      </c>
      <c r="FJ679" s="106">
        <v>9.2165427509293667E-3</v>
      </c>
      <c r="FK679" s="106">
        <v>7.5802565099106108E-3</v>
      </c>
      <c r="FL679" s="106">
        <v>9.690949554896142E-3</v>
      </c>
      <c r="FM679" s="106">
        <v>3.1328206024816068E-3</v>
      </c>
      <c r="FN679" s="106">
        <v>9.06575185820469E-3</v>
      </c>
      <c r="FO679" s="106">
        <v>4.9736428696107518E-3</v>
      </c>
      <c r="FP679" s="106">
        <v>1.8428219898982957E-2</v>
      </c>
      <c r="FQ679" s="106">
        <v>4.3680000000000004E-3</v>
      </c>
      <c r="FR679" s="106">
        <v>4.297974841915022E-2</v>
      </c>
      <c r="FS679" s="106">
        <v>1.4149936371771848E-2</v>
      </c>
      <c r="FT679" s="106">
        <v>2.1201214095350907E-2</v>
      </c>
      <c r="FU679" s="106">
        <v>4.4342634581928889E-3</v>
      </c>
      <c r="FV679" s="106">
        <v>1.1416276894293734E-2</v>
      </c>
      <c r="FW679" s="106">
        <v>9.2505743391315363E-3</v>
      </c>
      <c r="FX679" s="106">
        <v>3.9446313455342982E-2</v>
      </c>
      <c r="FY679" s="106">
        <v>1.7114597544338334E-2</v>
      </c>
      <c r="FZ679" s="106">
        <v>2.0836184742984983E-2</v>
      </c>
      <c r="GA679" s="106">
        <v>1.87061437238315E-2</v>
      </c>
      <c r="GB679" s="106">
        <v>2.8331275720164608E-2</v>
      </c>
      <c r="GC679" s="106">
        <v>2.2197309417040362E-2</v>
      </c>
      <c r="GD679" s="106">
        <v>3.2821447162935967E-2</v>
      </c>
      <c r="GE679" s="106">
        <v>2.621190206499957E-2</v>
      </c>
      <c r="GF679" s="106">
        <v>1.3791529125780747E-2</v>
      </c>
      <c r="GG679" s="106">
        <v>1.3758847808904892E-2</v>
      </c>
      <c r="GH679" s="100"/>
      <c r="GI679" s="100"/>
      <c r="GJ679" s="100"/>
      <c r="GK679" s="100"/>
    </row>
    <row r="680" spans="1:193" x14ac:dyDescent="0.25">
      <c r="A680" s="98" t="s">
        <v>1073</v>
      </c>
      <c r="B680" s="99" t="s">
        <v>17</v>
      </c>
      <c r="C680" s="99" t="s">
        <v>647</v>
      </c>
      <c r="D680" s="99" t="s">
        <v>810</v>
      </c>
      <c r="E680" s="99" t="s">
        <v>862</v>
      </c>
      <c r="F680" s="106"/>
      <c r="G680" s="106">
        <v>0.46100000000000002</v>
      </c>
      <c r="H680" s="106">
        <v>0.32569181038733896</v>
      </c>
      <c r="I680" s="106">
        <v>0.19800000000000001</v>
      </c>
      <c r="J680" s="106">
        <v>0</v>
      </c>
      <c r="K680" s="106">
        <v>0.78200000000000003</v>
      </c>
      <c r="L680" s="106">
        <v>1.012</v>
      </c>
      <c r="M680" s="106">
        <v>4.1000000000000002E-2</v>
      </c>
      <c r="N680" s="106">
        <v>0.10221848884534714</v>
      </c>
      <c r="O680" s="106">
        <v>1.6160000000000001</v>
      </c>
      <c r="P680" s="106">
        <v>7.3999999999999996E-2</v>
      </c>
      <c r="Q680" s="106">
        <v>3.8133808701485493E-2</v>
      </c>
      <c r="R680" s="106">
        <v>0.223</v>
      </c>
      <c r="S680" s="106">
        <v>41.549990352818249</v>
      </c>
      <c r="T680" s="106">
        <v>1.77514186367198</v>
      </c>
      <c r="U680" s="106">
        <v>0</v>
      </c>
      <c r="V680" s="106">
        <v>7.2997888785664544E-2</v>
      </c>
      <c r="W680" s="106">
        <v>5.8179999999999996</v>
      </c>
      <c r="X680" s="106">
        <v>1.5678361485512116</v>
      </c>
      <c r="Y680" s="106">
        <v>19.382403830806066</v>
      </c>
      <c r="Z680" s="106">
        <v>0.20200000000000001</v>
      </c>
      <c r="AA680" s="106">
        <v>1.0646298065621118</v>
      </c>
      <c r="AB680" s="106">
        <v>0.30099999999999999</v>
      </c>
      <c r="AC680" s="106">
        <v>2.855</v>
      </c>
      <c r="AD680" s="106">
        <v>1.7350000000000001</v>
      </c>
      <c r="AE680" s="106">
        <v>4.0970000000000004</v>
      </c>
      <c r="AF680" s="106">
        <v>3.13</v>
      </c>
      <c r="AG680" s="106">
        <v>1.6028744142875679</v>
      </c>
      <c r="AH680" s="106">
        <v>1.075</v>
      </c>
      <c r="AI680" s="106"/>
      <c r="AJ680" s="106">
        <v>91.035551466572812</v>
      </c>
      <c r="AK680" s="100"/>
      <c r="AL680" s="106">
        <v>0.21550112191473447</v>
      </c>
      <c r="AM680" s="106">
        <v>0.19524717366305316</v>
      </c>
      <c r="AN680" s="106">
        <v>0.10478962688541943</v>
      </c>
      <c r="AO680" s="106">
        <v>0</v>
      </c>
      <c r="AP680" s="106">
        <v>0.60563816604708809</v>
      </c>
      <c r="AQ680" s="106">
        <v>0.78663039253789357</v>
      </c>
      <c r="AR680" s="106">
        <v>3.0415430267062313E-2</v>
      </c>
      <c r="AS680" s="106">
        <v>8.4856789677359407E-2</v>
      </c>
      <c r="AT680" s="106">
        <v>1.1549456832475702</v>
      </c>
      <c r="AU680" s="106">
        <v>3.2291848490137894E-2</v>
      </c>
      <c r="AV680" s="106">
        <v>3.8133808701485493E-2</v>
      </c>
      <c r="AW680" s="106">
        <v>0.223</v>
      </c>
      <c r="AX680" s="106">
        <v>29.045781442026037</v>
      </c>
      <c r="AY680" s="106">
        <v>1.4537235801097206</v>
      </c>
      <c r="AZ680" s="106">
        <v>0</v>
      </c>
      <c r="BA680" s="106">
        <v>6.1899337560980705E-2</v>
      </c>
      <c r="BB680" s="106">
        <v>5.4424695977549113</v>
      </c>
      <c r="BC680" s="106">
        <v>1.3820840519668649</v>
      </c>
      <c r="BD680" s="106">
        <v>15.262937105918628</v>
      </c>
      <c r="BE680" s="106">
        <v>0.17223738062755797</v>
      </c>
      <c r="BF680" s="106">
        <v>0.90893008329387159</v>
      </c>
      <c r="BG680" s="106">
        <v>0.25719900880116209</v>
      </c>
      <c r="BH680" s="106">
        <v>2.4477023319615911</v>
      </c>
      <c r="BI680" s="106">
        <v>1.4962055881338394</v>
      </c>
      <c r="BJ680" s="106">
        <v>3.5545722713864309</v>
      </c>
      <c r="BK680" s="106">
        <v>2.7271935174697219</v>
      </c>
      <c r="BL680" s="106">
        <v>1.40172664126591</v>
      </c>
      <c r="BM680" s="106">
        <v>0.94405901466584696</v>
      </c>
      <c r="BN680" s="106"/>
      <c r="BO680" s="106"/>
      <c r="BP680" s="106"/>
      <c r="BQ680" s="106">
        <v>2.9520960000000002E-2</v>
      </c>
      <c r="BR680" s="106">
        <v>1.6681000000000001E-2</v>
      </c>
      <c r="BS680" s="106">
        <v>1.0581199999999999E-2</v>
      </c>
      <c r="BT680" s="106">
        <v>1.0115020000000001E-2</v>
      </c>
      <c r="BU680" s="106">
        <v>1.2395519999999998E-2</v>
      </c>
      <c r="BV680" s="106">
        <v>1.1192550000000001E-2</v>
      </c>
      <c r="BW680" s="106">
        <v>1.5502000000000002E-2</v>
      </c>
      <c r="BX680" s="106">
        <v>4.0956399999999994E-3</v>
      </c>
      <c r="BY680" s="106">
        <v>9.65448E-3</v>
      </c>
      <c r="BZ680" s="106">
        <v>3.1394919999999993E-2</v>
      </c>
      <c r="CA680" s="106">
        <v>1.84E-2</v>
      </c>
      <c r="CB680" s="106">
        <v>1.41E-2</v>
      </c>
      <c r="CC680" s="106">
        <v>1.3303650000000002E-2</v>
      </c>
      <c r="CD680" s="106">
        <v>2.0880810000000003E-2</v>
      </c>
      <c r="CE680" s="106">
        <v>2.97176E-2</v>
      </c>
      <c r="CF680" s="106">
        <v>7.7833799999999995E-3</v>
      </c>
      <c r="CG680" s="106">
        <v>7.0553999999999999E-3</v>
      </c>
      <c r="CH680" s="106">
        <v>7.8273600000000002E-3</v>
      </c>
      <c r="CI680" s="106">
        <v>1.409589E-2</v>
      </c>
      <c r="CJ680" s="106">
        <v>2.3221440000000003E-2</v>
      </c>
      <c r="CK680" s="106">
        <v>2.6354250000000003E-2</v>
      </c>
      <c r="CL680" s="106">
        <v>2.7150959999999998E-2</v>
      </c>
      <c r="CM680" s="106">
        <v>3.4175520000000001E-2</v>
      </c>
      <c r="CN680" s="106">
        <v>2.817828E-2</v>
      </c>
      <c r="CO680" s="106">
        <v>3.7690020000000005E-2</v>
      </c>
      <c r="CP680" s="106">
        <v>3.0414049999999998E-2</v>
      </c>
      <c r="CQ680" s="106">
        <v>1.6123349999999998E-2</v>
      </c>
      <c r="CR680" s="106">
        <v>1.639728E-2</v>
      </c>
      <c r="CS680" s="106"/>
      <c r="CT680" s="106"/>
      <c r="CU680" s="106"/>
      <c r="CV680" s="106">
        <f t="shared" si="392"/>
        <v>1.38E-2</v>
      </c>
      <c r="CW680" s="106">
        <f t="shared" si="393"/>
        <v>1.0000000000000002E-2</v>
      </c>
      <c r="CX680" s="106">
        <f t="shared" si="394"/>
        <v>5.5999999999999999E-3</v>
      </c>
      <c r="CY680" s="106">
        <f t="shared" si="395"/>
        <v>6.1000000000000004E-3</v>
      </c>
      <c r="CZ680" s="106">
        <f t="shared" si="396"/>
        <v>9.5999999999999992E-3</v>
      </c>
      <c r="DA680" s="106">
        <f t="shared" si="397"/>
        <v>8.7000000000000011E-3</v>
      </c>
      <c r="DB680" s="106">
        <f t="shared" si="398"/>
        <v>1.15E-2</v>
      </c>
      <c r="DC680" s="106">
        <f t="shared" si="399"/>
        <v>3.3999999999999998E-3</v>
      </c>
      <c r="DD680" s="106">
        <f t="shared" si="400"/>
        <v>6.8999999999999999E-3</v>
      </c>
      <c r="DE680" s="106">
        <f t="shared" si="401"/>
        <v>1.3699999999999997E-2</v>
      </c>
      <c r="DF680" s="106">
        <f t="shared" si="402"/>
        <v>1.84E-2</v>
      </c>
      <c r="DG680" s="106">
        <f t="shared" si="403"/>
        <v>1.41E-2</v>
      </c>
      <c r="DH680" s="106">
        <f t="shared" si="404"/>
        <v>9.300000000000001E-3</v>
      </c>
      <c r="DI680" s="106">
        <f t="shared" si="405"/>
        <v>1.7100000000000001E-2</v>
      </c>
      <c r="DJ680" s="106">
        <f t="shared" si="406"/>
        <v>2.1999999999999999E-2</v>
      </c>
      <c r="DK680" s="106">
        <f t="shared" si="407"/>
        <v>6.5999999999999991E-3</v>
      </c>
      <c r="DL680" s="106">
        <f t="shared" si="408"/>
        <v>6.6E-3</v>
      </c>
      <c r="DM680" s="106">
        <f t="shared" si="409"/>
        <v>6.8999999999999999E-3</v>
      </c>
      <c r="DN680" s="106">
        <f t="shared" si="410"/>
        <v>1.1099999999999999E-2</v>
      </c>
      <c r="DO680" s="106">
        <f t="shared" si="411"/>
        <v>1.9800000000000002E-2</v>
      </c>
      <c r="DP680" s="106">
        <f t="shared" si="412"/>
        <v>2.2500000000000003E-2</v>
      </c>
      <c r="DQ680" s="106">
        <f t="shared" si="413"/>
        <v>2.3200000000000002E-2</v>
      </c>
      <c r="DR680" s="106">
        <f t="shared" si="414"/>
        <v>2.93E-2</v>
      </c>
      <c r="DS680" s="106">
        <f t="shared" si="415"/>
        <v>2.4300000000000002E-2</v>
      </c>
      <c r="DT680" s="106">
        <f t="shared" si="416"/>
        <v>3.27E-2</v>
      </c>
      <c r="DU680" s="106">
        <f t="shared" si="417"/>
        <v>2.6499999999999999E-2</v>
      </c>
      <c r="DV680" s="106">
        <f t="shared" si="418"/>
        <v>1.41E-2</v>
      </c>
      <c r="DW680" s="106">
        <f t="shared" si="419"/>
        <v>1.44E-2</v>
      </c>
      <c r="DX680" s="106"/>
      <c r="DY680" s="106"/>
      <c r="DZ680" s="106"/>
      <c r="EA680" s="100">
        <v>4.2699999999999996</v>
      </c>
      <c r="EB680" s="100">
        <v>3.03</v>
      </c>
      <c r="EC680" s="100">
        <v>3.26</v>
      </c>
      <c r="ED680" s="100">
        <v>100</v>
      </c>
      <c r="EE680" s="100">
        <v>1.5</v>
      </c>
      <c r="EF680" s="100">
        <v>0.99</v>
      </c>
      <c r="EG680" s="100">
        <v>33.270000000000003</v>
      </c>
      <c r="EH680" s="100">
        <v>3.75</v>
      </c>
      <c r="EI680" s="100">
        <v>0.73</v>
      </c>
      <c r="EJ680" s="100">
        <v>14.86</v>
      </c>
      <c r="EK680" s="100">
        <v>29.78</v>
      </c>
      <c r="EL680" s="100">
        <v>1.96</v>
      </c>
      <c r="EM680" s="100">
        <v>0.14000000000000001</v>
      </c>
      <c r="EN680" s="100">
        <v>1.23</v>
      </c>
      <c r="EO680" s="100">
        <v>544.20000000000005</v>
      </c>
      <c r="EP680" s="100">
        <v>7.49</v>
      </c>
      <c r="EQ680" s="100">
        <v>0.3</v>
      </c>
      <c r="ER680" s="100">
        <v>0.69</v>
      </c>
      <c r="ES680" s="100">
        <v>0.24</v>
      </c>
      <c r="ET680" s="100">
        <v>9.92</v>
      </c>
      <c r="EU680" s="100">
        <v>2.5499999999999998</v>
      </c>
      <c r="EV680" s="100">
        <v>7.63</v>
      </c>
      <c r="EW680" s="100">
        <v>1.38</v>
      </c>
      <c r="EX680" s="100">
        <v>1.58</v>
      </c>
      <c r="EY680" s="100">
        <v>0.93</v>
      </c>
      <c r="EZ680" s="100">
        <v>0.94</v>
      </c>
      <c r="FA680" s="100">
        <v>0.95</v>
      </c>
      <c r="FB680" s="100">
        <v>1.45</v>
      </c>
      <c r="FC680" s="100"/>
      <c r="FD680" s="100"/>
      <c r="FE680" s="100"/>
      <c r="FF680" s="106">
        <v>9.2018979057591609E-3</v>
      </c>
      <c r="FG680" s="106">
        <v>5.9159893619905105E-3</v>
      </c>
      <c r="FH680" s="106">
        <v>3.4161418364646733E-3</v>
      </c>
      <c r="FI680" s="106">
        <v>0</v>
      </c>
      <c r="FJ680" s="106">
        <v>9.0845724907063202E-3</v>
      </c>
      <c r="FK680" s="106">
        <v>7.7876408861251457E-3</v>
      </c>
      <c r="FL680" s="106">
        <v>1.0119213649851633E-2</v>
      </c>
      <c r="FM680" s="106">
        <v>3.1821296129009775E-3</v>
      </c>
      <c r="FN680" s="106">
        <v>8.4311034877072623E-3</v>
      </c>
      <c r="FO680" s="106">
        <v>4.7985686856344906E-3</v>
      </c>
      <c r="FP680" s="106">
        <v>1.1356248231302379E-2</v>
      </c>
      <c r="FQ680" s="106">
        <v>4.3708000000000002E-3</v>
      </c>
      <c r="FR680" s="106">
        <v>4.0664094018836458E-2</v>
      </c>
      <c r="FS680" s="106">
        <v>1.7880800035349562E-2</v>
      </c>
      <c r="FT680" s="106">
        <v>0</v>
      </c>
      <c r="FU680" s="106">
        <v>4.6362603833174556E-3</v>
      </c>
      <c r="FV680" s="106">
        <v>1.6327408793264733E-2</v>
      </c>
      <c r="FW680" s="106">
        <v>9.5363799585713675E-3</v>
      </c>
      <c r="FX680" s="106">
        <v>3.6631049054204702E-2</v>
      </c>
      <c r="FY680" s="106">
        <v>1.708594815825375E-2</v>
      </c>
      <c r="FZ680" s="106">
        <v>2.3177717123993725E-2</v>
      </c>
      <c r="GA680" s="106">
        <v>1.9624284371528664E-2</v>
      </c>
      <c r="GB680" s="106">
        <v>3.3778292181069959E-2</v>
      </c>
      <c r="GC680" s="106">
        <v>2.3640048292514666E-2</v>
      </c>
      <c r="GD680" s="106">
        <v>3.3057522123893811E-2</v>
      </c>
      <c r="GE680" s="106">
        <v>2.5635619064215381E-2</v>
      </c>
      <c r="GF680" s="106">
        <v>1.3316403092026145E-2</v>
      </c>
      <c r="GG680" s="106">
        <v>1.368885571265478E-2</v>
      </c>
      <c r="GH680" s="100"/>
      <c r="GI680" s="100"/>
      <c r="GJ680" s="100"/>
      <c r="GK680" s="100"/>
    </row>
    <row r="681" spans="1:193" x14ac:dyDescent="0.25">
      <c r="A681" s="98" t="s">
        <v>1073</v>
      </c>
      <c r="B681" s="99" t="s">
        <v>17</v>
      </c>
      <c r="C681" s="99" t="s">
        <v>647</v>
      </c>
      <c r="D681" s="99" t="s">
        <v>810</v>
      </c>
      <c r="E681" s="99" t="s">
        <v>863</v>
      </c>
      <c r="F681" s="106"/>
      <c r="G681" s="106">
        <v>0.65900000000000003</v>
      </c>
      <c r="H681" s="106">
        <v>0.2705106368639415</v>
      </c>
      <c r="I681" s="106">
        <v>0.30399999999999999</v>
      </c>
      <c r="J681" s="106">
        <v>0</v>
      </c>
      <c r="K681" s="106">
        <v>0.77800000000000014</v>
      </c>
      <c r="L681" s="106">
        <v>1.0649999999999999</v>
      </c>
      <c r="M681" s="106">
        <v>4.3999999999999997E-2</v>
      </c>
      <c r="N681" s="106">
        <v>0.10778097199665986</v>
      </c>
      <c r="O681" s="106">
        <v>1.512</v>
      </c>
      <c r="P681" s="106">
        <v>4.4999999999999998E-2</v>
      </c>
      <c r="Q681" s="106">
        <v>0</v>
      </c>
      <c r="R681" s="106">
        <v>0.18099999999999999</v>
      </c>
      <c r="S681" s="106">
        <v>41.815824660351915</v>
      </c>
      <c r="T681" s="106">
        <v>1.5040090974494822</v>
      </c>
      <c r="U681" s="106">
        <v>7.4999999999999997E-2</v>
      </c>
      <c r="V681" s="106">
        <v>6.7127737641371449E-2</v>
      </c>
      <c r="W681" s="106">
        <v>5.827</v>
      </c>
      <c r="X681" s="106">
        <v>1.6718145215594356</v>
      </c>
      <c r="Y681" s="106">
        <v>19.636751868944486</v>
      </c>
      <c r="Z681" s="106">
        <v>8.900000000000001E-2</v>
      </c>
      <c r="AA681" s="106">
        <v>0.82942736004298623</v>
      </c>
      <c r="AB681" s="106">
        <v>0.26</v>
      </c>
      <c r="AC681" s="106">
        <v>2.7709999999999999</v>
      </c>
      <c r="AD681" s="106">
        <v>1.617</v>
      </c>
      <c r="AE681" s="106">
        <v>4.0449999999999999</v>
      </c>
      <c r="AF681" s="106">
        <v>3.194</v>
      </c>
      <c r="AG681" s="106">
        <v>1.6477983588464067</v>
      </c>
      <c r="AH681" s="106">
        <v>1.0840000000000001</v>
      </c>
      <c r="AI681" s="106"/>
      <c r="AJ681" s="106">
        <v>91.060211613696694</v>
      </c>
      <c r="AK681" s="100"/>
      <c r="AL681" s="106">
        <v>0.30805908750934929</v>
      </c>
      <c r="AM681" s="106">
        <v>0.1621669185683961</v>
      </c>
      <c r="AN681" s="106">
        <v>0.16088912410690659</v>
      </c>
      <c r="AO681" s="106">
        <v>0</v>
      </c>
      <c r="AP681" s="106">
        <v>0.60254027261462217</v>
      </c>
      <c r="AQ681" s="106">
        <v>0.82782743878740772</v>
      </c>
      <c r="AR681" s="106">
        <v>3.2640949554896138E-2</v>
      </c>
      <c r="AS681" s="106">
        <v>8.9474491114610546E-2</v>
      </c>
      <c r="AT681" s="106">
        <v>1.0806174957118353</v>
      </c>
      <c r="AU681" s="106">
        <v>1.9636934892651423E-2</v>
      </c>
      <c r="AV681" s="106">
        <v>0</v>
      </c>
      <c r="AW681" s="106">
        <v>0.18099999999999999</v>
      </c>
      <c r="AX681" s="106">
        <v>29.231614582559882</v>
      </c>
      <c r="AY681" s="106">
        <v>1.2316838075910916</v>
      </c>
      <c r="AZ681" s="106">
        <v>5.5522653242522944E-2</v>
      </c>
      <c r="BA681" s="106">
        <v>5.6921680353914567E-2</v>
      </c>
      <c r="BB681" s="106">
        <v>5.4508886810102899</v>
      </c>
      <c r="BC681" s="106">
        <v>1.4737434075806024</v>
      </c>
      <c r="BD681" s="106">
        <v>15.463226922548614</v>
      </c>
      <c r="BE681" s="106">
        <v>7.5886766712141882E-2</v>
      </c>
      <c r="BF681" s="106">
        <v>0.70812546746605154</v>
      </c>
      <c r="BG681" s="106">
        <v>0.22216525677176796</v>
      </c>
      <c r="BH681" s="106">
        <v>2.3756858710562412</v>
      </c>
      <c r="BI681" s="106">
        <v>1.3944463608140738</v>
      </c>
      <c r="BJ681" s="106">
        <v>3.5094568800971713</v>
      </c>
      <c r="BK681" s="106">
        <v>2.782957218785397</v>
      </c>
      <c r="BL681" s="106">
        <v>1.441012994181379</v>
      </c>
      <c r="BM681" s="106">
        <v>0.95196276455607276</v>
      </c>
      <c r="BN681" s="106"/>
      <c r="BO681" s="106"/>
      <c r="BP681" s="106"/>
      <c r="BQ681" s="106">
        <v>2.8879200000000004E-2</v>
      </c>
      <c r="BR681" s="106">
        <v>1.7181430000000001E-2</v>
      </c>
      <c r="BS681" s="106">
        <v>1.039225E-2</v>
      </c>
      <c r="BT681" s="106">
        <v>1.0280839999999999E-2</v>
      </c>
      <c r="BU681" s="106">
        <v>1.252464E-2</v>
      </c>
      <c r="BV681" s="106">
        <v>1.1449849999999999E-2</v>
      </c>
      <c r="BW681" s="106">
        <v>1.5097599999999999E-2</v>
      </c>
      <c r="BX681" s="106">
        <v>3.8547199999999998E-3</v>
      </c>
      <c r="BY681" s="106">
        <v>9.7944E-3</v>
      </c>
      <c r="BZ681" s="106">
        <v>3.3228199999999999E-2</v>
      </c>
      <c r="CA681" s="106">
        <v>1.83E-2</v>
      </c>
      <c r="CB681" s="106">
        <v>1.4200000000000001E-2</v>
      </c>
      <c r="CC681" s="106">
        <v>1.3160600000000001E-2</v>
      </c>
      <c r="CD681" s="106">
        <v>2.112503E-2</v>
      </c>
      <c r="CE681" s="106">
        <v>2.9582520000000001E-2</v>
      </c>
      <c r="CF681" s="106">
        <v>7.7833799999999995E-3</v>
      </c>
      <c r="CG681" s="106">
        <v>7.162299999999999E-3</v>
      </c>
      <c r="CH681" s="106">
        <v>7.8273600000000002E-3</v>
      </c>
      <c r="CI681" s="106">
        <v>1.409589E-2</v>
      </c>
      <c r="CJ681" s="106">
        <v>2.4394240000000001E-2</v>
      </c>
      <c r="CK681" s="106">
        <v>2.6119990000000003E-2</v>
      </c>
      <c r="CL681" s="106">
        <v>2.7267989999999999E-2</v>
      </c>
      <c r="CM681" s="106">
        <v>3.4175520000000001E-2</v>
      </c>
      <c r="CN681" s="106">
        <v>2.8758080000000002E-2</v>
      </c>
      <c r="CO681" s="106">
        <v>3.7805280000000004E-2</v>
      </c>
      <c r="CP681" s="106">
        <v>3.0414049999999998E-2</v>
      </c>
      <c r="CQ681" s="106">
        <v>1.6237699999999997E-2</v>
      </c>
      <c r="CR681" s="106">
        <v>1.6511150000000002E-2</v>
      </c>
      <c r="CS681" s="106"/>
      <c r="CT681" s="106"/>
      <c r="CU681" s="106"/>
      <c r="CV681" s="106">
        <f t="shared" si="392"/>
        <v>1.35E-2</v>
      </c>
      <c r="CW681" s="106">
        <f t="shared" si="393"/>
        <v>1.0300000000000002E-2</v>
      </c>
      <c r="CX681" s="106">
        <f t="shared" si="394"/>
        <v>5.5000000000000005E-3</v>
      </c>
      <c r="CY681" s="106">
        <f t="shared" si="395"/>
        <v>6.1999999999999998E-3</v>
      </c>
      <c r="CZ681" s="106">
        <f t="shared" si="396"/>
        <v>9.7000000000000003E-3</v>
      </c>
      <c r="DA681" s="106">
        <f t="shared" si="397"/>
        <v>8.8999999999999999E-3</v>
      </c>
      <c r="DB681" s="106">
        <f t="shared" si="398"/>
        <v>1.1199999999999998E-2</v>
      </c>
      <c r="DC681" s="106">
        <f t="shared" si="399"/>
        <v>3.2000000000000002E-3</v>
      </c>
      <c r="DD681" s="106">
        <f t="shared" si="400"/>
        <v>7.0000000000000001E-3</v>
      </c>
      <c r="DE681" s="106">
        <f t="shared" si="401"/>
        <v>1.4500000000000001E-2</v>
      </c>
      <c r="DF681" s="106">
        <f t="shared" si="402"/>
        <v>1.83E-2</v>
      </c>
      <c r="DG681" s="106">
        <f t="shared" si="403"/>
        <v>1.4200000000000001E-2</v>
      </c>
      <c r="DH681" s="106">
        <f t="shared" si="404"/>
        <v>9.1999999999999998E-3</v>
      </c>
      <c r="DI681" s="106">
        <f t="shared" si="405"/>
        <v>1.7299999999999999E-2</v>
      </c>
      <c r="DJ681" s="106">
        <f t="shared" si="406"/>
        <v>2.1899999999999999E-2</v>
      </c>
      <c r="DK681" s="106">
        <f t="shared" si="407"/>
        <v>6.5999999999999991E-3</v>
      </c>
      <c r="DL681" s="106">
        <f t="shared" si="408"/>
        <v>6.6999999999999994E-3</v>
      </c>
      <c r="DM681" s="106">
        <f t="shared" si="409"/>
        <v>6.8999999999999999E-3</v>
      </c>
      <c r="DN681" s="106">
        <f t="shared" si="410"/>
        <v>1.1099999999999999E-2</v>
      </c>
      <c r="DO681" s="106">
        <f t="shared" si="411"/>
        <v>2.0799999999999999E-2</v>
      </c>
      <c r="DP681" s="106">
        <f t="shared" si="412"/>
        <v>2.2300000000000004E-2</v>
      </c>
      <c r="DQ681" s="106">
        <f t="shared" si="413"/>
        <v>2.3300000000000001E-2</v>
      </c>
      <c r="DR681" s="106">
        <f t="shared" si="414"/>
        <v>2.93E-2</v>
      </c>
      <c r="DS681" s="106">
        <f t="shared" si="415"/>
        <v>2.4800000000000003E-2</v>
      </c>
      <c r="DT681" s="106">
        <f t="shared" si="416"/>
        <v>3.2800000000000003E-2</v>
      </c>
      <c r="DU681" s="106">
        <f t="shared" si="417"/>
        <v>2.6499999999999999E-2</v>
      </c>
      <c r="DV681" s="106">
        <f t="shared" si="418"/>
        <v>1.4199999999999997E-2</v>
      </c>
      <c r="DW681" s="106">
        <f t="shared" si="419"/>
        <v>1.4500000000000001E-2</v>
      </c>
      <c r="DX681" s="106"/>
      <c r="DY681" s="106"/>
      <c r="DZ681" s="106"/>
      <c r="EA681" s="100">
        <v>3.24</v>
      </c>
      <c r="EB681" s="100">
        <v>3.62</v>
      </c>
      <c r="EC681" s="100">
        <v>2.2000000000000002</v>
      </c>
      <c r="ED681" s="100">
        <v>100</v>
      </c>
      <c r="EE681" s="100">
        <v>1.53</v>
      </c>
      <c r="EF681" s="100">
        <v>0.96</v>
      </c>
      <c r="EG681" s="100">
        <v>30.24</v>
      </c>
      <c r="EH681" s="100">
        <v>3.56</v>
      </c>
      <c r="EI681" s="100">
        <v>0.76</v>
      </c>
      <c r="EJ681" s="100">
        <v>25.24</v>
      </c>
      <c r="EK681" s="100">
        <v>90.86</v>
      </c>
      <c r="EL681" s="100">
        <v>2.34</v>
      </c>
      <c r="EM681" s="100">
        <v>0.14000000000000001</v>
      </c>
      <c r="EN681" s="100">
        <v>1.41</v>
      </c>
      <c r="EO681" s="100">
        <v>26.36</v>
      </c>
      <c r="EP681" s="100">
        <v>7.86</v>
      </c>
      <c r="EQ681" s="100">
        <v>0.3</v>
      </c>
      <c r="ER681" s="100">
        <v>0.66</v>
      </c>
      <c r="ES681" s="100">
        <v>0.23</v>
      </c>
      <c r="ET681" s="100">
        <v>22.67</v>
      </c>
      <c r="EU681" s="100">
        <v>3.11</v>
      </c>
      <c r="EV681" s="100">
        <v>8.8699999999999992</v>
      </c>
      <c r="EW681" s="100">
        <v>1.41</v>
      </c>
      <c r="EX681" s="100">
        <v>1.71</v>
      </c>
      <c r="EY681" s="100">
        <v>0.94</v>
      </c>
      <c r="EZ681" s="100">
        <v>0.92</v>
      </c>
      <c r="FA681" s="100">
        <v>0.94</v>
      </c>
      <c r="FB681" s="100">
        <v>1.44</v>
      </c>
      <c r="FC681" s="100"/>
      <c r="FD681" s="100"/>
      <c r="FE681" s="100"/>
      <c r="FF681" s="106">
        <v>9.981114435302918E-3</v>
      </c>
      <c r="FG681" s="106">
        <v>5.8704424521759391E-3</v>
      </c>
      <c r="FH681" s="106">
        <v>3.5395607303519453E-3</v>
      </c>
      <c r="FI681" s="106">
        <v>0</v>
      </c>
      <c r="FJ681" s="106">
        <v>9.2188661710037208E-3</v>
      </c>
      <c r="FK681" s="106">
        <v>7.9471434123591141E-3</v>
      </c>
      <c r="FL681" s="106">
        <v>9.8706231454005929E-3</v>
      </c>
      <c r="FM681" s="106">
        <v>3.1852918836801354E-3</v>
      </c>
      <c r="FN681" s="106">
        <v>8.2126929674099479E-3</v>
      </c>
      <c r="FO681" s="106">
        <v>4.9563623669052186E-3</v>
      </c>
      <c r="FP681" s="106">
        <v>0</v>
      </c>
      <c r="FQ681" s="106">
        <v>4.2353999999999994E-3</v>
      </c>
      <c r="FR681" s="106">
        <v>4.0924260415583842E-2</v>
      </c>
      <c r="FS681" s="106">
        <v>1.7366741687034393E-2</v>
      </c>
      <c r="FT681" s="106">
        <v>1.4635771394729049E-2</v>
      </c>
      <c r="FU681" s="106">
        <v>4.4740440758176854E-3</v>
      </c>
      <c r="FV681" s="106">
        <v>1.6352666043030869E-2</v>
      </c>
      <c r="FW681" s="106">
        <v>9.726706490031975E-3</v>
      </c>
      <c r="FX681" s="106">
        <v>3.5565421921861809E-2</v>
      </c>
      <c r="FY681" s="106">
        <v>1.7203530013642564E-2</v>
      </c>
      <c r="FZ681" s="106">
        <v>2.2022702038194203E-2</v>
      </c>
      <c r="GA681" s="106">
        <v>1.9706058275655816E-2</v>
      </c>
      <c r="GB681" s="106">
        <v>3.3497170781893001E-2</v>
      </c>
      <c r="GC681" s="106">
        <v>2.3845032769920664E-2</v>
      </c>
      <c r="GD681" s="106">
        <v>3.2988894672913403E-2</v>
      </c>
      <c r="GE681" s="106">
        <v>2.5603206412825652E-2</v>
      </c>
      <c r="GF681" s="106">
        <v>1.354552214530496E-2</v>
      </c>
      <c r="GG681" s="106">
        <v>1.3708263809607447E-2</v>
      </c>
      <c r="GH681" s="100"/>
      <c r="GI681" s="100"/>
      <c r="GJ681" s="100"/>
      <c r="GK681" s="100"/>
    </row>
    <row r="682" spans="1:193" x14ac:dyDescent="0.25">
      <c r="A682" s="98" t="s">
        <v>1073</v>
      </c>
      <c r="B682" s="99" t="s">
        <v>17</v>
      </c>
      <c r="C682" s="99" t="s">
        <v>647</v>
      </c>
      <c r="D682" s="99" t="s">
        <v>758</v>
      </c>
      <c r="E682" s="99" t="s">
        <v>864</v>
      </c>
      <c r="F682" s="106"/>
      <c r="G682" s="106">
        <v>0.74199999999999999</v>
      </c>
      <c r="H682" s="106">
        <v>0.29102072799479251</v>
      </c>
      <c r="I682" s="106">
        <v>0.157</v>
      </c>
      <c r="J682" s="106">
        <v>0</v>
      </c>
      <c r="K682" s="106">
        <v>0.73</v>
      </c>
      <c r="L682" s="106">
        <v>1.093</v>
      </c>
      <c r="M682" s="106">
        <v>2.5999999999999995E-2</v>
      </c>
      <c r="N682" s="106">
        <v>0.10308113999040036</v>
      </c>
      <c r="O682" s="106">
        <v>2.0249999999999999</v>
      </c>
      <c r="P682" s="106">
        <v>0</v>
      </c>
      <c r="Q682" s="106">
        <v>3.1867268697321566E-2</v>
      </c>
      <c r="R682" s="106">
        <v>0.32500000000000001</v>
      </c>
      <c r="S682" s="106">
        <v>40.36551801290485</v>
      </c>
      <c r="T682" s="106">
        <v>1.4182761131203441</v>
      </c>
      <c r="U682" s="106">
        <v>6.2000000000000006E-2</v>
      </c>
      <c r="V682" s="106">
        <v>7.9324722560512553E-2</v>
      </c>
      <c r="W682" s="106">
        <v>5.3090000000000002</v>
      </c>
      <c r="X682" s="106">
        <v>1.3622961808321046</v>
      </c>
      <c r="Y682" s="106">
        <v>15.843321787452465</v>
      </c>
      <c r="Z682" s="106">
        <v>0.21699999999999997</v>
      </c>
      <c r="AA682" s="106">
        <v>2.0727109346139638</v>
      </c>
      <c r="AB682" s="106">
        <v>0.63</v>
      </c>
      <c r="AC682" s="106">
        <v>5.0780000000000003</v>
      </c>
      <c r="AD682" s="106">
        <v>2.2480000000000002</v>
      </c>
      <c r="AE682" s="106">
        <v>3.8090000000000002</v>
      </c>
      <c r="AF682" s="106">
        <v>2.552</v>
      </c>
      <c r="AG682" s="106">
        <v>1.2536033566861586</v>
      </c>
      <c r="AH682" s="106">
        <v>0.79200000000000004</v>
      </c>
      <c r="AI682" s="106"/>
      <c r="AJ682" s="106">
        <v>88.529280938004476</v>
      </c>
      <c r="AK682" s="100"/>
      <c r="AL682" s="106">
        <v>0.34685863874345546</v>
      </c>
      <c r="AM682" s="106">
        <v>0.1744623991336206</v>
      </c>
      <c r="AN682" s="106">
        <v>8.3090764752580051E-2</v>
      </c>
      <c r="AO682" s="106">
        <v>0</v>
      </c>
      <c r="AP682" s="106">
        <v>0.56536555142503098</v>
      </c>
      <c r="AQ682" s="106">
        <v>0.84959191605130202</v>
      </c>
      <c r="AR682" s="106">
        <v>1.9287833827893171E-2</v>
      </c>
      <c r="AS682" s="106">
        <v>8.5572920463556676E-2</v>
      </c>
      <c r="AT682" s="106">
        <v>1.4472555746140652</v>
      </c>
      <c r="AU682" s="106">
        <v>0</v>
      </c>
      <c r="AV682" s="106">
        <v>3.1867268697321566E-2</v>
      </c>
      <c r="AW682" s="106">
        <v>0.32500000000000001</v>
      </c>
      <c r="AX682" s="106">
        <v>28.217768621394512</v>
      </c>
      <c r="AY682" s="106">
        <v>1.161474173384935</v>
      </c>
      <c r="AZ682" s="106">
        <v>4.5898726680485641E-2</v>
      </c>
      <c r="BA682" s="106">
        <v>6.7264243670408341E-2</v>
      </c>
      <c r="BB682" s="106">
        <v>4.9663236669784849</v>
      </c>
      <c r="BC682" s="106">
        <v>1.2008957870522783</v>
      </c>
      <c r="BD682" s="106">
        <v>12.476038890820115</v>
      </c>
      <c r="BE682" s="106">
        <v>0.18502728512960434</v>
      </c>
      <c r="BF682" s="106">
        <v>1.7695816055783862</v>
      </c>
      <c r="BG682" s="106">
        <v>0.53832350679313001</v>
      </c>
      <c r="BH682" s="106">
        <v>4.353566529492455</v>
      </c>
      <c r="BI682" s="106">
        <v>1.9385995170748536</v>
      </c>
      <c r="BJ682" s="106">
        <v>3.3047024119382264</v>
      </c>
      <c r="BK682" s="106">
        <v>2.2235775899625341</v>
      </c>
      <c r="BL682" s="106">
        <v>1.0962862760700993</v>
      </c>
      <c r="BM682" s="106">
        <v>0.69552999033986129</v>
      </c>
      <c r="BN682" s="106"/>
      <c r="BO682" s="106"/>
      <c r="BP682" s="106"/>
      <c r="BQ682" s="106">
        <v>2.9093120000000004E-2</v>
      </c>
      <c r="BR682" s="106">
        <v>1.7014619999999998E-2</v>
      </c>
      <c r="BS682" s="106">
        <v>1.039225E-2</v>
      </c>
      <c r="BT682" s="106">
        <v>9.9491999999999983E-3</v>
      </c>
      <c r="BU682" s="106">
        <v>1.2137279999999999E-2</v>
      </c>
      <c r="BV682" s="106">
        <v>1.1192550000000001E-2</v>
      </c>
      <c r="BW682" s="106">
        <v>1.5232400000000002E-2</v>
      </c>
      <c r="BX682" s="106">
        <v>4.0956399999999994E-3</v>
      </c>
      <c r="BY682" s="106">
        <v>9.65448E-3</v>
      </c>
      <c r="BZ682" s="106">
        <v>3.2999039999999993E-2</v>
      </c>
      <c r="CA682" s="106">
        <v>1.8100000000000002E-2</v>
      </c>
      <c r="CB682" s="106">
        <v>1.38E-2</v>
      </c>
      <c r="CC682" s="106">
        <v>1.3160600000000001E-2</v>
      </c>
      <c r="CD682" s="106">
        <v>2.063659E-2</v>
      </c>
      <c r="CE682" s="106">
        <v>2.850188E-2</v>
      </c>
      <c r="CF682" s="106">
        <v>7.6654499999999999E-3</v>
      </c>
      <c r="CG682" s="106">
        <v>7.162299999999999E-3</v>
      </c>
      <c r="CH682" s="106">
        <v>7.71392E-3</v>
      </c>
      <c r="CI682" s="106">
        <v>1.3841910000000001E-2</v>
      </c>
      <c r="CJ682" s="106">
        <v>2.3456000000000001E-2</v>
      </c>
      <c r="CK682" s="106">
        <v>2.4597300000000002E-2</v>
      </c>
      <c r="CL682" s="106">
        <v>2.6682839999999999E-2</v>
      </c>
      <c r="CM682" s="106">
        <v>3.3825600000000004E-2</v>
      </c>
      <c r="CN682" s="106">
        <v>2.7830399999999998E-2</v>
      </c>
      <c r="CO682" s="106">
        <v>3.6998459999999997E-2</v>
      </c>
      <c r="CP682" s="106">
        <v>2.938112E-2</v>
      </c>
      <c r="CQ682" s="106">
        <v>1.5780300000000001E-2</v>
      </c>
      <c r="CR682" s="106">
        <v>1.5941799999999999E-2</v>
      </c>
      <c r="CS682" s="106"/>
      <c r="CT682" s="106"/>
      <c r="CU682" s="106"/>
      <c r="CV682" s="106">
        <f t="shared" si="392"/>
        <v>1.3600000000000001E-2</v>
      </c>
      <c r="CW682" s="106">
        <f t="shared" si="393"/>
        <v>1.0199999999999999E-2</v>
      </c>
      <c r="CX682" s="106">
        <f t="shared" si="394"/>
        <v>5.5000000000000005E-3</v>
      </c>
      <c r="CY682" s="106">
        <f t="shared" si="395"/>
        <v>5.9999999999999993E-3</v>
      </c>
      <c r="CZ682" s="106">
        <f t="shared" si="396"/>
        <v>9.4000000000000004E-3</v>
      </c>
      <c r="DA682" s="106">
        <f t="shared" si="397"/>
        <v>8.7000000000000011E-3</v>
      </c>
      <c r="DB682" s="106">
        <f t="shared" si="398"/>
        <v>1.1300000000000001E-2</v>
      </c>
      <c r="DC682" s="106">
        <f t="shared" si="399"/>
        <v>3.3999999999999998E-3</v>
      </c>
      <c r="DD682" s="106">
        <f t="shared" si="400"/>
        <v>6.8999999999999999E-3</v>
      </c>
      <c r="DE682" s="106">
        <f t="shared" si="401"/>
        <v>1.4399999999999998E-2</v>
      </c>
      <c r="DF682" s="106">
        <f t="shared" si="402"/>
        <v>1.8100000000000002E-2</v>
      </c>
      <c r="DG682" s="106">
        <f t="shared" si="403"/>
        <v>1.38E-2</v>
      </c>
      <c r="DH682" s="106">
        <f t="shared" si="404"/>
        <v>9.1999999999999998E-3</v>
      </c>
      <c r="DI682" s="106">
        <f t="shared" si="405"/>
        <v>1.6899999999999998E-2</v>
      </c>
      <c r="DJ682" s="106">
        <f t="shared" si="406"/>
        <v>2.1100000000000001E-2</v>
      </c>
      <c r="DK682" s="106">
        <f t="shared" si="407"/>
        <v>6.4999999999999997E-3</v>
      </c>
      <c r="DL682" s="106">
        <f t="shared" si="408"/>
        <v>6.6999999999999994E-3</v>
      </c>
      <c r="DM682" s="106">
        <f t="shared" si="409"/>
        <v>6.7999999999999996E-3</v>
      </c>
      <c r="DN682" s="106">
        <f t="shared" si="410"/>
        <v>1.09E-2</v>
      </c>
      <c r="DO682" s="106">
        <f t="shared" si="411"/>
        <v>0.02</v>
      </c>
      <c r="DP682" s="106">
        <f t="shared" si="412"/>
        <v>2.1000000000000001E-2</v>
      </c>
      <c r="DQ682" s="106">
        <f t="shared" si="413"/>
        <v>2.2800000000000001E-2</v>
      </c>
      <c r="DR682" s="106">
        <f t="shared" si="414"/>
        <v>2.9000000000000001E-2</v>
      </c>
      <c r="DS682" s="106">
        <f t="shared" si="415"/>
        <v>2.4E-2</v>
      </c>
      <c r="DT682" s="106">
        <f t="shared" si="416"/>
        <v>3.2099999999999997E-2</v>
      </c>
      <c r="DU682" s="106">
        <f t="shared" si="417"/>
        <v>2.5600000000000001E-2</v>
      </c>
      <c r="DV682" s="106">
        <f t="shared" si="418"/>
        <v>1.3800000000000002E-2</v>
      </c>
      <c r="DW682" s="106">
        <f t="shared" si="419"/>
        <v>1.3999999999999999E-2</v>
      </c>
      <c r="DX682" s="106"/>
      <c r="DY682" s="106"/>
      <c r="DZ682" s="106"/>
      <c r="EA682" s="100">
        <v>3.05</v>
      </c>
      <c r="EB682" s="100">
        <v>3.39</v>
      </c>
      <c r="EC682" s="100">
        <v>4.1100000000000003</v>
      </c>
      <c r="ED682" s="100">
        <v>100</v>
      </c>
      <c r="EE682" s="100">
        <v>1.57</v>
      </c>
      <c r="EF682" s="100">
        <v>0.93</v>
      </c>
      <c r="EG682" s="100">
        <v>53.15</v>
      </c>
      <c r="EH682" s="100">
        <v>3.74</v>
      </c>
      <c r="EI682" s="100">
        <v>0.63</v>
      </c>
      <c r="EJ682" s="100">
        <v>39.520000000000003</v>
      </c>
      <c r="EK682" s="100">
        <v>23.42</v>
      </c>
      <c r="EL682" s="100">
        <v>1.46</v>
      </c>
      <c r="EM682" s="100">
        <v>0.15</v>
      </c>
      <c r="EN682" s="100">
        <v>1.47</v>
      </c>
      <c r="EO682" s="100">
        <v>30.69</v>
      </c>
      <c r="EP682" s="100">
        <v>7.58</v>
      </c>
      <c r="EQ682" s="100">
        <v>0.32</v>
      </c>
      <c r="ER682" s="100">
        <v>0.77</v>
      </c>
      <c r="ES682" s="100">
        <v>0.26</v>
      </c>
      <c r="ET682" s="100">
        <v>9.32</v>
      </c>
      <c r="EU682" s="100">
        <v>1.49</v>
      </c>
      <c r="EV682" s="100">
        <v>3.72</v>
      </c>
      <c r="EW682" s="100">
        <v>0.9</v>
      </c>
      <c r="EX682" s="100">
        <v>1.25</v>
      </c>
      <c r="EY682" s="100">
        <v>0.98</v>
      </c>
      <c r="EZ682" s="100">
        <v>1.1000000000000001</v>
      </c>
      <c r="FA682" s="100">
        <v>1.1599999999999999</v>
      </c>
      <c r="FB682" s="100">
        <v>1.88</v>
      </c>
      <c r="FC682" s="100"/>
      <c r="FD682" s="100"/>
      <c r="FE682" s="100"/>
      <c r="FF682" s="106">
        <v>1.0579188481675392E-2</v>
      </c>
      <c r="FG682" s="106">
        <v>5.9142753306297381E-3</v>
      </c>
      <c r="FH682" s="106">
        <v>3.4150304313310407E-3</v>
      </c>
      <c r="FI682" s="106">
        <v>0</v>
      </c>
      <c r="FJ682" s="106">
        <v>8.8762391573729872E-3</v>
      </c>
      <c r="FK682" s="106">
        <v>7.9012048192771099E-3</v>
      </c>
      <c r="FL682" s="106">
        <v>1.025148367952522E-2</v>
      </c>
      <c r="FM682" s="106">
        <v>3.2004272253370199E-3</v>
      </c>
      <c r="FN682" s="106">
        <v>9.1177101200686107E-3</v>
      </c>
      <c r="FO682" s="106">
        <v>0</v>
      </c>
      <c r="FP682" s="106">
        <v>7.4633143289127117E-3</v>
      </c>
      <c r="FQ682" s="106">
        <v>4.7450000000000001E-3</v>
      </c>
      <c r="FR682" s="106">
        <v>4.2326652932091771E-2</v>
      </c>
      <c r="FS682" s="106">
        <v>1.7073670348758542E-2</v>
      </c>
      <c r="FT682" s="106">
        <v>1.4086319218241043E-2</v>
      </c>
      <c r="FU682" s="106">
        <v>5.0986296702169526E-3</v>
      </c>
      <c r="FV682" s="106">
        <v>1.5892235734331153E-2</v>
      </c>
      <c r="FW682" s="106">
        <v>9.2468975603025427E-3</v>
      </c>
      <c r="FX682" s="106">
        <v>3.2437701116132298E-2</v>
      </c>
      <c r="FY682" s="106">
        <v>1.7244542974079125E-2</v>
      </c>
      <c r="FZ682" s="106">
        <v>2.6366765923117954E-2</v>
      </c>
      <c r="GA682" s="106">
        <v>2.0025634452704437E-2</v>
      </c>
      <c r="GB682" s="106">
        <v>3.9182098765432098E-2</v>
      </c>
      <c r="GC682" s="106">
        <v>2.4232493963435672E-2</v>
      </c>
      <c r="GD682" s="106">
        <v>3.238608363699462E-2</v>
      </c>
      <c r="GE682" s="106">
        <v>2.4459353489587877E-2</v>
      </c>
      <c r="GF682" s="106">
        <v>1.2716920802413151E-2</v>
      </c>
      <c r="GG682" s="106">
        <v>1.307596381838939E-2</v>
      </c>
      <c r="GH682" s="100"/>
      <c r="GI682" s="100"/>
      <c r="GJ682" s="100"/>
      <c r="GK682" s="100"/>
    </row>
    <row r="683" spans="1:193" x14ac:dyDescent="0.25">
      <c r="A683" s="98" t="s">
        <v>1073</v>
      </c>
      <c r="B683" s="99" t="s">
        <v>17</v>
      </c>
      <c r="C683" s="99" t="s">
        <v>647</v>
      </c>
      <c r="D683" s="99" t="s">
        <v>865</v>
      </c>
      <c r="E683" s="99" t="s">
        <v>866</v>
      </c>
      <c r="F683" s="106"/>
      <c r="G683" s="106">
        <v>1.657</v>
      </c>
      <c r="H683" s="106">
        <v>17.92096251865684</v>
      </c>
      <c r="I683" s="106">
        <v>0.25600000000000001</v>
      </c>
      <c r="J683" s="106">
        <v>0</v>
      </c>
      <c r="K683" s="106">
        <v>0.746</v>
      </c>
      <c r="L683" s="106">
        <v>3.2450000000000006</v>
      </c>
      <c r="M683" s="106">
        <v>0.107</v>
      </c>
      <c r="N683" s="106">
        <v>0.10217080459467812</v>
      </c>
      <c r="O683" s="106">
        <v>4.4710000000000001</v>
      </c>
      <c r="P683" s="106">
        <v>3.9E-2</v>
      </c>
      <c r="Q683" s="106">
        <v>0</v>
      </c>
      <c r="R683" s="106">
        <v>9.6000000000000002E-2</v>
      </c>
      <c r="S683" s="106">
        <v>34.360468671960263</v>
      </c>
      <c r="T683" s="106">
        <v>2.1364048929728794</v>
      </c>
      <c r="U683" s="106">
        <v>0</v>
      </c>
      <c r="V683" s="106">
        <v>4.1076085689912417E-2</v>
      </c>
      <c r="W683" s="106">
        <v>3.6659999999999999</v>
      </c>
      <c r="X683" s="106">
        <v>1.1101182941004792</v>
      </c>
      <c r="Y683" s="106">
        <v>14.103992150240391</v>
      </c>
      <c r="Z683" s="106">
        <v>0.03</v>
      </c>
      <c r="AA683" s="106">
        <v>0.16759298703697484</v>
      </c>
      <c r="AB683" s="106">
        <v>6.9000000000000006E-2</v>
      </c>
      <c r="AC683" s="106">
        <v>1.079</v>
      </c>
      <c r="AD683" s="106">
        <v>1.345</v>
      </c>
      <c r="AE683" s="106">
        <v>3.2269999999999999</v>
      </c>
      <c r="AF683" s="106">
        <v>2.39</v>
      </c>
      <c r="AG683" s="106">
        <v>1.1981148992668456</v>
      </c>
      <c r="AH683" s="106">
        <v>0.76100000000000001</v>
      </c>
      <c r="AI683" s="106"/>
      <c r="AJ683" s="106">
        <v>94.303243704519232</v>
      </c>
      <c r="AK683" s="100"/>
      <c r="AL683" s="106">
        <v>0.77458863126402389</v>
      </c>
      <c r="AM683" s="106">
        <v>10.743338240307439</v>
      </c>
      <c r="AN683" s="106">
        <v>0.13548557819528975</v>
      </c>
      <c r="AO683" s="106">
        <v>0</v>
      </c>
      <c r="AP683" s="106">
        <v>0.57775712515489475</v>
      </c>
      <c r="AQ683" s="106">
        <v>2.5223474543334632</v>
      </c>
      <c r="AR683" s="106">
        <v>7.9376854599406521E-2</v>
      </c>
      <c r="AS683" s="106">
        <v>8.4817204544809996E-2</v>
      </c>
      <c r="AT683" s="106">
        <v>3.1953973699256717</v>
      </c>
      <c r="AU683" s="106">
        <v>1.7018676906964566E-2</v>
      </c>
      <c r="AV683" s="106">
        <v>0</v>
      </c>
      <c r="AW683" s="106">
        <v>9.6000000000000002E-2</v>
      </c>
      <c r="AX683" s="106">
        <v>24.019901203747125</v>
      </c>
      <c r="AY683" s="106">
        <v>1.7495740668027837</v>
      </c>
      <c r="AZ683" s="106">
        <v>0</v>
      </c>
      <c r="BA683" s="106">
        <v>3.4830904511076413E-2</v>
      </c>
      <c r="BB683" s="106">
        <v>3.4293732460243218</v>
      </c>
      <c r="BC683" s="106">
        <v>0.97859511116050701</v>
      </c>
      <c r="BD683" s="106">
        <v>11.106380148232452</v>
      </c>
      <c r="BE683" s="106">
        <v>2.5579809004092766E-2</v>
      </c>
      <c r="BF683" s="106">
        <v>0.143082888275399</v>
      </c>
      <c r="BG683" s="106">
        <v>5.8959241220199958E-2</v>
      </c>
      <c r="BH683" s="106">
        <v>0.92506858710562401</v>
      </c>
      <c r="BI683" s="106">
        <v>1.1598827181786824</v>
      </c>
      <c r="BJ683" s="106">
        <v>2.7997570709699806</v>
      </c>
      <c r="BK683" s="106">
        <v>2.0824257210072319</v>
      </c>
      <c r="BL683" s="106">
        <v>1.0477611711996901</v>
      </c>
      <c r="BM683" s="106">
        <v>0.66830596294019495</v>
      </c>
      <c r="BN683" s="106"/>
      <c r="BO683" s="106"/>
      <c r="BP683" s="106"/>
      <c r="BQ683" s="106">
        <v>2.6312160000000001E-2</v>
      </c>
      <c r="BR683" s="106">
        <v>1.6180570000000002E-2</v>
      </c>
      <c r="BS683" s="106">
        <v>1.001435E-2</v>
      </c>
      <c r="BT683" s="106">
        <v>9.120099999999999E-3</v>
      </c>
      <c r="BU683" s="106">
        <v>1.1233439999999999E-2</v>
      </c>
      <c r="BV683" s="106">
        <v>1.0420649999999998E-2</v>
      </c>
      <c r="BW683" s="106">
        <v>1.33452E-2</v>
      </c>
      <c r="BX683" s="106">
        <v>3.4933399999999997E-3</v>
      </c>
      <c r="BY683" s="106">
        <v>9.3746400000000001E-3</v>
      </c>
      <c r="BZ683" s="106">
        <v>2.9790799999999996E-2</v>
      </c>
      <c r="CA683" s="106">
        <v>1.6E-2</v>
      </c>
      <c r="CB683" s="106">
        <v>1.2999999999999999E-2</v>
      </c>
      <c r="CC683" s="106">
        <v>1.2588400000000001E-2</v>
      </c>
      <c r="CD683" s="106">
        <v>1.965971E-2</v>
      </c>
      <c r="CE683" s="106">
        <v>2.850188E-2</v>
      </c>
      <c r="CF683" s="106">
        <v>7.4295900000000007E-3</v>
      </c>
      <c r="CG683" s="106">
        <v>6.8415999999999998E-3</v>
      </c>
      <c r="CH683" s="106">
        <v>7.8273600000000002E-3</v>
      </c>
      <c r="CI683" s="106">
        <v>1.320696E-2</v>
      </c>
      <c r="CJ683" s="106">
        <v>2.3456000000000001E-2</v>
      </c>
      <c r="CK683" s="106">
        <v>2.4831559999999999E-2</v>
      </c>
      <c r="CL683" s="106">
        <v>2.4693329999999996E-2</v>
      </c>
      <c r="CM683" s="106">
        <v>3.2542560000000005E-2</v>
      </c>
      <c r="CN683" s="106">
        <v>2.6438880000000001E-2</v>
      </c>
      <c r="CO683" s="106">
        <v>3.5154299999999999E-2</v>
      </c>
      <c r="CP683" s="106">
        <v>2.8118649999999995E-2</v>
      </c>
      <c r="CQ683" s="106">
        <v>1.48655E-2</v>
      </c>
      <c r="CR683" s="106">
        <v>1.5258580000000001E-2</v>
      </c>
      <c r="CS683" s="106"/>
      <c r="CT683" s="106"/>
      <c r="CU683" s="106"/>
      <c r="CV683" s="106">
        <f t="shared" si="392"/>
        <v>1.2299999999999998E-2</v>
      </c>
      <c r="CW683" s="106">
        <f t="shared" si="393"/>
        <v>9.700000000000002E-3</v>
      </c>
      <c r="CX683" s="106">
        <f t="shared" si="394"/>
        <v>5.3E-3</v>
      </c>
      <c r="CY683" s="106">
        <f t="shared" si="395"/>
        <v>5.4999999999999997E-3</v>
      </c>
      <c r="CZ683" s="106">
        <f t="shared" si="396"/>
        <v>8.6999999999999994E-3</v>
      </c>
      <c r="DA683" s="106">
        <f t="shared" si="397"/>
        <v>8.0999999999999996E-3</v>
      </c>
      <c r="DB683" s="106">
        <f t="shared" si="398"/>
        <v>9.8999999999999991E-3</v>
      </c>
      <c r="DC683" s="106">
        <f t="shared" si="399"/>
        <v>2.9000000000000002E-3</v>
      </c>
      <c r="DD683" s="106">
        <f t="shared" si="400"/>
        <v>6.7000000000000002E-3</v>
      </c>
      <c r="DE683" s="106">
        <f t="shared" si="401"/>
        <v>1.2999999999999999E-2</v>
      </c>
      <c r="DF683" s="106">
        <f t="shared" si="402"/>
        <v>1.6E-2</v>
      </c>
      <c r="DG683" s="106">
        <f t="shared" si="403"/>
        <v>1.2999999999999999E-2</v>
      </c>
      <c r="DH683" s="106">
        <f t="shared" si="404"/>
        <v>8.8000000000000005E-3</v>
      </c>
      <c r="DI683" s="106">
        <f t="shared" si="405"/>
        <v>1.61E-2</v>
      </c>
      <c r="DJ683" s="106">
        <f t="shared" si="406"/>
        <v>2.1100000000000001E-2</v>
      </c>
      <c r="DK683" s="106">
        <f t="shared" si="407"/>
        <v>6.3000000000000009E-3</v>
      </c>
      <c r="DL683" s="106">
        <f t="shared" si="408"/>
        <v>6.4000000000000003E-3</v>
      </c>
      <c r="DM683" s="106">
        <f t="shared" si="409"/>
        <v>6.8999999999999999E-3</v>
      </c>
      <c r="DN683" s="106">
        <f t="shared" si="410"/>
        <v>1.04E-2</v>
      </c>
      <c r="DO683" s="106">
        <f t="shared" si="411"/>
        <v>0.02</v>
      </c>
      <c r="DP683" s="106">
        <f t="shared" si="412"/>
        <v>2.12E-2</v>
      </c>
      <c r="DQ683" s="106">
        <f t="shared" si="413"/>
        <v>2.1099999999999997E-2</v>
      </c>
      <c r="DR683" s="106">
        <f t="shared" si="414"/>
        <v>2.7900000000000001E-2</v>
      </c>
      <c r="DS683" s="106">
        <f t="shared" si="415"/>
        <v>2.2800000000000001E-2</v>
      </c>
      <c r="DT683" s="106">
        <f t="shared" si="416"/>
        <v>3.0499999999999999E-2</v>
      </c>
      <c r="DU683" s="106">
        <f t="shared" si="417"/>
        <v>2.4499999999999997E-2</v>
      </c>
      <c r="DV683" s="106">
        <f t="shared" si="418"/>
        <v>1.3000000000000001E-2</v>
      </c>
      <c r="DW683" s="106">
        <f t="shared" si="419"/>
        <v>1.34E-2</v>
      </c>
      <c r="DX683" s="106"/>
      <c r="DY683" s="106"/>
      <c r="DZ683" s="106"/>
      <c r="EA683" s="100">
        <v>1.72</v>
      </c>
      <c r="EB683" s="100">
        <v>0.18</v>
      </c>
      <c r="EC683" s="100">
        <v>2.46</v>
      </c>
      <c r="ED683" s="100">
        <v>100</v>
      </c>
      <c r="EE683" s="100">
        <v>1.52</v>
      </c>
      <c r="EF683" s="100">
        <v>0.43</v>
      </c>
      <c r="EG683" s="100">
        <v>12.8</v>
      </c>
      <c r="EH683" s="100">
        <v>3.53</v>
      </c>
      <c r="EI683" s="100">
        <v>0.38</v>
      </c>
      <c r="EJ683" s="100">
        <v>26.34</v>
      </c>
      <c r="EK683" s="100">
        <v>100</v>
      </c>
      <c r="EL683" s="100">
        <v>3.76</v>
      </c>
      <c r="EM683" s="100">
        <v>0.16</v>
      </c>
      <c r="EN683" s="100">
        <v>1.04</v>
      </c>
      <c r="EO683" s="100">
        <v>100</v>
      </c>
      <c r="EP683" s="100">
        <v>6.12</v>
      </c>
      <c r="EQ683" s="100">
        <v>0.39</v>
      </c>
      <c r="ER683" s="100">
        <v>0.91</v>
      </c>
      <c r="ES683" s="100">
        <v>0.28000000000000003</v>
      </c>
      <c r="ET683" s="100">
        <v>63</v>
      </c>
      <c r="EU683" s="100">
        <v>12.11</v>
      </c>
      <c r="EV683" s="100">
        <v>30.82</v>
      </c>
      <c r="EW683" s="100">
        <v>3.07</v>
      </c>
      <c r="EX683" s="100">
        <v>1.94</v>
      </c>
      <c r="EY683" s="100">
        <v>1.1000000000000001</v>
      </c>
      <c r="EZ683" s="100">
        <v>1.1499999999999999</v>
      </c>
      <c r="FA683" s="100">
        <v>1.18</v>
      </c>
      <c r="FB683" s="100">
        <v>1.93</v>
      </c>
      <c r="FC683" s="100"/>
      <c r="FD683" s="100"/>
      <c r="FE683" s="100"/>
      <c r="FF683" s="106">
        <v>1.3322924457741211E-2</v>
      </c>
      <c r="FG683" s="106">
        <v>1.9338008832553391E-2</v>
      </c>
      <c r="FH683" s="106">
        <v>3.3329452236041278E-3</v>
      </c>
      <c r="FI683" s="106">
        <v>0</v>
      </c>
      <c r="FJ683" s="106">
        <v>8.7819083023543999E-3</v>
      </c>
      <c r="FK683" s="106">
        <v>1.0846094053633891E-2</v>
      </c>
      <c r="FL683" s="106">
        <v>1.0160237388724035E-2</v>
      </c>
      <c r="FM683" s="106">
        <v>2.9940473204317928E-3</v>
      </c>
      <c r="FN683" s="106">
        <v>1.2142510005717552E-2</v>
      </c>
      <c r="FO683" s="106">
        <v>4.4827194972944674E-3</v>
      </c>
      <c r="FP683" s="106">
        <v>0</v>
      </c>
      <c r="FQ683" s="106">
        <v>3.6095999999999997E-3</v>
      </c>
      <c r="FR683" s="106">
        <v>3.84318419259954E-2</v>
      </c>
      <c r="FS683" s="106">
        <v>1.8195570294748949E-2</v>
      </c>
      <c r="FT683" s="106">
        <v>0</v>
      </c>
      <c r="FU683" s="106">
        <v>2.1316513560778769E-3</v>
      </c>
      <c r="FV683" s="106">
        <v>1.3374555659494856E-2</v>
      </c>
      <c r="FW683" s="106">
        <v>8.9052155115606144E-3</v>
      </c>
      <c r="FX683" s="106">
        <v>3.1097864415050868E-2</v>
      </c>
      <c r="FY683" s="106">
        <v>1.6115279672578444E-2</v>
      </c>
      <c r="FZ683" s="106">
        <v>1.732733777015082E-2</v>
      </c>
      <c r="GA683" s="106">
        <v>1.817123814406563E-2</v>
      </c>
      <c r="GB683" s="106">
        <v>2.8399605624142656E-2</v>
      </c>
      <c r="GC683" s="106">
        <v>2.2501724732666439E-2</v>
      </c>
      <c r="GD683" s="106">
        <v>3.0797327780669789E-2</v>
      </c>
      <c r="GE683" s="106">
        <v>2.3947895791583167E-2</v>
      </c>
      <c r="GF683" s="106">
        <v>1.2363581820156344E-2</v>
      </c>
      <c r="GG683" s="106">
        <v>1.2898305084745761E-2</v>
      </c>
      <c r="GH683" s="100"/>
      <c r="GI683" s="100"/>
      <c r="GJ683" s="100"/>
      <c r="GK683" s="100"/>
    </row>
    <row r="684" spans="1:193" x14ac:dyDescent="0.25">
      <c r="A684" s="98" t="s">
        <v>1073</v>
      </c>
      <c r="B684" s="99" t="s">
        <v>17</v>
      </c>
      <c r="C684" s="99" t="s">
        <v>647</v>
      </c>
      <c r="D684" s="99" t="s">
        <v>865</v>
      </c>
      <c r="E684" s="99" t="s">
        <v>867</v>
      </c>
      <c r="F684" s="106"/>
      <c r="G684" s="106">
        <v>1.0389999999999999</v>
      </c>
      <c r="H684" s="106">
        <v>17.788018234389074</v>
      </c>
      <c r="I684" s="106">
        <v>0.22600000000000001</v>
      </c>
      <c r="J684" s="106">
        <v>0</v>
      </c>
      <c r="K684" s="106">
        <v>0.72</v>
      </c>
      <c r="L684" s="106">
        <v>3.073</v>
      </c>
      <c r="M684" s="106">
        <v>6.4000000000000001E-2</v>
      </c>
      <c r="N684" s="106">
        <v>0.11419144218188035</v>
      </c>
      <c r="O684" s="106">
        <v>4.3129999999999997</v>
      </c>
      <c r="P684" s="106">
        <v>3.9999999999999994E-2</v>
      </c>
      <c r="Q684" s="106">
        <v>0</v>
      </c>
      <c r="R684" s="106">
        <v>0.1</v>
      </c>
      <c r="S684" s="106">
        <v>36.614956914542979</v>
      </c>
      <c r="T684" s="106">
        <v>1.7346612022496797</v>
      </c>
      <c r="U684" s="106">
        <v>0</v>
      </c>
      <c r="V684" s="106">
        <v>2.5948206909045344E-2</v>
      </c>
      <c r="W684" s="106">
        <v>3.4009999999999998</v>
      </c>
      <c r="X684" s="106">
        <v>1.1029987908742798</v>
      </c>
      <c r="Y684" s="106">
        <v>14.098483438780743</v>
      </c>
      <c r="Z684" s="106">
        <v>0</v>
      </c>
      <c r="AA684" s="106">
        <v>0.14777750165116252</v>
      </c>
      <c r="AB684" s="106">
        <v>0</v>
      </c>
      <c r="AC684" s="106">
        <v>1.145</v>
      </c>
      <c r="AD684" s="106">
        <v>1.367</v>
      </c>
      <c r="AE684" s="106">
        <v>3.2040000000000002</v>
      </c>
      <c r="AF684" s="106">
        <v>2.4729999999999999</v>
      </c>
      <c r="AG684" s="106">
        <v>1.2319606203345501</v>
      </c>
      <c r="AH684" s="106">
        <v>0.73699999999999999</v>
      </c>
      <c r="AI684" s="106"/>
      <c r="AJ684" s="106">
        <v>94.738436351913393</v>
      </c>
      <c r="AK684" s="100"/>
      <c r="AL684" s="106">
        <v>0.48569558713537764</v>
      </c>
      <c r="AM684" s="106">
        <v>10.663640210052799</v>
      </c>
      <c r="AN684" s="106">
        <v>0.11960836200052925</v>
      </c>
      <c r="AO684" s="106">
        <v>0</v>
      </c>
      <c r="AP684" s="106">
        <v>0.55762081784386619</v>
      </c>
      <c r="AQ684" s="106">
        <v>2.3886513797123978</v>
      </c>
      <c r="AR684" s="106">
        <v>4.7477744807121657E-2</v>
      </c>
      <c r="AS684" s="106">
        <v>9.4796149910244362E-2</v>
      </c>
      <c r="AT684" s="106">
        <v>3.0824757004002286</v>
      </c>
      <c r="AU684" s="106">
        <v>1.7455053237912375E-2</v>
      </c>
      <c r="AV684" s="106">
        <v>0</v>
      </c>
      <c r="AW684" s="106">
        <v>0.1</v>
      </c>
      <c r="AX684" s="106">
        <v>25.595915354451574</v>
      </c>
      <c r="AY684" s="106">
        <v>1.4205726003191217</v>
      </c>
      <c r="AZ684" s="106">
        <v>0</v>
      </c>
      <c r="BA684" s="106">
        <v>2.2003058516955266E-2</v>
      </c>
      <c r="BB684" s="106">
        <v>3.1814780168381667</v>
      </c>
      <c r="BC684" s="106">
        <v>0.97231910338000682</v>
      </c>
      <c r="BD684" s="106">
        <v>11.1020422385863</v>
      </c>
      <c r="BE684" s="106">
        <v>0</v>
      </c>
      <c r="BF684" s="106">
        <v>0.12616537321878471</v>
      </c>
      <c r="BG684" s="106">
        <v>0</v>
      </c>
      <c r="BH684" s="106">
        <v>0.98165294924554181</v>
      </c>
      <c r="BI684" s="106">
        <v>1.178854777509486</v>
      </c>
      <c r="BJ684" s="106">
        <v>2.7798021863612701</v>
      </c>
      <c r="BK684" s="106">
        <v>2.1547442711509976</v>
      </c>
      <c r="BL684" s="106">
        <v>1.0773595280581987</v>
      </c>
      <c r="BM684" s="106">
        <v>0.64722929656625972</v>
      </c>
      <c r="BN684" s="106"/>
      <c r="BO684" s="106"/>
      <c r="BP684" s="106"/>
      <c r="BQ684" s="106">
        <v>2.9093120000000004E-2</v>
      </c>
      <c r="BR684" s="106">
        <v>1.6180570000000002E-2</v>
      </c>
      <c r="BS684" s="106">
        <v>9.8253999999999998E-3</v>
      </c>
      <c r="BT684" s="106">
        <v>9.617559999999999E-3</v>
      </c>
      <c r="BU684" s="106">
        <v>1.1749919999999999E-2</v>
      </c>
      <c r="BV684" s="106">
        <v>1.0549299999999999E-2</v>
      </c>
      <c r="BW684" s="106">
        <v>1.4288800000000001E-2</v>
      </c>
      <c r="BX684" s="106">
        <v>3.7342599999999997E-3</v>
      </c>
      <c r="BY684" s="106">
        <v>9.2347200000000001E-3</v>
      </c>
      <c r="BZ684" s="106">
        <v>3.047828E-2</v>
      </c>
      <c r="CA684" s="106">
        <v>1.6400000000000001E-2</v>
      </c>
      <c r="CB684" s="106">
        <v>1.3100000000000001E-2</v>
      </c>
      <c r="CC684" s="106">
        <v>1.2874500000000001E-2</v>
      </c>
      <c r="CD684" s="106">
        <v>1.9781820000000002E-2</v>
      </c>
      <c r="CE684" s="106">
        <v>2.7691399999999998E-2</v>
      </c>
      <c r="CF684" s="106">
        <v>7.4295900000000007E-3</v>
      </c>
      <c r="CG684" s="106">
        <v>6.9484999999999998E-3</v>
      </c>
      <c r="CH684" s="106">
        <v>7.8273600000000002E-3</v>
      </c>
      <c r="CI684" s="106">
        <v>1.320696E-2</v>
      </c>
      <c r="CJ684" s="106">
        <v>2.380784E-2</v>
      </c>
      <c r="CK684" s="106">
        <v>2.5534339999999999E-2</v>
      </c>
      <c r="CL684" s="106">
        <v>2.539551E-2</v>
      </c>
      <c r="CM684" s="106">
        <v>3.2192640000000002E-2</v>
      </c>
      <c r="CN684" s="106">
        <v>2.6670799999999998E-2</v>
      </c>
      <c r="CO684" s="106">
        <v>3.5500080000000003E-2</v>
      </c>
      <c r="CP684" s="106">
        <v>2.8233420000000002E-2</v>
      </c>
      <c r="CQ684" s="106">
        <v>1.4979849999999999E-2</v>
      </c>
      <c r="CR684" s="106">
        <v>1.5372450000000001E-2</v>
      </c>
      <c r="CS684" s="106"/>
      <c r="CT684" s="106"/>
      <c r="CU684" s="106"/>
      <c r="CV684" s="106">
        <f t="shared" si="392"/>
        <v>1.3600000000000001E-2</v>
      </c>
      <c r="CW684" s="106">
        <f t="shared" si="393"/>
        <v>9.700000000000002E-3</v>
      </c>
      <c r="CX684" s="106">
        <f t="shared" si="394"/>
        <v>5.1999999999999998E-3</v>
      </c>
      <c r="CY684" s="106">
        <f t="shared" si="395"/>
        <v>5.7999999999999996E-3</v>
      </c>
      <c r="CZ684" s="106">
        <f t="shared" si="396"/>
        <v>9.1000000000000004E-3</v>
      </c>
      <c r="DA684" s="106">
        <f t="shared" si="397"/>
        <v>8.199999999999999E-3</v>
      </c>
      <c r="DB684" s="106">
        <f t="shared" si="398"/>
        <v>1.06E-2</v>
      </c>
      <c r="DC684" s="106">
        <f t="shared" si="399"/>
        <v>3.0999999999999999E-3</v>
      </c>
      <c r="DD684" s="106">
        <f t="shared" si="400"/>
        <v>6.6E-3</v>
      </c>
      <c r="DE684" s="106">
        <f t="shared" si="401"/>
        <v>1.3300000000000001E-2</v>
      </c>
      <c r="DF684" s="106">
        <f t="shared" si="402"/>
        <v>1.6400000000000001E-2</v>
      </c>
      <c r="DG684" s="106">
        <f t="shared" si="403"/>
        <v>1.3100000000000001E-2</v>
      </c>
      <c r="DH684" s="106">
        <f t="shared" si="404"/>
        <v>8.9999999999999993E-3</v>
      </c>
      <c r="DI684" s="106">
        <f t="shared" si="405"/>
        <v>1.6199999999999999E-2</v>
      </c>
      <c r="DJ684" s="106">
        <f t="shared" si="406"/>
        <v>2.0499999999999997E-2</v>
      </c>
      <c r="DK684" s="106">
        <f t="shared" si="407"/>
        <v>6.3000000000000009E-3</v>
      </c>
      <c r="DL684" s="106">
        <f t="shared" si="408"/>
        <v>6.4999999999999997E-3</v>
      </c>
      <c r="DM684" s="106">
        <f t="shared" si="409"/>
        <v>6.8999999999999999E-3</v>
      </c>
      <c r="DN684" s="106">
        <f t="shared" si="410"/>
        <v>1.04E-2</v>
      </c>
      <c r="DO684" s="106">
        <f t="shared" si="411"/>
        <v>2.0299999999999999E-2</v>
      </c>
      <c r="DP684" s="106">
        <f t="shared" si="412"/>
        <v>2.18E-2</v>
      </c>
      <c r="DQ684" s="106">
        <f t="shared" si="413"/>
        <v>2.1700000000000001E-2</v>
      </c>
      <c r="DR684" s="106">
        <f t="shared" si="414"/>
        <v>2.76E-2</v>
      </c>
      <c r="DS684" s="106">
        <f t="shared" si="415"/>
        <v>2.3E-2</v>
      </c>
      <c r="DT684" s="106">
        <f t="shared" si="416"/>
        <v>3.0800000000000001E-2</v>
      </c>
      <c r="DU684" s="106">
        <f t="shared" si="417"/>
        <v>2.4600000000000004E-2</v>
      </c>
      <c r="DV684" s="106">
        <f t="shared" si="418"/>
        <v>1.3100000000000001E-2</v>
      </c>
      <c r="DW684" s="106">
        <f t="shared" si="419"/>
        <v>1.35E-2</v>
      </c>
      <c r="DX684" s="106"/>
      <c r="DY684" s="106"/>
      <c r="DZ684" s="106"/>
      <c r="EA684" s="100">
        <v>2.36</v>
      </c>
      <c r="EB684" s="100">
        <v>0.19</v>
      </c>
      <c r="EC684" s="100">
        <v>2.71</v>
      </c>
      <c r="ED684" s="100">
        <v>100</v>
      </c>
      <c r="EE684" s="100">
        <v>1.6</v>
      </c>
      <c r="EF684" s="100">
        <v>0.45</v>
      </c>
      <c r="EG684" s="100">
        <v>21.51</v>
      </c>
      <c r="EH684" s="100">
        <v>3.37</v>
      </c>
      <c r="EI684" s="100">
        <v>0.39</v>
      </c>
      <c r="EJ684" s="100">
        <v>25.74</v>
      </c>
      <c r="EK684" s="100">
        <v>100</v>
      </c>
      <c r="EL684" s="100">
        <v>3.58</v>
      </c>
      <c r="EM684" s="100">
        <v>0.15</v>
      </c>
      <c r="EN684" s="100">
        <v>1.24</v>
      </c>
      <c r="EO684" s="100">
        <v>100</v>
      </c>
      <c r="EP684" s="100">
        <v>7.05</v>
      </c>
      <c r="EQ684" s="100">
        <v>0.42</v>
      </c>
      <c r="ER684" s="100">
        <v>0.91</v>
      </c>
      <c r="ES684" s="100">
        <v>0.28000000000000003</v>
      </c>
      <c r="ET684" s="100">
        <v>112.27</v>
      </c>
      <c r="EU684" s="100">
        <v>14.18</v>
      </c>
      <c r="EV684" s="100">
        <v>85.8</v>
      </c>
      <c r="EW684" s="100">
        <v>2.88</v>
      </c>
      <c r="EX684" s="100">
        <v>1.93</v>
      </c>
      <c r="EY684" s="100">
        <v>1.1100000000000001</v>
      </c>
      <c r="EZ684" s="100">
        <v>1.1200000000000001</v>
      </c>
      <c r="FA684" s="100">
        <v>1.1599999999999999</v>
      </c>
      <c r="FB684" s="100">
        <v>1.99</v>
      </c>
      <c r="FC684" s="100"/>
      <c r="FD684" s="100"/>
      <c r="FE684" s="100"/>
      <c r="FF684" s="106">
        <v>1.1462415856394912E-2</v>
      </c>
      <c r="FG684" s="106">
        <v>2.0260916399100319E-2</v>
      </c>
      <c r="FH684" s="106">
        <v>3.2413866102143428E-3</v>
      </c>
      <c r="FI684" s="106">
        <v>0</v>
      </c>
      <c r="FJ684" s="106">
        <v>8.921933085501859E-3</v>
      </c>
      <c r="FK684" s="106">
        <v>1.0748931208705792E-2</v>
      </c>
      <c r="FL684" s="106">
        <v>1.0212462908011869E-2</v>
      </c>
      <c r="FM684" s="106">
        <v>3.1946302519752349E-3</v>
      </c>
      <c r="FN684" s="106">
        <v>1.2021655231560893E-2</v>
      </c>
      <c r="FO684" s="106">
        <v>4.492930703438645E-3</v>
      </c>
      <c r="FP684" s="106">
        <v>0</v>
      </c>
      <c r="FQ684" s="106">
        <v>3.5799999999999998E-3</v>
      </c>
      <c r="FR684" s="106">
        <v>3.8393873031677364E-2</v>
      </c>
      <c r="FS684" s="106">
        <v>1.761510024395711E-2</v>
      </c>
      <c r="FT684" s="106">
        <v>0</v>
      </c>
      <c r="FU684" s="106">
        <v>1.551215625445346E-3</v>
      </c>
      <c r="FV684" s="106">
        <v>1.33622076707203E-2</v>
      </c>
      <c r="FW684" s="106">
        <v>8.8481038407580617E-3</v>
      </c>
      <c r="FX684" s="106">
        <v>3.1085718268041646E-2</v>
      </c>
      <c r="FY684" s="106">
        <v>0</v>
      </c>
      <c r="FZ684" s="106">
        <v>1.7890249922423673E-2</v>
      </c>
      <c r="GA684" s="106">
        <v>0</v>
      </c>
      <c r="GB684" s="106">
        <v>2.8271604938271602E-2</v>
      </c>
      <c r="GC684" s="106">
        <v>2.2751897205933076E-2</v>
      </c>
      <c r="GD684" s="106">
        <v>3.08558042686101E-2</v>
      </c>
      <c r="GE684" s="106">
        <v>2.4133135836891178E-2</v>
      </c>
      <c r="GF684" s="106">
        <v>1.2497370525475103E-2</v>
      </c>
      <c r="GG684" s="106">
        <v>1.2879863001668568E-2</v>
      </c>
      <c r="GH684" s="100"/>
      <c r="GI684" s="100"/>
      <c r="GJ684" s="100"/>
      <c r="GK684" s="100"/>
    </row>
    <row r="685" spans="1:193" x14ac:dyDescent="0.25">
      <c r="A685" s="98" t="s">
        <v>1073</v>
      </c>
      <c r="B685" s="99" t="s">
        <v>17</v>
      </c>
      <c r="C685" s="99" t="s">
        <v>647</v>
      </c>
      <c r="D685" s="99" t="s">
        <v>865</v>
      </c>
      <c r="E685" s="99" t="s">
        <v>868</v>
      </c>
      <c r="F685" s="106"/>
      <c r="G685" s="106">
        <v>8.6999999999999994E-2</v>
      </c>
      <c r="H685" s="106">
        <v>15.808879529420274</v>
      </c>
      <c r="I685" s="106">
        <v>1.7000000000000001E-2</v>
      </c>
      <c r="J685" s="106">
        <v>0</v>
      </c>
      <c r="K685" s="106">
        <v>0.86199999999999999</v>
      </c>
      <c r="L685" s="106">
        <v>3.3740000000000001</v>
      </c>
      <c r="M685" s="106">
        <v>3.9E-2</v>
      </c>
      <c r="N685" s="106">
        <v>9.5362516355554969E-2</v>
      </c>
      <c r="O685" s="106">
        <v>5.4009999999999998</v>
      </c>
      <c r="P685" s="106">
        <v>3.9999999999999994E-2</v>
      </c>
      <c r="Q685" s="106">
        <v>0</v>
      </c>
      <c r="R685" s="106">
        <v>0.105</v>
      </c>
      <c r="S685" s="106">
        <v>40.907488652868309</v>
      </c>
      <c r="T685" s="106">
        <v>2.1041804882999746</v>
      </c>
      <c r="U685" s="106">
        <v>0</v>
      </c>
      <c r="V685" s="106">
        <v>6.6791909637647862E-2</v>
      </c>
      <c r="W685" s="106">
        <v>2.3769999999999998</v>
      </c>
      <c r="X685" s="106">
        <v>0.59082120840794539</v>
      </c>
      <c r="Y685" s="106">
        <v>13.107008096510404</v>
      </c>
      <c r="Z685" s="106">
        <v>2.8000000000000001E-2</v>
      </c>
      <c r="AA685" s="106">
        <v>0.16769341969752941</v>
      </c>
      <c r="AB685" s="106">
        <v>4.200000000000001E-2</v>
      </c>
      <c r="AC685" s="106">
        <v>1.1930000000000001</v>
      </c>
      <c r="AD685" s="106">
        <v>1.395</v>
      </c>
      <c r="AE685" s="106">
        <v>3.1809999999999996</v>
      </c>
      <c r="AF685" s="106">
        <v>2.3339999999999996</v>
      </c>
      <c r="AG685" s="106">
        <v>1.1243793052297628</v>
      </c>
      <c r="AH685" s="106">
        <v>0.69199999999999995</v>
      </c>
      <c r="AI685" s="106"/>
      <c r="AJ685" s="106">
        <v>95.115917126427377</v>
      </c>
      <c r="AK685" s="100"/>
      <c r="AL685" s="106">
        <v>4.0669409124906498E-2</v>
      </c>
      <c r="AM685" s="106">
        <v>9.4771773451353489</v>
      </c>
      <c r="AN685" s="106">
        <v>8.9970891770309609E-3</v>
      </c>
      <c r="AO685" s="106">
        <v>0</v>
      </c>
      <c r="AP685" s="106">
        <v>0.66759603469640649</v>
      </c>
      <c r="AQ685" s="106">
        <v>2.6226195102992618</v>
      </c>
      <c r="AR685" s="106">
        <v>2.8931750741839762E-2</v>
      </c>
      <c r="AS685" s="106">
        <v>7.9165296659102588E-2</v>
      </c>
      <c r="AT685" s="106">
        <v>3.8600628930817606</v>
      </c>
      <c r="AU685" s="106">
        <v>1.7455053237912375E-2</v>
      </c>
      <c r="AV685" s="106">
        <v>0</v>
      </c>
      <c r="AW685" s="106">
        <v>0.105</v>
      </c>
      <c r="AX685" s="106">
        <v>28.596636597601051</v>
      </c>
      <c r="AY685" s="106">
        <v>1.7231844142985624</v>
      </c>
      <c r="AZ685" s="106">
        <v>0</v>
      </c>
      <c r="BA685" s="106">
        <v>5.6636911420035498E-2</v>
      </c>
      <c r="BB685" s="106">
        <v>2.2235734331150607</v>
      </c>
      <c r="BC685" s="106">
        <v>0.52082264492942998</v>
      </c>
      <c r="BD685" s="106">
        <v>10.321291516269316</v>
      </c>
      <c r="BE685" s="106">
        <v>2.3874488403819918E-2</v>
      </c>
      <c r="BF685" s="106">
        <v>0.14316863288442705</v>
      </c>
      <c r="BG685" s="106">
        <v>3.5888233786208673E-2</v>
      </c>
      <c r="BH685" s="106">
        <v>1.0228052126200273</v>
      </c>
      <c r="BI685" s="106">
        <v>1.2030010348395999</v>
      </c>
      <c r="BJ685" s="106">
        <v>2.7598473017525591</v>
      </c>
      <c r="BK685" s="106">
        <v>2.0336324823560163</v>
      </c>
      <c r="BL685" s="106">
        <v>0.98327879775230687</v>
      </c>
      <c r="BM685" s="106">
        <v>0.60771054711513117</v>
      </c>
      <c r="BN685" s="106"/>
      <c r="BO685" s="106"/>
      <c r="BP685" s="106"/>
      <c r="BQ685" s="106">
        <v>2.6953920000000006E-2</v>
      </c>
      <c r="BR685" s="106">
        <v>1.6180570000000002E-2</v>
      </c>
      <c r="BS685" s="106">
        <v>1.001435E-2</v>
      </c>
      <c r="BT685" s="106">
        <v>9.4517400000000001E-3</v>
      </c>
      <c r="BU685" s="106">
        <v>1.1362559999999999E-2</v>
      </c>
      <c r="BV685" s="106">
        <v>1.067795E-2</v>
      </c>
      <c r="BW685" s="106">
        <v>1.4154000000000002E-2</v>
      </c>
      <c r="BX685" s="106">
        <v>3.8547199999999998E-3</v>
      </c>
      <c r="BY685" s="106">
        <v>9.2347200000000001E-3</v>
      </c>
      <c r="BZ685" s="106">
        <v>3.0707439999999996E-2</v>
      </c>
      <c r="CA685" s="106">
        <v>1.66E-2</v>
      </c>
      <c r="CB685" s="106">
        <v>1.3100000000000001E-2</v>
      </c>
      <c r="CC685" s="106">
        <v>1.2874500000000001E-2</v>
      </c>
      <c r="CD685" s="106">
        <v>1.9903930000000004E-2</v>
      </c>
      <c r="CE685" s="106">
        <v>2.8366800000000001E-2</v>
      </c>
      <c r="CF685" s="106">
        <v>7.3116600000000002E-3</v>
      </c>
      <c r="CG685" s="106">
        <v>6.7346999999999997E-3</v>
      </c>
      <c r="CH685" s="106">
        <v>7.71392E-3</v>
      </c>
      <c r="CI685" s="106">
        <v>1.3333950000000001E-2</v>
      </c>
      <c r="CJ685" s="106">
        <v>2.2986880000000001E-2</v>
      </c>
      <c r="CK685" s="106">
        <v>2.4128779999999999E-2</v>
      </c>
      <c r="CL685" s="106">
        <v>2.5161449999999995E-2</v>
      </c>
      <c r="CM685" s="106">
        <v>3.1726080000000004E-2</v>
      </c>
      <c r="CN685" s="106">
        <v>2.632292E-2</v>
      </c>
      <c r="CO685" s="106">
        <v>3.503904E-2</v>
      </c>
      <c r="CP685" s="106">
        <v>2.8118649999999995E-2</v>
      </c>
      <c r="CQ685" s="106">
        <v>1.4979849999999999E-2</v>
      </c>
      <c r="CR685" s="106">
        <v>1.5258580000000001E-2</v>
      </c>
      <c r="CS685" s="106"/>
      <c r="CT685" s="106"/>
      <c r="CU685" s="106"/>
      <c r="CV685" s="106">
        <f t="shared" si="392"/>
        <v>1.2600000000000002E-2</v>
      </c>
      <c r="CW685" s="106">
        <f t="shared" si="393"/>
        <v>9.700000000000002E-3</v>
      </c>
      <c r="CX685" s="106">
        <f t="shared" si="394"/>
        <v>5.3E-3</v>
      </c>
      <c r="CY685" s="106">
        <f t="shared" si="395"/>
        <v>5.7000000000000002E-3</v>
      </c>
      <c r="CZ685" s="106">
        <f t="shared" si="396"/>
        <v>8.8000000000000005E-3</v>
      </c>
      <c r="DA685" s="106">
        <f t="shared" si="397"/>
        <v>8.3000000000000001E-3</v>
      </c>
      <c r="DB685" s="106">
        <f t="shared" si="398"/>
        <v>1.0500000000000001E-2</v>
      </c>
      <c r="DC685" s="106">
        <f t="shared" si="399"/>
        <v>3.2000000000000002E-3</v>
      </c>
      <c r="DD685" s="106">
        <f t="shared" si="400"/>
        <v>6.6E-3</v>
      </c>
      <c r="DE685" s="106">
        <f t="shared" si="401"/>
        <v>1.3399999999999999E-2</v>
      </c>
      <c r="DF685" s="106">
        <f t="shared" si="402"/>
        <v>1.66E-2</v>
      </c>
      <c r="DG685" s="106">
        <f t="shared" si="403"/>
        <v>1.3100000000000001E-2</v>
      </c>
      <c r="DH685" s="106">
        <f t="shared" si="404"/>
        <v>8.9999999999999993E-3</v>
      </c>
      <c r="DI685" s="106">
        <f t="shared" si="405"/>
        <v>1.6300000000000002E-2</v>
      </c>
      <c r="DJ685" s="106">
        <f t="shared" si="406"/>
        <v>2.1000000000000001E-2</v>
      </c>
      <c r="DK685" s="106">
        <f t="shared" si="407"/>
        <v>6.1999999999999998E-3</v>
      </c>
      <c r="DL685" s="106">
        <f t="shared" si="408"/>
        <v>6.3E-3</v>
      </c>
      <c r="DM685" s="106">
        <f t="shared" si="409"/>
        <v>6.7999999999999996E-3</v>
      </c>
      <c r="DN685" s="106">
        <f t="shared" si="410"/>
        <v>1.0500000000000001E-2</v>
      </c>
      <c r="DO685" s="106">
        <f t="shared" si="411"/>
        <v>1.9599999999999999E-2</v>
      </c>
      <c r="DP685" s="106">
        <f t="shared" si="412"/>
        <v>2.06E-2</v>
      </c>
      <c r="DQ685" s="106">
        <f t="shared" si="413"/>
        <v>2.1499999999999998E-2</v>
      </c>
      <c r="DR685" s="106">
        <f t="shared" si="414"/>
        <v>2.7200000000000002E-2</v>
      </c>
      <c r="DS685" s="106">
        <f t="shared" si="415"/>
        <v>2.2700000000000001E-2</v>
      </c>
      <c r="DT685" s="106">
        <f t="shared" si="416"/>
        <v>3.04E-2</v>
      </c>
      <c r="DU685" s="106">
        <f t="shared" si="417"/>
        <v>2.4499999999999997E-2</v>
      </c>
      <c r="DV685" s="106">
        <f t="shared" si="418"/>
        <v>1.3100000000000001E-2</v>
      </c>
      <c r="DW685" s="106">
        <f t="shared" si="419"/>
        <v>1.34E-2</v>
      </c>
      <c r="DX685" s="106"/>
      <c r="DY685" s="106"/>
      <c r="DZ685" s="106"/>
      <c r="EA685" s="100">
        <v>16.37</v>
      </c>
      <c r="EB685" s="100">
        <v>0.2</v>
      </c>
      <c r="EC685" s="100">
        <v>32.78</v>
      </c>
      <c r="ED685" s="100">
        <v>100</v>
      </c>
      <c r="EE685" s="100">
        <v>1.38</v>
      </c>
      <c r="EF685" s="100">
        <v>0.42</v>
      </c>
      <c r="EG685" s="100">
        <v>34.28</v>
      </c>
      <c r="EH685" s="100">
        <v>3.89</v>
      </c>
      <c r="EI685" s="100">
        <v>0.35</v>
      </c>
      <c r="EJ685" s="100">
        <v>25.78</v>
      </c>
      <c r="EK685" s="100">
        <v>100</v>
      </c>
      <c r="EL685" s="100">
        <v>3.47</v>
      </c>
      <c r="EM685" s="100">
        <v>0.14000000000000001</v>
      </c>
      <c r="EN685" s="100">
        <v>1.07</v>
      </c>
      <c r="EO685" s="100">
        <v>100</v>
      </c>
      <c r="EP685" s="100">
        <v>5.33</v>
      </c>
      <c r="EQ685" s="100">
        <v>0.53</v>
      </c>
      <c r="ER685" s="100">
        <v>1.57</v>
      </c>
      <c r="ES685" s="100">
        <v>0.28999999999999998</v>
      </c>
      <c r="ET685" s="100">
        <v>67.319999999999993</v>
      </c>
      <c r="EU685" s="100">
        <v>11.92</v>
      </c>
      <c r="EV685" s="100">
        <v>51.39</v>
      </c>
      <c r="EW685" s="100">
        <v>2.76</v>
      </c>
      <c r="EX685" s="100">
        <v>1.87</v>
      </c>
      <c r="EY685" s="100">
        <v>1.1100000000000001</v>
      </c>
      <c r="EZ685" s="100">
        <v>1.17</v>
      </c>
      <c r="FA685" s="100">
        <v>1.25</v>
      </c>
      <c r="FB685" s="100">
        <v>2.09</v>
      </c>
      <c r="FC685" s="100"/>
      <c r="FD685" s="100"/>
      <c r="FE685" s="100"/>
      <c r="FF685" s="106">
        <v>6.6575822737471946E-3</v>
      </c>
      <c r="FG685" s="106">
        <v>1.8954354690270698E-2</v>
      </c>
      <c r="FH685" s="106">
        <v>2.9492458322307492E-3</v>
      </c>
      <c r="FI685" s="106">
        <v>0</v>
      </c>
      <c r="FJ685" s="106">
        <v>9.2128252788104097E-3</v>
      </c>
      <c r="FK685" s="106">
        <v>1.1015001943256898E-2</v>
      </c>
      <c r="FL685" s="106">
        <v>9.9178041543026701E-3</v>
      </c>
      <c r="FM685" s="106">
        <v>3.079530040039091E-3</v>
      </c>
      <c r="FN685" s="106">
        <v>1.3510220125786161E-2</v>
      </c>
      <c r="FO685" s="106">
        <v>4.4999127247338112E-3</v>
      </c>
      <c r="FP685" s="106">
        <v>0</v>
      </c>
      <c r="FQ685" s="106">
        <v>3.6435E-3</v>
      </c>
      <c r="FR685" s="106">
        <v>4.0035291236641478E-2</v>
      </c>
      <c r="FS685" s="106">
        <v>1.8438073232994619E-2</v>
      </c>
      <c r="FT685" s="106">
        <v>0</v>
      </c>
      <c r="FU685" s="106">
        <v>3.0187473786878918E-3</v>
      </c>
      <c r="FV685" s="106">
        <v>1.1784939195509821E-2</v>
      </c>
      <c r="FW685" s="106">
        <v>8.1769155253920509E-3</v>
      </c>
      <c r="FX685" s="106">
        <v>2.9931745397181013E-2</v>
      </c>
      <c r="FY685" s="106">
        <v>1.6072305593451568E-2</v>
      </c>
      <c r="FZ685" s="106">
        <v>1.7065701039823706E-2</v>
      </c>
      <c r="GA685" s="106">
        <v>1.8442963342732637E-2</v>
      </c>
      <c r="GB685" s="106">
        <v>2.8229423868312755E-2</v>
      </c>
      <c r="GC685" s="106">
        <v>2.2496119351500518E-2</v>
      </c>
      <c r="GD685" s="106">
        <v>3.0634305049453407E-2</v>
      </c>
      <c r="GE685" s="106">
        <v>2.379350004356539E-2</v>
      </c>
      <c r="GF685" s="106">
        <v>1.2290984971903837E-2</v>
      </c>
      <c r="GG685" s="106">
        <v>1.2701150434706241E-2</v>
      </c>
      <c r="GH685" s="100"/>
      <c r="GI685" s="100"/>
      <c r="GJ685" s="100"/>
      <c r="GK685" s="100"/>
    </row>
    <row r="686" spans="1:193" x14ac:dyDescent="0.25">
      <c r="A686" s="98" t="s">
        <v>1073</v>
      </c>
      <c r="B686" s="99" t="s">
        <v>17</v>
      </c>
      <c r="C686" s="99" t="s">
        <v>647</v>
      </c>
      <c r="D686" s="99" t="s">
        <v>865</v>
      </c>
      <c r="E686" s="99" t="s">
        <v>869</v>
      </c>
      <c r="F686" s="106"/>
      <c r="G686" s="106">
        <v>1.5</v>
      </c>
      <c r="H686" s="106">
        <v>16.993388451827549</v>
      </c>
      <c r="I686" s="106">
        <v>0.59299999999999997</v>
      </c>
      <c r="J686" s="106">
        <v>0</v>
      </c>
      <c r="K686" s="106">
        <v>0.77399999999999991</v>
      </c>
      <c r="L686" s="106">
        <v>2.57</v>
      </c>
      <c r="M686" s="106">
        <v>8.6000000000000007E-2</v>
      </c>
      <c r="N686" s="106">
        <v>0.10321734806593508</v>
      </c>
      <c r="O686" s="106">
        <v>5.0970000000000004</v>
      </c>
      <c r="P686" s="106">
        <v>3.4000000000000002E-2</v>
      </c>
      <c r="Q686" s="106">
        <v>0</v>
      </c>
      <c r="R686" s="106">
        <v>9.1999999999999998E-2</v>
      </c>
      <c r="S686" s="106">
        <v>35.921512167702865</v>
      </c>
      <c r="T686" s="106">
        <v>2.8014879814088691</v>
      </c>
      <c r="U686" s="106">
        <v>0</v>
      </c>
      <c r="V686" s="106">
        <v>3.7681589145013572E-2</v>
      </c>
      <c r="W686" s="106">
        <v>3.5619999999999998</v>
      </c>
      <c r="X686" s="106">
        <v>1.3411717729631856</v>
      </c>
      <c r="Y686" s="106">
        <v>12.343190260283532</v>
      </c>
      <c r="Z686" s="106">
        <v>5.3999999999999999E-2</v>
      </c>
      <c r="AA686" s="106">
        <v>0.32764045795972285</v>
      </c>
      <c r="AB686" s="106">
        <v>0.08</v>
      </c>
      <c r="AC686" s="106">
        <v>1.5780000000000001</v>
      </c>
      <c r="AD686" s="106">
        <v>1.498</v>
      </c>
      <c r="AE686" s="106">
        <v>3.0529999999999999</v>
      </c>
      <c r="AF686" s="106">
        <v>2.1680000000000001</v>
      </c>
      <c r="AG686" s="106">
        <v>1.0464918997209436</v>
      </c>
      <c r="AH686" s="106">
        <v>0.67200000000000004</v>
      </c>
      <c r="AI686" s="106"/>
      <c r="AJ686" s="106">
        <v>94.306026729077615</v>
      </c>
      <c r="AK686" s="100"/>
      <c r="AL686" s="106">
        <v>0.70119670905011211</v>
      </c>
      <c r="AM686" s="106">
        <v>10.187272017161771</v>
      </c>
      <c r="AN686" s="106">
        <v>0.31383964011643289</v>
      </c>
      <c r="AO686" s="106">
        <v>0</v>
      </c>
      <c r="AP686" s="106">
        <v>0.59944237918215615</v>
      </c>
      <c r="AQ686" s="106">
        <v>1.9976680917217255</v>
      </c>
      <c r="AR686" s="106">
        <v>6.3798219584569729E-2</v>
      </c>
      <c r="AS686" s="106">
        <v>8.5685993745587816E-2</v>
      </c>
      <c r="AT686" s="106">
        <v>3.6427958833619214</v>
      </c>
      <c r="AU686" s="106">
        <v>1.4836795252225522E-2</v>
      </c>
      <c r="AV686" s="106">
        <v>0</v>
      </c>
      <c r="AW686" s="106">
        <v>9.1999999999999998E-2</v>
      </c>
      <c r="AX686" s="106">
        <v>25.111158453479806</v>
      </c>
      <c r="AY686" s="106">
        <v>2.2942330533198501</v>
      </c>
      <c r="AZ686" s="106">
        <v>0</v>
      </c>
      <c r="BA686" s="106">
        <v>3.195250499873957E-2</v>
      </c>
      <c r="BB686" s="106">
        <v>3.3320860617399437</v>
      </c>
      <c r="BC686" s="106">
        <v>1.1822741299040775</v>
      </c>
      <c r="BD686" s="106">
        <v>9.7198127886318062</v>
      </c>
      <c r="BE686" s="106">
        <v>4.604365620736698E-2</v>
      </c>
      <c r="BF686" s="106">
        <v>0.27972377525802344</v>
      </c>
      <c r="BG686" s="106">
        <v>6.8358540545159371E-2</v>
      </c>
      <c r="BH686" s="106">
        <v>1.3528806584362139</v>
      </c>
      <c r="BI686" s="106">
        <v>1.2918247671610901</v>
      </c>
      <c r="BJ686" s="106">
        <v>2.6487940308866906</v>
      </c>
      <c r="BK686" s="106">
        <v>1.8889953820684851</v>
      </c>
      <c r="BL686" s="106">
        <v>0.91516563158805742</v>
      </c>
      <c r="BM686" s="106">
        <v>0.59014665847018533</v>
      </c>
      <c r="BN686" s="106"/>
      <c r="BO686" s="106"/>
      <c r="BP686" s="106"/>
      <c r="BQ686" s="106">
        <v>2.78096E-2</v>
      </c>
      <c r="BR686" s="106">
        <v>1.5846949999999999E-2</v>
      </c>
      <c r="BS686" s="106">
        <v>9.8253999999999998E-3</v>
      </c>
      <c r="BT686" s="106">
        <v>9.4517400000000001E-3</v>
      </c>
      <c r="BU686" s="106">
        <v>1.1879039999999999E-2</v>
      </c>
      <c r="BV686" s="106">
        <v>1.0549299999999999E-2</v>
      </c>
      <c r="BW686" s="106">
        <v>1.4019200000000001E-2</v>
      </c>
      <c r="BX686" s="106">
        <v>3.4933399999999997E-3</v>
      </c>
      <c r="BY686" s="106">
        <v>9.3746400000000001E-3</v>
      </c>
      <c r="BZ686" s="106">
        <v>2.9103319999999995E-2</v>
      </c>
      <c r="CA686" s="106">
        <v>1.61E-2</v>
      </c>
      <c r="CB686" s="106">
        <v>1.3100000000000001E-2</v>
      </c>
      <c r="CC686" s="106">
        <v>1.2731450000000002E-2</v>
      </c>
      <c r="CD686" s="106">
        <v>1.965971E-2</v>
      </c>
      <c r="CE686" s="106">
        <v>2.7826479999999997E-2</v>
      </c>
      <c r="CF686" s="106">
        <v>7.4295900000000007E-3</v>
      </c>
      <c r="CG686" s="106">
        <v>6.9484999999999998E-3</v>
      </c>
      <c r="CH686" s="106">
        <v>7.71392E-3</v>
      </c>
      <c r="CI686" s="106">
        <v>1.2952979999999999E-2</v>
      </c>
      <c r="CJ686" s="106">
        <v>2.3690560000000003E-2</v>
      </c>
      <c r="CK686" s="106">
        <v>2.4363040000000002E-2</v>
      </c>
      <c r="CL686" s="106">
        <v>2.5161449999999995E-2</v>
      </c>
      <c r="CM686" s="106">
        <v>3.1609440000000003E-2</v>
      </c>
      <c r="CN686" s="106">
        <v>2.5975040000000001E-2</v>
      </c>
      <c r="CO686" s="106">
        <v>3.503904E-2</v>
      </c>
      <c r="CP686" s="106">
        <v>2.8233420000000002E-2</v>
      </c>
      <c r="CQ686" s="106">
        <v>1.4979849999999999E-2</v>
      </c>
      <c r="CR686" s="106">
        <v>1.5258580000000001E-2</v>
      </c>
      <c r="CS686" s="106"/>
      <c r="CT686" s="106"/>
      <c r="CU686" s="106"/>
      <c r="CV686" s="106">
        <f t="shared" si="392"/>
        <v>1.2999999999999999E-2</v>
      </c>
      <c r="CW686" s="106">
        <f t="shared" si="393"/>
        <v>9.4999999999999998E-3</v>
      </c>
      <c r="CX686" s="106">
        <f t="shared" si="394"/>
        <v>5.1999999999999998E-3</v>
      </c>
      <c r="CY686" s="106">
        <f t="shared" si="395"/>
        <v>5.7000000000000002E-3</v>
      </c>
      <c r="CZ686" s="106">
        <f t="shared" si="396"/>
        <v>9.1999999999999998E-3</v>
      </c>
      <c r="DA686" s="106">
        <f t="shared" si="397"/>
        <v>8.199999999999999E-3</v>
      </c>
      <c r="DB686" s="106">
        <f t="shared" si="398"/>
        <v>1.04E-2</v>
      </c>
      <c r="DC686" s="106">
        <f t="shared" si="399"/>
        <v>2.9000000000000002E-3</v>
      </c>
      <c r="DD686" s="106">
        <f t="shared" si="400"/>
        <v>6.7000000000000002E-3</v>
      </c>
      <c r="DE686" s="106">
        <f t="shared" si="401"/>
        <v>1.2699999999999998E-2</v>
      </c>
      <c r="DF686" s="106">
        <f t="shared" si="402"/>
        <v>1.61E-2</v>
      </c>
      <c r="DG686" s="106">
        <f t="shared" si="403"/>
        <v>1.3100000000000001E-2</v>
      </c>
      <c r="DH686" s="106">
        <f t="shared" si="404"/>
        <v>8.8999999999999999E-3</v>
      </c>
      <c r="DI686" s="106">
        <f t="shared" si="405"/>
        <v>1.61E-2</v>
      </c>
      <c r="DJ686" s="106">
        <f t="shared" si="406"/>
        <v>2.0599999999999997E-2</v>
      </c>
      <c r="DK686" s="106">
        <f t="shared" si="407"/>
        <v>6.3000000000000009E-3</v>
      </c>
      <c r="DL686" s="106">
        <f t="shared" si="408"/>
        <v>6.4999999999999997E-3</v>
      </c>
      <c r="DM686" s="106">
        <f t="shared" si="409"/>
        <v>6.7999999999999996E-3</v>
      </c>
      <c r="DN686" s="106">
        <f t="shared" si="410"/>
        <v>1.0199999999999999E-2</v>
      </c>
      <c r="DO686" s="106">
        <f t="shared" si="411"/>
        <v>2.0200000000000003E-2</v>
      </c>
      <c r="DP686" s="106">
        <f t="shared" si="412"/>
        <v>2.0800000000000003E-2</v>
      </c>
      <c r="DQ686" s="106">
        <f t="shared" si="413"/>
        <v>2.1499999999999998E-2</v>
      </c>
      <c r="DR686" s="106">
        <f t="shared" si="414"/>
        <v>2.7099999999999999E-2</v>
      </c>
      <c r="DS686" s="106">
        <f t="shared" si="415"/>
        <v>2.2400000000000003E-2</v>
      </c>
      <c r="DT686" s="106">
        <f t="shared" si="416"/>
        <v>3.04E-2</v>
      </c>
      <c r="DU686" s="106">
        <f t="shared" si="417"/>
        <v>2.4600000000000004E-2</v>
      </c>
      <c r="DV686" s="106">
        <f t="shared" si="418"/>
        <v>1.3100000000000001E-2</v>
      </c>
      <c r="DW686" s="106">
        <f t="shared" si="419"/>
        <v>1.34E-2</v>
      </c>
      <c r="DX686" s="106"/>
      <c r="DY686" s="106"/>
      <c r="DZ686" s="106"/>
      <c r="EA686" s="100">
        <v>1.86</v>
      </c>
      <c r="EB686" s="100">
        <v>0.19</v>
      </c>
      <c r="EC686" s="100">
        <v>1.21</v>
      </c>
      <c r="ED686" s="100">
        <v>100</v>
      </c>
      <c r="EE686" s="100">
        <v>1.52</v>
      </c>
      <c r="EF686" s="100">
        <v>0.5</v>
      </c>
      <c r="EG686" s="100">
        <v>16.239999999999998</v>
      </c>
      <c r="EH686" s="100">
        <v>3.49</v>
      </c>
      <c r="EI686" s="100">
        <v>0.36</v>
      </c>
      <c r="EJ686" s="100">
        <v>29.58</v>
      </c>
      <c r="EK686" s="100">
        <v>100</v>
      </c>
      <c r="EL686" s="100">
        <v>3.9</v>
      </c>
      <c r="EM686" s="100">
        <v>0.15</v>
      </c>
      <c r="EN686" s="100">
        <v>0.85</v>
      </c>
      <c r="EO686" s="100">
        <v>100</v>
      </c>
      <c r="EP686" s="100">
        <v>6.49</v>
      </c>
      <c r="EQ686" s="100">
        <v>0.4</v>
      </c>
      <c r="ER686" s="100">
        <v>0.77</v>
      </c>
      <c r="ES686" s="100">
        <v>0.3</v>
      </c>
      <c r="ET686" s="100">
        <v>35.83</v>
      </c>
      <c r="EU686" s="100">
        <v>6.53</v>
      </c>
      <c r="EV686" s="100">
        <v>26.84</v>
      </c>
      <c r="EW686" s="100">
        <v>2.17</v>
      </c>
      <c r="EX686" s="100">
        <v>1.74</v>
      </c>
      <c r="EY686" s="100">
        <v>1.1499999999999999</v>
      </c>
      <c r="EZ686" s="100">
        <v>1.26</v>
      </c>
      <c r="FA686" s="100">
        <v>1.33</v>
      </c>
      <c r="FB686" s="100">
        <v>2.16</v>
      </c>
      <c r="FC686" s="100"/>
      <c r="FD686" s="100"/>
      <c r="FE686" s="100"/>
      <c r="FF686" s="106">
        <v>1.3042258788332086E-2</v>
      </c>
      <c r="FG686" s="106">
        <v>1.9355816832607363E-2</v>
      </c>
      <c r="FH686" s="106">
        <v>3.7974596454088379E-3</v>
      </c>
      <c r="FI686" s="106">
        <v>0</v>
      </c>
      <c r="FJ686" s="106">
        <v>9.1115241635687742E-3</v>
      </c>
      <c r="FK686" s="106">
        <v>9.9883404586086286E-3</v>
      </c>
      <c r="FL686" s="106">
        <v>1.0360830860534123E-2</v>
      </c>
      <c r="FM686" s="106">
        <v>2.9904411817210149E-3</v>
      </c>
      <c r="FN686" s="106">
        <v>1.3114065180102916E-2</v>
      </c>
      <c r="FO686" s="106">
        <v>4.3887240356083098E-3</v>
      </c>
      <c r="FP686" s="106">
        <v>0</v>
      </c>
      <c r="FQ686" s="106">
        <v>3.588E-3</v>
      </c>
      <c r="FR686" s="106">
        <v>3.7666737680219713E-2</v>
      </c>
      <c r="FS686" s="106">
        <v>1.9500980953218727E-2</v>
      </c>
      <c r="FT686" s="106">
        <v>0</v>
      </c>
      <c r="FU686" s="106">
        <v>2.073717574418198E-3</v>
      </c>
      <c r="FV686" s="106">
        <v>1.3328344246959774E-2</v>
      </c>
      <c r="FW686" s="106">
        <v>9.1035108002613975E-3</v>
      </c>
      <c r="FX686" s="106">
        <v>2.9159438365895421E-2</v>
      </c>
      <c r="FY686" s="106">
        <v>1.6497442019099588E-2</v>
      </c>
      <c r="FZ686" s="106">
        <v>1.8265962524348929E-2</v>
      </c>
      <c r="GA686" s="106">
        <v>1.8347432282320775E-2</v>
      </c>
      <c r="GB686" s="106">
        <v>2.9357510288065842E-2</v>
      </c>
      <c r="GC686" s="106">
        <v>2.2477750948602965E-2</v>
      </c>
      <c r="GD686" s="106">
        <v>3.046113135519694E-2</v>
      </c>
      <c r="GE686" s="106">
        <v>2.3801341814062911E-2</v>
      </c>
      <c r="GF686" s="106">
        <v>1.2171702900121165E-2</v>
      </c>
      <c r="GG686" s="106">
        <v>1.2747167822956004E-2</v>
      </c>
      <c r="GH686" s="100"/>
      <c r="GI686" s="100"/>
      <c r="GJ686" s="100"/>
      <c r="GK686" s="100"/>
    </row>
    <row r="687" spans="1:193" x14ac:dyDescent="0.25">
      <c r="A687" s="98" t="s">
        <v>1073</v>
      </c>
      <c r="B687" s="99" t="s">
        <v>17</v>
      </c>
      <c r="C687" s="99" t="s">
        <v>647</v>
      </c>
      <c r="D687" s="99" t="s">
        <v>865</v>
      </c>
      <c r="E687" s="99" t="s">
        <v>870</v>
      </c>
      <c r="F687" s="106"/>
      <c r="G687" s="106">
        <v>1.014</v>
      </c>
      <c r="H687" s="106">
        <v>15.784879139845748</v>
      </c>
      <c r="I687" s="106">
        <v>0.36</v>
      </c>
      <c r="J687" s="106">
        <v>0</v>
      </c>
      <c r="K687" s="106">
        <v>0.85</v>
      </c>
      <c r="L687" s="106">
        <v>3.3690000000000002</v>
      </c>
      <c r="M687" s="106">
        <v>0.10399999999999998</v>
      </c>
      <c r="N687" s="106">
        <v>9.8880737594434831E-2</v>
      </c>
      <c r="O687" s="106">
        <v>5.7030000000000003</v>
      </c>
      <c r="P687" s="106">
        <v>3.9E-2</v>
      </c>
      <c r="Q687" s="106">
        <v>0</v>
      </c>
      <c r="R687" s="106">
        <v>9.5000000000000001E-2</v>
      </c>
      <c r="S687" s="106">
        <v>38.815840018709018</v>
      </c>
      <c r="T687" s="106">
        <v>2.4853705080446065</v>
      </c>
      <c r="U687" s="106">
        <v>0</v>
      </c>
      <c r="V687" s="106">
        <v>3.6668049961312413E-2</v>
      </c>
      <c r="W687" s="106">
        <v>2.59</v>
      </c>
      <c r="X687" s="106">
        <v>0.94673959069464753</v>
      </c>
      <c r="Y687" s="106">
        <v>11.921123677409323</v>
      </c>
      <c r="Z687" s="106">
        <v>0</v>
      </c>
      <c r="AA687" s="106">
        <v>0.22257684482430512</v>
      </c>
      <c r="AB687" s="106">
        <v>5.3999999999999999E-2</v>
      </c>
      <c r="AC687" s="106">
        <v>1.669</v>
      </c>
      <c r="AD687" s="106">
        <v>1.51</v>
      </c>
      <c r="AE687" s="106">
        <v>3.0059999999999998</v>
      </c>
      <c r="AF687" s="106">
        <v>2.15</v>
      </c>
      <c r="AG687" s="106">
        <v>1.0119194372347051</v>
      </c>
      <c r="AH687" s="106">
        <v>0.624</v>
      </c>
      <c r="AI687" s="106"/>
      <c r="AJ687" s="106">
        <v>94.43956600431811</v>
      </c>
      <c r="AK687" s="100"/>
      <c r="AL687" s="106">
        <v>0.47400897531787578</v>
      </c>
      <c r="AM687" s="106">
        <v>9.4627894849503917</v>
      </c>
      <c r="AN687" s="106">
        <v>0.19052659433712621</v>
      </c>
      <c r="AO687" s="106">
        <v>0</v>
      </c>
      <c r="AP687" s="106">
        <v>0.65830235439900875</v>
      </c>
      <c r="AQ687" s="106">
        <v>2.6187329965021378</v>
      </c>
      <c r="AR687" s="106">
        <v>7.7151335311572686E-2</v>
      </c>
      <c r="AS687" s="106">
        <v>8.2085951846617003E-2</v>
      </c>
      <c r="AT687" s="106">
        <v>4.07590051457976</v>
      </c>
      <c r="AU687" s="106">
        <v>1.7018676906964566E-2</v>
      </c>
      <c r="AV687" s="106">
        <v>0</v>
      </c>
      <c r="AW687" s="106">
        <v>9.5000000000000001E-2</v>
      </c>
      <c r="AX687" s="106">
        <v>27.134456496825596</v>
      </c>
      <c r="AY687" s="106">
        <v>2.0353537859672479</v>
      </c>
      <c r="AZ687" s="106">
        <v>0</v>
      </c>
      <c r="BA687" s="106">
        <v>3.1093063649039611E-2</v>
      </c>
      <c r="BB687" s="106">
        <v>2.422825070159027</v>
      </c>
      <c r="BC687" s="106">
        <v>0.83457298192405449</v>
      </c>
      <c r="BD687" s="106">
        <v>9.3874507263637472</v>
      </c>
      <c r="BE687" s="106">
        <v>0</v>
      </c>
      <c r="BF687" s="106">
        <v>0.19002548008563572</v>
      </c>
      <c r="BG687" s="106">
        <v>4.614201486798257E-2</v>
      </c>
      <c r="BH687" s="106">
        <v>1.4308984910836762</v>
      </c>
      <c r="BI687" s="106">
        <v>1.3021731631597102</v>
      </c>
      <c r="BJ687" s="106">
        <v>2.6080166579906296</v>
      </c>
      <c r="BK687" s="106">
        <v>1.8733118410734513</v>
      </c>
      <c r="BL687" s="106">
        <v>0.88493173348028431</v>
      </c>
      <c r="BM687" s="106">
        <v>0.54799332572231485</v>
      </c>
      <c r="BN687" s="106"/>
      <c r="BO687" s="106"/>
      <c r="BP687" s="106"/>
      <c r="BQ687" s="106">
        <v>2.5884320000000002E-2</v>
      </c>
      <c r="BR687" s="106">
        <v>1.6013759999999998E-2</v>
      </c>
      <c r="BS687" s="106">
        <v>9.8253999999999998E-3</v>
      </c>
      <c r="BT687" s="106">
        <v>9.2859199999999979E-3</v>
      </c>
      <c r="BU687" s="106">
        <v>1.1491679999999999E-2</v>
      </c>
      <c r="BV687" s="106">
        <v>1.0420649999999998E-2</v>
      </c>
      <c r="BW687" s="106">
        <v>1.3749600000000001E-2</v>
      </c>
      <c r="BX687" s="106">
        <v>3.7342599999999997E-3</v>
      </c>
      <c r="BY687" s="106">
        <v>9.2347200000000001E-3</v>
      </c>
      <c r="BZ687" s="106">
        <v>2.956164E-2</v>
      </c>
      <c r="CA687" s="106">
        <v>1.6500000000000001E-2</v>
      </c>
      <c r="CB687" s="106">
        <v>1.2999999999999999E-2</v>
      </c>
      <c r="CC687" s="106">
        <v>1.2731450000000002E-2</v>
      </c>
      <c r="CD687" s="106">
        <v>1.9781820000000002E-2</v>
      </c>
      <c r="CE687" s="106">
        <v>2.728616E-2</v>
      </c>
      <c r="CF687" s="106">
        <v>7.4295900000000007E-3</v>
      </c>
      <c r="CG687" s="106">
        <v>6.7346999999999997E-3</v>
      </c>
      <c r="CH687" s="106">
        <v>7.71392E-3</v>
      </c>
      <c r="CI687" s="106">
        <v>1.320696E-2</v>
      </c>
      <c r="CJ687" s="106">
        <v>2.2986880000000001E-2</v>
      </c>
      <c r="CK687" s="106">
        <v>2.3660259999999999E-2</v>
      </c>
      <c r="CL687" s="106">
        <v>2.539551E-2</v>
      </c>
      <c r="CM687" s="106">
        <v>3.2659200000000006E-2</v>
      </c>
      <c r="CN687" s="106">
        <v>2.6438880000000001E-2</v>
      </c>
      <c r="CO687" s="106">
        <v>3.4808520000000003E-2</v>
      </c>
      <c r="CP687" s="106">
        <v>2.7659569999999998E-2</v>
      </c>
      <c r="CQ687" s="106">
        <v>1.48655E-2</v>
      </c>
      <c r="CR687" s="106">
        <v>1.514471E-2</v>
      </c>
      <c r="CS687" s="106"/>
      <c r="CT687" s="106"/>
      <c r="CU687" s="106"/>
      <c r="CV687" s="106">
        <f t="shared" si="392"/>
        <v>1.21E-2</v>
      </c>
      <c r="CW687" s="106">
        <f t="shared" si="393"/>
        <v>9.5999999999999992E-3</v>
      </c>
      <c r="CX687" s="106">
        <f t="shared" si="394"/>
        <v>5.1999999999999998E-3</v>
      </c>
      <c r="CY687" s="106">
        <f t="shared" si="395"/>
        <v>5.5999999999999991E-3</v>
      </c>
      <c r="CZ687" s="106">
        <f t="shared" si="396"/>
        <v>8.8999999999999999E-3</v>
      </c>
      <c r="DA687" s="106">
        <f t="shared" si="397"/>
        <v>8.0999999999999996E-3</v>
      </c>
      <c r="DB687" s="106">
        <f t="shared" si="398"/>
        <v>1.0200000000000001E-2</v>
      </c>
      <c r="DC687" s="106">
        <f t="shared" si="399"/>
        <v>3.0999999999999999E-3</v>
      </c>
      <c r="DD687" s="106">
        <f t="shared" si="400"/>
        <v>6.6E-3</v>
      </c>
      <c r="DE687" s="106">
        <f t="shared" si="401"/>
        <v>1.29E-2</v>
      </c>
      <c r="DF687" s="106">
        <f t="shared" si="402"/>
        <v>1.6500000000000001E-2</v>
      </c>
      <c r="DG687" s="106">
        <f t="shared" si="403"/>
        <v>1.2999999999999999E-2</v>
      </c>
      <c r="DH687" s="106">
        <f t="shared" si="404"/>
        <v>8.8999999999999999E-3</v>
      </c>
      <c r="DI687" s="106">
        <f t="shared" si="405"/>
        <v>1.6199999999999999E-2</v>
      </c>
      <c r="DJ687" s="106">
        <f t="shared" si="406"/>
        <v>2.0199999999999999E-2</v>
      </c>
      <c r="DK687" s="106">
        <f t="shared" si="407"/>
        <v>6.3000000000000009E-3</v>
      </c>
      <c r="DL687" s="106">
        <f t="shared" si="408"/>
        <v>6.3E-3</v>
      </c>
      <c r="DM687" s="106">
        <f t="shared" si="409"/>
        <v>6.7999999999999996E-3</v>
      </c>
      <c r="DN687" s="106">
        <f t="shared" si="410"/>
        <v>1.04E-2</v>
      </c>
      <c r="DO687" s="106">
        <f t="shared" si="411"/>
        <v>1.9599999999999999E-2</v>
      </c>
      <c r="DP687" s="106">
        <f t="shared" si="412"/>
        <v>2.0199999999999999E-2</v>
      </c>
      <c r="DQ687" s="106">
        <f t="shared" si="413"/>
        <v>2.1700000000000001E-2</v>
      </c>
      <c r="DR687" s="106">
        <f t="shared" si="414"/>
        <v>2.8000000000000004E-2</v>
      </c>
      <c r="DS687" s="106">
        <f t="shared" si="415"/>
        <v>2.2800000000000001E-2</v>
      </c>
      <c r="DT687" s="106">
        <f t="shared" si="416"/>
        <v>3.0200000000000001E-2</v>
      </c>
      <c r="DU687" s="106">
        <f t="shared" si="417"/>
        <v>2.41E-2</v>
      </c>
      <c r="DV687" s="106">
        <f t="shared" si="418"/>
        <v>1.3000000000000001E-2</v>
      </c>
      <c r="DW687" s="106">
        <f t="shared" si="419"/>
        <v>1.3299999999999999E-2</v>
      </c>
      <c r="DX687" s="106"/>
      <c r="DY687" s="106"/>
      <c r="DZ687" s="106"/>
      <c r="EA687" s="100">
        <v>2.3199999999999998</v>
      </c>
      <c r="EB687" s="100">
        <v>0.2</v>
      </c>
      <c r="EC687" s="100">
        <v>1.82</v>
      </c>
      <c r="ED687" s="100">
        <v>333.27</v>
      </c>
      <c r="EE687" s="100">
        <v>1.4</v>
      </c>
      <c r="EF687" s="100">
        <v>0.42</v>
      </c>
      <c r="EG687" s="100">
        <v>13.52</v>
      </c>
      <c r="EH687" s="100">
        <v>3.7</v>
      </c>
      <c r="EI687" s="100">
        <v>0.34</v>
      </c>
      <c r="EJ687" s="100">
        <v>25.9</v>
      </c>
      <c r="EK687" s="100">
        <v>100</v>
      </c>
      <c r="EL687" s="100">
        <v>3.72</v>
      </c>
      <c r="EM687" s="100">
        <v>0.14000000000000001</v>
      </c>
      <c r="EN687" s="100">
        <v>0.93</v>
      </c>
      <c r="EO687" s="100">
        <v>100</v>
      </c>
      <c r="EP687" s="100">
        <v>6.81</v>
      </c>
      <c r="EQ687" s="100">
        <v>0.5</v>
      </c>
      <c r="ER687" s="100">
        <v>1.04</v>
      </c>
      <c r="ES687" s="100">
        <v>0.3</v>
      </c>
      <c r="ET687" s="100">
        <v>112.56</v>
      </c>
      <c r="EU687" s="100">
        <v>8.99</v>
      </c>
      <c r="EV687" s="100">
        <v>40.19</v>
      </c>
      <c r="EW687" s="100">
        <v>2.12</v>
      </c>
      <c r="EX687" s="100">
        <v>1.75</v>
      </c>
      <c r="EY687" s="100">
        <v>1.1599999999999999</v>
      </c>
      <c r="EZ687" s="100">
        <v>1.25</v>
      </c>
      <c r="FA687" s="100">
        <v>1.37</v>
      </c>
      <c r="FB687" s="100">
        <v>2.2999999999999998</v>
      </c>
      <c r="FC687" s="100"/>
      <c r="FD687" s="100"/>
      <c r="FE687" s="100"/>
      <c r="FF687" s="106">
        <v>1.0997008227374717E-2</v>
      </c>
      <c r="FG687" s="106">
        <v>1.8925578969900783E-2</v>
      </c>
      <c r="FH687" s="106">
        <v>3.4675840169356973E-3</v>
      </c>
      <c r="FI687" s="106">
        <v>0</v>
      </c>
      <c r="FJ687" s="106">
        <v>9.216232961586121E-3</v>
      </c>
      <c r="FK687" s="106">
        <v>1.0998678585308978E-2</v>
      </c>
      <c r="FL687" s="106">
        <v>1.0430860534124627E-2</v>
      </c>
      <c r="FM687" s="106">
        <v>3.0371802183248296E-3</v>
      </c>
      <c r="FN687" s="106">
        <v>1.3858061749571184E-2</v>
      </c>
      <c r="FO687" s="106">
        <v>4.407837318903823E-3</v>
      </c>
      <c r="FP687" s="106">
        <v>0</v>
      </c>
      <c r="FQ687" s="106">
        <v>3.5340000000000002E-3</v>
      </c>
      <c r="FR687" s="106">
        <v>3.7988239095555841E-2</v>
      </c>
      <c r="FS687" s="106">
        <v>1.8928790209495408E-2</v>
      </c>
      <c r="FT687" s="106">
        <v>0</v>
      </c>
      <c r="FU687" s="106">
        <v>2.1174376344995972E-3</v>
      </c>
      <c r="FV687" s="106">
        <v>1.2114125350795136E-2</v>
      </c>
      <c r="FW687" s="106">
        <v>8.6795590120101671E-3</v>
      </c>
      <c r="FX687" s="106">
        <v>2.8162352179091243E-2</v>
      </c>
      <c r="FY687" s="106">
        <v>0</v>
      </c>
      <c r="FZ687" s="106">
        <v>1.7083290659698651E-2</v>
      </c>
      <c r="GA687" s="106">
        <v>1.8544475775442194E-2</v>
      </c>
      <c r="GB687" s="106">
        <v>3.0335048010973933E-2</v>
      </c>
      <c r="GC687" s="106">
        <v>2.278803035529493E-2</v>
      </c>
      <c r="GD687" s="106">
        <v>3.0252993232691303E-2</v>
      </c>
      <c r="GE687" s="106">
        <v>2.3416398013418143E-2</v>
      </c>
      <c r="GF687" s="106">
        <v>1.2123564748679896E-2</v>
      </c>
      <c r="GG687" s="106">
        <v>1.2603846491613242E-2</v>
      </c>
      <c r="GH687" s="100"/>
      <c r="GI687" s="100"/>
      <c r="GJ687" s="100"/>
      <c r="GK687" s="100"/>
    </row>
    <row r="688" spans="1:193" x14ac:dyDescent="0.25">
      <c r="A688" s="98" t="s">
        <v>1073</v>
      </c>
      <c r="B688" s="99" t="s">
        <v>17</v>
      </c>
      <c r="C688" s="99" t="s">
        <v>647</v>
      </c>
      <c r="D688" s="99" t="s">
        <v>865</v>
      </c>
      <c r="E688" s="99" t="s">
        <v>871</v>
      </c>
      <c r="F688" s="106"/>
      <c r="G688" s="106">
        <v>2.137</v>
      </c>
      <c r="H688" s="106">
        <v>17.152642640164643</v>
      </c>
      <c r="I688" s="106">
        <v>0.46899999999999997</v>
      </c>
      <c r="J688" s="106">
        <v>1.2999999999999998E-2</v>
      </c>
      <c r="K688" s="106">
        <v>0.72699999999999998</v>
      </c>
      <c r="L688" s="106">
        <v>2.8309999999999995</v>
      </c>
      <c r="M688" s="106">
        <v>0.124</v>
      </c>
      <c r="N688" s="106">
        <v>9.9904361919665452E-2</v>
      </c>
      <c r="O688" s="106">
        <v>4.6130000000000004</v>
      </c>
      <c r="P688" s="106">
        <v>6.7000000000000004E-2</v>
      </c>
      <c r="Q688" s="106">
        <v>0</v>
      </c>
      <c r="R688" s="106">
        <v>9.0999999999999998E-2</v>
      </c>
      <c r="S688" s="106">
        <v>36.326589101720742</v>
      </c>
      <c r="T688" s="106">
        <v>1.2725729888264947</v>
      </c>
      <c r="U688" s="106">
        <v>0</v>
      </c>
      <c r="V688" s="106">
        <v>2.0191814695782281E-2</v>
      </c>
      <c r="W688" s="106">
        <v>2.2930000000000001</v>
      </c>
      <c r="X688" s="106">
        <v>0.70075850933398987</v>
      </c>
      <c r="Y688" s="106">
        <v>14.293181794932096</v>
      </c>
      <c r="Z688" s="106">
        <v>0</v>
      </c>
      <c r="AA688" s="106">
        <v>0.1311333425686492</v>
      </c>
      <c r="AB688" s="106">
        <v>4.8000000000000001E-2</v>
      </c>
      <c r="AC688" s="106">
        <v>0.71099999999999997</v>
      </c>
      <c r="AD688" s="106">
        <v>1.1000000000000001</v>
      </c>
      <c r="AE688" s="106">
        <v>3.2559999999999998</v>
      </c>
      <c r="AF688" s="106">
        <v>2.6030000000000002</v>
      </c>
      <c r="AG688" s="106">
        <v>1.3528886338576582</v>
      </c>
      <c r="AH688" s="106">
        <v>0.83599999999999997</v>
      </c>
      <c r="AI688" s="106"/>
      <c r="AJ688" s="106">
        <v>93.248333588019719</v>
      </c>
      <c r="AK688" s="100"/>
      <c r="AL688" s="106">
        <v>0.99897157816005977</v>
      </c>
      <c r="AM688" s="106">
        <v>10.28274242561276</v>
      </c>
      <c r="AN688" s="106">
        <v>0.24821381317808944</v>
      </c>
      <c r="AO688" s="106">
        <v>7.8398263176938845E-3</v>
      </c>
      <c r="AP688" s="106">
        <v>0.5630421313506816</v>
      </c>
      <c r="AQ688" s="106">
        <v>2.2005441119315972</v>
      </c>
      <c r="AR688" s="106">
        <v>9.1988130563798218E-2</v>
      </c>
      <c r="AS688" s="106">
        <v>8.2935714693396528E-2</v>
      </c>
      <c r="AT688" s="106">
        <v>3.2968839336763867</v>
      </c>
      <c r="AU688" s="106">
        <v>2.9237214173503234E-2</v>
      </c>
      <c r="AV688" s="106">
        <v>0</v>
      </c>
      <c r="AW688" s="106">
        <v>9.0999999999999998E-2</v>
      </c>
      <c r="AX688" s="106">
        <v>25.394330025669863</v>
      </c>
      <c r="AY688" s="106">
        <v>1.0421529676738144</v>
      </c>
      <c r="AZ688" s="106">
        <v>0</v>
      </c>
      <c r="BA688" s="106">
        <v>1.7121864407514866E-2</v>
      </c>
      <c r="BB688" s="106">
        <v>2.1449953227315248</v>
      </c>
      <c r="BC688" s="106">
        <v>0.61773493418017433</v>
      </c>
      <c r="BD688" s="106">
        <v>11.255360103104257</v>
      </c>
      <c r="BE688" s="106">
        <v>0</v>
      </c>
      <c r="BF688" s="106">
        <v>0.11195538510087014</v>
      </c>
      <c r="BG688" s="106">
        <v>4.1015124327095621E-2</v>
      </c>
      <c r="BH688" s="106">
        <v>0.60956790123456783</v>
      </c>
      <c r="BI688" s="106">
        <v>0.94860296654018639</v>
      </c>
      <c r="BJ688" s="106">
        <v>2.8249175776505289</v>
      </c>
      <c r="BK688" s="106">
        <v>2.2680142894484625</v>
      </c>
      <c r="BL688" s="106">
        <v>1.1831120540950226</v>
      </c>
      <c r="BM688" s="106">
        <v>0.73417054535874238</v>
      </c>
      <c r="BN688" s="106"/>
      <c r="BO688" s="106"/>
      <c r="BP688" s="106"/>
      <c r="BQ688" s="106">
        <v>2.8023520000000003E-2</v>
      </c>
      <c r="BR688" s="106">
        <v>1.5846949999999999E-2</v>
      </c>
      <c r="BS688" s="106">
        <v>1.001435E-2</v>
      </c>
      <c r="BT688" s="106">
        <v>9.2859199999999979E-3</v>
      </c>
      <c r="BU688" s="106">
        <v>1.1233439999999999E-2</v>
      </c>
      <c r="BV688" s="106">
        <v>1.0549299999999999E-2</v>
      </c>
      <c r="BW688" s="106">
        <v>1.3749600000000001E-2</v>
      </c>
      <c r="BX688" s="106">
        <v>3.7342599999999997E-3</v>
      </c>
      <c r="BY688" s="106">
        <v>9.2347200000000001E-3</v>
      </c>
      <c r="BZ688" s="106">
        <v>2.8415839999999998E-2</v>
      </c>
      <c r="CA688" s="106">
        <v>1.6400000000000001E-2</v>
      </c>
      <c r="CB688" s="106">
        <v>1.29E-2</v>
      </c>
      <c r="CC688" s="106">
        <v>1.2445350000000001E-2</v>
      </c>
      <c r="CD688" s="106">
        <v>1.9293380000000002E-2</v>
      </c>
      <c r="CE688" s="106">
        <v>2.7016000000000002E-2</v>
      </c>
      <c r="CF688" s="106">
        <v>7.4295900000000007E-3</v>
      </c>
      <c r="CG688" s="106">
        <v>6.6277999999999988E-3</v>
      </c>
      <c r="CH688" s="106">
        <v>7.6004800000000006E-3</v>
      </c>
      <c r="CI688" s="106">
        <v>1.307997E-2</v>
      </c>
      <c r="CJ688" s="106">
        <v>2.380784E-2</v>
      </c>
      <c r="CK688" s="106">
        <v>2.4128779999999999E-2</v>
      </c>
      <c r="CL688" s="106">
        <v>2.4576299999999999E-2</v>
      </c>
      <c r="CM688" s="106">
        <v>3.2542560000000005E-2</v>
      </c>
      <c r="CN688" s="106">
        <v>2.6206959999999998E-2</v>
      </c>
      <c r="CO688" s="106">
        <v>3.5384820000000004E-2</v>
      </c>
      <c r="CP688" s="106">
        <v>2.7889109999999998E-2</v>
      </c>
      <c r="CQ688" s="106">
        <v>1.4751149999999998E-2</v>
      </c>
      <c r="CR688" s="106">
        <v>1.503084E-2</v>
      </c>
      <c r="CS688" s="106"/>
      <c r="CT688" s="106"/>
      <c r="CU688" s="106"/>
      <c r="CV688" s="106">
        <f t="shared" si="392"/>
        <v>1.3100000000000001E-2</v>
      </c>
      <c r="CW688" s="106">
        <f t="shared" si="393"/>
        <v>9.4999999999999998E-3</v>
      </c>
      <c r="CX688" s="106">
        <f t="shared" si="394"/>
        <v>5.3E-3</v>
      </c>
      <c r="CY688" s="106">
        <f t="shared" si="395"/>
        <v>5.5999999999999991E-3</v>
      </c>
      <c r="CZ688" s="106">
        <f t="shared" si="396"/>
        <v>8.6999999999999994E-3</v>
      </c>
      <c r="DA688" s="106">
        <f t="shared" si="397"/>
        <v>8.199999999999999E-3</v>
      </c>
      <c r="DB688" s="106">
        <f t="shared" si="398"/>
        <v>1.0200000000000001E-2</v>
      </c>
      <c r="DC688" s="106">
        <f t="shared" si="399"/>
        <v>3.0999999999999999E-3</v>
      </c>
      <c r="DD688" s="106">
        <f t="shared" si="400"/>
        <v>6.6E-3</v>
      </c>
      <c r="DE688" s="106">
        <f t="shared" si="401"/>
        <v>1.24E-2</v>
      </c>
      <c r="DF688" s="106">
        <f t="shared" si="402"/>
        <v>1.6400000000000001E-2</v>
      </c>
      <c r="DG688" s="106">
        <f t="shared" si="403"/>
        <v>1.29E-2</v>
      </c>
      <c r="DH688" s="106">
        <f t="shared" si="404"/>
        <v>8.6999999999999994E-3</v>
      </c>
      <c r="DI688" s="106">
        <f t="shared" si="405"/>
        <v>1.5800000000000002E-2</v>
      </c>
      <c r="DJ688" s="106">
        <f t="shared" si="406"/>
        <v>0.02</v>
      </c>
      <c r="DK688" s="106">
        <f t="shared" si="407"/>
        <v>6.3000000000000009E-3</v>
      </c>
      <c r="DL688" s="106">
        <f t="shared" si="408"/>
        <v>6.1999999999999989E-3</v>
      </c>
      <c r="DM688" s="106">
        <f t="shared" si="409"/>
        <v>6.7000000000000002E-3</v>
      </c>
      <c r="DN688" s="106">
        <f t="shared" si="410"/>
        <v>1.03E-2</v>
      </c>
      <c r="DO688" s="106">
        <f t="shared" si="411"/>
        <v>2.0299999999999999E-2</v>
      </c>
      <c r="DP688" s="106">
        <f t="shared" si="412"/>
        <v>2.06E-2</v>
      </c>
      <c r="DQ688" s="106">
        <f t="shared" si="413"/>
        <v>2.1000000000000001E-2</v>
      </c>
      <c r="DR688" s="106">
        <f t="shared" si="414"/>
        <v>2.7900000000000001E-2</v>
      </c>
      <c r="DS688" s="106">
        <f t="shared" si="415"/>
        <v>2.2599999999999999E-2</v>
      </c>
      <c r="DT688" s="106">
        <f t="shared" si="416"/>
        <v>3.0700000000000002E-2</v>
      </c>
      <c r="DU688" s="106">
        <f t="shared" si="417"/>
        <v>2.4299999999999999E-2</v>
      </c>
      <c r="DV688" s="106">
        <f t="shared" si="418"/>
        <v>1.2899999999999998E-2</v>
      </c>
      <c r="DW688" s="106">
        <f t="shared" si="419"/>
        <v>1.32E-2</v>
      </c>
      <c r="DX688" s="106"/>
      <c r="DY688" s="106"/>
      <c r="DZ688" s="106"/>
      <c r="EA688" s="100">
        <v>1.49</v>
      </c>
      <c r="EB688" s="100">
        <v>0.19</v>
      </c>
      <c r="EC688" s="100">
        <v>1.47</v>
      </c>
      <c r="ED688" s="100">
        <v>42.21</v>
      </c>
      <c r="EE688" s="100">
        <v>1.55</v>
      </c>
      <c r="EF688" s="100">
        <v>0.47</v>
      </c>
      <c r="EG688" s="100">
        <v>11.33</v>
      </c>
      <c r="EH688" s="100">
        <v>3.7</v>
      </c>
      <c r="EI688" s="100">
        <v>0.38</v>
      </c>
      <c r="EJ688" s="100">
        <v>14.81</v>
      </c>
      <c r="EK688" s="100">
        <v>100</v>
      </c>
      <c r="EL688" s="100">
        <v>3.95</v>
      </c>
      <c r="EM688" s="100">
        <v>0.15</v>
      </c>
      <c r="EN688" s="100">
        <v>1.58</v>
      </c>
      <c r="EO688" s="100">
        <v>605.23</v>
      </c>
      <c r="EP688" s="100">
        <v>7.46</v>
      </c>
      <c r="EQ688" s="100">
        <v>0.54</v>
      </c>
      <c r="ER688" s="100">
        <v>1.32</v>
      </c>
      <c r="ES688" s="100">
        <v>0.27</v>
      </c>
      <c r="ET688" s="100">
        <v>100</v>
      </c>
      <c r="EU688" s="100">
        <v>15.01</v>
      </c>
      <c r="EV688" s="100">
        <v>43.46</v>
      </c>
      <c r="EW688" s="100">
        <v>4.47</v>
      </c>
      <c r="EX688" s="100">
        <v>2.3199999999999998</v>
      </c>
      <c r="EY688" s="100">
        <v>1.1000000000000001</v>
      </c>
      <c r="EZ688" s="100">
        <v>1.07</v>
      </c>
      <c r="FA688" s="100">
        <v>1.06</v>
      </c>
      <c r="FB688" s="100">
        <v>1.74</v>
      </c>
      <c r="FC688" s="100"/>
      <c r="FD688" s="100"/>
      <c r="FE688" s="100"/>
      <c r="FF688" s="106">
        <v>1.488467651458489E-2</v>
      </c>
      <c r="FG688" s="106">
        <v>1.9537210608664243E-2</v>
      </c>
      <c r="FH688" s="106">
        <v>3.6487430537179145E-3</v>
      </c>
      <c r="FI688" s="106">
        <v>3.3091906886985891E-3</v>
      </c>
      <c r="FJ688" s="106">
        <v>8.7271530359355649E-3</v>
      </c>
      <c r="FK688" s="106">
        <v>1.0342557326078505E-2</v>
      </c>
      <c r="FL688" s="106">
        <v>1.0422255192878338E-2</v>
      </c>
      <c r="FM688" s="106">
        <v>3.0686214436556718E-3</v>
      </c>
      <c r="FN688" s="106">
        <v>1.2528158947970269E-2</v>
      </c>
      <c r="FO688" s="106">
        <v>4.330031419095829E-3</v>
      </c>
      <c r="FP688" s="106">
        <v>0</v>
      </c>
      <c r="FQ688" s="106">
        <v>3.5945E-3</v>
      </c>
      <c r="FR688" s="106">
        <v>3.8091495038504793E-2</v>
      </c>
      <c r="FS688" s="106">
        <v>1.646601688924627E-2</v>
      </c>
      <c r="FT688" s="106">
        <v>0</v>
      </c>
      <c r="FU688" s="106">
        <v>1.2772910848006091E-3</v>
      </c>
      <c r="FV688" s="106">
        <v>1.1582974742750234E-2</v>
      </c>
      <c r="FW688" s="106">
        <v>8.1541011311783013E-3</v>
      </c>
      <c r="FX688" s="106">
        <v>3.0389472278381496E-2</v>
      </c>
      <c r="FY688" s="106">
        <v>0</v>
      </c>
      <c r="FZ688" s="106">
        <v>1.6804503303640608E-2</v>
      </c>
      <c r="GA688" s="106">
        <v>1.7825173032555756E-2</v>
      </c>
      <c r="GB688" s="106">
        <v>2.724768518518518E-2</v>
      </c>
      <c r="GC688" s="106">
        <v>2.2007588823732323E-2</v>
      </c>
      <c r="GD688" s="106">
        <v>3.107409335415582E-2</v>
      </c>
      <c r="GE688" s="106">
        <v>2.4267752897098552E-2</v>
      </c>
      <c r="GF688" s="106">
        <v>1.2540987773407239E-2</v>
      </c>
      <c r="GG688" s="106">
        <v>1.2774567489242116E-2</v>
      </c>
      <c r="GH688" s="100"/>
      <c r="GI688" s="100"/>
      <c r="GJ688" s="100"/>
      <c r="GK688" s="100"/>
    </row>
    <row r="689" spans="1:193" x14ac:dyDescent="0.25">
      <c r="A689" s="98" t="s">
        <v>1073</v>
      </c>
      <c r="B689" s="99" t="s">
        <v>17</v>
      </c>
      <c r="C689" s="99" t="s">
        <v>647</v>
      </c>
      <c r="D689" s="99" t="s">
        <v>810</v>
      </c>
      <c r="E689" s="99" t="s">
        <v>872</v>
      </c>
      <c r="F689" s="106"/>
      <c r="G689" s="106">
        <v>2.819</v>
      </c>
      <c r="H689" s="106">
        <v>0.1121181331325737</v>
      </c>
      <c r="I689" s="106">
        <v>0.33800000000000002</v>
      </c>
      <c r="J689" s="106">
        <v>0</v>
      </c>
      <c r="K689" s="106">
        <v>0.89600000000000002</v>
      </c>
      <c r="L689" s="106">
        <v>0.88200000000000012</v>
      </c>
      <c r="M689" s="106">
        <v>0</v>
      </c>
      <c r="N689" s="106">
        <v>9.474681107772423E-2</v>
      </c>
      <c r="O689" s="106">
        <v>1.992</v>
      </c>
      <c r="P689" s="106">
        <v>3.4000000000000002E-2</v>
      </c>
      <c r="Q689" s="106">
        <v>6.3907390326790617E-2</v>
      </c>
      <c r="R689" s="106">
        <v>0.309</v>
      </c>
      <c r="S689" s="106">
        <v>41.097808213370385</v>
      </c>
      <c r="T689" s="106">
        <v>1.3428148746007815</v>
      </c>
      <c r="U689" s="106">
        <v>0</v>
      </c>
      <c r="V689" s="106">
        <v>5.8858699965747587E-2</v>
      </c>
      <c r="W689" s="106">
        <v>3.9940000000000002</v>
      </c>
      <c r="X689" s="106">
        <v>1.4548490942186583</v>
      </c>
      <c r="Y689" s="106">
        <v>19.691507526541777</v>
      </c>
      <c r="Z689" s="106">
        <v>0.16</v>
      </c>
      <c r="AA689" s="106">
        <v>1.3959029382297297</v>
      </c>
      <c r="AB689" s="106">
        <v>0.41</v>
      </c>
      <c r="AC689" s="106">
        <v>3.7280000000000002</v>
      </c>
      <c r="AD689" s="106">
        <v>1.897</v>
      </c>
      <c r="AE689" s="106">
        <v>4.1589999999999998</v>
      </c>
      <c r="AF689" s="106">
        <v>3.14</v>
      </c>
      <c r="AG689" s="106">
        <v>1.6585627030966394</v>
      </c>
      <c r="AH689" s="106">
        <v>1.0960000000000001</v>
      </c>
      <c r="AI689" s="106"/>
      <c r="AJ689" s="106">
        <v>92.72845458249418</v>
      </c>
      <c r="AK689" s="100"/>
      <c r="AL689" s="106">
        <v>1.3177823485415108</v>
      </c>
      <c r="AM689" s="106">
        <v>6.721307663363929E-2</v>
      </c>
      <c r="AN689" s="106">
        <v>0.17888330246096854</v>
      </c>
      <c r="AO689" s="106">
        <v>0</v>
      </c>
      <c r="AP689" s="106">
        <v>0.69392812887236688</v>
      </c>
      <c r="AQ689" s="106">
        <v>0.6855810338126701</v>
      </c>
      <c r="AR689" s="106">
        <v>0</v>
      </c>
      <c r="AS689" s="106">
        <v>7.8654168253133191E-2</v>
      </c>
      <c r="AT689" s="106">
        <v>1.4236706689536878</v>
      </c>
      <c r="AU689" s="106">
        <v>1.4836795252225522E-2</v>
      </c>
      <c r="AV689" s="106">
        <v>6.3907390326790617E-2</v>
      </c>
      <c r="AW689" s="106">
        <v>0.309</v>
      </c>
      <c r="AX689" s="106">
        <v>28.729680680440673</v>
      </c>
      <c r="AY689" s="106">
        <v>1.0996764184757852</v>
      </c>
      <c r="AZ689" s="106">
        <v>0</v>
      </c>
      <c r="BA689" s="106">
        <v>4.9909861753368596E-2</v>
      </c>
      <c r="BB689" s="106">
        <v>3.7362020579981294</v>
      </c>
      <c r="BC689" s="106">
        <v>1.2824833341137678</v>
      </c>
      <c r="BD689" s="106">
        <v>15.506345008694996</v>
      </c>
      <c r="BE689" s="106">
        <v>0.13642564802182811</v>
      </c>
      <c r="BF689" s="106">
        <v>1.1917552618711942</v>
      </c>
      <c r="BG689" s="106">
        <v>0.35033752029394172</v>
      </c>
      <c r="BH689" s="106">
        <v>3.196159122085048</v>
      </c>
      <c r="BI689" s="106">
        <v>1.6359089341152122</v>
      </c>
      <c r="BJ689" s="106">
        <v>3.6083636994620853</v>
      </c>
      <c r="BK689" s="106">
        <v>2.7359065958002966</v>
      </c>
      <c r="BL689" s="106">
        <v>1.4504265003031391</v>
      </c>
      <c r="BM689" s="106">
        <v>0.96250109774304038</v>
      </c>
      <c r="BN689" s="106"/>
      <c r="BO689" s="106"/>
      <c r="BP689" s="106"/>
      <c r="BQ689" s="106">
        <v>2.9307039999999999E-2</v>
      </c>
      <c r="BR689" s="106">
        <v>1.6847809999999998E-2</v>
      </c>
      <c r="BS689" s="106">
        <v>1.0581199999999999E-2</v>
      </c>
      <c r="BT689" s="106">
        <v>1.0280839999999999E-2</v>
      </c>
      <c r="BU689" s="106">
        <v>1.2395519999999998E-2</v>
      </c>
      <c r="BV689" s="106">
        <v>1.1192550000000001E-2</v>
      </c>
      <c r="BW689" s="106">
        <v>1.5097599999999999E-2</v>
      </c>
      <c r="BX689" s="106">
        <v>3.8547199999999998E-3</v>
      </c>
      <c r="BY689" s="106">
        <v>9.65448E-3</v>
      </c>
      <c r="BZ689" s="106">
        <v>3.3457359999999998E-2</v>
      </c>
      <c r="CA689" s="106">
        <v>1.8100000000000002E-2</v>
      </c>
      <c r="CB689" s="106">
        <v>1.41E-2</v>
      </c>
      <c r="CC689" s="106">
        <v>1.3017549999999999E-2</v>
      </c>
      <c r="CD689" s="106">
        <v>2.0758700000000001E-2</v>
      </c>
      <c r="CE689" s="106">
        <v>2.9987759999999999E-2</v>
      </c>
      <c r="CF689" s="106">
        <v>7.9013099999999999E-3</v>
      </c>
      <c r="CG689" s="106">
        <v>7.162299999999999E-3</v>
      </c>
      <c r="CH689" s="106">
        <v>7.8273600000000002E-3</v>
      </c>
      <c r="CI689" s="106">
        <v>1.409589E-2</v>
      </c>
      <c r="CJ689" s="106">
        <v>2.52152E-2</v>
      </c>
      <c r="CK689" s="106">
        <v>2.6119990000000003E-2</v>
      </c>
      <c r="CL689" s="106">
        <v>2.7150959999999998E-2</v>
      </c>
      <c r="CM689" s="106">
        <v>3.4875360000000001E-2</v>
      </c>
      <c r="CN689" s="106">
        <v>2.8294239999999995E-2</v>
      </c>
      <c r="CO689" s="106">
        <v>3.74595E-2</v>
      </c>
      <c r="CP689" s="106">
        <v>3.0299279999999998E-2</v>
      </c>
      <c r="CQ689" s="106">
        <v>1.6123349999999998E-2</v>
      </c>
      <c r="CR689" s="106">
        <v>1.639728E-2</v>
      </c>
      <c r="CS689" s="106"/>
      <c r="CT689" s="106"/>
      <c r="CU689" s="106"/>
      <c r="CV689" s="106">
        <f t="shared" si="392"/>
        <v>1.3699999999999999E-2</v>
      </c>
      <c r="CW689" s="106">
        <f t="shared" si="393"/>
        <v>1.01E-2</v>
      </c>
      <c r="CX689" s="106">
        <f t="shared" si="394"/>
        <v>5.5999999999999999E-3</v>
      </c>
      <c r="CY689" s="106">
        <f t="shared" si="395"/>
        <v>6.1999999999999998E-3</v>
      </c>
      <c r="CZ689" s="106">
        <f t="shared" si="396"/>
        <v>9.5999999999999992E-3</v>
      </c>
      <c r="DA689" s="106">
        <f t="shared" si="397"/>
        <v>8.7000000000000011E-3</v>
      </c>
      <c r="DB689" s="106">
        <f t="shared" si="398"/>
        <v>1.1199999999999998E-2</v>
      </c>
      <c r="DC689" s="106">
        <f t="shared" si="399"/>
        <v>3.2000000000000002E-3</v>
      </c>
      <c r="DD689" s="106">
        <f t="shared" si="400"/>
        <v>6.8999999999999999E-3</v>
      </c>
      <c r="DE689" s="106">
        <f t="shared" si="401"/>
        <v>1.46E-2</v>
      </c>
      <c r="DF689" s="106">
        <f t="shared" si="402"/>
        <v>1.8100000000000002E-2</v>
      </c>
      <c r="DG689" s="106">
        <f t="shared" si="403"/>
        <v>1.41E-2</v>
      </c>
      <c r="DH689" s="106">
        <f t="shared" si="404"/>
        <v>9.0999999999999987E-3</v>
      </c>
      <c r="DI689" s="106">
        <f t="shared" si="405"/>
        <v>1.7000000000000001E-2</v>
      </c>
      <c r="DJ689" s="106">
        <f t="shared" si="406"/>
        <v>2.2199999999999998E-2</v>
      </c>
      <c r="DK689" s="106">
        <f t="shared" si="407"/>
        <v>6.7000000000000002E-3</v>
      </c>
      <c r="DL689" s="106">
        <f t="shared" si="408"/>
        <v>6.6999999999999994E-3</v>
      </c>
      <c r="DM689" s="106">
        <f t="shared" si="409"/>
        <v>6.8999999999999999E-3</v>
      </c>
      <c r="DN689" s="106">
        <f t="shared" si="410"/>
        <v>1.1099999999999999E-2</v>
      </c>
      <c r="DO689" s="106">
        <f t="shared" si="411"/>
        <v>2.1499999999999998E-2</v>
      </c>
      <c r="DP689" s="106">
        <f t="shared" si="412"/>
        <v>2.2300000000000004E-2</v>
      </c>
      <c r="DQ689" s="106">
        <f t="shared" si="413"/>
        <v>2.3200000000000002E-2</v>
      </c>
      <c r="DR689" s="106">
        <f t="shared" si="414"/>
        <v>2.9899999999999999E-2</v>
      </c>
      <c r="DS689" s="106">
        <f t="shared" si="415"/>
        <v>2.4399999999999995E-2</v>
      </c>
      <c r="DT689" s="106">
        <f t="shared" si="416"/>
        <v>3.2500000000000001E-2</v>
      </c>
      <c r="DU689" s="106">
        <f t="shared" si="417"/>
        <v>2.64E-2</v>
      </c>
      <c r="DV689" s="106">
        <f t="shared" si="418"/>
        <v>1.41E-2</v>
      </c>
      <c r="DW689" s="106">
        <f t="shared" si="419"/>
        <v>1.44E-2</v>
      </c>
      <c r="DX689" s="106"/>
      <c r="DY689" s="106"/>
      <c r="DZ689" s="106"/>
      <c r="EA689" s="100">
        <v>1.29</v>
      </c>
      <c r="EB689" s="100">
        <v>7.69</v>
      </c>
      <c r="EC689" s="100">
        <v>2.04</v>
      </c>
      <c r="ED689" s="100">
        <v>100</v>
      </c>
      <c r="EE689" s="100">
        <v>1.36</v>
      </c>
      <c r="EF689" s="100">
        <v>1.1000000000000001</v>
      </c>
      <c r="EG689" s="100">
        <v>100</v>
      </c>
      <c r="EH689" s="100">
        <v>3.89</v>
      </c>
      <c r="EI689" s="100">
        <v>0.63</v>
      </c>
      <c r="EJ689" s="100">
        <v>34.020000000000003</v>
      </c>
      <c r="EK689" s="100">
        <v>20.49</v>
      </c>
      <c r="EL689" s="100">
        <v>1.53</v>
      </c>
      <c r="EM689" s="100">
        <v>0.15</v>
      </c>
      <c r="EN689" s="100">
        <v>1.54</v>
      </c>
      <c r="EO689" s="100">
        <v>551.97</v>
      </c>
      <c r="EP689" s="100">
        <v>8.92</v>
      </c>
      <c r="EQ689" s="100">
        <v>0.39</v>
      </c>
      <c r="ER689" s="100">
        <v>0.74</v>
      </c>
      <c r="ES689" s="100">
        <v>0.24</v>
      </c>
      <c r="ET689" s="100">
        <v>13.29</v>
      </c>
      <c r="EU689" s="100">
        <v>2.0499999999999998</v>
      </c>
      <c r="EV689" s="100">
        <v>5.7</v>
      </c>
      <c r="EW689" s="100">
        <v>1.1399999999999999</v>
      </c>
      <c r="EX689" s="100">
        <v>1.47</v>
      </c>
      <c r="EY689" s="100">
        <v>0.92</v>
      </c>
      <c r="EZ689" s="100">
        <v>0.94</v>
      </c>
      <c r="FA689" s="100">
        <v>0.93</v>
      </c>
      <c r="FB689" s="100">
        <v>1.43</v>
      </c>
      <c r="FC689" s="100"/>
      <c r="FD689" s="100"/>
      <c r="FE689" s="100"/>
      <c r="FF689" s="106">
        <v>1.6999392296185488E-2</v>
      </c>
      <c r="FG689" s="106">
        <v>5.168685593126862E-3</v>
      </c>
      <c r="FH689" s="106">
        <v>3.6492193702037583E-3</v>
      </c>
      <c r="FI689" s="106">
        <v>0</v>
      </c>
      <c r="FJ689" s="106">
        <v>9.4374225526641896E-3</v>
      </c>
      <c r="FK689" s="106">
        <v>7.5413913719393722E-3</v>
      </c>
      <c r="FL689" s="106">
        <v>0</v>
      </c>
      <c r="FM689" s="106">
        <v>3.0596471450468816E-3</v>
      </c>
      <c r="FN689" s="106">
        <v>8.9691252144082322E-3</v>
      </c>
      <c r="FO689" s="106">
        <v>5.047477744807123E-3</v>
      </c>
      <c r="FP689" s="106">
        <v>1.3094624277959396E-2</v>
      </c>
      <c r="FQ689" s="106">
        <v>4.7277000000000005E-3</v>
      </c>
      <c r="FR689" s="106">
        <v>4.3094521020661011E-2</v>
      </c>
      <c r="FS689" s="106">
        <v>1.6935016844527095E-2</v>
      </c>
      <c r="FT689" s="106">
        <v>0</v>
      </c>
      <c r="FU689" s="106">
        <v>4.4519596684004792E-3</v>
      </c>
      <c r="FV689" s="106">
        <v>1.4571188026192707E-2</v>
      </c>
      <c r="FW689" s="106">
        <v>9.4903766724418817E-3</v>
      </c>
      <c r="FX689" s="106">
        <v>3.7215228020867991E-2</v>
      </c>
      <c r="FY689" s="106">
        <v>1.8130968622100955E-2</v>
      </c>
      <c r="FZ689" s="106">
        <v>2.4430982868359478E-2</v>
      </c>
      <c r="GA689" s="106">
        <v>1.9969238656754679E-2</v>
      </c>
      <c r="GB689" s="106">
        <v>3.6436213991769544E-2</v>
      </c>
      <c r="GC689" s="106">
        <v>2.4047861331493618E-2</v>
      </c>
      <c r="GD689" s="106">
        <v>3.3196946035051182E-2</v>
      </c>
      <c r="GE689" s="106">
        <v>2.5717522000522783E-2</v>
      </c>
      <c r="GF689" s="106">
        <v>1.3488966452819195E-2</v>
      </c>
      <c r="GG689" s="106">
        <v>1.3763765697725477E-2</v>
      </c>
      <c r="GH689" s="100"/>
      <c r="GI689" s="100"/>
      <c r="GJ689" s="100"/>
      <c r="GK689" s="100"/>
    </row>
    <row r="690" spans="1:193" x14ac:dyDescent="0.25">
      <c r="A690" s="98" t="s">
        <v>1073</v>
      </c>
      <c r="B690" s="99" t="s">
        <v>17</v>
      </c>
      <c r="C690" s="99" t="s">
        <v>647</v>
      </c>
      <c r="D690" s="99" t="s">
        <v>810</v>
      </c>
      <c r="E690" s="99" t="s">
        <v>873</v>
      </c>
      <c r="F690" s="106"/>
      <c r="G690" s="106">
        <v>1.06</v>
      </c>
      <c r="H690" s="106">
        <v>0.15983994404592047</v>
      </c>
      <c r="I690" s="106">
        <v>0.16500000000000001</v>
      </c>
      <c r="J690" s="106">
        <v>0</v>
      </c>
      <c r="K690" s="106">
        <v>0.91800000000000004</v>
      </c>
      <c r="L690" s="106">
        <v>0.79299999999999993</v>
      </c>
      <c r="M690" s="106">
        <v>0</v>
      </c>
      <c r="N690" s="106">
        <v>9.612540190283321E-2</v>
      </c>
      <c r="O690" s="106">
        <v>2.0339999999999998</v>
      </c>
      <c r="P690" s="106">
        <v>4.2000000000000003E-2</v>
      </c>
      <c r="Q690" s="106">
        <v>0.13268545592086617</v>
      </c>
      <c r="R690" s="106">
        <v>0.36</v>
      </c>
      <c r="S690" s="106">
        <v>41.448307057732649</v>
      </c>
      <c r="T690" s="106">
        <v>1.4871468837361057</v>
      </c>
      <c r="U690" s="106">
        <v>0</v>
      </c>
      <c r="V690" s="106">
        <v>6.5684892633094641E-2</v>
      </c>
      <c r="W690" s="106">
        <v>5.2450000000000001</v>
      </c>
      <c r="X690" s="106">
        <v>1.1123451641923379</v>
      </c>
      <c r="Y690" s="106">
        <v>16.361662662106919</v>
      </c>
      <c r="Z690" s="106">
        <v>0.22</v>
      </c>
      <c r="AA690" s="106">
        <v>2.2954982536857305</v>
      </c>
      <c r="AB690" s="106">
        <v>0.72399999999999998</v>
      </c>
      <c r="AC690" s="106">
        <v>5.9649999999999999</v>
      </c>
      <c r="AD690" s="106">
        <v>2.5019999999999998</v>
      </c>
      <c r="AE690" s="106">
        <v>4.1520000000000001</v>
      </c>
      <c r="AF690" s="106">
        <v>2.8929999999999998</v>
      </c>
      <c r="AG690" s="106">
        <v>1.3778098802010232</v>
      </c>
      <c r="AH690" s="106">
        <v>0.875</v>
      </c>
      <c r="AI690" s="106"/>
      <c r="AJ690" s="106">
        <v>92.348015750669205</v>
      </c>
      <c r="AK690" s="100"/>
      <c r="AL690" s="106">
        <v>0.49551234106207925</v>
      </c>
      <c r="AM690" s="106">
        <v>9.5821559886050289E-2</v>
      </c>
      <c r="AN690" s="106">
        <v>8.7324689071182862E-2</v>
      </c>
      <c r="AO690" s="106">
        <v>0</v>
      </c>
      <c r="AP690" s="106">
        <v>0.71096654275092941</v>
      </c>
      <c r="AQ690" s="106">
        <v>0.61640108822386319</v>
      </c>
      <c r="AR690" s="106">
        <v>0</v>
      </c>
      <c r="AS690" s="106">
        <v>7.9798606925812074E-2</v>
      </c>
      <c r="AT690" s="106">
        <v>1.4536878216123499</v>
      </c>
      <c r="AU690" s="106">
        <v>1.8327805899807998E-2</v>
      </c>
      <c r="AV690" s="106">
        <v>0.13268545592086617</v>
      </c>
      <c r="AW690" s="106">
        <v>0.36</v>
      </c>
      <c r="AX690" s="106">
        <v>28.974699096632399</v>
      </c>
      <c r="AY690" s="106">
        <v>1.2178747717108391</v>
      </c>
      <c r="AZ690" s="106">
        <v>0</v>
      </c>
      <c r="BA690" s="106">
        <v>5.5698204556172845E-2</v>
      </c>
      <c r="BB690" s="106">
        <v>4.9064546304957908</v>
      </c>
      <c r="BC690" s="106">
        <v>0.98055814897067861</v>
      </c>
      <c r="BD690" s="106">
        <v>12.884213451537065</v>
      </c>
      <c r="BE690" s="106">
        <v>0.18758526603001363</v>
      </c>
      <c r="BF690" s="106">
        <v>1.959786778524486</v>
      </c>
      <c r="BG690" s="106">
        <v>0.61864479193369226</v>
      </c>
      <c r="BH690" s="106">
        <v>5.1140260631001366</v>
      </c>
      <c r="BI690" s="106">
        <v>2.1576405657123146</v>
      </c>
      <c r="BJ690" s="106">
        <v>3.6022904737116086</v>
      </c>
      <c r="BK690" s="106">
        <v>2.5206935610351136</v>
      </c>
      <c r="BL690" s="106">
        <v>1.2049058856152368</v>
      </c>
      <c r="BM690" s="106">
        <v>0.76842012821638705</v>
      </c>
      <c r="BN690" s="106"/>
      <c r="BO690" s="106"/>
      <c r="BP690" s="106"/>
      <c r="BQ690" s="106">
        <v>2.8451360000000005E-2</v>
      </c>
      <c r="BR690" s="106">
        <v>1.7181430000000001E-2</v>
      </c>
      <c r="BS690" s="106">
        <v>1.039225E-2</v>
      </c>
      <c r="BT690" s="106">
        <v>9.7833799999999995E-3</v>
      </c>
      <c r="BU690" s="106">
        <v>1.265376E-2</v>
      </c>
      <c r="BV690" s="106">
        <v>1.15785E-2</v>
      </c>
      <c r="BW690" s="106">
        <v>1.5906400000000001E-2</v>
      </c>
      <c r="BX690" s="106">
        <v>4.0956399999999994E-3</v>
      </c>
      <c r="BY690" s="106">
        <v>9.7944E-3</v>
      </c>
      <c r="BZ690" s="106">
        <v>3.1394919999999993E-2</v>
      </c>
      <c r="CA690" s="106">
        <v>1.8200000000000001E-2</v>
      </c>
      <c r="CB690" s="106">
        <v>1.41E-2</v>
      </c>
      <c r="CC690" s="106">
        <v>1.3303650000000002E-2</v>
      </c>
      <c r="CD690" s="106">
        <v>2.112503E-2</v>
      </c>
      <c r="CE690" s="106">
        <v>2.850188E-2</v>
      </c>
      <c r="CF690" s="106">
        <v>7.7833799999999995E-3</v>
      </c>
      <c r="CG690" s="106">
        <v>7.2691999999999991E-3</v>
      </c>
      <c r="CH690" s="106">
        <v>7.9407999999999996E-3</v>
      </c>
      <c r="CI690" s="106">
        <v>1.409589E-2</v>
      </c>
      <c r="CJ690" s="106">
        <v>2.4276960000000004E-2</v>
      </c>
      <c r="CK690" s="106">
        <v>2.6237119999999999E-2</v>
      </c>
      <c r="CL690" s="106">
        <v>2.7502049999999997E-2</v>
      </c>
      <c r="CM690" s="106">
        <v>3.4992000000000002E-2</v>
      </c>
      <c r="CN690" s="106">
        <v>2.8758080000000002E-2</v>
      </c>
      <c r="CO690" s="106">
        <v>3.8612100000000003E-2</v>
      </c>
      <c r="CP690" s="106">
        <v>3.0528819999999995E-2</v>
      </c>
      <c r="CQ690" s="106">
        <v>1.6123349999999998E-2</v>
      </c>
      <c r="CR690" s="106">
        <v>1.6511150000000002E-2</v>
      </c>
      <c r="CS690" s="106"/>
      <c r="CT690" s="106"/>
      <c r="CU690" s="106"/>
      <c r="CV690" s="106">
        <f t="shared" si="392"/>
        <v>1.3300000000000001E-2</v>
      </c>
      <c r="CW690" s="106">
        <f t="shared" si="393"/>
        <v>1.0300000000000002E-2</v>
      </c>
      <c r="CX690" s="106">
        <f t="shared" si="394"/>
        <v>5.5000000000000005E-3</v>
      </c>
      <c r="CY690" s="106">
        <f t="shared" si="395"/>
        <v>5.8999999999999999E-3</v>
      </c>
      <c r="CZ690" s="106">
        <f t="shared" si="396"/>
        <v>9.8000000000000014E-3</v>
      </c>
      <c r="DA690" s="106">
        <f t="shared" si="397"/>
        <v>9.0000000000000011E-3</v>
      </c>
      <c r="DB690" s="106">
        <f t="shared" si="398"/>
        <v>1.18E-2</v>
      </c>
      <c r="DC690" s="106">
        <f t="shared" si="399"/>
        <v>3.3999999999999998E-3</v>
      </c>
      <c r="DD690" s="106">
        <f t="shared" si="400"/>
        <v>7.0000000000000001E-3</v>
      </c>
      <c r="DE690" s="106">
        <f t="shared" si="401"/>
        <v>1.3699999999999997E-2</v>
      </c>
      <c r="DF690" s="106">
        <f t="shared" si="402"/>
        <v>1.8200000000000001E-2</v>
      </c>
      <c r="DG690" s="106">
        <f t="shared" si="403"/>
        <v>1.41E-2</v>
      </c>
      <c r="DH690" s="106">
        <f t="shared" si="404"/>
        <v>9.300000000000001E-3</v>
      </c>
      <c r="DI690" s="106">
        <f t="shared" si="405"/>
        <v>1.7299999999999999E-2</v>
      </c>
      <c r="DJ690" s="106">
        <f t="shared" si="406"/>
        <v>2.1100000000000001E-2</v>
      </c>
      <c r="DK690" s="106">
        <f t="shared" si="407"/>
        <v>6.5999999999999991E-3</v>
      </c>
      <c r="DL690" s="106">
        <f t="shared" si="408"/>
        <v>6.7999999999999996E-3</v>
      </c>
      <c r="DM690" s="106">
        <f t="shared" si="409"/>
        <v>6.9999999999999993E-3</v>
      </c>
      <c r="DN690" s="106">
        <f t="shared" si="410"/>
        <v>1.1099999999999999E-2</v>
      </c>
      <c r="DO690" s="106">
        <f t="shared" si="411"/>
        <v>2.0700000000000003E-2</v>
      </c>
      <c r="DP690" s="106">
        <f t="shared" si="412"/>
        <v>2.24E-2</v>
      </c>
      <c r="DQ690" s="106">
        <f t="shared" si="413"/>
        <v>2.35E-2</v>
      </c>
      <c r="DR690" s="106">
        <f t="shared" si="414"/>
        <v>0.03</v>
      </c>
      <c r="DS690" s="106">
        <f t="shared" si="415"/>
        <v>2.4800000000000003E-2</v>
      </c>
      <c r="DT690" s="106">
        <f t="shared" si="416"/>
        <v>3.3500000000000002E-2</v>
      </c>
      <c r="DU690" s="106">
        <f t="shared" si="417"/>
        <v>2.6599999999999995E-2</v>
      </c>
      <c r="DV690" s="106">
        <f t="shared" si="418"/>
        <v>1.41E-2</v>
      </c>
      <c r="DW690" s="106">
        <f t="shared" si="419"/>
        <v>1.4500000000000001E-2</v>
      </c>
      <c r="DX690" s="106"/>
      <c r="DY690" s="106"/>
      <c r="DZ690" s="106"/>
      <c r="EA690" s="100">
        <v>2.38</v>
      </c>
      <c r="EB690" s="100">
        <v>5.83</v>
      </c>
      <c r="EC690" s="100">
        <v>3.93</v>
      </c>
      <c r="ED690" s="100">
        <v>100</v>
      </c>
      <c r="EE690" s="100">
        <v>1.35</v>
      </c>
      <c r="EF690" s="100">
        <v>1.23</v>
      </c>
      <c r="EG690" s="100">
        <v>100</v>
      </c>
      <c r="EH690" s="100">
        <v>3.96</v>
      </c>
      <c r="EI690" s="100">
        <v>0.63</v>
      </c>
      <c r="EJ690" s="100">
        <v>26.01</v>
      </c>
      <c r="EK690" s="100">
        <v>10.86</v>
      </c>
      <c r="EL690" s="100">
        <v>1.37</v>
      </c>
      <c r="EM690" s="100">
        <v>0.14000000000000001</v>
      </c>
      <c r="EN690" s="100">
        <v>1.44</v>
      </c>
      <c r="EO690" s="100">
        <v>196.71</v>
      </c>
      <c r="EP690" s="100">
        <v>8.7100000000000009</v>
      </c>
      <c r="EQ690" s="100">
        <v>0.32</v>
      </c>
      <c r="ER690" s="100">
        <v>0.92</v>
      </c>
      <c r="ES690" s="100">
        <v>0.26</v>
      </c>
      <c r="ET690" s="100">
        <v>9.42</v>
      </c>
      <c r="EU690" s="100">
        <v>1.42</v>
      </c>
      <c r="EV690" s="100">
        <v>3.34</v>
      </c>
      <c r="EW690" s="100">
        <v>0.81</v>
      </c>
      <c r="EX690" s="100">
        <v>1.1599999999999999</v>
      </c>
      <c r="EY690" s="100">
        <v>0.93</v>
      </c>
      <c r="EZ690" s="100">
        <v>1.01</v>
      </c>
      <c r="FA690" s="100">
        <v>1.0900000000000001</v>
      </c>
      <c r="FB690" s="100">
        <v>1.76</v>
      </c>
      <c r="FC690" s="100"/>
      <c r="FD690" s="100"/>
      <c r="FE690" s="100"/>
      <c r="FF690" s="106">
        <v>1.1793193717277486E-2</v>
      </c>
      <c r="FG690" s="106">
        <v>5.5863969413567317E-3</v>
      </c>
      <c r="FH690" s="106">
        <v>3.4318602804974865E-3</v>
      </c>
      <c r="FI690" s="106">
        <v>0</v>
      </c>
      <c r="FJ690" s="106">
        <v>9.5980483271375476E-3</v>
      </c>
      <c r="FK690" s="106">
        <v>7.5817333851535169E-3</v>
      </c>
      <c r="FL690" s="106">
        <v>0</v>
      </c>
      <c r="FM690" s="106">
        <v>3.160024834262158E-3</v>
      </c>
      <c r="FN690" s="106">
        <v>9.158233276157805E-3</v>
      </c>
      <c r="FO690" s="106">
        <v>4.7670623145400605E-3</v>
      </c>
      <c r="FP690" s="106">
        <v>1.4409640513006064E-2</v>
      </c>
      <c r="FQ690" s="106">
        <v>4.9319999999999998E-3</v>
      </c>
      <c r="FR690" s="106">
        <v>4.0564578735285364E-2</v>
      </c>
      <c r="FS690" s="106">
        <v>1.7537396712636082E-2</v>
      </c>
      <c r="FT690" s="106">
        <v>0</v>
      </c>
      <c r="FU690" s="106">
        <v>4.8513136168426554E-3</v>
      </c>
      <c r="FV690" s="106">
        <v>1.5700654817586531E-2</v>
      </c>
      <c r="FW690" s="106">
        <v>9.0211349705302431E-3</v>
      </c>
      <c r="FX690" s="106">
        <v>3.3498954973996367E-2</v>
      </c>
      <c r="FY690" s="106">
        <v>1.7670532060027284E-2</v>
      </c>
      <c r="FZ690" s="106">
        <v>2.7828972255047699E-2</v>
      </c>
      <c r="GA690" s="106">
        <v>2.0662736050585322E-2</v>
      </c>
      <c r="GB690" s="106">
        <v>4.1423611111111112E-2</v>
      </c>
      <c r="GC690" s="106">
        <v>2.5028630562262847E-2</v>
      </c>
      <c r="GD690" s="106">
        <v>3.3501301405517964E-2</v>
      </c>
      <c r="GE690" s="106">
        <v>2.5459004966454646E-2</v>
      </c>
      <c r="GF690" s="106">
        <v>1.3133474153206081E-2</v>
      </c>
      <c r="GG690" s="106">
        <v>1.3524194256608413E-2</v>
      </c>
      <c r="GH690" s="100"/>
      <c r="GI690" s="100"/>
      <c r="GJ690" s="100"/>
      <c r="GK690" s="100"/>
    </row>
    <row r="691" spans="1:193" x14ac:dyDescent="0.25">
      <c r="A691" s="98" t="s">
        <v>1073</v>
      </c>
      <c r="B691" s="99" t="s">
        <v>17</v>
      </c>
      <c r="C691" s="99" t="s">
        <v>647</v>
      </c>
      <c r="D691" s="99" t="s">
        <v>810</v>
      </c>
      <c r="E691" s="99" t="s">
        <v>874</v>
      </c>
      <c r="F691" s="106"/>
      <c r="G691" s="106">
        <v>3.1230000000000002</v>
      </c>
      <c r="H691" s="106">
        <v>0.15277557877295533</v>
      </c>
      <c r="I691" s="106">
        <v>0.28100000000000003</v>
      </c>
      <c r="J691" s="106">
        <v>0</v>
      </c>
      <c r="K691" s="106">
        <v>0.82199999999999995</v>
      </c>
      <c r="L691" s="106">
        <v>1.5780000000000001</v>
      </c>
      <c r="M691" s="106">
        <v>0</v>
      </c>
      <c r="N691" s="106">
        <v>0.10299033460671055</v>
      </c>
      <c r="O691" s="106">
        <v>2.0270000000000001</v>
      </c>
      <c r="P691" s="106">
        <v>3.7999999999999999E-2</v>
      </c>
      <c r="Q691" s="106">
        <v>6.1983691478216897E-2</v>
      </c>
      <c r="R691" s="106">
        <v>0.33900000000000002</v>
      </c>
      <c r="S691" s="106">
        <v>39.51937461262203</v>
      </c>
      <c r="T691" s="106">
        <v>1.2773374807552293</v>
      </c>
      <c r="U691" s="106">
        <v>0</v>
      </c>
      <c r="V691" s="106">
        <v>3.7856982740220896E-2</v>
      </c>
      <c r="W691" s="106">
        <v>4.4009999999999998</v>
      </c>
      <c r="X691" s="106">
        <v>1.3904684977496899</v>
      </c>
      <c r="Y691" s="106">
        <v>18.738365578007308</v>
      </c>
      <c r="Z691" s="106">
        <v>0.15400000000000003</v>
      </c>
      <c r="AA691" s="106">
        <v>1.4031067574526201</v>
      </c>
      <c r="AB691" s="106">
        <v>0.438</v>
      </c>
      <c r="AC691" s="106">
        <v>3.9910000000000001</v>
      </c>
      <c r="AD691" s="106">
        <v>1.9339999999999999</v>
      </c>
      <c r="AE691" s="106">
        <v>4.0309999999999997</v>
      </c>
      <c r="AF691" s="106">
        <v>3.0539999999999994</v>
      </c>
      <c r="AG691" s="106">
        <v>1.5286219446311038</v>
      </c>
      <c r="AH691" s="106">
        <v>1.002</v>
      </c>
      <c r="AI691" s="106"/>
      <c r="AJ691" s="106">
        <v>91.323301726334606</v>
      </c>
      <c r="AK691" s="100"/>
      <c r="AL691" s="106">
        <v>1.4598915482423336</v>
      </c>
      <c r="AM691" s="106">
        <v>9.1586582802563002E-2</v>
      </c>
      <c r="AN691" s="106">
        <v>0.14871659169092355</v>
      </c>
      <c r="AO691" s="106">
        <v>0</v>
      </c>
      <c r="AP691" s="106">
        <v>0.63661710037174724</v>
      </c>
      <c r="AQ691" s="106">
        <v>1.2265837543723281</v>
      </c>
      <c r="AR691" s="106">
        <v>0</v>
      </c>
      <c r="AS691" s="106">
        <v>8.5497538275535911E-2</v>
      </c>
      <c r="AT691" s="106">
        <v>1.4486849628359064</v>
      </c>
      <c r="AU691" s="106">
        <v>1.6582300576016756E-2</v>
      </c>
      <c r="AV691" s="106">
        <v>6.1983691478216897E-2</v>
      </c>
      <c r="AW691" s="106">
        <v>0.33900000000000002</v>
      </c>
      <c r="AX691" s="106">
        <v>27.626266768697679</v>
      </c>
      <c r="AY691" s="106">
        <v>1.0460547709075663</v>
      </c>
      <c r="AZ691" s="106">
        <v>0</v>
      </c>
      <c r="BA691" s="106">
        <v>3.2101231866548709E-2</v>
      </c>
      <c r="BB691" s="106">
        <v>4.1169317118802615</v>
      </c>
      <c r="BC691" s="106">
        <v>1.2257303400473289</v>
      </c>
      <c r="BD691" s="106">
        <v>14.755780437835504</v>
      </c>
      <c r="BE691" s="106">
        <v>0.13130968622100955</v>
      </c>
      <c r="BF691" s="106">
        <v>1.1979055386772135</v>
      </c>
      <c r="BG691" s="106">
        <v>0.37426300948474756</v>
      </c>
      <c r="BH691" s="106">
        <v>3.4216392318244169</v>
      </c>
      <c r="BI691" s="106">
        <v>1.6678164884442912</v>
      </c>
      <c r="BJ691" s="106">
        <v>3.4973104285962169</v>
      </c>
      <c r="BK691" s="106">
        <v>2.660974122157358</v>
      </c>
      <c r="BL691" s="106">
        <v>1.3367922559082674</v>
      </c>
      <c r="BM691" s="106">
        <v>0.87995082111179412</v>
      </c>
      <c r="BN691" s="106"/>
      <c r="BO691" s="106"/>
      <c r="BP691" s="106"/>
      <c r="BQ691" s="106">
        <v>3.0376640000000003E-2</v>
      </c>
      <c r="BR691" s="106">
        <v>1.7014619999999998E-2</v>
      </c>
      <c r="BS691" s="106">
        <v>1.039225E-2</v>
      </c>
      <c r="BT691" s="106">
        <v>1.0115020000000001E-2</v>
      </c>
      <c r="BU691" s="106">
        <v>1.252464E-2</v>
      </c>
      <c r="BV691" s="106">
        <v>1.10639E-2</v>
      </c>
      <c r="BW691" s="106">
        <v>1.5367199999999999E-2</v>
      </c>
      <c r="BX691" s="106">
        <v>3.8547199999999998E-3</v>
      </c>
      <c r="BY691" s="106">
        <v>9.65448E-3</v>
      </c>
      <c r="BZ691" s="106">
        <v>3.2769880000000001E-2</v>
      </c>
      <c r="CA691" s="106">
        <v>1.78E-2</v>
      </c>
      <c r="CB691" s="106">
        <v>1.4E-2</v>
      </c>
      <c r="CC691" s="106">
        <v>1.2874500000000001E-2</v>
      </c>
      <c r="CD691" s="106">
        <v>2.1002920000000001E-2</v>
      </c>
      <c r="CE691" s="106">
        <v>2.9177280000000003E-2</v>
      </c>
      <c r="CF691" s="106">
        <v>7.9013099999999999E-3</v>
      </c>
      <c r="CG691" s="106">
        <v>6.9484999999999998E-3</v>
      </c>
      <c r="CH691" s="106">
        <v>7.8273600000000002E-3</v>
      </c>
      <c r="CI691" s="106">
        <v>1.409589E-2</v>
      </c>
      <c r="CJ691" s="106">
        <v>2.4628800000000003E-2</v>
      </c>
      <c r="CK691" s="106">
        <v>2.5651469999999999E-2</v>
      </c>
      <c r="CL691" s="106">
        <v>2.679987E-2</v>
      </c>
      <c r="CM691" s="106">
        <v>3.4758720000000007E-2</v>
      </c>
      <c r="CN691" s="106">
        <v>2.8294239999999995E-2</v>
      </c>
      <c r="CO691" s="106">
        <v>3.7805280000000004E-2</v>
      </c>
      <c r="CP691" s="106">
        <v>2.9840199999999997E-2</v>
      </c>
      <c r="CQ691" s="106">
        <v>1.6008999999999999E-2</v>
      </c>
      <c r="CR691" s="106">
        <v>1.639728E-2</v>
      </c>
      <c r="CS691" s="106"/>
      <c r="CT691" s="106"/>
      <c r="CU691" s="106"/>
      <c r="CV691" s="106">
        <f t="shared" si="392"/>
        <v>1.4200000000000001E-2</v>
      </c>
      <c r="CW691" s="106">
        <f t="shared" si="393"/>
        <v>1.0199999999999999E-2</v>
      </c>
      <c r="CX691" s="106">
        <f t="shared" si="394"/>
        <v>5.5000000000000005E-3</v>
      </c>
      <c r="CY691" s="106">
        <f t="shared" si="395"/>
        <v>6.1000000000000004E-3</v>
      </c>
      <c r="CZ691" s="106">
        <f t="shared" si="396"/>
        <v>9.7000000000000003E-3</v>
      </c>
      <c r="DA691" s="106">
        <f t="shared" si="397"/>
        <v>8.6E-3</v>
      </c>
      <c r="DB691" s="106">
        <f t="shared" si="398"/>
        <v>1.1399999999999999E-2</v>
      </c>
      <c r="DC691" s="106">
        <f t="shared" si="399"/>
        <v>3.2000000000000002E-3</v>
      </c>
      <c r="DD691" s="106">
        <f t="shared" si="400"/>
        <v>6.8999999999999999E-3</v>
      </c>
      <c r="DE691" s="106">
        <f t="shared" si="401"/>
        <v>1.4300000000000002E-2</v>
      </c>
      <c r="DF691" s="106">
        <f t="shared" si="402"/>
        <v>1.78E-2</v>
      </c>
      <c r="DG691" s="106">
        <f t="shared" si="403"/>
        <v>1.4E-2</v>
      </c>
      <c r="DH691" s="106">
        <f t="shared" si="404"/>
        <v>8.9999999999999993E-3</v>
      </c>
      <c r="DI691" s="106">
        <f t="shared" si="405"/>
        <v>1.72E-2</v>
      </c>
      <c r="DJ691" s="106">
        <f t="shared" si="406"/>
        <v>2.1600000000000001E-2</v>
      </c>
      <c r="DK691" s="106">
        <f t="shared" si="407"/>
        <v>6.7000000000000002E-3</v>
      </c>
      <c r="DL691" s="106">
        <f t="shared" si="408"/>
        <v>6.4999999999999997E-3</v>
      </c>
      <c r="DM691" s="106">
        <f t="shared" si="409"/>
        <v>6.8999999999999999E-3</v>
      </c>
      <c r="DN691" s="106">
        <f t="shared" si="410"/>
        <v>1.1099999999999999E-2</v>
      </c>
      <c r="DO691" s="106">
        <f t="shared" si="411"/>
        <v>2.1000000000000001E-2</v>
      </c>
      <c r="DP691" s="106">
        <f t="shared" si="412"/>
        <v>2.1899999999999999E-2</v>
      </c>
      <c r="DQ691" s="106">
        <f t="shared" si="413"/>
        <v>2.2900000000000004E-2</v>
      </c>
      <c r="DR691" s="106">
        <f t="shared" si="414"/>
        <v>2.9800000000000004E-2</v>
      </c>
      <c r="DS691" s="106">
        <f t="shared" si="415"/>
        <v>2.4399999999999995E-2</v>
      </c>
      <c r="DT691" s="106">
        <f t="shared" si="416"/>
        <v>3.2800000000000003E-2</v>
      </c>
      <c r="DU691" s="106">
        <f t="shared" si="417"/>
        <v>2.5999999999999999E-2</v>
      </c>
      <c r="DV691" s="106">
        <f t="shared" si="418"/>
        <v>1.4E-2</v>
      </c>
      <c r="DW691" s="106">
        <f t="shared" si="419"/>
        <v>1.44E-2</v>
      </c>
      <c r="DX691" s="106"/>
      <c r="DY691" s="106"/>
      <c r="DZ691" s="106"/>
      <c r="EA691" s="100">
        <v>1.22</v>
      </c>
      <c r="EB691" s="100">
        <v>5.94</v>
      </c>
      <c r="EC691" s="100">
        <v>2.4</v>
      </c>
      <c r="ED691" s="100">
        <v>100</v>
      </c>
      <c r="EE691" s="100">
        <v>1.47</v>
      </c>
      <c r="EF691" s="100">
        <v>0.71</v>
      </c>
      <c r="EG691" s="100">
        <v>100</v>
      </c>
      <c r="EH691" s="100">
        <v>3.69</v>
      </c>
      <c r="EI691" s="100">
        <v>0.63</v>
      </c>
      <c r="EJ691" s="100">
        <v>29.8</v>
      </c>
      <c r="EK691" s="100">
        <v>19.86</v>
      </c>
      <c r="EL691" s="100">
        <v>1.42</v>
      </c>
      <c r="EM691" s="100">
        <v>0.15</v>
      </c>
      <c r="EN691" s="100">
        <v>1.63</v>
      </c>
      <c r="EO691" s="100">
        <v>524.5</v>
      </c>
      <c r="EP691" s="100">
        <v>11.94</v>
      </c>
      <c r="EQ691" s="100">
        <v>0.36</v>
      </c>
      <c r="ER691" s="100">
        <v>0.76</v>
      </c>
      <c r="ES691" s="100">
        <v>0.24</v>
      </c>
      <c r="ET691" s="100">
        <v>13.51</v>
      </c>
      <c r="EU691" s="100">
        <v>2.02</v>
      </c>
      <c r="EV691" s="100">
        <v>5.28</v>
      </c>
      <c r="EW691" s="100">
        <v>1.08</v>
      </c>
      <c r="EX691" s="100">
        <v>1.45</v>
      </c>
      <c r="EY691" s="100">
        <v>0.95</v>
      </c>
      <c r="EZ691" s="100">
        <v>0.95</v>
      </c>
      <c r="FA691" s="100">
        <v>1</v>
      </c>
      <c r="FB691" s="100">
        <v>1.55</v>
      </c>
      <c r="FC691" s="100"/>
      <c r="FD691" s="100"/>
      <c r="FE691" s="100"/>
      <c r="FF691" s="106">
        <v>1.7810676888556469E-2</v>
      </c>
      <c r="FG691" s="106">
        <v>5.4402430184722428E-3</v>
      </c>
      <c r="FH691" s="106">
        <v>3.5691982005821654E-3</v>
      </c>
      <c r="FI691" s="106">
        <v>0</v>
      </c>
      <c r="FJ691" s="106">
        <v>9.3582713754646833E-3</v>
      </c>
      <c r="FK691" s="106">
        <v>8.7087446560435294E-3</v>
      </c>
      <c r="FL691" s="106">
        <v>0</v>
      </c>
      <c r="FM691" s="106">
        <v>3.1548591623672753E-3</v>
      </c>
      <c r="FN691" s="106">
        <v>9.1267152658662098E-3</v>
      </c>
      <c r="FO691" s="106">
        <v>4.9415255716529936E-3</v>
      </c>
      <c r="FP691" s="106">
        <v>1.2309961127573876E-2</v>
      </c>
      <c r="FQ691" s="106">
        <v>4.8138E-3</v>
      </c>
      <c r="FR691" s="106">
        <v>4.1439400153046521E-2</v>
      </c>
      <c r="FS691" s="106">
        <v>1.7050692765793327E-2</v>
      </c>
      <c r="FT691" s="106">
        <v>0</v>
      </c>
      <c r="FU691" s="106">
        <v>3.8328870848659156E-3</v>
      </c>
      <c r="FV691" s="106">
        <v>1.4820954162768941E-2</v>
      </c>
      <c r="FW691" s="106">
        <v>9.3155505843597001E-3</v>
      </c>
      <c r="FX691" s="106">
        <v>3.5413873050805206E-2</v>
      </c>
      <c r="FY691" s="106">
        <v>1.7739938608458392E-2</v>
      </c>
      <c r="FZ691" s="106">
        <v>2.4197691881279713E-2</v>
      </c>
      <c r="GA691" s="106">
        <v>1.9761086900794672E-2</v>
      </c>
      <c r="GB691" s="106">
        <v>3.6953703703703704E-2</v>
      </c>
      <c r="GC691" s="106">
        <v>2.4183339082442221E-2</v>
      </c>
      <c r="GD691" s="106">
        <v>3.322444907166406E-2</v>
      </c>
      <c r="GE691" s="106">
        <v>2.52792541604949E-2</v>
      </c>
      <c r="GF691" s="106">
        <v>1.3367922559082675E-2</v>
      </c>
      <c r="GG691" s="106">
        <v>1.3639237727232809E-2</v>
      </c>
      <c r="GH691" s="100"/>
      <c r="GI691" s="100"/>
      <c r="GJ691" s="100"/>
      <c r="GK691" s="100"/>
    </row>
    <row r="692" spans="1:193" x14ac:dyDescent="0.25">
      <c r="A692" s="98" t="s">
        <v>1073</v>
      </c>
      <c r="B692" s="99" t="s">
        <v>17</v>
      </c>
      <c r="C692" s="99" t="s">
        <v>647</v>
      </c>
      <c r="D692" s="99" t="s">
        <v>810</v>
      </c>
      <c r="E692" s="99" t="s">
        <v>875</v>
      </c>
      <c r="F692" s="106"/>
      <c r="G692" s="106">
        <v>0.28100000000000003</v>
      </c>
      <c r="H692" s="106">
        <v>0.10408797644800084</v>
      </c>
      <c r="I692" s="106">
        <v>8.3000000000000004E-2</v>
      </c>
      <c r="J692" s="106">
        <v>0</v>
      </c>
      <c r="K692" s="106">
        <v>0.93300000000000005</v>
      </c>
      <c r="L692" s="106">
        <v>0.68100000000000005</v>
      </c>
      <c r="M692" s="106">
        <v>0</v>
      </c>
      <c r="N692" s="106">
        <v>9.7587683856163163E-2</v>
      </c>
      <c r="O692" s="106">
        <v>2.0699999999999998</v>
      </c>
      <c r="P692" s="106">
        <v>0</v>
      </c>
      <c r="Q692" s="106">
        <v>0.22142418424448163</v>
      </c>
      <c r="R692" s="106">
        <v>0.33700000000000002</v>
      </c>
      <c r="S692" s="106">
        <v>42.858889903965824</v>
      </c>
      <c r="T692" s="106">
        <v>1.3564731083746511</v>
      </c>
      <c r="U692" s="106">
        <v>0</v>
      </c>
      <c r="V692" s="106">
        <v>9.9929376733614295E-2</v>
      </c>
      <c r="W692" s="106">
        <v>6.0369999999999999</v>
      </c>
      <c r="X692" s="106">
        <v>0.99463463988091338</v>
      </c>
      <c r="Y692" s="106">
        <v>16.609219717444638</v>
      </c>
      <c r="Z692" s="106">
        <v>0.23799999999999999</v>
      </c>
      <c r="AA692" s="106">
        <v>2.4668822609172629</v>
      </c>
      <c r="AB692" s="106">
        <v>0.73499999999999999</v>
      </c>
      <c r="AC692" s="106">
        <v>5.9279999999999999</v>
      </c>
      <c r="AD692" s="106">
        <v>2.42</v>
      </c>
      <c r="AE692" s="106">
        <v>4.12</v>
      </c>
      <c r="AF692" s="106">
        <v>2.8610000000000002</v>
      </c>
      <c r="AG692" s="106">
        <v>1.3936106242244086</v>
      </c>
      <c r="AH692" s="106">
        <v>0.87899999999999989</v>
      </c>
      <c r="AI692" s="106"/>
      <c r="AJ692" s="106">
        <v>93.636470552104612</v>
      </c>
      <c r="AK692" s="100"/>
      <c r="AL692" s="106">
        <v>0.13135751682872102</v>
      </c>
      <c r="AM692" s="106">
        <v>6.2399122623344433E-2</v>
      </c>
      <c r="AN692" s="106">
        <v>4.3926964805504107E-2</v>
      </c>
      <c r="AO692" s="106">
        <v>0</v>
      </c>
      <c r="AP692" s="106">
        <v>0.72258364312267664</v>
      </c>
      <c r="AQ692" s="106">
        <v>0.5293431791682861</v>
      </c>
      <c r="AR692" s="106">
        <v>0</v>
      </c>
      <c r="AS692" s="106">
        <v>8.1012521879597524E-2</v>
      </c>
      <c r="AT692" s="106">
        <v>1.4794168096054887</v>
      </c>
      <c r="AU692" s="106">
        <v>0</v>
      </c>
      <c r="AV692" s="106">
        <v>0.22142418424448163</v>
      </c>
      <c r="AW692" s="106">
        <v>0.33700000000000002</v>
      </c>
      <c r="AX692" s="106">
        <v>29.960775885330879</v>
      </c>
      <c r="AY692" s="106">
        <v>1.1108616070548285</v>
      </c>
      <c r="AZ692" s="106">
        <v>0</v>
      </c>
      <c r="BA692" s="106">
        <v>8.4736179711366308E-2</v>
      </c>
      <c r="BB692" s="106">
        <v>5.6473339569691303</v>
      </c>
      <c r="BC692" s="106">
        <v>0.87679358240560057</v>
      </c>
      <c r="BD692" s="106">
        <v>13.079155616540387</v>
      </c>
      <c r="BE692" s="106">
        <v>0.20293315143246929</v>
      </c>
      <c r="BF692" s="106">
        <v>2.1061062587870425</v>
      </c>
      <c r="BG692" s="106">
        <v>0.62804409125865168</v>
      </c>
      <c r="BH692" s="106">
        <v>5.0823045267489704</v>
      </c>
      <c r="BI692" s="106">
        <v>2.0869265263884098</v>
      </c>
      <c r="BJ692" s="106">
        <v>3.5745271559951415</v>
      </c>
      <c r="BK692" s="106">
        <v>2.4928117103772767</v>
      </c>
      <c r="BL692" s="106">
        <v>1.2187237640790631</v>
      </c>
      <c r="BM692" s="106">
        <v>0.77193290594537622</v>
      </c>
      <c r="BN692" s="106"/>
      <c r="BO692" s="106"/>
      <c r="BP692" s="106"/>
      <c r="BQ692" s="106">
        <v>2.8665280000000001E-2</v>
      </c>
      <c r="BR692" s="106">
        <v>1.7181430000000001E-2</v>
      </c>
      <c r="BS692" s="106">
        <v>1.039225E-2</v>
      </c>
      <c r="BT692" s="106">
        <v>9.7833799999999995E-3</v>
      </c>
      <c r="BU692" s="106">
        <v>1.252464E-2</v>
      </c>
      <c r="BV692" s="106">
        <v>1.170715E-2</v>
      </c>
      <c r="BW692" s="106">
        <v>1.6445600000000001E-2</v>
      </c>
      <c r="BX692" s="106">
        <v>4.0956399999999994E-3</v>
      </c>
      <c r="BY692" s="106">
        <v>9.7944E-3</v>
      </c>
      <c r="BZ692" s="106">
        <v>3.2769880000000001E-2</v>
      </c>
      <c r="CA692" s="106">
        <v>1.84E-2</v>
      </c>
      <c r="CB692" s="106">
        <v>1.4200000000000001E-2</v>
      </c>
      <c r="CC692" s="106">
        <v>1.3303650000000002E-2</v>
      </c>
      <c r="CD692" s="106">
        <v>2.1369250000000003E-2</v>
      </c>
      <c r="CE692" s="106">
        <v>2.8096640000000003E-2</v>
      </c>
      <c r="CF692" s="106">
        <v>7.7833799999999995E-3</v>
      </c>
      <c r="CG692" s="106">
        <v>7.2691999999999991E-3</v>
      </c>
      <c r="CH692" s="106">
        <v>7.9407999999999996E-3</v>
      </c>
      <c r="CI692" s="106">
        <v>1.409589E-2</v>
      </c>
      <c r="CJ692" s="106">
        <v>2.5567039999999999E-2</v>
      </c>
      <c r="CK692" s="106">
        <v>2.6119990000000003E-2</v>
      </c>
      <c r="CL692" s="106">
        <v>2.7502049999999997E-2</v>
      </c>
      <c r="CM692" s="106">
        <v>3.6041760000000006E-2</v>
      </c>
      <c r="CN692" s="106">
        <v>2.8874039999999997E-2</v>
      </c>
      <c r="CO692" s="106">
        <v>3.8496840000000004E-2</v>
      </c>
      <c r="CP692" s="106">
        <v>3.0643590000000002E-2</v>
      </c>
      <c r="CQ692" s="106">
        <v>1.6237699999999997E-2</v>
      </c>
      <c r="CR692" s="106">
        <v>1.6511150000000002E-2</v>
      </c>
      <c r="CS692" s="106"/>
      <c r="CT692" s="106"/>
      <c r="CU692" s="106"/>
      <c r="CV692" s="106">
        <f t="shared" si="392"/>
        <v>1.3399999999999999E-2</v>
      </c>
      <c r="CW692" s="106">
        <f t="shared" si="393"/>
        <v>1.0300000000000002E-2</v>
      </c>
      <c r="CX692" s="106">
        <f t="shared" si="394"/>
        <v>5.5000000000000005E-3</v>
      </c>
      <c r="CY692" s="106">
        <f t="shared" si="395"/>
        <v>5.8999999999999999E-3</v>
      </c>
      <c r="CZ692" s="106">
        <f t="shared" si="396"/>
        <v>9.7000000000000003E-3</v>
      </c>
      <c r="DA692" s="106">
        <f t="shared" si="397"/>
        <v>9.1000000000000004E-3</v>
      </c>
      <c r="DB692" s="106">
        <f t="shared" si="398"/>
        <v>1.2200000000000001E-2</v>
      </c>
      <c r="DC692" s="106">
        <f t="shared" si="399"/>
        <v>3.3999999999999998E-3</v>
      </c>
      <c r="DD692" s="106">
        <f t="shared" si="400"/>
        <v>7.0000000000000001E-3</v>
      </c>
      <c r="DE692" s="106">
        <f t="shared" si="401"/>
        <v>1.4300000000000002E-2</v>
      </c>
      <c r="DF692" s="106">
        <f t="shared" si="402"/>
        <v>1.84E-2</v>
      </c>
      <c r="DG692" s="106">
        <f t="shared" si="403"/>
        <v>1.4200000000000001E-2</v>
      </c>
      <c r="DH692" s="106">
        <f t="shared" si="404"/>
        <v>9.300000000000001E-3</v>
      </c>
      <c r="DI692" s="106">
        <f t="shared" si="405"/>
        <v>1.7500000000000002E-2</v>
      </c>
      <c r="DJ692" s="106">
        <f t="shared" si="406"/>
        <v>2.0800000000000003E-2</v>
      </c>
      <c r="DK692" s="106">
        <f t="shared" si="407"/>
        <v>6.5999999999999991E-3</v>
      </c>
      <c r="DL692" s="106">
        <f t="shared" si="408"/>
        <v>6.7999999999999996E-3</v>
      </c>
      <c r="DM692" s="106">
        <f t="shared" si="409"/>
        <v>6.9999999999999993E-3</v>
      </c>
      <c r="DN692" s="106">
        <f t="shared" si="410"/>
        <v>1.1099999999999999E-2</v>
      </c>
      <c r="DO692" s="106">
        <f t="shared" si="411"/>
        <v>2.1799999999999996E-2</v>
      </c>
      <c r="DP692" s="106">
        <f t="shared" si="412"/>
        <v>2.2300000000000004E-2</v>
      </c>
      <c r="DQ692" s="106">
        <f t="shared" si="413"/>
        <v>2.35E-2</v>
      </c>
      <c r="DR692" s="106">
        <f t="shared" si="414"/>
        <v>3.0900000000000004E-2</v>
      </c>
      <c r="DS692" s="106">
        <f t="shared" si="415"/>
        <v>2.4899999999999999E-2</v>
      </c>
      <c r="DT692" s="106">
        <f t="shared" si="416"/>
        <v>3.3399999999999999E-2</v>
      </c>
      <c r="DU692" s="106">
        <f t="shared" si="417"/>
        <v>2.6700000000000002E-2</v>
      </c>
      <c r="DV692" s="106">
        <f t="shared" si="418"/>
        <v>1.4199999999999997E-2</v>
      </c>
      <c r="DW692" s="106">
        <f t="shared" si="419"/>
        <v>1.4500000000000001E-2</v>
      </c>
      <c r="DX692" s="106"/>
      <c r="DY692" s="106"/>
      <c r="DZ692" s="106"/>
      <c r="EA692" s="100">
        <v>6.31</v>
      </c>
      <c r="EB692" s="100">
        <v>8.6199999999999992</v>
      </c>
      <c r="EC692" s="100">
        <v>7.53</v>
      </c>
      <c r="ED692" s="100">
        <v>100</v>
      </c>
      <c r="EE692" s="100">
        <v>1.32</v>
      </c>
      <c r="EF692" s="100">
        <v>1.4</v>
      </c>
      <c r="EG692" s="100">
        <v>100</v>
      </c>
      <c r="EH692" s="100">
        <v>3.93</v>
      </c>
      <c r="EI692" s="100">
        <v>0.62</v>
      </c>
      <c r="EJ692" s="100">
        <v>37.26</v>
      </c>
      <c r="EK692" s="100">
        <v>7.5</v>
      </c>
      <c r="EL692" s="100">
        <v>1.44</v>
      </c>
      <c r="EM692" s="100">
        <v>0.14000000000000001</v>
      </c>
      <c r="EN692" s="100">
        <v>1.56</v>
      </c>
      <c r="EO692" s="100">
        <v>90.37</v>
      </c>
      <c r="EP692" s="100">
        <v>6.41</v>
      </c>
      <c r="EQ692" s="100">
        <v>0.3</v>
      </c>
      <c r="ER692" s="100">
        <v>1.01</v>
      </c>
      <c r="ES692" s="100">
        <v>0.26</v>
      </c>
      <c r="ET692" s="100">
        <v>9.19</v>
      </c>
      <c r="EU692" s="100">
        <v>1.35</v>
      </c>
      <c r="EV692" s="100">
        <v>3.3</v>
      </c>
      <c r="EW692" s="100">
        <v>0.83</v>
      </c>
      <c r="EX692" s="100">
        <v>1.2</v>
      </c>
      <c r="EY692" s="100">
        <v>0.94</v>
      </c>
      <c r="EZ692" s="100">
        <v>1.02</v>
      </c>
      <c r="FA692" s="100">
        <v>1.08</v>
      </c>
      <c r="FB692" s="100">
        <v>1.75</v>
      </c>
      <c r="FC692" s="100"/>
      <c r="FD692" s="100"/>
      <c r="FE692" s="100"/>
      <c r="FF692" s="106">
        <v>8.2886593118922953E-3</v>
      </c>
      <c r="FG692" s="106">
        <v>5.3788043701322903E-3</v>
      </c>
      <c r="FH692" s="106">
        <v>3.3077004498544595E-3</v>
      </c>
      <c r="FI692" s="106">
        <v>0</v>
      </c>
      <c r="FJ692" s="106">
        <v>9.5381040892193319E-3</v>
      </c>
      <c r="FK692" s="106">
        <v>7.4108045083560049E-3</v>
      </c>
      <c r="FL692" s="106">
        <v>0</v>
      </c>
      <c r="FM692" s="106">
        <v>3.1837921098681827E-3</v>
      </c>
      <c r="FN692" s="106">
        <v>9.1723842195540299E-3</v>
      </c>
      <c r="FO692" s="106">
        <v>0</v>
      </c>
      <c r="FP692" s="106">
        <v>1.6606813818336123E-2</v>
      </c>
      <c r="FQ692" s="106">
        <v>4.8528E-3</v>
      </c>
      <c r="FR692" s="106">
        <v>4.1945086239463233E-2</v>
      </c>
      <c r="FS692" s="106">
        <v>1.7329441070055327E-2</v>
      </c>
      <c r="FT692" s="106">
        <v>0</v>
      </c>
      <c r="FU692" s="106">
        <v>5.4315891194985809E-3</v>
      </c>
      <c r="FV692" s="106">
        <v>1.6942001870907393E-2</v>
      </c>
      <c r="FW692" s="106">
        <v>8.8556151822965657E-3</v>
      </c>
      <c r="FX692" s="106">
        <v>3.4005804603005008E-2</v>
      </c>
      <c r="FY692" s="106">
        <v>1.8649556616643928E-2</v>
      </c>
      <c r="FZ692" s="106">
        <v>2.8432434493625078E-2</v>
      </c>
      <c r="GA692" s="106">
        <v>2.0725455011535505E-2</v>
      </c>
      <c r="GB692" s="106">
        <v>4.2183127572016456E-2</v>
      </c>
      <c r="GC692" s="106">
        <v>2.5043118316660919E-2</v>
      </c>
      <c r="GD692" s="106">
        <v>3.3600555266354325E-2</v>
      </c>
      <c r="GE692" s="106">
        <v>2.5426679445848224E-2</v>
      </c>
      <c r="GF692" s="106">
        <v>1.3162216652053882E-2</v>
      </c>
      <c r="GG692" s="106">
        <v>1.3508825854044086E-2</v>
      </c>
      <c r="GH692" s="100"/>
      <c r="GI692" s="100"/>
      <c r="GJ692" s="100"/>
      <c r="GK692" s="100"/>
    </row>
    <row r="693" spans="1:193" x14ac:dyDescent="0.25">
      <c r="A693" s="98" t="s">
        <v>1073</v>
      </c>
      <c r="B693" s="99" t="s">
        <v>17</v>
      </c>
      <c r="C693" s="99" t="s">
        <v>647</v>
      </c>
      <c r="D693" s="99" t="s">
        <v>865</v>
      </c>
      <c r="E693" s="99" t="s">
        <v>876</v>
      </c>
      <c r="F693" s="106"/>
      <c r="G693" s="106">
        <v>0.33200000000000002</v>
      </c>
      <c r="H693" s="106">
        <v>22.524399205399469</v>
      </c>
      <c r="I693" s="106">
        <v>0.17799999999999999</v>
      </c>
      <c r="J693" s="106">
        <v>0</v>
      </c>
      <c r="K693" s="106">
        <v>0.379</v>
      </c>
      <c r="L693" s="106">
        <v>2.867</v>
      </c>
      <c r="M693" s="106">
        <v>5.5000000000000007E-2</v>
      </c>
      <c r="N693" s="106">
        <v>9.5739696822255388E-2</v>
      </c>
      <c r="O693" s="106">
        <v>3.2320000000000002</v>
      </c>
      <c r="P693" s="106">
        <v>0</v>
      </c>
      <c r="Q693" s="106">
        <v>0</v>
      </c>
      <c r="R693" s="106">
        <v>0.14799999999999999</v>
      </c>
      <c r="S693" s="106">
        <v>27.551844096947754</v>
      </c>
      <c r="T693" s="106">
        <v>2.4402550654730168</v>
      </c>
      <c r="U693" s="106">
        <v>0</v>
      </c>
      <c r="V693" s="106">
        <v>2.1881758399894542E-2</v>
      </c>
      <c r="W693" s="106">
        <v>5.6280000000000001</v>
      </c>
      <c r="X693" s="106">
        <v>1.6870881603029915</v>
      </c>
      <c r="Y693" s="106">
        <v>14.308608631394154</v>
      </c>
      <c r="Z693" s="106">
        <v>0.09</v>
      </c>
      <c r="AA693" s="106">
        <v>0.74568909309198383</v>
      </c>
      <c r="AB693" s="106">
        <v>0.184</v>
      </c>
      <c r="AC693" s="106">
        <v>2.3919999999999999</v>
      </c>
      <c r="AD693" s="106">
        <v>1.53</v>
      </c>
      <c r="AE693" s="106">
        <v>3.411</v>
      </c>
      <c r="AF693" s="106">
        <v>2.589</v>
      </c>
      <c r="AG693" s="106">
        <v>1.2824304863582405</v>
      </c>
      <c r="AH693" s="106">
        <v>0.72799999999999998</v>
      </c>
      <c r="AI693" s="106"/>
      <c r="AJ693" s="106">
        <v>94.367547394189742</v>
      </c>
      <c r="AK693" s="100"/>
      <c r="AL693" s="106">
        <v>0.15519820493642483</v>
      </c>
      <c r="AM693" s="106">
        <v>13.503026920088406</v>
      </c>
      <c r="AN693" s="106">
        <v>9.4204816088912402E-2</v>
      </c>
      <c r="AO693" s="106">
        <v>0</v>
      </c>
      <c r="AP693" s="106">
        <v>0.29352540272614625</v>
      </c>
      <c r="AQ693" s="106">
        <v>2.2285270112708901</v>
      </c>
      <c r="AR693" s="106">
        <v>4.0801186943620178E-2</v>
      </c>
      <c r="AS693" s="106">
        <v>7.9478413433716921E-2</v>
      </c>
      <c r="AT693" s="106">
        <v>2.3098913664951404</v>
      </c>
      <c r="AU693" s="106">
        <v>0</v>
      </c>
      <c r="AV693" s="106">
        <v>0</v>
      </c>
      <c r="AW693" s="106">
        <v>0.14799999999999999</v>
      </c>
      <c r="AX693" s="106">
        <v>19.260289477069382</v>
      </c>
      <c r="AY693" s="106">
        <v>1.9984072274776978</v>
      </c>
      <c r="AZ693" s="106">
        <v>0</v>
      </c>
      <c r="BA693" s="106">
        <v>1.8554870177134353E-2</v>
      </c>
      <c r="BB693" s="106">
        <v>5.2647333956969131</v>
      </c>
      <c r="BC693" s="106">
        <v>1.4872074755844422</v>
      </c>
      <c r="BD693" s="106">
        <v>11.267508174969803</v>
      </c>
      <c r="BE693" s="106">
        <v>7.6739427012278302E-2</v>
      </c>
      <c r="BF693" s="106">
        <v>0.63663373439083393</v>
      </c>
      <c r="BG693" s="106">
        <v>0.15722464325386654</v>
      </c>
      <c r="BH693" s="106">
        <v>2.0507544581618653</v>
      </c>
      <c r="BI693" s="106">
        <v>1.3194204898240773</v>
      </c>
      <c r="BJ693" s="106">
        <v>2.9593961478396666</v>
      </c>
      <c r="BK693" s="106">
        <v>2.2558159797856585</v>
      </c>
      <c r="BL693" s="106">
        <v>1.1214958341567474</v>
      </c>
      <c r="BM693" s="106">
        <v>0.63932554667603403</v>
      </c>
      <c r="BN693" s="106"/>
      <c r="BO693" s="106"/>
      <c r="BP693" s="106"/>
      <c r="BQ693" s="106">
        <v>2.652608E-2</v>
      </c>
      <c r="BR693" s="106">
        <v>1.6347379999999998E-2</v>
      </c>
      <c r="BS693" s="106">
        <v>1.001435E-2</v>
      </c>
      <c r="BT693" s="106">
        <v>9.2859199999999979E-3</v>
      </c>
      <c r="BU693" s="106">
        <v>1.1491679999999999E-2</v>
      </c>
      <c r="BV693" s="106">
        <v>1.08066E-2</v>
      </c>
      <c r="BW693" s="106">
        <v>1.4154000000000002E-2</v>
      </c>
      <c r="BX693" s="106">
        <v>3.7342599999999997E-3</v>
      </c>
      <c r="BY693" s="106">
        <v>9.65448E-3</v>
      </c>
      <c r="BZ693" s="106">
        <v>3.2311559999999996E-2</v>
      </c>
      <c r="CA693" s="106">
        <v>1.61E-2</v>
      </c>
      <c r="CB693" s="106">
        <v>1.32E-2</v>
      </c>
      <c r="CC693" s="106">
        <v>1.2588400000000001E-2</v>
      </c>
      <c r="CD693" s="106">
        <v>2.0026040000000002E-2</v>
      </c>
      <c r="CE693" s="106">
        <v>2.8096640000000003E-2</v>
      </c>
      <c r="CF693" s="106">
        <v>7.4295900000000007E-3</v>
      </c>
      <c r="CG693" s="106">
        <v>7.0553999999999999E-3</v>
      </c>
      <c r="CH693" s="106">
        <v>7.9407999999999996E-3</v>
      </c>
      <c r="CI693" s="106">
        <v>1.3460939999999999E-2</v>
      </c>
      <c r="CJ693" s="106">
        <v>2.474608E-2</v>
      </c>
      <c r="CK693" s="106">
        <v>2.4831559999999999E-2</v>
      </c>
      <c r="CL693" s="106">
        <v>2.5746599999999994E-2</v>
      </c>
      <c r="CM693" s="106">
        <v>3.1842720000000005E-2</v>
      </c>
      <c r="CN693" s="106">
        <v>2.678676E-2</v>
      </c>
      <c r="CO693" s="106">
        <v>3.5615340000000002E-2</v>
      </c>
      <c r="CP693" s="106">
        <v>2.8348189999999999E-2</v>
      </c>
      <c r="CQ693" s="106">
        <v>1.50942E-2</v>
      </c>
      <c r="CR693" s="106">
        <v>1.560019E-2</v>
      </c>
      <c r="CS693" s="106"/>
      <c r="CT693" s="106"/>
      <c r="CU693" s="106"/>
      <c r="CV693" s="106">
        <f t="shared" si="392"/>
        <v>1.24E-2</v>
      </c>
      <c r="CW693" s="106">
        <f t="shared" si="393"/>
        <v>9.7999999999999997E-3</v>
      </c>
      <c r="CX693" s="106">
        <f t="shared" si="394"/>
        <v>5.3E-3</v>
      </c>
      <c r="CY693" s="106">
        <f t="shared" si="395"/>
        <v>5.5999999999999991E-3</v>
      </c>
      <c r="CZ693" s="106">
        <f t="shared" si="396"/>
        <v>8.8999999999999999E-3</v>
      </c>
      <c r="DA693" s="106">
        <f t="shared" si="397"/>
        <v>8.3999999999999995E-3</v>
      </c>
      <c r="DB693" s="106">
        <f t="shared" si="398"/>
        <v>1.0500000000000001E-2</v>
      </c>
      <c r="DC693" s="106">
        <f t="shared" si="399"/>
        <v>3.0999999999999999E-3</v>
      </c>
      <c r="DD693" s="106">
        <f t="shared" si="400"/>
        <v>6.8999999999999999E-3</v>
      </c>
      <c r="DE693" s="106">
        <f t="shared" si="401"/>
        <v>1.41E-2</v>
      </c>
      <c r="DF693" s="106">
        <f t="shared" si="402"/>
        <v>1.61E-2</v>
      </c>
      <c r="DG693" s="106">
        <f t="shared" si="403"/>
        <v>1.32E-2</v>
      </c>
      <c r="DH693" s="106">
        <f t="shared" si="404"/>
        <v>8.8000000000000005E-3</v>
      </c>
      <c r="DI693" s="106">
        <f t="shared" si="405"/>
        <v>1.6400000000000001E-2</v>
      </c>
      <c r="DJ693" s="106">
        <f t="shared" si="406"/>
        <v>2.0800000000000003E-2</v>
      </c>
      <c r="DK693" s="106">
        <f t="shared" si="407"/>
        <v>6.3000000000000009E-3</v>
      </c>
      <c r="DL693" s="106">
        <f t="shared" si="408"/>
        <v>6.6E-3</v>
      </c>
      <c r="DM693" s="106">
        <f t="shared" si="409"/>
        <v>6.9999999999999993E-3</v>
      </c>
      <c r="DN693" s="106">
        <f t="shared" si="410"/>
        <v>1.06E-2</v>
      </c>
      <c r="DO693" s="106">
        <f t="shared" si="411"/>
        <v>2.1100000000000001E-2</v>
      </c>
      <c r="DP693" s="106">
        <f t="shared" si="412"/>
        <v>2.12E-2</v>
      </c>
      <c r="DQ693" s="106">
        <f t="shared" si="413"/>
        <v>2.1999999999999999E-2</v>
      </c>
      <c r="DR693" s="106">
        <f t="shared" si="414"/>
        <v>2.7300000000000001E-2</v>
      </c>
      <c r="DS693" s="106">
        <f t="shared" si="415"/>
        <v>2.3099999999999999E-2</v>
      </c>
      <c r="DT693" s="106">
        <f t="shared" si="416"/>
        <v>3.09E-2</v>
      </c>
      <c r="DU693" s="106">
        <f t="shared" si="417"/>
        <v>2.47E-2</v>
      </c>
      <c r="DV693" s="106">
        <f t="shared" si="418"/>
        <v>1.32E-2</v>
      </c>
      <c r="DW693" s="106">
        <f t="shared" si="419"/>
        <v>1.3699999999999999E-2</v>
      </c>
      <c r="DX693" s="106"/>
      <c r="DY693" s="106"/>
      <c r="DZ693" s="106"/>
      <c r="EA693" s="100">
        <v>5.27</v>
      </c>
      <c r="EB693" s="100">
        <v>0.16</v>
      </c>
      <c r="EC693" s="100">
        <v>3.5</v>
      </c>
      <c r="ED693" s="100">
        <v>100</v>
      </c>
      <c r="EE693" s="100">
        <v>2.63</v>
      </c>
      <c r="EF693" s="100">
        <v>0.47</v>
      </c>
      <c r="EG693" s="100">
        <v>25.46</v>
      </c>
      <c r="EH693" s="100">
        <v>3.62</v>
      </c>
      <c r="EI693" s="100">
        <v>0.46</v>
      </c>
      <c r="EJ693" s="100">
        <v>58.42</v>
      </c>
      <c r="EK693" s="100">
        <v>100</v>
      </c>
      <c r="EL693" s="100">
        <v>2.52</v>
      </c>
      <c r="EM693" s="100">
        <v>0.18</v>
      </c>
      <c r="EN693" s="100">
        <v>0.95</v>
      </c>
      <c r="EO693" s="100">
        <v>154.82</v>
      </c>
      <c r="EP693" s="100">
        <v>6.52</v>
      </c>
      <c r="EQ693" s="100">
        <v>0.3</v>
      </c>
      <c r="ER693" s="100">
        <v>0.63</v>
      </c>
      <c r="ES693" s="100">
        <v>0.28000000000000003</v>
      </c>
      <c r="ET693" s="100">
        <v>22.52</v>
      </c>
      <c r="EU693" s="100">
        <v>3.25</v>
      </c>
      <c r="EV693" s="100">
        <v>12.13</v>
      </c>
      <c r="EW693" s="100">
        <v>1.56</v>
      </c>
      <c r="EX693" s="100">
        <v>1.74</v>
      </c>
      <c r="EY693" s="100">
        <v>1.06</v>
      </c>
      <c r="EZ693" s="100">
        <v>1.08</v>
      </c>
      <c r="FA693" s="100">
        <v>1.1200000000000001</v>
      </c>
      <c r="FB693" s="100">
        <v>2.04</v>
      </c>
      <c r="FC693" s="100"/>
      <c r="FD693" s="100"/>
      <c r="FE693" s="100"/>
      <c r="FF693" s="106">
        <v>8.1789454001495888E-3</v>
      </c>
      <c r="FG693" s="106">
        <v>2.1604843072141451E-2</v>
      </c>
      <c r="FH693" s="106">
        <v>3.2971685631119343E-3</v>
      </c>
      <c r="FI693" s="106">
        <v>0</v>
      </c>
      <c r="FJ693" s="106">
        <v>7.7197180916976464E-3</v>
      </c>
      <c r="FK693" s="106">
        <v>1.0474076952973182E-2</v>
      </c>
      <c r="FL693" s="106">
        <v>1.0387982195845698E-2</v>
      </c>
      <c r="FM693" s="106">
        <v>2.8771185663005526E-3</v>
      </c>
      <c r="FN693" s="106">
        <v>1.0625500285877646E-2</v>
      </c>
      <c r="FO693" s="106">
        <v>0</v>
      </c>
      <c r="FP693" s="106">
        <v>0</v>
      </c>
      <c r="FQ693" s="106">
        <v>3.7296E-3</v>
      </c>
      <c r="FR693" s="106">
        <v>3.4668521058724887E-2</v>
      </c>
      <c r="FS693" s="106">
        <v>1.8984868661038129E-2</v>
      </c>
      <c r="FT693" s="106">
        <v>0</v>
      </c>
      <c r="FU693" s="106">
        <v>1.2097775355491597E-3</v>
      </c>
      <c r="FV693" s="106">
        <v>1.579420018709074E-2</v>
      </c>
      <c r="FW693" s="106">
        <v>9.3694070961819857E-3</v>
      </c>
      <c r="FX693" s="106">
        <v>3.1549022889915457E-2</v>
      </c>
      <c r="FY693" s="106">
        <v>1.7281718963165073E-2</v>
      </c>
      <c r="FZ693" s="106">
        <v>2.0690596367702103E-2</v>
      </c>
      <c r="GA693" s="106">
        <v>1.9071349226694012E-2</v>
      </c>
      <c r="GB693" s="106">
        <v>3.1991769547325098E-2</v>
      </c>
      <c r="GC693" s="106">
        <v>2.2957916522938944E-2</v>
      </c>
      <c r="GD693" s="106">
        <v>3.1369599167100463E-2</v>
      </c>
      <c r="GE693" s="106">
        <v>2.4362812581685114E-2</v>
      </c>
      <c r="GF693" s="106">
        <v>1.2560753342555572E-2</v>
      </c>
      <c r="GG693" s="106">
        <v>1.3042241152191094E-2</v>
      </c>
      <c r="GH693" s="100"/>
      <c r="GI693" s="100"/>
      <c r="GJ693" s="100"/>
      <c r="GK693" s="100"/>
    </row>
    <row r="694" spans="1:193" x14ac:dyDescent="0.25">
      <c r="A694" s="98" t="s">
        <v>1073</v>
      </c>
      <c r="B694" s="99" t="s">
        <v>17</v>
      </c>
      <c r="C694" s="99" t="s">
        <v>647</v>
      </c>
      <c r="D694" s="99" t="s">
        <v>865</v>
      </c>
      <c r="E694" s="99" t="s">
        <v>877</v>
      </c>
      <c r="F694" s="106"/>
      <c r="G694" s="106">
        <v>0.21199999999999999</v>
      </c>
      <c r="H694" s="106">
        <v>11.944182498405539</v>
      </c>
      <c r="I694" s="106">
        <v>2.5000000000000001E-2</v>
      </c>
      <c r="J694" s="106">
        <v>0</v>
      </c>
      <c r="K694" s="106">
        <v>0.52</v>
      </c>
      <c r="L694" s="106">
        <v>1.18</v>
      </c>
      <c r="M694" s="106">
        <v>3.4000000000000002E-2</v>
      </c>
      <c r="N694" s="106">
        <v>9.4881878373846901E-2</v>
      </c>
      <c r="O694" s="106">
        <v>3.8519999999999994</v>
      </c>
      <c r="P694" s="106">
        <v>3.9E-2</v>
      </c>
      <c r="Q694" s="106">
        <v>3.3618911930658892E-2</v>
      </c>
      <c r="R694" s="106">
        <v>0.18099999999999999</v>
      </c>
      <c r="S694" s="106">
        <v>42.088281775934838</v>
      </c>
      <c r="T694" s="106">
        <v>1.9152875473514048</v>
      </c>
      <c r="U694" s="106">
        <v>0</v>
      </c>
      <c r="V694" s="106">
        <v>5.9263216182187765E-2</v>
      </c>
      <c r="W694" s="106">
        <v>1.7450000000000003</v>
      </c>
      <c r="X694" s="106">
        <v>1.1954638759628158</v>
      </c>
      <c r="Y694" s="106">
        <v>17.197090139864006</v>
      </c>
      <c r="Z694" s="106">
        <v>0</v>
      </c>
      <c r="AA694" s="106">
        <v>0.3652221681163314</v>
      </c>
      <c r="AB694" s="106">
        <v>0.121</v>
      </c>
      <c r="AC694" s="106">
        <v>1.8680000000000001</v>
      </c>
      <c r="AD694" s="106">
        <v>1.4870000000000001</v>
      </c>
      <c r="AE694" s="106">
        <v>3.95</v>
      </c>
      <c r="AF694" s="106">
        <v>3.1139999999999999</v>
      </c>
      <c r="AG694" s="106">
        <v>1.5139576594168402</v>
      </c>
      <c r="AH694" s="106">
        <v>0.83799999999999997</v>
      </c>
      <c r="AI694" s="106"/>
      <c r="AJ694" s="106">
        <v>95.518259147724464</v>
      </c>
      <c r="AK694" s="100"/>
      <c r="AL694" s="106">
        <v>9.9102468212415848E-2</v>
      </c>
      <c r="AM694" s="106">
        <v>7.1603515966701874</v>
      </c>
      <c r="AN694" s="106">
        <v>1.3231013495633766E-2</v>
      </c>
      <c r="AO694" s="106">
        <v>0</v>
      </c>
      <c r="AP694" s="106">
        <v>0.40272614622057007</v>
      </c>
      <c r="AQ694" s="106">
        <v>0.91721725612125915</v>
      </c>
      <c r="AR694" s="106">
        <v>2.5222551928783383E-2</v>
      </c>
      <c r="AS694" s="106">
        <v>7.8766294515894827E-2</v>
      </c>
      <c r="AT694" s="106">
        <v>2.7530017152658659</v>
      </c>
      <c r="AU694" s="106">
        <v>1.7018676906964566E-2</v>
      </c>
      <c r="AV694" s="106">
        <v>3.3618911930658892E-2</v>
      </c>
      <c r="AW694" s="106">
        <v>0.18099999999999999</v>
      </c>
      <c r="AX694" s="106">
        <v>29.422077438612259</v>
      </c>
      <c r="AY694" s="106">
        <v>1.5684936101477396</v>
      </c>
      <c r="AZ694" s="106">
        <v>0</v>
      </c>
      <c r="BA694" s="106">
        <v>5.0252875589067894E-2</v>
      </c>
      <c r="BB694" s="106">
        <v>1.6323666978484568</v>
      </c>
      <c r="BC694" s="106">
        <v>1.0538292277528347</v>
      </c>
      <c r="BD694" s="106">
        <v>13.542082163842826</v>
      </c>
      <c r="BE694" s="106">
        <v>0</v>
      </c>
      <c r="BF694" s="106">
        <v>0.31180924452858483</v>
      </c>
      <c r="BG694" s="106">
        <v>0.10339229257455354</v>
      </c>
      <c r="BH694" s="106">
        <v>1.601508916323731</v>
      </c>
      <c r="BI694" s="106">
        <v>1.2823387374956883</v>
      </c>
      <c r="BJ694" s="106">
        <v>3.4270345306264098</v>
      </c>
      <c r="BK694" s="106">
        <v>2.7132525921408033</v>
      </c>
      <c r="BL694" s="106">
        <v>1.3239682198660605</v>
      </c>
      <c r="BM694" s="106">
        <v>0.73592693422323696</v>
      </c>
      <c r="BN694" s="106"/>
      <c r="BO694" s="106"/>
      <c r="BP694" s="106"/>
      <c r="BQ694" s="106">
        <v>2.6740000000000003E-2</v>
      </c>
      <c r="BR694" s="106">
        <v>1.6681000000000001E-2</v>
      </c>
      <c r="BS694" s="106">
        <v>1.039225E-2</v>
      </c>
      <c r="BT694" s="106">
        <v>9.7833799999999995E-3</v>
      </c>
      <c r="BU694" s="106">
        <v>1.1879039999999999E-2</v>
      </c>
      <c r="BV694" s="106">
        <v>1.0935249999999999E-2</v>
      </c>
      <c r="BW694" s="106">
        <v>1.4423600000000002E-2</v>
      </c>
      <c r="BX694" s="106">
        <v>3.8547199999999998E-3</v>
      </c>
      <c r="BY694" s="106">
        <v>9.51456E-3</v>
      </c>
      <c r="BZ694" s="106">
        <v>3.0707439999999996E-2</v>
      </c>
      <c r="CA694" s="106">
        <v>1.7299999999999999E-2</v>
      </c>
      <c r="CB694" s="106">
        <v>1.3599999999999999E-2</v>
      </c>
      <c r="CC694" s="106">
        <v>1.3303650000000002E-2</v>
      </c>
      <c r="CD694" s="106">
        <v>2.0392370000000003E-2</v>
      </c>
      <c r="CE694" s="106">
        <v>2.7556319999999999E-2</v>
      </c>
      <c r="CF694" s="106">
        <v>7.5475200000000003E-3</v>
      </c>
      <c r="CG694" s="106">
        <v>6.9484999999999998E-3</v>
      </c>
      <c r="CH694" s="106">
        <v>7.9407999999999996E-3</v>
      </c>
      <c r="CI694" s="106">
        <v>1.3841910000000001E-2</v>
      </c>
      <c r="CJ694" s="106">
        <v>2.4863360000000001E-2</v>
      </c>
      <c r="CK694" s="106">
        <v>2.5417209999999999E-2</v>
      </c>
      <c r="CL694" s="106">
        <v>2.609769E-2</v>
      </c>
      <c r="CM694" s="106">
        <v>3.3242400000000005E-2</v>
      </c>
      <c r="CN694" s="106">
        <v>2.748252E-2</v>
      </c>
      <c r="CO694" s="106">
        <v>3.6191640000000004E-2</v>
      </c>
      <c r="CP694" s="106">
        <v>2.9495889999999997E-2</v>
      </c>
      <c r="CQ694" s="106">
        <v>1.5551599999999999E-2</v>
      </c>
      <c r="CR694" s="106">
        <v>1.5941799999999999E-2</v>
      </c>
      <c r="CS694" s="106"/>
      <c r="CT694" s="106"/>
      <c r="CU694" s="106"/>
      <c r="CV694" s="106">
        <f t="shared" si="392"/>
        <v>1.2500000000000001E-2</v>
      </c>
      <c r="CW694" s="106">
        <f t="shared" si="393"/>
        <v>1.0000000000000002E-2</v>
      </c>
      <c r="CX694" s="106">
        <f t="shared" si="394"/>
        <v>5.5000000000000005E-3</v>
      </c>
      <c r="CY694" s="106">
        <f t="shared" si="395"/>
        <v>5.8999999999999999E-3</v>
      </c>
      <c r="CZ694" s="106">
        <f t="shared" si="396"/>
        <v>9.1999999999999998E-3</v>
      </c>
      <c r="DA694" s="106">
        <f t="shared" si="397"/>
        <v>8.4999999999999989E-3</v>
      </c>
      <c r="DB694" s="106">
        <f t="shared" si="398"/>
        <v>1.0700000000000001E-2</v>
      </c>
      <c r="DC694" s="106">
        <f t="shared" si="399"/>
        <v>3.2000000000000002E-3</v>
      </c>
      <c r="DD694" s="106">
        <f t="shared" si="400"/>
        <v>6.7999999999999996E-3</v>
      </c>
      <c r="DE694" s="106">
        <f t="shared" si="401"/>
        <v>1.3399999999999999E-2</v>
      </c>
      <c r="DF694" s="106">
        <f t="shared" si="402"/>
        <v>1.7299999999999999E-2</v>
      </c>
      <c r="DG694" s="106">
        <f t="shared" si="403"/>
        <v>1.3599999999999999E-2</v>
      </c>
      <c r="DH694" s="106">
        <f t="shared" si="404"/>
        <v>9.300000000000001E-3</v>
      </c>
      <c r="DI694" s="106">
        <f t="shared" si="405"/>
        <v>1.6700000000000003E-2</v>
      </c>
      <c r="DJ694" s="106">
        <f t="shared" si="406"/>
        <v>2.0399999999999998E-2</v>
      </c>
      <c r="DK694" s="106">
        <f t="shared" si="407"/>
        <v>6.4000000000000003E-3</v>
      </c>
      <c r="DL694" s="106">
        <f t="shared" si="408"/>
        <v>6.4999999999999997E-3</v>
      </c>
      <c r="DM694" s="106">
        <f t="shared" si="409"/>
        <v>6.9999999999999993E-3</v>
      </c>
      <c r="DN694" s="106">
        <f t="shared" si="410"/>
        <v>1.09E-2</v>
      </c>
      <c r="DO694" s="106">
        <f t="shared" si="411"/>
        <v>2.12E-2</v>
      </c>
      <c r="DP694" s="106">
        <f t="shared" si="412"/>
        <v>2.1700000000000001E-2</v>
      </c>
      <c r="DQ694" s="106">
        <f t="shared" si="413"/>
        <v>2.23E-2</v>
      </c>
      <c r="DR694" s="106">
        <f t="shared" si="414"/>
        <v>2.8500000000000001E-2</v>
      </c>
      <c r="DS694" s="106">
        <f t="shared" si="415"/>
        <v>2.3700000000000002E-2</v>
      </c>
      <c r="DT694" s="106">
        <f t="shared" si="416"/>
        <v>3.1400000000000004E-2</v>
      </c>
      <c r="DU694" s="106">
        <f t="shared" si="417"/>
        <v>2.5699999999999997E-2</v>
      </c>
      <c r="DV694" s="106">
        <f t="shared" si="418"/>
        <v>1.3599999999999999E-2</v>
      </c>
      <c r="DW694" s="106">
        <f t="shared" si="419"/>
        <v>1.3999999999999999E-2</v>
      </c>
      <c r="DX694" s="106"/>
      <c r="DY694" s="106"/>
      <c r="DZ694" s="106"/>
      <c r="EA694" s="100">
        <v>7.43</v>
      </c>
      <c r="EB694" s="100">
        <v>0.23</v>
      </c>
      <c r="EC694" s="100">
        <v>22.77</v>
      </c>
      <c r="ED694" s="100">
        <v>100</v>
      </c>
      <c r="EE694" s="100">
        <v>2.06</v>
      </c>
      <c r="EF694" s="100">
        <v>0.88</v>
      </c>
      <c r="EG694" s="100">
        <v>37.64</v>
      </c>
      <c r="EH694" s="100">
        <v>3.87</v>
      </c>
      <c r="EI694" s="100">
        <v>0.42</v>
      </c>
      <c r="EJ694" s="100">
        <v>26.49</v>
      </c>
      <c r="EK694" s="100">
        <v>44.21</v>
      </c>
      <c r="EL694" s="100">
        <v>2.23</v>
      </c>
      <c r="EM694" s="100">
        <v>0.14000000000000001</v>
      </c>
      <c r="EN694" s="100">
        <v>1.1499999999999999</v>
      </c>
      <c r="EO694" s="100">
        <v>1600.34</v>
      </c>
      <c r="EP694" s="100">
        <v>6.09</v>
      </c>
      <c r="EQ694" s="100">
        <v>0.69</v>
      </c>
      <c r="ER694" s="100">
        <v>0.89</v>
      </c>
      <c r="ES694" s="100">
        <v>0.25</v>
      </c>
      <c r="ET694" s="100">
        <v>264.95999999999998</v>
      </c>
      <c r="EU694" s="100">
        <v>6.15</v>
      </c>
      <c r="EV694" s="100">
        <v>18.190000000000001</v>
      </c>
      <c r="EW694" s="100">
        <v>1.93</v>
      </c>
      <c r="EX694" s="100">
        <v>1.81</v>
      </c>
      <c r="EY694" s="100">
        <v>0.95</v>
      </c>
      <c r="EZ694" s="100">
        <v>0.94</v>
      </c>
      <c r="FA694" s="100">
        <v>0.99</v>
      </c>
      <c r="FB694" s="100">
        <v>1.8</v>
      </c>
      <c r="FC694" s="100"/>
      <c r="FD694" s="100"/>
      <c r="FE694" s="100"/>
      <c r="FF694" s="106">
        <v>7.3633133881824964E-3</v>
      </c>
      <c r="FG694" s="106">
        <v>1.6468808672341431E-2</v>
      </c>
      <c r="FH694" s="106">
        <v>3.0127017729558083E-3</v>
      </c>
      <c r="FI694" s="106">
        <v>0</v>
      </c>
      <c r="FJ694" s="106">
        <v>8.2961586121437433E-3</v>
      </c>
      <c r="FK694" s="106">
        <v>8.0715118538670812E-3</v>
      </c>
      <c r="FL694" s="106">
        <v>9.4937685459940656E-3</v>
      </c>
      <c r="FM694" s="106">
        <v>3.0482555977651296E-3</v>
      </c>
      <c r="FN694" s="106">
        <v>1.1562607204116636E-2</v>
      </c>
      <c r="FO694" s="106">
        <v>4.5082475126549133E-3</v>
      </c>
      <c r="FP694" s="106">
        <v>1.4862920964544295E-2</v>
      </c>
      <c r="FQ694" s="106">
        <v>4.0362999999999996E-3</v>
      </c>
      <c r="FR694" s="106">
        <v>4.1190908414057169E-2</v>
      </c>
      <c r="FS694" s="106">
        <v>1.8037676516699006E-2</v>
      </c>
      <c r="FT694" s="106">
        <v>0</v>
      </c>
      <c r="FU694" s="106">
        <v>3.0604001233742345E-3</v>
      </c>
      <c r="FV694" s="106">
        <v>1.1263330215154351E-2</v>
      </c>
      <c r="FW694" s="106">
        <v>9.3790801270002295E-3</v>
      </c>
      <c r="FX694" s="106">
        <v>3.3855205409607063E-2</v>
      </c>
      <c r="FY694" s="106">
        <v>0</v>
      </c>
      <c r="FZ694" s="106">
        <v>1.9176268538507967E-2</v>
      </c>
      <c r="GA694" s="106">
        <v>1.880705801931129E-2</v>
      </c>
      <c r="GB694" s="106">
        <v>3.0909122085048004E-2</v>
      </c>
      <c r="GC694" s="106">
        <v>2.3210331148671961E-2</v>
      </c>
      <c r="GD694" s="106">
        <v>3.2556828040950891E-2</v>
      </c>
      <c r="GE694" s="106">
        <v>2.5504574366123547E-2</v>
      </c>
      <c r="GF694" s="106">
        <v>1.3107285376673997E-2</v>
      </c>
      <c r="GG694" s="106">
        <v>1.3246684816018267E-2</v>
      </c>
      <c r="GH694" s="100"/>
      <c r="GI694" s="100"/>
      <c r="GJ694" s="100"/>
      <c r="GK694" s="100"/>
    </row>
    <row r="695" spans="1:193" x14ac:dyDescent="0.25">
      <c r="A695" s="98" t="s">
        <v>1073</v>
      </c>
      <c r="B695" s="99" t="s">
        <v>17</v>
      </c>
      <c r="C695" s="99" t="s">
        <v>647</v>
      </c>
      <c r="D695" s="99" t="s">
        <v>865</v>
      </c>
      <c r="E695" s="99" t="s">
        <v>878</v>
      </c>
      <c r="F695" s="106"/>
      <c r="G695" s="106">
        <v>0.108</v>
      </c>
      <c r="H695" s="106">
        <v>23.377908906955795</v>
      </c>
      <c r="I695" s="106">
        <v>1.2999999999999999E-2</v>
      </c>
      <c r="J695" s="106">
        <v>0</v>
      </c>
      <c r="K695" s="106">
        <v>0.627</v>
      </c>
      <c r="L695" s="106">
        <v>2.4300000000000002</v>
      </c>
      <c r="M695" s="106">
        <v>5.1999999999999991E-2</v>
      </c>
      <c r="N695" s="106">
        <v>9.4558086054875756E-2</v>
      </c>
      <c r="O695" s="106">
        <v>2.601</v>
      </c>
      <c r="P695" s="106">
        <v>4.5999999999999999E-2</v>
      </c>
      <c r="Q695" s="106">
        <v>0</v>
      </c>
      <c r="R695" s="106">
        <v>0.15</v>
      </c>
      <c r="S695" s="106">
        <v>27.576765940278829</v>
      </c>
      <c r="T695" s="106">
        <v>2.3595823922648824</v>
      </c>
      <c r="U695" s="106">
        <v>0</v>
      </c>
      <c r="V695" s="106">
        <v>0</v>
      </c>
      <c r="W695" s="106">
        <v>6.2720000000000002</v>
      </c>
      <c r="X695" s="106">
        <v>1.7270371790046661</v>
      </c>
      <c r="Y695" s="106">
        <v>14.291540260861854</v>
      </c>
      <c r="Z695" s="106">
        <v>0</v>
      </c>
      <c r="AA695" s="106">
        <v>0.51392540523446506</v>
      </c>
      <c r="AB695" s="106">
        <v>0.186</v>
      </c>
      <c r="AC695" s="106">
        <v>2.4420000000000002</v>
      </c>
      <c r="AD695" s="106">
        <v>1.591</v>
      </c>
      <c r="AE695" s="106">
        <v>3.556</v>
      </c>
      <c r="AF695" s="106">
        <v>2.7579999999999996</v>
      </c>
      <c r="AG695" s="106">
        <v>1.3141461169405542</v>
      </c>
      <c r="AH695" s="106">
        <v>0.747</v>
      </c>
      <c r="AI695" s="106"/>
      <c r="AJ695" s="106">
        <v>94.800624287595895</v>
      </c>
      <c r="AK695" s="100"/>
      <c r="AL695" s="106">
        <v>5.0486163051608073E-2</v>
      </c>
      <c r="AM695" s="106">
        <v>14.014692708444215</v>
      </c>
      <c r="AN695" s="106">
        <v>6.880127017729558E-3</v>
      </c>
      <c r="AO695" s="106">
        <v>0</v>
      </c>
      <c r="AP695" s="106">
        <v>0.48559479553903351</v>
      </c>
      <c r="AQ695" s="106">
        <v>1.8888457054022543</v>
      </c>
      <c r="AR695" s="106">
        <v>3.8575667655786343E-2</v>
      </c>
      <c r="AS695" s="106">
        <v>7.8497497970177452E-2</v>
      </c>
      <c r="AT695" s="106">
        <v>1.8589193825042882</v>
      </c>
      <c r="AU695" s="106">
        <v>2.0073311223599233E-2</v>
      </c>
      <c r="AV695" s="106">
        <v>0</v>
      </c>
      <c r="AW695" s="106">
        <v>0.15</v>
      </c>
      <c r="AX695" s="106">
        <v>19.277711248010366</v>
      </c>
      <c r="AY695" s="106">
        <v>1.9323416528252251</v>
      </c>
      <c r="AZ695" s="106">
        <v>0</v>
      </c>
      <c r="BA695" s="106">
        <v>0</v>
      </c>
      <c r="BB695" s="106">
        <v>5.8671655753040231</v>
      </c>
      <c r="BC695" s="106">
        <v>1.5224234652720963</v>
      </c>
      <c r="BD695" s="106">
        <v>11.254067454808926</v>
      </c>
      <c r="BE695" s="106">
        <v>0</v>
      </c>
      <c r="BF695" s="106">
        <v>0.43876496647696156</v>
      </c>
      <c r="BG695" s="106">
        <v>0.15893360676749552</v>
      </c>
      <c r="BH695" s="106">
        <v>2.0936213991769548</v>
      </c>
      <c r="BI695" s="106">
        <v>1.3720248361503966</v>
      </c>
      <c r="BJ695" s="106">
        <v>3.0851986812424084</v>
      </c>
      <c r="BK695" s="106">
        <v>2.403067003572362</v>
      </c>
      <c r="BL695" s="106">
        <v>1.149231409655054</v>
      </c>
      <c r="BM695" s="106">
        <v>0.65601124088873275</v>
      </c>
      <c r="BN695" s="106"/>
      <c r="BO695" s="106"/>
      <c r="BP695" s="106"/>
      <c r="BQ695" s="106">
        <v>2.7167840000000002E-2</v>
      </c>
      <c r="BR695" s="106">
        <v>1.6514189999999998E-2</v>
      </c>
      <c r="BS695" s="106">
        <v>1.001435E-2</v>
      </c>
      <c r="BT695" s="106">
        <v>9.4517400000000001E-3</v>
      </c>
      <c r="BU695" s="106">
        <v>1.1491679999999999E-2</v>
      </c>
      <c r="BV695" s="106">
        <v>1.067795E-2</v>
      </c>
      <c r="BW695" s="106">
        <v>1.4019200000000001E-2</v>
      </c>
      <c r="BX695" s="106">
        <v>3.9751799999999992E-3</v>
      </c>
      <c r="BY695" s="106">
        <v>9.3746400000000001E-3</v>
      </c>
      <c r="BZ695" s="106">
        <v>2.956164E-2</v>
      </c>
      <c r="CA695" s="106">
        <v>1.61E-2</v>
      </c>
      <c r="CB695" s="106">
        <v>1.34E-2</v>
      </c>
      <c r="CC695" s="106">
        <v>1.2588400000000001E-2</v>
      </c>
      <c r="CD695" s="106">
        <v>1.9781820000000002E-2</v>
      </c>
      <c r="CE695" s="106">
        <v>2.742124E-2</v>
      </c>
      <c r="CF695" s="106">
        <v>7.5475200000000003E-3</v>
      </c>
      <c r="CG695" s="106">
        <v>7.0553999999999999E-3</v>
      </c>
      <c r="CH695" s="106">
        <v>8.0542400000000007E-3</v>
      </c>
      <c r="CI695" s="106">
        <v>1.3460939999999999E-2</v>
      </c>
      <c r="CJ695" s="106">
        <v>2.4863360000000001E-2</v>
      </c>
      <c r="CK695" s="106">
        <v>2.5768599999999999E-2</v>
      </c>
      <c r="CL695" s="106">
        <v>2.5629569999999994E-2</v>
      </c>
      <c r="CM695" s="106">
        <v>3.3475680000000008E-2</v>
      </c>
      <c r="CN695" s="106">
        <v>2.7134640000000002E-2</v>
      </c>
      <c r="CO695" s="106">
        <v>3.6076379999999998E-2</v>
      </c>
      <c r="CP695" s="106">
        <v>2.892204E-2</v>
      </c>
      <c r="CQ695" s="106">
        <v>1.5322899999999999E-2</v>
      </c>
      <c r="CR695" s="106">
        <v>1.5714060000000002E-2</v>
      </c>
      <c r="CS695" s="106"/>
      <c r="CT695" s="106"/>
      <c r="CU695" s="106"/>
      <c r="CV695" s="106">
        <f t="shared" si="392"/>
        <v>1.2699999999999999E-2</v>
      </c>
      <c r="CW695" s="106">
        <f t="shared" si="393"/>
        <v>9.8999999999999991E-3</v>
      </c>
      <c r="CX695" s="106">
        <f t="shared" si="394"/>
        <v>5.3E-3</v>
      </c>
      <c r="CY695" s="106">
        <f t="shared" si="395"/>
        <v>5.7000000000000002E-3</v>
      </c>
      <c r="CZ695" s="106">
        <f t="shared" si="396"/>
        <v>8.8999999999999999E-3</v>
      </c>
      <c r="DA695" s="106">
        <f t="shared" si="397"/>
        <v>8.3000000000000001E-3</v>
      </c>
      <c r="DB695" s="106">
        <f t="shared" si="398"/>
        <v>1.04E-2</v>
      </c>
      <c r="DC695" s="106">
        <f t="shared" si="399"/>
        <v>3.2999999999999995E-3</v>
      </c>
      <c r="DD695" s="106">
        <f t="shared" si="400"/>
        <v>6.7000000000000002E-3</v>
      </c>
      <c r="DE695" s="106">
        <f t="shared" si="401"/>
        <v>1.29E-2</v>
      </c>
      <c r="DF695" s="106">
        <f t="shared" si="402"/>
        <v>1.61E-2</v>
      </c>
      <c r="DG695" s="106">
        <f t="shared" si="403"/>
        <v>1.34E-2</v>
      </c>
      <c r="DH695" s="106">
        <f t="shared" si="404"/>
        <v>8.8000000000000005E-3</v>
      </c>
      <c r="DI695" s="106">
        <f t="shared" si="405"/>
        <v>1.6199999999999999E-2</v>
      </c>
      <c r="DJ695" s="106">
        <f t="shared" si="406"/>
        <v>2.0299999999999999E-2</v>
      </c>
      <c r="DK695" s="106">
        <f t="shared" si="407"/>
        <v>6.4000000000000003E-3</v>
      </c>
      <c r="DL695" s="106">
        <f t="shared" si="408"/>
        <v>6.6E-3</v>
      </c>
      <c r="DM695" s="106">
        <f t="shared" si="409"/>
        <v>7.1000000000000004E-3</v>
      </c>
      <c r="DN695" s="106">
        <f t="shared" si="410"/>
        <v>1.06E-2</v>
      </c>
      <c r="DO695" s="106">
        <f t="shared" si="411"/>
        <v>2.12E-2</v>
      </c>
      <c r="DP695" s="106">
        <f t="shared" si="412"/>
        <v>2.1999999999999999E-2</v>
      </c>
      <c r="DQ695" s="106">
        <f t="shared" si="413"/>
        <v>2.1899999999999996E-2</v>
      </c>
      <c r="DR695" s="106">
        <f t="shared" si="414"/>
        <v>2.8700000000000003E-2</v>
      </c>
      <c r="DS695" s="106">
        <f t="shared" si="415"/>
        <v>2.3400000000000001E-2</v>
      </c>
      <c r="DT695" s="106">
        <f t="shared" si="416"/>
        <v>3.1299999999999994E-2</v>
      </c>
      <c r="DU695" s="106">
        <f t="shared" si="417"/>
        <v>2.52E-2</v>
      </c>
      <c r="DV695" s="106">
        <f t="shared" si="418"/>
        <v>1.3399999999999999E-2</v>
      </c>
      <c r="DW695" s="106">
        <f t="shared" si="419"/>
        <v>1.3800000000000002E-2</v>
      </c>
      <c r="DX695" s="106"/>
      <c r="DY695" s="106"/>
      <c r="DZ695" s="106"/>
      <c r="EA695" s="100">
        <v>13.91</v>
      </c>
      <c r="EB695" s="100">
        <v>0.16</v>
      </c>
      <c r="EC695" s="100">
        <v>45.16</v>
      </c>
      <c r="ED695" s="100">
        <v>100</v>
      </c>
      <c r="EE695" s="100">
        <v>1.75</v>
      </c>
      <c r="EF695" s="100">
        <v>0.52</v>
      </c>
      <c r="EG695" s="100">
        <v>26.16</v>
      </c>
      <c r="EH695" s="100">
        <v>3.73</v>
      </c>
      <c r="EI695" s="100">
        <v>0.52</v>
      </c>
      <c r="EJ695" s="100">
        <v>22.14</v>
      </c>
      <c r="EK695" s="100">
        <v>100</v>
      </c>
      <c r="EL695" s="100">
        <v>2.5499999999999998</v>
      </c>
      <c r="EM695" s="100">
        <v>0.18</v>
      </c>
      <c r="EN695" s="100">
        <v>0.97</v>
      </c>
      <c r="EO695" s="100">
        <v>178.65</v>
      </c>
      <c r="EP695" s="100">
        <v>7.45</v>
      </c>
      <c r="EQ695" s="100">
        <v>0.28000000000000003</v>
      </c>
      <c r="ER695" s="100">
        <v>0.62</v>
      </c>
      <c r="ES695" s="100">
        <v>0.28000000000000003</v>
      </c>
      <c r="ET695" s="100">
        <v>102.78</v>
      </c>
      <c r="EU695" s="100">
        <v>4.54</v>
      </c>
      <c r="EV695" s="100">
        <v>11.92</v>
      </c>
      <c r="EW695" s="100">
        <v>1.58</v>
      </c>
      <c r="EX695" s="100">
        <v>1.7</v>
      </c>
      <c r="EY695" s="100">
        <v>1.03</v>
      </c>
      <c r="EZ695" s="100">
        <v>1.03</v>
      </c>
      <c r="FA695" s="100">
        <v>1.1100000000000001</v>
      </c>
      <c r="FB695" s="100">
        <v>1.99</v>
      </c>
      <c r="FC695" s="100"/>
      <c r="FD695" s="100"/>
      <c r="FE695" s="100"/>
      <c r="FF695" s="106">
        <v>7.022625280478683E-3</v>
      </c>
      <c r="FG695" s="106">
        <v>2.2423508333510745E-2</v>
      </c>
      <c r="FH695" s="106">
        <v>3.1070653612066679E-3</v>
      </c>
      <c r="FI695" s="106">
        <v>0</v>
      </c>
      <c r="FJ695" s="106">
        <v>8.4979089219330874E-3</v>
      </c>
      <c r="FK695" s="106">
        <v>9.8219976680917215E-3</v>
      </c>
      <c r="FL695" s="106">
        <v>1.0091394658753708E-2</v>
      </c>
      <c r="FM695" s="106">
        <v>2.927956674287619E-3</v>
      </c>
      <c r="FN695" s="106">
        <v>9.6663807890222976E-3</v>
      </c>
      <c r="FO695" s="106">
        <v>4.4442311049048703E-3</v>
      </c>
      <c r="FP695" s="106">
        <v>0</v>
      </c>
      <c r="FQ695" s="106">
        <v>3.8249999999999994E-3</v>
      </c>
      <c r="FR695" s="106">
        <v>3.4699880246418659E-2</v>
      </c>
      <c r="FS695" s="106">
        <v>1.8743714032404685E-2</v>
      </c>
      <c r="FT695" s="106">
        <v>0</v>
      </c>
      <c r="FU695" s="106">
        <v>0</v>
      </c>
      <c r="FV695" s="106">
        <v>1.6428063610851269E-2</v>
      </c>
      <c r="FW695" s="106">
        <v>9.4390254846869973E-3</v>
      </c>
      <c r="FX695" s="106">
        <v>3.1511388873464996E-2</v>
      </c>
      <c r="FY695" s="106">
        <v>0</v>
      </c>
      <c r="FZ695" s="106">
        <v>1.9919929478054058E-2</v>
      </c>
      <c r="GA695" s="106">
        <v>1.8944885926685466E-2</v>
      </c>
      <c r="GB695" s="106">
        <v>3.3079218106995892E-2</v>
      </c>
      <c r="GC695" s="106">
        <v>2.3324422214556745E-2</v>
      </c>
      <c r="GD695" s="106">
        <v>3.1777546416796809E-2</v>
      </c>
      <c r="GE695" s="106">
        <v>2.4751590136795329E-2</v>
      </c>
      <c r="GF695" s="106">
        <v>1.27564686471711E-2</v>
      </c>
      <c r="GG695" s="106">
        <v>1.3054623693685782E-2</v>
      </c>
      <c r="GH695" s="100"/>
      <c r="GI695" s="100"/>
      <c r="GJ695" s="100"/>
      <c r="GK695" s="100"/>
    </row>
    <row r="696" spans="1:193" x14ac:dyDescent="0.25">
      <c r="A696" s="98" t="s">
        <v>1073</v>
      </c>
      <c r="B696" s="99" t="s">
        <v>17</v>
      </c>
      <c r="C696" s="99" t="s">
        <v>647</v>
      </c>
      <c r="D696" s="99" t="s">
        <v>865</v>
      </c>
      <c r="E696" s="99" t="s">
        <v>879</v>
      </c>
      <c r="F696" s="106"/>
      <c r="G696" s="106">
        <v>7.1999999999999995E-2</v>
      </c>
      <c r="H696" s="106">
        <v>14.198213434239163</v>
      </c>
      <c r="I696" s="106">
        <v>0</v>
      </c>
      <c r="J696" s="106">
        <v>0</v>
      </c>
      <c r="K696" s="106">
        <v>0.433</v>
      </c>
      <c r="L696" s="106">
        <v>2.004</v>
      </c>
      <c r="M696" s="106">
        <v>4.1000000000000002E-2</v>
      </c>
      <c r="N696" s="106">
        <v>0.10600456311764822</v>
      </c>
      <c r="O696" s="106">
        <v>3.9039999999999999</v>
      </c>
      <c r="P696" s="106">
        <v>0.05</v>
      </c>
      <c r="Q696" s="106">
        <v>0</v>
      </c>
      <c r="R696" s="106">
        <v>0.16800000000000001</v>
      </c>
      <c r="S696" s="106">
        <v>38.579569120812693</v>
      </c>
      <c r="T696" s="106">
        <v>2.4497995658107952</v>
      </c>
      <c r="U696" s="106">
        <v>0</v>
      </c>
      <c r="V696" s="106">
        <v>3.4356332351433372E-2</v>
      </c>
      <c r="W696" s="106">
        <v>4.0519999999999996</v>
      </c>
      <c r="X696" s="106">
        <v>0.90451415582038541</v>
      </c>
      <c r="Y696" s="106">
        <v>14.210677967081899</v>
      </c>
      <c r="Z696" s="106">
        <v>3.9E-2</v>
      </c>
      <c r="AA696" s="106">
        <v>0.63066546187773564</v>
      </c>
      <c r="AB696" s="106">
        <v>0.20599999999999999</v>
      </c>
      <c r="AC696" s="106">
        <v>2.8210000000000002</v>
      </c>
      <c r="AD696" s="106">
        <v>1.8819999999999999</v>
      </c>
      <c r="AE696" s="106">
        <v>3.6840000000000002</v>
      </c>
      <c r="AF696" s="106">
        <v>2.6589999999999998</v>
      </c>
      <c r="AG696" s="106">
        <v>1.2305547952678406</v>
      </c>
      <c r="AH696" s="106">
        <v>0.73</v>
      </c>
      <c r="AI696" s="106"/>
      <c r="AJ696" s="106">
        <v>95.051454596379585</v>
      </c>
      <c r="AK696" s="100"/>
      <c r="AL696" s="106">
        <v>3.3657442034405377E-2</v>
      </c>
      <c r="AM696" s="106">
        <v>8.5116080775967653</v>
      </c>
      <c r="AN696" s="106">
        <v>0</v>
      </c>
      <c r="AO696" s="106">
        <v>0</v>
      </c>
      <c r="AP696" s="106">
        <v>0.3353469640644362</v>
      </c>
      <c r="AQ696" s="106">
        <v>1.5577147298872911</v>
      </c>
      <c r="AR696" s="106">
        <v>3.0415430267062313E-2</v>
      </c>
      <c r="AS696" s="106">
        <v>8.7999803351858072E-2</v>
      </c>
      <c r="AT696" s="106">
        <v>2.7901658090337333</v>
      </c>
      <c r="AU696" s="106">
        <v>2.1818816547390471E-2</v>
      </c>
      <c r="AV696" s="106">
        <v>0</v>
      </c>
      <c r="AW696" s="106">
        <v>0.16800000000000001</v>
      </c>
      <c r="AX696" s="106">
        <v>26.969289843280453</v>
      </c>
      <c r="AY696" s="106">
        <v>2.006223540914581</v>
      </c>
      <c r="AZ696" s="106">
        <v>0</v>
      </c>
      <c r="BA696" s="106">
        <v>2.9132818071256991E-2</v>
      </c>
      <c r="BB696" s="106">
        <v>3.7904583723105705</v>
      </c>
      <c r="BC696" s="106">
        <v>0.79735027840301953</v>
      </c>
      <c r="BD696" s="106">
        <v>11.19039134347736</v>
      </c>
      <c r="BE696" s="106">
        <v>3.3253751705320599E-2</v>
      </c>
      <c r="BF696" s="106">
        <v>0.53843205146225193</v>
      </c>
      <c r="BG696" s="106">
        <v>0.17602324190378535</v>
      </c>
      <c r="BH696" s="106">
        <v>2.4185528120713307</v>
      </c>
      <c r="BI696" s="106">
        <v>1.6229734391169368</v>
      </c>
      <c r="BJ696" s="106">
        <v>3.1962519521082768</v>
      </c>
      <c r="BK696" s="106">
        <v>2.3168075280996776</v>
      </c>
      <c r="BL696" s="106">
        <v>1.0761301226653612</v>
      </c>
      <c r="BM696" s="106">
        <v>0.64108193554052861</v>
      </c>
      <c r="BN696" s="106"/>
      <c r="BO696" s="106"/>
      <c r="BP696" s="106"/>
      <c r="BQ696" s="106">
        <v>1.02033E-2</v>
      </c>
      <c r="BR696" s="106">
        <v>9.617559999999999E-3</v>
      </c>
      <c r="BS696" s="106">
        <v>1.2137279999999999E-2</v>
      </c>
      <c r="BT696" s="106">
        <v>1.10639E-2</v>
      </c>
      <c r="BU696" s="106">
        <v>1.4558400000000001E-2</v>
      </c>
      <c r="BV696" s="106">
        <v>3.7342599999999997E-3</v>
      </c>
      <c r="BW696" s="106">
        <v>9.65448E-3</v>
      </c>
      <c r="BX696" s="106">
        <v>3.0019959999999998E-2</v>
      </c>
      <c r="BY696" s="106">
        <v>1.66E-2</v>
      </c>
      <c r="BZ696" s="106">
        <v>1.37E-2</v>
      </c>
      <c r="CA696" s="106">
        <v>1.3160600000000001E-2</v>
      </c>
      <c r="CB696" s="106">
        <v>2.0514480000000002E-2</v>
      </c>
      <c r="CC696" s="106">
        <v>2.8366800000000001E-2</v>
      </c>
      <c r="CD696" s="106">
        <v>7.5475200000000003E-3</v>
      </c>
      <c r="CE696" s="106">
        <v>7.0553999999999999E-3</v>
      </c>
      <c r="CF696" s="106">
        <v>7.9407999999999996E-3</v>
      </c>
      <c r="CG696" s="106">
        <v>1.3460939999999999E-2</v>
      </c>
      <c r="CH696" s="106">
        <v>2.4394240000000001E-2</v>
      </c>
      <c r="CI696" s="106">
        <v>2.5182949999999999E-2</v>
      </c>
      <c r="CJ696" s="106">
        <v>2.6331750000000001E-2</v>
      </c>
      <c r="CK696" s="106">
        <v>3.3242400000000005E-2</v>
      </c>
      <c r="CL696" s="106">
        <v>2.748252E-2</v>
      </c>
      <c r="CM696" s="106">
        <v>3.6767940000000006E-2</v>
      </c>
      <c r="CN696" s="106">
        <v>2.9495889999999997E-2</v>
      </c>
      <c r="CO696" s="106">
        <v>1.5665950000000001E-2</v>
      </c>
      <c r="CP696" s="106">
        <v>1.5714060000000002E-2</v>
      </c>
      <c r="CQ696" s="106">
        <v>2.9495889999999997E-2</v>
      </c>
      <c r="CR696" s="106">
        <v>2.6331750000000001E-2</v>
      </c>
      <c r="CS696" s="106"/>
      <c r="CT696" s="106"/>
      <c r="CU696" s="106"/>
      <c r="CV696" s="106">
        <f t="shared" si="392"/>
        <v>4.7696802543006726E-3</v>
      </c>
      <c r="CW696" s="106">
        <f t="shared" si="393"/>
        <v>5.7655776032611954E-3</v>
      </c>
      <c r="CX696" s="106">
        <f t="shared" si="394"/>
        <v>6.4235406192114305E-3</v>
      </c>
      <c r="CY696" s="106">
        <f t="shared" si="395"/>
        <v>6.6722349535641061E-3</v>
      </c>
      <c r="CZ696" s="106">
        <f t="shared" si="396"/>
        <v>1.1275092936802976E-2</v>
      </c>
      <c r="DA696" s="106">
        <f t="shared" si="397"/>
        <v>2.9026506024096383E-3</v>
      </c>
      <c r="DB696" s="106">
        <f t="shared" si="398"/>
        <v>7.1620771513353108E-3</v>
      </c>
      <c r="DC696" s="106">
        <f t="shared" si="399"/>
        <v>2.4921102440644199E-2</v>
      </c>
      <c r="DD696" s="106">
        <f t="shared" si="400"/>
        <v>1.1863922241280732E-2</v>
      </c>
      <c r="DE696" s="106">
        <f t="shared" si="401"/>
        <v>5.9783557339849894E-3</v>
      </c>
      <c r="DF696" s="106">
        <f t="shared" si="402"/>
        <v>1.3160600000000001E-2</v>
      </c>
      <c r="DG696" s="106">
        <f t="shared" si="403"/>
        <v>2.0514480000000002E-2</v>
      </c>
      <c r="DH696" s="106">
        <f t="shared" si="404"/>
        <v>1.9829989514155887E-2</v>
      </c>
      <c r="DI696" s="106">
        <f t="shared" si="405"/>
        <v>6.1809188436655477E-3</v>
      </c>
      <c r="DJ696" s="106">
        <f t="shared" si="406"/>
        <v>5.223127035830619E-3</v>
      </c>
      <c r="DK696" s="106">
        <f t="shared" si="407"/>
        <v>6.7334859662511659E-3</v>
      </c>
      <c r="DL696" s="106">
        <f t="shared" si="408"/>
        <v>1.2592086061739944E-2</v>
      </c>
      <c r="DM696" s="106">
        <f t="shared" si="409"/>
        <v>2.1504090267983073E-2</v>
      </c>
      <c r="DN696" s="106">
        <f t="shared" si="410"/>
        <v>1.9830655957161981E-2</v>
      </c>
      <c r="DO696" s="106">
        <f t="shared" si="411"/>
        <v>2.2452037858117325E-2</v>
      </c>
      <c r="DP696" s="106">
        <f t="shared" si="412"/>
        <v>2.8380773499530439E-2</v>
      </c>
      <c r="DQ696" s="106">
        <f t="shared" si="413"/>
        <v>2.3483311971289413E-2</v>
      </c>
      <c r="DR696" s="106">
        <f t="shared" si="414"/>
        <v>3.1522582304526751E-2</v>
      </c>
      <c r="DS696" s="106">
        <f t="shared" si="415"/>
        <v>2.543626250431183E-2</v>
      </c>
      <c r="DT696" s="106">
        <f t="shared" si="416"/>
        <v>1.3591835849384002E-2</v>
      </c>
      <c r="DU696" s="106">
        <f t="shared" si="417"/>
        <v>1.3691783567134271E-2</v>
      </c>
      <c r="DV696" s="106">
        <f t="shared" si="418"/>
        <v>2.5794394403148228E-2</v>
      </c>
      <c r="DW696" s="106">
        <f t="shared" si="419"/>
        <v>2.3124396241327831E-2</v>
      </c>
      <c r="DX696" s="106"/>
      <c r="DY696" s="106"/>
      <c r="DZ696" s="106"/>
      <c r="EA696" s="100">
        <v>20.88</v>
      </c>
      <c r="EB696" s="100">
        <v>0.21</v>
      </c>
      <c r="EC696" s="100">
        <v>141.01</v>
      </c>
      <c r="ED696" s="100">
        <v>100</v>
      </c>
      <c r="EE696" s="100">
        <v>2.4300000000000002</v>
      </c>
      <c r="EF696" s="100">
        <v>0.6</v>
      </c>
      <c r="EG696" s="100">
        <v>33.369999999999997</v>
      </c>
      <c r="EH696" s="100">
        <v>3.55</v>
      </c>
      <c r="EI696" s="100">
        <v>0.42</v>
      </c>
      <c r="EJ696" s="100">
        <v>20.59</v>
      </c>
      <c r="EK696" s="100">
        <v>100</v>
      </c>
      <c r="EL696" s="100">
        <v>2.39</v>
      </c>
      <c r="EM696" s="100">
        <v>0.15</v>
      </c>
      <c r="EN696" s="100">
        <v>0.95</v>
      </c>
      <c r="EO696" s="100">
        <v>100</v>
      </c>
      <c r="EP696" s="100">
        <v>7.29</v>
      </c>
      <c r="EQ696" s="100">
        <v>0.38</v>
      </c>
      <c r="ER696" s="100">
        <v>1.1000000000000001</v>
      </c>
      <c r="ES696" s="100">
        <v>0.28000000000000003</v>
      </c>
      <c r="ET696" s="100">
        <v>50.49</v>
      </c>
      <c r="EU696" s="100">
        <v>3.78</v>
      </c>
      <c r="EV696" s="100">
        <v>10.96</v>
      </c>
      <c r="EW696" s="100">
        <v>1.4</v>
      </c>
      <c r="EX696" s="100">
        <v>1.47</v>
      </c>
      <c r="EY696" s="100">
        <v>1.01</v>
      </c>
      <c r="EZ696" s="100">
        <v>1.08</v>
      </c>
      <c r="FA696" s="100">
        <v>1.19</v>
      </c>
      <c r="FB696" s="100">
        <v>2.0299999999999998</v>
      </c>
      <c r="FC696" s="100"/>
      <c r="FD696" s="100"/>
      <c r="FE696" s="100"/>
      <c r="FF696" s="106">
        <v>7.0276738967838424E-3</v>
      </c>
      <c r="FG696" s="106">
        <v>1.7874376962953208E-2</v>
      </c>
      <c r="FH696" s="106">
        <v>0</v>
      </c>
      <c r="FI696" s="106">
        <v>0</v>
      </c>
      <c r="FJ696" s="106">
        <v>8.1489312267658005E-3</v>
      </c>
      <c r="FK696" s="106">
        <v>9.3462883793237472E-3</v>
      </c>
      <c r="FL696" s="106">
        <v>1.0149629080118693E-2</v>
      </c>
      <c r="FM696" s="106">
        <v>3.1239930189909614E-3</v>
      </c>
      <c r="FN696" s="106">
        <v>1.1718696397941679E-2</v>
      </c>
      <c r="FO696" s="106">
        <v>4.4924943271076982E-3</v>
      </c>
      <c r="FP696" s="106">
        <v>0</v>
      </c>
      <c r="FQ696" s="106">
        <v>4.0152E-3</v>
      </c>
      <c r="FR696" s="106">
        <v>4.0453934764920679E-2</v>
      </c>
      <c r="FS696" s="106">
        <v>1.9059123638688519E-2</v>
      </c>
      <c r="FT696" s="106">
        <v>0</v>
      </c>
      <c r="FU696" s="106">
        <v>2.1237824373946347E-3</v>
      </c>
      <c r="FV696" s="106">
        <v>1.4403741814780168E-2</v>
      </c>
      <c r="FW696" s="106">
        <v>8.7708530624332152E-3</v>
      </c>
      <c r="FX696" s="106">
        <v>3.1333095761736617E-2</v>
      </c>
      <c r="FY696" s="106">
        <v>1.6789819236016371E-2</v>
      </c>
      <c r="FZ696" s="106">
        <v>2.0352731545273124E-2</v>
      </c>
      <c r="GA696" s="106">
        <v>1.9292147312654873E-2</v>
      </c>
      <c r="GB696" s="106">
        <v>3.3859739368998623E-2</v>
      </c>
      <c r="GC696" s="106">
        <v>2.385770955501897E-2</v>
      </c>
      <c r="GD696" s="106">
        <v>3.2282144716293593E-2</v>
      </c>
      <c r="GE696" s="106">
        <v>2.502152130347652E-2</v>
      </c>
      <c r="GF696" s="106">
        <v>1.2805948459717798E-2</v>
      </c>
      <c r="GG696" s="106">
        <v>1.301396329147273E-2</v>
      </c>
      <c r="GH696" s="100"/>
      <c r="GI696" s="100"/>
      <c r="GJ696" s="100"/>
      <c r="GK696" s="100"/>
    </row>
    <row r="697" spans="1:193" x14ac:dyDescent="0.25">
      <c r="A697" s="98"/>
      <c r="B697" s="99"/>
      <c r="C697" s="99"/>
      <c r="D697" s="100"/>
      <c r="E697" s="99"/>
      <c r="F697" s="106"/>
      <c r="G697" s="106"/>
      <c r="H697" s="106"/>
      <c r="I697" s="106"/>
      <c r="J697" s="106"/>
      <c r="K697" s="106"/>
      <c r="L697" s="106"/>
      <c r="M697" s="106"/>
      <c r="N697" s="106"/>
      <c r="O697" s="106"/>
      <c r="P697" s="106"/>
      <c r="Q697" s="106"/>
      <c r="R697" s="106"/>
      <c r="S697" s="106"/>
      <c r="T697" s="106"/>
      <c r="U697" s="106"/>
      <c r="V697" s="106"/>
      <c r="W697" s="106"/>
      <c r="X697" s="106"/>
      <c r="Y697" s="106"/>
      <c r="Z697" s="106"/>
      <c r="AA697" s="106"/>
      <c r="AB697" s="106"/>
      <c r="AC697" s="106"/>
      <c r="AD697" s="106"/>
      <c r="AE697" s="106"/>
      <c r="AF697" s="106"/>
      <c r="AG697" s="106"/>
      <c r="AH697" s="106"/>
      <c r="AI697" s="106"/>
      <c r="AJ697" s="106"/>
      <c r="AK697" s="100"/>
      <c r="AL697" s="106"/>
      <c r="AM697" s="106"/>
      <c r="AN697" s="106"/>
      <c r="AO697" s="106"/>
      <c r="AP697" s="106"/>
      <c r="AQ697" s="106"/>
      <c r="AR697" s="106"/>
      <c r="AS697" s="106"/>
      <c r="AT697" s="106"/>
      <c r="AU697" s="106"/>
      <c r="AV697" s="106"/>
      <c r="AW697" s="106"/>
      <c r="AX697" s="106"/>
      <c r="AY697" s="106"/>
      <c r="AZ697" s="106"/>
      <c r="BA697" s="106"/>
      <c r="BB697" s="106"/>
      <c r="BC697" s="106"/>
      <c r="BD697" s="106"/>
      <c r="BE697" s="106"/>
      <c r="BF697" s="106"/>
      <c r="BG697" s="106"/>
      <c r="BH697" s="106"/>
      <c r="BI697" s="106"/>
      <c r="BJ697" s="106"/>
      <c r="BK697" s="106"/>
      <c r="BL697" s="106"/>
      <c r="BM697" s="106"/>
      <c r="BN697" s="106"/>
      <c r="BO697" s="106"/>
      <c r="BP697" s="106"/>
      <c r="BQ697" s="106"/>
      <c r="BR697" s="106"/>
      <c r="BS697" s="106"/>
      <c r="BT697" s="106"/>
      <c r="BU697" s="106"/>
      <c r="BV697" s="106"/>
      <c r="BW697" s="106"/>
      <c r="BX697" s="106"/>
      <c r="BY697" s="106"/>
      <c r="BZ697" s="106"/>
      <c r="CA697" s="106"/>
      <c r="CB697" s="106"/>
      <c r="CC697" s="106"/>
      <c r="CD697" s="106"/>
      <c r="CE697" s="106"/>
      <c r="CF697" s="106"/>
      <c r="CG697" s="106"/>
      <c r="CH697" s="106"/>
      <c r="CI697" s="106"/>
      <c r="CJ697" s="106"/>
      <c r="CK697" s="106"/>
      <c r="CL697" s="106"/>
      <c r="CM697" s="106"/>
      <c r="CN697" s="106"/>
      <c r="CO697" s="106"/>
      <c r="CP697" s="106"/>
      <c r="CQ697" s="106"/>
      <c r="CR697" s="106"/>
      <c r="CS697" s="106"/>
      <c r="CT697" s="106"/>
      <c r="CU697" s="106"/>
      <c r="CV697" s="106"/>
      <c r="CW697" s="106"/>
      <c r="CX697" s="106"/>
      <c r="CY697" s="106"/>
      <c r="CZ697" s="106"/>
      <c r="DA697" s="106"/>
      <c r="DB697" s="106"/>
      <c r="DC697" s="106"/>
      <c r="DD697" s="106"/>
      <c r="DE697" s="106"/>
      <c r="DF697" s="106"/>
      <c r="DG697" s="106"/>
      <c r="DH697" s="106"/>
      <c r="DI697" s="106"/>
      <c r="DJ697" s="106"/>
      <c r="DK697" s="106"/>
      <c r="DL697" s="106"/>
      <c r="DM697" s="106"/>
      <c r="DN697" s="106"/>
      <c r="DO697" s="106"/>
      <c r="DP697" s="106"/>
      <c r="DQ697" s="106"/>
      <c r="DR697" s="106"/>
      <c r="DS697" s="106"/>
      <c r="DT697" s="106"/>
      <c r="DU697" s="106"/>
      <c r="DV697" s="106"/>
      <c r="DW697" s="106"/>
      <c r="DX697" s="106"/>
      <c r="DY697" s="106"/>
      <c r="DZ697" s="106"/>
      <c r="EA697" s="100"/>
      <c r="EB697" s="100"/>
      <c r="EC697" s="100"/>
      <c r="ED697" s="100"/>
      <c r="EE697" s="100"/>
      <c r="EF697" s="100"/>
      <c r="EG697" s="100"/>
      <c r="EH697" s="100"/>
      <c r="EI697" s="100"/>
      <c r="EJ697" s="100"/>
      <c r="EK697" s="100"/>
      <c r="EL697" s="100"/>
      <c r="EM697" s="100"/>
      <c r="EN697" s="100"/>
      <c r="EO697" s="100"/>
      <c r="EP697" s="100"/>
      <c r="EQ697" s="100"/>
      <c r="ER697" s="100"/>
      <c r="ES697" s="100"/>
      <c r="ET697" s="100"/>
      <c r="EU697" s="100"/>
      <c r="EV697" s="100"/>
      <c r="EW697" s="100"/>
      <c r="EX697" s="100"/>
      <c r="EY697" s="100"/>
      <c r="EZ697" s="100"/>
      <c r="FA697" s="100"/>
      <c r="FB697" s="100"/>
      <c r="FC697" s="100"/>
      <c r="FD697" s="100"/>
      <c r="FE697" s="100"/>
      <c r="FF697" s="106"/>
      <c r="FG697" s="106"/>
      <c r="FH697" s="106"/>
      <c r="FI697" s="106"/>
      <c r="FJ697" s="106"/>
      <c r="FK697" s="106"/>
      <c r="FL697" s="106"/>
      <c r="FM697" s="106"/>
      <c r="FN697" s="106"/>
      <c r="FO697" s="106"/>
      <c r="FP697" s="106"/>
      <c r="FQ697" s="106"/>
      <c r="FR697" s="106"/>
      <c r="FS697" s="106"/>
      <c r="FT697" s="106"/>
      <c r="FU697" s="106"/>
      <c r="FV697" s="106"/>
      <c r="FW697" s="106"/>
      <c r="FX697" s="106"/>
      <c r="FY697" s="106"/>
      <c r="FZ697" s="106"/>
      <c r="GA697" s="106"/>
      <c r="GB697" s="106"/>
      <c r="GC697" s="106"/>
      <c r="GD697" s="106"/>
      <c r="GE697" s="106"/>
      <c r="GF697" s="106"/>
      <c r="GG697" s="106"/>
      <c r="GH697" s="100"/>
      <c r="GI697" s="100"/>
      <c r="GJ697" s="100"/>
      <c r="GK697" s="100"/>
    </row>
    <row r="698" spans="1:193" ht="15.75" x14ac:dyDescent="0.25">
      <c r="A698" s="140" t="s">
        <v>1079</v>
      </c>
      <c r="B698" s="99"/>
      <c r="C698" s="99"/>
      <c r="D698" s="100"/>
      <c r="E698" s="99"/>
      <c r="F698" s="106"/>
      <c r="G698" s="106"/>
      <c r="H698" s="106"/>
      <c r="I698" s="106"/>
      <c r="J698" s="106"/>
      <c r="K698" s="106"/>
      <c r="L698" s="106"/>
      <c r="M698" s="106"/>
      <c r="N698" s="106"/>
      <c r="O698" s="106"/>
      <c r="P698" s="106"/>
      <c r="Q698" s="106"/>
      <c r="R698" s="106"/>
      <c r="S698" s="106"/>
      <c r="T698" s="106"/>
      <c r="U698" s="106"/>
      <c r="V698" s="106"/>
      <c r="W698" s="106"/>
      <c r="X698" s="106"/>
      <c r="Y698" s="106"/>
      <c r="Z698" s="106"/>
      <c r="AA698" s="106"/>
      <c r="AB698" s="106"/>
      <c r="AC698" s="106"/>
      <c r="AD698" s="106"/>
      <c r="AE698" s="106"/>
      <c r="AF698" s="106"/>
      <c r="AG698" s="106"/>
      <c r="AH698" s="106"/>
      <c r="AI698" s="106"/>
      <c r="AJ698" s="106"/>
      <c r="AK698" s="100"/>
      <c r="AL698" s="106"/>
      <c r="AM698" s="106"/>
      <c r="AN698" s="106"/>
      <c r="AO698" s="106"/>
      <c r="AP698" s="106"/>
      <c r="AQ698" s="106"/>
      <c r="AR698" s="106"/>
      <c r="AS698" s="106"/>
      <c r="AT698" s="106"/>
      <c r="AU698" s="106"/>
      <c r="AV698" s="106"/>
      <c r="AW698" s="106"/>
      <c r="AX698" s="106"/>
      <c r="AY698" s="106"/>
      <c r="AZ698" s="106"/>
      <c r="BA698" s="106"/>
      <c r="BB698" s="106"/>
      <c r="BC698" s="106"/>
      <c r="BD698" s="106"/>
      <c r="BE698" s="106"/>
      <c r="BF698" s="106"/>
      <c r="BG698" s="106"/>
      <c r="BH698" s="106"/>
      <c r="BI698" s="106"/>
      <c r="BJ698" s="106"/>
      <c r="BK698" s="106"/>
      <c r="BL698" s="106"/>
      <c r="BM698" s="106"/>
      <c r="BN698" s="106"/>
      <c r="BO698" s="106"/>
      <c r="BP698" s="106"/>
      <c r="BQ698" s="106"/>
      <c r="BR698" s="106"/>
      <c r="BS698" s="106"/>
      <c r="BT698" s="106"/>
      <c r="BU698" s="106"/>
      <c r="BV698" s="106"/>
      <c r="BW698" s="106"/>
      <c r="BX698" s="106"/>
      <c r="BY698" s="106"/>
      <c r="BZ698" s="106"/>
      <c r="CA698" s="106"/>
      <c r="CB698" s="106"/>
      <c r="CC698" s="106"/>
      <c r="CD698" s="106"/>
      <c r="CE698" s="106"/>
      <c r="CF698" s="106"/>
      <c r="CG698" s="106"/>
      <c r="CH698" s="106"/>
      <c r="CI698" s="106"/>
      <c r="CJ698" s="106"/>
      <c r="CK698" s="106"/>
      <c r="CL698" s="106"/>
      <c r="CM698" s="106"/>
      <c r="CN698" s="106"/>
      <c r="CO698" s="106"/>
      <c r="CP698" s="106"/>
      <c r="CQ698" s="106"/>
      <c r="CR698" s="106"/>
      <c r="CS698" s="106"/>
      <c r="CT698" s="106"/>
      <c r="CU698" s="106"/>
      <c r="CV698" s="106"/>
      <c r="CW698" s="106"/>
      <c r="CX698" s="106"/>
      <c r="CY698" s="106"/>
      <c r="CZ698" s="106"/>
      <c r="DA698" s="106"/>
      <c r="DB698" s="106"/>
      <c r="DC698" s="106"/>
      <c r="DD698" s="106"/>
      <c r="DE698" s="106"/>
      <c r="DF698" s="106"/>
      <c r="DG698" s="106"/>
      <c r="DH698" s="106"/>
      <c r="DI698" s="106"/>
      <c r="DJ698" s="106"/>
      <c r="DK698" s="106"/>
      <c r="DL698" s="106"/>
      <c r="DM698" s="106"/>
      <c r="DN698" s="106"/>
      <c r="DO698" s="106"/>
      <c r="DP698" s="106"/>
      <c r="DQ698" s="106"/>
      <c r="DR698" s="106"/>
      <c r="DS698" s="106"/>
      <c r="DT698" s="106"/>
      <c r="DU698" s="106"/>
      <c r="DV698" s="106"/>
      <c r="DW698" s="106"/>
      <c r="DX698" s="106"/>
      <c r="DY698" s="106"/>
      <c r="DZ698" s="106"/>
      <c r="EA698" s="100"/>
      <c r="EB698" s="100"/>
      <c r="EC698" s="100"/>
      <c r="ED698" s="100"/>
      <c r="EE698" s="100"/>
      <c r="EF698" s="100"/>
      <c r="EG698" s="100"/>
      <c r="EH698" s="100"/>
      <c r="EI698" s="100"/>
      <c r="EJ698" s="100"/>
      <c r="EK698" s="100"/>
      <c r="EL698" s="100"/>
      <c r="EM698" s="100"/>
      <c r="EN698" s="100"/>
      <c r="EO698" s="100"/>
      <c r="EP698" s="100"/>
      <c r="EQ698" s="100"/>
      <c r="ER698" s="100"/>
      <c r="ES698" s="100"/>
      <c r="ET698" s="100"/>
      <c r="EU698" s="100"/>
      <c r="EV698" s="100"/>
      <c r="EW698" s="100"/>
      <c r="EX698" s="100"/>
      <c r="EY698" s="100"/>
      <c r="EZ698" s="100"/>
      <c r="FA698" s="100"/>
      <c r="FB698" s="100"/>
      <c r="FC698" s="100"/>
      <c r="FD698" s="100"/>
      <c r="FE698" s="100"/>
      <c r="FF698" s="106"/>
      <c r="FG698" s="106"/>
      <c r="FH698" s="106"/>
      <c r="FI698" s="106"/>
      <c r="FJ698" s="106"/>
      <c r="FK698" s="106"/>
      <c r="FL698" s="106"/>
      <c r="FM698" s="106"/>
      <c r="FN698" s="106"/>
      <c r="FO698" s="106"/>
      <c r="FP698" s="106"/>
      <c r="FQ698" s="106"/>
      <c r="FR698" s="106"/>
      <c r="FS698" s="106"/>
      <c r="FT698" s="106"/>
      <c r="FU698" s="106"/>
      <c r="FV698" s="106"/>
      <c r="FW698" s="106"/>
      <c r="FX698" s="106"/>
      <c r="FY698" s="106"/>
      <c r="FZ698" s="106"/>
      <c r="GA698" s="106"/>
      <c r="GB698" s="106"/>
      <c r="GC698" s="106"/>
      <c r="GD698" s="106"/>
      <c r="GE698" s="106"/>
      <c r="GF698" s="106"/>
      <c r="GG698" s="106"/>
      <c r="GH698" s="100"/>
      <c r="GI698" s="100"/>
      <c r="GJ698" s="100"/>
      <c r="GK698" s="100"/>
    </row>
    <row r="699" spans="1:193" x14ac:dyDescent="0.25">
      <c r="B699" s="99"/>
      <c r="C699" s="99"/>
      <c r="D699" s="100"/>
      <c r="E699" s="99"/>
      <c r="F699" s="99"/>
      <c r="G699" s="99" t="s">
        <v>280</v>
      </c>
      <c r="H699" s="99"/>
      <c r="I699" s="99"/>
      <c r="J699" s="99"/>
      <c r="K699" s="99"/>
      <c r="L699" s="99"/>
      <c r="M699" s="99"/>
      <c r="N699" s="99"/>
      <c r="O699" s="99"/>
      <c r="P699" s="99"/>
      <c r="Q699" s="99"/>
      <c r="R699" s="99"/>
      <c r="S699" s="99"/>
      <c r="T699" s="99"/>
      <c r="U699" s="99"/>
      <c r="V699" s="99"/>
      <c r="W699" s="99"/>
      <c r="X699" s="99"/>
      <c r="Y699" s="99"/>
      <c r="Z699" s="99"/>
      <c r="AA699" s="99"/>
      <c r="AB699" s="99"/>
      <c r="AC699" s="99"/>
      <c r="AD699" s="99"/>
      <c r="AE699" s="99"/>
      <c r="AF699" s="99"/>
      <c r="AG699" s="99"/>
      <c r="AH699" s="99"/>
      <c r="AI699" s="99"/>
      <c r="AJ699" s="99"/>
      <c r="AK699" s="99"/>
      <c r="AL699" s="99" t="s">
        <v>281</v>
      </c>
      <c r="AM699" s="99"/>
      <c r="AN699" s="99"/>
      <c r="AO699" s="99"/>
      <c r="AP699" s="99"/>
      <c r="AQ699" s="99"/>
      <c r="AR699" s="99"/>
      <c r="AS699" s="99"/>
      <c r="AT699" s="99"/>
      <c r="AU699" s="99"/>
      <c r="AV699" s="99"/>
      <c r="AW699" s="99"/>
      <c r="AX699" s="99"/>
      <c r="AY699" s="99"/>
      <c r="AZ699" s="99"/>
      <c r="BA699" s="99"/>
      <c r="BB699" s="99"/>
      <c r="BC699" s="99"/>
      <c r="BD699" s="99"/>
      <c r="BE699" s="99"/>
      <c r="BF699" s="99"/>
      <c r="BG699" s="99"/>
      <c r="BH699" s="99"/>
      <c r="BI699" s="99"/>
      <c r="BJ699" s="99"/>
      <c r="BK699" s="99"/>
      <c r="BL699" s="99"/>
      <c r="BM699" s="99"/>
      <c r="BN699" s="99"/>
      <c r="BO699" s="99"/>
      <c r="BP699" s="99"/>
      <c r="BQ699" s="99" t="s">
        <v>282</v>
      </c>
      <c r="BR699" s="99"/>
      <c r="BS699" s="99"/>
      <c r="BT699" s="99"/>
      <c r="BU699" s="99"/>
      <c r="BV699" s="99"/>
      <c r="BW699" s="99"/>
      <c r="BX699" s="99"/>
      <c r="BY699" s="99"/>
      <c r="BZ699" s="99"/>
      <c r="CA699" s="99"/>
      <c r="CB699" s="99"/>
      <c r="CC699" s="99"/>
      <c r="CD699" s="99"/>
      <c r="CE699" s="99"/>
      <c r="CF699" s="99"/>
      <c r="CG699" s="99"/>
      <c r="CH699" s="99"/>
      <c r="CI699" s="99"/>
      <c r="CJ699" s="99"/>
      <c r="CK699" s="99"/>
      <c r="CL699" s="99"/>
      <c r="CM699" s="99"/>
      <c r="CN699" s="99"/>
      <c r="CO699" s="99"/>
      <c r="CP699" s="99"/>
      <c r="CQ699" s="99"/>
      <c r="CR699" s="99"/>
      <c r="CS699" s="99"/>
      <c r="CT699" s="99"/>
      <c r="CU699" s="99"/>
      <c r="CV699" s="99" t="s">
        <v>283</v>
      </c>
      <c r="CW699" s="99"/>
      <c r="CX699" s="99"/>
      <c r="CY699" s="99"/>
      <c r="CZ699" s="99"/>
      <c r="DA699" s="99"/>
      <c r="DB699" s="99"/>
      <c r="DC699" s="99"/>
      <c r="DD699" s="99"/>
      <c r="DE699" s="99"/>
      <c r="DF699" s="99"/>
      <c r="DG699" s="99"/>
      <c r="DH699" s="99"/>
      <c r="DI699" s="99"/>
      <c r="DJ699" s="99"/>
      <c r="DK699" s="99"/>
      <c r="DL699" s="99"/>
      <c r="DM699" s="99"/>
      <c r="DN699" s="99"/>
      <c r="DO699" s="99"/>
      <c r="DP699" s="99"/>
      <c r="DQ699" s="99"/>
      <c r="DR699" s="99"/>
      <c r="DS699" s="99"/>
      <c r="DT699" s="99"/>
      <c r="DU699" s="99"/>
      <c r="DV699" s="99"/>
      <c r="DW699" s="99"/>
      <c r="DX699" s="99"/>
      <c r="DY699" s="99"/>
      <c r="DZ699" s="99"/>
      <c r="EA699" s="99" t="s">
        <v>284</v>
      </c>
      <c r="EB699" s="99"/>
      <c r="EC699" s="99"/>
      <c r="ED699" s="99"/>
      <c r="EE699" s="99"/>
      <c r="EF699" s="99"/>
      <c r="EG699" s="99"/>
      <c r="EH699" s="99"/>
      <c r="EI699" s="99"/>
      <c r="EJ699" s="99"/>
      <c r="EK699" s="99"/>
      <c r="EL699" s="99"/>
      <c r="EM699" s="99"/>
      <c r="EN699" s="99"/>
      <c r="EO699" s="99"/>
      <c r="EP699" s="99"/>
      <c r="EQ699" s="99"/>
      <c r="ER699" s="99"/>
      <c r="ES699" s="99"/>
      <c r="ET699" s="99"/>
      <c r="EU699" s="99"/>
      <c r="EV699" s="99"/>
      <c r="EW699" s="99"/>
      <c r="EX699" s="99"/>
      <c r="EY699" s="99"/>
      <c r="EZ699" s="99"/>
      <c r="FA699" s="99"/>
      <c r="FB699" s="99"/>
      <c r="FC699" s="99"/>
      <c r="FD699" s="99"/>
      <c r="FE699" s="99"/>
      <c r="FF699" s="99" t="s">
        <v>285</v>
      </c>
      <c r="FG699" s="99"/>
      <c r="FH699" s="99"/>
      <c r="FI699" s="99"/>
      <c r="FJ699" s="99"/>
      <c r="FK699" s="99"/>
      <c r="FL699" s="99"/>
      <c r="FM699" s="99"/>
      <c r="FN699" s="99"/>
      <c r="FO699" s="99"/>
      <c r="FP699" s="99"/>
      <c r="FQ699" s="99"/>
      <c r="FR699" s="99"/>
      <c r="FS699" s="99"/>
      <c r="FT699" s="99"/>
      <c r="FU699" s="99"/>
      <c r="FV699" s="99"/>
      <c r="FW699" s="99"/>
      <c r="FX699" s="99"/>
      <c r="FY699" s="99"/>
      <c r="FZ699" s="99"/>
      <c r="GA699" s="99"/>
      <c r="GB699" s="99"/>
      <c r="GC699" s="99"/>
      <c r="GD699" s="99"/>
      <c r="GE699" s="99"/>
      <c r="GF699" s="99"/>
      <c r="GG699" s="99"/>
      <c r="GH699" s="99"/>
      <c r="GI699" s="99"/>
      <c r="GJ699" s="99"/>
      <c r="GK699" s="99"/>
    </row>
    <row r="700" spans="1:193" x14ac:dyDescent="0.25">
      <c r="A700" s="103" t="s">
        <v>1078</v>
      </c>
      <c r="B700" s="134" t="s">
        <v>286</v>
      </c>
      <c r="C700" s="134" t="s">
        <v>287</v>
      </c>
      <c r="D700" s="104" t="s">
        <v>11</v>
      </c>
      <c r="E700" s="134" t="s">
        <v>288</v>
      </c>
      <c r="F700" s="104" t="s">
        <v>289</v>
      </c>
      <c r="G700" s="104" t="s">
        <v>95</v>
      </c>
      <c r="H700" s="104" t="s">
        <v>94</v>
      </c>
      <c r="I700" s="104" t="s">
        <v>90</v>
      </c>
      <c r="J700" s="104" t="s">
        <v>91</v>
      </c>
      <c r="K700" s="104" t="s">
        <v>100</v>
      </c>
      <c r="L700" s="104" t="s">
        <v>104</v>
      </c>
      <c r="M700" s="104" t="s">
        <v>87</v>
      </c>
      <c r="N700" s="104" t="s">
        <v>92</v>
      </c>
      <c r="O700" s="104" t="s">
        <v>93</v>
      </c>
      <c r="P700" s="104" t="s">
        <v>96</v>
      </c>
      <c r="Q700" s="104" t="s">
        <v>88</v>
      </c>
      <c r="R700" s="104" t="s">
        <v>110</v>
      </c>
      <c r="S700" s="104" t="s">
        <v>111</v>
      </c>
      <c r="T700" s="104" t="s">
        <v>98</v>
      </c>
      <c r="U700" s="104" t="s">
        <v>97</v>
      </c>
      <c r="V700" s="104" t="s">
        <v>89</v>
      </c>
      <c r="W700" s="104" t="s">
        <v>112</v>
      </c>
      <c r="X700" s="104" t="s">
        <v>114</v>
      </c>
      <c r="Y700" s="104" t="s">
        <v>113</v>
      </c>
      <c r="Z700" s="104" t="s">
        <v>103</v>
      </c>
      <c r="AA700" s="104" t="s">
        <v>102</v>
      </c>
      <c r="AB700" s="104" t="s">
        <v>106</v>
      </c>
      <c r="AC700" s="104" t="s">
        <v>101</v>
      </c>
      <c r="AD700" s="104" t="s">
        <v>290</v>
      </c>
      <c r="AE700" s="104" t="s">
        <v>99</v>
      </c>
      <c r="AF700" s="104" t="s">
        <v>108</v>
      </c>
      <c r="AG700" s="104" t="s">
        <v>109</v>
      </c>
      <c r="AH700" s="104" t="s">
        <v>107</v>
      </c>
      <c r="AI700" s="104" t="s">
        <v>291</v>
      </c>
      <c r="AJ700" s="104" t="s">
        <v>0</v>
      </c>
      <c r="AK700" s="100"/>
      <c r="AL700" s="105" t="s">
        <v>292</v>
      </c>
      <c r="AM700" s="105" t="s">
        <v>293</v>
      </c>
      <c r="AN700" s="105" t="s">
        <v>294</v>
      </c>
      <c r="AO700" s="105" t="s">
        <v>295</v>
      </c>
      <c r="AP700" s="105" t="s">
        <v>296</v>
      </c>
      <c r="AQ700" s="105" t="s">
        <v>297</v>
      </c>
      <c r="AR700" s="105" t="s">
        <v>298</v>
      </c>
      <c r="AS700" s="105" t="s">
        <v>299</v>
      </c>
      <c r="AT700" s="105" t="s">
        <v>300</v>
      </c>
      <c r="AU700" s="105" t="s">
        <v>301</v>
      </c>
      <c r="AV700" s="105" t="s">
        <v>88</v>
      </c>
      <c r="AW700" s="105" t="s">
        <v>110</v>
      </c>
      <c r="AX700" s="105" t="s">
        <v>302</v>
      </c>
      <c r="AY700" s="105" t="s">
        <v>303</v>
      </c>
      <c r="AZ700" s="105" t="s">
        <v>304</v>
      </c>
      <c r="BA700" s="105" t="s">
        <v>305</v>
      </c>
      <c r="BB700" s="105" t="s">
        <v>306</v>
      </c>
      <c r="BC700" s="105" t="s">
        <v>307</v>
      </c>
      <c r="BD700" s="105" t="s">
        <v>308</v>
      </c>
      <c r="BE700" s="105" t="s">
        <v>309</v>
      </c>
      <c r="BF700" s="105" t="s">
        <v>310</v>
      </c>
      <c r="BG700" s="105" t="s">
        <v>311</v>
      </c>
      <c r="BH700" s="105" t="s">
        <v>312</v>
      </c>
      <c r="BI700" s="105" t="s">
        <v>313</v>
      </c>
      <c r="BJ700" s="105" t="s">
        <v>314</v>
      </c>
      <c r="BK700" s="105" t="s">
        <v>315</v>
      </c>
      <c r="BL700" s="105" t="s">
        <v>316</v>
      </c>
      <c r="BM700" s="105" t="s">
        <v>317</v>
      </c>
      <c r="BN700" s="105" t="s">
        <v>186</v>
      </c>
      <c r="BO700" s="105" t="s">
        <v>185</v>
      </c>
      <c r="BP700" s="100"/>
      <c r="BQ700" s="105" t="s">
        <v>95</v>
      </c>
      <c r="BR700" s="105" t="s">
        <v>94</v>
      </c>
      <c r="BS700" s="105" t="s">
        <v>90</v>
      </c>
      <c r="BT700" s="105" t="s">
        <v>91</v>
      </c>
      <c r="BU700" s="105" t="s">
        <v>100</v>
      </c>
      <c r="BV700" s="105" t="s">
        <v>104</v>
      </c>
      <c r="BW700" s="105" t="s">
        <v>87</v>
      </c>
      <c r="BX700" s="105" t="s">
        <v>92</v>
      </c>
      <c r="BY700" s="105" t="s">
        <v>93</v>
      </c>
      <c r="BZ700" s="105" t="s">
        <v>96</v>
      </c>
      <c r="CA700" s="105" t="s">
        <v>88</v>
      </c>
      <c r="CB700" s="105" t="s">
        <v>110</v>
      </c>
      <c r="CC700" s="105" t="s">
        <v>111</v>
      </c>
      <c r="CD700" s="105" t="s">
        <v>98</v>
      </c>
      <c r="CE700" s="105" t="s">
        <v>97</v>
      </c>
      <c r="CF700" s="105" t="s">
        <v>89</v>
      </c>
      <c r="CG700" s="105" t="s">
        <v>112</v>
      </c>
      <c r="CH700" s="105" t="s">
        <v>114</v>
      </c>
      <c r="CI700" s="105" t="s">
        <v>113</v>
      </c>
      <c r="CJ700" s="105" t="s">
        <v>103</v>
      </c>
      <c r="CK700" s="105" t="s">
        <v>102</v>
      </c>
      <c r="CL700" s="105" t="s">
        <v>106</v>
      </c>
      <c r="CM700" s="105" t="s">
        <v>101</v>
      </c>
      <c r="CN700" s="105" t="s">
        <v>105</v>
      </c>
      <c r="CO700" s="105" t="s">
        <v>99</v>
      </c>
      <c r="CP700" s="105" t="s">
        <v>108</v>
      </c>
      <c r="CQ700" s="105" t="s">
        <v>109</v>
      </c>
      <c r="CR700" s="105" t="s">
        <v>107</v>
      </c>
      <c r="CS700" s="105" t="s">
        <v>291</v>
      </c>
      <c r="CT700" s="105" t="s">
        <v>318</v>
      </c>
      <c r="CU700" s="100"/>
      <c r="CV700" s="104" t="s">
        <v>56</v>
      </c>
      <c r="CW700" s="104" t="s">
        <v>51</v>
      </c>
      <c r="CX700" s="104" t="s">
        <v>50</v>
      </c>
      <c r="CY700" s="104" t="s">
        <v>59</v>
      </c>
      <c r="CZ700" s="104" t="s">
        <v>52</v>
      </c>
      <c r="DA700" s="104" t="s">
        <v>42</v>
      </c>
      <c r="DB700" s="104" t="s">
        <v>39</v>
      </c>
      <c r="DC700" s="104" t="s">
        <v>40</v>
      </c>
      <c r="DD700" s="104" t="s">
        <v>46</v>
      </c>
      <c r="DE700" s="104" t="s">
        <v>60</v>
      </c>
      <c r="DF700" s="104" t="s">
        <v>88</v>
      </c>
      <c r="DG700" s="104" t="s">
        <v>110</v>
      </c>
      <c r="DH700" s="104" t="s">
        <v>7</v>
      </c>
      <c r="DI700" s="104" t="s">
        <v>41</v>
      </c>
      <c r="DJ700" s="104" t="s">
        <v>6</v>
      </c>
      <c r="DK700" s="104" t="s">
        <v>55</v>
      </c>
      <c r="DL700" s="104" t="s">
        <v>54</v>
      </c>
      <c r="DM700" s="104" t="s">
        <v>62</v>
      </c>
      <c r="DN700" s="104" t="s">
        <v>8</v>
      </c>
      <c r="DO700" s="104" t="s">
        <v>63</v>
      </c>
      <c r="DP700" s="104" t="s">
        <v>9</v>
      </c>
      <c r="DQ700" s="104" t="s">
        <v>64</v>
      </c>
      <c r="DR700" s="104" t="s">
        <v>57</v>
      </c>
      <c r="DS700" s="104" t="s">
        <v>61</v>
      </c>
      <c r="DT700" s="104" t="s">
        <v>47</v>
      </c>
      <c r="DU700" s="104" t="s">
        <v>53</v>
      </c>
      <c r="DV700" s="104" t="s">
        <v>58</v>
      </c>
      <c r="DW700" s="104" t="s">
        <v>48</v>
      </c>
      <c r="DX700" s="104" t="s">
        <v>186</v>
      </c>
      <c r="DY700" s="104" t="s">
        <v>185</v>
      </c>
      <c r="DZ700" s="100"/>
      <c r="EA700" s="105" t="s">
        <v>292</v>
      </c>
      <c r="EB700" s="105" t="s">
        <v>293</v>
      </c>
      <c r="EC700" s="105" t="s">
        <v>294</v>
      </c>
      <c r="ED700" s="105" t="s">
        <v>295</v>
      </c>
      <c r="EE700" s="105" t="s">
        <v>296</v>
      </c>
      <c r="EF700" s="105" t="s">
        <v>297</v>
      </c>
      <c r="EG700" s="105" t="s">
        <v>298</v>
      </c>
      <c r="EH700" s="105" t="s">
        <v>299</v>
      </c>
      <c r="EI700" s="105" t="s">
        <v>300</v>
      </c>
      <c r="EJ700" s="105" t="s">
        <v>301</v>
      </c>
      <c r="EK700" s="105" t="s">
        <v>88</v>
      </c>
      <c r="EL700" s="105" t="s">
        <v>110</v>
      </c>
      <c r="EM700" s="105" t="s">
        <v>302</v>
      </c>
      <c r="EN700" s="105" t="s">
        <v>303</v>
      </c>
      <c r="EO700" s="105" t="s">
        <v>304</v>
      </c>
      <c r="EP700" s="105" t="s">
        <v>305</v>
      </c>
      <c r="EQ700" s="105" t="s">
        <v>306</v>
      </c>
      <c r="ER700" s="105" t="s">
        <v>307</v>
      </c>
      <c r="ES700" s="105" t="s">
        <v>308</v>
      </c>
      <c r="ET700" s="105" t="s">
        <v>309</v>
      </c>
      <c r="EU700" s="105" t="s">
        <v>310</v>
      </c>
      <c r="EV700" s="105" t="s">
        <v>311</v>
      </c>
      <c r="EW700" s="105" t="s">
        <v>312</v>
      </c>
      <c r="EX700" s="105" t="s">
        <v>313</v>
      </c>
      <c r="EY700" s="105" t="s">
        <v>314</v>
      </c>
      <c r="EZ700" s="105" t="s">
        <v>315</v>
      </c>
      <c r="FA700" s="105" t="s">
        <v>316</v>
      </c>
      <c r="FB700" s="105" t="s">
        <v>317</v>
      </c>
      <c r="FC700" s="105" t="s">
        <v>186</v>
      </c>
      <c r="FD700" s="105" t="s">
        <v>185</v>
      </c>
      <c r="FE700" s="100"/>
      <c r="FF700" s="105" t="s">
        <v>292</v>
      </c>
      <c r="FG700" s="105" t="s">
        <v>293</v>
      </c>
      <c r="FH700" s="105" t="s">
        <v>294</v>
      </c>
      <c r="FI700" s="105" t="s">
        <v>295</v>
      </c>
      <c r="FJ700" s="105" t="s">
        <v>296</v>
      </c>
      <c r="FK700" s="105" t="s">
        <v>297</v>
      </c>
      <c r="FL700" s="105" t="s">
        <v>298</v>
      </c>
      <c r="FM700" s="105" t="s">
        <v>299</v>
      </c>
      <c r="FN700" s="105" t="s">
        <v>300</v>
      </c>
      <c r="FO700" s="105" t="s">
        <v>301</v>
      </c>
      <c r="FP700" s="105" t="s">
        <v>88</v>
      </c>
      <c r="FQ700" s="105" t="s">
        <v>110</v>
      </c>
      <c r="FR700" s="105" t="s">
        <v>302</v>
      </c>
      <c r="FS700" s="105" t="s">
        <v>303</v>
      </c>
      <c r="FT700" s="105" t="s">
        <v>304</v>
      </c>
      <c r="FU700" s="105" t="s">
        <v>305</v>
      </c>
      <c r="FV700" s="105" t="s">
        <v>306</v>
      </c>
      <c r="FW700" s="105" t="s">
        <v>307</v>
      </c>
      <c r="FX700" s="105" t="s">
        <v>308</v>
      </c>
      <c r="FY700" s="105" t="s">
        <v>309</v>
      </c>
      <c r="FZ700" s="105" t="s">
        <v>310</v>
      </c>
      <c r="GA700" s="105" t="s">
        <v>311</v>
      </c>
      <c r="GB700" s="105" t="s">
        <v>312</v>
      </c>
      <c r="GC700" s="105" t="s">
        <v>313</v>
      </c>
      <c r="GD700" s="105" t="s">
        <v>314</v>
      </c>
      <c r="GE700" s="105" t="s">
        <v>315</v>
      </c>
      <c r="GF700" s="105" t="s">
        <v>316</v>
      </c>
      <c r="GG700" s="105" t="s">
        <v>317</v>
      </c>
      <c r="GH700" s="105" t="s">
        <v>186</v>
      </c>
      <c r="GI700" s="105" t="s">
        <v>185</v>
      </c>
      <c r="GJ700" s="100"/>
      <c r="GK700" s="100"/>
    </row>
    <row r="701" spans="1:193" x14ac:dyDescent="0.25">
      <c r="A701" s="98" t="s">
        <v>1073</v>
      </c>
      <c r="B701" s="99" t="s">
        <v>17</v>
      </c>
      <c r="C701" s="99" t="s">
        <v>247</v>
      </c>
      <c r="D701" s="100"/>
      <c r="E701" s="99" t="s">
        <v>120</v>
      </c>
      <c r="F701" s="100"/>
      <c r="G701" s="106">
        <v>39.295000000000002</v>
      </c>
      <c r="H701" s="106">
        <v>0.06</v>
      </c>
      <c r="I701" s="106">
        <v>22.445</v>
      </c>
      <c r="J701" s="106">
        <v>10.348000000000001</v>
      </c>
      <c r="K701" s="106">
        <v>0.52100000000000002</v>
      </c>
      <c r="L701" s="106">
        <v>23.068999999999999</v>
      </c>
      <c r="M701" s="106">
        <v>0</v>
      </c>
      <c r="N701" s="106">
        <v>4.9999999999999996E-2</v>
      </c>
      <c r="O701" s="106">
        <v>3.9490000000000003</v>
      </c>
      <c r="P701" s="106">
        <v>3.7999999999999999E-2</v>
      </c>
      <c r="Q701" s="106">
        <v>0</v>
      </c>
      <c r="R701" s="106">
        <v>0</v>
      </c>
      <c r="S701" s="106">
        <v>0</v>
      </c>
      <c r="T701" s="106">
        <v>0</v>
      </c>
      <c r="U701" s="106">
        <v>0</v>
      </c>
      <c r="V701" s="106">
        <v>0</v>
      </c>
      <c r="W701" s="106">
        <v>0</v>
      </c>
      <c r="X701" s="106">
        <v>0</v>
      </c>
      <c r="Y701" s="106">
        <v>0</v>
      </c>
      <c r="Z701" s="106">
        <v>2.1999999999999999E-2</v>
      </c>
      <c r="AA701" s="106">
        <v>3.6999999999999998E-2</v>
      </c>
      <c r="AB701" s="106">
        <v>2.3E-2</v>
      </c>
      <c r="AC701" s="106">
        <v>4.3999999999999997E-2</v>
      </c>
      <c r="AD701" s="106">
        <v>0</v>
      </c>
      <c r="AE701" s="106">
        <v>0</v>
      </c>
      <c r="AF701" s="106">
        <v>0</v>
      </c>
      <c r="AG701" s="106">
        <v>1.9802125840635194E-2</v>
      </c>
      <c r="AH701" s="106">
        <v>2.1000000000000001E-2</v>
      </c>
      <c r="AI701" s="106"/>
      <c r="AJ701" s="106">
        <v>99.941802125840653</v>
      </c>
      <c r="AK701" s="100"/>
      <c r="AL701" s="106">
        <v>18.369016454749438</v>
      </c>
      <c r="AM701" s="106">
        <v>3.5969066602721658E-2</v>
      </c>
      <c r="AN701" s="106">
        <v>11.878803916379995</v>
      </c>
      <c r="AO701" s="106">
        <v>6.2405017488843333</v>
      </c>
      <c r="AP701" s="106">
        <v>0.40350061957868655</v>
      </c>
      <c r="AQ701" s="106">
        <v>17.931597357170617</v>
      </c>
      <c r="AR701" s="106">
        <v>0</v>
      </c>
      <c r="AS701" s="106">
        <v>4.1507554374896234E-2</v>
      </c>
      <c r="AT701" s="106">
        <v>2.8223270440251573</v>
      </c>
      <c r="AU701" s="106">
        <v>1.6582300576016756E-2</v>
      </c>
      <c r="AV701" s="106">
        <v>0</v>
      </c>
      <c r="AW701" s="106">
        <v>0</v>
      </c>
      <c r="AX701" s="106">
        <v>0</v>
      </c>
      <c r="AY701" s="106">
        <v>0</v>
      </c>
      <c r="AZ701" s="106">
        <v>0</v>
      </c>
      <c r="BA701" s="106">
        <v>0</v>
      </c>
      <c r="BB701" s="106">
        <v>0</v>
      </c>
      <c r="BC701" s="106">
        <v>0</v>
      </c>
      <c r="BD701" s="106">
        <v>0</v>
      </c>
      <c r="BE701" s="106">
        <v>1.8758526603001362E-2</v>
      </c>
      <c r="BF701" s="106">
        <v>3.1588832920686413E-2</v>
      </c>
      <c r="BG701" s="106">
        <v>1.9653080406733317E-2</v>
      </c>
      <c r="BH701" s="106">
        <v>3.7722908093278461E-2</v>
      </c>
      <c r="BI701" s="106">
        <v>0</v>
      </c>
      <c r="BJ701" s="106">
        <v>0</v>
      </c>
      <c r="BK701" s="106">
        <v>0</v>
      </c>
      <c r="BL701" s="106">
        <v>1.7317119230988363E-2</v>
      </c>
      <c r="BM701" s="106">
        <v>1.8442083077193291E-2</v>
      </c>
      <c r="BN701" s="106"/>
      <c r="BO701" s="106"/>
      <c r="BP701" s="106"/>
      <c r="BQ701" s="106">
        <v>1.9680640000000003E-2</v>
      </c>
      <c r="BR701" s="106">
        <v>1.1343079999999998E-2</v>
      </c>
      <c r="BS701" s="106">
        <v>7.9358999999999992E-3</v>
      </c>
      <c r="BT701" s="106">
        <v>6.9644399999999988E-3</v>
      </c>
      <c r="BU701" s="106">
        <v>8.0054399999999991E-3</v>
      </c>
      <c r="BV701" s="106">
        <v>7.3330499999999998E-3</v>
      </c>
      <c r="BW701" s="106">
        <v>9.9752000000000018E-3</v>
      </c>
      <c r="BX701" s="106">
        <v>2.7705799999999995E-3</v>
      </c>
      <c r="BY701" s="106">
        <v>7.2758399999999996E-3</v>
      </c>
      <c r="BZ701" s="106">
        <v>1.7186999999999997E-2</v>
      </c>
      <c r="CA701" s="106">
        <v>1.38E-2</v>
      </c>
      <c r="CB701" s="106">
        <v>8.5000000000000006E-3</v>
      </c>
      <c r="CC701" s="106">
        <v>8.0108000000000002E-3</v>
      </c>
      <c r="CD701" s="106">
        <v>1.3187880000000001E-2</v>
      </c>
      <c r="CE701" s="106">
        <v>1.7290239999999998E-2</v>
      </c>
      <c r="CF701" s="106">
        <v>5.8965000000000007E-3</v>
      </c>
      <c r="CG701" s="106">
        <v>5.4519E-3</v>
      </c>
      <c r="CH701" s="106">
        <v>5.6720000000000008E-3</v>
      </c>
      <c r="CI701" s="106">
        <v>8.7623100000000006E-3</v>
      </c>
      <c r="CJ701" s="106">
        <v>1.571552E-2</v>
      </c>
      <c r="CK701" s="106">
        <v>1.6281069999999998E-2</v>
      </c>
      <c r="CL701" s="106">
        <v>1.743747E-2</v>
      </c>
      <c r="CM701" s="106">
        <v>2.1228480000000001E-2</v>
      </c>
      <c r="CN701" s="106">
        <v>1.7973800000000002E-2</v>
      </c>
      <c r="CO701" s="106">
        <v>2.4780900000000002E-2</v>
      </c>
      <c r="CP701" s="106">
        <v>1.8592739999999996E-2</v>
      </c>
      <c r="CQ701" s="106">
        <v>9.7197499999999992E-3</v>
      </c>
      <c r="CR701" s="106">
        <v>1.002056E-2</v>
      </c>
      <c r="CS701" s="106"/>
      <c r="CT701" s="106"/>
      <c r="CU701" s="106"/>
      <c r="CV701" s="106">
        <f t="shared" ref="CV701:CV732" si="420">BQ701/2.1392</f>
        <v>9.1999999999999998E-3</v>
      </c>
      <c r="CW701" s="106">
        <f t="shared" ref="CW701:CW732" si="421">BR701/1.6681</f>
        <v>6.7999999999999996E-3</v>
      </c>
      <c r="CX701" s="106">
        <f t="shared" ref="CX701:CX732" si="422">BS701/1.8895</f>
        <v>4.1999999999999997E-3</v>
      </c>
      <c r="CY701" s="106">
        <f t="shared" ref="CY701:CY732" si="423">BT701/1.6582</f>
        <v>4.1999999999999997E-3</v>
      </c>
      <c r="CZ701" s="106">
        <f t="shared" ref="CZ701:CZ732" si="424">BU701/1.2912</f>
        <v>6.1999999999999998E-3</v>
      </c>
      <c r="DA701" s="106">
        <f t="shared" ref="DA701:DA732" si="425">BV701/1.2865</f>
        <v>5.7000000000000002E-3</v>
      </c>
      <c r="DB701" s="106">
        <f t="shared" ref="DB701:DB732" si="426">BW701/1.348</f>
        <v>7.4000000000000012E-3</v>
      </c>
      <c r="DC701" s="106">
        <f t="shared" ref="DC701:DC732" si="427">BX701/1.2046</f>
        <v>2.3E-3</v>
      </c>
      <c r="DD701" s="106">
        <f t="shared" ref="DD701:DD732" si="428">BY701/1.3992</f>
        <v>5.1999999999999998E-3</v>
      </c>
      <c r="DE701" s="106">
        <f t="shared" ref="DE701:DE732" si="429">BZ701/2.2916</f>
        <v>7.4999999999999997E-3</v>
      </c>
      <c r="DF701" s="106">
        <f t="shared" ref="DF701:DF732" si="430">CA701</f>
        <v>1.38E-2</v>
      </c>
      <c r="DG701" s="106">
        <f t="shared" ref="DG701:DG732" si="431">CB701</f>
        <v>8.5000000000000006E-3</v>
      </c>
      <c r="DH701" s="106">
        <f t="shared" ref="DH701:DH732" si="432">CC701/1.4305</f>
        <v>5.5999999999999999E-3</v>
      </c>
      <c r="DI701" s="106">
        <f t="shared" ref="DI701:DI732" si="433">CD701/1.2211</f>
        <v>1.0800000000000001E-2</v>
      </c>
      <c r="DJ701" s="106">
        <f t="shared" ref="DJ701:DJ732" si="434">CE701/1.3508</f>
        <v>1.2799999999999999E-2</v>
      </c>
      <c r="DK701" s="106">
        <f t="shared" ref="DK701:DK732" si="435">CF701/1.1793</f>
        <v>5.0000000000000001E-3</v>
      </c>
      <c r="DL701" s="106">
        <f t="shared" ref="DL701:DL732" si="436">CG701/1.069</f>
        <v>5.1000000000000004E-3</v>
      </c>
      <c r="DM701" s="106">
        <f t="shared" ref="DM701:DM732" si="437">CH701/1.1344</f>
        <v>5.0000000000000001E-3</v>
      </c>
      <c r="DN701" s="106">
        <f t="shared" ref="DN701:DN732" si="438">CI701/1.2699</f>
        <v>6.8999999999999999E-3</v>
      </c>
      <c r="DO701" s="106">
        <f t="shared" ref="DO701:DO732" si="439">CJ701/1.1728</f>
        <v>1.3399999999999999E-2</v>
      </c>
      <c r="DP701" s="106">
        <f t="shared" ref="DP701:DP732" si="440">CK701/1.1713</f>
        <v>1.3899999999999999E-2</v>
      </c>
      <c r="DQ701" s="106">
        <f t="shared" ref="DQ701:DQ732" si="441">CL701/1.1703</f>
        <v>1.4900000000000002E-2</v>
      </c>
      <c r="DR701" s="106">
        <f t="shared" ref="DR701:DR732" si="442">CM701/1.1664</f>
        <v>1.8200000000000001E-2</v>
      </c>
      <c r="DS701" s="106">
        <f t="shared" ref="DS701:DS732" si="443">CN701/1.1596</f>
        <v>1.5500000000000002E-2</v>
      </c>
      <c r="DT701" s="106">
        <f t="shared" ref="DT701:DT732" si="444">CO701/1.1526</f>
        <v>2.1500000000000002E-2</v>
      </c>
      <c r="DU701" s="106">
        <f t="shared" ref="DU701:DU732" si="445">CP701/1.1477</f>
        <v>1.6199999999999999E-2</v>
      </c>
      <c r="DV701" s="106">
        <f t="shared" ref="DV701:DV732" si="446">CQ701/1.1435</f>
        <v>8.4999999999999989E-3</v>
      </c>
      <c r="DW701" s="106">
        <f t="shared" ref="DW701:DW732" si="447">CR701/1.1387</f>
        <v>8.7999999999999988E-3</v>
      </c>
      <c r="DX701" s="106"/>
      <c r="DY701" s="106"/>
      <c r="DZ701" s="106"/>
      <c r="EA701" s="100">
        <v>0.34</v>
      </c>
      <c r="EB701" s="100">
        <v>11.01</v>
      </c>
      <c r="EC701" s="100">
        <v>0.13</v>
      </c>
      <c r="ED701" s="100">
        <v>0.22</v>
      </c>
      <c r="EE701" s="100">
        <v>1.74</v>
      </c>
      <c r="EF701" s="100">
        <v>0.14000000000000001</v>
      </c>
      <c r="EG701" s="100">
        <v>119.44</v>
      </c>
      <c r="EH701" s="100">
        <v>5.28</v>
      </c>
      <c r="EI701" s="100">
        <v>0.39</v>
      </c>
      <c r="EJ701" s="100">
        <v>20.39</v>
      </c>
      <c r="EK701" s="100">
        <v>100</v>
      </c>
      <c r="EL701" s="100">
        <v>80.459999999999994</v>
      </c>
      <c r="EM701" s="100">
        <v>218.8</v>
      </c>
      <c r="EN701" s="100">
        <v>100</v>
      </c>
      <c r="EO701" s="100">
        <v>100</v>
      </c>
      <c r="EP701" s="100">
        <v>100</v>
      </c>
      <c r="EQ701" s="100">
        <v>100</v>
      </c>
      <c r="ER701" s="100">
        <v>100</v>
      </c>
      <c r="ES701" s="100">
        <v>100</v>
      </c>
      <c r="ET701" s="100">
        <v>58.34</v>
      </c>
      <c r="EU701" s="100">
        <v>36.68</v>
      </c>
      <c r="EV701" s="100">
        <v>65.42</v>
      </c>
      <c r="EW701" s="100">
        <v>43.99</v>
      </c>
      <c r="EX701" s="100">
        <v>100</v>
      </c>
      <c r="EY701" s="100">
        <v>100</v>
      </c>
      <c r="EZ701" s="100">
        <v>100</v>
      </c>
      <c r="FA701" s="100">
        <v>9.08</v>
      </c>
      <c r="FB701" s="100">
        <v>46.38</v>
      </c>
      <c r="FC701" s="100"/>
      <c r="FD701" s="100"/>
      <c r="FE701" s="100"/>
      <c r="FF701" s="106">
        <v>6.2454655946148095E-2</v>
      </c>
      <c r="FG701" s="106">
        <v>3.9601942329596544E-3</v>
      </c>
      <c r="FH701" s="106">
        <v>1.5442445091293994E-2</v>
      </c>
      <c r="FI701" s="106">
        <v>1.3729103847545533E-2</v>
      </c>
      <c r="FJ701" s="106">
        <v>7.0209107806691456E-3</v>
      </c>
      <c r="FK701" s="106">
        <v>2.5104236300038867E-2</v>
      </c>
      <c r="FL701" s="106">
        <v>0</v>
      </c>
      <c r="FM701" s="106">
        <v>2.1915988709945212E-3</v>
      </c>
      <c r="FN701" s="106">
        <v>1.1007075471698114E-2</v>
      </c>
      <c r="FO701" s="106">
        <v>3.3811310874498164E-3</v>
      </c>
      <c r="FP701" s="106">
        <v>0</v>
      </c>
      <c r="FQ701" s="106">
        <v>0</v>
      </c>
      <c r="FR701" s="106">
        <v>0</v>
      </c>
      <c r="FS701" s="106">
        <v>0</v>
      </c>
      <c r="FT701" s="106">
        <v>0</v>
      </c>
      <c r="FU701" s="106">
        <v>0</v>
      </c>
      <c r="FV701" s="106">
        <v>0</v>
      </c>
      <c r="FW701" s="106">
        <v>0</v>
      </c>
      <c r="FX701" s="106">
        <v>0</v>
      </c>
      <c r="FY701" s="106">
        <v>1.0943724420190995E-2</v>
      </c>
      <c r="FZ701" s="106">
        <v>1.1586783915307777E-2</v>
      </c>
      <c r="GA701" s="106">
        <v>1.2857045202084937E-2</v>
      </c>
      <c r="GB701" s="106">
        <v>1.6594307270233196E-2</v>
      </c>
      <c r="GC701" s="106">
        <v>0</v>
      </c>
      <c r="GD701" s="106">
        <v>0</v>
      </c>
      <c r="GE701" s="106">
        <v>0</v>
      </c>
      <c r="GF701" s="106">
        <v>1.5723944261737434E-3</v>
      </c>
      <c r="GG701" s="106">
        <v>8.5534381312022487E-3</v>
      </c>
      <c r="GH701" s="100"/>
      <c r="GI701" s="100"/>
      <c r="GJ701" s="100"/>
      <c r="GK701" s="100"/>
    </row>
    <row r="702" spans="1:193" x14ac:dyDescent="0.25">
      <c r="A702" s="98" t="s">
        <v>1073</v>
      </c>
      <c r="B702" s="99" t="s">
        <v>17</v>
      </c>
      <c r="C702" s="99" t="s">
        <v>247</v>
      </c>
      <c r="D702" s="100"/>
      <c r="E702" s="99" t="s">
        <v>880</v>
      </c>
      <c r="F702" s="100"/>
      <c r="G702" s="106">
        <v>39.055999999999997</v>
      </c>
      <c r="H702" s="106">
        <v>4.5999999999999999E-2</v>
      </c>
      <c r="I702" s="106">
        <v>22.466999999999999</v>
      </c>
      <c r="J702" s="106">
        <v>10.358000000000001</v>
      </c>
      <c r="K702" s="106">
        <v>0.52600000000000002</v>
      </c>
      <c r="L702" s="106">
        <v>23.058</v>
      </c>
      <c r="M702" s="106">
        <v>0</v>
      </c>
      <c r="N702" s="106">
        <v>4.9000000000000002E-2</v>
      </c>
      <c r="O702" s="106">
        <v>3.9460000000000002</v>
      </c>
      <c r="P702" s="106">
        <v>4.2999999999999997E-2</v>
      </c>
      <c r="Q702" s="106">
        <v>0</v>
      </c>
      <c r="R702" s="106">
        <v>0</v>
      </c>
      <c r="S702" s="106">
        <v>0</v>
      </c>
      <c r="T702" s="106">
        <v>0</v>
      </c>
      <c r="U702" s="106">
        <v>0</v>
      </c>
      <c r="V702" s="106">
        <v>0</v>
      </c>
      <c r="W702" s="106">
        <v>0</v>
      </c>
      <c r="X702" s="106">
        <v>0</v>
      </c>
      <c r="Y702" s="106">
        <v>0</v>
      </c>
      <c r="Z702" s="106">
        <v>0</v>
      </c>
      <c r="AA702" s="106">
        <v>0</v>
      </c>
      <c r="AB702" s="106">
        <v>0</v>
      </c>
      <c r="AC702" s="106">
        <v>2.5000000000000001E-2</v>
      </c>
      <c r="AD702" s="106">
        <v>0</v>
      </c>
      <c r="AE702" s="106">
        <v>0</v>
      </c>
      <c r="AF702" s="106">
        <v>0</v>
      </c>
      <c r="AG702" s="106">
        <v>0</v>
      </c>
      <c r="AH702" s="106">
        <v>1.9E-2</v>
      </c>
      <c r="AI702" s="106"/>
      <c r="AJ702" s="106">
        <v>99.593000000000018</v>
      </c>
      <c r="AK702" s="100"/>
      <c r="AL702" s="106">
        <v>18.257292445774119</v>
      </c>
      <c r="AM702" s="106">
        <v>2.7576284395419939E-2</v>
      </c>
      <c r="AN702" s="106">
        <v>11.890447208256152</v>
      </c>
      <c r="AO702" s="106">
        <v>6.246532384513328</v>
      </c>
      <c r="AP702" s="106">
        <v>0.40737298636926894</v>
      </c>
      <c r="AQ702" s="106">
        <v>17.923047026816946</v>
      </c>
      <c r="AR702" s="106">
        <v>0</v>
      </c>
      <c r="AS702" s="106">
        <v>4.0677403287398314E-2</v>
      </c>
      <c r="AT702" s="106">
        <v>2.8201829616923959</v>
      </c>
      <c r="AU702" s="106">
        <v>1.8764182230755804E-2</v>
      </c>
      <c r="AV702" s="106">
        <v>0</v>
      </c>
      <c r="AW702" s="106">
        <v>0</v>
      </c>
      <c r="AX702" s="106">
        <v>0</v>
      </c>
      <c r="AY702" s="106">
        <v>0</v>
      </c>
      <c r="AZ702" s="106">
        <v>0</v>
      </c>
      <c r="BA702" s="106">
        <v>0</v>
      </c>
      <c r="BB702" s="106">
        <v>0</v>
      </c>
      <c r="BC702" s="106">
        <v>0</v>
      </c>
      <c r="BD702" s="106">
        <v>0</v>
      </c>
      <c r="BE702" s="106">
        <v>0</v>
      </c>
      <c r="BF702" s="106">
        <v>0</v>
      </c>
      <c r="BG702" s="106">
        <v>0</v>
      </c>
      <c r="BH702" s="106">
        <v>2.1433470507544582E-2</v>
      </c>
      <c r="BI702" s="106">
        <v>0</v>
      </c>
      <c r="BJ702" s="106">
        <v>0</v>
      </c>
      <c r="BK702" s="106">
        <v>0</v>
      </c>
      <c r="BL702" s="106">
        <v>0</v>
      </c>
      <c r="BM702" s="106">
        <v>1.6685694212698689E-2</v>
      </c>
      <c r="BN702" s="106"/>
      <c r="BO702" s="106"/>
      <c r="BP702" s="106"/>
      <c r="BQ702" s="106">
        <v>1.946672E-2</v>
      </c>
      <c r="BR702" s="106">
        <v>1.150989E-2</v>
      </c>
      <c r="BS702" s="106">
        <v>7.9358999999999992E-3</v>
      </c>
      <c r="BT702" s="106">
        <v>7.1302600000000002E-3</v>
      </c>
      <c r="BU702" s="106">
        <v>8.0054399999999991E-3</v>
      </c>
      <c r="BV702" s="106">
        <v>7.2043999999999997E-3</v>
      </c>
      <c r="BW702" s="106">
        <v>1.0110000000000001E-2</v>
      </c>
      <c r="BX702" s="106">
        <v>2.7705799999999995E-3</v>
      </c>
      <c r="BY702" s="106">
        <v>6.9959999999999996E-3</v>
      </c>
      <c r="BZ702" s="106">
        <v>1.741616E-2</v>
      </c>
      <c r="CA702" s="106">
        <v>1.38E-2</v>
      </c>
      <c r="CB702" s="106">
        <v>8.6E-3</v>
      </c>
      <c r="CC702" s="106">
        <v>8.1538500000000007E-3</v>
      </c>
      <c r="CD702" s="106">
        <v>1.3065770000000001E-2</v>
      </c>
      <c r="CE702" s="106">
        <v>1.75604E-2</v>
      </c>
      <c r="CF702" s="106">
        <v>5.7785700000000002E-3</v>
      </c>
      <c r="CG702" s="106">
        <v>5.2380999999999999E-3</v>
      </c>
      <c r="CH702" s="106">
        <v>5.7854400000000002E-3</v>
      </c>
      <c r="CI702" s="106">
        <v>8.7623100000000006E-3</v>
      </c>
      <c r="CJ702" s="106">
        <v>1.618464E-2</v>
      </c>
      <c r="CK702" s="106">
        <v>1.6866720000000002E-2</v>
      </c>
      <c r="CL702" s="106">
        <v>1.743747E-2</v>
      </c>
      <c r="CM702" s="106">
        <v>2.2044960000000002E-2</v>
      </c>
      <c r="CN702" s="106">
        <v>1.7973800000000002E-2</v>
      </c>
      <c r="CO702" s="106">
        <v>2.455038E-2</v>
      </c>
      <c r="CP702" s="106">
        <v>1.83632E-2</v>
      </c>
      <c r="CQ702" s="106">
        <v>9.8341000000000001E-3</v>
      </c>
      <c r="CR702" s="106">
        <v>1.002056E-2</v>
      </c>
      <c r="CS702" s="106"/>
      <c r="CT702" s="106"/>
      <c r="CU702" s="106"/>
      <c r="CV702" s="106">
        <f t="shared" si="420"/>
        <v>9.0999999999999987E-3</v>
      </c>
      <c r="CW702" s="106">
        <f t="shared" si="421"/>
        <v>6.9000000000000008E-3</v>
      </c>
      <c r="CX702" s="106">
        <f t="shared" si="422"/>
        <v>4.1999999999999997E-3</v>
      </c>
      <c r="CY702" s="106">
        <f t="shared" si="423"/>
        <v>4.3E-3</v>
      </c>
      <c r="CZ702" s="106">
        <f t="shared" si="424"/>
        <v>6.1999999999999998E-3</v>
      </c>
      <c r="DA702" s="106">
        <f t="shared" si="425"/>
        <v>5.5999999999999999E-3</v>
      </c>
      <c r="DB702" s="106">
        <f t="shared" si="426"/>
        <v>7.5000000000000006E-3</v>
      </c>
      <c r="DC702" s="106">
        <f t="shared" si="427"/>
        <v>2.3E-3</v>
      </c>
      <c r="DD702" s="106">
        <f t="shared" si="428"/>
        <v>5.0000000000000001E-3</v>
      </c>
      <c r="DE702" s="106">
        <f t="shared" si="429"/>
        <v>7.6000000000000009E-3</v>
      </c>
      <c r="DF702" s="106">
        <f t="shared" si="430"/>
        <v>1.38E-2</v>
      </c>
      <c r="DG702" s="106">
        <f t="shared" si="431"/>
        <v>8.6E-3</v>
      </c>
      <c r="DH702" s="106">
        <f t="shared" si="432"/>
        <v>5.7000000000000002E-3</v>
      </c>
      <c r="DI702" s="106">
        <f t="shared" si="433"/>
        <v>1.0699999999999999E-2</v>
      </c>
      <c r="DJ702" s="106">
        <f t="shared" si="434"/>
        <v>1.2999999999999999E-2</v>
      </c>
      <c r="DK702" s="106">
        <f t="shared" si="435"/>
        <v>4.8999999999999998E-3</v>
      </c>
      <c r="DL702" s="106">
        <f t="shared" si="436"/>
        <v>4.8999999999999998E-3</v>
      </c>
      <c r="DM702" s="106">
        <f t="shared" si="437"/>
        <v>5.0999999999999995E-3</v>
      </c>
      <c r="DN702" s="106">
        <f t="shared" si="438"/>
        <v>6.8999999999999999E-3</v>
      </c>
      <c r="DO702" s="106">
        <f t="shared" si="439"/>
        <v>1.38E-2</v>
      </c>
      <c r="DP702" s="106">
        <f t="shared" si="440"/>
        <v>1.4400000000000001E-2</v>
      </c>
      <c r="DQ702" s="106">
        <f t="shared" si="441"/>
        <v>1.4900000000000002E-2</v>
      </c>
      <c r="DR702" s="106">
        <f t="shared" si="442"/>
        <v>1.89E-2</v>
      </c>
      <c r="DS702" s="106">
        <f t="shared" si="443"/>
        <v>1.5500000000000002E-2</v>
      </c>
      <c r="DT702" s="106">
        <f t="shared" si="444"/>
        <v>2.1299999999999999E-2</v>
      </c>
      <c r="DU702" s="106">
        <f t="shared" si="445"/>
        <v>1.6E-2</v>
      </c>
      <c r="DV702" s="106">
        <f t="shared" si="446"/>
        <v>8.6E-3</v>
      </c>
      <c r="DW702" s="106">
        <f t="shared" si="447"/>
        <v>8.7999999999999988E-3</v>
      </c>
      <c r="DX702" s="106"/>
      <c r="DY702" s="106"/>
      <c r="DZ702" s="106"/>
      <c r="EA702" s="100">
        <v>0.34</v>
      </c>
      <c r="EB702" s="100">
        <v>14.58</v>
      </c>
      <c r="EC702" s="100">
        <v>0.13</v>
      </c>
      <c r="ED702" s="100">
        <v>0.22</v>
      </c>
      <c r="EE702" s="100">
        <v>1.74</v>
      </c>
      <c r="EF702" s="100">
        <v>0.14000000000000001</v>
      </c>
      <c r="EG702" s="100">
        <v>100</v>
      </c>
      <c r="EH702" s="100">
        <v>5.33</v>
      </c>
      <c r="EI702" s="100">
        <v>0.39</v>
      </c>
      <c r="EJ702" s="100">
        <v>18.420000000000002</v>
      </c>
      <c r="EK702" s="100">
        <v>100</v>
      </c>
      <c r="EL702" s="100">
        <v>100</v>
      </c>
      <c r="EM702" s="100">
        <v>100</v>
      </c>
      <c r="EN702" s="100">
        <v>367.88</v>
      </c>
      <c r="EO702" s="100">
        <v>100</v>
      </c>
      <c r="EP702" s="100">
        <v>100</v>
      </c>
      <c r="EQ702" s="100">
        <v>191.2</v>
      </c>
      <c r="ER702" s="100">
        <v>100</v>
      </c>
      <c r="ES702" s="100">
        <v>100</v>
      </c>
      <c r="ET702" s="100">
        <v>100</v>
      </c>
      <c r="EU702" s="100">
        <v>134.38999999999999</v>
      </c>
      <c r="EV702" s="100">
        <v>148.69999999999999</v>
      </c>
      <c r="EW702" s="100">
        <v>82.01</v>
      </c>
      <c r="EX702" s="100">
        <v>100</v>
      </c>
      <c r="EY702" s="100">
        <v>100</v>
      </c>
      <c r="EZ702" s="100">
        <v>100</v>
      </c>
      <c r="FA702" s="100">
        <v>11.05</v>
      </c>
      <c r="FB702" s="100">
        <v>51.08</v>
      </c>
      <c r="FC702" s="100"/>
      <c r="FD702" s="100"/>
      <c r="FE702" s="100"/>
      <c r="FF702" s="106">
        <v>6.2074794315632009E-2</v>
      </c>
      <c r="FG702" s="106">
        <v>4.0206222648522276E-3</v>
      </c>
      <c r="FH702" s="106">
        <v>1.5457581370732996E-2</v>
      </c>
      <c r="FI702" s="106">
        <v>1.3742371245929322E-2</v>
      </c>
      <c r="FJ702" s="106">
        <v>7.0882899628252789E-3</v>
      </c>
      <c r="FK702" s="106">
        <v>2.5092265837543728E-2</v>
      </c>
      <c r="FL702" s="106">
        <v>0</v>
      </c>
      <c r="FM702" s="106">
        <v>2.16810559521833E-3</v>
      </c>
      <c r="FN702" s="106">
        <v>1.0998713550600345E-2</v>
      </c>
      <c r="FO702" s="106">
        <v>3.4563623669052199E-3</v>
      </c>
      <c r="FP702" s="106">
        <v>0</v>
      </c>
      <c r="FQ702" s="106">
        <v>0</v>
      </c>
      <c r="FR702" s="106">
        <v>0</v>
      </c>
      <c r="FS702" s="106">
        <v>0</v>
      </c>
      <c r="FT702" s="106">
        <v>0</v>
      </c>
      <c r="FU702" s="106">
        <v>0</v>
      </c>
      <c r="FV702" s="106">
        <v>0</v>
      </c>
      <c r="FW702" s="106">
        <v>0</v>
      </c>
      <c r="FX702" s="106">
        <v>0</v>
      </c>
      <c r="FY702" s="106">
        <v>0</v>
      </c>
      <c r="FZ702" s="106">
        <v>0</v>
      </c>
      <c r="GA702" s="106">
        <v>0</v>
      </c>
      <c r="GB702" s="106">
        <v>1.7577589163237314E-2</v>
      </c>
      <c r="GC702" s="106">
        <v>0</v>
      </c>
      <c r="GD702" s="106">
        <v>0</v>
      </c>
      <c r="GE702" s="106">
        <v>0</v>
      </c>
      <c r="GF702" s="106">
        <v>0</v>
      </c>
      <c r="GG702" s="106">
        <v>8.5230526038464916E-3</v>
      </c>
      <c r="GH702" s="100"/>
      <c r="GI702" s="100"/>
      <c r="GJ702" s="100"/>
      <c r="GK702" s="100"/>
    </row>
    <row r="703" spans="1:193" x14ac:dyDescent="0.25">
      <c r="A703" s="98" t="s">
        <v>1073</v>
      </c>
      <c r="B703" s="99" t="s">
        <v>17</v>
      </c>
      <c r="C703" s="99" t="s">
        <v>247</v>
      </c>
      <c r="D703" s="100"/>
      <c r="E703" s="99" t="s">
        <v>881</v>
      </c>
      <c r="F703" s="100"/>
      <c r="G703" s="106">
        <v>38.956000000000003</v>
      </c>
      <c r="H703" s="106">
        <v>5.2999999999999999E-2</v>
      </c>
      <c r="I703" s="106">
        <v>22.556999999999999</v>
      </c>
      <c r="J703" s="106">
        <v>10.404</v>
      </c>
      <c r="K703" s="106">
        <v>0.51500000000000001</v>
      </c>
      <c r="L703" s="106">
        <v>23.132000000000001</v>
      </c>
      <c r="M703" s="106">
        <v>0</v>
      </c>
      <c r="N703" s="106">
        <v>5.3999999999999999E-2</v>
      </c>
      <c r="O703" s="106">
        <v>3.9289999999999998</v>
      </c>
      <c r="P703" s="106">
        <v>3.3000000000000002E-2</v>
      </c>
      <c r="Q703" s="106">
        <v>0</v>
      </c>
      <c r="R703" s="106">
        <v>0</v>
      </c>
      <c r="S703" s="106">
        <v>0</v>
      </c>
      <c r="T703" s="106">
        <v>0</v>
      </c>
      <c r="U703" s="106">
        <v>0</v>
      </c>
      <c r="V703" s="106">
        <v>0</v>
      </c>
      <c r="W703" s="106">
        <v>0</v>
      </c>
      <c r="X703" s="106">
        <v>0</v>
      </c>
      <c r="Y703" s="106">
        <v>0</v>
      </c>
      <c r="Z703" s="106">
        <v>0</v>
      </c>
      <c r="AA703" s="106">
        <v>0</v>
      </c>
      <c r="AB703" s="106">
        <v>3.4000000000000002E-2</v>
      </c>
      <c r="AC703" s="106">
        <v>0</v>
      </c>
      <c r="AD703" s="106">
        <v>0</v>
      </c>
      <c r="AE703" s="106">
        <v>0</v>
      </c>
      <c r="AF703" s="106">
        <v>0</v>
      </c>
      <c r="AG703" s="106">
        <v>0</v>
      </c>
      <c r="AH703" s="106">
        <v>0</v>
      </c>
      <c r="AI703" s="106"/>
      <c r="AJ703" s="106">
        <v>99.667000000000016</v>
      </c>
      <c r="AK703" s="100"/>
      <c r="AL703" s="106">
        <v>18.210545998504113</v>
      </c>
      <c r="AM703" s="106">
        <v>3.1772675499070799E-2</v>
      </c>
      <c r="AN703" s="106">
        <v>11.938078856840434</v>
      </c>
      <c r="AO703" s="106">
        <v>6.2742733084067064</v>
      </c>
      <c r="AP703" s="106">
        <v>0.39885377942998768</v>
      </c>
      <c r="AQ703" s="106">
        <v>17.980567431014382</v>
      </c>
      <c r="AR703" s="106">
        <v>0</v>
      </c>
      <c r="AS703" s="106">
        <v>4.4828158724887934E-2</v>
      </c>
      <c r="AT703" s="106">
        <v>2.8080331618067467</v>
      </c>
      <c r="AU703" s="106">
        <v>1.4400418921277712E-2</v>
      </c>
      <c r="AV703" s="106">
        <v>0</v>
      </c>
      <c r="AW703" s="106">
        <v>0</v>
      </c>
      <c r="AX703" s="106">
        <v>0</v>
      </c>
      <c r="AY703" s="106">
        <v>0</v>
      </c>
      <c r="AZ703" s="106">
        <v>0</v>
      </c>
      <c r="BA703" s="106">
        <v>0</v>
      </c>
      <c r="BB703" s="106">
        <v>0</v>
      </c>
      <c r="BC703" s="106">
        <v>0</v>
      </c>
      <c r="BD703" s="106">
        <v>0</v>
      </c>
      <c r="BE703" s="106">
        <v>0</v>
      </c>
      <c r="BF703" s="106">
        <v>0</v>
      </c>
      <c r="BG703" s="106">
        <v>2.9052379731692734E-2</v>
      </c>
      <c r="BH703" s="106">
        <v>0</v>
      </c>
      <c r="BI703" s="106">
        <v>0</v>
      </c>
      <c r="BJ703" s="106">
        <v>0</v>
      </c>
      <c r="BK703" s="106">
        <v>0</v>
      </c>
      <c r="BL703" s="106">
        <v>0</v>
      </c>
      <c r="BM703" s="106">
        <v>0</v>
      </c>
      <c r="BN703" s="106"/>
      <c r="BO703" s="106"/>
      <c r="BP703" s="106"/>
      <c r="BQ703" s="106">
        <v>2.0964160000000003E-2</v>
      </c>
      <c r="BR703" s="106">
        <v>1.150989E-2</v>
      </c>
      <c r="BS703" s="106">
        <v>7.7469499999999998E-3</v>
      </c>
      <c r="BT703" s="106">
        <v>6.9644399999999988E-3</v>
      </c>
      <c r="BU703" s="106">
        <v>8.2636799999999989E-3</v>
      </c>
      <c r="BV703" s="106">
        <v>7.3330499999999998E-3</v>
      </c>
      <c r="BW703" s="106">
        <v>9.8404000000000009E-3</v>
      </c>
      <c r="BX703" s="106">
        <v>2.52966E-3</v>
      </c>
      <c r="BY703" s="106">
        <v>7.1359200000000005E-3</v>
      </c>
      <c r="BZ703" s="106">
        <v>1.8332799999999996E-2</v>
      </c>
      <c r="CA703" s="106">
        <v>1.3599999999999999E-2</v>
      </c>
      <c r="CB703" s="106">
        <v>8.6E-3</v>
      </c>
      <c r="CC703" s="106">
        <v>7.7247000000000001E-3</v>
      </c>
      <c r="CD703" s="106">
        <v>1.3065770000000001E-2</v>
      </c>
      <c r="CE703" s="106">
        <v>1.8370879999999999E-2</v>
      </c>
      <c r="CF703" s="106">
        <v>5.7785700000000002E-3</v>
      </c>
      <c r="CG703" s="106">
        <v>5.3449999999999999E-3</v>
      </c>
      <c r="CH703" s="106">
        <v>5.6720000000000008E-3</v>
      </c>
      <c r="CI703" s="106">
        <v>9.0162900000000015E-3</v>
      </c>
      <c r="CJ703" s="106">
        <v>1.6301920000000001E-2</v>
      </c>
      <c r="CK703" s="106">
        <v>1.7803759999999998E-2</v>
      </c>
      <c r="CL703" s="106">
        <v>1.7086379999999998E-2</v>
      </c>
      <c r="CM703" s="106">
        <v>2.3328000000000002E-2</v>
      </c>
      <c r="CN703" s="106">
        <v>1.808976E-2</v>
      </c>
      <c r="CO703" s="106">
        <v>2.455038E-2</v>
      </c>
      <c r="CP703" s="106">
        <v>1.847797E-2</v>
      </c>
      <c r="CQ703" s="106">
        <v>9.8341000000000001E-3</v>
      </c>
      <c r="CR703" s="106">
        <v>1.013443E-2</v>
      </c>
      <c r="CS703" s="106"/>
      <c r="CT703" s="106"/>
      <c r="CU703" s="106"/>
      <c r="CV703" s="106">
        <f t="shared" si="420"/>
        <v>9.7999999999999997E-3</v>
      </c>
      <c r="CW703" s="106">
        <f t="shared" si="421"/>
        <v>6.9000000000000008E-3</v>
      </c>
      <c r="CX703" s="106">
        <f t="shared" si="422"/>
        <v>4.1000000000000003E-3</v>
      </c>
      <c r="CY703" s="106">
        <f t="shared" si="423"/>
        <v>4.1999999999999997E-3</v>
      </c>
      <c r="CZ703" s="106">
        <f t="shared" si="424"/>
        <v>6.3999999999999994E-3</v>
      </c>
      <c r="DA703" s="106">
        <f t="shared" si="425"/>
        <v>5.7000000000000002E-3</v>
      </c>
      <c r="DB703" s="106">
        <f t="shared" si="426"/>
        <v>7.3000000000000001E-3</v>
      </c>
      <c r="DC703" s="106">
        <f t="shared" si="427"/>
        <v>2.1000000000000003E-3</v>
      </c>
      <c r="DD703" s="106">
        <f t="shared" si="428"/>
        <v>5.1000000000000004E-3</v>
      </c>
      <c r="DE703" s="106">
        <f t="shared" si="429"/>
        <v>7.9999999999999984E-3</v>
      </c>
      <c r="DF703" s="106">
        <f t="shared" si="430"/>
        <v>1.3599999999999999E-2</v>
      </c>
      <c r="DG703" s="106">
        <f t="shared" si="431"/>
        <v>8.6E-3</v>
      </c>
      <c r="DH703" s="106">
        <f t="shared" si="432"/>
        <v>5.3999999999999994E-3</v>
      </c>
      <c r="DI703" s="106">
        <f t="shared" si="433"/>
        <v>1.0699999999999999E-2</v>
      </c>
      <c r="DJ703" s="106">
        <f t="shared" si="434"/>
        <v>1.3599999999999999E-2</v>
      </c>
      <c r="DK703" s="106">
        <f t="shared" si="435"/>
        <v>4.8999999999999998E-3</v>
      </c>
      <c r="DL703" s="106">
        <f t="shared" si="436"/>
        <v>5.0000000000000001E-3</v>
      </c>
      <c r="DM703" s="106">
        <f t="shared" si="437"/>
        <v>5.0000000000000001E-3</v>
      </c>
      <c r="DN703" s="106">
        <f t="shared" si="438"/>
        <v>7.1000000000000013E-3</v>
      </c>
      <c r="DO703" s="106">
        <f t="shared" si="439"/>
        <v>1.3900000000000001E-2</v>
      </c>
      <c r="DP703" s="106">
        <f t="shared" si="440"/>
        <v>1.5199999999999998E-2</v>
      </c>
      <c r="DQ703" s="106">
        <f t="shared" si="441"/>
        <v>1.46E-2</v>
      </c>
      <c r="DR703" s="106">
        <f t="shared" si="442"/>
        <v>0.02</v>
      </c>
      <c r="DS703" s="106">
        <f t="shared" si="443"/>
        <v>1.5600000000000001E-2</v>
      </c>
      <c r="DT703" s="106">
        <f t="shared" si="444"/>
        <v>2.1299999999999999E-2</v>
      </c>
      <c r="DU703" s="106">
        <f t="shared" si="445"/>
        <v>1.61E-2</v>
      </c>
      <c r="DV703" s="106">
        <f t="shared" si="446"/>
        <v>8.6E-3</v>
      </c>
      <c r="DW703" s="106">
        <f t="shared" si="447"/>
        <v>8.8999999999999999E-3</v>
      </c>
      <c r="DX703" s="106"/>
      <c r="DY703" s="106"/>
      <c r="DZ703" s="106"/>
      <c r="EA703" s="100">
        <v>0.34</v>
      </c>
      <c r="EB703" s="100">
        <v>12.48</v>
      </c>
      <c r="EC703" s="100">
        <v>0.13</v>
      </c>
      <c r="ED703" s="100">
        <v>0.22</v>
      </c>
      <c r="EE703" s="100">
        <v>1.78</v>
      </c>
      <c r="EF703" s="100">
        <v>0.14000000000000001</v>
      </c>
      <c r="EG703" s="100">
        <v>321.35000000000002</v>
      </c>
      <c r="EH703" s="100">
        <v>4.83</v>
      </c>
      <c r="EI703" s="100">
        <v>0.39</v>
      </c>
      <c r="EJ703" s="100">
        <v>24.62</v>
      </c>
      <c r="EK703" s="100">
        <v>100</v>
      </c>
      <c r="EL703" s="100">
        <v>149.04</v>
      </c>
      <c r="EM703" s="100">
        <v>119.3</v>
      </c>
      <c r="EN703" s="100">
        <v>100</v>
      </c>
      <c r="EO703" s="100">
        <v>100</v>
      </c>
      <c r="EP703" s="100">
        <v>100</v>
      </c>
      <c r="EQ703" s="100">
        <v>108.01</v>
      </c>
      <c r="ER703" s="100">
        <v>100</v>
      </c>
      <c r="ES703" s="100">
        <v>100</v>
      </c>
      <c r="ET703" s="100">
        <v>734.36</v>
      </c>
      <c r="EU703" s="100">
        <v>100</v>
      </c>
      <c r="EV703" s="100">
        <v>43.47</v>
      </c>
      <c r="EW703" s="100">
        <v>100</v>
      </c>
      <c r="EX703" s="100">
        <v>100</v>
      </c>
      <c r="EY703" s="100">
        <v>100</v>
      </c>
      <c r="EZ703" s="100">
        <v>100</v>
      </c>
      <c r="FA703" s="100">
        <v>10.63</v>
      </c>
      <c r="FB703" s="100">
        <v>244.29</v>
      </c>
      <c r="FC703" s="100"/>
      <c r="FD703" s="100"/>
      <c r="FE703" s="100"/>
      <c r="FF703" s="106">
        <v>6.1915856394913989E-2</v>
      </c>
      <c r="FG703" s="106">
        <v>3.9652299022840364E-3</v>
      </c>
      <c r="FH703" s="106">
        <v>1.5519502513892563E-2</v>
      </c>
      <c r="FI703" s="106">
        <v>1.3803401278494755E-2</v>
      </c>
      <c r="FJ703" s="106">
        <v>7.0995972738537808E-3</v>
      </c>
      <c r="FK703" s="106">
        <v>2.5172794403420139E-2</v>
      </c>
      <c r="FL703" s="106">
        <v>0</v>
      </c>
      <c r="FM703" s="106">
        <v>2.1652000664120871E-3</v>
      </c>
      <c r="FN703" s="106">
        <v>1.0951329331046313E-2</v>
      </c>
      <c r="FO703" s="106">
        <v>3.5453831384185727E-3</v>
      </c>
      <c r="FP703" s="106">
        <v>0</v>
      </c>
      <c r="FQ703" s="106">
        <v>0</v>
      </c>
      <c r="FR703" s="106">
        <v>0</v>
      </c>
      <c r="FS703" s="106">
        <v>0</v>
      </c>
      <c r="FT703" s="106">
        <v>0</v>
      </c>
      <c r="FU703" s="106">
        <v>0</v>
      </c>
      <c r="FV703" s="106">
        <v>0</v>
      </c>
      <c r="FW703" s="106">
        <v>0</v>
      </c>
      <c r="FX703" s="106">
        <v>0</v>
      </c>
      <c r="FY703" s="106">
        <v>0</v>
      </c>
      <c r="FZ703" s="106">
        <v>0</v>
      </c>
      <c r="GA703" s="106">
        <v>1.262906946936683E-2</v>
      </c>
      <c r="GB703" s="106">
        <v>0</v>
      </c>
      <c r="GC703" s="106">
        <v>0</v>
      </c>
      <c r="GD703" s="106">
        <v>0</v>
      </c>
      <c r="GE703" s="106">
        <v>0</v>
      </c>
      <c r="GF703" s="106">
        <v>0</v>
      </c>
      <c r="GG703" s="106">
        <v>0</v>
      </c>
      <c r="GH703" s="100"/>
      <c r="GI703" s="100"/>
      <c r="GJ703" s="100"/>
      <c r="GK703" s="100"/>
    </row>
    <row r="704" spans="1:193" x14ac:dyDescent="0.25">
      <c r="A704" s="98" t="s">
        <v>1073</v>
      </c>
      <c r="B704" s="99" t="s">
        <v>17</v>
      </c>
      <c r="C704" s="99" t="s">
        <v>247</v>
      </c>
      <c r="D704" s="100"/>
      <c r="E704" s="99" t="s">
        <v>123</v>
      </c>
      <c r="F704" s="100"/>
      <c r="G704" s="106">
        <v>55.768999999999998</v>
      </c>
      <c r="H704" s="106">
        <v>5.7000000000000009E-2</v>
      </c>
      <c r="I704" s="106">
        <v>3.3000000000000002E-2</v>
      </c>
      <c r="J704" s="106">
        <v>18.378</v>
      </c>
      <c r="K704" s="106">
        <v>4.5999999999999992E-2</v>
      </c>
      <c r="L704" s="106">
        <v>3.1E-2</v>
      </c>
      <c r="M704" s="106">
        <v>0</v>
      </c>
      <c r="N704" s="106">
        <v>4.5999999999999999E-2</v>
      </c>
      <c r="O704" s="106">
        <v>25.065999999999999</v>
      </c>
      <c r="P704" s="106">
        <v>2.1000000000000001E-2</v>
      </c>
      <c r="Q704" s="106">
        <v>0</v>
      </c>
      <c r="R704" s="106">
        <v>0</v>
      </c>
      <c r="S704" s="106">
        <v>8.9999999999999993E-3</v>
      </c>
      <c r="T704" s="106">
        <v>1.7000000000000001E-2</v>
      </c>
      <c r="U704" s="106">
        <v>0</v>
      </c>
      <c r="V704" s="106">
        <v>0</v>
      </c>
      <c r="W704" s="106">
        <v>0</v>
      </c>
      <c r="X704" s="106">
        <v>0</v>
      </c>
      <c r="Y704" s="106">
        <v>0</v>
      </c>
      <c r="Z704" s="106">
        <v>0</v>
      </c>
      <c r="AA704" s="106">
        <v>0</v>
      </c>
      <c r="AB704" s="106">
        <v>0</v>
      </c>
      <c r="AC704" s="106">
        <v>0</v>
      </c>
      <c r="AD704" s="106">
        <v>0</v>
      </c>
      <c r="AE704" s="106">
        <v>0</v>
      </c>
      <c r="AF704" s="106">
        <v>0</v>
      </c>
      <c r="AG704" s="106">
        <v>0</v>
      </c>
      <c r="AH704" s="106">
        <v>1.6E-2</v>
      </c>
      <c r="AI704" s="106"/>
      <c r="AJ704" s="106">
        <v>99.489000000000019</v>
      </c>
      <c r="AK704" s="100"/>
      <c r="AL704" s="106">
        <v>26.070026178010469</v>
      </c>
      <c r="AM704" s="106">
        <v>3.4170613272585582E-2</v>
      </c>
      <c r="AN704" s="106">
        <v>1.746493781423657E-2</v>
      </c>
      <c r="AO704" s="106">
        <v>11.083102158967556</v>
      </c>
      <c r="AP704" s="106">
        <v>3.5625774473358116E-2</v>
      </c>
      <c r="AQ704" s="106">
        <v>2.4096385542168676E-2</v>
      </c>
      <c r="AR704" s="106">
        <v>0</v>
      </c>
      <c r="AS704" s="106">
        <v>3.8186950024904534E-2</v>
      </c>
      <c r="AT704" s="106">
        <v>17.914522584333906</v>
      </c>
      <c r="AU704" s="106">
        <v>9.163902949903999E-3</v>
      </c>
      <c r="AV704" s="106">
        <v>0</v>
      </c>
      <c r="AW704" s="106">
        <v>0</v>
      </c>
      <c r="AX704" s="106">
        <v>6.291506466270534E-3</v>
      </c>
      <c r="AY704" s="106">
        <v>1.3921873720416018E-2</v>
      </c>
      <c r="AZ704" s="106">
        <v>0</v>
      </c>
      <c r="BA704" s="106">
        <v>0</v>
      </c>
      <c r="BB704" s="106">
        <v>0</v>
      </c>
      <c r="BC704" s="106">
        <v>0</v>
      </c>
      <c r="BD704" s="106">
        <v>0</v>
      </c>
      <c r="BE704" s="106">
        <v>0</v>
      </c>
      <c r="BF704" s="106">
        <v>0</v>
      </c>
      <c r="BG704" s="106">
        <v>0</v>
      </c>
      <c r="BH704" s="106">
        <v>0</v>
      </c>
      <c r="BI704" s="106">
        <v>0</v>
      </c>
      <c r="BJ704" s="106">
        <v>0</v>
      </c>
      <c r="BK704" s="106">
        <v>0</v>
      </c>
      <c r="BL704" s="106">
        <v>0</v>
      </c>
      <c r="BM704" s="106">
        <v>1.4051110915956793E-2</v>
      </c>
      <c r="BN704" s="106"/>
      <c r="BO704" s="106"/>
      <c r="BP704" s="106"/>
      <c r="BQ704" s="106">
        <v>2.053632E-2</v>
      </c>
      <c r="BR704" s="106">
        <v>1.0509029999999999E-2</v>
      </c>
      <c r="BS704" s="106">
        <v>7.5579999999999996E-3</v>
      </c>
      <c r="BT704" s="106">
        <v>6.6328000000000003E-3</v>
      </c>
      <c r="BU704" s="106">
        <v>7.3598399999999994E-3</v>
      </c>
      <c r="BV704" s="106">
        <v>6.8184500000000002E-3</v>
      </c>
      <c r="BW704" s="106">
        <v>9.4359999999999999E-3</v>
      </c>
      <c r="BX704" s="106">
        <v>2.7705799999999995E-3</v>
      </c>
      <c r="BY704" s="106">
        <v>7.2758399999999996E-3</v>
      </c>
      <c r="BZ704" s="106">
        <v>1.7186999999999997E-2</v>
      </c>
      <c r="CA704" s="106">
        <v>0.01</v>
      </c>
      <c r="CB704" s="106">
        <v>8.2000000000000007E-3</v>
      </c>
      <c r="CC704" s="106">
        <v>7.4386000000000009E-3</v>
      </c>
      <c r="CD704" s="106">
        <v>1.2455220000000001E-2</v>
      </c>
      <c r="CE704" s="106">
        <v>1.634468E-2</v>
      </c>
      <c r="CF704" s="106">
        <v>5.8965000000000007E-3</v>
      </c>
      <c r="CG704" s="106">
        <v>5.1311999999999998E-3</v>
      </c>
      <c r="CH704" s="106">
        <v>5.5585600000000006E-3</v>
      </c>
      <c r="CI704" s="106">
        <v>9.0162900000000015E-3</v>
      </c>
      <c r="CJ704" s="106">
        <v>1.4777280000000002E-2</v>
      </c>
      <c r="CK704" s="106">
        <v>1.6515330000000002E-2</v>
      </c>
      <c r="CL704" s="106">
        <v>1.6501229999999999E-2</v>
      </c>
      <c r="CM704" s="106">
        <v>2.0878560000000001E-2</v>
      </c>
      <c r="CN704" s="106">
        <v>1.6002479999999999E-2</v>
      </c>
      <c r="CO704" s="106">
        <v>2.2360440000000002E-2</v>
      </c>
      <c r="CP704" s="106">
        <v>1.7789349999999999E-2</v>
      </c>
      <c r="CQ704" s="106">
        <v>9.3767E-3</v>
      </c>
      <c r="CR704" s="106">
        <v>9.4512099999999998E-3</v>
      </c>
      <c r="CS704" s="106"/>
      <c r="CT704" s="106"/>
      <c r="CU704" s="106"/>
      <c r="CV704" s="106">
        <f t="shared" si="420"/>
        <v>9.5999999999999992E-3</v>
      </c>
      <c r="CW704" s="106">
        <f t="shared" si="421"/>
        <v>6.3E-3</v>
      </c>
      <c r="CX704" s="106">
        <f t="shared" si="422"/>
        <v>4.0000000000000001E-3</v>
      </c>
      <c r="CY704" s="106">
        <f t="shared" si="423"/>
        <v>4.0000000000000001E-3</v>
      </c>
      <c r="CZ704" s="106">
        <f t="shared" si="424"/>
        <v>5.7000000000000002E-3</v>
      </c>
      <c r="DA704" s="106">
        <f t="shared" si="425"/>
        <v>5.3E-3</v>
      </c>
      <c r="DB704" s="106">
        <f t="shared" si="426"/>
        <v>6.9999999999999993E-3</v>
      </c>
      <c r="DC704" s="106">
        <f t="shared" si="427"/>
        <v>2.3E-3</v>
      </c>
      <c r="DD704" s="106">
        <f t="shared" si="428"/>
        <v>5.1999999999999998E-3</v>
      </c>
      <c r="DE704" s="106">
        <f t="shared" si="429"/>
        <v>7.4999999999999997E-3</v>
      </c>
      <c r="DF704" s="106">
        <f t="shared" si="430"/>
        <v>0.01</v>
      </c>
      <c r="DG704" s="106">
        <f t="shared" si="431"/>
        <v>8.2000000000000007E-3</v>
      </c>
      <c r="DH704" s="106">
        <f t="shared" si="432"/>
        <v>5.2000000000000006E-3</v>
      </c>
      <c r="DI704" s="106">
        <f t="shared" si="433"/>
        <v>1.0200000000000001E-2</v>
      </c>
      <c r="DJ704" s="106">
        <f t="shared" si="434"/>
        <v>1.21E-2</v>
      </c>
      <c r="DK704" s="106">
        <f t="shared" si="435"/>
        <v>5.0000000000000001E-3</v>
      </c>
      <c r="DL704" s="106">
        <f t="shared" si="436"/>
        <v>4.8000000000000004E-3</v>
      </c>
      <c r="DM704" s="106">
        <f t="shared" si="437"/>
        <v>4.8999999999999998E-3</v>
      </c>
      <c r="DN704" s="106">
        <f t="shared" si="438"/>
        <v>7.1000000000000013E-3</v>
      </c>
      <c r="DO704" s="106">
        <f t="shared" si="439"/>
        <v>1.2600000000000002E-2</v>
      </c>
      <c r="DP704" s="106">
        <f t="shared" si="440"/>
        <v>1.4100000000000001E-2</v>
      </c>
      <c r="DQ704" s="106">
        <f t="shared" si="441"/>
        <v>1.41E-2</v>
      </c>
      <c r="DR704" s="106">
        <f t="shared" si="442"/>
        <v>1.7899999999999999E-2</v>
      </c>
      <c r="DS704" s="106">
        <f t="shared" si="443"/>
        <v>1.38E-2</v>
      </c>
      <c r="DT704" s="106">
        <f t="shared" si="444"/>
        <v>1.9400000000000001E-2</v>
      </c>
      <c r="DU704" s="106">
        <f t="shared" si="445"/>
        <v>1.55E-2</v>
      </c>
      <c r="DV704" s="106">
        <f t="shared" si="446"/>
        <v>8.2000000000000007E-3</v>
      </c>
      <c r="DW704" s="106">
        <f t="shared" si="447"/>
        <v>8.3000000000000001E-3</v>
      </c>
      <c r="DX704" s="106"/>
      <c r="DY704" s="106"/>
      <c r="DZ704" s="106"/>
      <c r="EA704" s="100">
        <v>0.26</v>
      </c>
      <c r="EB704" s="100">
        <v>11.72</v>
      </c>
      <c r="EC704" s="100">
        <v>13.02</v>
      </c>
      <c r="ED704" s="100">
        <v>0.16</v>
      </c>
      <c r="EE704" s="100">
        <v>13.07</v>
      </c>
      <c r="EF704" s="100">
        <v>16.68</v>
      </c>
      <c r="EG704" s="100">
        <v>105.93</v>
      </c>
      <c r="EH704" s="100">
        <v>5.48</v>
      </c>
      <c r="EI704" s="100">
        <v>0.15</v>
      </c>
      <c r="EJ704" s="100">
        <v>34.78</v>
      </c>
      <c r="EK704" s="100">
        <v>100</v>
      </c>
      <c r="EL704" s="100">
        <v>393.66</v>
      </c>
      <c r="EM704" s="100">
        <v>79.36</v>
      </c>
      <c r="EN704" s="100">
        <v>75.08</v>
      </c>
      <c r="EO704" s="100">
        <v>197.65</v>
      </c>
      <c r="EP704" s="100">
        <v>100</v>
      </c>
      <c r="EQ704" s="100">
        <v>100</v>
      </c>
      <c r="ER704" s="100">
        <v>100</v>
      </c>
      <c r="ES704" s="100">
        <v>100</v>
      </c>
      <c r="ET704" s="100">
        <v>151.11000000000001</v>
      </c>
      <c r="EU704" s="100">
        <v>100</v>
      </c>
      <c r="EV704" s="100">
        <v>206.09</v>
      </c>
      <c r="EW704" s="100">
        <v>100</v>
      </c>
      <c r="EX704" s="100">
        <v>328.04</v>
      </c>
      <c r="EY704" s="100">
        <v>91.52</v>
      </c>
      <c r="EZ704" s="100">
        <v>100</v>
      </c>
      <c r="FA704" s="100">
        <v>100</v>
      </c>
      <c r="FB704" s="100">
        <v>57.37</v>
      </c>
      <c r="FC704" s="100"/>
      <c r="FD704" s="100"/>
      <c r="FE704" s="100"/>
      <c r="FF704" s="106">
        <v>6.7782068062827217E-2</v>
      </c>
      <c r="FG704" s="106">
        <v>4.0047958755470309E-3</v>
      </c>
      <c r="FH704" s="106">
        <v>2.2739349034136013E-3</v>
      </c>
      <c r="FI704" s="106">
        <v>1.7732963454348091E-2</v>
      </c>
      <c r="FJ704" s="106">
        <v>4.6562887236679057E-3</v>
      </c>
      <c r="FK704" s="106">
        <v>4.019277108433735E-3</v>
      </c>
      <c r="FL704" s="106">
        <v>0</v>
      </c>
      <c r="FM704" s="106">
        <v>2.0926448613647684E-3</v>
      </c>
      <c r="FN704" s="106">
        <v>2.6871783876500858E-2</v>
      </c>
      <c r="FO704" s="106">
        <v>3.1872054459766109E-3</v>
      </c>
      <c r="FP704" s="106">
        <v>0</v>
      </c>
      <c r="FQ704" s="106">
        <v>0</v>
      </c>
      <c r="FR704" s="106">
        <v>4.9929395316322955E-3</v>
      </c>
      <c r="FS704" s="106">
        <v>1.0452542789288347E-2</v>
      </c>
      <c r="FT704" s="106">
        <v>0</v>
      </c>
      <c r="FU704" s="106">
        <v>0</v>
      </c>
      <c r="FV704" s="106">
        <v>0</v>
      </c>
      <c r="FW704" s="106">
        <v>0</v>
      </c>
      <c r="FX704" s="106">
        <v>0</v>
      </c>
      <c r="FY704" s="106">
        <v>0</v>
      </c>
      <c r="FZ704" s="106">
        <v>0</v>
      </c>
      <c r="GA704" s="106">
        <v>0</v>
      </c>
      <c r="GB704" s="106">
        <v>0</v>
      </c>
      <c r="GC704" s="106">
        <v>0</v>
      </c>
      <c r="GD704" s="106">
        <v>0</v>
      </c>
      <c r="GE704" s="106">
        <v>0</v>
      </c>
      <c r="GF704" s="106">
        <v>0</v>
      </c>
      <c r="GG704" s="106">
        <v>8.061122332484412E-3</v>
      </c>
      <c r="GH704" s="100"/>
      <c r="GI704" s="100"/>
      <c r="GJ704" s="100"/>
      <c r="GK704" s="100"/>
    </row>
    <row r="705" spans="1:193" x14ac:dyDescent="0.25">
      <c r="A705" s="98" t="s">
        <v>1073</v>
      </c>
      <c r="B705" s="99" t="s">
        <v>17</v>
      </c>
      <c r="C705" s="99" t="s">
        <v>247</v>
      </c>
      <c r="D705" s="100"/>
      <c r="E705" s="99" t="s">
        <v>882</v>
      </c>
      <c r="F705" s="100"/>
      <c r="G705" s="106">
        <v>55.576999999999998</v>
      </c>
      <c r="H705" s="106">
        <v>4.8966570560658562E-2</v>
      </c>
      <c r="I705" s="106">
        <v>2.9000000000000001E-2</v>
      </c>
      <c r="J705" s="106">
        <v>18.376999999999999</v>
      </c>
      <c r="K705" s="106">
        <v>0.04</v>
      </c>
      <c r="L705" s="106">
        <v>2.4E-2</v>
      </c>
      <c r="M705" s="106">
        <v>0</v>
      </c>
      <c r="N705" s="106">
        <v>4.5987617447678659E-2</v>
      </c>
      <c r="O705" s="106">
        <v>25.051999999999996</v>
      </c>
      <c r="P705" s="106">
        <v>2.9000000000000001E-2</v>
      </c>
      <c r="Q705" s="106">
        <v>0</v>
      </c>
      <c r="R705" s="106">
        <v>0</v>
      </c>
      <c r="S705" s="106">
        <v>0</v>
      </c>
      <c r="T705" s="106">
        <v>0</v>
      </c>
      <c r="U705" s="106">
        <v>0</v>
      </c>
      <c r="V705" s="106">
        <v>0</v>
      </c>
      <c r="W705" s="106">
        <v>0</v>
      </c>
      <c r="X705" s="106">
        <v>0</v>
      </c>
      <c r="Y705" s="106">
        <v>0</v>
      </c>
      <c r="Z705" s="106">
        <v>3.1E-2</v>
      </c>
      <c r="AA705" s="106">
        <v>0</v>
      </c>
      <c r="AB705" s="106">
        <v>1.9E-2</v>
      </c>
      <c r="AC705" s="106">
        <v>0</v>
      </c>
      <c r="AD705" s="106">
        <v>0</v>
      </c>
      <c r="AE705" s="106">
        <v>0</v>
      </c>
      <c r="AF705" s="106">
        <v>0</v>
      </c>
      <c r="AG705" s="106">
        <v>0</v>
      </c>
      <c r="AH705" s="106">
        <v>1.9E-2</v>
      </c>
      <c r="AI705" s="106"/>
      <c r="AJ705" s="106">
        <v>99.291954188008347</v>
      </c>
      <c r="AK705" s="100"/>
      <c r="AL705" s="106">
        <v>25.980272999252055</v>
      </c>
      <c r="AM705" s="106">
        <v>2.935469729671996E-2</v>
      </c>
      <c r="AN705" s="106">
        <v>1.5347975654935168E-2</v>
      </c>
      <c r="AO705" s="106">
        <v>11.082499095404655</v>
      </c>
      <c r="AP705" s="106">
        <v>3.0978934324659233E-2</v>
      </c>
      <c r="AQ705" s="106">
        <v>1.8655266226195105E-2</v>
      </c>
      <c r="AR705" s="106">
        <v>0</v>
      </c>
      <c r="AS705" s="106">
        <v>3.8176670635628976E-2</v>
      </c>
      <c r="AT705" s="106">
        <v>17.904516866781016</v>
      </c>
      <c r="AU705" s="106">
        <v>1.2654913597486474E-2</v>
      </c>
      <c r="AV705" s="106">
        <v>0</v>
      </c>
      <c r="AW705" s="106">
        <v>0</v>
      </c>
      <c r="AX705" s="106">
        <v>0</v>
      </c>
      <c r="AY705" s="106">
        <v>0</v>
      </c>
      <c r="AZ705" s="106">
        <v>0</v>
      </c>
      <c r="BA705" s="106">
        <v>0</v>
      </c>
      <c r="BB705" s="106">
        <v>0</v>
      </c>
      <c r="BC705" s="106">
        <v>0</v>
      </c>
      <c r="BD705" s="106">
        <v>0</v>
      </c>
      <c r="BE705" s="106">
        <v>2.6432469304229194E-2</v>
      </c>
      <c r="BF705" s="106">
        <v>0</v>
      </c>
      <c r="BG705" s="106">
        <v>1.6235153379475349E-2</v>
      </c>
      <c r="BH705" s="106">
        <v>0</v>
      </c>
      <c r="BI705" s="106">
        <v>0</v>
      </c>
      <c r="BJ705" s="106">
        <v>0</v>
      </c>
      <c r="BK705" s="106">
        <v>0</v>
      </c>
      <c r="BL705" s="106">
        <v>0</v>
      </c>
      <c r="BM705" s="106">
        <v>1.6685694212698689E-2</v>
      </c>
      <c r="BN705" s="106"/>
      <c r="BO705" s="106"/>
      <c r="BP705" s="106"/>
      <c r="BQ705" s="106">
        <v>2.0964160000000003E-2</v>
      </c>
      <c r="BR705" s="106">
        <v>1.0675839999999999E-2</v>
      </c>
      <c r="BS705" s="106">
        <v>7.5579999999999996E-3</v>
      </c>
      <c r="BT705" s="106">
        <v>6.6328000000000003E-3</v>
      </c>
      <c r="BU705" s="106">
        <v>7.4889600000000002E-3</v>
      </c>
      <c r="BV705" s="106">
        <v>6.8184500000000002E-3</v>
      </c>
      <c r="BW705" s="106">
        <v>9.3012000000000008E-3</v>
      </c>
      <c r="BX705" s="106">
        <v>2.6501199999999997E-3</v>
      </c>
      <c r="BY705" s="106">
        <v>7.4157600000000004E-3</v>
      </c>
      <c r="BZ705" s="106">
        <v>1.7186999999999997E-2</v>
      </c>
      <c r="CA705" s="106">
        <v>1.0200000000000001E-2</v>
      </c>
      <c r="CB705" s="106">
        <v>8.0999999999999996E-3</v>
      </c>
      <c r="CC705" s="106">
        <v>7.5816500000000005E-3</v>
      </c>
      <c r="CD705" s="106">
        <v>1.2699440000000001E-2</v>
      </c>
      <c r="CE705" s="106">
        <v>1.634468E-2</v>
      </c>
      <c r="CF705" s="106">
        <v>5.8965000000000007E-3</v>
      </c>
      <c r="CG705" s="106">
        <v>5.1311999999999998E-3</v>
      </c>
      <c r="CH705" s="106">
        <v>5.4451200000000003E-3</v>
      </c>
      <c r="CI705" s="106">
        <v>8.7623100000000006E-3</v>
      </c>
      <c r="CJ705" s="106">
        <v>1.430816E-2</v>
      </c>
      <c r="CK705" s="106">
        <v>1.5929679999999998E-2</v>
      </c>
      <c r="CL705" s="106">
        <v>1.6267169999999997E-2</v>
      </c>
      <c r="CM705" s="106">
        <v>2.1928320000000001E-2</v>
      </c>
      <c r="CN705" s="106">
        <v>1.646632E-2</v>
      </c>
      <c r="CO705" s="106">
        <v>2.2475700000000001E-2</v>
      </c>
      <c r="CP705" s="106">
        <v>1.7559809999999999E-2</v>
      </c>
      <c r="CQ705" s="106">
        <v>9.2623499999999991E-3</v>
      </c>
      <c r="CR705" s="106">
        <v>9.5650800000000001E-3</v>
      </c>
      <c r="CS705" s="106"/>
      <c r="CT705" s="106"/>
      <c r="CU705" s="106"/>
      <c r="CV705" s="106">
        <f t="shared" si="420"/>
        <v>9.7999999999999997E-3</v>
      </c>
      <c r="CW705" s="106">
        <f t="shared" si="421"/>
        <v>6.3999999999999994E-3</v>
      </c>
      <c r="CX705" s="106">
        <f t="shared" si="422"/>
        <v>4.0000000000000001E-3</v>
      </c>
      <c r="CY705" s="106">
        <f t="shared" si="423"/>
        <v>4.0000000000000001E-3</v>
      </c>
      <c r="CZ705" s="106">
        <f t="shared" si="424"/>
        <v>5.8000000000000005E-3</v>
      </c>
      <c r="DA705" s="106">
        <f t="shared" si="425"/>
        <v>5.3E-3</v>
      </c>
      <c r="DB705" s="106">
        <f t="shared" si="426"/>
        <v>6.8999999999999999E-3</v>
      </c>
      <c r="DC705" s="106">
        <f t="shared" si="427"/>
        <v>2.2000000000000001E-3</v>
      </c>
      <c r="DD705" s="106">
        <f t="shared" si="428"/>
        <v>5.3E-3</v>
      </c>
      <c r="DE705" s="106">
        <f t="shared" si="429"/>
        <v>7.4999999999999997E-3</v>
      </c>
      <c r="DF705" s="106">
        <f t="shared" si="430"/>
        <v>1.0200000000000001E-2</v>
      </c>
      <c r="DG705" s="106">
        <f t="shared" si="431"/>
        <v>8.0999999999999996E-3</v>
      </c>
      <c r="DH705" s="106">
        <f t="shared" si="432"/>
        <v>5.3E-3</v>
      </c>
      <c r="DI705" s="106">
        <f t="shared" si="433"/>
        <v>1.04E-2</v>
      </c>
      <c r="DJ705" s="106">
        <f t="shared" si="434"/>
        <v>1.21E-2</v>
      </c>
      <c r="DK705" s="106">
        <f t="shared" si="435"/>
        <v>5.0000000000000001E-3</v>
      </c>
      <c r="DL705" s="106">
        <f t="shared" si="436"/>
        <v>4.8000000000000004E-3</v>
      </c>
      <c r="DM705" s="106">
        <f t="shared" si="437"/>
        <v>4.7999999999999996E-3</v>
      </c>
      <c r="DN705" s="106">
        <f t="shared" si="438"/>
        <v>6.8999999999999999E-3</v>
      </c>
      <c r="DO705" s="106">
        <f t="shared" si="439"/>
        <v>1.2199999999999999E-2</v>
      </c>
      <c r="DP705" s="106">
        <f t="shared" si="440"/>
        <v>1.3599999999999998E-2</v>
      </c>
      <c r="DQ705" s="106">
        <f t="shared" si="441"/>
        <v>1.3899999999999999E-2</v>
      </c>
      <c r="DR705" s="106">
        <f t="shared" si="442"/>
        <v>1.8800000000000001E-2</v>
      </c>
      <c r="DS705" s="106">
        <f t="shared" si="443"/>
        <v>1.4200000000000001E-2</v>
      </c>
      <c r="DT705" s="106">
        <f t="shared" si="444"/>
        <v>1.95E-2</v>
      </c>
      <c r="DU705" s="106">
        <f t="shared" si="445"/>
        <v>1.5299999999999999E-2</v>
      </c>
      <c r="DV705" s="106">
        <f t="shared" si="446"/>
        <v>8.0999999999999996E-3</v>
      </c>
      <c r="DW705" s="106">
        <f t="shared" si="447"/>
        <v>8.3999999999999995E-3</v>
      </c>
      <c r="DX705" s="106"/>
      <c r="DY705" s="106"/>
      <c r="DZ705" s="106"/>
      <c r="EA705" s="100">
        <v>0.26</v>
      </c>
      <c r="EB705" s="100">
        <v>13.49</v>
      </c>
      <c r="EC705" s="100">
        <v>15.26</v>
      </c>
      <c r="ED705" s="100">
        <v>0.16</v>
      </c>
      <c r="EE705" s="100">
        <v>15.53</v>
      </c>
      <c r="EF705" s="100">
        <v>22.07</v>
      </c>
      <c r="EG705" s="100">
        <v>155.86000000000001</v>
      </c>
      <c r="EH705" s="100">
        <v>5.39</v>
      </c>
      <c r="EI705" s="100">
        <v>0.15</v>
      </c>
      <c r="EJ705" s="100">
        <v>26.43</v>
      </c>
      <c r="EK705" s="100">
        <v>100</v>
      </c>
      <c r="EL705" s="100">
        <v>133.71</v>
      </c>
      <c r="EM705" s="100">
        <v>2042.02</v>
      </c>
      <c r="EN705" s="100">
        <v>100</v>
      </c>
      <c r="EO705" s="100">
        <v>100</v>
      </c>
      <c r="EP705" s="100">
        <v>100</v>
      </c>
      <c r="EQ705" s="100">
        <v>575.86</v>
      </c>
      <c r="ER705" s="100">
        <v>198.37</v>
      </c>
      <c r="ES705" s="100">
        <v>100</v>
      </c>
      <c r="ET705" s="100">
        <v>41.39</v>
      </c>
      <c r="EU705" s="100">
        <v>157.51</v>
      </c>
      <c r="EV705" s="100">
        <v>77.41</v>
      </c>
      <c r="EW705" s="100">
        <v>100</v>
      </c>
      <c r="EX705" s="100">
        <v>100</v>
      </c>
      <c r="EY705" s="100">
        <v>111.61</v>
      </c>
      <c r="EZ705" s="100">
        <v>100</v>
      </c>
      <c r="FA705" s="100">
        <v>100</v>
      </c>
      <c r="FB705" s="100">
        <v>50.04</v>
      </c>
      <c r="FC705" s="100"/>
      <c r="FD705" s="100"/>
      <c r="FE705" s="100"/>
      <c r="FF705" s="106">
        <v>6.7548709798055342E-2</v>
      </c>
      <c r="FG705" s="106">
        <v>3.9599486653275227E-3</v>
      </c>
      <c r="FH705" s="106">
        <v>2.3421010849431064E-3</v>
      </c>
      <c r="FI705" s="106">
        <v>1.7731998552647447E-2</v>
      </c>
      <c r="FJ705" s="106">
        <v>4.811028500619579E-3</v>
      </c>
      <c r="FK705" s="106">
        <v>4.1172172561212599E-3</v>
      </c>
      <c r="FL705" s="106">
        <v>0</v>
      </c>
      <c r="FM705" s="106">
        <v>2.0577225472604016E-3</v>
      </c>
      <c r="FN705" s="106">
        <v>2.6856775300171526E-2</v>
      </c>
      <c r="FO705" s="106">
        <v>3.3446936638156749E-3</v>
      </c>
      <c r="FP705" s="106">
        <v>0</v>
      </c>
      <c r="FQ705" s="106">
        <v>0</v>
      </c>
      <c r="FR705" s="106">
        <v>0</v>
      </c>
      <c r="FS705" s="106">
        <v>0</v>
      </c>
      <c r="FT705" s="106">
        <v>0</v>
      </c>
      <c r="FU705" s="106">
        <v>0</v>
      </c>
      <c r="FV705" s="106">
        <v>0</v>
      </c>
      <c r="FW705" s="106">
        <v>0</v>
      </c>
      <c r="FX705" s="106">
        <v>0</v>
      </c>
      <c r="FY705" s="106">
        <v>1.0940399045020463E-2</v>
      </c>
      <c r="FZ705" s="106">
        <v>0</v>
      </c>
      <c r="GA705" s="106">
        <v>1.2567632231051867E-2</v>
      </c>
      <c r="GB705" s="106">
        <v>0</v>
      </c>
      <c r="GC705" s="106">
        <v>0</v>
      </c>
      <c r="GD705" s="106">
        <v>0</v>
      </c>
      <c r="GE705" s="106">
        <v>0</v>
      </c>
      <c r="GF705" s="106">
        <v>0</v>
      </c>
      <c r="GG705" s="106">
        <v>8.3495213840344227E-3</v>
      </c>
      <c r="GH705" s="100"/>
      <c r="GI705" s="100"/>
      <c r="GJ705" s="100"/>
      <c r="GK705" s="100"/>
    </row>
    <row r="706" spans="1:193" x14ac:dyDescent="0.25">
      <c r="A706" s="98" t="s">
        <v>1073</v>
      </c>
      <c r="B706" s="99" t="s">
        <v>17</v>
      </c>
      <c r="C706" s="99" t="s">
        <v>247</v>
      </c>
      <c r="D706" s="100"/>
      <c r="E706" s="99" t="s">
        <v>883</v>
      </c>
      <c r="F706" s="100"/>
      <c r="G706" s="106">
        <v>55.856999999999999</v>
      </c>
      <c r="H706" s="106">
        <v>4.2000000000000003E-2</v>
      </c>
      <c r="I706" s="106">
        <v>3.5000000000000003E-2</v>
      </c>
      <c r="J706" s="106">
        <v>18.347000000000001</v>
      </c>
      <c r="K706" s="106">
        <v>4.7E-2</v>
      </c>
      <c r="L706" s="106">
        <v>3.1E-2</v>
      </c>
      <c r="M706" s="106">
        <v>0</v>
      </c>
      <c r="N706" s="106">
        <v>4.7E-2</v>
      </c>
      <c r="O706" s="106">
        <v>25.088000000000001</v>
      </c>
      <c r="P706" s="106">
        <v>0</v>
      </c>
      <c r="Q706" s="106">
        <v>0</v>
      </c>
      <c r="R706" s="106">
        <v>0</v>
      </c>
      <c r="S706" s="106">
        <v>0</v>
      </c>
      <c r="T706" s="106">
        <v>1.7999999999999999E-2</v>
      </c>
      <c r="U706" s="106">
        <v>0</v>
      </c>
      <c r="V706" s="106">
        <v>0</v>
      </c>
      <c r="W706" s="106">
        <v>0</v>
      </c>
      <c r="X706" s="106">
        <v>0</v>
      </c>
      <c r="Y706" s="106">
        <v>0</v>
      </c>
      <c r="Z706" s="106">
        <v>0</v>
      </c>
      <c r="AA706" s="106">
        <v>0</v>
      </c>
      <c r="AB706" s="106">
        <v>0</v>
      </c>
      <c r="AC706" s="106">
        <v>0</v>
      </c>
      <c r="AD706" s="106">
        <v>0</v>
      </c>
      <c r="AE706" s="106">
        <v>0</v>
      </c>
      <c r="AF706" s="106">
        <v>0</v>
      </c>
      <c r="AG706" s="106">
        <v>0</v>
      </c>
      <c r="AH706" s="106">
        <v>0.02</v>
      </c>
      <c r="AI706" s="106"/>
      <c r="AJ706" s="106">
        <v>99.531999999999996</v>
      </c>
      <c r="AK706" s="100"/>
      <c r="AL706" s="106">
        <v>26.111163051608074</v>
      </c>
      <c r="AM706" s="106">
        <v>2.5178346621905164E-2</v>
      </c>
      <c r="AN706" s="106">
        <v>1.8523418893887273E-2</v>
      </c>
      <c r="AO706" s="106">
        <v>11.064407188517672</v>
      </c>
      <c r="AP706" s="106">
        <v>3.6400247831474601E-2</v>
      </c>
      <c r="AQ706" s="106">
        <v>2.4096385542168676E-2</v>
      </c>
      <c r="AR706" s="106">
        <v>0</v>
      </c>
      <c r="AS706" s="106">
        <v>3.9017101112402461E-2</v>
      </c>
      <c r="AT706" s="106">
        <v>17.930245854774157</v>
      </c>
      <c r="AU706" s="106">
        <v>0</v>
      </c>
      <c r="AV706" s="106">
        <v>0</v>
      </c>
      <c r="AW706" s="106">
        <v>0</v>
      </c>
      <c r="AX706" s="106">
        <v>0</v>
      </c>
      <c r="AY706" s="106">
        <v>1.4740807468675782E-2</v>
      </c>
      <c r="AZ706" s="106">
        <v>0</v>
      </c>
      <c r="BA706" s="106">
        <v>0</v>
      </c>
      <c r="BB706" s="106">
        <v>0</v>
      </c>
      <c r="BC706" s="106">
        <v>0</v>
      </c>
      <c r="BD706" s="106">
        <v>0</v>
      </c>
      <c r="BE706" s="106">
        <v>0</v>
      </c>
      <c r="BF706" s="106">
        <v>0</v>
      </c>
      <c r="BG706" s="106">
        <v>0</v>
      </c>
      <c r="BH706" s="106">
        <v>0</v>
      </c>
      <c r="BI706" s="106">
        <v>0</v>
      </c>
      <c r="BJ706" s="106">
        <v>0</v>
      </c>
      <c r="BK706" s="106">
        <v>0</v>
      </c>
      <c r="BL706" s="106">
        <v>0</v>
      </c>
      <c r="BM706" s="106">
        <v>1.7563888644945992E-2</v>
      </c>
      <c r="BN706" s="106"/>
      <c r="BO706" s="106"/>
      <c r="BP706" s="106"/>
      <c r="BQ706" s="106">
        <v>1.9894560000000002E-2</v>
      </c>
      <c r="BR706" s="106">
        <v>1.0842649999999999E-2</v>
      </c>
      <c r="BS706" s="106">
        <v>7.5579999999999996E-3</v>
      </c>
      <c r="BT706" s="106">
        <v>6.6328000000000003E-3</v>
      </c>
      <c r="BU706" s="106">
        <v>7.3598399999999994E-3</v>
      </c>
      <c r="BV706" s="106">
        <v>6.8184500000000002E-3</v>
      </c>
      <c r="BW706" s="106">
        <v>1.0110000000000001E-2</v>
      </c>
      <c r="BX706" s="106">
        <v>2.52966E-3</v>
      </c>
      <c r="BY706" s="106">
        <v>7.4157600000000004E-3</v>
      </c>
      <c r="BZ706" s="106">
        <v>1.8103639999999997E-2</v>
      </c>
      <c r="CA706" s="106">
        <v>1.01E-2</v>
      </c>
      <c r="CB706" s="106">
        <v>8.0999999999999996E-3</v>
      </c>
      <c r="CC706" s="106">
        <v>7.7247000000000001E-3</v>
      </c>
      <c r="CD706" s="106">
        <v>1.2577330000000001E-2</v>
      </c>
      <c r="CE706" s="106">
        <v>1.6614840000000002E-2</v>
      </c>
      <c r="CF706" s="106">
        <v>5.8965000000000007E-3</v>
      </c>
      <c r="CG706" s="106">
        <v>5.2380999999999999E-3</v>
      </c>
      <c r="CH706" s="106">
        <v>5.4451200000000003E-3</v>
      </c>
      <c r="CI706" s="106">
        <v>8.8892999999999993E-3</v>
      </c>
      <c r="CJ706" s="106">
        <v>1.5832800000000001E-2</v>
      </c>
      <c r="CK706" s="106">
        <v>1.5929679999999998E-2</v>
      </c>
      <c r="CL706" s="106">
        <v>1.6618259999999999E-2</v>
      </c>
      <c r="CM706" s="106">
        <v>2.0412E-2</v>
      </c>
      <c r="CN706" s="106">
        <v>1.6350360000000001E-2</v>
      </c>
      <c r="CO706" s="106">
        <v>2.2475700000000001E-2</v>
      </c>
      <c r="CP706" s="106">
        <v>1.7559809999999999E-2</v>
      </c>
      <c r="CQ706" s="106">
        <v>9.2623499999999991E-3</v>
      </c>
      <c r="CR706" s="106">
        <v>9.5650800000000001E-3</v>
      </c>
      <c r="CS706" s="106"/>
      <c r="CT706" s="106"/>
      <c r="CU706" s="106"/>
      <c r="CV706" s="106">
        <f t="shared" si="420"/>
        <v>9.2999999999999992E-3</v>
      </c>
      <c r="CW706" s="106">
        <f t="shared" si="421"/>
        <v>6.4999999999999997E-3</v>
      </c>
      <c r="CX706" s="106">
        <f t="shared" si="422"/>
        <v>4.0000000000000001E-3</v>
      </c>
      <c r="CY706" s="106">
        <f t="shared" si="423"/>
        <v>4.0000000000000001E-3</v>
      </c>
      <c r="CZ706" s="106">
        <f t="shared" si="424"/>
        <v>5.7000000000000002E-3</v>
      </c>
      <c r="DA706" s="106">
        <f t="shared" si="425"/>
        <v>5.3E-3</v>
      </c>
      <c r="DB706" s="106">
        <f t="shared" si="426"/>
        <v>7.5000000000000006E-3</v>
      </c>
      <c r="DC706" s="106">
        <f t="shared" si="427"/>
        <v>2.1000000000000003E-3</v>
      </c>
      <c r="DD706" s="106">
        <f t="shared" si="428"/>
        <v>5.3E-3</v>
      </c>
      <c r="DE706" s="106">
        <f t="shared" si="429"/>
        <v>7.899999999999999E-3</v>
      </c>
      <c r="DF706" s="106">
        <f t="shared" si="430"/>
        <v>1.01E-2</v>
      </c>
      <c r="DG706" s="106">
        <f t="shared" si="431"/>
        <v>8.0999999999999996E-3</v>
      </c>
      <c r="DH706" s="106">
        <f t="shared" si="432"/>
        <v>5.3999999999999994E-3</v>
      </c>
      <c r="DI706" s="106">
        <f t="shared" si="433"/>
        <v>1.03E-2</v>
      </c>
      <c r="DJ706" s="106">
        <f t="shared" si="434"/>
        <v>1.2300000000000002E-2</v>
      </c>
      <c r="DK706" s="106">
        <f t="shared" si="435"/>
        <v>5.0000000000000001E-3</v>
      </c>
      <c r="DL706" s="106">
        <f t="shared" si="436"/>
        <v>4.8999999999999998E-3</v>
      </c>
      <c r="DM706" s="106">
        <f t="shared" si="437"/>
        <v>4.7999999999999996E-3</v>
      </c>
      <c r="DN706" s="106">
        <f t="shared" si="438"/>
        <v>6.9999999999999993E-3</v>
      </c>
      <c r="DO706" s="106">
        <f t="shared" si="439"/>
        <v>1.35E-2</v>
      </c>
      <c r="DP706" s="106">
        <f t="shared" si="440"/>
        <v>1.3599999999999998E-2</v>
      </c>
      <c r="DQ706" s="106">
        <f t="shared" si="441"/>
        <v>1.4200000000000001E-2</v>
      </c>
      <c r="DR706" s="106">
        <f t="shared" si="442"/>
        <v>1.7499999999999998E-2</v>
      </c>
      <c r="DS706" s="106">
        <f t="shared" si="443"/>
        <v>1.4100000000000001E-2</v>
      </c>
      <c r="DT706" s="106">
        <f t="shared" si="444"/>
        <v>1.95E-2</v>
      </c>
      <c r="DU706" s="106">
        <f t="shared" si="445"/>
        <v>1.5299999999999999E-2</v>
      </c>
      <c r="DV706" s="106">
        <f t="shared" si="446"/>
        <v>8.0999999999999996E-3</v>
      </c>
      <c r="DW706" s="106">
        <f t="shared" si="447"/>
        <v>8.3999999999999995E-3</v>
      </c>
      <c r="DX706" s="106"/>
      <c r="DY706" s="106"/>
      <c r="DZ706" s="106"/>
      <c r="EA706" s="100">
        <v>0.26</v>
      </c>
      <c r="EB706" s="100">
        <v>15.91</v>
      </c>
      <c r="EC706" s="100">
        <v>12.18</v>
      </c>
      <c r="ED706" s="100">
        <v>0.16</v>
      </c>
      <c r="EE706" s="100">
        <v>12.96</v>
      </c>
      <c r="EF706" s="100">
        <v>16.78</v>
      </c>
      <c r="EG706" s="100">
        <v>100</v>
      </c>
      <c r="EH706" s="100">
        <v>5.23</v>
      </c>
      <c r="EI706" s="100">
        <v>0.15</v>
      </c>
      <c r="EJ706" s="100">
        <v>61.67</v>
      </c>
      <c r="EK706" s="100">
        <v>100</v>
      </c>
      <c r="EL706" s="100">
        <v>370.5</v>
      </c>
      <c r="EM706" s="100">
        <v>100</v>
      </c>
      <c r="EN706" s="100">
        <v>73.13</v>
      </c>
      <c r="EO706" s="100">
        <v>604.55999999999995</v>
      </c>
      <c r="EP706" s="100">
        <v>100</v>
      </c>
      <c r="EQ706" s="100">
        <v>100</v>
      </c>
      <c r="ER706" s="100">
        <v>100</v>
      </c>
      <c r="ES706" s="100">
        <v>100</v>
      </c>
      <c r="ET706" s="100">
        <v>100</v>
      </c>
      <c r="EU706" s="100">
        <v>107.29</v>
      </c>
      <c r="EV706" s="100">
        <v>100</v>
      </c>
      <c r="EW706" s="100">
        <v>120.58</v>
      </c>
      <c r="EX706" s="100">
        <v>100</v>
      </c>
      <c r="EY706" s="100">
        <v>138.33000000000001</v>
      </c>
      <c r="EZ706" s="100">
        <v>100</v>
      </c>
      <c r="FA706" s="100">
        <v>100</v>
      </c>
      <c r="FB706" s="100">
        <v>45.68</v>
      </c>
      <c r="FC706" s="100"/>
      <c r="FD706" s="100"/>
      <c r="FE706" s="100"/>
      <c r="FF706" s="106">
        <v>6.7889023934180989E-2</v>
      </c>
      <c r="FG706" s="106">
        <v>4.0058749475451114E-3</v>
      </c>
      <c r="FH706" s="106">
        <v>2.2561524212754698E-3</v>
      </c>
      <c r="FI706" s="106">
        <v>1.7703051501628275E-2</v>
      </c>
      <c r="FJ706" s="106">
        <v>4.7174721189591094E-3</v>
      </c>
      <c r="FK706" s="106">
        <v>4.0433734939759039E-3</v>
      </c>
      <c r="FL706" s="106">
        <v>0</v>
      </c>
      <c r="FM706" s="106">
        <v>2.0405943881786491E-3</v>
      </c>
      <c r="FN706" s="106">
        <v>2.6895368782161234E-2</v>
      </c>
      <c r="FO706" s="106">
        <v>0</v>
      </c>
      <c r="FP706" s="106">
        <v>0</v>
      </c>
      <c r="FQ706" s="106">
        <v>0</v>
      </c>
      <c r="FR706" s="106">
        <v>0</v>
      </c>
      <c r="FS706" s="106">
        <v>1.0779952501842599E-2</v>
      </c>
      <c r="FT706" s="106">
        <v>0</v>
      </c>
      <c r="FU706" s="106">
        <v>0</v>
      </c>
      <c r="FV706" s="106">
        <v>0</v>
      </c>
      <c r="FW706" s="106">
        <v>0</v>
      </c>
      <c r="FX706" s="106">
        <v>0</v>
      </c>
      <c r="FY706" s="106">
        <v>0</v>
      </c>
      <c r="FZ706" s="106">
        <v>0</v>
      </c>
      <c r="GA706" s="106">
        <v>0</v>
      </c>
      <c r="GB706" s="106">
        <v>0</v>
      </c>
      <c r="GC706" s="106">
        <v>0</v>
      </c>
      <c r="GD706" s="106">
        <v>0</v>
      </c>
      <c r="GE706" s="106">
        <v>0</v>
      </c>
      <c r="GF706" s="106">
        <v>0</v>
      </c>
      <c r="GG706" s="106">
        <v>8.0231843330113295E-3</v>
      </c>
      <c r="GH706" s="100"/>
      <c r="GI706" s="100"/>
      <c r="GJ706" s="100"/>
      <c r="GK706" s="100"/>
    </row>
    <row r="707" spans="1:193" x14ac:dyDescent="0.25">
      <c r="A707" s="98" t="s">
        <v>1073</v>
      </c>
      <c r="B707" s="99" t="s">
        <v>17</v>
      </c>
      <c r="C707" s="99" t="s">
        <v>247</v>
      </c>
      <c r="D707" s="100"/>
      <c r="E707" s="99" t="s">
        <v>130</v>
      </c>
      <c r="F707" s="100"/>
      <c r="G707" s="106">
        <v>0</v>
      </c>
      <c r="H707" s="106">
        <v>95.912000000000006</v>
      </c>
      <c r="I707" s="106">
        <v>3.1000000000000003E-2</v>
      </c>
      <c r="J707" s="106">
        <v>0</v>
      </c>
      <c r="K707" s="106">
        <v>0</v>
      </c>
      <c r="L707" s="106">
        <v>1.2E-2</v>
      </c>
      <c r="M707" s="106">
        <v>0</v>
      </c>
      <c r="N707" s="106">
        <v>5.8999999999999997E-2</v>
      </c>
      <c r="O707" s="106">
        <v>0</v>
      </c>
      <c r="P707" s="106">
        <v>0</v>
      </c>
      <c r="Q707" s="106">
        <v>0</v>
      </c>
      <c r="R707" s="106">
        <v>0</v>
      </c>
      <c r="S707" s="106">
        <v>0</v>
      </c>
      <c r="T707" s="106">
        <v>0</v>
      </c>
      <c r="U707" s="106">
        <v>0</v>
      </c>
      <c r="V707" s="106">
        <v>0</v>
      </c>
      <c r="W707" s="106">
        <v>0</v>
      </c>
      <c r="X707" s="106">
        <v>0</v>
      </c>
      <c r="Y707" s="106">
        <v>0</v>
      </c>
      <c r="Z707" s="106">
        <v>0</v>
      </c>
      <c r="AA707" s="106">
        <v>5.2999999999999999E-2</v>
      </c>
      <c r="AB707" s="106">
        <v>0</v>
      </c>
      <c r="AC707" s="106">
        <v>0</v>
      </c>
      <c r="AD707" s="106">
        <v>0</v>
      </c>
      <c r="AE707" s="106">
        <v>0</v>
      </c>
      <c r="AF707" s="106">
        <v>0</v>
      </c>
      <c r="AG707" s="106">
        <v>0</v>
      </c>
      <c r="AH707" s="106">
        <v>0</v>
      </c>
      <c r="AI707" s="106"/>
      <c r="AJ707" s="106">
        <v>96.067000000000007</v>
      </c>
      <c r="AK707" s="100"/>
      <c r="AL707" s="106">
        <v>0</v>
      </c>
      <c r="AM707" s="106">
        <v>57.497751933337334</v>
      </c>
      <c r="AN707" s="106">
        <v>1.6406456734585871E-2</v>
      </c>
      <c r="AO707" s="106">
        <v>0</v>
      </c>
      <c r="AP707" s="106">
        <v>0</v>
      </c>
      <c r="AQ707" s="106">
        <v>9.3276331130975523E-3</v>
      </c>
      <c r="AR707" s="106">
        <v>0</v>
      </c>
      <c r="AS707" s="106">
        <v>4.8978914162377554E-2</v>
      </c>
      <c r="AT707" s="106">
        <v>0</v>
      </c>
      <c r="AU707" s="106">
        <v>0</v>
      </c>
      <c r="AV707" s="106">
        <v>0</v>
      </c>
      <c r="AW707" s="106">
        <v>0</v>
      </c>
      <c r="AX707" s="106">
        <v>0</v>
      </c>
      <c r="AY707" s="106">
        <v>0</v>
      </c>
      <c r="AZ707" s="106">
        <v>0</v>
      </c>
      <c r="BA707" s="106">
        <v>0</v>
      </c>
      <c r="BB707" s="106">
        <v>0</v>
      </c>
      <c r="BC707" s="106">
        <v>0</v>
      </c>
      <c r="BD707" s="106">
        <v>0</v>
      </c>
      <c r="BE707" s="106">
        <v>0</v>
      </c>
      <c r="BF707" s="106">
        <v>4.5248868778280542E-2</v>
      </c>
      <c r="BG707" s="106">
        <v>0</v>
      </c>
      <c r="BH707" s="106">
        <v>0</v>
      </c>
      <c r="BI707" s="106">
        <v>0</v>
      </c>
      <c r="BJ707" s="106">
        <v>0</v>
      </c>
      <c r="BK707" s="106">
        <v>0</v>
      </c>
      <c r="BL707" s="106">
        <v>0</v>
      </c>
      <c r="BM707" s="106">
        <v>0</v>
      </c>
      <c r="BN707" s="106"/>
      <c r="BO707" s="106"/>
      <c r="BP707" s="106"/>
      <c r="BQ707" s="106">
        <v>1.9894560000000002E-2</v>
      </c>
      <c r="BR707" s="106">
        <v>1.417885E-2</v>
      </c>
      <c r="BS707" s="106">
        <v>7.9358999999999992E-3</v>
      </c>
      <c r="BT707" s="106">
        <v>6.9644399999999988E-3</v>
      </c>
      <c r="BU707" s="106">
        <v>8.3927999999999989E-3</v>
      </c>
      <c r="BV707" s="106">
        <v>7.5903499999999992E-3</v>
      </c>
      <c r="BW707" s="106">
        <v>9.9752000000000018E-3</v>
      </c>
      <c r="BX707" s="106">
        <v>2.8910399999999997E-3</v>
      </c>
      <c r="BY707" s="106">
        <v>7.9754400000000003E-3</v>
      </c>
      <c r="BZ707" s="106">
        <v>2.1999359999999999E-2</v>
      </c>
      <c r="CA707" s="106">
        <v>1.04E-2</v>
      </c>
      <c r="CB707" s="106">
        <v>9.1999999999999998E-3</v>
      </c>
      <c r="CC707" s="106">
        <v>9.8704500000000011E-3</v>
      </c>
      <c r="CD707" s="106">
        <v>1.4653200000000002E-2</v>
      </c>
      <c r="CE707" s="106">
        <v>2.0261999999999999E-2</v>
      </c>
      <c r="CF707" s="106">
        <v>5.8965000000000007E-3</v>
      </c>
      <c r="CG707" s="106">
        <v>6.0933000000000003E-3</v>
      </c>
      <c r="CH707" s="106">
        <v>6.4660800000000008E-3</v>
      </c>
      <c r="CI707" s="106">
        <v>9.3972599999999993E-3</v>
      </c>
      <c r="CJ707" s="106">
        <v>2.3104160000000002E-2</v>
      </c>
      <c r="CK707" s="106">
        <v>2.3191740000000002E-2</v>
      </c>
      <c r="CL707" s="106">
        <v>1.8607769999999999E-2</v>
      </c>
      <c r="CM707" s="106">
        <v>2.4027840000000002E-2</v>
      </c>
      <c r="CN707" s="106">
        <v>1.8437639999999998E-2</v>
      </c>
      <c r="CO707" s="106">
        <v>2.5472460000000002E-2</v>
      </c>
      <c r="CP707" s="106">
        <v>2.0314289999999999E-2</v>
      </c>
      <c r="CQ707" s="106">
        <v>1.05202E-2</v>
      </c>
      <c r="CR707" s="106">
        <v>1.104539E-2</v>
      </c>
      <c r="CS707" s="106"/>
      <c r="CT707" s="106"/>
      <c r="CU707" s="106"/>
      <c r="CV707" s="106">
        <f t="shared" si="420"/>
        <v>9.2999999999999992E-3</v>
      </c>
      <c r="CW707" s="106">
        <f t="shared" si="421"/>
        <v>8.5000000000000006E-3</v>
      </c>
      <c r="CX707" s="106">
        <f t="shared" si="422"/>
        <v>4.1999999999999997E-3</v>
      </c>
      <c r="CY707" s="106">
        <f t="shared" si="423"/>
        <v>4.1999999999999997E-3</v>
      </c>
      <c r="CZ707" s="106">
        <f t="shared" si="424"/>
        <v>6.4999999999999997E-3</v>
      </c>
      <c r="DA707" s="106">
        <f t="shared" si="425"/>
        <v>5.8999999999999999E-3</v>
      </c>
      <c r="DB707" s="106">
        <f t="shared" si="426"/>
        <v>7.4000000000000012E-3</v>
      </c>
      <c r="DC707" s="106">
        <f t="shared" si="427"/>
        <v>2.3999999999999998E-3</v>
      </c>
      <c r="DD707" s="106">
        <f t="shared" si="428"/>
        <v>5.7000000000000002E-3</v>
      </c>
      <c r="DE707" s="106">
        <f t="shared" si="429"/>
        <v>9.6000000000000009E-3</v>
      </c>
      <c r="DF707" s="106">
        <f t="shared" si="430"/>
        <v>1.04E-2</v>
      </c>
      <c r="DG707" s="106">
        <f t="shared" si="431"/>
        <v>9.1999999999999998E-3</v>
      </c>
      <c r="DH707" s="106">
        <f t="shared" si="432"/>
        <v>6.8999999999999999E-3</v>
      </c>
      <c r="DI707" s="106">
        <f t="shared" si="433"/>
        <v>1.2E-2</v>
      </c>
      <c r="DJ707" s="106">
        <f t="shared" si="434"/>
        <v>1.4999999999999999E-2</v>
      </c>
      <c r="DK707" s="106">
        <f t="shared" si="435"/>
        <v>5.0000000000000001E-3</v>
      </c>
      <c r="DL707" s="106">
        <f t="shared" si="436"/>
        <v>5.7000000000000002E-3</v>
      </c>
      <c r="DM707" s="106">
        <f t="shared" si="437"/>
        <v>5.7000000000000002E-3</v>
      </c>
      <c r="DN707" s="106">
        <f t="shared" si="438"/>
        <v>7.3999999999999995E-3</v>
      </c>
      <c r="DO707" s="106">
        <f t="shared" si="439"/>
        <v>1.9700000000000002E-2</v>
      </c>
      <c r="DP707" s="106">
        <f t="shared" si="440"/>
        <v>1.9800000000000002E-2</v>
      </c>
      <c r="DQ707" s="106">
        <f t="shared" si="441"/>
        <v>1.5900000000000001E-2</v>
      </c>
      <c r="DR707" s="106">
        <f t="shared" si="442"/>
        <v>2.06E-2</v>
      </c>
      <c r="DS707" s="106">
        <f t="shared" si="443"/>
        <v>1.5899999999999997E-2</v>
      </c>
      <c r="DT707" s="106">
        <f t="shared" si="444"/>
        <v>2.2100000000000002E-2</v>
      </c>
      <c r="DU707" s="106">
        <f t="shared" si="445"/>
        <v>1.77E-2</v>
      </c>
      <c r="DV707" s="106">
        <f t="shared" si="446"/>
        <v>9.1999999999999998E-3</v>
      </c>
      <c r="DW707" s="106">
        <f t="shared" si="447"/>
        <v>9.7000000000000003E-3</v>
      </c>
      <c r="DX707" s="106"/>
      <c r="DY707" s="106"/>
      <c r="DZ707" s="106"/>
      <c r="EA707" s="100">
        <v>1306.6099999999999</v>
      </c>
      <c r="EB707" s="100">
        <v>7.0000000000000007E-2</v>
      </c>
      <c r="EC707" s="100">
        <v>14.44</v>
      </c>
      <c r="ED707" s="100">
        <v>100</v>
      </c>
      <c r="EE707" s="100">
        <v>100</v>
      </c>
      <c r="EF707" s="100">
        <v>48.7</v>
      </c>
      <c r="EG707" s="100">
        <v>100</v>
      </c>
      <c r="EH707" s="100">
        <v>4.2</v>
      </c>
      <c r="EI707" s="100">
        <v>371.11</v>
      </c>
      <c r="EJ707" s="100">
        <v>100</v>
      </c>
      <c r="EK707" s="100">
        <v>100</v>
      </c>
      <c r="EL707" s="100">
        <v>100</v>
      </c>
      <c r="EM707" s="100">
        <v>100</v>
      </c>
      <c r="EN707" s="100">
        <v>100</v>
      </c>
      <c r="EO707" s="100">
        <v>101.94</v>
      </c>
      <c r="EP707" s="100">
        <v>2.79</v>
      </c>
      <c r="EQ707" s="100">
        <v>100</v>
      </c>
      <c r="ER707" s="100">
        <v>100</v>
      </c>
      <c r="ES707" s="100">
        <v>91.64</v>
      </c>
      <c r="ET707" s="100">
        <v>100</v>
      </c>
      <c r="EU707" s="100">
        <v>33.92</v>
      </c>
      <c r="EV707" s="100">
        <v>100</v>
      </c>
      <c r="EW707" s="100">
        <v>100</v>
      </c>
      <c r="EX707" s="100">
        <v>100</v>
      </c>
      <c r="EY707" s="100">
        <v>133.19</v>
      </c>
      <c r="EZ707" s="100">
        <v>100</v>
      </c>
      <c r="FA707" s="100">
        <v>100</v>
      </c>
      <c r="FB707" s="100">
        <v>100</v>
      </c>
      <c r="FC707" s="100"/>
      <c r="FD707" s="100"/>
      <c r="FE707" s="100"/>
      <c r="FF707" s="106">
        <v>0</v>
      </c>
      <c r="FG707" s="106">
        <v>4.0248426353336142E-2</v>
      </c>
      <c r="FH707" s="106">
        <v>2.3690923524741997E-3</v>
      </c>
      <c r="FI707" s="106">
        <v>0</v>
      </c>
      <c r="FJ707" s="106">
        <v>0</v>
      </c>
      <c r="FK707" s="106">
        <v>4.542557326078508E-3</v>
      </c>
      <c r="FL707" s="106">
        <v>0</v>
      </c>
      <c r="FM707" s="106">
        <v>2.0571143948198574E-3</v>
      </c>
      <c r="FN707" s="106">
        <v>0</v>
      </c>
      <c r="FO707" s="106">
        <v>0</v>
      </c>
      <c r="FP707" s="106">
        <v>0</v>
      </c>
      <c r="FQ707" s="106">
        <v>0</v>
      </c>
      <c r="FR707" s="106">
        <v>0</v>
      </c>
      <c r="FS707" s="106">
        <v>0</v>
      </c>
      <c r="FT707" s="106">
        <v>0</v>
      </c>
      <c r="FU707" s="106">
        <v>0</v>
      </c>
      <c r="FV707" s="106">
        <v>0</v>
      </c>
      <c r="FW707" s="106">
        <v>0</v>
      </c>
      <c r="FX707" s="106">
        <v>0</v>
      </c>
      <c r="FY707" s="106">
        <v>0</v>
      </c>
      <c r="FZ707" s="106">
        <v>1.534841628959276E-2</v>
      </c>
      <c r="GA707" s="106">
        <v>0</v>
      </c>
      <c r="GB707" s="106">
        <v>0</v>
      </c>
      <c r="GC707" s="106">
        <v>0</v>
      </c>
      <c r="GD707" s="106">
        <v>0</v>
      </c>
      <c r="GE707" s="106">
        <v>0</v>
      </c>
      <c r="GF707" s="106">
        <v>0</v>
      </c>
      <c r="GG707" s="106">
        <v>0</v>
      </c>
      <c r="GH707" s="100"/>
      <c r="GI707" s="100"/>
      <c r="GJ707" s="100"/>
      <c r="GK707" s="100"/>
    </row>
    <row r="708" spans="1:193" x14ac:dyDescent="0.25">
      <c r="A708" s="98" t="s">
        <v>1073</v>
      </c>
      <c r="B708" s="99" t="s">
        <v>17</v>
      </c>
      <c r="C708" s="99" t="s">
        <v>247</v>
      </c>
      <c r="D708" s="100"/>
      <c r="E708" s="99" t="s">
        <v>884</v>
      </c>
      <c r="F708" s="100"/>
      <c r="G708" s="106">
        <v>0</v>
      </c>
      <c r="H708" s="106">
        <v>95.655000000000001</v>
      </c>
      <c r="I708" s="106">
        <v>4.7E-2</v>
      </c>
      <c r="J708" s="106">
        <v>0</v>
      </c>
      <c r="K708" s="106">
        <v>0</v>
      </c>
      <c r="L708" s="106">
        <v>0</v>
      </c>
      <c r="M708" s="106">
        <v>0</v>
      </c>
      <c r="N708" s="106">
        <v>5.5999999999999994E-2</v>
      </c>
      <c r="O708" s="106">
        <v>8.9999999999999993E-3</v>
      </c>
      <c r="P708" s="106">
        <v>0</v>
      </c>
      <c r="Q708" s="106">
        <v>0</v>
      </c>
      <c r="R708" s="106">
        <v>0</v>
      </c>
      <c r="S708" s="106">
        <v>0</v>
      </c>
      <c r="T708" s="106">
        <v>0</v>
      </c>
      <c r="U708" s="106">
        <v>0</v>
      </c>
      <c r="V708" s="106">
        <v>0</v>
      </c>
      <c r="W708" s="106">
        <v>0</v>
      </c>
      <c r="X708" s="106">
        <v>0</v>
      </c>
      <c r="Y708" s="106">
        <v>0</v>
      </c>
      <c r="Z708" s="106">
        <v>0</v>
      </c>
      <c r="AA708" s="106">
        <v>8.5999999999999993E-2</v>
      </c>
      <c r="AB708" s="106">
        <v>0</v>
      </c>
      <c r="AC708" s="106">
        <v>0</v>
      </c>
      <c r="AD708" s="106">
        <v>0</v>
      </c>
      <c r="AE708" s="106">
        <v>0</v>
      </c>
      <c r="AF708" s="106">
        <v>0</v>
      </c>
      <c r="AG708" s="106">
        <v>0</v>
      </c>
      <c r="AH708" s="106">
        <v>0</v>
      </c>
      <c r="AI708" s="106"/>
      <c r="AJ708" s="106">
        <v>95.852999999999994</v>
      </c>
      <c r="AK708" s="100"/>
      <c r="AL708" s="106">
        <v>0</v>
      </c>
      <c r="AM708" s="106">
        <v>57.343684431389008</v>
      </c>
      <c r="AN708" s="106">
        <v>2.4874305371791479E-2</v>
      </c>
      <c r="AO708" s="106">
        <v>0</v>
      </c>
      <c r="AP708" s="106">
        <v>0</v>
      </c>
      <c r="AQ708" s="106">
        <v>0</v>
      </c>
      <c r="AR708" s="106">
        <v>0</v>
      </c>
      <c r="AS708" s="106">
        <v>4.6488460899883781E-2</v>
      </c>
      <c r="AT708" s="106">
        <v>6.4322469982847335E-3</v>
      </c>
      <c r="AU708" s="106">
        <v>0</v>
      </c>
      <c r="AV708" s="106">
        <v>0</v>
      </c>
      <c r="AW708" s="106">
        <v>0</v>
      </c>
      <c r="AX708" s="106">
        <v>0</v>
      </c>
      <c r="AY708" s="106">
        <v>0</v>
      </c>
      <c r="AZ708" s="106">
        <v>0</v>
      </c>
      <c r="BA708" s="106">
        <v>0</v>
      </c>
      <c r="BB708" s="106">
        <v>0</v>
      </c>
      <c r="BC708" s="106">
        <v>0</v>
      </c>
      <c r="BD708" s="106">
        <v>0</v>
      </c>
      <c r="BE708" s="106">
        <v>0</v>
      </c>
      <c r="BF708" s="106">
        <v>7.3422692734568418E-2</v>
      </c>
      <c r="BG708" s="106">
        <v>0</v>
      </c>
      <c r="BH708" s="106">
        <v>0</v>
      </c>
      <c r="BI708" s="106">
        <v>0</v>
      </c>
      <c r="BJ708" s="106">
        <v>0</v>
      </c>
      <c r="BK708" s="106">
        <v>0</v>
      </c>
      <c r="BL708" s="106">
        <v>0</v>
      </c>
      <c r="BM708" s="106">
        <v>0</v>
      </c>
      <c r="BN708" s="106"/>
      <c r="BO708" s="106"/>
      <c r="BP708" s="106"/>
      <c r="BQ708" s="106">
        <v>1.9680640000000003E-2</v>
      </c>
      <c r="BR708" s="106">
        <v>1.451247E-2</v>
      </c>
      <c r="BS708" s="106">
        <v>7.5579999999999996E-3</v>
      </c>
      <c r="BT708" s="106">
        <v>6.9644399999999988E-3</v>
      </c>
      <c r="BU708" s="106">
        <v>8.2636799999999989E-3</v>
      </c>
      <c r="BV708" s="106">
        <v>7.8476499999999994E-3</v>
      </c>
      <c r="BW708" s="106">
        <v>9.7056000000000017E-3</v>
      </c>
      <c r="BX708" s="106">
        <v>3.0114999999999999E-3</v>
      </c>
      <c r="BY708" s="106">
        <v>7.6956000000000004E-3</v>
      </c>
      <c r="BZ708" s="106">
        <v>2.17702E-2</v>
      </c>
      <c r="CA708" s="106">
        <v>1.0500000000000001E-2</v>
      </c>
      <c r="CB708" s="106">
        <v>9.2999999999999992E-3</v>
      </c>
      <c r="CC708" s="106">
        <v>1.00135E-2</v>
      </c>
      <c r="CD708" s="106">
        <v>1.440898E-2</v>
      </c>
      <c r="CE708" s="106">
        <v>2.0532159999999997E-2</v>
      </c>
      <c r="CF708" s="106">
        <v>5.8965000000000007E-3</v>
      </c>
      <c r="CG708" s="106">
        <v>6.0933000000000003E-3</v>
      </c>
      <c r="CH708" s="106">
        <v>6.4660800000000008E-3</v>
      </c>
      <c r="CI708" s="106">
        <v>9.5242500000000015E-3</v>
      </c>
      <c r="CJ708" s="106">
        <v>2.2635040000000002E-2</v>
      </c>
      <c r="CK708" s="106">
        <v>2.2488959999999999E-2</v>
      </c>
      <c r="CL708" s="106">
        <v>1.8022619999999996E-2</v>
      </c>
      <c r="CM708" s="106">
        <v>2.321136E-2</v>
      </c>
      <c r="CN708" s="106">
        <v>1.8205719999999998E-2</v>
      </c>
      <c r="CO708" s="106">
        <v>2.616402E-2</v>
      </c>
      <c r="CP708" s="106">
        <v>2.0084749999999998E-2</v>
      </c>
      <c r="CQ708" s="106">
        <v>1.063455E-2</v>
      </c>
      <c r="CR708" s="106">
        <v>1.093152E-2</v>
      </c>
      <c r="CS708" s="106"/>
      <c r="CT708" s="106"/>
      <c r="CU708" s="106"/>
      <c r="CV708" s="106">
        <f t="shared" si="420"/>
        <v>9.1999999999999998E-3</v>
      </c>
      <c r="CW708" s="106">
        <f t="shared" si="421"/>
        <v>8.6999999999999994E-3</v>
      </c>
      <c r="CX708" s="106">
        <f t="shared" si="422"/>
        <v>4.0000000000000001E-3</v>
      </c>
      <c r="CY708" s="106">
        <f t="shared" si="423"/>
        <v>4.1999999999999997E-3</v>
      </c>
      <c r="CZ708" s="106">
        <f t="shared" si="424"/>
        <v>6.3999999999999994E-3</v>
      </c>
      <c r="DA708" s="106">
        <f t="shared" si="425"/>
        <v>6.0999999999999995E-3</v>
      </c>
      <c r="DB708" s="106">
        <f t="shared" si="426"/>
        <v>7.2000000000000007E-3</v>
      </c>
      <c r="DC708" s="106">
        <f t="shared" si="427"/>
        <v>2.5000000000000001E-3</v>
      </c>
      <c r="DD708" s="106">
        <f t="shared" si="428"/>
        <v>5.5000000000000005E-3</v>
      </c>
      <c r="DE708" s="106">
        <f t="shared" si="429"/>
        <v>9.4999999999999998E-3</v>
      </c>
      <c r="DF708" s="106">
        <f t="shared" si="430"/>
        <v>1.0500000000000001E-2</v>
      </c>
      <c r="DG708" s="106">
        <f t="shared" si="431"/>
        <v>9.2999999999999992E-3</v>
      </c>
      <c r="DH708" s="106">
        <f t="shared" si="432"/>
        <v>6.9999999999999993E-3</v>
      </c>
      <c r="DI708" s="106">
        <f t="shared" si="433"/>
        <v>1.18E-2</v>
      </c>
      <c r="DJ708" s="106">
        <f t="shared" si="434"/>
        <v>1.5199999999999998E-2</v>
      </c>
      <c r="DK708" s="106">
        <f t="shared" si="435"/>
        <v>5.0000000000000001E-3</v>
      </c>
      <c r="DL708" s="106">
        <f t="shared" si="436"/>
        <v>5.7000000000000002E-3</v>
      </c>
      <c r="DM708" s="106">
        <f t="shared" si="437"/>
        <v>5.7000000000000002E-3</v>
      </c>
      <c r="DN708" s="106">
        <f t="shared" si="438"/>
        <v>7.5000000000000006E-3</v>
      </c>
      <c r="DO708" s="106">
        <f t="shared" si="439"/>
        <v>1.9300000000000001E-2</v>
      </c>
      <c r="DP708" s="106">
        <f t="shared" si="440"/>
        <v>1.9199999999999998E-2</v>
      </c>
      <c r="DQ708" s="106">
        <f t="shared" si="441"/>
        <v>1.5399999999999999E-2</v>
      </c>
      <c r="DR708" s="106">
        <f t="shared" si="442"/>
        <v>1.9899999999999998E-2</v>
      </c>
      <c r="DS708" s="106">
        <f t="shared" si="443"/>
        <v>1.5699999999999999E-2</v>
      </c>
      <c r="DT708" s="106">
        <f t="shared" si="444"/>
        <v>2.2699999999999998E-2</v>
      </c>
      <c r="DU708" s="106">
        <f t="shared" si="445"/>
        <v>1.7499999999999998E-2</v>
      </c>
      <c r="DV708" s="106">
        <f t="shared" si="446"/>
        <v>9.2999999999999992E-3</v>
      </c>
      <c r="DW708" s="106">
        <f t="shared" si="447"/>
        <v>9.5999999999999992E-3</v>
      </c>
      <c r="DX708" s="106"/>
      <c r="DY708" s="106"/>
      <c r="DZ708" s="106"/>
      <c r="EA708" s="100">
        <v>114.57</v>
      </c>
      <c r="EB708" s="100">
        <v>7.0000000000000007E-2</v>
      </c>
      <c r="EC708" s="100">
        <v>9.5399999999999991</v>
      </c>
      <c r="ED708" s="100">
        <v>100</v>
      </c>
      <c r="EE708" s="100">
        <v>268.86</v>
      </c>
      <c r="EF708" s="100">
        <v>165.03</v>
      </c>
      <c r="EG708" s="100">
        <v>302.75</v>
      </c>
      <c r="EH708" s="100">
        <v>4.34</v>
      </c>
      <c r="EI708" s="100">
        <v>42.15</v>
      </c>
      <c r="EJ708" s="100">
        <v>122.58</v>
      </c>
      <c r="EK708" s="100">
        <v>100</v>
      </c>
      <c r="EL708" s="100">
        <v>100</v>
      </c>
      <c r="EM708" s="100">
        <v>100</v>
      </c>
      <c r="EN708" s="100">
        <v>100</v>
      </c>
      <c r="EO708" s="100">
        <v>142.37</v>
      </c>
      <c r="EP708" s="100">
        <v>2.78</v>
      </c>
      <c r="EQ708" s="100">
        <v>100</v>
      </c>
      <c r="ER708" s="100">
        <v>100</v>
      </c>
      <c r="ES708" s="100">
        <v>1611.22</v>
      </c>
      <c r="ET708" s="100">
        <v>100</v>
      </c>
      <c r="EU708" s="100">
        <v>20.260000000000002</v>
      </c>
      <c r="EV708" s="100">
        <v>90.9</v>
      </c>
      <c r="EW708" s="100">
        <v>100</v>
      </c>
      <c r="EX708" s="100">
        <v>100</v>
      </c>
      <c r="EY708" s="100">
        <v>100</v>
      </c>
      <c r="EZ708" s="100">
        <v>549.14</v>
      </c>
      <c r="FA708" s="100">
        <v>100</v>
      </c>
      <c r="FB708" s="100">
        <v>366.51</v>
      </c>
      <c r="FC708" s="100"/>
      <c r="FD708" s="100"/>
      <c r="FE708" s="100"/>
      <c r="FF708" s="106">
        <v>0</v>
      </c>
      <c r="FG708" s="106">
        <v>4.0140579101972308E-2</v>
      </c>
      <c r="FH708" s="106">
        <v>2.3730087324689065E-3</v>
      </c>
      <c r="FI708" s="106">
        <v>0</v>
      </c>
      <c r="FJ708" s="106">
        <v>0</v>
      </c>
      <c r="FK708" s="106">
        <v>0</v>
      </c>
      <c r="FL708" s="106">
        <v>0</v>
      </c>
      <c r="FM708" s="106">
        <v>2.0175992030549562E-3</v>
      </c>
      <c r="FN708" s="106">
        <v>2.711192109777015E-3</v>
      </c>
      <c r="FO708" s="106">
        <v>0</v>
      </c>
      <c r="FP708" s="106">
        <v>0</v>
      </c>
      <c r="FQ708" s="106">
        <v>0</v>
      </c>
      <c r="FR708" s="106">
        <v>0</v>
      </c>
      <c r="FS708" s="106">
        <v>0</v>
      </c>
      <c r="FT708" s="106">
        <v>0</v>
      </c>
      <c r="FU708" s="106">
        <v>0</v>
      </c>
      <c r="FV708" s="106">
        <v>0</v>
      </c>
      <c r="FW708" s="106">
        <v>0</v>
      </c>
      <c r="FX708" s="106">
        <v>0</v>
      </c>
      <c r="FY708" s="106">
        <v>0</v>
      </c>
      <c r="FZ708" s="106">
        <v>1.4875437548023562E-2</v>
      </c>
      <c r="GA708" s="106">
        <v>0</v>
      </c>
      <c r="GB708" s="106">
        <v>0</v>
      </c>
      <c r="GC708" s="106">
        <v>0</v>
      </c>
      <c r="GD708" s="106">
        <v>0</v>
      </c>
      <c r="GE708" s="106">
        <v>0</v>
      </c>
      <c r="GF708" s="106">
        <v>0</v>
      </c>
      <c r="GG708" s="106">
        <v>0</v>
      </c>
      <c r="GH708" s="100"/>
      <c r="GI708" s="100"/>
      <c r="GJ708" s="100"/>
      <c r="GK708" s="100"/>
    </row>
    <row r="709" spans="1:193" x14ac:dyDescent="0.25">
      <c r="A709" s="98" t="s">
        <v>1073</v>
      </c>
      <c r="B709" s="99" t="s">
        <v>17</v>
      </c>
      <c r="C709" s="99" t="s">
        <v>247</v>
      </c>
      <c r="D709" s="100"/>
      <c r="E709" s="99" t="s">
        <v>885</v>
      </c>
      <c r="F709" s="100"/>
      <c r="G709" s="106">
        <v>0</v>
      </c>
      <c r="H709" s="106">
        <v>95.713999999999999</v>
      </c>
      <c r="I709" s="106">
        <v>3.5000000000000003E-2</v>
      </c>
      <c r="J709" s="106">
        <v>0</v>
      </c>
      <c r="K709" s="106">
        <v>0</v>
      </c>
      <c r="L709" s="106">
        <v>0</v>
      </c>
      <c r="M709" s="106">
        <v>0.03</v>
      </c>
      <c r="N709" s="106">
        <v>5.5E-2</v>
      </c>
      <c r="O709" s="106">
        <v>0</v>
      </c>
      <c r="P709" s="106">
        <v>0</v>
      </c>
      <c r="Q709" s="106">
        <v>0</v>
      </c>
      <c r="R709" s="106">
        <v>0</v>
      </c>
      <c r="S709" s="106">
        <v>0</v>
      </c>
      <c r="T709" s="106">
        <v>0</v>
      </c>
      <c r="U709" s="106">
        <v>0</v>
      </c>
      <c r="V709" s="106">
        <v>0</v>
      </c>
      <c r="W709" s="106">
        <v>0</v>
      </c>
      <c r="X709" s="106">
        <v>0</v>
      </c>
      <c r="Y709" s="106">
        <v>0</v>
      </c>
      <c r="Z709" s="106">
        <v>0</v>
      </c>
      <c r="AA709" s="106">
        <v>8.299999999999999E-2</v>
      </c>
      <c r="AB709" s="106">
        <v>0</v>
      </c>
      <c r="AC709" s="106">
        <v>0</v>
      </c>
      <c r="AD709" s="106">
        <v>0</v>
      </c>
      <c r="AE709" s="106">
        <v>0</v>
      </c>
      <c r="AF709" s="106">
        <v>0</v>
      </c>
      <c r="AG709" s="106">
        <v>0</v>
      </c>
      <c r="AH709" s="106">
        <v>0</v>
      </c>
      <c r="AI709" s="106"/>
      <c r="AJ709" s="106">
        <v>95.917000000000002</v>
      </c>
      <c r="AK709" s="100"/>
      <c r="AL709" s="106">
        <v>0</v>
      </c>
      <c r="AM709" s="106">
        <v>57.379054013548348</v>
      </c>
      <c r="AN709" s="106">
        <v>1.8523418893887273E-2</v>
      </c>
      <c r="AO709" s="106">
        <v>0</v>
      </c>
      <c r="AP709" s="106">
        <v>0</v>
      </c>
      <c r="AQ709" s="106">
        <v>0</v>
      </c>
      <c r="AR709" s="106">
        <v>2.2255192878338277E-2</v>
      </c>
      <c r="AS709" s="106">
        <v>4.5658309812385861E-2</v>
      </c>
      <c r="AT709" s="106">
        <v>0</v>
      </c>
      <c r="AU709" s="106">
        <v>0</v>
      </c>
      <c r="AV709" s="106">
        <v>0</v>
      </c>
      <c r="AW709" s="106">
        <v>0</v>
      </c>
      <c r="AX709" s="106">
        <v>0</v>
      </c>
      <c r="AY709" s="106">
        <v>0</v>
      </c>
      <c r="AZ709" s="106">
        <v>0</v>
      </c>
      <c r="BA709" s="106">
        <v>0</v>
      </c>
      <c r="BB709" s="106">
        <v>0</v>
      </c>
      <c r="BC709" s="106">
        <v>0</v>
      </c>
      <c r="BD709" s="106">
        <v>0</v>
      </c>
      <c r="BE709" s="106">
        <v>0</v>
      </c>
      <c r="BF709" s="106">
        <v>7.0861436011269527E-2</v>
      </c>
      <c r="BG709" s="106">
        <v>0</v>
      </c>
      <c r="BH709" s="106">
        <v>0</v>
      </c>
      <c r="BI709" s="106">
        <v>0</v>
      </c>
      <c r="BJ709" s="106">
        <v>0</v>
      </c>
      <c r="BK709" s="106">
        <v>0</v>
      </c>
      <c r="BL709" s="106">
        <v>0</v>
      </c>
      <c r="BM709" s="106">
        <v>0</v>
      </c>
      <c r="BN709" s="106"/>
      <c r="BO709" s="106"/>
      <c r="BP709" s="106"/>
      <c r="BQ709" s="106">
        <v>2.0322400000000001E-2</v>
      </c>
      <c r="BR709" s="106">
        <v>1.4345659999999998E-2</v>
      </c>
      <c r="BS709" s="106">
        <v>7.7469499999999998E-3</v>
      </c>
      <c r="BT709" s="106">
        <v>6.9644399999999988E-3</v>
      </c>
      <c r="BU709" s="106">
        <v>8.3927999999999989E-3</v>
      </c>
      <c r="BV709" s="106">
        <v>7.7190000000000002E-3</v>
      </c>
      <c r="BW709" s="106">
        <v>9.1663999999999999E-3</v>
      </c>
      <c r="BX709" s="106">
        <v>3.2524200000000002E-3</v>
      </c>
      <c r="BY709" s="106">
        <v>8.1153600000000003E-3</v>
      </c>
      <c r="BZ709" s="106">
        <v>2.1082719999999999E-2</v>
      </c>
      <c r="CA709" s="106">
        <v>1.04E-2</v>
      </c>
      <c r="CB709" s="106">
        <v>9.1999999999999998E-3</v>
      </c>
      <c r="CC709" s="106">
        <v>9.5843500000000002E-3</v>
      </c>
      <c r="CD709" s="106">
        <v>1.440898E-2</v>
      </c>
      <c r="CE709" s="106">
        <v>1.9856760000000001E-2</v>
      </c>
      <c r="CF709" s="106">
        <v>5.7785700000000002E-3</v>
      </c>
      <c r="CG709" s="106">
        <v>5.9863999999999994E-3</v>
      </c>
      <c r="CH709" s="106">
        <v>6.4660800000000008E-3</v>
      </c>
      <c r="CI709" s="106">
        <v>9.9052199999999993E-3</v>
      </c>
      <c r="CJ709" s="106">
        <v>2.3925120000000001E-2</v>
      </c>
      <c r="CK709" s="106">
        <v>2.2488959999999999E-2</v>
      </c>
      <c r="CL709" s="106">
        <v>1.8607769999999999E-2</v>
      </c>
      <c r="CM709" s="106">
        <v>2.321136E-2</v>
      </c>
      <c r="CN709" s="106">
        <v>1.832168E-2</v>
      </c>
      <c r="CO709" s="106">
        <v>2.5587720000000001E-2</v>
      </c>
      <c r="CP709" s="106">
        <v>2.0199519999999999E-2</v>
      </c>
      <c r="CQ709" s="106">
        <v>1.05202E-2</v>
      </c>
      <c r="CR709" s="106">
        <v>1.104539E-2</v>
      </c>
      <c r="CS709" s="106"/>
      <c r="CT709" s="106"/>
      <c r="CU709" s="106"/>
      <c r="CV709" s="106">
        <f t="shared" si="420"/>
        <v>9.4999999999999998E-3</v>
      </c>
      <c r="CW709" s="106">
        <f t="shared" si="421"/>
        <v>8.6E-3</v>
      </c>
      <c r="CX709" s="106">
        <f t="shared" si="422"/>
        <v>4.1000000000000003E-3</v>
      </c>
      <c r="CY709" s="106">
        <f t="shared" si="423"/>
        <v>4.1999999999999997E-3</v>
      </c>
      <c r="CZ709" s="106">
        <f t="shared" si="424"/>
        <v>6.4999999999999997E-3</v>
      </c>
      <c r="DA709" s="106">
        <f t="shared" si="425"/>
        <v>6.0000000000000001E-3</v>
      </c>
      <c r="DB709" s="106">
        <f t="shared" si="426"/>
        <v>6.7999999999999996E-3</v>
      </c>
      <c r="DC709" s="106">
        <f t="shared" si="427"/>
        <v>2.7000000000000006E-3</v>
      </c>
      <c r="DD709" s="106">
        <f t="shared" si="428"/>
        <v>5.8000000000000005E-3</v>
      </c>
      <c r="DE709" s="106">
        <f t="shared" si="429"/>
        <v>9.1999999999999998E-3</v>
      </c>
      <c r="DF709" s="106">
        <f t="shared" si="430"/>
        <v>1.04E-2</v>
      </c>
      <c r="DG709" s="106">
        <f t="shared" si="431"/>
        <v>9.1999999999999998E-3</v>
      </c>
      <c r="DH709" s="106">
        <f t="shared" si="432"/>
        <v>6.6999999999999994E-3</v>
      </c>
      <c r="DI709" s="106">
        <f t="shared" si="433"/>
        <v>1.18E-2</v>
      </c>
      <c r="DJ709" s="106">
        <f t="shared" si="434"/>
        <v>1.4700000000000001E-2</v>
      </c>
      <c r="DK709" s="106">
        <f t="shared" si="435"/>
        <v>4.8999999999999998E-3</v>
      </c>
      <c r="DL709" s="106">
        <f t="shared" si="436"/>
        <v>5.5999999999999999E-3</v>
      </c>
      <c r="DM709" s="106">
        <f t="shared" si="437"/>
        <v>5.7000000000000002E-3</v>
      </c>
      <c r="DN709" s="106">
        <f t="shared" si="438"/>
        <v>7.7999999999999996E-3</v>
      </c>
      <c r="DO709" s="106">
        <f t="shared" si="439"/>
        <v>2.0400000000000001E-2</v>
      </c>
      <c r="DP709" s="106">
        <f t="shared" si="440"/>
        <v>1.9199999999999998E-2</v>
      </c>
      <c r="DQ709" s="106">
        <f t="shared" si="441"/>
        <v>1.5900000000000001E-2</v>
      </c>
      <c r="DR709" s="106">
        <f t="shared" si="442"/>
        <v>1.9899999999999998E-2</v>
      </c>
      <c r="DS709" s="106">
        <f t="shared" si="443"/>
        <v>1.5800000000000002E-2</v>
      </c>
      <c r="DT709" s="106">
        <f t="shared" si="444"/>
        <v>2.2200000000000001E-2</v>
      </c>
      <c r="DU709" s="106">
        <f t="shared" si="445"/>
        <v>1.7600000000000001E-2</v>
      </c>
      <c r="DV709" s="106">
        <f t="shared" si="446"/>
        <v>9.1999999999999998E-3</v>
      </c>
      <c r="DW709" s="106">
        <f t="shared" si="447"/>
        <v>9.7000000000000003E-3</v>
      </c>
      <c r="DX709" s="106"/>
      <c r="DY709" s="106"/>
      <c r="DZ709" s="106"/>
      <c r="EA709" s="100">
        <v>100</v>
      </c>
      <c r="EB709" s="100">
        <v>7.0000000000000007E-2</v>
      </c>
      <c r="EC709" s="100">
        <v>12.77</v>
      </c>
      <c r="ED709" s="100">
        <v>100</v>
      </c>
      <c r="EE709" s="100">
        <v>100</v>
      </c>
      <c r="EF709" s="100">
        <v>505.93</v>
      </c>
      <c r="EG709" s="100">
        <v>36.520000000000003</v>
      </c>
      <c r="EH709" s="100">
        <v>4.53</v>
      </c>
      <c r="EI709" s="100">
        <v>100</v>
      </c>
      <c r="EJ709" s="100">
        <v>171.45</v>
      </c>
      <c r="EK709" s="100">
        <v>100</v>
      </c>
      <c r="EL709" s="100">
        <v>100</v>
      </c>
      <c r="EM709" s="100">
        <v>100</v>
      </c>
      <c r="EN709" s="100">
        <v>100</v>
      </c>
      <c r="EO709" s="100">
        <v>183.89</v>
      </c>
      <c r="EP709" s="100">
        <v>2.72</v>
      </c>
      <c r="EQ709" s="100">
        <v>1057.3599999999999</v>
      </c>
      <c r="ER709" s="100">
        <v>100</v>
      </c>
      <c r="ES709" s="100">
        <v>100</v>
      </c>
      <c r="ET709" s="100">
        <v>100</v>
      </c>
      <c r="EU709" s="100">
        <v>21.16</v>
      </c>
      <c r="EV709" s="100">
        <v>100</v>
      </c>
      <c r="EW709" s="100">
        <v>100</v>
      </c>
      <c r="EX709" s="100">
        <v>100</v>
      </c>
      <c r="EY709" s="100">
        <v>1637.86</v>
      </c>
      <c r="EZ709" s="100">
        <v>100</v>
      </c>
      <c r="FA709" s="100">
        <v>100</v>
      </c>
      <c r="FB709" s="100">
        <v>513.1</v>
      </c>
      <c r="FC709" s="100"/>
      <c r="FD709" s="100"/>
      <c r="FE709" s="100"/>
      <c r="FF709" s="106">
        <v>0</v>
      </c>
      <c r="FG709" s="106">
        <v>4.016533780948385E-2</v>
      </c>
      <c r="FH709" s="106">
        <v>2.365440592749405E-3</v>
      </c>
      <c r="FI709" s="106">
        <v>0</v>
      </c>
      <c r="FJ709" s="106">
        <v>0</v>
      </c>
      <c r="FK709" s="106">
        <v>0</v>
      </c>
      <c r="FL709" s="106">
        <v>8.1275964391691394E-3</v>
      </c>
      <c r="FM709" s="106">
        <v>2.0683214345010793E-3</v>
      </c>
      <c r="FN709" s="106">
        <v>0</v>
      </c>
      <c r="FO709" s="106">
        <v>0</v>
      </c>
      <c r="FP709" s="106">
        <v>0</v>
      </c>
      <c r="FQ709" s="106">
        <v>0</v>
      </c>
      <c r="FR709" s="106">
        <v>0</v>
      </c>
      <c r="FS709" s="106">
        <v>0</v>
      </c>
      <c r="FT709" s="106">
        <v>0</v>
      </c>
      <c r="FU709" s="106">
        <v>0</v>
      </c>
      <c r="FV709" s="106">
        <v>0</v>
      </c>
      <c r="FW709" s="106">
        <v>0</v>
      </c>
      <c r="FX709" s="106">
        <v>0</v>
      </c>
      <c r="FY709" s="106">
        <v>0</v>
      </c>
      <c r="FZ709" s="106">
        <v>1.4994279859984633E-2</v>
      </c>
      <c r="GA709" s="106">
        <v>0</v>
      </c>
      <c r="GB709" s="106">
        <v>0</v>
      </c>
      <c r="GC709" s="106">
        <v>0</v>
      </c>
      <c r="GD709" s="106">
        <v>0</v>
      </c>
      <c r="GE709" s="106">
        <v>0</v>
      </c>
      <c r="GF709" s="106">
        <v>0</v>
      </c>
      <c r="GG709" s="106">
        <v>0</v>
      </c>
      <c r="GH709" s="100"/>
      <c r="GI709" s="100"/>
      <c r="GJ709" s="100"/>
      <c r="GK709" s="100"/>
    </row>
    <row r="710" spans="1:193" x14ac:dyDescent="0.25">
      <c r="A710" s="98" t="s">
        <v>1073</v>
      </c>
      <c r="B710" s="99" t="s">
        <v>17</v>
      </c>
      <c r="C710" s="99" t="s">
        <v>247</v>
      </c>
      <c r="D710" s="100"/>
      <c r="E710" s="99" t="s">
        <v>153</v>
      </c>
      <c r="F710" s="100"/>
      <c r="G710" s="106">
        <v>0</v>
      </c>
      <c r="H710" s="106">
        <v>0</v>
      </c>
      <c r="I710" s="106">
        <v>0</v>
      </c>
      <c r="J710" s="106">
        <v>0</v>
      </c>
      <c r="K710" s="106">
        <v>0</v>
      </c>
      <c r="L710" s="106">
        <v>0</v>
      </c>
      <c r="M710" s="106">
        <v>0</v>
      </c>
      <c r="N710" s="106">
        <v>0.11100000000000002</v>
      </c>
      <c r="O710" s="106">
        <v>1.2E-2</v>
      </c>
      <c r="P710" s="106">
        <v>0</v>
      </c>
      <c r="Q710" s="106">
        <v>0</v>
      </c>
      <c r="R710" s="106">
        <v>0</v>
      </c>
      <c r="S710" s="106">
        <v>154.11500000000001</v>
      </c>
      <c r="T710" s="106">
        <v>8.9227459984216106E-2</v>
      </c>
      <c r="U710" s="106">
        <v>0</v>
      </c>
      <c r="V710" s="106">
        <v>0.10278301205628507</v>
      </c>
      <c r="W710" s="106">
        <v>1.6E-2</v>
      </c>
      <c r="X710" s="106">
        <v>0</v>
      </c>
      <c r="Y710" s="106">
        <v>0</v>
      </c>
      <c r="Z710" s="106">
        <v>0</v>
      </c>
      <c r="AA710" s="106">
        <v>0</v>
      </c>
      <c r="AB710" s="106">
        <v>0</v>
      </c>
      <c r="AC710" s="106">
        <v>4.8000000000000001E-2</v>
      </c>
      <c r="AD710" s="106">
        <v>0</v>
      </c>
      <c r="AE710" s="106">
        <v>0</v>
      </c>
      <c r="AF710" s="106">
        <v>0</v>
      </c>
      <c r="AG710" s="106">
        <v>0</v>
      </c>
      <c r="AH710" s="106">
        <v>0</v>
      </c>
      <c r="AI710" s="106"/>
      <c r="AJ710" s="106">
        <v>154.49401047204049</v>
      </c>
      <c r="AK710" s="100"/>
      <c r="AL710" s="106">
        <v>0</v>
      </c>
      <c r="AM710" s="106">
        <v>0</v>
      </c>
      <c r="AN710" s="106">
        <v>0</v>
      </c>
      <c r="AO710" s="106">
        <v>0</v>
      </c>
      <c r="AP710" s="106">
        <v>0</v>
      </c>
      <c r="AQ710" s="106">
        <v>0</v>
      </c>
      <c r="AR710" s="106">
        <v>0</v>
      </c>
      <c r="AS710" s="106">
        <v>9.2146770712269649E-2</v>
      </c>
      <c r="AT710" s="106">
        <v>8.5763293310463125E-3</v>
      </c>
      <c r="AU710" s="106">
        <v>0</v>
      </c>
      <c r="AV710" s="106">
        <v>0</v>
      </c>
      <c r="AW710" s="106">
        <v>0</v>
      </c>
      <c r="AX710" s="106">
        <v>107.7350576721426</v>
      </c>
      <c r="AY710" s="106">
        <v>7.3071378252572358E-2</v>
      </c>
      <c r="AZ710" s="106">
        <v>0</v>
      </c>
      <c r="BA710" s="106">
        <v>8.7155950187641024E-2</v>
      </c>
      <c r="BB710" s="106">
        <v>1.4967259120673527E-2</v>
      </c>
      <c r="BC710" s="106">
        <v>0</v>
      </c>
      <c r="BD710" s="106">
        <v>0</v>
      </c>
      <c r="BE710" s="106">
        <v>0</v>
      </c>
      <c r="BF710" s="106">
        <v>0</v>
      </c>
      <c r="BG710" s="106">
        <v>0</v>
      </c>
      <c r="BH710" s="106">
        <v>4.1152263374485597E-2</v>
      </c>
      <c r="BI710" s="106">
        <v>0</v>
      </c>
      <c r="BJ710" s="106">
        <v>0</v>
      </c>
      <c r="BK710" s="106">
        <v>0</v>
      </c>
      <c r="BL710" s="106">
        <v>0</v>
      </c>
      <c r="BM710" s="106">
        <v>0</v>
      </c>
      <c r="BN710" s="106"/>
      <c r="BO710" s="106"/>
      <c r="BP710" s="106"/>
      <c r="BQ710" s="106">
        <v>3.0804480000000002E-2</v>
      </c>
      <c r="BR710" s="106">
        <v>1.83491E-2</v>
      </c>
      <c r="BS710" s="106">
        <v>1.17149E-2</v>
      </c>
      <c r="BT710" s="106">
        <v>1.2104859999999999E-2</v>
      </c>
      <c r="BU710" s="106">
        <v>1.3686719999999999E-2</v>
      </c>
      <c r="BV710" s="106">
        <v>1.273635E-2</v>
      </c>
      <c r="BW710" s="106">
        <v>1.685E-2</v>
      </c>
      <c r="BX710" s="106">
        <v>4.0956399999999994E-3</v>
      </c>
      <c r="BY710" s="106">
        <v>1.021416E-2</v>
      </c>
      <c r="BZ710" s="106">
        <v>3.6665599999999993E-2</v>
      </c>
      <c r="CA710" s="106">
        <v>3.56E-2</v>
      </c>
      <c r="CB710" s="106">
        <v>1.52E-2</v>
      </c>
      <c r="CC710" s="106">
        <v>1.8310400000000001E-2</v>
      </c>
      <c r="CD710" s="106">
        <v>2.4299890000000001E-2</v>
      </c>
      <c r="CE710" s="106">
        <v>3.3499840000000003E-2</v>
      </c>
      <c r="CF710" s="106">
        <v>8.8447500000000002E-3</v>
      </c>
      <c r="CG710" s="106">
        <v>7.0553999999999999E-3</v>
      </c>
      <c r="CH710" s="106">
        <v>8.0542400000000007E-3</v>
      </c>
      <c r="CI710" s="106">
        <v>1.612773E-2</v>
      </c>
      <c r="CJ710" s="106">
        <v>2.6622560000000003E-2</v>
      </c>
      <c r="CK710" s="106">
        <v>2.7994069999999999E-2</v>
      </c>
      <c r="CL710" s="106">
        <v>2.9959679999999999E-2</v>
      </c>
      <c r="CM710" s="106">
        <v>3.7558080000000001E-2</v>
      </c>
      <c r="CN710" s="106">
        <v>2.9569799999999997E-2</v>
      </c>
      <c r="CO710" s="106">
        <v>4.2415680000000004E-2</v>
      </c>
      <c r="CP710" s="106">
        <v>3.3168530000000002E-2</v>
      </c>
      <c r="CQ710" s="106">
        <v>1.7381199999999999E-2</v>
      </c>
      <c r="CR710" s="106">
        <v>1.8219200000000001E-2</v>
      </c>
      <c r="CS710" s="106"/>
      <c r="CT710" s="106"/>
      <c r="CU710" s="106"/>
      <c r="CV710" s="106">
        <f t="shared" si="420"/>
        <v>1.44E-2</v>
      </c>
      <c r="CW710" s="106">
        <f t="shared" si="421"/>
        <v>1.1000000000000001E-2</v>
      </c>
      <c r="CX710" s="106">
        <f t="shared" si="422"/>
        <v>6.2000000000000006E-3</v>
      </c>
      <c r="CY710" s="106">
        <f t="shared" si="423"/>
        <v>7.2999999999999992E-3</v>
      </c>
      <c r="CZ710" s="106">
        <f t="shared" si="424"/>
        <v>1.06E-2</v>
      </c>
      <c r="DA710" s="106">
        <f t="shared" si="425"/>
        <v>9.9000000000000008E-3</v>
      </c>
      <c r="DB710" s="106">
        <f t="shared" si="426"/>
        <v>1.2499999999999999E-2</v>
      </c>
      <c r="DC710" s="106">
        <f t="shared" si="427"/>
        <v>3.3999999999999998E-3</v>
      </c>
      <c r="DD710" s="106">
        <f t="shared" si="428"/>
        <v>7.3000000000000001E-3</v>
      </c>
      <c r="DE710" s="106">
        <f t="shared" si="429"/>
        <v>1.5999999999999997E-2</v>
      </c>
      <c r="DF710" s="106">
        <f t="shared" si="430"/>
        <v>3.56E-2</v>
      </c>
      <c r="DG710" s="106">
        <f t="shared" si="431"/>
        <v>1.52E-2</v>
      </c>
      <c r="DH710" s="106">
        <f t="shared" si="432"/>
        <v>1.2800000000000001E-2</v>
      </c>
      <c r="DI710" s="106">
        <f t="shared" si="433"/>
        <v>1.9900000000000001E-2</v>
      </c>
      <c r="DJ710" s="106">
        <f t="shared" si="434"/>
        <v>2.4800000000000003E-2</v>
      </c>
      <c r="DK710" s="106">
        <f t="shared" si="435"/>
        <v>7.4999999999999997E-3</v>
      </c>
      <c r="DL710" s="106">
        <f t="shared" si="436"/>
        <v>6.6E-3</v>
      </c>
      <c r="DM710" s="106">
        <f t="shared" si="437"/>
        <v>7.1000000000000004E-3</v>
      </c>
      <c r="DN710" s="106">
        <f t="shared" si="438"/>
        <v>1.2699999999999999E-2</v>
      </c>
      <c r="DO710" s="106">
        <f t="shared" si="439"/>
        <v>2.2700000000000001E-2</v>
      </c>
      <c r="DP710" s="106">
        <f t="shared" si="440"/>
        <v>2.3899999999999998E-2</v>
      </c>
      <c r="DQ710" s="106">
        <f t="shared" si="441"/>
        <v>2.5600000000000001E-2</v>
      </c>
      <c r="DR710" s="106">
        <f t="shared" si="442"/>
        <v>3.2199999999999999E-2</v>
      </c>
      <c r="DS710" s="106">
        <f t="shared" si="443"/>
        <v>2.5499999999999998E-2</v>
      </c>
      <c r="DT710" s="106">
        <f t="shared" si="444"/>
        <v>3.6799999999999999E-2</v>
      </c>
      <c r="DU710" s="106">
        <f t="shared" si="445"/>
        <v>2.8900000000000002E-2</v>
      </c>
      <c r="DV710" s="106">
        <f t="shared" si="446"/>
        <v>1.52E-2</v>
      </c>
      <c r="DW710" s="106">
        <f t="shared" si="447"/>
        <v>1.6E-2</v>
      </c>
      <c r="DX710" s="106"/>
      <c r="DY710" s="106"/>
      <c r="DZ710" s="106"/>
      <c r="EA710" s="100">
        <v>100</v>
      </c>
      <c r="EB710" s="100">
        <v>100</v>
      </c>
      <c r="EC710" s="100">
        <v>100</v>
      </c>
      <c r="ED710" s="100">
        <v>100</v>
      </c>
      <c r="EE710" s="100">
        <v>100</v>
      </c>
      <c r="EF710" s="100">
        <v>100</v>
      </c>
      <c r="EG710" s="100">
        <v>100</v>
      </c>
      <c r="EH710" s="100">
        <v>3.96</v>
      </c>
      <c r="EI710" s="100">
        <v>57.22</v>
      </c>
      <c r="EJ710" s="100">
        <v>50.19</v>
      </c>
      <c r="EK710" s="100">
        <v>100</v>
      </c>
      <c r="EL710" s="100">
        <v>100</v>
      </c>
      <c r="EM710" s="100">
        <v>0.06</v>
      </c>
      <c r="EN710" s="100">
        <v>24.28</v>
      </c>
      <c r="EO710" s="100">
        <v>100</v>
      </c>
      <c r="EP710" s="100">
        <v>7.39</v>
      </c>
      <c r="EQ710" s="100">
        <v>61.9</v>
      </c>
      <c r="ER710" s="100">
        <v>100</v>
      </c>
      <c r="ES710" s="100">
        <v>3.55</v>
      </c>
      <c r="ET710" s="100">
        <v>278.57</v>
      </c>
      <c r="EU710" s="100">
        <v>105.85</v>
      </c>
      <c r="EV710" s="100">
        <v>149.38</v>
      </c>
      <c r="EW710" s="100">
        <v>69.27</v>
      </c>
      <c r="EX710" s="100">
        <v>434.24</v>
      </c>
      <c r="EY710" s="100">
        <v>100</v>
      </c>
      <c r="EZ710" s="100">
        <v>100</v>
      </c>
      <c r="FA710" s="100">
        <v>100</v>
      </c>
      <c r="FB710" s="100">
        <v>100</v>
      </c>
      <c r="FC710" s="100"/>
      <c r="FD710" s="100"/>
      <c r="FE710" s="100"/>
      <c r="FF710" s="106">
        <v>0</v>
      </c>
      <c r="FG710" s="106">
        <v>0</v>
      </c>
      <c r="FH710" s="106">
        <v>0</v>
      </c>
      <c r="FI710" s="106">
        <v>0</v>
      </c>
      <c r="FJ710" s="106">
        <v>0</v>
      </c>
      <c r="FK710" s="106">
        <v>0</v>
      </c>
      <c r="FL710" s="106">
        <v>0</v>
      </c>
      <c r="FM710" s="106">
        <v>3.6490121202058779E-3</v>
      </c>
      <c r="FN710" s="106">
        <v>4.9073756432247003E-3</v>
      </c>
      <c r="FO710" s="106">
        <v>0</v>
      </c>
      <c r="FP710" s="106">
        <v>0</v>
      </c>
      <c r="FQ710" s="106">
        <v>0</v>
      </c>
      <c r="FR710" s="106">
        <v>6.464103460328556E-2</v>
      </c>
      <c r="FS710" s="106">
        <v>1.7741730639724569E-2</v>
      </c>
      <c r="FT710" s="106">
        <v>0</v>
      </c>
      <c r="FU710" s="106">
        <v>6.4408247188666714E-3</v>
      </c>
      <c r="FV710" s="106">
        <v>9.2647333956969134E-3</v>
      </c>
      <c r="FW710" s="106">
        <v>0</v>
      </c>
      <c r="FX710" s="106">
        <v>0</v>
      </c>
      <c r="FY710" s="106">
        <v>0</v>
      </c>
      <c r="FZ710" s="106">
        <v>0</v>
      </c>
      <c r="GA710" s="106">
        <v>0</v>
      </c>
      <c r="GB710" s="106">
        <v>2.8506172839506173E-2</v>
      </c>
      <c r="GC710" s="106">
        <v>0</v>
      </c>
      <c r="GD710" s="106">
        <v>0</v>
      </c>
      <c r="GE710" s="106">
        <v>0</v>
      </c>
      <c r="GF710" s="106">
        <v>0</v>
      </c>
      <c r="GG710" s="106">
        <v>0</v>
      </c>
      <c r="GH710" s="100"/>
      <c r="GI710" s="100"/>
      <c r="GJ710" s="100"/>
      <c r="GK710" s="100"/>
    </row>
    <row r="711" spans="1:193" x14ac:dyDescent="0.25">
      <c r="A711" s="98" t="s">
        <v>1073</v>
      </c>
      <c r="B711" s="99" t="s">
        <v>17</v>
      </c>
      <c r="C711" s="99" t="s">
        <v>247</v>
      </c>
      <c r="D711" s="100"/>
      <c r="E711" s="99" t="s">
        <v>886</v>
      </c>
      <c r="F711" s="100"/>
      <c r="G711" s="106">
        <v>0</v>
      </c>
      <c r="H711" s="106">
        <v>0</v>
      </c>
      <c r="I711" s="106">
        <v>0</v>
      </c>
      <c r="J711" s="106">
        <v>0</v>
      </c>
      <c r="K711" s="106">
        <v>0</v>
      </c>
      <c r="L711" s="106">
        <v>0</v>
      </c>
      <c r="M711" s="106">
        <v>0</v>
      </c>
      <c r="N711" s="106">
        <v>0.13</v>
      </c>
      <c r="O711" s="106">
        <v>0</v>
      </c>
      <c r="P711" s="106">
        <v>0</v>
      </c>
      <c r="Q711" s="106">
        <v>0</v>
      </c>
      <c r="R711" s="106">
        <v>0</v>
      </c>
      <c r="S711" s="106">
        <v>154.07400000000001</v>
      </c>
      <c r="T711" s="106">
        <v>0.1003174646462492</v>
      </c>
      <c r="U711" s="106">
        <v>0</v>
      </c>
      <c r="V711" s="106">
        <v>9.075649130760878E-2</v>
      </c>
      <c r="W711" s="106">
        <v>0</v>
      </c>
      <c r="X711" s="106">
        <v>0</v>
      </c>
      <c r="Y711" s="106">
        <v>0</v>
      </c>
      <c r="Z711" s="106">
        <v>0</v>
      </c>
      <c r="AA711" s="106">
        <v>4.170165592011732E-2</v>
      </c>
      <c r="AB711" s="106">
        <v>0</v>
      </c>
      <c r="AC711" s="106">
        <v>5.8000000000000003E-2</v>
      </c>
      <c r="AD711" s="106">
        <v>0</v>
      </c>
      <c r="AE711" s="106">
        <v>0</v>
      </c>
      <c r="AF711" s="106">
        <v>0</v>
      </c>
      <c r="AG711" s="106">
        <v>0</v>
      </c>
      <c r="AH711" s="106">
        <v>0</v>
      </c>
      <c r="AI711" s="106"/>
      <c r="AJ711" s="106">
        <v>154.49477561187399</v>
      </c>
      <c r="AK711" s="100"/>
      <c r="AL711" s="106">
        <v>0</v>
      </c>
      <c r="AM711" s="106">
        <v>0</v>
      </c>
      <c r="AN711" s="106">
        <v>0</v>
      </c>
      <c r="AO711" s="106">
        <v>0</v>
      </c>
      <c r="AP711" s="106">
        <v>0</v>
      </c>
      <c r="AQ711" s="106">
        <v>0</v>
      </c>
      <c r="AR711" s="106">
        <v>0</v>
      </c>
      <c r="AS711" s="106">
        <v>0.10791964137473022</v>
      </c>
      <c r="AT711" s="106">
        <v>0</v>
      </c>
      <c r="AU711" s="106">
        <v>0</v>
      </c>
      <c r="AV711" s="106">
        <v>0</v>
      </c>
      <c r="AW711" s="106">
        <v>0</v>
      </c>
      <c r="AX711" s="106">
        <v>107.70639636490738</v>
      </c>
      <c r="AY711" s="106">
        <v>8.2153357338669394E-2</v>
      </c>
      <c r="AZ711" s="106">
        <v>0</v>
      </c>
      <c r="BA711" s="106">
        <v>7.6957933780724824E-2</v>
      </c>
      <c r="BB711" s="106">
        <v>0</v>
      </c>
      <c r="BC711" s="106">
        <v>0</v>
      </c>
      <c r="BD711" s="106">
        <v>0</v>
      </c>
      <c r="BE711" s="106">
        <v>0</v>
      </c>
      <c r="BF711" s="106">
        <v>3.5602882199365936E-2</v>
      </c>
      <c r="BG711" s="106">
        <v>0</v>
      </c>
      <c r="BH711" s="106">
        <v>4.972565157750343E-2</v>
      </c>
      <c r="BI711" s="106">
        <v>0</v>
      </c>
      <c r="BJ711" s="106">
        <v>0</v>
      </c>
      <c r="BK711" s="106">
        <v>0</v>
      </c>
      <c r="BL711" s="106">
        <v>0</v>
      </c>
      <c r="BM711" s="106">
        <v>0</v>
      </c>
      <c r="BN711" s="106"/>
      <c r="BO711" s="106"/>
      <c r="BP711" s="106"/>
      <c r="BQ711" s="106">
        <v>3.0162720000000001E-2</v>
      </c>
      <c r="BR711" s="106">
        <v>1.851591E-2</v>
      </c>
      <c r="BS711" s="106">
        <v>1.152595E-2</v>
      </c>
      <c r="BT711" s="106">
        <v>1.193904E-2</v>
      </c>
      <c r="BU711" s="106">
        <v>1.3815839999999999E-2</v>
      </c>
      <c r="BV711" s="106">
        <v>1.2607699999999999E-2</v>
      </c>
      <c r="BW711" s="106">
        <v>1.6445600000000001E-2</v>
      </c>
      <c r="BX711" s="106">
        <v>3.8547199999999998E-3</v>
      </c>
      <c r="BY711" s="106">
        <v>1.035408E-2</v>
      </c>
      <c r="BZ711" s="106">
        <v>3.5748959999999996E-2</v>
      </c>
      <c r="CA711" s="106">
        <v>3.5499999999999997E-2</v>
      </c>
      <c r="CB711" s="106">
        <v>1.52E-2</v>
      </c>
      <c r="CC711" s="106">
        <v>1.8310400000000001E-2</v>
      </c>
      <c r="CD711" s="106">
        <v>2.4177780000000003E-2</v>
      </c>
      <c r="CE711" s="106">
        <v>3.4445400000000001E-2</v>
      </c>
      <c r="CF711" s="106">
        <v>8.8447500000000002E-3</v>
      </c>
      <c r="CG711" s="106">
        <v>7.0553999999999999E-3</v>
      </c>
      <c r="CH711" s="106">
        <v>8.0542400000000007E-3</v>
      </c>
      <c r="CI711" s="106">
        <v>1.6000739999999999E-2</v>
      </c>
      <c r="CJ711" s="106">
        <v>2.8029920000000003E-2</v>
      </c>
      <c r="CK711" s="106">
        <v>2.8345460000000003E-2</v>
      </c>
      <c r="CL711" s="106">
        <v>3.0310769999999997E-2</v>
      </c>
      <c r="CM711" s="106">
        <v>3.7091520000000003E-2</v>
      </c>
      <c r="CN711" s="106">
        <v>2.9685759999999999E-2</v>
      </c>
      <c r="CO711" s="106">
        <v>4.1839380000000002E-2</v>
      </c>
      <c r="CP711" s="106">
        <v>3.3283299999999995E-2</v>
      </c>
      <c r="CQ711" s="106">
        <v>1.7381199999999999E-2</v>
      </c>
      <c r="CR711" s="106">
        <v>1.8219200000000001E-2</v>
      </c>
      <c r="CS711" s="106"/>
      <c r="CT711" s="106"/>
      <c r="CU711" s="106"/>
      <c r="CV711" s="106">
        <f t="shared" si="420"/>
        <v>1.41E-2</v>
      </c>
      <c r="CW711" s="106">
        <f t="shared" si="421"/>
        <v>1.11E-2</v>
      </c>
      <c r="CX711" s="106">
        <f t="shared" si="422"/>
        <v>6.1000000000000004E-3</v>
      </c>
      <c r="CY711" s="106">
        <f t="shared" si="423"/>
        <v>7.2000000000000007E-3</v>
      </c>
      <c r="CZ711" s="106">
        <f t="shared" si="424"/>
        <v>1.0700000000000001E-2</v>
      </c>
      <c r="DA711" s="106">
        <f t="shared" si="425"/>
        <v>9.7999999999999997E-3</v>
      </c>
      <c r="DB711" s="106">
        <f t="shared" si="426"/>
        <v>1.2200000000000001E-2</v>
      </c>
      <c r="DC711" s="106">
        <f t="shared" si="427"/>
        <v>3.2000000000000002E-3</v>
      </c>
      <c r="DD711" s="106">
        <f t="shared" si="428"/>
        <v>7.4000000000000003E-3</v>
      </c>
      <c r="DE711" s="106">
        <f t="shared" si="429"/>
        <v>1.5599999999999999E-2</v>
      </c>
      <c r="DF711" s="106">
        <f t="shared" si="430"/>
        <v>3.5499999999999997E-2</v>
      </c>
      <c r="DG711" s="106">
        <f t="shared" si="431"/>
        <v>1.52E-2</v>
      </c>
      <c r="DH711" s="106">
        <f t="shared" si="432"/>
        <v>1.2800000000000001E-2</v>
      </c>
      <c r="DI711" s="106">
        <f t="shared" si="433"/>
        <v>1.9800000000000002E-2</v>
      </c>
      <c r="DJ711" s="106">
        <f t="shared" si="434"/>
        <v>2.5500000000000002E-2</v>
      </c>
      <c r="DK711" s="106">
        <f t="shared" si="435"/>
        <v>7.4999999999999997E-3</v>
      </c>
      <c r="DL711" s="106">
        <f t="shared" si="436"/>
        <v>6.6E-3</v>
      </c>
      <c r="DM711" s="106">
        <f t="shared" si="437"/>
        <v>7.1000000000000004E-3</v>
      </c>
      <c r="DN711" s="106">
        <f t="shared" si="438"/>
        <v>1.26E-2</v>
      </c>
      <c r="DO711" s="106">
        <f t="shared" si="439"/>
        <v>2.3900000000000001E-2</v>
      </c>
      <c r="DP711" s="106">
        <f t="shared" si="440"/>
        <v>2.4200000000000003E-2</v>
      </c>
      <c r="DQ711" s="106">
        <f t="shared" si="441"/>
        <v>2.5899999999999999E-2</v>
      </c>
      <c r="DR711" s="106">
        <f t="shared" si="442"/>
        <v>3.1800000000000002E-2</v>
      </c>
      <c r="DS711" s="106">
        <f t="shared" si="443"/>
        <v>2.5600000000000001E-2</v>
      </c>
      <c r="DT711" s="106">
        <f t="shared" si="444"/>
        <v>3.6299999999999999E-2</v>
      </c>
      <c r="DU711" s="106">
        <f t="shared" si="445"/>
        <v>2.8999999999999998E-2</v>
      </c>
      <c r="DV711" s="106">
        <f t="shared" si="446"/>
        <v>1.52E-2</v>
      </c>
      <c r="DW711" s="106">
        <f t="shared" si="447"/>
        <v>1.6E-2</v>
      </c>
      <c r="DX711" s="106"/>
      <c r="DY711" s="106"/>
      <c r="DZ711" s="106"/>
      <c r="EA711" s="100">
        <v>196.74</v>
      </c>
      <c r="EB711" s="100">
        <v>100</v>
      </c>
      <c r="EC711" s="100">
        <v>1410.04</v>
      </c>
      <c r="ED711" s="100">
        <v>100</v>
      </c>
      <c r="EE711" s="100">
        <v>100</v>
      </c>
      <c r="EF711" s="100">
        <v>123.23</v>
      </c>
      <c r="EG711" s="100">
        <v>100</v>
      </c>
      <c r="EH711" s="100">
        <v>3.48</v>
      </c>
      <c r="EI711" s="100">
        <v>128.69999999999999</v>
      </c>
      <c r="EJ711" s="100">
        <v>33.32</v>
      </c>
      <c r="EK711" s="100">
        <v>100</v>
      </c>
      <c r="EL711" s="100">
        <v>100</v>
      </c>
      <c r="EM711" s="100">
        <v>0.06</v>
      </c>
      <c r="EN711" s="100">
        <v>21.81</v>
      </c>
      <c r="EO711" s="100">
        <v>100</v>
      </c>
      <c r="EP711" s="100">
        <v>8.35</v>
      </c>
      <c r="EQ711" s="100">
        <v>100</v>
      </c>
      <c r="ER711" s="100">
        <v>100</v>
      </c>
      <c r="ES711" s="100">
        <v>3.52</v>
      </c>
      <c r="ET711" s="100">
        <v>100</v>
      </c>
      <c r="EU711" s="100">
        <v>57.37</v>
      </c>
      <c r="EV711" s="100">
        <v>100</v>
      </c>
      <c r="EW711" s="100">
        <v>56.71</v>
      </c>
      <c r="EX711" s="100">
        <v>1675.19</v>
      </c>
      <c r="EY711" s="100">
        <v>91.36</v>
      </c>
      <c r="EZ711" s="100">
        <v>100</v>
      </c>
      <c r="FA711" s="100">
        <v>100</v>
      </c>
      <c r="FB711" s="100">
        <v>100</v>
      </c>
      <c r="FC711" s="100"/>
      <c r="FD711" s="100"/>
      <c r="FE711" s="100"/>
      <c r="FF711" s="106">
        <v>0</v>
      </c>
      <c r="FG711" s="106">
        <v>0</v>
      </c>
      <c r="FH711" s="106">
        <v>0</v>
      </c>
      <c r="FI711" s="106">
        <v>0</v>
      </c>
      <c r="FJ711" s="106">
        <v>0</v>
      </c>
      <c r="FK711" s="106">
        <v>0</v>
      </c>
      <c r="FL711" s="106">
        <v>0</v>
      </c>
      <c r="FM711" s="106">
        <v>3.7556035198406112E-3</v>
      </c>
      <c r="FN711" s="106">
        <v>0</v>
      </c>
      <c r="FO711" s="106">
        <v>0</v>
      </c>
      <c r="FP711" s="106">
        <v>0</v>
      </c>
      <c r="FQ711" s="106">
        <v>0</v>
      </c>
      <c r="FR711" s="106">
        <v>6.4623837818944416E-2</v>
      </c>
      <c r="FS711" s="106">
        <v>1.7917647235563793E-2</v>
      </c>
      <c r="FT711" s="106">
        <v>0</v>
      </c>
      <c r="FU711" s="106">
        <v>6.4259874706905223E-3</v>
      </c>
      <c r="FV711" s="106">
        <v>0</v>
      </c>
      <c r="FW711" s="106">
        <v>0</v>
      </c>
      <c r="FX711" s="106">
        <v>0</v>
      </c>
      <c r="FY711" s="106">
        <v>0</v>
      </c>
      <c r="FZ711" s="106">
        <v>2.0425373517776239E-2</v>
      </c>
      <c r="GA711" s="106">
        <v>0</v>
      </c>
      <c r="GB711" s="106">
        <v>2.8199417009602198E-2</v>
      </c>
      <c r="GC711" s="106">
        <v>0</v>
      </c>
      <c r="GD711" s="106">
        <v>0</v>
      </c>
      <c r="GE711" s="106">
        <v>0</v>
      </c>
      <c r="GF711" s="106">
        <v>0</v>
      </c>
      <c r="GG711" s="106">
        <v>0</v>
      </c>
      <c r="GH711" s="100"/>
      <c r="GI711" s="100"/>
      <c r="GJ711" s="100"/>
      <c r="GK711" s="100"/>
    </row>
    <row r="712" spans="1:193" x14ac:dyDescent="0.25">
      <c r="A712" s="98" t="s">
        <v>1073</v>
      </c>
      <c r="B712" s="99" t="s">
        <v>17</v>
      </c>
      <c r="C712" s="99" t="s">
        <v>247</v>
      </c>
      <c r="D712" s="100"/>
      <c r="E712" s="99" t="s">
        <v>887</v>
      </c>
      <c r="F712" s="100"/>
      <c r="G712" s="106">
        <v>0</v>
      </c>
      <c r="H712" s="106">
        <v>0</v>
      </c>
      <c r="I712" s="106">
        <v>0</v>
      </c>
      <c r="J712" s="106">
        <v>0</v>
      </c>
      <c r="K712" s="106">
        <v>0</v>
      </c>
      <c r="L712" s="106">
        <v>0</v>
      </c>
      <c r="M712" s="106">
        <v>0</v>
      </c>
      <c r="N712" s="106">
        <v>0.11899999999999999</v>
      </c>
      <c r="O712" s="106">
        <v>0.12</v>
      </c>
      <c r="P712" s="106">
        <v>0</v>
      </c>
      <c r="Q712" s="106">
        <v>0</v>
      </c>
      <c r="R712" s="106">
        <v>0</v>
      </c>
      <c r="S712" s="106">
        <v>154.08799999999999</v>
      </c>
      <c r="T712" s="106">
        <v>0.13121995959571336</v>
      </c>
      <c r="U712" s="106">
        <v>0</v>
      </c>
      <c r="V712" s="106">
        <v>0.10368175101588474</v>
      </c>
      <c r="W712" s="106">
        <v>0</v>
      </c>
      <c r="X712" s="106">
        <v>0</v>
      </c>
      <c r="Y712" s="106">
        <v>0</v>
      </c>
      <c r="Z712" s="106">
        <v>0</v>
      </c>
      <c r="AA712" s="106">
        <v>6.0610084964905796E-2</v>
      </c>
      <c r="AB712" s="106">
        <v>4.5999999999999999E-2</v>
      </c>
      <c r="AC712" s="106">
        <v>0</v>
      </c>
      <c r="AD712" s="106">
        <v>3.5000000000000003E-2</v>
      </c>
      <c r="AE712" s="106">
        <v>4.3999999999999997E-2</v>
      </c>
      <c r="AF712" s="106">
        <v>0</v>
      </c>
      <c r="AG712" s="106">
        <v>0</v>
      </c>
      <c r="AH712" s="106">
        <v>0</v>
      </c>
      <c r="AI712" s="106"/>
      <c r="AJ712" s="106">
        <v>154.74751179557651</v>
      </c>
      <c r="AK712" s="100"/>
      <c r="AL712" s="106">
        <v>0</v>
      </c>
      <c r="AM712" s="106">
        <v>0</v>
      </c>
      <c r="AN712" s="106">
        <v>0</v>
      </c>
      <c r="AO712" s="106">
        <v>0</v>
      </c>
      <c r="AP712" s="106">
        <v>0</v>
      </c>
      <c r="AQ712" s="106">
        <v>0</v>
      </c>
      <c r="AR712" s="106">
        <v>0</v>
      </c>
      <c r="AS712" s="106">
        <v>9.8787979412253035E-2</v>
      </c>
      <c r="AT712" s="106">
        <v>8.5763293310463118E-2</v>
      </c>
      <c r="AU712" s="106">
        <v>0</v>
      </c>
      <c r="AV712" s="106">
        <v>0</v>
      </c>
      <c r="AW712" s="106">
        <v>0</v>
      </c>
      <c r="AX712" s="106">
        <v>107.71618315274378</v>
      </c>
      <c r="AY712" s="106">
        <v>0.10746045335821255</v>
      </c>
      <c r="AZ712" s="106">
        <v>0</v>
      </c>
      <c r="BA712" s="106">
        <v>8.7918045464160724E-2</v>
      </c>
      <c r="BB712" s="106">
        <v>0</v>
      </c>
      <c r="BC712" s="106">
        <v>0</v>
      </c>
      <c r="BD712" s="106">
        <v>0</v>
      </c>
      <c r="BE712" s="106">
        <v>0</v>
      </c>
      <c r="BF712" s="106">
        <v>5.1745995872027488E-2</v>
      </c>
      <c r="BG712" s="106">
        <v>3.9306160813466634E-2</v>
      </c>
      <c r="BH712" s="106">
        <v>0</v>
      </c>
      <c r="BI712" s="106">
        <v>3.0182821662642294E-2</v>
      </c>
      <c r="BJ712" s="106">
        <v>3.817456186014228E-2</v>
      </c>
      <c r="BK712" s="106">
        <v>0</v>
      </c>
      <c r="BL712" s="106">
        <v>0</v>
      </c>
      <c r="BM712" s="106">
        <v>0</v>
      </c>
      <c r="BN712" s="106"/>
      <c r="BO712" s="106"/>
      <c r="BP712" s="106"/>
      <c r="BQ712" s="106">
        <v>2.8879200000000004E-2</v>
      </c>
      <c r="BR712" s="106">
        <v>1.851591E-2</v>
      </c>
      <c r="BS712" s="106">
        <v>1.152595E-2</v>
      </c>
      <c r="BT712" s="106">
        <v>1.2104859999999999E-2</v>
      </c>
      <c r="BU712" s="106">
        <v>1.3815839999999999E-2</v>
      </c>
      <c r="BV712" s="106">
        <v>1.273635E-2</v>
      </c>
      <c r="BW712" s="106">
        <v>1.63108E-2</v>
      </c>
      <c r="BX712" s="106">
        <v>3.8547199999999998E-3</v>
      </c>
      <c r="BY712" s="106">
        <v>1.035408E-2</v>
      </c>
      <c r="BZ712" s="106">
        <v>3.5290639999999998E-2</v>
      </c>
      <c r="CA712" s="106">
        <v>3.5299999999999998E-2</v>
      </c>
      <c r="CB712" s="106">
        <v>1.5100000000000001E-2</v>
      </c>
      <c r="CC712" s="106">
        <v>1.8310400000000001E-2</v>
      </c>
      <c r="CD712" s="106">
        <v>2.4055670000000001E-2</v>
      </c>
      <c r="CE712" s="106">
        <v>3.3499840000000003E-2</v>
      </c>
      <c r="CF712" s="106">
        <v>8.7268200000000015E-3</v>
      </c>
      <c r="CG712" s="106">
        <v>7.2691999999999991E-3</v>
      </c>
      <c r="CH712" s="106">
        <v>8.1676800000000001E-3</v>
      </c>
      <c r="CI712" s="106">
        <v>1.5873750000000002E-2</v>
      </c>
      <c r="CJ712" s="106">
        <v>2.6974400000000003E-2</v>
      </c>
      <c r="CK712" s="106">
        <v>2.7994069999999999E-2</v>
      </c>
      <c r="CL712" s="106">
        <v>2.9608589999999997E-2</v>
      </c>
      <c r="CM712" s="106">
        <v>3.7791360000000003E-2</v>
      </c>
      <c r="CN712" s="106">
        <v>2.9453839999999995E-2</v>
      </c>
      <c r="CO712" s="106">
        <v>4.1493600000000005E-2</v>
      </c>
      <c r="CP712" s="106">
        <v>3.3168530000000002E-2</v>
      </c>
      <c r="CQ712" s="106">
        <v>1.726685E-2</v>
      </c>
      <c r="CR712" s="106">
        <v>1.8219200000000001E-2</v>
      </c>
      <c r="CS712" s="106"/>
      <c r="CT712" s="106"/>
      <c r="CU712" s="106"/>
      <c r="CV712" s="106">
        <f t="shared" si="420"/>
        <v>1.35E-2</v>
      </c>
      <c r="CW712" s="106">
        <f t="shared" si="421"/>
        <v>1.11E-2</v>
      </c>
      <c r="CX712" s="106">
        <f t="shared" si="422"/>
        <v>6.1000000000000004E-3</v>
      </c>
      <c r="CY712" s="106">
        <f t="shared" si="423"/>
        <v>7.2999999999999992E-3</v>
      </c>
      <c r="CZ712" s="106">
        <f t="shared" si="424"/>
        <v>1.0700000000000001E-2</v>
      </c>
      <c r="DA712" s="106">
        <f t="shared" si="425"/>
        <v>9.9000000000000008E-3</v>
      </c>
      <c r="DB712" s="106">
        <f t="shared" si="426"/>
        <v>1.21E-2</v>
      </c>
      <c r="DC712" s="106">
        <f t="shared" si="427"/>
        <v>3.2000000000000002E-3</v>
      </c>
      <c r="DD712" s="106">
        <f t="shared" si="428"/>
        <v>7.4000000000000003E-3</v>
      </c>
      <c r="DE712" s="106">
        <f t="shared" si="429"/>
        <v>1.54E-2</v>
      </c>
      <c r="DF712" s="106">
        <f t="shared" si="430"/>
        <v>3.5299999999999998E-2</v>
      </c>
      <c r="DG712" s="106">
        <f t="shared" si="431"/>
        <v>1.5100000000000001E-2</v>
      </c>
      <c r="DH712" s="106">
        <f t="shared" si="432"/>
        <v>1.2800000000000001E-2</v>
      </c>
      <c r="DI712" s="106">
        <f t="shared" si="433"/>
        <v>1.9699999999999999E-2</v>
      </c>
      <c r="DJ712" s="106">
        <f t="shared" si="434"/>
        <v>2.4800000000000003E-2</v>
      </c>
      <c r="DK712" s="106">
        <f t="shared" si="435"/>
        <v>7.4000000000000012E-3</v>
      </c>
      <c r="DL712" s="106">
        <f t="shared" si="436"/>
        <v>6.7999999999999996E-3</v>
      </c>
      <c r="DM712" s="106">
        <f t="shared" si="437"/>
        <v>7.1999999999999998E-3</v>
      </c>
      <c r="DN712" s="106">
        <f t="shared" si="438"/>
        <v>1.2500000000000002E-2</v>
      </c>
      <c r="DO712" s="106">
        <f t="shared" si="439"/>
        <v>2.3E-2</v>
      </c>
      <c r="DP712" s="106">
        <f t="shared" si="440"/>
        <v>2.3899999999999998E-2</v>
      </c>
      <c r="DQ712" s="106">
        <f t="shared" si="441"/>
        <v>2.53E-2</v>
      </c>
      <c r="DR712" s="106">
        <f t="shared" si="442"/>
        <v>3.2399999999999998E-2</v>
      </c>
      <c r="DS712" s="106">
        <f t="shared" si="443"/>
        <v>2.5399999999999995E-2</v>
      </c>
      <c r="DT712" s="106">
        <f t="shared" si="444"/>
        <v>3.6000000000000004E-2</v>
      </c>
      <c r="DU712" s="106">
        <f t="shared" si="445"/>
        <v>2.8900000000000002E-2</v>
      </c>
      <c r="DV712" s="106">
        <f t="shared" si="446"/>
        <v>1.5100000000000001E-2</v>
      </c>
      <c r="DW712" s="106">
        <f t="shared" si="447"/>
        <v>1.6E-2</v>
      </c>
      <c r="DX712" s="106"/>
      <c r="DY712" s="106"/>
      <c r="DZ712" s="106"/>
      <c r="EA712" s="100">
        <v>74.53</v>
      </c>
      <c r="EB712" s="100">
        <v>100</v>
      </c>
      <c r="EC712" s="100">
        <v>249.65</v>
      </c>
      <c r="ED712" s="100">
        <v>100</v>
      </c>
      <c r="EE712" s="100">
        <v>100</v>
      </c>
      <c r="EF712" s="100">
        <v>358.73</v>
      </c>
      <c r="EG712" s="100">
        <v>100</v>
      </c>
      <c r="EH712" s="100">
        <v>3.68</v>
      </c>
      <c r="EI712" s="100">
        <v>6.41</v>
      </c>
      <c r="EJ712" s="100">
        <v>44.1</v>
      </c>
      <c r="EK712" s="100">
        <v>100</v>
      </c>
      <c r="EL712" s="100">
        <v>100</v>
      </c>
      <c r="EM712" s="100">
        <v>0.06</v>
      </c>
      <c r="EN712" s="100">
        <v>16.55</v>
      </c>
      <c r="EO712" s="100">
        <v>100</v>
      </c>
      <c r="EP712" s="100">
        <v>7.2</v>
      </c>
      <c r="EQ712" s="100">
        <v>100</v>
      </c>
      <c r="ER712" s="100">
        <v>100</v>
      </c>
      <c r="ES712" s="100">
        <v>3.56</v>
      </c>
      <c r="ET712" s="100">
        <v>162.96</v>
      </c>
      <c r="EU712" s="100">
        <v>39.200000000000003</v>
      </c>
      <c r="EV712" s="100">
        <v>54.28</v>
      </c>
      <c r="EW712" s="100">
        <v>125.61</v>
      </c>
      <c r="EX712" s="100">
        <v>74.739999999999995</v>
      </c>
      <c r="EY712" s="100">
        <v>69.569999999999993</v>
      </c>
      <c r="EZ712" s="100">
        <v>100</v>
      </c>
      <c r="FA712" s="100">
        <v>100</v>
      </c>
      <c r="FB712" s="100">
        <v>100</v>
      </c>
      <c r="FC712" s="100"/>
      <c r="FD712" s="100"/>
      <c r="FE712" s="100"/>
      <c r="FF712" s="106">
        <v>0</v>
      </c>
      <c r="FG712" s="106">
        <v>0</v>
      </c>
      <c r="FH712" s="106">
        <v>0</v>
      </c>
      <c r="FI712" s="106">
        <v>0</v>
      </c>
      <c r="FJ712" s="106">
        <v>0</v>
      </c>
      <c r="FK712" s="106">
        <v>0</v>
      </c>
      <c r="FL712" s="106">
        <v>0</v>
      </c>
      <c r="FM712" s="106">
        <v>3.6353976423709115E-3</v>
      </c>
      <c r="FN712" s="106">
        <v>5.4974271012006859E-3</v>
      </c>
      <c r="FO712" s="106">
        <v>0</v>
      </c>
      <c r="FP712" s="106">
        <v>0</v>
      </c>
      <c r="FQ712" s="106">
        <v>0</v>
      </c>
      <c r="FR712" s="106">
        <v>6.4629709891646264E-2</v>
      </c>
      <c r="FS712" s="106">
        <v>1.7784705030784179E-2</v>
      </c>
      <c r="FT712" s="106">
        <v>0</v>
      </c>
      <c r="FU712" s="106">
        <v>6.3300992734195731E-3</v>
      </c>
      <c r="FV712" s="106">
        <v>0</v>
      </c>
      <c r="FW712" s="106">
        <v>0</v>
      </c>
      <c r="FX712" s="106">
        <v>0</v>
      </c>
      <c r="FY712" s="106">
        <v>0</v>
      </c>
      <c r="FZ712" s="106">
        <v>2.0284430381834775E-2</v>
      </c>
      <c r="GA712" s="106">
        <v>2.1335384089549693E-2</v>
      </c>
      <c r="GB712" s="106">
        <v>0</v>
      </c>
      <c r="GC712" s="106">
        <v>2.2558640910658848E-2</v>
      </c>
      <c r="GD712" s="106">
        <v>2.6558042686100982E-2</v>
      </c>
      <c r="GE712" s="106">
        <v>0</v>
      </c>
      <c r="GF712" s="106">
        <v>0</v>
      </c>
      <c r="GG712" s="106">
        <v>0</v>
      </c>
      <c r="GH712" s="100"/>
      <c r="GI712" s="100"/>
      <c r="GJ712" s="100"/>
      <c r="GK712" s="100"/>
    </row>
    <row r="713" spans="1:193" x14ac:dyDescent="0.25">
      <c r="A713" s="98" t="s">
        <v>1073</v>
      </c>
      <c r="B713" s="99" t="s">
        <v>17</v>
      </c>
      <c r="C713" s="99" t="s">
        <v>247</v>
      </c>
      <c r="D713" s="100"/>
      <c r="E713" s="99" t="s">
        <v>156</v>
      </c>
      <c r="F713" s="100"/>
      <c r="G713" s="106">
        <v>0</v>
      </c>
      <c r="H713" s="106">
        <v>0</v>
      </c>
      <c r="I713" s="106">
        <v>0</v>
      </c>
      <c r="J713" s="106">
        <v>0</v>
      </c>
      <c r="K713" s="106">
        <v>0</v>
      </c>
      <c r="L713" s="106">
        <v>0</v>
      </c>
      <c r="M713" s="106">
        <v>6.7000000000000004E-2</v>
      </c>
      <c r="N713" s="106">
        <v>0.106</v>
      </c>
      <c r="O713" s="106">
        <v>1.6E-2</v>
      </c>
      <c r="P713" s="106">
        <v>7.9000000000000001E-2</v>
      </c>
      <c r="Q713" s="106">
        <v>0</v>
      </c>
      <c r="R713" s="106">
        <v>0</v>
      </c>
      <c r="S713" s="106">
        <v>4.1000000000000002E-2</v>
      </c>
      <c r="T713" s="106">
        <v>0</v>
      </c>
      <c r="U713" s="106">
        <v>81.869</v>
      </c>
      <c r="V713" s="106">
        <v>1.6148438383465311</v>
      </c>
      <c r="W713" s="106">
        <v>0</v>
      </c>
      <c r="X713" s="106">
        <v>0</v>
      </c>
      <c r="Y713" s="106">
        <v>17.007899886006275</v>
      </c>
      <c r="Z713" s="106">
        <v>0</v>
      </c>
      <c r="AA713" s="106">
        <v>5.8000000000000003E-2</v>
      </c>
      <c r="AB713" s="106">
        <v>0</v>
      </c>
      <c r="AC713" s="106">
        <v>0</v>
      </c>
      <c r="AD713" s="106">
        <v>0</v>
      </c>
      <c r="AE713" s="106">
        <v>0</v>
      </c>
      <c r="AF713" s="106">
        <v>0</v>
      </c>
      <c r="AG713" s="106">
        <v>0</v>
      </c>
      <c r="AH713" s="106">
        <v>0</v>
      </c>
      <c r="AI713" s="106"/>
      <c r="AJ713" s="106">
        <v>100.85874372435281</v>
      </c>
      <c r="AK713" s="100"/>
      <c r="AL713" s="106">
        <v>0</v>
      </c>
      <c r="AM713" s="106">
        <v>0</v>
      </c>
      <c r="AN713" s="106">
        <v>0</v>
      </c>
      <c r="AO713" s="106">
        <v>0</v>
      </c>
      <c r="AP713" s="106">
        <v>0</v>
      </c>
      <c r="AQ713" s="106">
        <v>0</v>
      </c>
      <c r="AR713" s="106">
        <v>4.9703264094955492E-2</v>
      </c>
      <c r="AS713" s="106">
        <v>8.7996015274780015E-2</v>
      </c>
      <c r="AT713" s="106">
        <v>1.1435105774728416E-2</v>
      </c>
      <c r="AU713" s="106">
        <v>3.4473730144876945E-2</v>
      </c>
      <c r="AV713" s="106">
        <v>0</v>
      </c>
      <c r="AW713" s="106">
        <v>0</v>
      </c>
      <c r="AX713" s="106">
        <v>2.8661307235232435E-2</v>
      </c>
      <c r="AY713" s="106">
        <v>0</v>
      </c>
      <c r="AZ713" s="106">
        <v>60.607787977494816</v>
      </c>
      <c r="BA713" s="106">
        <v>1.3693240382824821</v>
      </c>
      <c r="BB713" s="106">
        <v>0</v>
      </c>
      <c r="BC713" s="106">
        <v>0</v>
      </c>
      <c r="BD713" s="106">
        <v>13.393101729274962</v>
      </c>
      <c r="BE713" s="106">
        <v>0</v>
      </c>
      <c r="BF713" s="106">
        <v>4.9517629983778712E-2</v>
      </c>
      <c r="BG713" s="106">
        <v>0</v>
      </c>
      <c r="BH713" s="106">
        <v>0</v>
      </c>
      <c r="BI713" s="106">
        <v>0</v>
      </c>
      <c r="BJ713" s="106">
        <v>0</v>
      </c>
      <c r="BK713" s="106">
        <v>0</v>
      </c>
      <c r="BL713" s="106">
        <v>0</v>
      </c>
      <c r="BM713" s="106">
        <v>0</v>
      </c>
      <c r="BN713" s="106"/>
      <c r="BO713" s="106"/>
      <c r="BP713" s="106"/>
      <c r="BQ713" s="106">
        <v>2.8237440000000003E-2</v>
      </c>
      <c r="BR713" s="106">
        <v>1.6347379999999998E-2</v>
      </c>
      <c r="BS713" s="106">
        <v>1.039225E-2</v>
      </c>
      <c r="BT713" s="106">
        <v>9.4517400000000001E-3</v>
      </c>
      <c r="BU713" s="106">
        <v>1.2395519999999998E-2</v>
      </c>
      <c r="BV713" s="106">
        <v>1.10639E-2</v>
      </c>
      <c r="BW713" s="106">
        <v>1.30756E-2</v>
      </c>
      <c r="BX713" s="106">
        <v>3.4933399999999997E-3</v>
      </c>
      <c r="BY713" s="106">
        <v>9.0948000000000001E-3</v>
      </c>
      <c r="BZ713" s="106">
        <v>3.5290639999999998E-2</v>
      </c>
      <c r="CA713" s="106">
        <v>2.2700000000000001E-2</v>
      </c>
      <c r="CB713" s="106">
        <v>1.3100000000000001E-2</v>
      </c>
      <c r="CC713" s="106">
        <v>1.530635E-2</v>
      </c>
      <c r="CD713" s="106">
        <v>2.0880810000000003E-2</v>
      </c>
      <c r="CE713" s="106">
        <v>3.9308280000000001E-2</v>
      </c>
      <c r="CF713" s="106">
        <v>7.9013099999999999E-3</v>
      </c>
      <c r="CG713" s="106">
        <v>6.6277999999999988E-3</v>
      </c>
      <c r="CH713" s="106">
        <v>7.4870400000000004E-3</v>
      </c>
      <c r="CI713" s="106">
        <v>1.5492779999999999E-2</v>
      </c>
      <c r="CJ713" s="106">
        <v>2.380784E-2</v>
      </c>
      <c r="CK713" s="106">
        <v>2.5065819999999999E-2</v>
      </c>
      <c r="CL713" s="106">
        <v>2.6565809999999999E-2</v>
      </c>
      <c r="CM713" s="106">
        <v>3.3475680000000008E-2</v>
      </c>
      <c r="CN713" s="106">
        <v>2.562716E-2</v>
      </c>
      <c r="CO713" s="106">
        <v>3.6191640000000004E-2</v>
      </c>
      <c r="CP713" s="106">
        <v>2.8462959999999999E-2</v>
      </c>
      <c r="CQ713" s="106">
        <v>1.4979849999999999E-2</v>
      </c>
      <c r="CR713" s="106">
        <v>1.5714060000000002E-2</v>
      </c>
      <c r="CS713" s="106"/>
      <c r="CT713" s="106"/>
      <c r="CU713" s="106"/>
      <c r="CV713" s="106">
        <f t="shared" si="420"/>
        <v>1.32E-2</v>
      </c>
      <c r="CW713" s="106">
        <f t="shared" si="421"/>
        <v>9.7999999999999997E-3</v>
      </c>
      <c r="CX713" s="106">
        <f t="shared" si="422"/>
        <v>5.5000000000000005E-3</v>
      </c>
      <c r="CY713" s="106">
        <f t="shared" si="423"/>
        <v>5.7000000000000002E-3</v>
      </c>
      <c r="CZ713" s="106">
        <f t="shared" si="424"/>
        <v>9.5999999999999992E-3</v>
      </c>
      <c r="DA713" s="106">
        <f t="shared" si="425"/>
        <v>8.6E-3</v>
      </c>
      <c r="DB713" s="106">
        <f t="shared" si="426"/>
        <v>9.6999999999999986E-3</v>
      </c>
      <c r="DC713" s="106">
        <f t="shared" si="427"/>
        <v>2.9000000000000002E-3</v>
      </c>
      <c r="DD713" s="106">
        <f t="shared" si="428"/>
        <v>6.4999999999999997E-3</v>
      </c>
      <c r="DE713" s="106">
        <f t="shared" si="429"/>
        <v>1.54E-2</v>
      </c>
      <c r="DF713" s="106">
        <f t="shared" si="430"/>
        <v>2.2700000000000001E-2</v>
      </c>
      <c r="DG713" s="106">
        <f t="shared" si="431"/>
        <v>1.3100000000000001E-2</v>
      </c>
      <c r="DH713" s="106">
        <f t="shared" si="432"/>
        <v>1.0699999999999999E-2</v>
      </c>
      <c r="DI713" s="106">
        <f t="shared" si="433"/>
        <v>1.7100000000000001E-2</v>
      </c>
      <c r="DJ713" s="106">
        <f t="shared" si="434"/>
        <v>2.9100000000000001E-2</v>
      </c>
      <c r="DK713" s="106">
        <f t="shared" si="435"/>
        <v>6.7000000000000002E-3</v>
      </c>
      <c r="DL713" s="106">
        <f t="shared" si="436"/>
        <v>6.1999999999999989E-3</v>
      </c>
      <c r="DM713" s="106">
        <f t="shared" si="437"/>
        <v>6.6E-3</v>
      </c>
      <c r="DN713" s="106">
        <f t="shared" si="438"/>
        <v>1.2199999999999999E-2</v>
      </c>
      <c r="DO713" s="106">
        <f t="shared" si="439"/>
        <v>2.0299999999999999E-2</v>
      </c>
      <c r="DP713" s="106">
        <f t="shared" si="440"/>
        <v>2.1399999999999999E-2</v>
      </c>
      <c r="DQ713" s="106">
        <f t="shared" si="441"/>
        <v>2.2700000000000001E-2</v>
      </c>
      <c r="DR713" s="106">
        <f t="shared" si="442"/>
        <v>2.8700000000000003E-2</v>
      </c>
      <c r="DS713" s="106">
        <f t="shared" si="443"/>
        <v>2.2100000000000002E-2</v>
      </c>
      <c r="DT713" s="106">
        <f t="shared" si="444"/>
        <v>3.1400000000000004E-2</v>
      </c>
      <c r="DU713" s="106">
        <f t="shared" si="445"/>
        <v>2.4799999999999999E-2</v>
      </c>
      <c r="DV713" s="106">
        <f t="shared" si="446"/>
        <v>1.3100000000000001E-2</v>
      </c>
      <c r="DW713" s="106">
        <f t="shared" si="447"/>
        <v>1.3800000000000002E-2</v>
      </c>
      <c r="DX713" s="106"/>
      <c r="DY713" s="106"/>
      <c r="DZ713" s="106"/>
      <c r="EA713" s="100">
        <v>772.07</v>
      </c>
      <c r="EB713" s="100">
        <v>59.89</v>
      </c>
      <c r="EC713" s="100">
        <v>100</v>
      </c>
      <c r="ED713" s="100">
        <v>100</v>
      </c>
      <c r="EE713" s="100">
        <v>100</v>
      </c>
      <c r="EF713" s="100">
        <v>100</v>
      </c>
      <c r="EG713" s="100">
        <v>17.25</v>
      </c>
      <c r="EH713" s="100">
        <v>3.77</v>
      </c>
      <c r="EI713" s="100">
        <v>39.04</v>
      </c>
      <c r="EJ713" s="100">
        <v>13.27</v>
      </c>
      <c r="EK713" s="100">
        <v>100</v>
      </c>
      <c r="EL713" s="100">
        <v>34.75</v>
      </c>
      <c r="EM713" s="100">
        <v>28.06</v>
      </c>
      <c r="EN713" s="100">
        <v>100</v>
      </c>
      <c r="EO713" s="100">
        <v>0.17</v>
      </c>
      <c r="EP713" s="100">
        <v>0.66</v>
      </c>
      <c r="EQ713" s="100">
        <v>100</v>
      </c>
      <c r="ER713" s="100">
        <v>100</v>
      </c>
      <c r="ES713" s="100">
        <v>0.23</v>
      </c>
      <c r="ET713" s="100">
        <v>90.98</v>
      </c>
      <c r="EU713" s="100">
        <v>36.26</v>
      </c>
      <c r="EV713" s="100">
        <v>100</v>
      </c>
      <c r="EW713" s="100">
        <v>100</v>
      </c>
      <c r="EX713" s="100">
        <v>100</v>
      </c>
      <c r="EY713" s="100">
        <v>100</v>
      </c>
      <c r="EZ713" s="100">
        <v>100</v>
      </c>
      <c r="FA713" s="100">
        <v>177.8</v>
      </c>
      <c r="FB713" s="100">
        <v>100</v>
      </c>
      <c r="FC713" s="100"/>
      <c r="FD713" s="100"/>
      <c r="FE713" s="100"/>
      <c r="FF713" s="106">
        <v>0</v>
      </c>
      <c r="FG713" s="106">
        <v>0</v>
      </c>
      <c r="FH713" s="106">
        <v>0</v>
      </c>
      <c r="FI713" s="106">
        <v>0</v>
      </c>
      <c r="FJ713" s="106">
        <v>0</v>
      </c>
      <c r="FK713" s="106">
        <v>0</v>
      </c>
      <c r="FL713" s="106">
        <v>8.5738130563798223E-3</v>
      </c>
      <c r="FM713" s="106">
        <v>3.3174497758592064E-3</v>
      </c>
      <c r="FN713" s="106">
        <v>4.4642652944539736E-3</v>
      </c>
      <c r="FO713" s="106">
        <v>4.5746639902251697E-3</v>
      </c>
      <c r="FP713" s="106">
        <v>0</v>
      </c>
      <c r="FQ713" s="106">
        <v>0</v>
      </c>
      <c r="FR713" s="106">
        <v>8.0423628102062206E-3</v>
      </c>
      <c r="FS713" s="106">
        <v>0</v>
      </c>
      <c r="FT713" s="106">
        <v>0.10303323956174119</v>
      </c>
      <c r="FU713" s="106">
        <v>9.0375386526643821E-3</v>
      </c>
      <c r="FV713" s="106">
        <v>0</v>
      </c>
      <c r="FW713" s="106">
        <v>0</v>
      </c>
      <c r="FX713" s="106">
        <v>3.080413397733241E-2</v>
      </c>
      <c r="FY713" s="106">
        <v>0</v>
      </c>
      <c r="FZ713" s="106">
        <v>1.7955092632118159E-2</v>
      </c>
      <c r="GA713" s="106">
        <v>0</v>
      </c>
      <c r="GB713" s="106">
        <v>0</v>
      </c>
      <c r="GC713" s="106">
        <v>0</v>
      </c>
      <c r="GD713" s="106">
        <v>0</v>
      </c>
      <c r="GE713" s="106">
        <v>0</v>
      </c>
      <c r="GF713" s="106">
        <v>0</v>
      </c>
      <c r="GG713" s="106">
        <v>0</v>
      </c>
      <c r="GH713" s="100"/>
      <c r="GI713" s="100"/>
      <c r="GJ713" s="100"/>
      <c r="GK713" s="100"/>
    </row>
    <row r="714" spans="1:193" x14ac:dyDescent="0.25">
      <c r="A714" s="98" t="s">
        <v>1073</v>
      </c>
      <c r="B714" s="99" t="s">
        <v>17</v>
      </c>
      <c r="C714" s="99" t="s">
        <v>247</v>
      </c>
      <c r="D714" s="100"/>
      <c r="E714" s="99" t="s">
        <v>888</v>
      </c>
      <c r="F714" s="100"/>
      <c r="G714" s="106">
        <v>0</v>
      </c>
      <c r="H714" s="106">
        <v>0</v>
      </c>
      <c r="I714" s="106">
        <v>0</v>
      </c>
      <c r="J714" s="106">
        <v>0</v>
      </c>
      <c r="K714" s="106">
        <v>0</v>
      </c>
      <c r="L714" s="106">
        <v>0</v>
      </c>
      <c r="M714" s="106">
        <v>3.4000000000000002E-2</v>
      </c>
      <c r="N714" s="106">
        <v>9.1999999999999998E-2</v>
      </c>
      <c r="O714" s="106">
        <v>1.4999999999999999E-2</v>
      </c>
      <c r="P714" s="106">
        <v>8.3000000000000004E-2</v>
      </c>
      <c r="Q714" s="106">
        <v>0</v>
      </c>
      <c r="R714" s="106">
        <v>0</v>
      </c>
      <c r="S714" s="106">
        <v>5.899999999999999E-2</v>
      </c>
      <c r="T714" s="106">
        <v>0</v>
      </c>
      <c r="U714" s="106">
        <v>82.817999999999998</v>
      </c>
      <c r="V714" s="106">
        <v>1.6329589108159397</v>
      </c>
      <c r="W714" s="106">
        <v>0</v>
      </c>
      <c r="X714" s="106">
        <v>0</v>
      </c>
      <c r="Y714" s="106">
        <v>17.019855933521225</v>
      </c>
      <c r="Z714" s="106">
        <v>0</v>
      </c>
      <c r="AA714" s="106">
        <v>6.3991138294656955E-2</v>
      </c>
      <c r="AB714" s="106">
        <v>0</v>
      </c>
      <c r="AC714" s="106">
        <v>0</v>
      </c>
      <c r="AD714" s="106">
        <v>0</v>
      </c>
      <c r="AE714" s="106">
        <v>0</v>
      </c>
      <c r="AF714" s="106">
        <v>0</v>
      </c>
      <c r="AG714" s="106">
        <v>0</v>
      </c>
      <c r="AH714" s="106">
        <v>2.4E-2</v>
      </c>
      <c r="AI714" s="106"/>
      <c r="AJ714" s="106">
        <v>101.84180598263183</v>
      </c>
      <c r="AK714" s="100"/>
      <c r="AL714" s="106">
        <v>0</v>
      </c>
      <c r="AM714" s="106">
        <v>0</v>
      </c>
      <c r="AN714" s="106">
        <v>0</v>
      </c>
      <c r="AO714" s="106">
        <v>0</v>
      </c>
      <c r="AP714" s="106">
        <v>0</v>
      </c>
      <c r="AQ714" s="106">
        <v>0</v>
      </c>
      <c r="AR714" s="106">
        <v>2.5222551928783383E-2</v>
      </c>
      <c r="AS714" s="106">
        <v>7.6373900049809068E-2</v>
      </c>
      <c r="AT714" s="106">
        <v>1.072041166380789E-2</v>
      </c>
      <c r="AU714" s="106">
        <v>3.6219235468668183E-2</v>
      </c>
      <c r="AV714" s="106">
        <v>0</v>
      </c>
      <c r="AW714" s="106">
        <v>0</v>
      </c>
      <c r="AX714" s="106">
        <v>4.1244320167773497E-2</v>
      </c>
      <c r="AY714" s="106">
        <v>0</v>
      </c>
      <c r="AZ714" s="106">
        <v>61.310334616523541</v>
      </c>
      <c r="BA714" s="106">
        <v>1.3846849069922325</v>
      </c>
      <c r="BB714" s="106">
        <v>0</v>
      </c>
      <c r="BC714" s="106">
        <v>0</v>
      </c>
      <c r="BD714" s="106">
        <v>13.402516681251456</v>
      </c>
      <c r="BE714" s="106">
        <v>0</v>
      </c>
      <c r="BF714" s="106">
        <v>5.4632577729579912E-2</v>
      </c>
      <c r="BG714" s="106">
        <v>0</v>
      </c>
      <c r="BH714" s="106">
        <v>0</v>
      </c>
      <c r="BI714" s="106">
        <v>0</v>
      </c>
      <c r="BJ714" s="106">
        <v>0</v>
      </c>
      <c r="BK714" s="106">
        <v>0</v>
      </c>
      <c r="BL714" s="106">
        <v>0</v>
      </c>
      <c r="BM714" s="106">
        <v>2.1076666373935189E-2</v>
      </c>
      <c r="BN714" s="106"/>
      <c r="BO714" s="106"/>
      <c r="BP714" s="106"/>
      <c r="BQ714" s="106">
        <v>3.0590560000000006E-2</v>
      </c>
      <c r="BR714" s="106">
        <v>1.6347379999999998E-2</v>
      </c>
      <c r="BS714" s="106">
        <v>1.039225E-2</v>
      </c>
      <c r="BT714" s="106">
        <v>9.2859199999999979E-3</v>
      </c>
      <c r="BU714" s="106">
        <v>1.2137279999999999E-2</v>
      </c>
      <c r="BV714" s="106">
        <v>1.10639E-2</v>
      </c>
      <c r="BW714" s="106">
        <v>1.3480000000000001E-2</v>
      </c>
      <c r="BX714" s="106">
        <v>3.7342599999999997E-3</v>
      </c>
      <c r="BY714" s="106">
        <v>9.3746400000000001E-3</v>
      </c>
      <c r="BZ714" s="106">
        <v>3.5519799999999997E-2</v>
      </c>
      <c r="CA714" s="106">
        <v>2.2800000000000001E-2</v>
      </c>
      <c r="CB714" s="106">
        <v>1.3100000000000001E-2</v>
      </c>
      <c r="CC714" s="106">
        <v>1.5020250000000001E-2</v>
      </c>
      <c r="CD714" s="106">
        <v>2.0514480000000002E-2</v>
      </c>
      <c r="CE714" s="106">
        <v>4.065908E-2</v>
      </c>
      <c r="CF714" s="106">
        <v>7.9013099999999999E-3</v>
      </c>
      <c r="CG714" s="106">
        <v>6.8415999999999998E-3</v>
      </c>
      <c r="CH714" s="106">
        <v>7.3736000000000001E-3</v>
      </c>
      <c r="CI714" s="106">
        <v>1.5365790000000001E-2</v>
      </c>
      <c r="CJ714" s="106">
        <v>2.333872E-2</v>
      </c>
      <c r="CK714" s="106">
        <v>2.4831559999999999E-2</v>
      </c>
      <c r="CL714" s="106">
        <v>2.609769E-2</v>
      </c>
      <c r="CM714" s="106">
        <v>3.3475680000000008E-2</v>
      </c>
      <c r="CN714" s="106">
        <v>2.5511199999999998E-2</v>
      </c>
      <c r="CO714" s="106">
        <v>3.6076379999999998E-2</v>
      </c>
      <c r="CP714" s="106">
        <v>2.8577729999999996E-2</v>
      </c>
      <c r="CQ714" s="106">
        <v>1.4979849999999999E-2</v>
      </c>
      <c r="CR714" s="106">
        <v>1.5486320000000001E-2</v>
      </c>
      <c r="CS714" s="106"/>
      <c r="CT714" s="106"/>
      <c r="CU714" s="106"/>
      <c r="CV714" s="106">
        <f t="shared" si="420"/>
        <v>1.4300000000000002E-2</v>
      </c>
      <c r="CW714" s="106">
        <f t="shared" si="421"/>
        <v>9.7999999999999997E-3</v>
      </c>
      <c r="CX714" s="106">
        <f t="shared" si="422"/>
        <v>5.5000000000000005E-3</v>
      </c>
      <c r="CY714" s="106">
        <f t="shared" si="423"/>
        <v>5.5999999999999991E-3</v>
      </c>
      <c r="CZ714" s="106">
        <f t="shared" si="424"/>
        <v>9.4000000000000004E-3</v>
      </c>
      <c r="DA714" s="106">
        <f t="shared" si="425"/>
        <v>8.6E-3</v>
      </c>
      <c r="DB714" s="106">
        <f t="shared" si="426"/>
        <v>0.01</v>
      </c>
      <c r="DC714" s="106">
        <f t="shared" si="427"/>
        <v>3.0999999999999999E-3</v>
      </c>
      <c r="DD714" s="106">
        <f t="shared" si="428"/>
        <v>6.7000000000000002E-3</v>
      </c>
      <c r="DE714" s="106">
        <f t="shared" si="429"/>
        <v>1.55E-2</v>
      </c>
      <c r="DF714" s="106">
        <f t="shared" si="430"/>
        <v>2.2800000000000001E-2</v>
      </c>
      <c r="DG714" s="106">
        <f t="shared" si="431"/>
        <v>1.3100000000000001E-2</v>
      </c>
      <c r="DH714" s="106">
        <f t="shared" si="432"/>
        <v>1.0499999999999999E-2</v>
      </c>
      <c r="DI714" s="106">
        <f t="shared" si="433"/>
        <v>1.6799999999999999E-2</v>
      </c>
      <c r="DJ714" s="106">
        <f t="shared" si="434"/>
        <v>3.0100000000000002E-2</v>
      </c>
      <c r="DK714" s="106">
        <f t="shared" si="435"/>
        <v>6.7000000000000002E-3</v>
      </c>
      <c r="DL714" s="106">
        <f t="shared" si="436"/>
        <v>6.4000000000000003E-3</v>
      </c>
      <c r="DM714" s="106">
        <f t="shared" si="437"/>
        <v>6.4999999999999997E-3</v>
      </c>
      <c r="DN714" s="106">
        <f t="shared" si="438"/>
        <v>1.21E-2</v>
      </c>
      <c r="DO714" s="106">
        <f t="shared" si="439"/>
        <v>1.9899999999999998E-2</v>
      </c>
      <c r="DP714" s="106">
        <f t="shared" si="440"/>
        <v>2.12E-2</v>
      </c>
      <c r="DQ714" s="106">
        <f t="shared" si="441"/>
        <v>2.23E-2</v>
      </c>
      <c r="DR714" s="106">
        <f t="shared" si="442"/>
        <v>2.8700000000000003E-2</v>
      </c>
      <c r="DS714" s="106">
        <f t="shared" si="443"/>
        <v>2.1999999999999999E-2</v>
      </c>
      <c r="DT714" s="106">
        <f t="shared" si="444"/>
        <v>3.1299999999999994E-2</v>
      </c>
      <c r="DU714" s="106">
        <f t="shared" si="445"/>
        <v>2.4899999999999999E-2</v>
      </c>
      <c r="DV714" s="106">
        <f t="shared" si="446"/>
        <v>1.3100000000000001E-2</v>
      </c>
      <c r="DW714" s="106">
        <f t="shared" si="447"/>
        <v>1.3600000000000001E-2</v>
      </c>
      <c r="DX714" s="106"/>
      <c r="DY714" s="106"/>
      <c r="DZ714" s="106"/>
      <c r="EA714" s="100">
        <v>100</v>
      </c>
      <c r="EB714" s="100">
        <v>87.15</v>
      </c>
      <c r="EC714" s="100">
        <v>100</v>
      </c>
      <c r="ED714" s="100">
        <v>100</v>
      </c>
      <c r="EE714" s="100">
        <v>100</v>
      </c>
      <c r="EF714" s="100">
        <v>100</v>
      </c>
      <c r="EG714" s="100">
        <v>33.659999999999997</v>
      </c>
      <c r="EH714" s="100">
        <v>4.25</v>
      </c>
      <c r="EI714" s="100">
        <v>41.71</v>
      </c>
      <c r="EJ714" s="100">
        <v>12.63</v>
      </c>
      <c r="EK714" s="100">
        <v>100</v>
      </c>
      <c r="EL714" s="100">
        <v>273.36</v>
      </c>
      <c r="EM714" s="100">
        <v>19.21</v>
      </c>
      <c r="EN714" s="100">
        <v>540.57000000000005</v>
      </c>
      <c r="EO714" s="100">
        <v>0.17</v>
      </c>
      <c r="EP714" s="100">
        <v>0.66</v>
      </c>
      <c r="EQ714" s="100">
        <v>100</v>
      </c>
      <c r="ER714" s="100">
        <v>100</v>
      </c>
      <c r="ES714" s="100">
        <v>0.23</v>
      </c>
      <c r="ET714" s="100">
        <v>339.24</v>
      </c>
      <c r="EU714" s="100">
        <v>32.340000000000003</v>
      </c>
      <c r="EV714" s="100">
        <v>151.78</v>
      </c>
      <c r="EW714" s="100">
        <v>100</v>
      </c>
      <c r="EX714" s="100">
        <v>100</v>
      </c>
      <c r="EY714" s="100">
        <v>79.52</v>
      </c>
      <c r="EZ714" s="100">
        <v>100</v>
      </c>
      <c r="FA714" s="100">
        <v>3866.36</v>
      </c>
      <c r="FB714" s="100">
        <v>54.19</v>
      </c>
      <c r="FC714" s="100"/>
      <c r="FD714" s="100"/>
      <c r="FE714" s="100"/>
      <c r="FF714" s="106">
        <v>0</v>
      </c>
      <c r="FG714" s="106">
        <v>0</v>
      </c>
      <c r="FH714" s="106">
        <v>0</v>
      </c>
      <c r="FI714" s="106">
        <v>0</v>
      </c>
      <c r="FJ714" s="106">
        <v>0</v>
      </c>
      <c r="FK714" s="106">
        <v>0</v>
      </c>
      <c r="FL714" s="106">
        <v>8.4899109792284863E-3</v>
      </c>
      <c r="FM714" s="106">
        <v>3.2458907521168857E-3</v>
      </c>
      <c r="FN714" s="106">
        <v>4.4714837049742709E-3</v>
      </c>
      <c r="FO714" s="106">
        <v>4.574489439692791E-3</v>
      </c>
      <c r="FP714" s="106">
        <v>0</v>
      </c>
      <c r="FQ714" s="106">
        <v>0</v>
      </c>
      <c r="FR714" s="106">
        <v>7.9230339042292899E-3</v>
      </c>
      <c r="FS714" s="106">
        <v>0</v>
      </c>
      <c r="FT714" s="106">
        <v>0.10422756884809002</v>
      </c>
      <c r="FU714" s="106">
        <v>9.1389203861487345E-3</v>
      </c>
      <c r="FV714" s="106">
        <v>0</v>
      </c>
      <c r="FW714" s="106">
        <v>0</v>
      </c>
      <c r="FX714" s="106">
        <v>3.0825788366878347E-2</v>
      </c>
      <c r="FY714" s="106">
        <v>0</v>
      </c>
      <c r="FZ714" s="106">
        <v>1.7668175637746145E-2</v>
      </c>
      <c r="GA714" s="106">
        <v>0</v>
      </c>
      <c r="GB714" s="106">
        <v>0</v>
      </c>
      <c r="GC714" s="106">
        <v>0</v>
      </c>
      <c r="GD714" s="106">
        <v>0</v>
      </c>
      <c r="GE714" s="106">
        <v>0</v>
      </c>
      <c r="GF714" s="106">
        <v>0</v>
      </c>
      <c r="GG714" s="106">
        <v>1.1421445508035477E-2</v>
      </c>
      <c r="GH714" s="100"/>
      <c r="GI714" s="100"/>
      <c r="GJ714" s="100"/>
      <c r="GK714" s="100"/>
    </row>
    <row r="715" spans="1:193" x14ac:dyDescent="0.25">
      <c r="A715" s="98" t="s">
        <v>1073</v>
      </c>
      <c r="B715" s="99" t="s">
        <v>17</v>
      </c>
      <c r="C715" s="99" t="s">
        <v>247</v>
      </c>
      <c r="D715" s="100"/>
      <c r="E715" s="99" t="s">
        <v>889</v>
      </c>
      <c r="F715" s="100"/>
      <c r="G715" s="106">
        <v>0</v>
      </c>
      <c r="H715" s="106">
        <v>0</v>
      </c>
      <c r="I715" s="106">
        <v>0</v>
      </c>
      <c r="J715" s="106">
        <v>0</v>
      </c>
      <c r="K715" s="106">
        <v>1.2E-2</v>
      </c>
      <c r="L715" s="106">
        <v>0</v>
      </c>
      <c r="M715" s="106">
        <v>3.6999999999999998E-2</v>
      </c>
      <c r="N715" s="106">
        <v>9.8000000000000004E-2</v>
      </c>
      <c r="O715" s="106">
        <v>0</v>
      </c>
      <c r="P715" s="106">
        <v>8.4000000000000005E-2</v>
      </c>
      <c r="Q715" s="106">
        <v>0</v>
      </c>
      <c r="R715" s="106">
        <v>0</v>
      </c>
      <c r="S715" s="106">
        <v>4.3999999999999997E-2</v>
      </c>
      <c r="T715" s="106">
        <v>0</v>
      </c>
      <c r="U715" s="106">
        <v>82.597999999999999</v>
      </c>
      <c r="V715" s="106">
        <v>1.6166229011489586</v>
      </c>
      <c r="W715" s="106">
        <v>0</v>
      </c>
      <c r="X715" s="106">
        <v>0</v>
      </c>
      <c r="Y715" s="106">
        <v>16.986892560592096</v>
      </c>
      <c r="Z715" s="106">
        <v>0</v>
      </c>
      <c r="AA715" s="106">
        <v>9.7935014160817638E-2</v>
      </c>
      <c r="AB715" s="106">
        <v>2.9000000000000001E-2</v>
      </c>
      <c r="AC715" s="106">
        <v>0</v>
      </c>
      <c r="AD715" s="106">
        <v>0</v>
      </c>
      <c r="AE715" s="106">
        <v>0</v>
      </c>
      <c r="AF715" s="106">
        <v>0</v>
      </c>
      <c r="AG715" s="106">
        <v>0</v>
      </c>
      <c r="AH715" s="106">
        <v>0</v>
      </c>
      <c r="AI715" s="106"/>
      <c r="AJ715" s="106">
        <v>101.60345047590187</v>
      </c>
      <c r="AK715" s="100"/>
      <c r="AL715" s="106">
        <v>0</v>
      </c>
      <c r="AM715" s="106">
        <v>0</v>
      </c>
      <c r="AN715" s="106">
        <v>0</v>
      </c>
      <c r="AO715" s="106">
        <v>0</v>
      </c>
      <c r="AP715" s="106">
        <v>9.2936802973977699E-3</v>
      </c>
      <c r="AQ715" s="106">
        <v>0</v>
      </c>
      <c r="AR715" s="106">
        <v>2.7448071216617208E-2</v>
      </c>
      <c r="AS715" s="106">
        <v>8.1354806574796629E-2</v>
      </c>
      <c r="AT715" s="106">
        <v>0</v>
      </c>
      <c r="AU715" s="106">
        <v>3.6655611799615996E-2</v>
      </c>
      <c r="AV715" s="106">
        <v>0</v>
      </c>
      <c r="AW715" s="106">
        <v>0</v>
      </c>
      <c r="AX715" s="106">
        <v>3.0758476057322612E-2</v>
      </c>
      <c r="AY715" s="106">
        <v>0</v>
      </c>
      <c r="AZ715" s="106">
        <v>61.147468167012143</v>
      </c>
      <c r="BA715" s="106">
        <v>1.3708326135410485</v>
      </c>
      <c r="BB715" s="106">
        <v>0</v>
      </c>
      <c r="BC715" s="106">
        <v>0</v>
      </c>
      <c r="BD715" s="106">
        <v>13.376559225602092</v>
      </c>
      <c r="BE715" s="106">
        <v>0</v>
      </c>
      <c r="BF715" s="106">
        <v>8.3612237821922342E-2</v>
      </c>
      <c r="BG715" s="106">
        <v>2.4779970947620272E-2</v>
      </c>
      <c r="BH715" s="106">
        <v>0</v>
      </c>
      <c r="BI715" s="106">
        <v>0</v>
      </c>
      <c r="BJ715" s="106">
        <v>0</v>
      </c>
      <c r="BK715" s="106">
        <v>0</v>
      </c>
      <c r="BL715" s="106">
        <v>0</v>
      </c>
      <c r="BM715" s="106">
        <v>0</v>
      </c>
      <c r="BN715" s="106"/>
      <c r="BO715" s="106"/>
      <c r="BP715" s="106"/>
      <c r="BQ715" s="106">
        <v>3.0376640000000003E-2</v>
      </c>
      <c r="BR715" s="106">
        <v>1.6347379999999998E-2</v>
      </c>
      <c r="BS715" s="106">
        <v>1.0770149999999999E-2</v>
      </c>
      <c r="BT715" s="106">
        <v>9.4517400000000001E-3</v>
      </c>
      <c r="BU715" s="106">
        <v>1.1491679999999999E-2</v>
      </c>
      <c r="BV715" s="106">
        <v>1.0935249999999999E-2</v>
      </c>
      <c r="BW715" s="106">
        <v>1.4154000000000002E-2</v>
      </c>
      <c r="BX715" s="106">
        <v>3.7342599999999997E-3</v>
      </c>
      <c r="BY715" s="106">
        <v>9.3746400000000001E-3</v>
      </c>
      <c r="BZ715" s="106">
        <v>3.5061479999999999E-2</v>
      </c>
      <c r="CA715" s="106">
        <v>2.2800000000000001E-2</v>
      </c>
      <c r="CB715" s="106">
        <v>1.3100000000000001E-2</v>
      </c>
      <c r="CC715" s="106">
        <v>1.5163300000000001E-2</v>
      </c>
      <c r="CD715" s="106">
        <v>2.0514480000000002E-2</v>
      </c>
      <c r="CE715" s="106">
        <v>3.8092559999999998E-2</v>
      </c>
      <c r="CF715" s="106">
        <v>8.0192400000000004E-3</v>
      </c>
      <c r="CG715" s="106">
        <v>6.6277999999999988E-3</v>
      </c>
      <c r="CH715" s="106">
        <v>7.4870400000000004E-3</v>
      </c>
      <c r="CI715" s="106">
        <v>1.5365790000000001E-2</v>
      </c>
      <c r="CJ715" s="106">
        <v>2.380784E-2</v>
      </c>
      <c r="CK715" s="106">
        <v>2.4245909999999999E-2</v>
      </c>
      <c r="CL715" s="106">
        <v>2.5980659999999999E-2</v>
      </c>
      <c r="CM715" s="106">
        <v>3.3009120000000003E-2</v>
      </c>
      <c r="CN715" s="106">
        <v>2.562716E-2</v>
      </c>
      <c r="CO715" s="106">
        <v>3.6883199999999998E-2</v>
      </c>
      <c r="CP715" s="106">
        <v>2.8577729999999996E-2</v>
      </c>
      <c r="CQ715" s="106">
        <v>1.4979849999999999E-2</v>
      </c>
      <c r="CR715" s="106">
        <v>1.5714060000000002E-2</v>
      </c>
      <c r="CS715" s="106"/>
      <c r="CT715" s="106"/>
      <c r="CU715" s="106"/>
      <c r="CV715" s="106">
        <f t="shared" si="420"/>
        <v>1.4200000000000001E-2</v>
      </c>
      <c r="CW715" s="106">
        <f t="shared" si="421"/>
        <v>9.7999999999999997E-3</v>
      </c>
      <c r="CX715" s="106">
        <f t="shared" si="422"/>
        <v>5.6999999999999993E-3</v>
      </c>
      <c r="CY715" s="106">
        <f t="shared" si="423"/>
        <v>5.7000000000000002E-3</v>
      </c>
      <c r="CZ715" s="106">
        <f t="shared" si="424"/>
        <v>8.8999999999999999E-3</v>
      </c>
      <c r="DA715" s="106">
        <f t="shared" si="425"/>
        <v>8.4999999999999989E-3</v>
      </c>
      <c r="DB715" s="106">
        <f t="shared" si="426"/>
        <v>1.0500000000000001E-2</v>
      </c>
      <c r="DC715" s="106">
        <f t="shared" si="427"/>
        <v>3.0999999999999999E-3</v>
      </c>
      <c r="DD715" s="106">
        <f t="shared" si="428"/>
        <v>6.7000000000000002E-3</v>
      </c>
      <c r="DE715" s="106">
        <f t="shared" si="429"/>
        <v>1.5300000000000001E-2</v>
      </c>
      <c r="DF715" s="106">
        <f t="shared" si="430"/>
        <v>2.2800000000000001E-2</v>
      </c>
      <c r="DG715" s="106">
        <f t="shared" si="431"/>
        <v>1.3100000000000001E-2</v>
      </c>
      <c r="DH715" s="106">
        <f t="shared" si="432"/>
        <v>1.06E-2</v>
      </c>
      <c r="DI715" s="106">
        <f t="shared" si="433"/>
        <v>1.6799999999999999E-2</v>
      </c>
      <c r="DJ715" s="106">
        <f t="shared" si="434"/>
        <v>2.8199999999999999E-2</v>
      </c>
      <c r="DK715" s="106">
        <f t="shared" si="435"/>
        <v>6.8000000000000005E-3</v>
      </c>
      <c r="DL715" s="106">
        <f t="shared" si="436"/>
        <v>6.1999999999999989E-3</v>
      </c>
      <c r="DM715" s="106">
        <f t="shared" si="437"/>
        <v>6.6E-3</v>
      </c>
      <c r="DN715" s="106">
        <f t="shared" si="438"/>
        <v>1.21E-2</v>
      </c>
      <c r="DO715" s="106">
        <f t="shared" si="439"/>
        <v>2.0299999999999999E-2</v>
      </c>
      <c r="DP715" s="106">
        <f t="shared" si="440"/>
        <v>2.07E-2</v>
      </c>
      <c r="DQ715" s="106">
        <f t="shared" si="441"/>
        <v>2.2200000000000001E-2</v>
      </c>
      <c r="DR715" s="106">
        <f t="shared" si="442"/>
        <v>2.8299999999999999E-2</v>
      </c>
      <c r="DS715" s="106">
        <f t="shared" si="443"/>
        <v>2.2100000000000002E-2</v>
      </c>
      <c r="DT715" s="106">
        <f t="shared" si="444"/>
        <v>3.1999999999999994E-2</v>
      </c>
      <c r="DU715" s="106">
        <f t="shared" si="445"/>
        <v>2.4899999999999999E-2</v>
      </c>
      <c r="DV715" s="106">
        <f t="shared" si="446"/>
        <v>1.3100000000000001E-2</v>
      </c>
      <c r="DW715" s="106">
        <f t="shared" si="447"/>
        <v>1.3800000000000002E-2</v>
      </c>
      <c r="DX715" s="106"/>
      <c r="DY715" s="106"/>
      <c r="DZ715" s="106"/>
      <c r="EA715" s="100">
        <v>100</v>
      </c>
      <c r="EB715" s="100">
        <v>88.23</v>
      </c>
      <c r="EC715" s="100">
        <v>100</v>
      </c>
      <c r="ED715" s="100">
        <v>100</v>
      </c>
      <c r="EE715" s="100">
        <v>67.12</v>
      </c>
      <c r="EF715" s="100">
        <v>100</v>
      </c>
      <c r="EG715" s="100">
        <v>32.24</v>
      </c>
      <c r="EH715" s="100">
        <v>4.07</v>
      </c>
      <c r="EI715" s="100">
        <v>93.22</v>
      </c>
      <c r="EJ715" s="100">
        <v>12.44</v>
      </c>
      <c r="EK715" s="100">
        <v>100</v>
      </c>
      <c r="EL715" s="100">
        <v>54.01</v>
      </c>
      <c r="EM715" s="100">
        <v>25.78</v>
      </c>
      <c r="EN715" s="100">
        <v>83.51</v>
      </c>
      <c r="EO715" s="100">
        <v>0.17</v>
      </c>
      <c r="EP715" s="100">
        <v>0.67</v>
      </c>
      <c r="EQ715" s="100">
        <v>100</v>
      </c>
      <c r="ER715" s="100">
        <v>100</v>
      </c>
      <c r="ES715" s="100">
        <v>0.23</v>
      </c>
      <c r="ET715" s="100">
        <v>411.44</v>
      </c>
      <c r="EU715" s="100">
        <v>20.98</v>
      </c>
      <c r="EV715" s="100">
        <v>74.16</v>
      </c>
      <c r="EW715" s="100">
        <v>123.2</v>
      </c>
      <c r="EX715" s="100">
        <v>100</v>
      </c>
      <c r="EY715" s="100">
        <v>100</v>
      </c>
      <c r="EZ715" s="100">
        <v>100</v>
      </c>
      <c r="FA715" s="100">
        <v>63.89</v>
      </c>
      <c r="FB715" s="100">
        <v>100</v>
      </c>
      <c r="FC715" s="100"/>
      <c r="FD715" s="100"/>
      <c r="FE715" s="100"/>
      <c r="FF715" s="106">
        <v>0</v>
      </c>
      <c r="FG715" s="106">
        <v>0</v>
      </c>
      <c r="FH715" s="106">
        <v>0</v>
      </c>
      <c r="FI715" s="106">
        <v>0</v>
      </c>
      <c r="FJ715" s="106">
        <v>6.2379182156133833E-3</v>
      </c>
      <c r="FK715" s="106">
        <v>0</v>
      </c>
      <c r="FL715" s="106">
        <v>8.8492581602373881E-3</v>
      </c>
      <c r="FM715" s="106">
        <v>3.3111406275942229E-3</v>
      </c>
      <c r="FN715" s="106">
        <v>0</v>
      </c>
      <c r="FO715" s="106">
        <v>4.5599581078722296E-3</v>
      </c>
      <c r="FP715" s="106">
        <v>0</v>
      </c>
      <c r="FQ715" s="106">
        <v>0</v>
      </c>
      <c r="FR715" s="106">
        <v>7.929535127577771E-3</v>
      </c>
      <c r="FS715" s="106">
        <v>0</v>
      </c>
      <c r="FT715" s="106">
        <v>0.10395069588392065</v>
      </c>
      <c r="FU715" s="106">
        <v>9.1845785107250253E-3</v>
      </c>
      <c r="FV715" s="106">
        <v>0</v>
      </c>
      <c r="FW715" s="106">
        <v>0</v>
      </c>
      <c r="FX715" s="106">
        <v>3.0766086218884811E-2</v>
      </c>
      <c r="FY715" s="106">
        <v>0</v>
      </c>
      <c r="FZ715" s="106">
        <v>1.7541847495039307E-2</v>
      </c>
      <c r="GA715" s="106">
        <v>1.8376826454755191E-2</v>
      </c>
      <c r="GB715" s="106">
        <v>0</v>
      </c>
      <c r="GC715" s="106">
        <v>0</v>
      </c>
      <c r="GD715" s="106">
        <v>0</v>
      </c>
      <c r="GE715" s="106">
        <v>0</v>
      </c>
      <c r="GF715" s="106">
        <v>0</v>
      </c>
      <c r="GG715" s="106">
        <v>0</v>
      </c>
      <c r="GH715" s="100"/>
      <c r="GI715" s="100"/>
      <c r="GJ715" s="100"/>
      <c r="GK715" s="100"/>
    </row>
    <row r="716" spans="1:193" x14ac:dyDescent="0.25">
      <c r="A716" s="98" t="s">
        <v>1073</v>
      </c>
      <c r="B716" s="99" t="s">
        <v>17</v>
      </c>
      <c r="C716" s="99" t="s">
        <v>247</v>
      </c>
      <c r="D716" s="100"/>
      <c r="E716" s="99" t="s">
        <v>890</v>
      </c>
      <c r="F716" s="100"/>
      <c r="G716" s="106">
        <v>1.4930000000000003</v>
      </c>
      <c r="H716" s="106">
        <v>0</v>
      </c>
      <c r="I716" s="106">
        <v>0</v>
      </c>
      <c r="J716" s="106">
        <v>0</v>
      </c>
      <c r="K716" s="106">
        <v>0</v>
      </c>
      <c r="L716" s="106">
        <v>0</v>
      </c>
      <c r="M716" s="106">
        <v>0</v>
      </c>
      <c r="N716" s="106">
        <v>0.10393510050036492</v>
      </c>
      <c r="O716" s="106">
        <v>0.86699999999999988</v>
      </c>
      <c r="P716" s="106">
        <v>26.876999999999999</v>
      </c>
      <c r="Q716" s="106">
        <v>0</v>
      </c>
      <c r="R716" s="106">
        <v>4.1000000000000002E-2</v>
      </c>
      <c r="S716" s="106">
        <v>0</v>
      </c>
      <c r="T716" s="106">
        <v>0</v>
      </c>
      <c r="U716" s="106">
        <v>0</v>
      </c>
      <c r="V716" s="106">
        <v>4.5065877239518624E-2</v>
      </c>
      <c r="W716" s="106">
        <v>10.964</v>
      </c>
      <c r="X716" s="106">
        <v>0.14916211930703732</v>
      </c>
      <c r="Y716" s="106">
        <v>2.1069365130771498</v>
      </c>
      <c r="Z716" s="106">
        <v>9.093</v>
      </c>
      <c r="AA716" s="106">
        <v>19.133932060259038</v>
      </c>
      <c r="AB716" s="106">
        <v>2.9969999999999999</v>
      </c>
      <c r="AC716" s="106">
        <v>11.811999999999999</v>
      </c>
      <c r="AD716" s="106">
        <v>3.5169999999999995</v>
      </c>
      <c r="AE716" s="106">
        <v>3.0459999999999998</v>
      </c>
      <c r="AF716" s="106">
        <v>1.081</v>
      </c>
      <c r="AG716" s="106">
        <v>0.12217299408087573</v>
      </c>
      <c r="AH716" s="106">
        <v>1.9E-2</v>
      </c>
      <c r="AI716" s="106"/>
      <c r="AJ716" s="106">
        <v>93.458955064463993</v>
      </c>
      <c r="AK716" s="100"/>
      <c r="AL716" s="106">
        <v>0.6979244577412117</v>
      </c>
      <c r="AM716" s="106">
        <v>0</v>
      </c>
      <c r="AN716" s="106">
        <v>0</v>
      </c>
      <c r="AO716" s="106">
        <v>0</v>
      </c>
      <c r="AP716" s="106">
        <v>0</v>
      </c>
      <c r="AQ716" s="106">
        <v>0</v>
      </c>
      <c r="AR716" s="106">
        <v>0</v>
      </c>
      <c r="AS716" s="106">
        <v>8.6281836709584031E-2</v>
      </c>
      <c r="AT716" s="106">
        <v>0.619639794168096</v>
      </c>
      <c r="AU716" s="106">
        <v>11.728486646884273</v>
      </c>
      <c r="AV716" s="106">
        <v>0</v>
      </c>
      <c r="AW716" s="106">
        <v>4.1000000000000002E-2</v>
      </c>
      <c r="AX716" s="106">
        <v>0</v>
      </c>
      <c r="AY716" s="106">
        <v>0</v>
      </c>
      <c r="AZ716" s="106">
        <v>0</v>
      </c>
      <c r="BA716" s="106">
        <v>3.8214090765300281E-2</v>
      </c>
      <c r="BB716" s="106">
        <v>10.256314312441535</v>
      </c>
      <c r="BC716" s="106">
        <v>0.13148987950197225</v>
      </c>
      <c r="BD716" s="106">
        <v>1.6591357690189383</v>
      </c>
      <c r="BE716" s="106">
        <v>7.7532401091405179</v>
      </c>
      <c r="BF716" s="106">
        <v>16.335637377494269</v>
      </c>
      <c r="BG716" s="106">
        <v>2.5608818251730328</v>
      </c>
      <c r="BH716" s="106">
        <v>10.126886145404663</v>
      </c>
      <c r="BI716" s="106">
        <v>3.0329423939289408</v>
      </c>
      <c r="BJ716" s="106">
        <v>2.6427208051362134</v>
      </c>
      <c r="BK716" s="106">
        <v>0.94188376753507019</v>
      </c>
      <c r="BL716" s="106">
        <v>0.10684127160548818</v>
      </c>
      <c r="BM716" s="106">
        <v>1.6685694212698689E-2</v>
      </c>
      <c r="BN716" s="106"/>
      <c r="BO716" s="106"/>
      <c r="BP716" s="106"/>
      <c r="BQ716" s="106">
        <v>2.5242560000000004E-2</v>
      </c>
      <c r="BR716" s="106">
        <v>1.851591E-2</v>
      </c>
      <c r="BS716" s="106">
        <v>9.4474999999999993E-3</v>
      </c>
      <c r="BT716" s="106">
        <v>8.7884599999999997E-3</v>
      </c>
      <c r="BU716" s="106">
        <v>1.2912E-2</v>
      </c>
      <c r="BV716" s="106">
        <v>1.1449849999999999E-2</v>
      </c>
      <c r="BW716" s="106">
        <v>1.5232400000000002E-2</v>
      </c>
      <c r="BX716" s="106">
        <v>4.457019999999999E-3</v>
      </c>
      <c r="BY716" s="106">
        <v>1.021416E-2</v>
      </c>
      <c r="BZ716" s="106">
        <v>2.9103319999999995E-2</v>
      </c>
      <c r="CA716" s="106">
        <v>1.7299999999999999E-2</v>
      </c>
      <c r="CB716" s="106">
        <v>1.38E-2</v>
      </c>
      <c r="CC716" s="106">
        <v>1.1444000000000001E-2</v>
      </c>
      <c r="CD716" s="106">
        <v>2.112503E-2</v>
      </c>
      <c r="CE716" s="106">
        <v>5.0114680000000002E-2</v>
      </c>
      <c r="CF716" s="106">
        <v>7.5475200000000003E-3</v>
      </c>
      <c r="CG716" s="106">
        <v>7.8036999999999994E-3</v>
      </c>
      <c r="CH716" s="106">
        <v>8.3945600000000006E-3</v>
      </c>
      <c r="CI716" s="106">
        <v>1.2318030000000001E-2</v>
      </c>
      <c r="CJ716" s="106">
        <v>2.5332480000000001E-2</v>
      </c>
      <c r="CK716" s="106">
        <v>2.6705639999999999E-2</v>
      </c>
      <c r="CL716" s="106">
        <v>2.949156E-2</v>
      </c>
      <c r="CM716" s="106">
        <v>3.7441440000000006E-2</v>
      </c>
      <c r="CN716" s="106">
        <v>2.910596E-2</v>
      </c>
      <c r="CO716" s="106">
        <v>3.7690020000000005E-2</v>
      </c>
      <c r="CP716" s="106">
        <v>2.938112E-2</v>
      </c>
      <c r="CQ716" s="106">
        <v>1.5780300000000001E-2</v>
      </c>
      <c r="CR716" s="106">
        <v>1.639728E-2</v>
      </c>
      <c r="CS716" s="106"/>
      <c r="CT716" s="106"/>
      <c r="CU716" s="106"/>
      <c r="CV716" s="106">
        <f t="shared" si="420"/>
        <v>1.1800000000000001E-2</v>
      </c>
      <c r="CW716" s="106">
        <f t="shared" si="421"/>
        <v>1.11E-2</v>
      </c>
      <c r="CX716" s="106">
        <f t="shared" si="422"/>
        <v>5.0000000000000001E-3</v>
      </c>
      <c r="CY716" s="106">
        <f t="shared" si="423"/>
        <v>5.3E-3</v>
      </c>
      <c r="CZ716" s="106">
        <f t="shared" si="424"/>
        <v>0.01</v>
      </c>
      <c r="DA716" s="106">
        <f t="shared" si="425"/>
        <v>8.8999999999999999E-3</v>
      </c>
      <c r="DB716" s="106">
        <f t="shared" si="426"/>
        <v>1.1300000000000001E-2</v>
      </c>
      <c r="DC716" s="106">
        <f t="shared" si="427"/>
        <v>3.6999999999999997E-3</v>
      </c>
      <c r="DD716" s="106">
        <f t="shared" si="428"/>
        <v>7.3000000000000001E-3</v>
      </c>
      <c r="DE716" s="106">
        <f t="shared" si="429"/>
        <v>1.2699999999999998E-2</v>
      </c>
      <c r="DF716" s="106">
        <f t="shared" si="430"/>
        <v>1.7299999999999999E-2</v>
      </c>
      <c r="DG716" s="106">
        <f t="shared" si="431"/>
        <v>1.38E-2</v>
      </c>
      <c r="DH716" s="106">
        <f t="shared" si="432"/>
        <v>8.0000000000000002E-3</v>
      </c>
      <c r="DI716" s="106">
        <f t="shared" si="433"/>
        <v>1.7299999999999999E-2</v>
      </c>
      <c r="DJ716" s="106">
        <f t="shared" si="434"/>
        <v>3.7100000000000001E-2</v>
      </c>
      <c r="DK716" s="106">
        <f t="shared" si="435"/>
        <v>6.4000000000000003E-3</v>
      </c>
      <c r="DL716" s="106">
        <f t="shared" si="436"/>
        <v>7.3000000000000001E-3</v>
      </c>
      <c r="DM716" s="106">
        <f t="shared" si="437"/>
        <v>7.4000000000000003E-3</v>
      </c>
      <c r="DN716" s="106">
        <f t="shared" si="438"/>
        <v>9.7000000000000003E-3</v>
      </c>
      <c r="DO716" s="106">
        <f t="shared" si="439"/>
        <v>2.1600000000000001E-2</v>
      </c>
      <c r="DP716" s="106">
        <f t="shared" si="440"/>
        <v>2.2800000000000001E-2</v>
      </c>
      <c r="DQ716" s="106">
        <f t="shared" si="441"/>
        <v>2.5200000000000004E-2</v>
      </c>
      <c r="DR716" s="106">
        <f t="shared" si="442"/>
        <v>3.2100000000000004E-2</v>
      </c>
      <c r="DS716" s="106">
        <f t="shared" si="443"/>
        <v>2.5100000000000001E-2</v>
      </c>
      <c r="DT716" s="106">
        <f t="shared" si="444"/>
        <v>3.27E-2</v>
      </c>
      <c r="DU716" s="106">
        <f t="shared" si="445"/>
        <v>2.5600000000000001E-2</v>
      </c>
      <c r="DV716" s="106">
        <f t="shared" si="446"/>
        <v>1.3800000000000002E-2</v>
      </c>
      <c r="DW716" s="106">
        <f t="shared" si="447"/>
        <v>1.44E-2</v>
      </c>
      <c r="DX716" s="106"/>
      <c r="DY716" s="106"/>
      <c r="DZ716" s="106"/>
      <c r="EA716" s="100">
        <v>2.0499999999999998</v>
      </c>
      <c r="EB716" s="100">
        <v>100</v>
      </c>
      <c r="EC716" s="100">
        <v>100</v>
      </c>
      <c r="ED716" s="100">
        <v>100</v>
      </c>
      <c r="EE716" s="100">
        <v>237.72</v>
      </c>
      <c r="EF716" s="100">
        <v>77.599999999999994</v>
      </c>
      <c r="EG716" s="100">
        <v>100</v>
      </c>
      <c r="EH716" s="100">
        <v>3.66</v>
      </c>
      <c r="EI716" s="100">
        <v>1.08</v>
      </c>
      <c r="EJ716" s="100">
        <v>0.26</v>
      </c>
      <c r="EK716" s="100">
        <v>3.75</v>
      </c>
      <c r="EL716" s="100">
        <v>8.2200000000000006</v>
      </c>
      <c r="EM716" s="100">
        <v>42.58</v>
      </c>
      <c r="EN716" s="100">
        <v>85.16</v>
      </c>
      <c r="EO716" s="100">
        <v>100</v>
      </c>
      <c r="EP716" s="100">
        <v>19.27</v>
      </c>
      <c r="EQ716" s="100">
        <v>0.19</v>
      </c>
      <c r="ER716" s="100">
        <v>3.67</v>
      </c>
      <c r="ES716" s="100">
        <v>0.94</v>
      </c>
      <c r="ET716" s="100">
        <v>0.59</v>
      </c>
      <c r="EU716" s="100">
        <v>0.39</v>
      </c>
      <c r="EV716" s="100">
        <v>1.01</v>
      </c>
      <c r="EW716" s="100">
        <v>0.53</v>
      </c>
      <c r="EX716" s="100">
        <v>0.91</v>
      </c>
      <c r="EY716" s="100">
        <v>1.21</v>
      </c>
      <c r="EZ716" s="100">
        <v>2.4700000000000002</v>
      </c>
      <c r="FA716" s="100">
        <v>10.97</v>
      </c>
      <c r="FB716" s="100">
        <v>76.84</v>
      </c>
      <c r="FC716" s="100"/>
      <c r="FD716" s="100"/>
      <c r="FE716" s="100"/>
      <c r="FF716" s="106">
        <v>1.4307451383694839E-2</v>
      </c>
      <c r="FG716" s="106">
        <v>0</v>
      </c>
      <c r="FH716" s="106">
        <v>0</v>
      </c>
      <c r="FI716" s="106">
        <v>0</v>
      </c>
      <c r="FJ716" s="106">
        <v>0</v>
      </c>
      <c r="FK716" s="106">
        <v>0</v>
      </c>
      <c r="FL716" s="106">
        <v>0</v>
      </c>
      <c r="FM716" s="106">
        <v>3.1579152235707755E-3</v>
      </c>
      <c r="FN716" s="106">
        <v>6.6921097770154371E-3</v>
      </c>
      <c r="FO716" s="106">
        <v>3.0494065281899109E-2</v>
      </c>
      <c r="FP716" s="106">
        <v>0</v>
      </c>
      <c r="FQ716" s="106">
        <v>3.3702000000000007E-3</v>
      </c>
      <c r="FR716" s="106">
        <v>0</v>
      </c>
      <c r="FS716" s="106">
        <v>0</v>
      </c>
      <c r="FT716" s="106">
        <v>0</v>
      </c>
      <c r="FU716" s="106">
        <v>7.3638552904733631E-3</v>
      </c>
      <c r="FV716" s="106">
        <v>1.9486997193638916E-2</v>
      </c>
      <c r="FW716" s="106">
        <v>4.8256785777223811E-3</v>
      </c>
      <c r="FX716" s="106">
        <v>1.5595876228778019E-2</v>
      </c>
      <c r="FY716" s="106">
        <v>4.5744116643929057E-2</v>
      </c>
      <c r="FZ716" s="106">
        <v>6.3708985772227653E-2</v>
      </c>
      <c r="GA716" s="106">
        <v>2.5864906434247631E-2</v>
      </c>
      <c r="GB716" s="106">
        <v>5.3672496570644712E-2</v>
      </c>
      <c r="GC716" s="106">
        <v>2.7599775784753363E-2</v>
      </c>
      <c r="GD716" s="106">
        <v>3.1976921742148182E-2</v>
      </c>
      <c r="GE716" s="106">
        <v>2.3264529058116237E-2</v>
      </c>
      <c r="GF716" s="106">
        <v>1.1720487495122053E-2</v>
      </c>
      <c r="GG716" s="106">
        <v>1.2821287433037674E-2</v>
      </c>
      <c r="GH716" s="100"/>
      <c r="GI716" s="100"/>
      <c r="GJ716" s="100"/>
      <c r="GK716" s="100"/>
    </row>
    <row r="717" spans="1:193" x14ac:dyDescent="0.25">
      <c r="A717" s="98" t="s">
        <v>1073</v>
      </c>
      <c r="B717" s="99" t="s">
        <v>17</v>
      </c>
      <c r="C717" s="99" t="s">
        <v>247</v>
      </c>
      <c r="D717" s="100"/>
      <c r="E717" s="99" t="s">
        <v>891</v>
      </c>
      <c r="F717" s="100"/>
      <c r="G717" s="106">
        <v>1.4990000000000001</v>
      </c>
      <c r="H717" s="106">
        <v>0</v>
      </c>
      <c r="I717" s="106">
        <v>0</v>
      </c>
      <c r="J717" s="106">
        <v>0</v>
      </c>
      <c r="K717" s="106">
        <v>0</v>
      </c>
      <c r="L717" s="106">
        <v>1.2E-2</v>
      </c>
      <c r="M717" s="106">
        <v>0</v>
      </c>
      <c r="N717" s="106">
        <v>0.10385255015155599</v>
      </c>
      <c r="O717" s="106">
        <v>0.86199999999999999</v>
      </c>
      <c r="P717" s="106">
        <v>26.853999999999999</v>
      </c>
      <c r="Q717" s="106">
        <v>0</v>
      </c>
      <c r="R717" s="106">
        <v>3.6999999999999998E-2</v>
      </c>
      <c r="S717" s="106">
        <v>0</v>
      </c>
      <c r="T717" s="106">
        <v>0</v>
      </c>
      <c r="U717" s="106">
        <v>0</v>
      </c>
      <c r="V717" s="106">
        <v>3.3212972166998013E-2</v>
      </c>
      <c r="W717" s="106">
        <v>10.995999999999999</v>
      </c>
      <c r="X717" s="106">
        <v>0.16894459271963344</v>
      </c>
      <c r="Y717" s="106">
        <v>2.0849755819527496</v>
      </c>
      <c r="Z717" s="106">
        <v>9.1720000000000006</v>
      </c>
      <c r="AA717" s="106">
        <v>18.933</v>
      </c>
      <c r="AB717" s="106">
        <v>2.9830000000000001</v>
      </c>
      <c r="AC717" s="106">
        <v>11.914999999999999</v>
      </c>
      <c r="AD717" s="106">
        <v>3.5150000000000001</v>
      </c>
      <c r="AE717" s="106">
        <v>3.0610000000000004</v>
      </c>
      <c r="AF717" s="106">
        <v>1.0209999999999999</v>
      </c>
      <c r="AG717" s="106">
        <v>0.1163689077732023</v>
      </c>
      <c r="AH717" s="106">
        <v>0</v>
      </c>
      <c r="AI717" s="106"/>
      <c r="AJ717" s="106">
        <v>93.359007404764142</v>
      </c>
      <c r="AK717" s="100"/>
      <c r="AL717" s="106">
        <v>0.70072924457741215</v>
      </c>
      <c r="AM717" s="106">
        <v>0</v>
      </c>
      <c r="AN717" s="106">
        <v>0</v>
      </c>
      <c r="AO717" s="106">
        <v>0</v>
      </c>
      <c r="AP717" s="106">
        <v>0</v>
      </c>
      <c r="AQ717" s="106">
        <v>9.3276331130975523E-3</v>
      </c>
      <c r="AR717" s="106">
        <v>0</v>
      </c>
      <c r="AS717" s="106">
        <v>8.6213307447746967E-2</v>
      </c>
      <c r="AT717" s="106">
        <v>0.61606632361349345</v>
      </c>
      <c r="AU717" s="106">
        <v>11.718449991272474</v>
      </c>
      <c r="AV717" s="106">
        <v>0</v>
      </c>
      <c r="AW717" s="106">
        <v>3.6999999999999998E-2</v>
      </c>
      <c r="AX717" s="106">
        <v>0</v>
      </c>
      <c r="AY717" s="106">
        <v>0</v>
      </c>
      <c r="AZ717" s="106">
        <v>0</v>
      </c>
      <c r="BA717" s="106">
        <v>2.816329362079031E-2</v>
      </c>
      <c r="BB717" s="106">
        <v>10.286248830682881</v>
      </c>
      <c r="BC717" s="106">
        <v>0.14892859019713808</v>
      </c>
      <c r="BD717" s="106">
        <v>1.6418423355797698</v>
      </c>
      <c r="BE717" s="106">
        <v>7.820600272851296</v>
      </c>
      <c r="BF717" s="106">
        <v>16.164091180739348</v>
      </c>
      <c r="BG717" s="106">
        <v>2.5489190805776301</v>
      </c>
      <c r="BH717" s="106">
        <v>10.215192043895746</v>
      </c>
      <c r="BI717" s="106">
        <v>3.0312176612625046</v>
      </c>
      <c r="BJ717" s="106">
        <v>2.6557348603158077</v>
      </c>
      <c r="BK717" s="106">
        <v>0.88960529755162498</v>
      </c>
      <c r="BL717" s="106">
        <v>0.10176555117901383</v>
      </c>
      <c r="BM717" s="106">
        <v>0</v>
      </c>
      <c r="BN717" s="106"/>
      <c r="BO717" s="106"/>
      <c r="BP717" s="106"/>
      <c r="BQ717" s="106">
        <v>2.5028640000000001E-2</v>
      </c>
      <c r="BR717" s="106">
        <v>1.851591E-2</v>
      </c>
      <c r="BS717" s="106">
        <v>9.4474999999999993E-3</v>
      </c>
      <c r="BT717" s="106">
        <v>8.6226399999999991E-3</v>
      </c>
      <c r="BU717" s="106">
        <v>1.3041119999999998E-2</v>
      </c>
      <c r="BV717" s="106">
        <v>1.13212E-2</v>
      </c>
      <c r="BW717" s="106">
        <v>1.6041200000000002E-2</v>
      </c>
      <c r="BX717" s="106">
        <v>4.3365599999999997E-3</v>
      </c>
      <c r="BY717" s="106">
        <v>1.007424E-2</v>
      </c>
      <c r="BZ717" s="106">
        <v>2.8415839999999998E-2</v>
      </c>
      <c r="CA717" s="106">
        <v>1.72E-2</v>
      </c>
      <c r="CB717" s="106">
        <v>1.3899999999999999E-2</v>
      </c>
      <c r="CC717" s="106">
        <v>1.17301E-2</v>
      </c>
      <c r="CD717" s="106">
        <v>2.1369250000000003E-2</v>
      </c>
      <c r="CE717" s="106">
        <v>4.9574360000000005E-2</v>
      </c>
      <c r="CF717" s="106">
        <v>7.5475200000000003E-3</v>
      </c>
      <c r="CG717" s="106">
        <v>7.8036999999999994E-3</v>
      </c>
      <c r="CH717" s="106">
        <v>8.2811199999999995E-3</v>
      </c>
      <c r="CI717" s="106">
        <v>1.2699E-2</v>
      </c>
      <c r="CJ717" s="106">
        <v>2.615344E-2</v>
      </c>
      <c r="CK717" s="106">
        <v>2.6471379999999999E-2</v>
      </c>
      <c r="CL717" s="106">
        <v>2.9725619999999998E-2</v>
      </c>
      <c r="CM717" s="106">
        <v>3.6624960000000005E-2</v>
      </c>
      <c r="CN717" s="106">
        <v>2.9221919999999998E-2</v>
      </c>
      <c r="CO717" s="106">
        <v>3.826632E-2</v>
      </c>
      <c r="CP717" s="106">
        <v>2.9610659999999997E-2</v>
      </c>
      <c r="CQ717" s="106">
        <v>1.589465E-2</v>
      </c>
      <c r="CR717" s="106">
        <v>1.639728E-2</v>
      </c>
      <c r="CS717" s="106"/>
      <c r="CT717" s="106"/>
      <c r="CU717" s="106"/>
      <c r="CV717" s="106">
        <f t="shared" si="420"/>
        <v>1.1699999999999999E-2</v>
      </c>
      <c r="CW717" s="106">
        <f t="shared" si="421"/>
        <v>1.11E-2</v>
      </c>
      <c r="CX717" s="106">
        <f t="shared" si="422"/>
        <v>5.0000000000000001E-3</v>
      </c>
      <c r="CY717" s="106">
        <f t="shared" si="423"/>
        <v>5.1999999999999998E-3</v>
      </c>
      <c r="CZ717" s="106">
        <f t="shared" si="424"/>
        <v>1.01E-2</v>
      </c>
      <c r="DA717" s="106">
        <f t="shared" si="425"/>
        <v>8.8000000000000005E-3</v>
      </c>
      <c r="DB717" s="106">
        <f t="shared" si="426"/>
        <v>1.1900000000000001E-2</v>
      </c>
      <c r="DC717" s="106">
        <f t="shared" si="427"/>
        <v>3.5999999999999999E-3</v>
      </c>
      <c r="DD717" s="106">
        <f t="shared" si="428"/>
        <v>7.1999999999999998E-3</v>
      </c>
      <c r="DE717" s="106">
        <f t="shared" si="429"/>
        <v>1.24E-2</v>
      </c>
      <c r="DF717" s="106">
        <f t="shared" si="430"/>
        <v>1.72E-2</v>
      </c>
      <c r="DG717" s="106">
        <f t="shared" si="431"/>
        <v>1.3899999999999999E-2</v>
      </c>
      <c r="DH717" s="106">
        <f t="shared" si="432"/>
        <v>8.199999999999999E-3</v>
      </c>
      <c r="DI717" s="106">
        <f t="shared" si="433"/>
        <v>1.7500000000000002E-2</v>
      </c>
      <c r="DJ717" s="106">
        <f t="shared" si="434"/>
        <v>3.6700000000000003E-2</v>
      </c>
      <c r="DK717" s="106">
        <f t="shared" si="435"/>
        <v>6.4000000000000003E-3</v>
      </c>
      <c r="DL717" s="106">
        <f t="shared" si="436"/>
        <v>7.3000000000000001E-3</v>
      </c>
      <c r="DM717" s="106">
        <f t="shared" si="437"/>
        <v>7.2999999999999992E-3</v>
      </c>
      <c r="DN717" s="106">
        <f t="shared" si="438"/>
        <v>0.01</v>
      </c>
      <c r="DO717" s="106">
        <f t="shared" si="439"/>
        <v>2.23E-2</v>
      </c>
      <c r="DP717" s="106">
        <f t="shared" si="440"/>
        <v>2.2599999999999999E-2</v>
      </c>
      <c r="DQ717" s="106">
        <f t="shared" si="441"/>
        <v>2.5399999999999999E-2</v>
      </c>
      <c r="DR717" s="106">
        <f t="shared" si="442"/>
        <v>3.1400000000000004E-2</v>
      </c>
      <c r="DS717" s="106">
        <f t="shared" si="443"/>
        <v>2.52E-2</v>
      </c>
      <c r="DT717" s="106">
        <f t="shared" si="444"/>
        <v>3.32E-2</v>
      </c>
      <c r="DU717" s="106">
        <f t="shared" si="445"/>
        <v>2.58E-2</v>
      </c>
      <c r="DV717" s="106">
        <f t="shared" si="446"/>
        <v>1.3900000000000001E-2</v>
      </c>
      <c r="DW717" s="106">
        <f t="shared" si="447"/>
        <v>1.44E-2</v>
      </c>
      <c r="DX717" s="106"/>
      <c r="DY717" s="106"/>
      <c r="DZ717" s="106"/>
      <c r="EA717" s="100">
        <v>2.0499999999999998</v>
      </c>
      <c r="EB717" s="100">
        <v>100</v>
      </c>
      <c r="EC717" s="100">
        <v>100</v>
      </c>
      <c r="ED717" s="100">
        <v>100</v>
      </c>
      <c r="EE717" s="100">
        <v>100</v>
      </c>
      <c r="EF717" s="100">
        <v>65.97</v>
      </c>
      <c r="EG717" s="100">
        <v>100</v>
      </c>
      <c r="EH717" s="100">
        <v>3.63</v>
      </c>
      <c r="EI717" s="100">
        <v>1.08</v>
      </c>
      <c r="EJ717" s="100">
        <v>0.26</v>
      </c>
      <c r="EK717" s="100">
        <v>3.67</v>
      </c>
      <c r="EL717" s="100">
        <v>9.11</v>
      </c>
      <c r="EM717" s="100">
        <v>115.08</v>
      </c>
      <c r="EN717" s="100">
        <v>100</v>
      </c>
      <c r="EO717" s="100">
        <v>100</v>
      </c>
      <c r="EP717" s="100">
        <v>26.03</v>
      </c>
      <c r="EQ717" s="100">
        <v>0.19</v>
      </c>
      <c r="ER717" s="100">
        <v>3.38</v>
      </c>
      <c r="ES717" s="100">
        <v>0.96</v>
      </c>
      <c r="ET717" s="100">
        <v>0.59</v>
      </c>
      <c r="EU717" s="100">
        <v>0.39</v>
      </c>
      <c r="EV717" s="100">
        <v>1.01</v>
      </c>
      <c r="EW717" s="100">
        <v>0.53</v>
      </c>
      <c r="EX717" s="100">
        <v>0.91</v>
      </c>
      <c r="EY717" s="100">
        <v>1.22</v>
      </c>
      <c r="EZ717" s="100">
        <v>2.63</v>
      </c>
      <c r="FA717" s="100">
        <v>11.49</v>
      </c>
      <c r="FB717" s="100">
        <v>100</v>
      </c>
      <c r="FC717" s="100"/>
      <c r="FD717" s="100"/>
      <c r="FE717" s="100"/>
      <c r="FF717" s="106">
        <v>1.4364949513836947E-2</v>
      </c>
      <c r="FG717" s="106">
        <v>0</v>
      </c>
      <c r="FH717" s="106">
        <v>0</v>
      </c>
      <c r="FI717" s="106">
        <v>0</v>
      </c>
      <c r="FJ717" s="106">
        <v>0</v>
      </c>
      <c r="FK717" s="106">
        <v>6.1534395647104547E-3</v>
      </c>
      <c r="FL717" s="106">
        <v>0</v>
      </c>
      <c r="FM717" s="106">
        <v>3.1295430603532149E-3</v>
      </c>
      <c r="FN717" s="106">
        <v>6.6535162950257295E-3</v>
      </c>
      <c r="FO717" s="106">
        <v>3.046796997730843E-2</v>
      </c>
      <c r="FP717" s="106">
        <v>0</v>
      </c>
      <c r="FQ717" s="106">
        <v>3.3706999999999999E-3</v>
      </c>
      <c r="FR717" s="106">
        <v>0</v>
      </c>
      <c r="FS717" s="106">
        <v>0</v>
      </c>
      <c r="FT717" s="106">
        <v>0</v>
      </c>
      <c r="FU717" s="106">
        <v>7.330905329491719E-3</v>
      </c>
      <c r="FV717" s="106">
        <v>1.9543872778297475E-2</v>
      </c>
      <c r="FW717" s="106">
        <v>5.0337863486632668E-3</v>
      </c>
      <c r="FX717" s="106">
        <v>1.576168642156579E-2</v>
      </c>
      <c r="FY717" s="106">
        <v>4.6141541609822645E-2</v>
      </c>
      <c r="FZ717" s="106">
        <v>6.3039955604883458E-2</v>
      </c>
      <c r="GA717" s="106">
        <v>2.5744082713834063E-2</v>
      </c>
      <c r="GB717" s="106">
        <v>5.414051783264745E-2</v>
      </c>
      <c r="GC717" s="106">
        <v>2.7584080717488794E-2</v>
      </c>
      <c r="GD717" s="106">
        <v>3.2399965295852852E-2</v>
      </c>
      <c r="GE717" s="106">
        <v>2.3396619325607739E-2</v>
      </c>
      <c r="GF717" s="106">
        <v>1.1692861830468689E-2</v>
      </c>
      <c r="GG717" s="106">
        <v>0</v>
      </c>
      <c r="GH717" s="100"/>
      <c r="GI717" s="100"/>
      <c r="GJ717" s="100"/>
      <c r="GK717" s="100"/>
    </row>
    <row r="718" spans="1:193" x14ac:dyDescent="0.25">
      <c r="A718" s="98" t="s">
        <v>1073</v>
      </c>
      <c r="B718" s="99" t="s">
        <v>17</v>
      </c>
      <c r="C718" s="99" t="s">
        <v>247</v>
      </c>
      <c r="D718" s="100"/>
      <c r="E718" s="99" t="s">
        <v>892</v>
      </c>
      <c r="F718" s="100"/>
      <c r="G718" s="106">
        <v>1.508</v>
      </c>
      <c r="H718" s="106">
        <v>0</v>
      </c>
      <c r="I718" s="106">
        <v>0</v>
      </c>
      <c r="J718" s="106">
        <v>0</v>
      </c>
      <c r="K718" s="106">
        <v>1.4E-2</v>
      </c>
      <c r="L718" s="106">
        <v>0</v>
      </c>
      <c r="M718" s="106">
        <v>0</v>
      </c>
      <c r="N718" s="106">
        <v>9.9972248157328927E-2</v>
      </c>
      <c r="O718" s="106">
        <v>0.873</v>
      </c>
      <c r="P718" s="106">
        <v>26.701000000000001</v>
      </c>
      <c r="Q718" s="106">
        <v>0</v>
      </c>
      <c r="R718" s="106">
        <v>3.4000000000000002E-2</v>
      </c>
      <c r="S718" s="106">
        <v>0</v>
      </c>
      <c r="T718" s="106">
        <v>3.217241076872087E-2</v>
      </c>
      <c r="U718" s="106">
        <v>0</v>
      </c>
      <c r="V718" s="106">
        <v>4.0449336552075041E-2</v>
      </c>
      <c r="W718" s="106">
        <v>10.957000000000001</v>
      </c>
      <c r="X718" s="106">
        <v>0.14151666834074453</v>
      </c>
      <c r="Y718" s="106">
        <v>2.0929706983432999</v>
      </c>
      <c r="Z718" s="106">
        <v>9.2710000000000008</v>
      </c>
      <c r="AA718" s="106">
        <v>18.513896613437662</v>
      </c>
      <c r="AB718" s="106">
        <v>2.9620000000000002</v>
      </c>
      <c r="AC718" s="106">
        <v>11.994999999999999</v>
      </c>
      <c r="AD718" s="106">
        <v>3.5400000000000005</v>
      </c>
      <c r="AE718" s="106">
        <v>3.0939999999999999</v>
      </c>
      <c r="AF718" s="106">
        <v>1.069</v>
      </c>
      <c r="AG718" s="106">
        <v>9.529087734587105E-2</v>
      </c>
      <c r="AH718" s="106">
        <v>3.6999999999999998E-2</v>
      </c>
      <c r="AI718" s="106"/>
      <c r="AJ718" s="106">
        <v>93.063598452945726</v>
      </c>
      <c r="AK718" s="100"/>
      <c r="AL718" s="106">
        <v>0.7049364248317127</v>
      </c>
      <c r="AM718" s="106">
        <v>0</v>
      </c>
      <c r="AN718" s="106">
        <v>0</v>
      </c>
      <c r="AO718" s="106">
        <v>0</v>
      </c>
      <c r="AP718" s="106">
        <v>1.0842627013630732E-2</v>
      </c>
      <c r="AQ718" s="106">
        <v>0</v>
      </c>
      <c r="AR718" s="106">
        <v>0</v>
      </c>
      <c r="AS718" s="106">
        <v>8.2992070527419012E-2</v>
      </c>
      <c r="AT718" s="106">
        <v>0.62392795883361918</v>
      </c>
      <c r="AU718" s="106">
        <v>11.65168441263746</v>
      </c>
      <c r="AV718" s="106">
        <v>0</v>
      </c>
      <c r="AW718" s="106">
        <v>3.4000000000000002E-2</v>
      </c>
      <c r="AX718" s="106">
        <v>0</v>
      </c>
      <c r="AY718" s="106">
        <v>2.6347072941381434E-2</v>
      </c>
      <c r="AZ718" s="106">
        <v>0</v>
      </c>
      <c r="BA718" s="106">
        <v>3.4299445901869785E-2</v>
      </c>
      <c r="BB718" s="106">
        <v>10.249766136576241</v>
      </c>
      <c r="BC718" s="106">
        <v>0.12475023654861117</v>
      </c>
      <c r="BD718" s="106">
        <v>1.6481381985536654</v>
      </c>
      <c r="BE718" s="106">
        <v>7.9050136425648025</v>
      </c>
      <c r="BF718" s="106">
        <v>15.806280725209307</v>
      </c>
      <c r="BG718" s="106">
        <v>2.5309749636845256</v>
      </c>
      <c r="BH718" s="106">
        <v>10.283779149519889</v>
      </c>
      <c r="BI718" s="106">
        <v>3.0527768195929634</v>
      </c>
      <c r="BJ718" s="106">
        <v>2.6843657817109143</v>
      </c>
      <c r="BK718" s="106">
        <v>0.93142807353838108</v>
      </c>
      <c r="BL718" s="106">
        <v>8.3332643065912593E-2</v>
      </c>
      <c r="BM718" s="106">
        <v>3.249319399315008E-2</v>
      </c>
      <c r="BN718" s="106"/>
      <c r="BO718" s="106"/>
      <c r="BP718" s="106"/>
      <c r="BQ718" s="106">
        <v>2.4814720000000002E-2</v>
      </c>
      <c r="BR718" s="106">
        <v>1.851591E-2</v>
      </c>
      <c r="BS718" s="106">
        <v>9.6364499999999995E-3</v>
      </c>
      <c r="BT718" s="106">
        <v>8.4568199999999986E-3</v>
      </c>
      <c r="BU718" s="106">
        <v>1.2782879999999998E-2</v>
      </c>
      <c r="BV718" s="106">
        <v>1.1449849999999999E-2</v>
      </c>
      <c r="BW718" s="106">
        <v>1.5502000000000002E-2</v>
      </c>
      <c r="BX718" s="106">
        <v>4.3365599999999997E-3</v>
      </c>
      <c r="BY718" s="106">
        <v>1.007424E-2</v>
      </c>
      <c r="BZ718" s="106">
        <v>2.9103319999999995E-2</v>
      </c>
      <c r="CA718" s="106">
        <v>1.7299999999999999E-2</v>
      </c>
      <c r="CB718" s="106">
        <v>1.4E-2</v>
      </c>
      <c r="CC718" s="106">
        <v>1.1587050000000002E-2</v>
      </c>
      <c r="CD718" s="106">
        <v>2.1002920000000001E-2</v>
      </c>
      <c r="CE718" s="106">
        <v>4.7683240000000002E-2</v>
      </c>
      <c r="CF718" s="106">
        <v>7.5475200000000003E-3</v>
      </c>
      <c r="CG718" s="106">
        <v>7.9106000000000003E-3</v>
      </c>
      <c r="CH718" s="106">
        <v>8.3945600000000006E-3</v>
      </c>
      <c r="CI718" s="106">
        <v>1.257201E-2</v>
      </c>
      <c r="CJ718" s="106">
        <v>2.5684320000000004E-2</v>
      </c>
      <c r="CK718" s="106">
        <v>2.7408419999999999E-2</v>
      </c>
      <c r="CL718" s="106">
        <v>2.949156E-2</v>
      </c>
      <c r="CM718" s="106">
        <v>3.6508320000000004E-2</v>
      </c>
      <c r="CN718" s="106">
        <v>2.8758080000000002E-2</v>
      </c>
      <c r="CO718" s="106">
        <v>3.7344240000000001E-2</v>
      </c>
      <c r="CP718" s="106">
        <v>2.9495889999999997E-2</v>
      </c>
      <c r="CQ718" s="106">
        <v>1.6008999999999999E-2</v>
      </c>
      <c r="CR718" s="106">
        <v>1.6283410000000002E-2</v>
      </c>
      <c r="CS718" s="106"/>
      <c r="CT718" s="106"/>
      <c r="CU718" s="106"/>
      <c r="CV718" s="106">
        <f t="shared" si="420"/>
        <v>1.1599999999999999E-2</v>
      </c>
      <c r="CW718" s="106">
        <f t="shared" si="421"/>
        <v>1.11E-2</v>
      </c>
      <c r="CX718" s="106">
        <f t="shared" si="422"/>
        <v>5.0999999999999995E-3</v>
      </c>
      <c r="CY718" s="106">
        <f t="shared" si="423"/>
        <v>5.0999999999999995E-3</v>
      </c>
      <c r="CZ718" s="106">
        <f t="shared" si="424"/>
        <v>9.8999999999999991E-3</v>
      </c>
      <c r="DA718" s="106">
        <f t="shared" si="425"/>
        <v>8.8999999999999999E-3</v>
      </c>
      <c r="DB718" s="106">
        <f t="shared" si="426"/>
        <v>1.15E-2</v>
      </c>
      <c r="DC718" s="106">
        <f t="shared" si="427"/>
        <v>3.5999999999999999E-3</v>
      </c>
      <c r="DD718" s="106">
        <f t="shared" si="428"/>
        <v>7.1999999999999998E-3</v>
      </c>
      <c r="DE718" s="106">
        <f t="shared" si="429"/>
        <v>1.2699999999999998E-2</v>
      </c>
      <c r="DF718" s="106">
        <f t="shared" si="430"/>
        <v>1.7299999999999999E-2</v>
      </c>
      <c r="DG718" s="106">
        <f t="shared" si="431"/>
        <v>1.4E-2</v>
      </c>
      <c r="DH718" s="106">
        <f t="shared" si="432"/>
        <v>8.1000000000000013E-3</v>
      </c>
      <c r="DI718" s="106">
        <f t="shared" si="433"/>
        <v>1.72E-2</v>
      </c>
      <c r="DJ718" s="106">
        <f t="shared" si="434"/>
        <v>3.5299999999999998E-2</v>
      </c>
      <c r="DK718" s="106">
        <f t="shared" si="435"/>
        <v>6.4000000000000003E-3</v>
      </c>
      <c r="DL718" s="106">
        <f t="shared" si="436"/>
        <v>7.4000000000000003E-3</v>
      </c>
      <c r="DM718" s="106">
        <f t="shared" si="437"/>
        <v>7.4000000000000003E-3</v>
      </c>
      <c r="DN718" s="106">
        <f t="shared" si="438"/>
        <v>9.8999999999999991E-3</v>
      </c>
      <c r="DO718" s="106">
        <f t="shared" si="439"/>
        <v>2.1900000000000003E-2</v>
      </c>
      <c r="DP718" s="106">
        <f t="shared" si="440"/>
        <v>2.3400000000000001E-2</v>
      </c>
      <c r="DQ718" s="106">
        <f t="shared" si="441"/>
        <v>2.5200000000000004E-2</v>
      </c>
      <c r="DR718" s="106">
        <f t="shared" si="442"/>
        <v>3.1300000000000001E-2</v>
      </c>
      <c r="DS718" s="106">
        <f t="shared" si="443"/>
        <v>2.4800000000000003E-2</v>
      </c>
      <c r="DT718" s="106">
        <f t="shared" si="444"/>
        <v>3.2399999999999998E-2</v>
      </c>
      <c r="DU718" s="106">
        <f t="shared" si="445"/>
        <v>2.5699999999999997E-2</v>
      </c>
      <c r="DV718" s="106">
        <f t="shared" si="446"/>
        <v>1.4E-2</v>
      </c>
      <c r="DW718" s="106">
        <f t="shared" si="447"/>
        <v>1.43E-2</v>
      </c>
      <c r="DX718" s="106"/>
      <c r="DY718" s="106"/>
      <c r="DZ718" s="106"/>
      <c r="EA718" s="100">
        <v>2.0299999999999998</v>
      </c>
      <c r="EB718" s="100">
        <v>100</v>
      </c>
      <c r="EC718" s="100">
        <v>100</v>
      </c>
      <c r="ED718" s="100">
        <v>100</v>
      </c>
      <c r="EE718" s="100">
        <v>65.06</v>
      </c>
      <c r="EF718" s="100">
        <v>100</v>
      </c>
      <c r="EG718" s="100">
        <v>100</v>
      </c>
      <c r="EH718" s="100">
        <v>3.75</v>
      </c>
      <c r="EI718" s="100">
        <v>1.07</v>
      </c>
      <c r="EJ718" s="100">
        <v>0.26</v>
      </c>
      <c r="EK718" s="100">
        <v>3.68</v>
      </c>
      <c r="EL718" s="100">
        <v>9.99</v>
      </c>
      <c r="EM718" s="100">
        <v>93.88</v>
      </c>
      <c r="EN718" s="100">
        <v>55.2</v>
      </c>
      <c r="EO718" s="100">
        <v>100</v>
      </c>
      <c r="EP718" s="100">
        <v>21.84</v>
      </c>
      <c r="EQ718" s="100">
        <v>0.19</v>
      </c>
      <c r="ER718" s="100">
        <v>3.8</v>
      </c>
      <c r="ES718" s="100">
        <v>0.96</v>
      </c>
      <c r="ET718" s="100">
        <v>0.57999999999999996</v>
      </c>
      <c r="EU718" s="100">
        <v>0.4</v>
      </c>
      <c r="EV718" s="100">
        <v>1.01</v>
      </c>
      <c r="EW718" s="100">
        <v>0.52</v>
      </c>
      <c r="EX718" s="100">
        <v>0.89</v>
      </c>
      <c r="EY718" s="100">
        <v>1.19</v>
      </c>
      <c r="EZ718" s="100">
        <v>2.5099999999999998</v>
      </c>
      <c r="FA718" s="100">
        <v>14.04</v>
      </c>
      <c r="FB718" s="100">
        <v>39.729999999999997</v>
      </c>
      <c r="FC718" s="100"/>
      <c r="FD718" s="100"/>
      <c r="FE718" s="100"/>
      <c r="FF718" s="106">
        <v>1.4310209424083767E-2</v>
      </c>
      <c r="FG718" s="106">
        <v>0</v>
      </c>
      <c r="FH718" s="106">
        <v>0</v>
      </c>
      <c r="FI718" s="106">
        <v>0</v>
      </c>
      <c r="FJ718" s="106">
        <v>7.0542131350681556E-3</v>
      </c>
      <c r="FK718" s="106">
        <v>0</v>
      </c>
      <c r="FL718" s="106">
        <v>0</v>
      </c>
      <c r="FM718" s="106">
        <v>3.1122026447782127E-3</v>
      </c>
      <c r="FN718" s="106">
        <v>6.6760291595197255E-3</v>
      </c>
      <c r="FO718" s="106">
        <v>3.0294379472857395E-2</v>
      </c>
      <c r="FP718" s="106">
        <v>0</v>
      </c>
      <c r="FQ718" s="106">
        <v>3.3966000000000005E-3</v>
      </c>
      <c r="FR718" s="106">
        <v>0</v>
      </c>
      <c r="FS718" s="106">
        <v>1.4543584263642552E-2</v>
      </c>
      <c r="FT718" s="106">
        <v>0</v>
      </c>
      <c r="FU718" s="106">
        <v>7.4909989849683617E-3</v>
      </c>
      <c r="FV718" s="106">
        <v>1.9474555659494859E-2</v>
      </c>
      <c r="FW718" s="106">
        <v>4.7405089888472246E-3</v>
      </c>
      <c r="FX718" s="106">
        <v>1.5822126706115186E-2</v>
      </c>
      <c r="FY718" s="106">
        <v>4.5849079126875851E-2</v>
      </c>
      <c r="FZ718" s="106">
        <v>6.3225122900837233E-2</v>
      </c>
      <c r="GA718" s="106">
        <v>2.5562847133213707E-2</v>
      </c>
      <c r="GB718" s="106">
        <v>5.3475651577503419E-2</v>
      </c>
      <c r="GC718" s="106">
        <v>2.7169713694377373E-2</v>
      </c>
      <c r="GD718" s="106">
        <v>3.1943952802359878E-2</v>
      </c>
      <c r="GE718" s="106">
        <v>2.3378844645813364E-2</v>
      </c>
      <c r="GF718" s="106">
        <v>1.1699903086454128E-2</v>
      </c>
      <c r="GG718" s="106">
        <v>1.2909545973478527E-2</v>
      </c>
      <c r="GH718" s="100"/>
      <c r="GI718" s="100"/>
      <c r="GJ718" s="100"/>
      <c r="GK718" s="100"/>
    </row>
    <row r="719" spans="1:193" x14ac:dyDescent="0.25">
      <c r="A719" s="98" t="s">
        <v>1073</v>
      </c>
      <c r="B719" s="99" t="s">
        <v>17</v>
      </c>
      <c r="C719" s="99" t="s">
        <v>247</v>
      </c>
      <c r="D719" s="100"/>
      <c r="E719" s="99" t="s">
        <v>893</v>
      </c>
      <c r="F719" s="100"/>
      <c r="G719" s="106">
        <v>38.901000000000003</v>
      </c>
      <c r="H719" s="106">
        <v>4.7E-2</v>
      </c>
      <c r="I719" s="106">
        <v>22.433</v>
      </c>
      <c r="J719" s="106">
        <v>10.337999999999999</v>
      </c>
      <c r="K719" s="106">
        <v>0.52400000000000002</v>
      </c>
      <c r="L719" s="106">
        <v>23.109000000000002</v>
      </c>
      <c r="M719" s="106">
        <v>0</v>
      </c>
      <c r="N719" s="106">
        <v>5.2999999999999999E-2</v>
      </c>
      <c r="O719" s="106">
        <v>3.9640000000000004</v>
      </c>
      <c r="P719" s="106">
        <v>3.1E-2</v>
      </c>
      <c r="Q719" s="106">
        <v>0</v>
      </c>
      <c r="R719" s="106">
        <v>0</v>
      </c>
      <c r="S719" s="106">
        <v>0</v>
      </c>
      <c r="T719" s="106">
        <v>0</v>
      </c>
      <c r="U719" s="106">
        <v>0</v>
      </c>
      <c r="V719" s="106">
        <v>0</v>
      </c>
      <c r="W719" s="106">
        <v>0</v>
      </c>
      <c r="X719" s="106">
        <v>0</v>
      </c>
      <c r="Y719" s="106">
        <v>0</v>
      </c>
      <c r="Z719" s="106">
        <v>0</v>
      </c>
      <c r="AA719" s="106">
        <v>0</v>
      </c>
      <c r="AB719" s="106">
        <v>0</v>
      </c>
      <c r="AC719" s="106">
        <v>0</v>
      </c>
      <c r="AD719" s="106">
        <v>0</v>
      </c>
      <c r="AE719" s="106">
        <v>2.9000000000000001E-2</v>
      </c>
      <c r="AF719" s="106">
        <v>0</v>
      </c>
      <c r="AG719" s="106">
        <v>1.4668270235001016E-2</v>
      </c>
      <c r="AH719" s="106">
        <v>1.7000000000000001E-2</v>
      </c>
      <c r="AI719" s="106"/>
      <c r="AJ719" s="106">
        <v>99.460668270235004</v>
      </c>
      <c r="AK719" s="100"/>
      <c r="AL719" s="106">
        <v>18.18483545250561</v>
      </c>
      <c r="AM719" s="106">
        <v>2.8175768838798635E-2</v>
      </c>
      <c r="AN719" s="106">
        <v>11.87245302990209</v>
      </c>
      <c r="AO719" s="106">
        <v>6.2344711132553368</v>
      </c>
      <c r="AP719" s="106">
        <v>0.40582403965303598</v>
      </c>
      <c r="AQ719" s="106">
        <v>17.962689467547612</v>
      </c>
      <c r="AR719" s="106">
        <v>0</v>
      </c>
      <c r="AS719" s="106">
        <v>4.3998007637390008E-2</v>
      </c>
      <c r="AT719" s="106">
        <v>2.8330474556889653</v>
      </c>
      <c r="AU719" s="106">
        <v>1.3527666259382091E-2</v>
      </c>
      <c r="AV719" s="106">
        <v>0</v>
      </c>
      <c r="AW719" s="106">
        <v>0</v>
      </c>
      <c r="AX719" s="106">
        <v>0</v>
      </c>
      <c r="AY719" s="106">
        <v>0</v>
      </c>
      <c r="AZ719" s="106">
        <v>0</v>
      </c>
      <c r="BA719" s="106">
        <v>0</v>
      </c>
      <c r="BB719" s="106">
        <v>0</v>
      </c>
      <c r="BC719" s="106">
        <v>0</v>
      </c>
      <c r="BD719" s="106">
        <v>0</v>
      </c>
      <c r="BE719" s="106">
        <v>0</v>
      </c>
      <c r="BF719" s="106">
        <v>0</v>
      </c>
      <c r="BG719" s="106">
        <v>0</v>
      </c>
      <c r="BH719" s="106">
        <v>0</v>
      </c>
      <c r="BI719" s="106">
        <v>0</v>
      </c>
      <c r="BJ719" s="106">
        <v>2.5160506680548325E-2</v>
      </c>
      <c r="BK719" s="106">
        <v>0</v>
      </c>
      <c r="BL719" s="106">
        <v>1.2827520975077408E-2</v>
      </c>
      <c r="BM719" s="106">
        <v>1.4929305348204093E-2</v>
      </c>
      <c r="BN719" s="106"/>
      <c r="BO719" s="106"/>
      <c r="BP719" s="106"/>
      <c r="BQ719" s="106">
        <v>1.9680640000000003E-2</v>
      </c>
      <c r="BR719" s="106">
        <v>1.150989E-2</v>
      </c>
      <c r="BS719" s="106">
        <v>7.7469499999999998E-3</v>
      </c>
      <c r="BT719" s="106">
        <v>6.79862E-3</v>
      </c>
      <c r="BU719" s="106">
        <v>8.134559999999999E-3</v>
      </c>
      <c r="BV719" s="106">
        <v>7.3330499999999998E-3</v>
      </c>
      <c r="BW719" s="106">
        <v>9.1663999999999999E-3</v>
      </c>
      <c r="BX719" s="106">
        <v>2.8910399999999997E-3</v>
      </c>
      <c r="BY719" s="106">
        <v>6.9959999999999996E-3</v>
      </c>
      <c r="BZ719" s="106">
        <v>1.7874479999999998E-2</v>
      </c>
      <c r="CA719" s="106">
        <v>1.4200000000000001E-2</v>
      </c>
      <c r="CB719" s="106">
        <v>8.6E-3</v>
      </c>
      <c r="CC719" s="106">
        <v>8.0108000000000002E-3</v>
      </c>
      <c r="CD719" s="106">
        <v>1.3187880000000001E-2</v>
      </c>
      <c r="CE719" s="106">
        <v>1.702008E-2</v>
      </c>
      <c r="CF719" s="106">
        <v>6.0144300000000003E-3</v>
      </c>
      <c r="CG719" s="106">
        <v>5.3449999999999999E-3</v>
      </c>
      <c r="CH719" s="106">
        <v>5.7854400000000002E-3</v>
      </c>
      <c r="CI719" s="106">
        <v>9.0162900000000015E-3</v>
      </c>
      <c r="CJ719" s="106">
        <v>1.6067360000000003E-2</v>
      </c>
      <c r="CK719" s="106">
        <v>1.7920889999999998E-2</v>
      </c>
      <c r="CL719" s="106">
        <v>1.8022619999999996E-2</v>
      </c>
      <c r="CM719" s="106">
        <v>2.2044960000000002E-2</v>
      </c>
      <c r="CN719" s="106">
        <v>1.7973800000000002E-2</v>
      </c>
      <c r="CO719" s="106">
        <v>2.4089340000000001E-2</v>
      </c>
      <c r="CP719" s="106">
        <v>1.83632E-2</v>
      </c>
      <c r="CQ719" s="106">
        <v>9.8341000000000001E-3</v>
      </c>
      <c r="CR719" s="106">
        <v>1.013443E-2</v>
      </c>
      <c r="CS719" s="106"/>
      <c r="CT719" s="106"/>
      <c r="CU719" s="106"/>
      <c r="CV719" s="106">
        <f t="shared" si="420"/>
        <v>9.1999999999999998E-3</v>
      </c>
      <c r="CW719" s="106">
        <f t="shared" si="421"/>
        <v>6.9000000000000008E-3</v>
      </c>
      <c r="CX719" s="106">
        <f t="shared" si="422"/>
        <v>4.1000000000000003E-3</v>
      </c>
      <c r="CY719" s="106">
        <f t="shared" si="423"/>
        <v>4.1000000000000003E-3</v>
      </c>
      <c r="CZ719" s="106">
        <f t="shared" si="424"/>
        <v>6.3E-3</v>
      </c>
      <c r="DA719" s="106">
        <f t="shared" si="425"/>
        <v>5.7000000000000002E-3</v>
      </c>
      <c r="DB719" s="106">
        <f t="shared" si="426"/>
        <v>6.7999999999999996E-3</v>
      </c>
      <c r="DC719" s="106">
        <f t="shared" si="427"/>
        <v>2.3999999999999998E-3</v>
      </c>
      <c r="DD719" s="106">
        <f t="shared" si="428"/>
        <v>5.0000000000000001E-3</v>
      </c>
      <c r="DE719" s="106">
        <f t="shared" si="429"/>
        <v>7.7999999999999996E-3</v>
      </c>
      <c r="DF719" s="106">
        <f t="shared" si="430"/>
        <v>1.4200000000000001E-2</v>
      </c>
      <c r="DG719" s="106">
        <f t="shared" si="431"/>
        <v>8.6E-3</v>
      </c>
      <c r="DH719" s="106">
        <f t="shared" si="432"/>
        <v>5.5999999999999999E-3</v>
      </c>
      <c r="DI719" s="106">
        <f t="shared" si="433"/>
        <v>1.0800000000000001E-2</v>
      </c>
      <c r="DJ719" s="106">
        <f t="shared" si="434"/>
        <v>1.26E-2</v>
      </c>
      <c r="DK719" s="106">
        <f t="shared" si="435"/>
        <v>5.1000000000000004E-3</v>
      </c>
      <c r="DL719" s="106">
        <f t="shared" si="436"/>
        <v>5.0000000000000001E-3</v>
      </c>
      <c r="DM719" s="106">
        <f t="shared" si="437"/>
        <v>5.0999999999999995E-3</v>
      </c>
      <c r="DN719" s="106">
        <f t="shared" si="438"/>
        <v>7.1000000000000013E-3</v>
      </c>
      <c r="DO719" s="106">
        <f t="shared" si="439"/>
        <v>1.3700000000000002E-2</v>
      </c>
      <c r="DP719" s="106">
        <f t="shared" si="440"/>
        <v>1.5299999999999998E-2</v>
      </c>
      <c r="DQ719" s="106">
        <f t="shared" si="441"/>
        <v>1.5399999999999999E-2</v>
      </c>
      <c r="DR719" s="106">
        <f t="shared" si="442"/>
        <v>1.89E-2</v>
      </c>
      <c r="DS719" s="106">
        <f t="shared" si="443"/>
        <v>1.5500000000000002E-2</v>
      </c>
      <c r="DT719" s="106">
        <f t="shared" si="444"/>
        <v>2.0899999999999998E-2</v>
      </c>
      <c r="DU719" s="106">
        <f t="shared" si="445"/>
        <v>1.6E-2</v>
      </c>
      <c r="DV719" s="106">
        <f t="shared" si="446"/>
        <v>8.6E-3</v>
      </c>
      <c r="DW719" s="106">
        <f t="shared" si="447"/>
        <v>8.8999999999999999E-3</v>
      </c>
      <c r="DX719" s="106"/>
      <c r="DY719" s="106"/>
      <c r="DZ719" s="100"/>
      <c r="EA719" s="100">
        <v>0.34</v>
      </c>
      <c r="EB719" s="100">
        <v>14.1</v>
      </c>
      <c r="EC719" s="100">
        <v>0.13</v>
      </c>
      <c r="ED719" s="100">
        <v>0.22</v>
      </c>
      <c r="EE719" s="100">
        <v>1.75</v>
      </c>
      <c r="EF719" s="100">
        <v>0.14000000000000001</v>
      </c>
      <c r="EG719" s="100">
        <v>99.49</v>
      </c>
      <c r="EH719" s="100">
        <v>5.08</v>
      </c>
      <c r="EI719" s="100">
        <v>0.39</v>
      </c>
      <c r="EJ719" s="100">
        <v>25.62</v>
      </c>
      <c r="EK719" s="100">
        <v>100</v>
      </c>
      <c r="EL719" s="100">
        <v>49.49</v>
      </c>
      <c r="EM719" s="100">
        <v>100</v>
      </c>
      <c r="EN719" s="100">
        <v>100</v>
      </c>
      <c r="EO719" s="100">
        <v>99.99</v>
      </c>
      <c r="EP719" s="100">
        <v>100</v>
      </c>
      <c r="EQ719" s="100">
        <v>100</v>
      </c>
      <c r="ER719" s="100">
        <v>100</v>
      </c>
      <c r="ES719" s="100">
        <v>100</v>
      </c>
      <c r="ET719" s="100">
        <v>233.17</v>
      </c>
      <c r="EU719" s="100">
        <v>100</v>
      </c>
      <c r="EV719" s="100">
        <v>100</v>
      </c>
      <c r="EW719" s="100">
        <v>387.79</v>
      </c>
      <c r="EX719" s="100">
        <v>100</v>
      </c>
      <c r="EY719" s="100">
        <v>64.94</v>
      </c>
      <c r="EZ719" s="100">
        <v>100</v>
      </c>
      <c r="FA719" s="100">
        <v>9.6</v>
      </c>
      <c r="FB719" s="100">
        <v>56.58</v>
      </c>
      <c r="FC719" s="100"/>
      <c r="FD719" s="100"/>
      <c r="FE719" s="100"/>
      <c r="FF719" s="106">
        <v>6.1828440538519075E-2</v>
      </c>
      <c r="FG719" s="106">
        <v>3.9727834062706071E-3</v>
      </c>
      <c r="FH719" s="106">
        <v>1.5434188938872715E-2</v>
      </c>
      <c r="FI719" s="106">
        <v>1.3715836449161741E-2</v>
      </c>
      <c r="FJ719" s="106">
        <v>7.1019206939281305E-3</v>
      </c>
      <c r="FK719" s="106">
        <v>2.5147765254566662E-2</v>
      </c>
      <c r="FL719" s="106">
        <v>0</v>
      </c>
      <c r="FM719" s="106">
        <v>2.2350987879794122E-3</v>
      </c>
      <c r="FN719" s="106">
        <v>1.1048885077186965E-2</v>
      </c>
      <c r="FO719" s="106">
        <v>3.4657880956536916E-3</v>
      </c>
      <c r="FP719" s="106">
        <v>0</v>
      </c>
      <c r="FQ719" s="106">
        <v>0</v>
      </c>
      <c r="FR719" s="106">
        <v>0</v>
      </c>
      <c r="FS719" s="106">
        <v>0</v>
      </c>
      <c r="FT719" s="106">
        <v>0</v>
      </c>
      <c r="FU719" s="106">
        <v>0</v>
      </c>
      <c r="FV719" s="106">
        <v>0</v>
      </c>
      <c r="FW719" s="106">
        <v>0</v>
      </c>
      <c r="FX719" s="106">
        <v>0</v>
      </c>
      <c r="FY719" s="106">
        <v>0</v>
      </c>
      <c r="FZ719" s="106">
        <v>0</v>
      </c>
      <c r="GA719" s="106">
        <v>0</v>
      </c>
      <c r="GB719" s="106">
        <v>0</v>
      </c>
      <c r="GC719" s="106">
        <v>0</v>
      </c>
      <c r="GD719" s="106">
        <v>1.6339233038348083E-2</v>
      </c>
      <c r="GE719" s="106">
        <v>0</v>
      </c>
      <c r="GF719" s="106">
        <v>1.2314420136074313E-3</v>
      </c>
      <c r="GG719" s="106">
        <v>8.4470009660138744E-3</v>
      </c>
      <c r="GH719" s="100"/>
      <c r="GI719" s="100"/>
      <c r="GJ719" s="100"/>
      <c r="GK719" s="100"/>
    </row>
    <row r="720" spans="1:193" x14ac:dyDescent="0.25">
      <c r="A720" s="98" t="s">
        <v>1073</v>
      </c>
      <c r="B720" s="99" t="s">
        <v>17</v>
      </c>
      <c r="C720" s="99" t="s">
        <v>247</v>
      </c>
      <c r="D720" s="100"/>
      <c r="E720" s="99" t="s">
        <v>894</v>
      </c>
      <c r="F720" s="100"/>
      <c r="G720" s="106">
        <v>39.226999999999997</v>
      </c>
      <c r="H720" s="106">
        <v>4.9000000000000002E-2</v>
      </c>
      <c r="I720" s="106">
        <v>22.474</v>
      </c>
      <c r="J720" s="106">
        <v>10.379</v>
      </c>
      <c r="K720" s="106">
        <v>0.51800000000000002</v>
      </c>
      <c r="L720" s="106">
        <v>23.151</v>
      </c>
      <c r="M720" s="106">
        <v>0</v>
      </c>
      <c r="N720" s="106">
        <v>5.1999999999999998E-2</v>
      </c>
      <c r="O720" s="106">
        <v>3.9210000000000003</v>
      </c>
      <c r="P720" s="106">
        <v>4.9000000000000002E-2</v>
      </c>
      <c r="Q720" s="106">
        <v>0</v>
      </c>
      <c r="R720" s="106">
        <v>0</v>
      </c>
      <c r="S720" s="106">
        <v>1.2E-2</v>
      </c>
      <c r="T720" s="106">
        <v>0</v>
      </c>
      <c r="U720" s="106">
        <v>0</v>
      </c>
      <c r="V720" s="106">
        <v>0</v>
      </c>
      <c r="W720" s="106">
        <v>0</v>
      </c>
      <c r="X720" s="106">
        <v>0</v>
      </c>
      <c r="Y720" s="106">
        <v>0</v>
      </c>
      <c r="Z720" s="106">
        <v>0</v>
      </c>
      <c r="AA720" s="106">
        <v>2.4E-2</v>
      </c>
      <c r="AB720" s="106">
        <v>0</v>
      </c>
      <c r="AC720" s="106">
        <v>0</v>
      </c>
      <c r="AD720" s="106">
        <v>0</v>
      </c>
      <c r="AE720" s="106">
        <v>0</v>
      </c>
      <c r="AF720" s="106">
        <v>0</v>
      </c>
      <c r="AG720" s="106">
        <v>2.1527721849085149E-2</v>
      </c>
      <c r="AH720" s="106">
        <v>1.2E-2</v>
      </c>
      <c r="AI720" s="106"/>
      <c r="AJ720" s="106">
        <v>99.889527721849106</v>
      </c>
      <c r="AK720" s="100"/>
      <c r="AL720" s="106">
        <v>18.337228870605831</v>
      </c>
      <c r="AM720" s="106">
        <v>2.9374737725556023E-2</v>
      </c>
      <c r="AN720" s="106">
        <v>11.89415189203493</v>
      </c>
      <c r="AO720" s="106">
        <v>6.2591967193342182</v>
      </c>
      <c r="AP720" s="106">
        <v>0.40117719950433711</v>
      </c>
      <c r="AQ720" s="106">
        <v>17.995336183443452</v>
      </c>
      <c r="AR720" s="106">
        <v>0</v>
      </c>
      <c r="AS720" s="106">
        <v>4.3167856549892081E-2</v>
      </c>
      <c r="AT720" s="106">
        <v>2.8023156089193826</v>
      </c>
      <c r="AU720" s="106">
        <v>2.1382440216442661E-2</v>
      </c>
      <c r="AV720" s="106">
        <v>0</v>
      </c>
      <c r="AW720" s="106">
        <v>0</v>
      </c>
      <c r="AX720" s="106">
        <v>8.388675288360712E-3</v>
      </c>
      <c r="AY720" s="106">
        <v>0</v>
      </c>
      <c r="AZ720" s="106">
        <v>0</v>
      </c>
      <c r="BA720" s="106">
        <v>0</v>
      </c>
      <c r="BB720" s="106">
        <v>0</v>
      </c>
      <c r="BC720" s="106">
        <v>0</v>
      </c>
      <c r="BD720" s="106">
        <v>0</v>
      </c>
      <c r="BE720" s="106">
        <v>0</v>
      </c>
      <c r="BF720" s="106">
        <v>2.0490053786391189E-2</v>
      </c>
      <c r="BG720" s="106">
        <v>0</v>
      </c>
      <c r="BH720" s="106">
        <v>0</v>
      </c>
      <c r="BI720" s="106">
        <v>0</v>
      </c>
      <c r="BJ720" s="106">
        <v>0</v>
      </c>
      <c r="BK720" s="106">
        <v>0</v>
      </c>
      <c r="BL720" s="106">
        <v>1.882616689906878E-2</v>
      </c>
      <c r="BM720" s="106">
        <v>1.0538333186967595E-2</v>
      </c>
      <c r="BN720" s="106"/>
      <c r="BO720" s="106"/>
      <c r="BP720" s="106"/>
      <c r="BQ720" s="106">
        <v>1.8824960000000002E-2</v>
      </c>
      <c r="BR720" s="106">
        <v>1.16767E-2</v>
      </c>
      <c r="BS720" s="106">
        <v>7.9358999999999992E-3</v>
      </c>
      <c r="BT720" s="106">
        <v>7.1302600000000002E-3</v>
      </c>
      <c r="BU720" s="106">
        <v>8.0054399999999991E-3</v>
      </c>
      <c r="BV720" s="106">
        <v>7.3330499999999998E-3</v>
      </c>
      <c r="BW720" s="106">
        <v>9.8404000000000009E-3</v>
      </c>
      <c r="BX720" s="106">
        <v>2.7705799999999995E-3</v>
      </c>
      <c r="BY720" s="106">
        <v>6.9959999999999996E-3</v>
      </c>
      <c r="BZ720" s="106">
        <v>1.7874479999999998E-2</v>
      </c>
      <c r="CA720" s="106">
        <v>1.4200000000000001E-2</v>
      </c>
      <c r="CB720" s="106">
        <v>8.6E-3</v>
      </c>
      <c r="CC720" s="106">
        <v>7.8677500000000015E-3</v>
      </c>
      <c r="CD720" s="106">
        <v>1.3065770000000001E-2</v>
      </c>
      <c r="CE720" s="106">
        <v>1.7830559999999999E-2</v>
      </c>
      <c r="CF720" s="106">
        <v>5.8965000000000007E-3</v>
      </c>
      <c r="CG720" s="106">
        <v>5.3449999999999999E-3</v>
      </c>
      <c r="CH720" s="106">
        <v>5.7854400000000002E-3</v>
      </c>
      <c r="CI720" s="106">
        <v>8.5083300000000014E-3</v>
      </c>
      <c r="CJ720" s="106">
        <v>1.6301920000000001E-2</v>
      </c>
      <c r="CK720" s="106">
        <v>1.6632460000000002E-2</v>
      </c>
      <c r="CL720" s="106">
        <v>1.7671529999999998E-2</v>
      </c>
      <c r="CM720" s="106">
        <v>2.2744799999999999E-2</v>
      </c>
      <c r="CN720" s="106">
        <v>1.785784E-2</v>
      </c>
      <c r="CO720" s="106">
        <v>2.4665640000000003E-2</v>
      </c>
      <c r="CP720" s="106">
        <v>1.847797E-2</v>
      </c>
      <c r="CQ720" s="106">
        <v>9.8341000000000001E-3</v>
      </c>
      <c r="CR720" s="106">
        <v>1.013443E-2</v>
      </c>
      <c r="CS720" s="106"/>
      <c r="CT720" s="106"/>
      <c r="CU720" s="106"/>
      <c r="CV720" s="106">
        <f t="shared" si="420"/>
        <v>8.8000000000000005E-3</v>
      </c>
      <c r="CW720" s="106">
        <f t="shared" si="421"/>
        <v>7.0000000000000001E-3</v>
      </c>
      <c r="CX720" s="106">
        <f t="shared" si="422"/>
        <v>4.1999999999999997E-3</v>
      </c>
      <c r="CY720" s="106">
        <f t="shared" si="423"/>
        <v>4.3E-3</v>
      </c>
      <c r="CZ720" s="106">
        <f t="shared" si="424"/>
        <v>6.1999999999999998E-3</v>
      </c>
      <c r="DA720" s="106">
        <f t="shared" si="425"/>
        <v>5.7000000000000002E-3</v>
      </c>
      <c r="DB720" s="106">
        <f t="shared" si="426"/>
        <v>7.3000000000000001E-3</v>
      </c>
      <c r="DC720" s="106">
        <f t="shared" si="427"/>
        <v>2.3E-3</v>
      </c>
      <c r="DD720" s="106">
        <f t="shared" si="428"/>
        <v>5.0000000000000001E-3</v>
      </c>
      <c r="DE720" s="106">
        <f t="shared" si="429"/>
        <v>7.7999999999999996E-3</v>
      </c>
      <c r="DF720" s="106">
        <f t="shared" si="430"/>
        <v>1.4200000000000001E-2</v>
      </c>
      <c r="DG720" s="106">
        <f t="shared" si="431"/>
        <v>8.6E-3</v>
      </c>
      <c r="DH720" s="106">
        <f t="shared" si="432"/>
        <v>5.5000000000000005E-3</v>
      </c>
      <c r="DI720" s="106">
        <f t="shared" si="433"/>
        <v>1.0699999999999999E-2</v>
      </c>
      <c r="DJ720" s="106">
        <f t="shared" si="434"/>
        <v>1.32E-2</v>
      </c>
      <c r="DK720" s="106">
        <f t="shared" si="435"/>
        <v>5.0000000000000001E-3</v>
      </c>
      <c r="DL720" s="106">
        <f t="shared" si="436"/>
        <v>5.0000000000000001E-3</v>
      </c>
      <c r="DM720" s="106">
        <f t="shared" si="437"/>
        <v>5.0999999999999995E-3</v>
      </c>
      <c r="DN720" s="106">
        <f t="shared" si="438"/>
        <v>6.7000000000000011E-3</v>
      </c>
      <c r="DO720" s="106">
        <f t="shared" si="439"/>
        <v>1.3900000000000001E-2</v>
      </c>
      <c r="DP720" s="106">
        <f t="shared" si="440"/>
        <v>1.4200000000000001E-2</v>
      </c>
      <c r="DQ720" s="106">
        <f t="shared" si="441"/>
        <v>1.5099999999999999E-2</v>
      </c>
      <c r="DR720" s="106">
        <f t="shared" si="442"/>
        <v>1.9499999999999997E-2</v>
      </c>
      <c r="DS720" s="106">
        <f t="shared" si="443"/>
        <v>1.54E-2</v>
      </c>
      <c r="DT720" s="106">
        <f t="shared" si="444"/>
        <v>2.1400000000000002E-2</v>
      </c>
      <c r="DU720" s="106">
        <f t="shared" si="445"/>
        <v>1.61E-2</v>
      </c>
      <c r="DV720" s="106">
        <f t="shared" si="446"/>
        <v>8.6E-3</v>
      </c>
      <c r="DW720" s="106">
        <f t="shared" si="447"/>
        <v>8.8999999999999999E-3</v>
      </c>
      <c r="DX720" s="106"/>
      <c r="DY720" s="106"/>
      <c r="DZ720" s="100"/>
      <c r="EA720" s="100">
        <v>0.34</v>
      </c>
      <c r="EB720" s="100">
        <v>13.71</v>
      </c>
      <c r="EC720" s="100">
        <v>0.13</v>
      </c>
      <c r="ED720" s="100">
        <v>0.22</v>
      </c>
      <c r="EE720" s="100">
        <v>1.75</v>
      </c>
      <c r="EF720" s="100">
        <v>0.14000000000000001</v>
      </c>
      <c r="EG720" s="100">
        <v>128.94</v>
      </c>
      <c r="EH720" s="100">
        <v>5.07</v>
      </c>
      <c r="EI720" s="100">
        <v>0.39</v>
      </c>
      <c r="EJ720" s="100">
        <v>16.510000000000002</v>
      </c>
      <c r="EK720" s="100">
        <v>100</v>
      </c>
      <c r="EL720" s="100">
        <v>107.29</v>
      </c>
      <c r="EM720" s="100">
        <v>60.44</v>
      </c>
      <c r="EN720" s="100">
        <v>100</v>
      </c>
      <c r="EO720" s="100">
        <v>100</v>
      </c>
      <c r="EP720" s="100">
        <v>100</v>
      </c>
      <c r="EQ720" s="100">
        <v>100</v>
      </c>
      <c r="ER720" s="100">
        <v>100</v>
      </c>
      <c r="ES720" s="100">
        <v>100</v>
      </c>
      <c r="ET720" s="100">
        <v>100</v>
      </c>
      <c r="EU720" s="100">
        <v>56.86</v>
      </c>
      <c r="EV720" s="100">
        <v>157.66</v>
      </c>
      <c r="EW720" s="100">
        <v>100</v>
      </c>
      <c r="EX720" s="100">
        <v>100</v>
      </c>
      <c r="EY720" s="100">
        <v>100</v>
      </c>
      <c r="EZ720" s="100">
        <v>100</v>
      </c>
      <c r="FA720" s="100">
        <v>9.01</v>
      </c>
      <c r="FB720" s="100">
        <v>84.66</v>
      </c>
      <c r="FC720" s="100"/>
      <c r="FD720" s="100"/>
      <c r="FE720" s="100"/>
      <c r="FF720" s="106">
        <v>6.2346578160059826E-2</v>
      </c>
      <c r="FG720" s="106">
        <v>4.027276542173731E-3</v>
      </c>
      <c r="FH720" s="106">
        <v>1.5462397459645408E-2</v>
      </c>
      <c r="FI720" s="106">
        <v>1.3770232782535282E-2</v>
      </c>
      <c r="FJ720" s="106">
        <v>7.0206009913258999E-3</v>
      </c>
      <c r="FK720" s="106">
        <v>2.5193470656820836E-2</v>
      </c>
      <c r="FL720" s="106">
        <v>0</v>
      </c>
      <c r="FM720" s="106">
        <v>2.1886103270795285E-3</v>
      </c>
      <c r="FN720" s="106">
        <v>1.0929030874785592E-2</v>
      </c>
      <c r="FO720" s="106">
        <v>3.530240879734684E-3</v>
      </c>
      <c r="FP720" s="106">
        <v>0</v>
      </c>
      <c r="FQ720" s="106">
        <v>0</v>
      </c>
      <c r="FR720" s="106">
        <v>5.0701153442852141E-3</v>
      </c>
      <c r="FS720" s="106">
        <v>0</v>
      </c>
      <c r="FT720" s="106">
        <v>0</v>
      </c>
      <c r="FU720" s="106">
        <v>0</v>
      </c>
      <c r="FV720" s="106">
        <v>0</v>
      </c>
      <c r="FW720" s="106">
        <v>0</v>
      </c>
      <c r="FX720" s="106">
        <v>0</v>
      </c>
      <c r="FY720" s="106">
        <v>0</v>
      </c>
      <c r="FZ720" s="106">
        <v>1.165064458294203E-2</v>
      </c>
      <c r="GA720" s="106">
        <v>0</v>
      </c>
      <c r="GB720" s="106">
        <v>0</v>
      </c>
      <c r="GC720" s="106">
        <v>0</v>
      </c>
      <c r="GD720" s="106">
        <v>0</v>
      </c>
      <c r="GE720" s="106">
        <v>0</v>
      </c>
      <c r="GF720" s="106">
        <v>1.696237637606097E-3</v>
      </c>
      <c r="GG720" s="106">
        <v>8.9217528760867654E-3</v>
      </c>
      <c r="GH720" s="100"/>
      <c r="GI720" s="100"/>
      <c r="GJ720" s="100"/>
      <c r="GK720" s="100"/>
    </row>
    <row r="721" spans="1:193" x14ac:dyDescent="0.25">
      <c r="A721" s="98" t="s">
        <v>1073</v>
      </c>
      <c r="B721" s="99" t="s">
        <v>17</v>
      </c>
      <c r="C721" s="99" t="s">
        <v>247</v>
      </c>
      <c r="D721" s="100"/>
      <c r="E721" s="99" t="s">
        <v>895</v>
      </c>
      <c r="F721" s="100"/>
      <c r="G721" s="106">
        <v>38.752000000000002</v>
      </c>
      <c r="H721" s="106">
        <v>4.2999999999999997E-2</v>
      </c>
      <c r="I721" s="106">
        <v>22.5</v>
      </c>
      <c r="J721" s="106">
        <v>10.349</v>
      </c>
      <c r="K721" s="106">
        <v>0.53700000000000003</v>
      </c>
      <c r="L721" s="106">
        <v>23.091999999999999</v>
      </c>
      <c r="M721" s="106">
        <v>1.2000000000000002E-2</v>
      </c>
      <c r="N721" s="106">
        <v>5.2999999999999999E-2</v>
      </c>
      <c r="O721" s="106">
        <v>3.9700000000000006</v>
      </c>
      <c r="P721" s="106">
        <v>4.7E-2</v>
      </c>
      <c r="Q721" s="106">
        <v>0</v>
      </c>
      <c r="R721" s="106">
        <v>0</v>
      </c>
      <c r="S721" s="106">
        <v>0</v>
      </c>
      <c r="T721" s="106">
        <v>0</v>
      </c>
      <c r="U721" s="106">
        <v>2.9000000000000001E-2</v>
      </c>
      <c r="V721" s="106">
        <v>0</v>
      </c>
      <c r="W721" s="106">
        <v>0</v>
      </c>
      <c r="X721" s="106">
        <v>0</v>
      </c>
      <c r="Y721" s="106">
        <v>0</v>
      </c>
      <c r="Z721" s="106">
        <v>0</v>
      </c>
      <c r="AA721" s="106">
        <v>0</v>
      </c>
      <c r="AB721" s="106">
        <v>0</v>
      </c>
      <c r="AC721" s="106">
        <v>3.2000000000000001E-2</v>
      </c>
      <c r="AD721" s="106">
        <v>0</v>
      </c>
      <c r="AE721" s="106">
        <v>0</v>
      </c>
      <c r="AF721" s="106">
        <v>0</v>
      </c>
      <c r="AG721" s="106">
        <v>0</v>
      </c>
      <c r="AH721" s="106">
        <v>0</v>
      </c>
      <c r="AI721" s="106"/>
      <c r="AJ721" s="106">
        <v>99.415999999999997</v>
      </c>
      <c r="AK721" s="100"/>
      <c r="AL721" s="106">
        <v>18.115183246073297</v>
      </c>
      <c r="AM721" s="106">
        <v>2.5777831065283856E-2</v>
      </c>
      <c r="AN721" s="106">
        <v>11.907912146070389</v>
      </c>
      <c r="AO721" s="106">
        <v>6.2411048124472321</v>
      </c>
      <c r="AP721" s="106">
        <v>0.41589219330855026</v>
      </c>
      <c r="AQ721" s="106">
        <v>17.949475320637386</v>
      </c>
      <c r="AR721" s="106">
        <v>8.9020771513353119E-3</v>
      </c>
      <c r="AS721" s="106">
        <v>4.3998007637390008E-2</v>
      </c>
      <c r="AT721" s="106">
        <v>2.8373356203544886</v>
      </c>
      <c r="AU721" s="106">
        <v>2.0509687554547042E-2</v>
      </c>
      <c r="AV721" s="106">
        <v>0</v>
      </c>
      <c r="AW721" s="106">
        <v>0</v>
      </c>
      <c r="AX721" s="106">
        <v>0</v>
      </c>
      <c r="AY721" s="106">
        <v>0</v>
      </c>
      <c r="AZ721" s="106">
        <v>2.1468759253775543E-2</v>
      </c>
      <c r="BA721" s="106">
        <v>0</v>
      </c>
      <c r="BB721" s="106">
        <v>0</v>
      </c>
      <c r="BC721" s="106">
        <v>0</v>
      </c>
      <c r="BD721" s="106">
        <v>0</v>
      </c>
      <c r="BE721" s="106">
        <v>0</v>
      </c>
      <c r="BF721" s="106">
        <v>0</v>
      </c>
      <c r="BG721" s="106">
        <v>0</v>
      </c>
      <c r="BH721" s="106">
        <v>2.7434842249657063E-2</v>
      </c>
      <c r="BI721" s="106">
        <v>0</v>
      </c>
      <c r="BJ721" s="106">
        <v>0</v>
      </c>
      <c r="BK721" s="106">
        <v>0</v>
      </c>
      <c r="BL721" s="106">
        <v>0</v>
      </c>
      <c r="BM721" s="106">
        <v>0</v>
      </c>
      <c r="BN721" s="106"/>
      <c r="BO721" s="106"/>
      <c r="BP721" s="106"/>
      <c r="BQ721" s="106">
        <v>1.946672E-2</v>
      </c>
      <c r="BR721" s="106">
        <v>1.16767E-2</v>
      </c>
      <c r="BS721" s="106">
        <v>7.7469499999999998E-3</v>
      </c>
      <c r="BT721" s="106">
        <v>6.9644399999999988E-3</v>
      </c>
      <c r="BU721" s="106">
        <v>8.0054399999999991E-3</v>
      </c>
      <c r="BV721" s="106">
        <v>7.4617000000000008E-3</v>
      </c>
      <c r="BW721" s="106">
        <v>1.0110000000000001E-2</v>
      </c>
      <c r="BX721" s="106">
        <v>2.8910399999999997E-3</v>
      </c>
      <c r="BY721" s="106">
        <v>7.1359200000000005E-3</v>
      </c>
      <c r="BZ721" s="106">
        <v>1.7645319999999999E-2</v>
      </c>
      <c r="CA721" s="106">
        <v>1.4200000000000001E-2</v>
      </c>
      <c r="CB721" s="106">
        <v>8.6E-3</v>
      </c>
      <c r="CC721" s="106">
        <v>8.1538500000000007E-3</v>
      </c>
      <c r="CD721" s="106">
        <v>1.3187880000000001E-2</v>
      </c>
      <c r="CE721" s="106">
        <v>1.580436E-2</v>
      </c>
      <c r="CF721" s="106">
        <v>5.8965000000000007E-3</v>
      </c>
      <c r="CG721" s="106">
        <v>5.3449999999999999E-3</v>
      </c>
      <c r="CH721" s="106">
        <v>5.7854400000000002E-3</v>
      </c>
      <c r="CI721" s="106">
        <v>8.7623100000000006E-3</v>
      </c>
      <c r="CJ721" s="106">
        <v>1.6301920000000001E-2</v>
      </c>
      <c r="CK721" s="106">
        <v>1.7686629999999998E-2</v>
      </c>
      <c r="CL721" s="106">
        <v>1.7788559999999998E-2</v>
      </c>
      <c r="CM721" s="106">
        <v>2.181168E-2</v>
      </c>
      <c r="CN721" s="106">
        <v>1.7741880000000002E-2</v>
      </c>
      <c r="CO721" s="106">
        <v>2.4435120000000001E-2</v>
      </c>
      <c r="CP721" s="106">
        <v>1.870751E-2</v>
      </c>
      <c r="CQ721" s="106">
        <v>9.8341000000000001E-3</v>
      </c>
      <c r="CR721" s="106">
        <v>1.013443E-2</v>
      </c>
      <c r="CS721" s="106"/>
      <c r="CT721" s="106"/>
      <c r="CU721" s="106"/>
      <c r="CV721" s="106">
        <f t="shared" si="420"/>
        <v>9.0999999999999987E-3</v>
      </c>
      <c r="CW721" s="106">
        <f t="shared" si="421"/>
        <v>7.0000000000000001E-3</v>
      </c>
      <c r="CX721" s="106">
        <f t="shared" si="422"/>
        <v>4.1000000000000003E-3</v>
      </c>
      <c r="CY721" s="106">
        <f t="shared" si="423"/>
        <v>4.1999999999999997E-3</v>
      </c>
      <c r="CZ721" s="106">
        <f t="shared" si="424"/>
        <v>6.1999999999999998E-3</v>
      </c>
      <c r="DA721" s="106">
        <f t="shared" si="425"/>
        <v>5.8000000000000005E-3</v>
      </c>
      <c r="DB721" s="106">
        <f t="shared" si="426"/>
        <v>7.5000000000000006E-3</v>
      </c>
      <c r="DC721" s="106">
        <f t="shared" si="427"/>
        <v>2.3999999999999998E-3</v>
      </c>
      <c r="DD721" s="106">
        <f t="shared" si="428"/>
        <v>5.1000000000000004E-3</v>
      </c>
      <c r="DE721" s="106">
        <f t="shared" si="429"/>
        <v>7.7000000000000002E-3</v>
      </c>
      <c r="DF721" s="106">
        <f t="shared" si="430"/>
        <v>1.4200000000000001E-2</v>
      </c>
      <c r="DG721" s="106">
        <f t="shared" si="431"/>
        <v>8.6E-3</v>
      </c>
      <c r="DH721" s="106">
        <f t="shared" si="432"/>
        <v>5.7000000000000002E-3</v>
      </c>
      <c r="DI721" s="106">
        <f t="shared" si="433"/>
        <v>1.0800000000000001E-2</v>
      </c>
      <c r="DJ721" s="106">
        <f t="shared" si="434"/>
        <v>1.17E-2</v>
      </c>
      <c r="DK721" s="106">
        <f t="shared" si="435"/>
        <v>5.0000000000000001E-3</v>
      </c>
      <c r="DL721" s="106">
        <f t="shared" si="436"/>
        <v>5.0000000000000001E-3</v>
      </c>
      <c r="DM721" s="106">
        <f t="shared" si="437"/>
        <v>5.0999999999999995E-3</v>
      </c>
      <c r="DN721" s="106">
        <f t="shared" si="438"/>
        <v>6.8999999999999999E-3</v>
      </c>
      <c r="DO721" s="106">
        <f t="shared" si="439"/>
        <v>1.3900000000000001E-2</v>
      </c>
      <c r="DP721" s="106">
        <f t="shared" si="440"/>
        <v>1.5099999999999999E-2</v>
      </c>
      <c r="DQ721" s="106">
        <f t="shared" si="441"/>
        <v>1.52E-2</v>
      </c>
      <c r="DR721" s="106">
        <f t="shared" si="442"/>
        <v>1.8699999999999998E-2</v>
      </c>
      <c r="DS721" s="106">
        <f t="shared" si="443"/>
        <v>1.5300000000000001E-2</v>
      </c>
      <c r="DT721" s="106">
        <f t="shared" si="444"/>
        <v>2.12E-2</v>
      </c>
      <c r="DU721" s="106">
        <f t="shared" si="445"/>
        <v>1.6300000000000002E-2</v>
      </c>
      <c r="DV721" s="106">
        <f t="shared" si="446"/>
        <v>8.6E-3</v>
      </c>
      <c r="DW721" s="106">
        <f t="shared" si="447"/>
        <v>8.8999999999999999E-3</v>
      </c>
      <c r="DX721" s="106"/>
      <c r="DY721" s="106"/>
      <c r="DZ721" s="100"/>
      <c r="EA721" s="100">
        <v>0.34</v>
      </c>
      <c r="EB721" s="100">
        <v>15.5</v>
      </c>
      <c r="EC721" s="100">
        <v>0.13</v>
      </c>
      <c r="ED721" s="100">
        <v>0.22</v>
      </c>
      <c r="EE721" s="100">
        <v>1.7</v>
      </c>
      <c r="EF721" s="100">
        <v>0.14000000000000001</v>
      </c>
      <c r="EG721" s="100">
        <v>81.349999999999994</v>
      </c>
      <c r="EH721" s="100">
        <v>5.09</v>
      </c>
      <c r="EI721" s="100">
        <v>0.39</v>
      </c>
      <c r="EJ721" s="100">
        <v>17.2</v>
      </c>
      <c r="EK721" s="100">
        <v>100</v>
      </c>
      <c r="EL721" s="100">
        <v>51.26</v>
      </c>
      <c r="EM721" s="100">
        <v>100</v>
      </c>
      <c r="EN721" s="100">
        <v>100</v>
      </c>
      <c r="EO721" s="100">
        <v>47.02</v>
      </c>
      <c r="EP721" s="100">
        <v>100</v>
      </c>
      <c r="EQ721" s="100">
        <v>100</v>
      </c>
      <c r="ER721" s="100">
        <v>100</v>
      </c>
      <c r="ES721" s="100">
        <v>100</v>
      </c>
      <c r="ET721" s="100">
        <v>2289.5100000000002</v>
      </c>
      <c r="EU721" s="100">
        <v>100</v>
      </c>
      <c r="EV721" s="100">
        <v>100</v>
      </c>
      <c r="EW721" s="100">
        <v>61.77</v>
      </c>
      <c r="EX721" s="100">
        <v>100</v>
      </c>
      <c r="EY721" s="100">
        <v>210.1</v>
      </c>
      <c r="EZ721" s="100">
        <v>100</v>
      </c>
      <c r="FA721" s="100">
        <v>10.37</v>
      </c>
      <c r="FB721" s="100">
        <v>94.25</v>
      </c>
      <c r="FC721" s="100"/>
      <c r="FD721" s="100"/>
      <c r="FE721" s="100"/>
      <c r="FF721" s="106">
        <v>6.1591623036649217E-2</v>
      </c>
      <c r="FG721" s="106">
        <v>3.9955638151189972E-3</v>
      </c>
      <c r="FH721" s="106">
        <v>1.5480285789891505E-2</v>
      </c>
      <c r="FI721" s="106">
        <v>1.3730430587383911E-2</v>
      </c>
      <c r="FJ721" s="106">
        <v>7.0701672862453551E-3</v>
      </c>
      <c r="FK721" s="106">
        <v>2.5129265448892345E-2</v>
      </c>
      <c r="FL721" s="106">
        <v>7.2418397626112753E-3</v>
      </c>
      <c r="FM721" s="106">
        <v>2.2394985887431514E-3</v>
      </c>
      <c r="FN721" s="106">
        <v>1.1065608919382507E-2</v>
      </c>
      <c r="FO721" s="106">
        <v>3.5276662593820909E-3</v>
      </c>
      <c r="FP721" s="106">
        <v>0</v>
      </c>
      <c r="FQ721" s="106">
        <v>0</v>
      </c>
      <c r="FR721" s="106">
        <v>0</v>
      </c>
      <c r="FS721" s="106">
        <v>0</v>
      </c>
      <c r="FT721" s="106">
        <v>1.0094610601125261E-2</v>
      </c>
      <c r="FU721" s="106">
        <v>0</v>
      </c>
      <c r="FV721" s="106">
        <v>0</v>
      </c>
      <c r="FW721" s="106">
        <v>0</v>
      </c>
      <c r="FX721" s="106">
        <v>0</v>
      </c>
      <c r="FY721" s="106">
        <v>0</v>
      </c>
      <c r="FZ721" s="106">
        <v>0</v>
      </c>
      <c r="GA721" s="106">
        <v>0</v>
      </c>
      <c r="GB721" s="106">
        <v>1.694650205761317E-2</v>
      </c>
      <c r="GC721" s="106">
        <v>0</v>
      </c>
      <c r="GD721" s="106">
        <v>0</v>
      </c>
      <c r="GE721" s="106">
        <v>0</v>
      </c>
      <c r="GF721" s="106">
        <v>0</v>
      </c>
      <c r="GG721" s="106">
        <v>0</v>
      </c>
      <c r="GH721" s="100"/>
      <c r="GI721" s="100"/>
      <c r="GJ721" s="100"/>
      <c r="GK721" s="100"/>
    </row>
    <row r="722" spans="1:193" x14ac:dyDescent="0.25">
      <c r="A722" s="98" t="s">
        <v>1073</v>
      </c>
      <c r="B722" s="99" t="s">
        <v>17</v>
      </c>
      <c r="C722" s="99" t="s">
        <v>247</v>
      </c>
      <c r="D722" s="100"/>
      <c r="E722" s="99" t="s">
        <v>896</v>
      </c>
      <c r="F722" s="100"/>
      <c r="G722" s="106">
        <v>55.642000000000003</v>
      </c>
      <c r="H722" s="106">
        <v>5.8999999999999997E-2</v>
      </c>
      <c r="I722" s="106">
        <v>2.5000000000000001E-2</v>
      </c>
      <c r="J722" s="106">
        <v>18.388000000000002</v>
      </c>
      <c r="K722" s="106">
        <v>5.7000000000000002E-2</v>
      </c>
      <c r="L722" s="106">
        <v>0.04</v>
      </c>
      <c r="M722" s="106">
        <v>0</v>
      </c>
      <c r="N722" s="106">
        <v>4.2999999999999997E-2</v>
      </c>
      <c r="O722" s="106">
        <v>25.134999999999998</v>
      </c>
      <c r="P722" s="106">
        <v>2.1000000000000001E-2</v>
      </c>
      <c r="Q722" s="106">
        <v>0</v>
      </c>
      <c r="R722" s="106">
        <v>0</v>
      </c>
      <c r="S722" s="106">
        <v>0</v>
      </c>
      <c r="T722" s="106">
        <v>0</v>
      </c>
      <c r="U722" s="106">
        <v>1.7000000000000001E-2</v>
      </c>
      <c r="V722" s="106">
        <v>0</v>
      </c>
      <c r="W722" s="106">
        <v>0</v>
      </c>
      <c r="X722" s="106">
        <v>0</v>
      </c>
      <c r="Y722" s="106">
        <v>0</v>
      </c>
      <c r="Z722" s="106">
        <v>0</v>
      </c>
      <c r="AA722" s="106">
        <v>0</v>
      </c>
      <c r="AB722" s="106">
        <v>0</v>
      </c>
      <c r="AC722" s="106">
        <v>0</v>
      </c>
      <c r="AD722" s="106">
        <v>0</v>
      </c>
      <c r="AE722" s="106">
        <v>0</v>
      </c>
      <c r="AF722" s="106">
        <v>0</v>
      </c>
      <c r="AG722" s="106">
        <v>1.3866144394365834E-2</v>
      </c>
      <c r="AH722" s="106">
        <v>0</v>
      </c>
      <c r="AI722" s="106"/>
      <c r="AJ722" s="106">
        <v>99.440866144394377</v>
      </c>
      <c r="AK722" s="100"/>
      <c r="AL722" s="106">
        <v>26.010658189977562</v>
      </c>
      <c r="AM722" s="106">
        <v>3.5369582159342966E-2</v>
      </c>
      <c r="AN722" s="106">
        <v>1.3231013495633766E-2</v>
      </c>
      <c r="AO722" s="106">
        <v>11.089132794596551</v>
      </c>
      <c r="AP722" s="106">
        <v>4.4144981412639409E-2</v>
      </c>
      <c r="AQ722" s="106">
        <v>3.109211037699184E-2</v>
      </c>
      <c r="AR722" s="106">
        <v>0</v>
      </c>
      <c r="AS722" s="106">
        <v>3.5696496762410761E-2</v>
      </c>
      <c r="AT722" s="106">
        <v>17.963836477987421</v>
      </c>
      <c r="AU722" s="106">
        <v>9.163902949903999E-3</v>
      </c>
      <c r="AV722" s="106">
        <v>0</v>
      </c>
      <c r="AW722" s="106">
        <v>0</v>
      </c>
      <c r="AX722" s="106">
        <v>0</v>
      </c>
      <c r="AY722" s="106">
        <v>0</v>
      </c>
      <c r="AZ722" s="106">
        <v>1.2585134734971869E-2</v>
      </c>
      <c r="BA722" s="106">
        <v>0</v>
      </c>
      <c r="BB722" s="106">
        <v>0</v>
      </c>
      <c r="BC722" s="106">
        <v>0</v>
      </c>
      <c r="BD722" s="106">
        <v>0</v>
      </c>
      <c r="BE722" s="106">
        <v>0</v>
      </c>
      <c r="BF722" s="106">
        <v>0</v>
      </c>
      <c r="BG722" s="106">
        <v>0</v>
      </c>
      <c r="BH722" s="106">
        <v>0</v>
      </c>
      <c r="BI722" s="106">
        <v>0</v>
      </c>
      <c r="BJ722" s="106">
        <v>0</v>
      </c>
      <c r="BK722" s="106">
        <v>0</v>
      </c>
      <c r="BL722" s="106">
        <v>1.2126055438885732E-2</v>
      </c>
      <c r="BM722" s="106">
        <v>0</v>
      </c>
      <c r="BN722" s="106"/>
      <c r="BO722" s="106"/>
      <c r="BP722" s="106"/>
      <c r="BQ722" s="106">
        <v>1.9894560000000002E-2</v>
      </c>
      <c r="BR722" s="106">
        <v>1.0509029999999999E-2</v>
      </c>
      <c r="BS722" s="106">
        <v>7.7469499999999998E-3</v>
      </c>
      <c r="BT722" s="106">
        <v>6.6328000000000003E-3</v>
      </c>
      <c r="BU722" s="106">
        <v>7.1015999999999987E-3</v>
      </c>
      <c r="BV722" s="106">
        <v>6.6897999999999992E-3</v>
      </c>
      <c r="BW722" s="106">
        <v>9.7056000000000017E-3</v>
      </c>
      <c r="BX722" s="106">
        <v>2.6501199999999997E-3</v>
      </c>
      <c r="BY722" s="106">
        <v>7.4157600000000004E-3</v>
      </c>
      <c r="BZ722" s="106">
        <v>1.6728679999999999E-2</v>
      </c>
      <c r="CA722" s="106">
        <v>1.0200000000000001E-2</v>
      </c>
      <c r="CB722" s="106">
        <v>7.9000000000000008E-3</v>
      </c>
      <c r="CC722" s="106">
        <v>7.5816500000000005E-3</v>
      </c>
      <c r="CD722" s="106">
        <v>1.2577330000000001E-2</v>
      </c>
      <c r="CE722" s="106">
        <v>1.5939439999999999E-2</v>
      </c>
      <c r="CF722" s="106">
        <v>5.8965000000000007E-3</v>
      </c>
      <c r="CG722" s="106">
        <v>5.1311999999999998E-3</v>
      </c>
      <c r="CH722" s="106">
        <v>5.5585600000000006E-3</v>
      </c>
      <c r="CI722" s="106">
        <v>9.0162900000000015E-3</v>
      </c>
      <c r="CJ722" s="106">
        <v>1.6067360000000003E-2</v>
      </c>
      <c r="CK722" s="106">
        <v>1.6163939999999998E-2</v>
      </c>
      <c r="CL722" s="106">
        <v>1.6852319999999997E-2</v>
      </c>
      <c r="CM722" s="106">
        <v>2.111184E-2</v>
      </c>
      <c r="CN722" s="106">
        <v>1.62344E-2</v>
      </c>
      <c r="CO722" s="106">
        <v>2.2821480000000002E-2</v>
      </c>
      <c r="CP722" s="106">
        <v>1.7559809999999999E-2</v>
      </c>
      <c r="CQ722" s="106">
        <v>9.0336500000000007E-3</v>
      </c>
      <c r="CR722" s="106">
        <v>9.6789500000000004E-3</v>
      </c>
      <c r="CS722" s="106"/>
      <c r="CT722" s="106"/>
      <c r="CU722" s="106"/>
      <c r="CV722" s="106">
        <f t="shared" si="420"/>
        <v>9.2999999999999992E-3</v>
      </c>
      <c r="CW722" s="106">
        <f t="shared" si="421"/>
        <v>6.3E-3</v>
      </c>
      <c r="CX722" s="106">
        <f t="shared" si="422"/>
        <v>4.1000000000000003E-3</v>
      </c>
      <c r="CY722" s="106">
        <f t="shared" si="423"/>
        <v>4.0000000000000001E-3</v>
      </c>
      <c r="CZ722" s="106">
        <f t="shared" si="424"/>
        <v>5.4999999999999997E-3</v>
      </c>
      <c r="DA722" s="106">
        <f t="shared" si="425"/>
        <v>5.1999999999999998E-3</v>
      </c>
      <c r="DB722" s="106">
        <f t="shared" si="426"/>
        <v>7.2000000000000007E-3</v>
      </c>
      <c r="DC722" s="106">
        <f t="shared" si="427"/>
        <v>2.2000000000000001E-3</v>
      </c>
      <c r="DD722" s="106">
        <f t="shared" si="428"/>
        <v>5.3E-3</v>
      </c>
      <c r="DE722" s="106">
        <f t="shared" si="429"/>
        <v>7.3000000000000001E-3</v>
      </c>
      <c r="DF722" s="106">
        <f t="shared" si="430"/>
        <v>1.0200000000000001E-2</v>
      </c>
      <c r="DG722" s="106">
        <f t="shared" si="431"/>
        <v>7.9000000000000008E-3</v>
      </c>
      <c r="DH722" s="106">
        <f t="shared" si="432"/>
        <v>5.3E-3</v>
      </c>
      <c r="DI722" s="106">
        <f t="shared" si="433"/>
        <v>1.03E-2</v>
      </c>
      <c r="DJ722" s="106">
        <f t="shared" si="434"/>
        <v>1.18E-2</v>
      </c>
      <c r="DK722" s="106">
        <f t="shared" si="435"/>
        <v>5.0000000000000001E-3</v>
      </c>
      <c r="DL722" s="106">
        <f t="shared" si="436"/>
        <v>4.8000000000000004E-3</v>
      </c>
      <c r="DM722" s="106">
        <f t="shared" si="437"/>
        <v>4.8999999999999998E-3</v>
      </c>
      <c r="DN722" s="106">
        <f t="shared" si="438"/>
        <v>7.1000000000000013E-3</v>
      </c>
      <c r="DO722" s="106">
        <f t="shared" si="439"/>
        <v>1.3700000000000002E-2</v>
      </c>
      <c r="DP722" s="106">
        <f t="shared" si="440"/>
        <v>1.3799999999999998E-2</v>
      </c>
      <c r="DQ722" s="106">
        <f t="shared" si="441"/>
        <v>1.4399999999999998E-2</v>
      </c>
      <c r="DR722" s="106">
        <f t="shared" si="442"/>
        <v>1.8099999999999998E-2</v>
      </c>
      <c r="DS722" s="106">
        <f t="shared" si="443"/>
        <v>1.4E-2</v>
      </c>
      <c r="DT722" s="106">
        <f t="shared" si="444"/>
        <v>1.9800000000000002E-2</v>
      </c>
      <c r="DU722" s="106">
        <f t="shared" si="445"/>
        <v>1.5299999999999999E-2</v>
      </c>
      <c r="DV722" s="106">
        <f t="shared" si="446"/>
        <v>7.9000000000000008E-3</v>
      </c>
      <c r="DW722" s="106">
        <f t="shared" si="447"/>
        <v>8.5000000000000006E-3</v>
      </c>
      <c r="DX722" s="106"/>
      <c r="DY722" s="106"/>
      <c r="DZ722" s="100"/>
      <c r="EA722" s="100">
        <v>0.26</v>
      </c>
      <c r="EB722" s="100">
        <v>11.15</v>
      </c>
      <c r="EC722" s="100">
        <v>17.73</v>
      </c>
      <c r="ED722" s="100">
        <v>0.16</v>
      </c>
      <c r="EE722" s="100">
        <v>10.42</v>
      </c>
      <c r="EF722" s="100">
        <v>13</v>
      </c>
      <c r="EG722" s="100">
        <v>3786.73</v>
      </c>
      <c r="EH722" s="100">
        <v>5.56</v>
      </c>
      <c r="EI722" s="100">
        <v>0.15</v>
      </c>
      <c r="EJ722" s="100">
        <v>34.89</v>
      </c>
      <c r="EK722" s="100">
        <v>100</v>
      </c>
      <c r="EL722" s="100">
        <v>99.66</v>
      </c>
      <c r="EM722" s="100">
        <v>116.09</v>
      </c>
      <c r="EN722" s="100">
        <v>100</v>
      </c>
      <c r="EO722" s="100">
        <v>78.63</v>
      </c>
      <c r="EP722" s="100">
        <v>100</v>
      </c>
      <c r="EQ722" s="100">
        <v>100</v>
      </c>
      <c r="ER722" s="100">
        <v>100</v>
      </c>
      <c r="ES722" s="100">
        <v>100</v>
      </c>
      <c r="ET722" s="100">
        <v>100</v>
      </c>
      <c r="EU722" s="100">
        <v>100</v>
      </c>
      <c r="EV722" s="100">
        <v>100</v>
      </c>
      <c r="EW722" s="100">
        <v>100</v>
      </c>
      <c r="EX722" s="100">
        <v>100</v>
      </c>
      <c r="EY722" s="100">
        <v>100</v>
      </c>
      <c r="EZ722" s="100">
        <v>566.71</v>
      </c>
      <c r="FA722" s="100">
        <v>60.01</v>
      </c>
      <c r="FB722" s="100">
        <v>100</v>
      </c>
      <c r="FC722" s="100"/>
      <c r="FD722" s="100"/>
      <c r="FE722" s="100"/>
      <c r="FF722" s="106">
        <v>6.7627711293941656E-2</v>
      </c>
      <c r="FG722" s="106">
        <v>3.9437084107667407E-3</v>
      </c>
      <c r="FH722" s="106">
        <v>2.3458586927758668E-3</v>
      </c>
      <c r="FI722" s="106">
        <v>1.7742612471354485E-2</v>
      </c>
      <c r="FJ722" s="106">
        <v>4.599907063197026E-3</v>
      </c>
      <c r="FK722" s="106">
        <v>4.0419743490089392E-3</v>
      </c>
      <c r="FL722" s="106">
        <v>0</v>
      </c>
      <c r="FM722" s="106">
        <v>1.984725219990038E-3</v>
      </c>
      <c r="FN722" s="106">
        <v>2.6945754716981133E-2</v>
      </c>
      <c r="FO722" s="106">
        <v>3.197285739221505E-3</v>
      </c>
      <c r="FP722" s="106">
        <v>0</v>
      </c>
      <c r="FQ722" s="106">
        <v>0</v>
      </c>
      <c r="FR722" s="106">
        <v>0</v>
      </c>
      <c r="FS722" s="106">
        <v>0</v>
      </c>
      <c r="FT722" s="106">
        <v>9.895691442108381E-3</v>
      </c>
      <c r="FU722" s="106">
        <v>0</v>
      </c>
      <c r="FV722" s="106">
        <v>0</v>
      </c>
      <c r="FW722" s="106">
        <v>0</v>
      </c>
      <c r="FX722" s="106">
        <v>0</v>
      </c>
      <c r="FY722" s="106">
        <v>0</v>
      </c>
      <c r="FZ722" s="106">
        <v>0</v>
      </c>
      <c r="GA722" s="106">
        <v>0</v>
      </c>
      <c r="GB722" s="106">
        <v>0</v>
      </c>
      <c r="GC722" s="106">
        <v>0</v>
      </c>
      <c r="GD722" s="106">
        <v>0</v>
      </c>
      <c r="GE722" s="106">
        <v>0</v>
      </c>
      <c r="GF722" s="106">
        <v>7.2768458688753273E-3</v>
      </c>
      <c r="GG722" s="106">
        <v>0</v>
      </c>
      <c r="GH722" s="100"/>
      <c r="GI722" s="100"/>
      <c r="GJ722" s="100"/>
      <c r="GK722" s="100"/>
    </row>
    <row r="723" spans="1:193" x14ac:dyDescent="0.25">
      <c r="A723" s="98" t="s">
        <v>1073</v>
      </c>
      <c r="B723" s="99" t="s">
        <v>17</v>
      </c>
      <c r="C723" s="99" t="s">
        <v>247</v>
      </c>
      <c r="D723" s="100"/>
      <c r="E723" s="99" t="s">
        <v>897</v>
      </c>
      <c r="F723" s="100"/>
      <c r="G723" s="106">
        <v>55.639000000000003</v>
      </c>
      <c r="H723" s="106">
        <v>4.7E-2</v>
      </c>
      <c r="I723" s="106">
        <v>3.3000000000000002E-2</v>
      </c>
      <c r="J723" s="106">
        <v>18.353000000000002</v>
      </c>
      <c r="K723" s="106">
        <v>4.200000000000001E-2</v>
      </c>
      <c r="L723" s="106">
        <v>5.0999999999999997E-2</v>
      </c>
      <c r="M723" s="106">
        <v>0</v>
      </c>
      <c r="N723" s="106">
        <v>4.9999999999999996E-2</v>
      </c>
      <c r="O723" s="106">
        <v>25.007000000000001</v>
      </c>
      <c r="P723" s="106">
        <v>2.5999999999999999E-2</v>
      </c>
      <c r="Q723" s="106">
        <v>0</v>
      </c>
      <c r="R723" s="106">
        <v>0</v>
      </c>
      <c r="S723" s="106">
        <v>0</v>
      </c>
      <c r="T723" s="106">
        <v>1.9E-2</v>
      </c>
      <c r="U723" s="106">
        <v>0</v>
      </c>
      <c r="V723" s="106">
        <v>0</v>
      </c>
      <c r="W723" s="106">
        <v>0</v>
      </c>
      <c r="X723" s="106">
        <v>0</v>
      </c>
      <c r="Y723" s="106">
        <v>0</v>
      </c>
      <c r="Z723" s="106">
        <v>0</v>
      </c>
      <c r="AA723" s="106">
        <v>0</v>
      </c>
      <c r="AB723" s="106">
        <v>0</v>
      </c>
      <c r="AC723" s="106">
        <v>0</v>
      </c>
      <c r="AD723" s="106">
        <v>0</v>
      </c>
      <c r="AE723" s="106">
        <v>3.5999999999999997E-2</v>
      </c>
      <c r="AF723" s="106">
        <v>0</v>
      </c>
      <c r="AG723" s="106">
        <v>0</v>
      </c>
      <c r="AH723" s="106">
        <v>1.4999999999999999E-2</v>
      </c>
      <c r="AI723" s="106"/>
      <c r="AJ723" s="106">
        <v>99.318000000000012</v>
      </c>
      <c r="AK723" s="100"/>
      <c r="AL723" s="106">
        <v>26.009255796559462</v>
      </c>
      <c r="AM723" s="106">
        <v>2.8175768838798635E-2</v>
      </c>
      <c r="AN723" s="106">
        <v>1.746493781423657E-2</v>
      </c>
      <c r="AO723" s="106">
        <v>11.068025569895068</v>
      </c>
      <c r="AP723" s="106">
        <v>3.2527881040892201E-2</v>
      </c>
      <c r="AQ723" s="106">
        <v>3.9642440730664592E-2</v>
      </c>
      <c r="AR723" s="106">
        <v>0</v>
      </c>
      <c r="AS723" s="106">
        <v>4.1507554374896234E-2</v>
      </c>
      <c r="AT723" s="106">
        <v>17.872355631789596</v>
      </c>
      <c r="AU723" s="106">
        <v>1.1345784604643045E-2</v>
      </c>
      <c r="AV723" s="106">
        <v>0</v>
      </c>
      <c r="AW723" s="106">
        <v>0</v>
      </c>
      <c r="AX723" s="106">
        <v>0</v>
      </c>
      <c r="AY723" s="106">
        <v>1.5559741216935548E-2</v>
      </c>
      <c r="AZ723" s="106">
        <v>0</v>
      </c>
      <c r="BA723" s="106">
        <v>0</v>
      </c>
      <c r="BB723" s="106">
        <v>0</v>
      </c>
      <c r="BC723" s="106">
        <v>0</v>
      </c>
      <c r="BD723" s="106">
        <v>0</v>
      </c>
      <c r="BE723" s="106">
        <v>0</v>
      </c>
      <c r="BF723" s="106">
        <v>0</v>
      </c>
      <c r="BG723" s="106">
        <v>0</v>
      </c>
      <c r="BH723" s="106">
        <v>0</v>
      </c>
      <c r="BI723" s="106">
        <v>0</v>
      </c>
      <c r="BJ723" s="106">
        <v>3.1233732431025504E-2</v>
      </c>
      <c r="BK723" s="106">
        <v>0</v>
      </c>
      <c r="BL723" s="106">
        <v>0</v>
      </c>
      <c r="BM723" s="106">
        <v>1.3172916483709492E-2</v>
      </c>
      <c r="BN723" s="106"/>
      <c r="BO723" s="106"/>
      <c r="BP723" s="106"/>
      <c r="BQ723" s="106">
        <v>2.0108480000000001E-2</v>
      </c>
      <c r="BR723" s="106">
        <v>1.0675839999999999E-2</v>
      </c>
      <c r="BS723" s="106">
        <v>7.5579999999999996E-3</v>
      </c>
      <c r="BT723" s="106">
        <v>6.6328000000000003E-3</v>
      </c>
      <c r="BU723" s="106">
        <v>7.3598399999999994E-3</v>
      </c>
      <c r="BV723" s="106">
        <v>6.8184500000000002E-3</v>
      </c>
      <c r="BW723" s="106">
        <v>9.5708000000000008E-3</v>
      </c>
      <c r="BX723" s="106">
        <v>2.6501199999999997E-3</v>
      </c>
      <c r="BY723" s="106">
        <v>7.2758399999999996E-3</v>
      </c>
      <c r="BZ723" s="106">
        <v>1.6728679999999999E-2</v>
      </c>
      <c r="CA723" s="106">
        <v>1.03E-2</v>
      </c>
      <c r="CB723" s="106">
        <v>8.3000000000000001E-3</v>
      </c>
      <c r="CC723" s="106">
        <v>7.7247000000000001E-3</v>
      </c>
      <c r="CD723" s="106">
        <v>1.2455220000000001E-2</v>
      </c>
      <c r="CE723" s="106">
        <v>1.5939439999999999E-2</v>
      </c>
      <c r="CF723" s="106">
        <v>5.8965000000000007E-3</v>
      </c>
      <c r="CG723" s="106">
        <v>5.1311999999999998E-3</v>
      </c>
      <c r="CH723" s="106">
        <v>5.4451200000000003E-3</v>
      </c>
      <c r="CI723" s="106">
        <v>9.0162900000000015E-3</v>
      </c>
      <c r="CJ723" s="106">
        <v>1.5363680000000003E-2</v>
      </c>
      <c r="CK723" s="106">
        <v>1.6046809999999998E-2</v>
      </c>
      <c r="CL723" s="106">
        <v>1.6384199999999998E-2</v>
      </c>
      <c r="CM723" s="106">
        <v>2.0995200000000002E-2</v>
      </c>
      <c r="CN723" s="106">
        <v>1.62344E-2</v>
      </c>
      <c r="CO723" s="106">
        <v>2.2360440000000002E-2</v>
      </c>
      <c r="CP723" s="106">
        <v>1.7674579999999999E-2</v>
      </c>
      <c r="CQ723" s="106">
        <v>9.4910499999999991E-3</v>
      </c>
      <c r="CR723" s="106">
        <v>9.6789500000000004E-3</v>
      </c>
      <c r="CS723" s="106"/>
      <c r="CT723" s="106"/>
      <c r="CU723" s="106"/>
      <c r="CV723" s="106">
        <f t="shared" si="420"/>
        <v>9.4000000000000004E-3</v>
      </c>
      <c r="CW723" s="106">
        <f t="shared" si="421"/>
        <v>6.3999999999999994E-3</v>
      </c>
      <c r="CX723" s="106">
        <f t="shared" si="422"/>
        <v>4.0000000000000001E-3</v>
      </c>
      <c r="CY723" s="106">
        <f t="shared" si="423"/>
        <v>4.0000000000000001E-3</v>
      </c>
      <c r="CZ723" s="106">
        <f t="shared" si="424"/>
        <v>5.7000000000000002E-3</v>
      </c>
      <c r="DA723" s="106">
        <f t="shared" si="425"/>
        <v>5.3E-3</v>
      </c>
      <c r="DB723" s="106">
        <f t="shared" si="426"/>
        <v>7.1000000000000004E-3</v>
      </c>
      <c r="DC723" s="106">
        <f t="shared" si="427"/>
        <v>2.2000000000000001E-3</v>
      </c>
      <c r="DD723" s="106">
        <f t="shared" si="428"/>
        <v>5.1999999999999998E-3</v>
      </c>
      <c r="DE723" s="106">
        <f t="shared" si="429"/>
        <v>7.3000000000000001E-3</v>
      </c>
      <c r="DF723" s="106">
        <f t="shared" si="430"/>
        <v>1.03E-2</v>
      </c>
      <c r="DG723" s="106">
        <f t="shared" si="431"/>
        <v>8.3000000000000001E-3</v>
      </c>
      <c r="DH723" s="106">
        <f t="shared" si="432"/>
        <v>5.3999999999999994E-3</v>
      </c>
      <c r="DI723" s="106">
        <f t="shared" si="433"/>
        <v>1.0200000000000001E-2</v>
      </c>
      <c r="DJ723" s="106">
        <f t="shared" si="434"/>
        <v>1.18E-2</v>
      </c>
      <c r="DK723" s="106">
        <f t="shared" si="435"/>
        <v>5.0000000000000001E-3</v>
      </c>
      <c r="DL723" s="106">
        <f t="shared" si="436"/>
        <v>4.8000000000000004E-3</v>
      </c>
      <c r="DM723" s="106">
        <f t="shared" si="437"/>
        <v>4.7999999999999996E-3</v>
      </c>
      <c r="DN723" s="106">
        <f t="shared" si="438"/>
        <v>7.1000000000000013E-3</v>
      </c>
      <c r="DO723" s="106">
        <f t="shared" si="439"/>
        <v>1.3100000000000002E-2</v>
      </c>
      <c r="DP723" s="106">
        <f t="shared" si="440"/>
        <v>1.3699999999999999E-2</v>
      </c>
      <c r="DQ723" s="106">
        <f t="shared" si="441"/>
        <v>1.4E-2</v>
      </c>
      <c r="DR723" s="106">
        <f t="shared" si="442"/>
        <v>1.7999999999999999E-2</v>
      </c>
      <c r="DS723" s="106">
        <f t="shared" si="443"/>
        <v>1.4E-2</v>
      </c>
      <c r="DT723" s="106">
        <f t="shared" si="444"/>
        <v>1.9400000000000001E-2</v>
      </c>
      <c r="DU723" s="106">
        <f t="shared" si="445"/>
        <v>1.54E-2</v>
      </c>
      <c r="DV723" s="106">
        <f t="shared" si="446"/>
        <v>8.3000000000000001E-3</v>
      </c>
      <c r="DW723" s="106">
        <f t="shared" si="447"/>
        <v>8.5000000000000006E-3</v>
      </c>
      <c r="DX723" s="106"/>
      <c r="DY723" s="106"/>
      <c r="DZ723" s="100"/>
      <c r="EA723" s="100">
        <v>0.26</v>
      </c>
      <c r="EB723" s="100">
        <v>14.24</v>
      </c>
      <c r="EC723" s="100">
        <v>13.25</v>
      </c>
      <c r="ED723" s="100">
        <v>0.16</v>
      </c>
      <c r="EE723" s="100">
        <v>14.33</v>
      </c>
      <c r="EF723" s="100">
        <v>10.4</v>
      </c>
      <c r="EG723" s="100">
        <v>168.8</v>
      </c>
      <c r="EH723" s="100">
        <v>5.0599999999999996</v>
      </c>
      <c r="EI723" s="100">
        <v>0.15</v>
      </c>
      <c r="EJ723" s="100">
        <v>27.89</v>
      </c>
      <c r="EK723" s="100">
        <v>100</v>
      </c>
      <c r="EL723" s="100">
        <v>100</v>
      </c>
      <c r="EM723" s="100">
        <v>100</v>
      </c>
      <c r="EN723" s="100">
        <v>68.400000000000006</v>
      </c>
      <c r="EO723" s="100">
        <v>138.62</v>
      </c>
      <c r="EP723" s="100">
        <v>100</v>
      </c>
      <c r="EQ723" s="100">
        <v>100</v>
      </c>
      <c r="ER723" s="100">
        <v>100</v>
      </c>
      <c r="ES723" s="100">
        <v>100</v>
      </c>
      <c r="ET723" s="100">
        <v>100</v>
      </c>
      <c r="EU723" s="100">
        <v>100</v>
      </c>
      <c r="EV723" s="100">
        <v>188.19</v>
      </c>
      <c r="EW723" s="100">
        <v>100</v>
      </c>
      <c r="EX723" s="100">
        <v>100</v>
      </c>
      <c r="EY723" s="100">
        <v>50.51</v>
      </c>
      <c r="EZ723" s="100">
        <v>100</v>
      </c>
      <c r="FA723" s="100">
        <v>100</v>
      </c>
      <c r="FB723" s="100">
        <v>61.59</v>
      </c>
      <c r="FC723" s="100"/>
      <c r="FD723" s="100"/>
      <c r="FE723" s="100"/>
      <c r="FF723" s="106">
        <v>6.7624065071054604E-2</v>
      </c>
      <c r="FG723" s="106">
        <v>4.0122294826449257E-3</v>
      </c>
      <c r="FH723" s="106">
        <v>2.3141042603863457E-3</v>
      </c>
      <c r="FI723" s="106">
        <v>1.770884091183211E-2</v>
      </c>
      <c r="FJ723" s="106">
        <v>4.6612453531598525E-3</v>
      </c>
      <c r="FK723" s="106">
        <v>4.1228138359891177E-3</v>
      </c>
      <c r="FL723" s="106">
        <v>0</v>
      </c>
      <c r="FM723" s="106">
        <v>2.1002822513697494E-3</v>
      </c>
      <c r="FN723" s="106">
        <v>2.6808533447684395E-2</v>
      </c>
      <c r="FO723" s="106">
        <v>3.1643393262349453E-3</v>
      </c>
      <c r="FP723" s="106">
        <v>0</v>
      </c>
      <c r="FQ723" s="106">
        <v>0</v>
      </c>
      <c r="FR723" s="106">
        <v>0</v>
      </c>
      <c r="FS723" s="106">
        <v>1.0642862992383916E-2</v>
      </c>
      <c r="FT723" s="106">
        <v>0</v>
      </c>
      <c r="FU723" s="106">
        <v>0</v>
      </c>
      <c r="FV723" s="106">
        <v>0</v>
      </c>
      <c r="FW723" s="106">
        <v>0</v>
      </c>
      <c r="FX723" s="106">
        <v>0</v>
      </c>
      <c r="FY723" s="106">
        <v>0</v>
      </c>
      <c r="FZ723" s="106">
        <v>0</v>
      </c>
      <c r="GA723" s="106">
        <v>0</v>
      </c>
      <c r="GB723" s="106">
        <v>0</v>
      </c>
      <c r="GC723" s="106">
        <v>0</v>
      </c>
      <c r="GD723" s="106">
        <v>1.5776158250910981E-2</v>
      </c>
      <c r="GE723" s="106">
        <v>0</v>
      </c>
      <c r="GF723" s="106">
        <v>0</v>
      </c>
      <c r="GG723" s="106">
        <v>8.1131992623166768E-3</v>
      </c>
      <c r="GH723" s="100"/>
      <c r="GI723" s="100"/>
      <c r="GJ723" s="100"/>
      <c r="GK723" s="100"/>
    </row>
    <row r="724" spans="1:193" x14ac:dyDescent="0.25">
      <c r="A724" s="98" t="s">
        <v>1073</v>
      </c>
      <c r="B724" s="99" t="s">
        <v>17</v>
      </c>
      <c r="C724" s="99" t="s">
        <v>247</v>
      </c>
      <c r="D724" s="100"/>
      <c r="E724" s="99" t="s">
        <v>898</v>
      </c>
      <c r="F724" s="100"/>
      <c r="G724" s="106">
        <v>55.444000000000003</v>
      </c>
      <c r="H724" s="106">
        <v>5.1999999999999998E-2</v>
      </c>
      <c r="I724" s="106">
        <v>3.0000000000000002E-2</v>
      </c>
      <c r="J724" s="106">
        <v>18.402000000000001</v>
      </c>
      <c r="K724" s="106">
        <v>5.3000000000000005E-2</v>
      </c>
      <c r="L724" s="106">
        <v>4.8000000000000001E-2</v>
      </c>
      <c r="M724" s="106">
        <v>0</v>
      </c>
      <c r="N724" s="106">
        <v>4.9999999999999996E-2</v>
      </c>
      <c r="O724" s="106">
        <v>25.117999999999999</v>
      </c>
      <c r="P724" s="106">
        <v>0</v>
      </c>
      <c r="Q724" s="106">
        <v>0</v>
      </c>
      <c r="R724" s="106">
        <v>0</v>
      </c>
      <c r="S724" s="106">
        <v>0</v>
      </c>
      <c r="T724" s="106">
        <v>0</v>
      </c>
      <c r="U724" s="106">
        <v>0</v>
      </c>
      <c r="V724" s="106">
        <v>0</v>
      </c>
      <c r="W724" s="106">
        <v>0</v>
      </c>
      <c r="X724" s="106">
        <v>0</v>
      </c>
      <c r="Y724" s="106">
        <v>0</v>
      </c>
      <c r="Z724" s="106">
        <v>0</v>
      </c>
      <c r="AA724" s="106">
        <v>2.1000000000000001E-2</v>
      </c>
      <c r="AB724" s="106">
        <v>1.7000000000000001E-2</v>
      </c>
      <c r="AC724" s="106">
        <v>0</v>
      </c>
      <c r="AD724" s="106">
        <v>0</v>
      </c>
      <c r="AE724" s="106">
        <v>0</v>
      </c>
      <c r="AF724" s="106">
        <v>0</v>
      </c>
      <c r="AG724" s="106">
        <v>0</v>
      </c>
      <c r="AH724" s="106">
        <v>0</v>
      </c>
      <c r="AI724" s="106"/>
      <c r="AJ724" s="106">
        <v>99.234999999999985</v>
      </c>
      <c r="AK724" s="100"/>
      <c r="AL724" s="106">
        <v>25.918100224382947</v>
      </c>
      <c r="AM724" s="106">
        <v>3.1173191055692107E-2</v>
      </c>
      <c r="AN724" s="106">
        <v>1.587721619476052E-2</v>
      </c>
      <c r="AO724" s="106">
        <v>11.097575684477146</v>
      </c>
      <c r="AP724" s="106">
        <v>4.1047087980173487E-2</v>
      </c>
      <c r="AQ724" s="106">
        <v>3.7310532452390209E-2</v>
      </c>
      <c r="AR724" s="106">
        <v>0</v>
      </c>
      <c r="AS724" s="106">
        <v>4.1507554374896234E-2</v>
      </c>
      <c r="AT724" s="106">
        <v>17.951686678101773</v>
      </c>
      <c r="AU724" s="106">
        <v>0</v>
      </c>
      <c r="AV724" s="106">
        <v>0</v>
      </c>
      <c r="AW724" s="106">
        <v>0</v>
      </c>
      <c r="AX724" s="106">
        <v>0</v>
      </c>
      <c r="AY724" s="106">
        <v>0</v>
      </c>
      <c r="AZ724" s="106">
        <v>0</v>
      </c>
      <c r="BA724" s="106">
        <v>0</v>
      </c>
      <c r="BB724" s="106">
        <v>0</v>
      </c>
      <c r="BC724" s="106">
        <v>0</v>
      </c>
      <c r="BD724" s="106">
        <v>0</v>
      </c>
      <c r="BE724" s="106">
        <v>0</v>
      </c>
      <c r="BF724" s="106">
        <v>1.7928797063092292E-2</v>
      </c>
      <c r="BG724" s="106">
        <v>1.4526189865846367E-2</v>
      </c>
      <c r="BH724" s="106">
        <v>0</v>
      </c>
      <c r="BI724" s="106">
        <v>0</v>
      </c>
      <c r="BJ724" s="106">
        <v>0</v>
      </c>
      <c r="BK724" s="106">
        <v>0</v>
      </c>
      <c r="BL724" s="106">
        <v>0</v>
      </c>
      <c r="BM724" s="106">
        <v>0</v>
      </c>
      <c r="BN724" s="106"/>
      <c r="BO724" s="106"/>
      <c r="BP724" s="106"/>
      <c r="BQ724" s="106">
        <v>2.1392000000000001E-2</v>
      </c>
      <c r="BR724" s="106">
        <v>1.0675839999999999E-2</v>
      </c>
      <c r="BS724" s="106">
        <v>7.5579999999999996E-3</v>
      </c>
      <c r="BT724" s="106">
        <v>6.6328000000000003E-3</v>
      </c>
      <c r="BU724" s="106">
        <v>7.3598399999999994E-3</v>
      </c>
      <c r="BV724" s="106">
        <v>6.9471000000000003E-3</v>
      </c>
      <c r="BW724" s="106">
        <v>9.8404000000000009E-3</v>
      </c>
      <c r="BX724" s="106">
        <v>2.6501199999999997E-3</v>
      </c>
      <c r="BY724" s="106">
        <v>7.2758399999999996E-3</v>
      </c>
      <c r="BZ724" s="106">
        <v>1.8103639999999997E-2</v>
      </c>
      <c r="CA724" s="106">
        <v>1.01E-2</v>
      </c>
      <c r="CB724" s="106">
        <v>8.0999999999999996E-3</v>
      </c>
      <c r="CC724" s="106">
        <v>7.5816500000000005E-3</v>
      </c>
      <c r="CD724" s="106">
        <v>1.2699440000000001E-2</v>
      </c>
      <c r="CE724" s="106">
        <v>1.5939439999999999E-2</v>
      </c>
      <c r="CF724" s="106">
        <v>5.8965000000000007E-3</v>
      </c>
      <c r="CG724" s="106">
        <v>5.1311999999999998E-3</v>
      </c>
      <c r="CH724" s="106">
        <v>5.5585600000000006E-3</v>
      </c>
      <c r="CI724" s="106">
        <v>9.0162900000000015E-3</v>
      </c>
      <c r="CJ724" s="106">
        <v>1.571552E-2</v>
      </c>
      <c r="CK724" s="106">
        <v>1.5695420000000002E-2</v>
      </c>
      <c r="CL724" s="106">
        <v>1.603311E-2</v>
      </c>
      <c r="CM724" s="106">
        <v>2.1228480000000001E-2</v>
      </c>
      <c r="CN724" s="106">
        <v>1.6118439999999998E-2</v>
      </c>
      <c r="CO724" s="106">
        <v>2.2360440000000002E-2</v>
      </c>
      <c r="CP724" s="106">
        <v>1.7674579999999999E-2</v>
      </c>
      <c r="CQ724" s="106">
        <v>9.2623499999999991E-3</v>
      </c>
      <c r="CR724" s="106">
        <v>9.6789500000000004E-3</v>
      </c>
      <c r="CS724" s="106"/>
      <c r="CT724" s="106"/>
      <c r="CU724" s="106"/>
      <c r="CV724" s="106">
        <f t="shared" si="420"/>
        <v>0.01</v>
      </c>
      <c r="CW724" s="106">
        <f t="shared" si="421"/>
        <v>6.3999999999999994E-3</v>
      </c>
      <c r="CX724" s="106">
        <f t="shared" si="422"/>
        <v>4.0000000000000001E-3</v>
      </c>
      <c r="CY724" s="106">
        <f t="shared" si="423"/>
        <v>4.0000000000000001E-3</v>
      </c>
      <c r="CZ724" s="106">
        <f t="shared" si="424"/>
        <v>5.7000000000000002E-3</v>
      </c>
      <c r="DA724" s="106">
        <f t="shared" si="425"/>
        <v>5.4000000000000003E-3</v>
      </c>
      <c r="DB724" s="106">
        <f t="shared" si="426"/>
        <v>7.3000000000000001E-3</v>
      </c>
      <c r="DC724" s="106">
        <f t="shared" si="427"/>
        <v>2.2000000000000001E-3</v>
      </c>
      <c r="DD724" s="106">
        <f t="shared" si="428"/>
        <v>5.1999999999999998E-3</v>
      </c>
      <c r="DE724" s="106">
        <f t="shared" si="429"/>
        <v>7.899999999999999E-3</v>
      </c>
      <c r="DF724" s="106">
        <f t="shared" si="430"/>
        <v>1.01E-2</v>
      </c>
      <c r="DG724" s="106">
        <f t="shared" si="431"/>
        <v>8.0999999999999996E-3</v>
      </c>
      <c r="DH724" s="106">
        <f t="shared" si="432"/>
        <v>5.3E-3</v>
      </c>
      <c r="DI724" s="106">
        <f t="shared" si="433"/>
        <v>1.04E-2</v>
      </c>
      <c r="DJ724" s="106">
        <f t="shared" si="434"/>
        <v>1.18E-2</v>
      </c>
      <c r="DK724" s="106">
        <f t="shared" si="435"/>
        <v>5.0000000000000001E-3</v>
      </c>
      <c r="DL724" s="106">
        <f t="shared" si="436"/>
        <v>4.8000000000000004E-3</v>
      </c>
      <c r="DM724" s="106">
        <f t="shared" si="437"/>
        <v>4.8999999999999998E-3</v>
      </c>
      <c r="DN724" s="106">
        <f t="shared" si="438"/>
        <v>7.1000000000000013E-3</v>
      </c>
      <c r="DO724" s="106">
        <f t="shared" si="439"/>
        <v>1.3399999999999999E-2</v>
      </c>
      <c r="DP724" s="106">
        <f t="shared" si="440"/>
        <v>1.34E-2</v>
      </c>
      <c r="DQ724" s="106">
        <f t="shared" si="441"/>
        <v>1.37E-2</v>
      </c>
      <c r="DR724" s="106">
        <f t="shared" si="442"/>
        <v>1.8200000000000001E-2</v>
      </c>
      <c r="DS724" s="106">
        <f t="shared" si="443"/>
        <v>1.3899999999999999E-2</v>
      </c>
      <c r="DT724" s="106">
        <f t="shared" si="444"/>
        <v>1.9400000000000001E-2</v>
      </c>
      <c r="DU724" s="106">
        <f t="shared" si="445"/>
        <v>1.54E-2</v>
      </c>
      <c r="DV724" s="106">
        <f t="shared" si="446"/>
        <v>8.0999999999999996E-3</v>
      </c>
      <c r="DW724" s="106">
        <f t="shared" si="447"/>
        <v>8.5000000000000006E-3</v>
      </c>
      <c r="DX724" s="106"/>
      <c r="DY724" s="106"/>
      <c r="DZ724" s="100"/>
      <c r="EA724" s="100">
        <v>0.26</v>
      </c>
      <c r="EB724" s="100">
        <v>13.01</v>
      </c>
      <c r="EC724" s="100">
        <v>14.33</v>
      </c>
      <c r="ED724" s="100">
        <v>0.16</v>
      </c>
      <c r="EE724" s="100">
        <v>11.52</v>
      </c>
      <c r="EF724" s="100">
        <v>11.16</v>
      </c>
      <c r="EG724" s="100">
        <v>733.99</v>
      </c>
      <c r="EH724" s="100">
        <v>5.08</v>
      </c>
      <c r="EI724" s="100">
        <v>0.15</v>
      </c>
      <c r="EJ724" s="100">
        <v>92.62</v>
      </c>
      <c r="EK724" s="100">
        <v>100</v>
      </c>
      <c r="EL724" s="100">
        <v>100</v>
      </c>
      <c r="EM724" s="100">
        <v>258.14999999999998</v>
      </c>
      <c r="EN724" s="100">
        <v>100</v>
      </c>
      <c r="EO724" s="100">
        <v>145.86000000000001</v>
      </c>
      <c r="EP724" s="100">
        <v>100</v>
      </c>
      <c r="EQ724" s="100">
        <v>175.08</v>
      </c>
      <c r="ER724" s="100">
        <v>100</v>
      </c>
      <c r="ES724" s="100">
        <v>100</v>
      </c>
      <c r="ET724" s="100">
        <v>100</v>
      </c>
      <c r="EU724" s="100">
        <v>66.67</v>
      </c>
      <c r="EV724" s="100">
        <v>85.71</v>
      </c>
      <c r="EW724" s="100">
        <v>100</v>
      </c>
      <c r="EX724" s="100">
        <v>100</v>
      </c>
      <c r="EY724" s="100">
        <v>138.43</v>
      </c>
      <c r="EZ724" s="100">
        <v>100</v>
      </c>
      <c r="FA724" s="100">
        <v>100</v>
      </c>
      <c r="FB724" s="100">
        <v>114.38</v>
      </c>
      <c r="FC724" s="100"/>
      <c r="FD724" s="100"/>
      <c r="FE724" s="100"/>
      <c r="FF724" s="106">
        <v>6.7387060583395664E-2</v>
      </c>
      <c r="FG724" s="106">
        <v>4.0556321563455433E-3</v>
      </c>
      <c r="FH724" s="106">
        <v>2.2752050807091826E-3</v>
      </c>
      <c r="FI724" s="106">
        <v>1.7756121095163436E-2</v>
      </c>
      <c r="FJ724" s="106">
        <v>4.7286245353159858E-3</v>
      </c>
      <c r="FK724" s="106">
        <v>4.1638554216867473E-3</v>
      </c>
      <c r="FL724" s="106">
        <v>0</v>
      </c>
      <c r="FM724" s="106">
        <v>2.1085837622447285E-3</v>
      </c>
      <c r="FN724" s="106">
        <v>2.6927530017152659E-2</v>
      </c>
      <c r="FO724" s="106">
        <v>0</v>
      </c>
      <c r="FP724" s="106">
        <v>0</v>
      </c>
      <c r="FQ724" s="106">
        <v>0</v>
      </c>
      <c r="FR724" s="106">
        <v>0</v>
      </c>
      <c r="FS724" s="106">
        <v>0</v>
      </c>
      <c r="FT724" s="106">
        <v>0</v>
      </c>
      <c r="FU724" s="106">
        <v>0</v>
      </c>
      <c r="FV724" s="106">
        <v>0</v>
      </c>
      <c r="FW724" s="106">
        <v>0</v>
      </c>
      <c r="FX724" s="106">
        <v>0</v>
      </c>
      <c r="FY724" s="106">
        <v>0</v>
      </c>
      <c r="FZ724" s="106">
        <v>1.1953129001963632E-2</v>
      </c>
      <c r="GA724" s="106">
        <v>1.245039733401692E-2</v>
      </c>
      <c r="GB724" s="106">
        <v>0</v>
      </c>
      <c r="GC724" s="106">
        <v>0</v>
      </c>
      <c r="GD724" s="106">
        <v>0</v>
      </c>
      <c r="GE724" s="106">
        <v>0</v>
      </c>
      <c r="GF724" s="106">
        <v>0</v>
      </c>
      <c r="GG724" s="106">
        <v>0</v>
      </c>
      <c r="GH724" s="100"/>
      <c r="GI724" s="100"/>
      <c r="GJ724" s="100"/>
      <c r="GK724" s="100"/>
    </row>
    <row r="725" spans="1:193" x14ac:dyDescent="0.25">
      <c r="A725" s="98" t="s">
        <v>1073</v>
      </c>
      <c r="B725" s="99" t="s">
        <v>17</v>
      </c>
      <c r="C725" s="99" t="s">
        <v>247</v>
      </c>
      <c r="D725" s="100"/>
      <c r="E725" s="99" t="s">
        <v>899</v>
      </c>
      <c r="F725" s="100"/>
      <c r="G725" s="106">
        <v>0</v>
      </c>
      <c r="H725" s="106">
        <v>94.913944284267771</v>
      </c>
      <c r="I725" s="106">
        <v>4.2999999999999997E-2</v>
      </c>
      <c r="J725" s="106">
        <v>0</v>
      </c>
      <c r="K725" s="106">
        <v>0</v>
      </c>
      <c r="L725" s="106">
        <v>0</v>
      </c>
      <c r="M725" s="106">
        <v>0</v>
      </c>
      <c r="N725" s="106">
        <v>4.6979362412797772E-2</v>
      </c>
      <c r="O725" s="106">
        <v>8.0000000000000002E-3</v>
      </c>
      <c r="P725" s="106">
        <v>0</v>
      </c>
      <c r="Q725" s="106">
        <v>0</v>
      </c>
      <c r="R725" s="106">
        <v>0</v>
      </c>
      <c r="S725" s="106">
        <v>0</v>
      </c>
      <c r="T725" s="106">
        <v>0</v>
      </c>
      <c r="U725" s="106">
        <v>0</v>
      </c>
      <c r="V725" s="106">
        <v>0</v>
      </c>
      <c r="W725" s="106">
        <v>0</v>
      </c>
      <c r="X725" s="106">
        <v>0</v>
      </c>
      <c r="Y725" s="106">
        <v>0</v>
      </c>
      <c r="Z725" s="106">
        <v>0</v>
      </c>
      <c r="AA725" s="106">
        <v>6.1964553178627799E-2</v>
      </c>
      <c r="AB725" s="106">
        <v>4.200000000000001E-2</v>
      </c>
      <c r="AC725" s="106">
        <v>0</v>
      </c>
      <c r="AD725" s="106">
        <v>0</v>
      </c>
      <c r="AE725" s="106">
        <v>0</v>
      </c>
      <c r="AF725" s="106">
        <v>0</v>
      </c>
      <c r="AG725" s="106">
        <v>0</v>
      </c>
      <c r="AH725" s="106">
        <v>0</v>
      </c>
      <c r="AI725" s="106"/>
      <c r="AJ725" s="106">
        <v>95.115888199859199</v>
      </c>
      <c r="AK725" s="100"/>
      <c r="AL725" s="106">
        <v>0</v>
      </c>
      <c r="AM725" s="106">
        <v>56.899433058130676</v>
      </c>
      <c r="AN725" s="106">
        <v>2.2757343212490077E-2</v>
      </c>
      <c r="AO725" s="106">
        <v>0</v>
      </c>
      <c r="AP725" s="106">
        <v>0</v>
      </c>
      <c r="AQ725" s="106">
        <v>0</v>
      </c>
      <c r="AR725" s="106">
        <v>0</v>
      </c>
      <c r="AS725" s="106">
        <v>3.8999968796943195E-2</v>
      </c>
      <c r="AT725" s="106">
        <v>5.717552887364208E-3</v>
      </c>
      <c r="AU725" s="106">
        <v>0</v>
      </c>
      <c r="AV725" s="106">
        <v>0</v>
      </c>
      <c r="AW725" s="106">
        <v>0</v>
      </c>
      <c r="AX725" s="106">
        <v>0</v>
      </c>
      <c r="AY725" s="106">
        <v>0</v>
      </c>
      <c r="AZ725" s="106">
        <v>0</v>
      </c>
      <c r="BA725" s="106">
        <v>0</v>
      </c>
      <c r="BB725" s="106">
        <v>0</v>
      </c>
      <c r="BC725" s="106">
        <v>0</v>
      </c>
      <c r="BD725" s="106">
        <v>0</v>
      </c>
      <c r="BE725" s="106">
        <v>0</v>
      </c>
      <c r="BF725" s="106">
        <v>5.2902376144990861E-2</v>
      </c>
      <c r="BG725" s="106">
        <v>3.5888233786208673E-2</v>
      </c>
      <c r="BH725" s="106">
        <v>0</v>
      </c>
      <c r="BI725" s="106">
        <v>0</v>
      </c>
      <c r="BJ725" s="106">
        <v>0</v>
      </c>
      <c r="BK725" s="106">
        <v>0</v>
      </c>
      <c r="BL725" s="106">
        <v>0</v>
      </c>
      <c r="BM725" s="106">
        <v>0</v>
      </c>
      <c r="BN725" s="106"/>
      <c r="BO725" s="106"/>
      <c r="BP725" s="106"/>
      <c r="BQ725" s="106">
        <v>1.92528E-2</v>
      </c>
      <c r="BR725" s="106">
        <v>1.417885E-2</v>
      </c>
      <c r="BS725" s="106">
        <v>7.7469499999999998E-3</v>
      </c>
      <c r="BT725" s="106">
        <v>7.1302600000000002E-3</v>
      </c>
      <c r="BU725" s="106">
        <v>8.2636799999999989E-3</v>
      </c>
      <c r="BV725" s="106">
        <v>7.5903499999999992E-3</v>
      </c>
      <c r="BW725" s="106">
        <v>1.0110000000000001E-2</v>
      </c>
      <c r="BX725" s="106">
        <v>3.37288E-3</v>
      </c>
      <c r="BY725" s="106">
        <v>7.6956000000000004E-3</v>
      </c>
      <c r="BZ725" s="106">
        <v>2.17702E-2</v>
      </c>
      <c r="CA725" s="106">
        <v>1.04E-2</v>
      </c>
      <c r="CB725" s="106">
        <v>9.1999999999999998E-3</v>
      </c>
      <c r="CC725" s="106">
        <v>9.7274000000000006E-3</v>
      </c>
      <c r="CD725" s="106">
        <v>1.440898E-2</v>
      </c>
      <c r="CE725" s="106">
        <v>2.0802319999999999E-2</v>
      </c>
      <c r="CF725" s="106">
        <v>5.8965000000000007E-3</v>
      </c>
      <c r="CG725" s="106">
        <v>6.0933000000000003E-3</v>
      </c>
      <c r="CH725" s="106">
        <v>6.4660800000000008E-3</v>
      </c>
      <c r="CI725" s="106">
        <v>9.6512400000000002E-3</v>
      </c>
      <c r="CJ725" s="106">
        <v>2.3221440000000003E-2</v>
      </c>
      <c r="CK725" s="106">
        <v>2.2840350000000002E-2</v>
      </c>
      <c r="CL725" s="106">
        <v>1.7671529999999998E-2</v>
      </c>
      <c r="CM725" s="106">
        <v>2.2978080000000001E-2</v>
      </c>
      <c r="CN725" s="106">
        <v>1.8437639999999998E-2</v>
      </c>
      <c r="CO725" s="106">
        <v>2.5587720000000001E-2</v>
      </c>
      <c r="CP725" s="106">
        <v>2.0199519999999999E-2</v>
      </c>
      <c r="CQ725" s="106">
        <v>1.05202E-2</v>
      </c>
      <c r="CR725" s="106">
        <v>1.104539E-2</v>
      </c>
      <c r="CS725" s="106"/>
      <c r="CT725" s="106"/>
      <c r="CU725" s="106"/>
      <c r="CV725" s="106">
        <f t="shared" si="420"/>
        <v>8.9999999999999993E-3</v>
      </c>
      <c r="CW725" s="106">
        <f t="shared" si="421"/>
        <v>8.5000000000000006E-3</v>
      </c>
      <c r="CX725" s="106">
        <f t="shared" si="422"/>
        <v>4.1000000000000003E-3</v>
      </c>
      <c r="CY725" s="106">
        <f t="shared" si="423"/>
        <v>4.3E-3</v>
      </c>
      <c r="CZ725" s="106">
        <f t="shared" si="424"/>
        <v>6.3999999999999994E-3</v>
      </c>
      <c r="DA725" s="106">
        <f t="shared" si="425"/>
        <v>5.8999999999999999E-3</v>
      </c>
      <c r="DB725" s="106">
        <f t="shared" si="426"/>
        <v>7.5000000000000006E-3</v>
      </c>
      <c r="DC725" s="106">
        <f t="shared" si="427"/>
        <v>2.8000000000000004E-3</v>
      </c>
      <c r="DD725" s="106">
        <f t="shared" si="428"/>
        <v>5.5000000000000005E-3</v>
      </c>
      <c r="DE725" s="106">
        <f t="shared" si="429"/>
        <v>9.4999999999999998E-3</v>
      </c>
      <c r="DF725" s="106">
        <f t="shared" si="430"/>
        <v>1.04E-2</v>
      </c>
      <c r="DG725" s="106">
        <f t="shared" si="431"/>
        <v>9.1999999999999998E-3</v>
      </c>
      <c r="DH725" s="106">
        <f t="shared" si="432"/>
        <v>6.7999999999999996E-3</v>
      </c>
      <c r="DI725" s="106">
        <f t="shared" si="433"/>
        <v>1.18E-2</v>
      </c>
      <c r="DJ725" s="106">
        <f t="shared" si="434"/>
        <v>1.5399999999999999E-2</v>
      </c>
      <c r="DK725" s="106">
        <f t="shared" si="435"/>
        <v>5.0000000000000001E-3</v>
      </c>
      <c r="DL725" s="106">
        <f t="shared" si="436"/>
        <v>5.7000000000000002E-3</v>
      </c>
      <c r="DM725" s="106">
        <f t="shared" si="437"/>
        <v>5.7000000000000002E-3</v>
      </c>
      <c r="DN725" s="106">
        <f t="shared" si="438"/>
        <v>7.6E-3</v>
      </c>
      <c r="DO725" s="106">
        <f t="shared" si="439"/>
        <v>1.9800000000000002E-2</v>
      </c>
      <c r="DP725" s="106">
        <f t="shared" si="440"/>
        <v>1.9500000000000003E-2</v>
      </c>
      <c r="DQ725" s="106">
        <f t="shared" si="441"/>
        <v>1.5099999999999999E-2</v>
      </c>
      <c r="DR725" s="106">
        <f t="shared" si="442"/>
        <v>1.9699999999999999E-2</v>
      </c>
      <c r="DS725" s="106">
        <f t="shared" si="443"/>
        <v>1.5899999999999997E-2</v>
      </c>
      <c r="DT725" s="106">
        <f t="shared" si="444"/>
        <v>2.2200000000000001E-2</v>
      </c>
      <c r="DU725" s="106">
        <f t="shared" si="445"/>
        <v>1.7600000000000001E-2</v>
      </c>
      <c r="DV725" s="106">
        <f t="shared" si="446"/>
        <v>9.1999999999999998E-3</v>
      </c>
      <c r="DW725" s="106">
        <f t="shared" si="447"/>
        <v>9.7000000000000003E-3</v>
      </c>
      <c r="DX725" s="106"/>
      <c r="DY725" s="106"/>
      <c r="DZ725" s="100"/>
      <c r="EA725" s="100">
        <v>82.45</v>
      </c>
      <c r="EB725" s="100">
        <v>7.0000000000000007E-2</v>
      </c>
      <c r="EC725" s="100">
        <v>10.57</v>
      </c>
      <c r="ED725" s="100">
        <v>100</v>
      </c>
      <c r="EE725" s="100">
        <v>339.66</v>
      </c>
      <c r="EF725" s="100">
        <v>179.17</v>
      </c>
      <c r="EG725" s="100">
        <v>100</v>
      </c>
      <c r="EH725" s="100">
        <v>5.15</v>
      </c>
      <c r="EI725" s="100">
        <v>47.81</v>
      </c>
      <c r="EJ725" s="100">
        <v>100</v>
      </c>
      <c r="EK725" s="100">
        <v>100</v>
      </c>
      <c r="EL725" s="100">
        <v>61.52</v>
      </c>
      <c r="EM725" s="100">
        <v>100</v>
      </c>
      <c r="EN725" s="100">
        <v>116.67</v>
      </c>
      <c r="EO725" s="100">
        <v>100</v>
      </c>
      <c r="EP725" s="100">
        <v>2.33</v>
      </c>
      <c r="EQ725" s="100">
        <v>180.54</v>
      </c>
      <c r="ER725" s="100">
        <v>134.85</v>
      </c>
      <c r="ES725" s="100">
        <v>297.14999999999998</v>
      </c>
      <c r="ET725" s="100">
        <v>100</v>
      </c>
      <c r="EU725" s="100">
        <v>28.7</v>
      </c>
      <c r="EV725" s="100">
        <v>38.590000000000003</v>
      </c>
      <c r="EW725" s="100">
        <v>116.84</v>
      </c>
      <c r="EX725" s="100">
        <v>100</v>
      </c>
      <c r="EY725" s="100">
        <v>254.01</v>
      </c>
      <c r="EZ725" s="100">
        <v>100</v>
      </c>
      <c r="FA725" s="100">
        <v>100</v>
      </c>
      <c r="FB725" s="100">
        <v>100</v>
      </c>
      <c r="FC725" s="100"/>
      <c r="FD725" s="100"/>
      <c r="FE725" s="100"/>
      <c r="FF725" s="106">
        <v>0</v>
      </c>
      <c r="FG725" s="106">
        <v>3.9829603140691477E-2</v>
      </c>
      <c r="FH725" s="106">
        <v>2.4054511775602012E-3</v>
      </c>
      <c r="FI725" s="106">
        <v>0</v>
      </c>
      <c r="FJ725" s="106">
        <v>0</v>
      </c>
      <c r="FK725" s="106">
        <v>0</v>
      </c>
      <c r="FL725" s="106">
        <v>0</v>
      </c>
      <c r="FM725" s="106">
        <v>2.0084983930425747E-3</v>
      </c>
      <c r="FN725" s="106">
        <v>2.733562035448828E-3</v>
      </c>
      <c r="FO725" s="106">
        <v>0</v>
      </c>
      <c r="FP725" s="106">
        <v>0</v>
      </c>
      <c r="FQ725" s="106">
        <v>0</v>
      </c>
      <c r="FR725" s="106">
        <v>0</v>
      </c>
      <c r="FS725" s="106">
        <v>0</v>
      </c>
      <c r="FT725" s="106">
        <v>0</v>
      </c>
      <c r="FU725" s="106">
        <v>0</v>
      </c>
      <c r="FV725" s="106">
        <v>0</v>
      </c>
      <c r="FW725" s="106">
        <v>0</v>
      </c>
      <c r="FX725" s="106">
        <v>0</v>
      </c>
      <c r="FY725" s="106">
        <v>0</v>
      </c>
      <c r="FZ725" s="106">
        <v>1.5182981953612376E-2</v>
      </c>
      <c r="GA725" s="106">
        <v>1.3849269418097927E-2</v>
      </c>
      <c r="GB725" s="106">
        <v>0</v>
      </c>
      <c r="GC725" s="106">
        <v>0</v>
      </c>
      <c r="GD725" s="106">
        <v>0</v>
      </c>
      <c r="GE725" s="106">
        <v>0</v>
      </c>
      <c r="GF725" s="106">
        <v>0</v>
      </c>
      <c r="GG725" s="106">
        <v>0</v>
      </c>
      <c r="GH725" s="100"/>
      <c r="GI725" s="100"/>
      <c r="GJ725" s="100"/>
      <c r="GK725" s="100"/>
    </row>
    <row r="726" spans="1:193" x14ac:dyDescent="0.25">
      <c r="A726" s="98" t="s">
        <v>1073</v>
      </c>
      <c r="B726" s="99" t="s">
        <v>17</v>
      </c>
      <c r="C726" s="99" t="s">
        <v>247</v>
      </c>
      <c r="D726" s="100"/>
      <c r="E726" s="99" t="s">
        <v>900</v>
      </c>
      <c r="F726" s="100"/>
      <c r="G726" s="106">
        <v>0</v>
      </c>
      <c r="H726" s="106">
        <v>94.858999999999995</v>
      </c>
      <c r="I726" s="106">
        <v>3.5000000000000003E-2</v>
      </c>
      <c r="J726" s="106">
        <v>0</v>
      </c>
      <c r="K726" s="106">
        <v>0</v>
      </c>
      <c r="L726" s="106">
        <v>0</v>
      </c>
      <c r="M726" s="106">
        <v>0</v>
      </c>
      <c r="N726" s="106">
        <v>4.9999999999999996E-2</v>
      </c>
      <c r="O726" s="106">
        <v>0</v>
      </c>
      <c r="P726" s="106">
        <v>0</v>
      </c>
      <c r="Q726" s="106">
        <v>0</v>
      </c>
      <c r="R726" s="106">
        <v>0</v>
      </c>
      <c r="S726" s="106">
        <v>0</v>
      </c>
      <c r="T726" s="106">
        <v>0</v>
      </c>
      <c r="U726" s="106">
        <v>0</v>
      </c>
      <c r="V726" s="106">
        <v>0</v>
      </c>
      <c r="W726" s="106">
        <v>0</v>
      </c>
      <c r="X726" s="106">
        <v>0</v>
      </c>
      <c r="Y726" s="106">
        <v>0</v>
      </c>
      <c r="Z726" s="106">
        <v>0</v>
      </c>
      <c r="AA726" s="106">
        <v>7.5976368785751869E-2</v>
      </c>
      <c r="AB726" s="106">
        <v>0</v>
      </c>
      <c r="AC726" s="106">
        <v>0</v>
      </c>
      <c r="AD726" s="106">
        <v>0</v>
      </c>
      <c r="AE726" s="106">
        <v>0</v>
      </c>
      <c r="AF726" s="106">
        <v>0</v>
      </c>
      <c r="AG726" s="106">
        <v>0</v>
      </c>
      <c r="AH726" s="106">
        <v>0</v>
      </c>
      <c r="AI726" s="106"/>
      <c r="AJ726" s="106">
        <v>95.019976368785734</v>
      </c>
      <c r="AK726" s="100"/>
      <c r="AL726" s="106">
        <v>0</v>
      </c>
      <c r="AM726" s="106">
        <v>56.866494814459564</v>
      </c>
      <c r="AN726" s="106">
        <v>1.8523418893887273E-2</v>
      </c>
      <c r="AO726" s="106">
        <v>0</v>
      </c>
      <c r="AP726" s="106">
        <v>0</v>
      </c>
      <c r="AQ726" s="106">
        <v>0</v>
      </c>
      <c r="AR726" s="106">
        <v>0</v>
      </c>
      <c r="AS726" s="106">
        <v>4.1507554374896234E-2</v>
      </c>
      <c r="AT726" s="106">
        <v>0</v>
      </c>
      <c r="AU726" s="106">
        <v>0</v>
      </c>
      <c r="AV726" s="106">
        <v>0</v>
      </c>
      <c r="AW726" s="106">
        <v>0</v>
      </c>
      <c r="AX726" s="106">
        <v>0</v>
      </c>
      <c r="AY726" s="106">
        <v>0</v>
      </c>
      <c r="AZ726" s="106">
        <v>0</v>
      </c>
      <c r="BA726" s="106">
        <v>0</v>
      </c>
      <c r="BB726" s="106">
        <v>0</v>
      </c>
      <c r="BC726" s="106">
        <v>0</v>
      </c>
      <c r="BD726" s="106">
        <v>0</v>
      </c>
      <c r="BE726" s="106">
        <v>0</v>
      </c>
      <c r="BF726" s="106">
        <v>6.4864995121447847E-2</v>
      </c>
      <c r="BG726" s="106">
        <v>0</v>
      </c>
      <c r="BH726" s="106">
        <v>0</v>
      </c>
      <c r="BI726" s="106">
        <v>0</v>
      </c>
      <c r="BJ726" s="106">
        <v>0</v>
      </c>
      <c r="BK726" s="106">
        <v>0</v>
      </c>
      <c r="BL726" s="106">
        <v>0</v>
      </c>
      <c r="BM726" s="106">
        <v>0</v>
      </c>
      <c r="BN726" s="106"/>
      <c r="BO726" s="106"/>
      <c r="BP726" s="106"/>
      <c r="BQ726" s="106">
        <v>1.9680640000000003E-2</v>
      </c>
      <c r="BR726" s="106">
        <v>1.4345659999999998E-2</v>
      </c>
      <c r="BS726" s="106">
        <v>7.7469499999999998E-3</v>
      </c>
      <c r="BT726" s="106">
        <v>6.9644399999999988E-3</v>
      </c>
      <c r="BU726" s="106">
        <v>8.2636799999999989E-3</v>
      </c>
      <c r="BV726" s="106">
        <v>7.7190000000000002E-3</v>
      </c>
      <c r="BW726" s="106">
        <v>1.0110000000000001E-2</v>
      </c>
      <c r="BX726" s="106">
        <v>3.37288E-3</v>
      </c>
      <c r="BY726" s="106">
        <v>8.1153600000000003E-3</v>
      </c>
      <c r="BZ726" s="106">
        <v>2.2228519999999998E-2</v>
      </c>
      <c r="CA726" s="106">
        <v>1.04E-2</v>
      </c>
      <c r="CB726" s="106">
        <v>9.1999999999999998E-3</v>
      </c>
      <c r="CC726" s="106">
        <v>9.8704500000000011E-3</v>
      </c>
      <c r="CD726" s="106">
        <v>1.440898E-2</v>
      </c>
      <c r="CE726" s="106">
        <v>2.0802319999999999E-2</v>
      </c>
      <c r="CF726" s="106">
        <v>5.8965000000000007E-3</v>
      </c>
      <c r="CG726" s="106">
        <v>6.0933000000000003E-3</v>
      </c>
      <c r="CH726" s="106">
        <v>6.4660800000000008E-3</v>
      </c>
      <c r="CI726" s="106">
        <v>1.003221E-2</v>
      </c>
      <c r="CJ726" s="106">
        <v>2.3573280000000002E-2</v>
      </c>
      <c r="CK726" s="106">
        <v>2.2606089999999999E-2</v>
      </c>
      <c r="CL726" s="106">
        <v>1.8490739999999999E-2</v>
      </c>
      <c r="CM726" s="106">
        <v>2.3444640000000003E-2</v>
      </c>
      <c r="CN726" s="106">
        <v>1.785784E-2</v>
      </c>
      <c r="CO726" s="106">
        <v>2.5241940000000001E-2</v>
      </c>
      <c r="CP726" s="106">
        <v>1.9969979999999998E-2</v>
      </c>
      <c r="CQ726" s="106">
        <v>1.05202E-2</v>
      </c>
      <c r="CR726" s="106">
        <v>1.104539E-2</v>
      </c>
      <c r="CS726" s="106"/>
      <c r="CT726" s="106"/>
      <c r="CU726" s="106"/>
      <c r="CV726" s="106">
        <f t="shared" si="420"/>
        <v>9.1999999999999998E-3</v>
      </c>
      <c r="CW726" s="106">
        <f t="shared" si="421"/>
        <v>8.6E-3</v>
      </c>
      <c r="CX726" s="106">
        <f t="shared" si="422"/>
        <v>4.1000000000000003E-3</v>
      </c>
      <c r="CY726" s="106">
        <f t="shared" si="423"/>
        <v>4.1999999999999997E-3</v>
      </c>
      <c r="CZ726" s="106">
        <f t="shared" si="424"/>
        <v>6.3999999999999994E-3</v>
      </c>
      <c r="DA726" s="106">
        <f t="shared" si="425"/>
        <v>6.0000000000000001E-3</v>
      </c>
      <c r="DB726" s="106">
        <f t="shared" si="426"/>
        <v>7.5000000000000006E-3</v>
      </c>
      <c r="DC726" s="106">
        <f t="shared" si="427"/>
        <v>2.8000000000000004E-3</v>
      </c>
      <c r="DD726" s="106">
        <f t="shared" si="428"/>
        <v>5.8000000000000005E-3</v>
      </c>
      <c r="DE726" s="106">
        <f t="shared" si="429"/>
        <v>9.7000000000000003E-3</v>
      </c>
      <c r="DF726" s="106">
        <f t="shared" si="430"/>
        <v>1.04E-2</v>
      </c>
      <c r="DG726" s="106">
        <f t="shared" si="431"/>
        <v>9.1999999999999998E-3</v>
      </c>
      <c r="DH726" s="106">
        <f t="shared" si="432"/>
        <v>6.8999999999999999E-3</v>
      </c>
      <c r="DI726" s="106">
        <f t="shared" si="433"/>
        <v>1.18E-2</v>
      </c>
      <c r="DJ726" s="106">
        <f t="shared" si="434"/>
        <v>1.5399999999999999E-2</v>
      </c>
      <c r="DK726" s="106">
        <f t="shared" si="435"/>
        <v>5.0000000000000001E-3</v>
      </c>
      <c r="DL726" s="106">
        <f t="shared" si="436"/>
        <v>5.7000000000000002E-3</v>
      </c>
      <c r="DM726" s="106">
        <f t="shared" si="437"/>
        <v>5.7000000000000002E-3</v>
      </c>
      <c r="DN726" s="106">
        <f t="shared" si="438"/>
        <v>7.899999999999999E-3</v>
      </c>
      <c r="DO726" s="106">
        <f t="shared" si="439"/>
        <v>2.01E-2</v>
      </c>
      <c r="DP726" s="106">
        <f t="shared" si="440"/>
        <v>1.9299999999999998E-2</v>
      </c>
      <c r="DQ726" s="106">
        <f t="shared" si="441"/>
        <v>1.5800000000000002E-2</v>
      </c>
      <c r="DR726" s="106">
        <f t="shared" si="442"/>
        <v>2.01E-2</v>
      </c>
      <c r="DS726" s="106">
        <f t="shared" si="443"/>
        <v>1.54E-2</v>
      </c>
      <c r="DT726" s="106">
        <f t="shared" si="444"/>
        <v>2.1899999999999999E-2</v>
      </c>
      <c r="DU726" s="106">
        <f t="shared" si="445"/>
        <v>1.7399999999999999E-2</v>
      </c>
      <c r="DV726" s="106">
        <f t="shared" si="446"/>
        <v>9.1999999999999998E-3</v>
      </c>
      <c r="DW726" s="106">
        <f t="shared" si="447"/>
        <v>9.7000000000000003E-3</v>
      </c>
      <c r="DX726" s="106"/>
      <c r="DY726" s="106"/>
      <c r="DZ726" s="100"/>
      <c r="EA726" s="100">
        <v>1286.3900000000001</v>
      </c>
      <c r="EB726" s="100">
        <v>7.0000000000000007E-2</v>
      </c>
      <c r="EC726" s="100">
        <v>12.92</v>
      </c>
      <c r="ED726" s="100">
        <v>100</v>
      </c>
      <c r="EE726" s="100">
        <v>115.97</v>
      </c>
      <c r="EF726" s="100">
        <v>1424.64</v>
      </c>
      <c r="EG726" s="100">
        <v>100</v>
      </c>
      <c r="EH726" s="100">
        <v>4.9800000000000004</v>
      </c>
      <c r="EI726" s="100">
        <v>100</v>
      </c>
      <c r="EJ726" s="100">
        <v>100</v>
      </c>
      <c r="EK726" s="100">
        <v>100</v>
      </c>
      <c r="EL726" s="100">
        <v>153.91</v>
      </c>
      <c r="EM726" s="100">
        <v>100</v>
      </c>
      <c r="EN726" s="100">
        <v>166.77</v>
      </c>
      <c r="EO726" s="100">
        <v>100</v>
      </c>
      <c r="EP726" s="100">
        <v>2.48</v>
      </c>
      <c r="EQ726" s="100">
        <v>100</v>
      </c>
      <c r="ER726" s="100">
        <v>100</v>
      </c>
      <c r="ES726" s="100">
        <v>100</v>
      </c>
      <c r="ET726" s="100">
        <v>100</v>
      </c>
      <c r="EU726" s="100">
        <v>22.95</v>
      </c>
      <c r="EV726" s="100">
        <v>217.73</v>
      </c>
      <c r="EW726" s="100">
        <v>100</v>
      </c>
      <c r="EX726" s="100">
        <v>3817.86</v>
      </c>
      <c r="EY726" s="100">
        <v>89.21</v>
      </c>
      <c r="EZ726" s="100">
        <v>296.56</v>
      </c>
      <c r="FA726" s="100">
        <v>411.88</v>
      </c>
      <c r="FB726" s="100">
        <v>100</v>
      </c>
      <c r="FC726" s="100"/>
      <c r="FD726" s="100"/>
      <c r="FE726" s="100"/>
      <c r="FF726" s="106">
        <v>0</v>
      </c>
      <c r="FG726" s="106">
        <v>3.9806546370121702E-2</v>
      </c>
      <c r="FH726" s="106">
        <v>2.3932257210902358E-3</v>
      </c>
      <c r="FI726" s="106">
        <v>0</v>
      </c>
      <c r="FJ726" s="106">
        <v>0</v>
      </c>
      <c r="FK726" s="106">
        <v>0</v>
      </c>
      <c r="FL726" s="106">
        <v>0</v>
      </c>
      <c r="FM726" s="106">
        <v>2.0670762078698326E-3</v>
      </c>
      <c r="FN726" s="106">
        <v>0</v>
      </c>
      <c r="FO726" s="106">
        <v>0</v>
      </c>
      <c r="FP726" s="106">
        <v>0</v>
      </c>
      <c r="FQ726" s="106">
        <v>0</v>
      </c>
      <c r="FR726" s="106">
        <v>0</v>
      </c>
      <c r="FS726" s="106">
        <v>0</v>
      </c>
      <c r="FT726" s="106">
        <v>0</v>
      </c>
      <c r="FU726" s="106">
        <v>0</v>
      </c>
      <c r="FV726" s="106">
        <v>0</v>
      </c>
      <c r="FW726" s="106">
        <v>0</v>
      </c>
      <c r="FX726" s="106">
        <v>0</v>
      </c>
      <c r="FY726" s="106">
        <v>0</v>
      </c>
      <c r="FZ726" s="106">
        <v>1.4886516380372279E-2</v>
      </c>
      <c r="GA726" s="106">
        <v>0</v>
      </c>
      <c r="GB726" s="106">
        <v>0</v>
      </c>
      <c r="GC726" s="106">
        <v>0</v>
      </c>
      <c r="GD726" s="106">
        <v>0</v>
      </c>
      <c r="GE726" s="106">
        <v>0</v>
      </c>
      <c r="GF726" s="106">
        <v>0</v>
      </c>
      <c r="GG726" s="106">
        <v>0</v>
      </c>
      <c r="GH726" s="100"/>
      <c r="GI726" s="100"/>
      <c r="GJ726" s="100"/>
      <c r="GK726" s="100"/>
    </row>
    <row r="727" spans="1:193" x14ac:dyDescent="0.25">
      <c r="A727" s="98" t="s">
        <v>1073</v>
      </c>
      <c r="B727" s="99" t="s">
        <v>17</v>
      </c>
      <c r="C727" s="99" t="s">
        <v>247</v>
      </c>
      <c r="D727" s="100"/>
      <c r="E727" s="99" t="s">
        <v>900</v>
      </c>
      <c r="F727" s="100"/>
      <c r="G727" s="106">
        <v>0</v>
      </c>
      <c r="H727" s="106">
        <v>94.819000000000003</v>
      </c>
      <c r="I727" s="106">
        <v>3.6999999999999998E-2</v>
      </c>
      <c r="J727" s="106">
        <v>0</v>
      </c>
      <c r="K727" s="106">
        <v>8.9999999999999993E-3</v>
      </c>
      <c r="L727" s="106">
        <v>0</v>
      </c>
      <c r="M727" s="106">
        <v>0</v>
      </c>
      <c r="N727" s="106">
        <v>4.9999999999999996E-2</v>
      </c>
      <c r="O727" s="106">
        <v>0</v>
      </c>
      <c r="P727" s="106">
        <v>0</v>
      </c>
      <c r="Q727" s="106">
        <v>0</v>
      </c>
      <c r="R727" s="106">
        <v>0</v>
      </c>
      <c r="S727" s="106">
        <v>0</v>
      </c>
      <c r="T727" s="106">
        <v>0</v>
      </c>
      <c r="U727" s="106">
        <v>0</v>
      </c>
      <c r="V727" s="106">
        <v>0</v>
      </c>
      <c r="W727" s="106">
        <v>0</v>
      </c>
      <c r="X727" s="106">
        <v>0</v>
      </c>
      <c r="Y727" s="106">
        <v>0.01</v>
      </c>
      <c r="Z727" s="106">
        <v>0</v>
      </c>
      <c r="AA727" s="106">
        <v>7.5999999999999998E-2</v>
      </c>
      <c r="AB727" s="106">
        <v>0</v>
      </c>
      <c r="AC727" s="106">
        <v>0</v>
      </c>
      <c r="AD727" s="106">
        <v>0</v>
      </c>
      <c r="AE727" s="106">
        <v>0</v>
      </c>
      <c r="AF727" s="106">
        <v>0</v>
      </c>
      <c r="AG727" s="106">
        <v>0</v>
      </c>
      <c r="AH727" s="106">
        <v>0</v>
      </c>
      <c r="AI727" s="106"/>
      <c r="AJ727" s="106">
        <v>95.001000000000005</v>
      </c>
      <c r="AK727" s="100"/>
      <c r="AL727" s="106">
        <v>0</v>
      </c>
      <c r="AM727" s="106">
        <v>56.842515436724419</v>
      </c>
      <c r="AN727" s="106">
        <v>1.9581899973537972E-2</v>
      </c>
      <c r="AO727" s="106">
        <v>0</v>
      </c>
      <c r="AP727" s="106">
        <v>6.970260223048327E-3</v>
      </c>
      <c r="AQ727" s="106">
        <v>0</v>
      </c>
      <c r="AR727" s="106">
        <v>0</v>
      </c>
      <c r="AS727" s="106">
        <v>4.1507554374896234E-2</v>
      </c>
      <c r="AT727" s="106">
        <v>0</v>
      </c>
      <c r="AU727" s="106">
        <v>0</v>
      </c>
      <c r="AV727" s="106">
        <v>0</v>
      </c>
      <c r="AW727" s="106">
        <v>0</v>
      </c>
      <c r="AX727" s="106">
        <v>0</v>
      </c>
      <c r="AY727" s="106">
        <v>0</v>
      </c>
      <c r="AZ727" s="106">
        <v>0</v>
      </c>
      <c r="BA727" s="106">
        <v>0</v>
      </c>
      <c r="BB727" s="106">
        <v>0</v>
      </c>
      <c r="BC727" s="106">
        <v>0</v>
      </c>
      <c r="BD727" s="106">
        <v>7.8746357980943385E-3</v>
      </c>
      <c r="BE727" s="106">
        <v>0</v>
      </c>
      <c r="BF727" s="106">
        <v>6.4885170323572092E-2</v>
      </c>
      <c r="BG727" s="106">
        <v>0</v>
      </c>
      <c r="BH727" s="106">
        <v>0</v>
      </c>
      <c r="BI727" s="106">
        <v>0</v>
      </c>
      <c r="BJ727" s="106">
        <v>0</v>
      </c>
      <c r="BK727" s="106">
        <v>0</v>
      </c>
      <c r="BL727" s="106">
        <v>0</v>
      </c>
      <c r="BM727" s="106">
        <v>0</v>
      </c>
      <c r="BN727" s="106"/>
      <c r="BO727" s="106"/>
      <c r="BP727" s="106"/>
      <c r="BQ727" s="106">
        <v>1.8611040000000002E-2</v>
      </c>
      <c r="BR727" s="106">
        <v>1.451247E-2</v>
      </c>
      <c r="BS727" s="106">
        <v>7.7469499999999998E-3</v>
      </c>
      <c r="BT727" s="106">
        <v>6.79862E-3</v>
      </c>
      <c r="BU727" s="106">
        <v>8.3927999999999989E-3</v>
      </c>
      <c r="BV727" s="106">
        <v>7.7190000000000002E-3</v>
      </c>
      <c r="BW727" s="106">
        <v>9.8404000000000009E-3</v>
      </c>
      <c r="BX727" s="106">
        <v>3.2524200000000002E-3</v>
      </c>
      <c r="BY727" s="106">
        <v>7.9754400000000003E-3</v>
      </c>
      <c r="BZ727" s="106">
        <v>2.17702E-2</v>
      </c>
      <c r="CA727" s="106">
        <v>1.0500000000000001E-2</v>
      </c>
      <c r="CB727" s="106">
        <v>9.1999999999999998E-3</v>
      </c>
      <c r="CC727" s="106">
        <v>9.8704500000000011E-3</v>
      </c>
      <c r="CD727" s="106">
        <v>1.453109E-2</v>
      </c>
      <c r="CE727" s="106">
        <v>2.1612799999999998E-2</v>
      </c>
      <c r="CF727" s="106">
        <v>5.8965000000000007E-3</v>
      </c>
      <c r="CG727" s="106">
        <v>6.0933000000000003E-3</v>
      </c>
      <c r="CH727" s="106">
        <v>6.4660800000000008E-3</v>
      </c>
      <c r="CI727" s="106">
        <v>9.5242500000000015E-3</v>
      </c>
      <c r="CJ727" s="106">
        <v>2.2869600000000004E-2</v>
      </c>
      <c r="CK727" s="106">
        <v>2.2723220000000002E-2</v>
      </c>
      <c r="CL727" s="106">
        <v>1.7905589999999999E-2</v>
      </c>
      <c r="CM727" s="106">
        <v>2.321136E-2</v>
      </c>
      <c r="CN727" s="106">
        <v>1.808976E-2</v>
      </c>
      <c r="CO727" s="106">
        <v>2.616402E-2</v>
      </c>
      <c r="CP727" s="106">
        <v>2.0084749999999998E-2</v>
      </c>
      <c r="CQ727" s="106">
        <v>1.05202E-2</v>
      </c>
      <c r="CR727" s="106">
        <v>1.104539E-2</v>
      </c>
      <c r="CS727" s="106"/>
      <c r="CT727" s="106"/>
      <c r="CU727" s="106"/>
      <c r="CV727" s="106">
        <f t="shared" si="420"/>
        <v>8.6999999999999994E-3</v>
      </c>
      <c r="CW727" s="106">
        <f t="shared" si="421"/>
        <v>8.6999999999999994E-3</v>
      </c>
      <c r="CX727" s="106">
        <f t="shared" si="422"/>
        <v>4.1000000000000003E-3</v>
      </c>
      <c r="CY727" s="106">
        <f t="shared" si="423"/>
        <v>4.1000000000000003E-3</v>
      </c>
      <c r="CZ727" s="106">
        <f t="shared" si="424"/>
        <v>6.4999999999999997E-3</v>
      </c>
      <c r="DA727" s="106">
        <f t="shared" si="425"/>
        <v>6.0000000000000001E-3</v>
      </c>
      <c r="DB727" s="106">
        <f t="shared" si="426"/>
        <v>7.3000000000000001E-3</v>
      </c>
      <c r="DC727" s="106">
        <f t="shared" si="427"/>
        <v>2.7000000000000006E-3</v>
      </c>
      <c r="DD727" s="106">
        <f t="shared" si="428"/>
        <v>5.7000000000000002E-3</v>
      </c>
      <c r="DE727" s="106">
        <f t="shared" si="429"/>
        <v>9.4999999999999998E-3</v>
      </c>
      <c r="DF727" s="106">
        <f t="shared" si="430"/>
        <v>1.0500000000000001E-2</v>
      </c>
      <c r="DG727" s="106">
        <f t="shared" si="431"/>
        <v>9.1999999999999998E-3</v>
      </c>
      <c r="DH727" s="106">
        <f t="shared" si="432"/>
        <v>6.8999999999999999E-3</v>
      </c>
      <c r="DI727" s="106">
        <f t="shared" si="433"/>
        <v>1.1899999999999999E-2</v>
      </c>
      <c r="DJ727" s="106">
        <f t="shared" si="434"/>
        <v>1.5999999999999997E-2</v>
      </c>
      <c r="DK727" s="106">
        <f t="shared" si="435"/>
        <v>5.0000000000000001E-3</v>
      </c>
      <c r="DL727" s="106">
        <f t="shared" si="436"/>
        <v>5.7000000000000002E-3</v>
      </c>
      <c r="DM727" s="106">
        <f t="shared" si="437"/>
        <v>5.7000000000000002E-3</v>
      </c>
      <c r="DN727" s="106">
        <f t="shared" si="438"/>
        <v>7.5000000000000006E-3</v>
      </c>
      <c r="DO727" s="106">
        <f t="shared" si="439"/>
        <v>1.9500000000000003E-2</v>
      </c>
      <c r="DP727" s="106">
        <f t="shared" si="440"/>
        <v>1.9400000000000001E-2</v>
      </c>
      <c r="DQ727" s="106">
        <f t="shared" si="441"/>
        <v>1.5300000000000001E-2</v>
      </c>
      <c r="DR727" s="106">
        <f t="shared" si="442"/>
        <v>1.9899999999999998E-2</v>
      </c>
      <c r="DS727" s="106">
        <f t="shared" si="443"/>
        <v>1.5600000000000001E-2</v>
      </c>
      <c r="DT727" s="106">
        <f t="shared" si="444"/>
        <v>2.2699999999999998E-2</v>
      </c>
      <c r="DU727" s="106">
        <f t="shared" si="445"/>
        <v>1.7499999999999998E-2</v>
      </c>
      <c r="DV727" s="106">
        <f t="shared" si="446"/>
        <v>9.1999999999999998E-3</v>
      </c>
      <c r="DW727" s="106">
        <f t="shared" si="447"/>
        <v>9.7000000000000003E-3</v>
      </c>
      <c r="DX727" s="106"/>
      <c r="DY727" s="106"/>
      <c r="DZ727" s="100"/>
      <c r="EA727" s="100">
        <v>82.54</v>
      </c>
      <c r="EB727" s="100">
        <v>7.0000000000000007E-2</v>
      </c>
      <c r="EC727" s="100">
        <v>12.2</v>
      </c>
      <c r="ED727" s="100">
        <v>100</v>
      </c>
      <c r="EE727" s="100">
        <v>73.260000000000005</v>
      </c>
      <c r="EF727" s="100">
        <v>158.66999999999999</v>
      </c>
      <c r="EG727" s="100">
        <v>100</v>
      </c>
      <c r="EH727" s="100">
        <v>4.8499999999999996</v>
      </c>
      <c r="EI727" s="100">
        <v>456.29</v>
      </c>
      <c r="EJ727" s="100">
        <v>100</v>
      </c>
      <c r="EK727" s="100">
        <v>100</v>
      </c>
      <c r="EL727" s="100">
        <v>100</v>
      </c>
      <c r="EM727" s="100">
        <v>100</v>
      </c>
      <c r="EN727" s="100">
        <v>100</v>
      </c>
      <c r="EO727" s="100">
        <v>100</v>
      </c>
      <c r="EP727" s="100">
        <v>2.39</v>
      </c>
      <c r="EQ727" s="100">
        <v>100</v>
      </c>
      <c r="ER727" s="100">
        <v>100</v>
      </c>
      <c r="ES727" s="100">
        <v>75.11</v>
      </c>
      <c r="ET727" s="100">
        <v>100</v>
      </c>
      <c r="EU727" s="100">
        <v>23.42</v>
      </c>
      <c r="EV727" s="100">
        <v>176.35</v>
      </c>
      <c r="EW727" s="100">
        <v>100</v>
      </c>
      <c r="EX727" s="100">
        <v>130.21</v>
      </c>
      <c r="EY727" s="100">
        <v>100</v>
      </c>
      <c r="EZ727" s="100">
        <v>100</v>
      </c>
      <c r="FA727" s="100">
        <v>100</v>
      </c>
      <c r="FB727" s="100">
        <v>504.46</v>
      </c>
      <c r="FC727" s="100"/>
      <c r="FD727" s="100"/>
      <c r="FE727" s="100"/>
      <c r="FF727" s="106">
        <v>0</v>
      </c>
      <c r="FG727" s="106">
        <v>3.9789760805707099E-2</v>
      </c>
      <c r="FH727" s="106">
        <v>2.3889917967716326E-3</v>
      </c>
      <c r="FI727" s="106">
        <v>0</v>
      </c>
      <c r="FJ727" s="106">
        <v>5.1064126394052044E-3</v>
      </c>
      <c r="FK727" s="106">
        <v>0</v>
      </c>
      <c r="FL727" s="106">
        <v>0</v>
      </c>
      <c r="FM727" s="106">
        <v>2.0131163871824672E-3</v>
      </c>
      <c r="FN727" s="106">
        <v>0</v>
      </c>
      <c r="FO727" s="106">
        <v>0</v>
      </c>
      <c r="FP727" s="106">
        <v>0</v>
      </c>
      <c r="FQ727" s="106">
        <v>0</v>
      </c>
      <c r="FR727" s="106">
        <v>0</v>
      </c>
      <c r="FS727" s="106">
        <v>0</v>
      </c>
      <c r="FT727" s="106">
        <v>0</v>
      </c>
      <c r="FU727" s="106">
        <v>0</v>
      </c>
      <c r="FV727" s="106">
        <v>0</v>
      </c>
      <c r="FW727" s="106">
        <v>0</v>
      </c>
      <c r="FX727" s="106">
        <v>5.9146389479486578E-3</v>
      </c>
      <c r="FY727" s="106">
        <v>0</v>
      </c>
      <c r="FZ727" s="106">
        <v>1.5196106889780585E-2</v>
      </c>
      <c r="GA727" s="106">
        <v>0</v>
      </c>
      <c r="GB727" s="106">
        <v>0</v>
      </c>
      <c r="GC727" s="106">
        <v>0</v>
      </c>
      <c r="GD727" s="106">
        <v>0</v>
      </c>
      <c r="GE727" s="106">
        <v>0</v>
      </c>
      <c r="GF727" s="106">
        <v>0</v>
      </c>
      <c r="GG727" s="106">
        <v>0</v>
      </c>
      <c r="GH727" s="100"/>
      <c r="GI727" s="100"/>
      <c r="GJ727" s="100"/>
      <c r="GK727" s="100"/>
    </row>
    <row r="728" spans="1:193" x14ac:dyDescent="0.25">
      <c r="A728" s="98" t="s">
        <v>1073</v>
      </c>
      <c r="B728" s="99" t="s">
        <v>17</v>
      </c>
      <c r="C728" s="99" t="s">
        <v>247</v>
      </c>
      <c r="D728" s="100"/>
      <c r="E728" s="99" t="s">
        <v>901</v>
      </c>
      <c r="F728" s="100"/>
      <c r="G728" s="106">
        <v>0</v>
      </c>
      <c r="H728" s="106">
        <v>0</v>
      </c>
      <c r="I728" s="106">
        <v>0</v>
      </c>
      <c r="J728" s="106">
        <v>0</v>
      </c>
      <c r="K728" s="106">
        <v>0</v>
      </c>
      <c r="L728" s="106">
        <v>1.4000000000000002E-2</v>
      </c>
      <c r="M728" s="106">
        <v>0</v>
      </c>
      <c r="N728" s="106">
        <v>0.12300000000000001</v>
      </c>
      <c r="O728" s="106">
        <v>0</v>
      </c>
      <c r="P728" s="106">
        <v>0</v>
      </c>
      <c r="Q728" s="106">
        <v>0</v>
      </c>
      <c r="R728" s="106">
        <v>0</v>
      </c>
      <c r="S728" s="106">
        <v>153.804</v>
      </c>
      <c r="T728" s="106">
        <v>0.13011495415667479</v>
      </c>
      <c r="U728" s="106">
        <v>0</v>
      </c>
      <c r="V728" s="106">
        <v>0.11768416199303712</v>
      </c>
      <c r="W728" s="106">
        <v>0</v>
      </c>
      <c r="X728" s="106">
        <v>0</v>
      </c>
      <c r="Y728" s="106">
        <v>0</v>
      </c>
      <c r="Z728" s="106">
        <v>0</v>
      </c>
      <c r="AA728" s="106">
        <v>0</v>
      </c>
      <c r="AB728" s="106">
        <v>5.8000000000000003E-2</v>
      </c>
      <c r="AC728" s="106">
        <v>0</v>
      </c>
      <c r="AD728" s="106">
        <v>0</v>
      </c>
      <c r="AE728" s="106">
        <v>0</v>
      </c>
      <c r="AF728" s="106">
        <v>0</v>
      </c>
      <c r="AG728" s="106">
        <v>0</v>
      </c>
      <c r="AH728" s="106">
        <v>0</v>
      </c>
      <c r="AI728" s="106"/>
      <c r="AJ728" s="106">
        <v>154.2467991161497</v>
      </c>
      <c r="AK728" s="100"/>
      <c r="AL728" s="106">
        <v>0</v>
      </c>
      <c r="AM728" s="106">
        <v>0</v>
      </c>
      <c r="AN728" s="106">
        <v>0</v>
      </c>
      <c r="AO728" s="106">
        <v>0</v>
      </c>
      <c r="AP728" s="106">
        <v>0</v>
      </c>
      <c r="AQ728" s="106">
        <v>1.0882238631947145E-2</v>
      </c>
      <c r="AR728" s="106">
        <v>0</v>
      </c>
      <c r="AS728" s="106">
        <v>0.10210858376224474</v>
      </c>
      <c r="AT728" s="106">
        <v>0</v>
      </c>
      <c r="AU728" s="106">
        <v>0</v>
      </c>
      <c r="AV728" s="106">
        <v>0</v>
      </c>
      <c r="AW728" s="106">
        <v>0</v>
      </c>
      <c r="AX728" s="106">
        <v>107.51765117091925</v>
      </c>
      <c r="AY728" s="106">
        <v>0.10655552711217327</v>
      </c>
      <c r="AZ728" s="106">
        <v>0</v>
      </c>
      <c r="BA728" s="106">
        <v>9.9791539042683897E-2</v>
      </c>
      <c r="BB728" s="106">
        <v>0</v>
      </c>
      <c r="BC728" s="106">
        <v>0</v>
      </c>
      <c r="BD728" s="106">
        <v>0</v>
      </c>
      <c r="BE728" s="106">
        <v>0</v>
      </c>
      <c r="BF728" s="106">
        <v>0</v>
      </c>
      <c r="BG728" s="106">
        <v>4.9559941895240545E-2</v>
      </c>
      <c r="BH728" s="106">
        <v>0</v>
      </c>
      <c r="BI728" s="106">
        <v>0</v>
      </c>
      <c r="BJ728" s="106">
        <v>0</v>
      </c>
      <c r="BK728" s="106">
        <v>0</v>
      </c>
      <c r="BL728" s="106">
        <v>0</v>
      </c>
      <c r="BM728" s="106">
        <v>0</v>
      </c>
      <c r="BN728" s="106"/>
      <c r="BO728" s="106"/>
      <c r="BP728" s="106"/>
      <c r="BQ728" s="106">
        <v>2.8879200000000004E-2</v>
      </c>
      <c r="BR728" s="106">
        <v>1.83491E-2</v>
      </c>
      <c r="BS728" s="106">
        <v>1.152595E-2</v>
      </c>
      <c r="BT728" s="106">
        <v>1.2104859999999999E-2</v>
      </c>
      <c r="BU728" s="106">
        <v>1.35576E-2</v>
      </c>
      <c r="BV728" s="106">
        <v>1.2607699999999999E-2</v>
      </c>
      <c r="BW728" s="106">
        <v>1.6445600000000001E-2</v>
      </c>
      <c r="BX728" s="106">
        <v>3.7342599999999997E-3</v>
      </c>
      <c r="BY728" s="106">
        <v>1.021416E-2</v>
      </c>
      <c r="BZ728" s="106">
        <v>3.7123919999999998E-2</v>
      </c>
      <c r="CA728" s="106">
        <v>3.4700000000000002E-2</v>
      </c>
      <c r="CB728" s="106">
        <v>1.5100000000000001E-2</v>
      </c>
      <c r="CC728" s="106">
        <v>1.8167350000000002E-2</v>
      </c>
      <c r="CD728" s="106">
        <v>2.4055670000000001E-2</v>
      </c>
      <c r="CE728" s="106">
        <v>3.3770000000000001E-2</v>
      </c>
      <c r="CF728" s="106">
        <v>8.8447500000000002E-3</v>
      </c>
      <c r="CG728" s="106">
        <v>7.162299999999999E-3</v>
      </c>
      <c r="CH728" s="106">
        <v>8.0542400000000007E-3</v>
      </c>
      <c r="CI728" s="106">
        <v>1.5873750000000002E-2</v>
      </c>
      <c r="CJ728" s="106">
        <v>2.6857120000000002E-2</v>
      </c>
      <c r="CK728" s="106">
        <v>2.8228329999999999E-2</v>
      </c>
      <c r="CL728" s="106">
        <v>2.9608589999999997E-2</v>
      </c>
      <c r="CM728" s="106">
        <v>3.7558080000000001E-2</v>
      </c>
      <c r="CN728" s="106">
        <v>2.933788E-2</v>
      </c>
      <c r="CO728" s="106">
        <v>4.20699E-2</v>
      </c>
      <c r="CP728" s="106">
        <v>3.3168530000000002E-2</v>
      </c>
      <c r="CQ728" s="106">
        <v>1.726685E-2</v>
      </c>
      <c r="CR728" s="106">
        <v>1.8105329999999999E-2</v>
      </c>
      <c r="CS728" s="106"/>
      <c r="CT728" s="106"/>
      <c r="CU728" s="106"/>
      <c r="CV728" s="106">
        <f t="shared" si="420"/>
        <v>1.35E-2</v>
      </c>
      <c r="CW728" s="106">
        <f t="shared" si="421"/>
        <v>1.1000000000000001E-2</v>
      </c>
      <c r="CX728" s="106">
        <f t="shared" si="422"/>
        <v>6.1000000000000004E-3</v>
      </c>
      <c r="CY728" s="106">
        <f t="shared" si="423"/>
        <v>7.2999999999999992E-3</v>
      </c>
      <c r="CZ728" s="106">
        <f t="shared" si="424"/>
        <v>1.0500000000000001E-2</v>
      </c>
      <c r="DA728" s="106">
        <f t="shared" si="425"/>
        <v>9.7999999999999997E-3</v>
      </c>
      <c r="DB728" s="106">
        <f t="shared" si="426"/>
        <v>1.2200000000000001E-2</v>
      </c>
      <c r="DC728" s="106">
        <f t="shared" si="427"/>
        <v>3.0999999999999999E-3</v>
      </c>
      <c r="DD728" s="106">
        <f t="shared" si="428"/>
        <v>7.3000000000000001E-3</v>
      </c>
      <c r="DE728" s="106">
        <f t="shared" si="429"/>
        <v>1.6199999999999999E-2</v>
      </c>
      <c r="DF728" s="106">
        <f t="shared" si="430"/>
        <v>3.4700000000000002E-2</v>
      </c>
      <c r="DG728" s="106">
        <f t="shared" si="431"/>
        <v>1.5100000000000001E-2</v>
      </c>
      <c r="DH728" s="106">
        <f t="shared" si="432"/>
        <v>1.2700000000000001E-2</v>
      </c>
      <c r="DI728" s="106">
        <f t="shared" si="433"/>
        <v>1.9699999999999999E-2</v>
      </c>
      <c r="DJ728" s="106">
        <f t="shared" si="434"/>
        <v>2.5000000000000001E-2</v>
      </c>
      <c r="DK728" s="106">
        <f t="shared" si="435"/>
        <v>7.4999999999999997E-3</v>
      </c>
      <c r="DL728" s="106">
        <f t="shared" si="436"/>
        <v>6.6999999999999994E-3</v>
      </c>
      <c r="DM728" s="106">
        <f t="shared" si="437"/>
        <v>7.1000000000000004E-3</v>
      </c>
      <c r="DN728" s="106">
        <f t="shared" si="438"/>
        <v>1.2500000000000002E-2</v>
      </c>
      <c r="DO728" s="106">
        <f t="shared" si="439"/>
        <v>2.29E-2</v>
      </c>
      <c r="DP728" s="106">
        <f t="shared" si="440"/>
        <v>2.41E-2</v>
      </c>
      <c r="DQ728" s="106">
        <f t="shared" si="441"/>
        <v>2.53E-2</v>
      </c>
      <c r="DR728" s="106">
        <f t="shared" si="442"/>
        <v>3.2199999999999999E-2</v>
      </c>
      <c r="DS728" s="106">
        <f t="shared" si="443"/>
        <v>2.53E-2</v>
      </c>
      <c r="DT728" s="106">
        <f t="shared" si="444"/>
        <v>3.6499999999999998E-2</v>
      </c>
      <c r="DU728" s="106">
        <f t="shared" si="445"/>
        <v>2.8900000000000002E-2</v>
      </c>
      <c r="DV728" s="106">
        <f t="shared" si="446"/>
        <v>1.5100000000000001E-2</v>
      </c>
      <c r="DW728" s="106">
        <f t="shared" si="447"/>
        <v>1.5899999999999997E-2</v>
      </c>
      <c r="DX728" s="106"/>
      <c r="DY728" s="106"/>
      <c r="DZ728" s="100"/>
      <c r="EA728" s="100">
        <v>145.88</v>
      </c>
      <c r="EB728" s="100">
        <v>100</v>
      </c>
      <c r="EC728" s="100">
        <v>100</v>
      </c>
      <c r="ED728" s="100">
        <v>100</v>
      </c>
      <c r="EE728" s="100">
        <v>198.52</v>
      </c>
      <c r="EF728" s="100">
        <v>61.17</v>
      </c>
      <c r="EG728" s="100">
        <v>100</v>
      </c>
      <c r="EH728" s="100">
        <v>3.59</v>
      </c>
      <c r="EI728" s="100">
        <v>218.01</v>
      </c>
      <c r="EJ728" s="100">
        <v>78.900000000000006</v>
      </c>
      <c r="EK728" s="100">
        <v>100</v>
      </c>
      <c r="EL728" s="100">
        <v>100</v>
      </c>
      <c r="EM728" s="100">
        <v>0.06</v>
      </c>
      <c r="EN728" s="100">
        <v>16.66</v>
      </c>
      <c r="EO728" s="100">
        <v>100</v>
      </c>
      <c r="EP728" s="100">
        <v>6.48</v>
      </c>
      <c r="EQ728" s="100">
        <v>100</v>
      </c>
      <c r="ER728" s="100">
        <v>100</v>
      </c>
      <c r="ES728" s="100">
        <v>3.47</v>
      </c>
      <c r="ET728" s="100">
        <v>1718.27</v>
      </c>
      <c r="EU728" s="100">
        <v>131.52000000000001</v>
      </c>
      <c r="EV728" s="100">
        <v>43.48</v>
      </c>
      <c r="EW728" s="100">
        <v>105.46</v>
      </c>
      <c r="EX728" s="100">
        <v>103.87</v>
      </c>
      <c r="EY728" s="100">
        <v>476.2</v>
      </c>
      <c r="EZ728" s="100">
        <v>100</v>
      </c>
      <c r="FA728" s="100">
        <v>100</v>
      </c>
      <c r="FB728" s="100">
        <v>100</v>
      </c>
      <c r="FC728" s="100"/>
      <c r="FD728" s="100"/>
      <c r="FE728" s="100"/>
      <c r="FF728" s="106">
        <v>0</v>
      </c>
      <c r="FG728" s="106">
        <v>0</v>
      </c>
      <c r="FH728" s="106">
        <v>0</v>
      </c>
      <c r="FI728" s="106">
        <v>0</v>
      </c>
      <c r="FJ728" s="106">
        <v>0</v>
      </c>
      <c r="FK728" s="106">
        <v>6.6566653711620689E-3</v>
      </c>
      <c r="FL728" s="106">
        <v>0</v>
      </c>
      <c r="FM728" s="106">
        <v>3.6656981570645864E-3</v>
      </c>
      <c r="FN728" s="106">
        <v>0</v>
      </c>
      <c r="FO728" s="106">
        <v>0</v>
      </c>
      <c r="FP728" s="106">
        <v>0</v>
      </c>
      <c r="FQ728" s="106">
        <v>0</v>
      </c>
      <c r="FR728" s="106">
        <v>6.4510590702551551E-2</v>
      </c>
      <c r="FS728" s="106">
        <v>1.7752150816888065E-2</v>
      </c>
      <c r="FT728" s="106">
        <v>0</v>
      </c>
      <c r="FU728" s="106">
        <v>6.4664917299659171E-3</v>
      </c>
      <c r="FV728" s="106">
        <v>0</v>
      </c>
      <c r="FW728" s="106">
        <v>0</v>
      </c>
      <c r="FX728" s="106">
        <v>0</v>
      </c>
      <c r="FY728" s="106">
        <v>0</v>
      </c>
      <c r="FZ728" s="106">
        <v>0</v>
      </c>
      <c r="GA728" s="106">
        <v>2.1548662736050588E-2</v>
      </c>
      <c r="GB728" s="106">
        <v>0</v>
      </c>
      <c r="GC728" s="106">
        <v>0</v>
      </c>
      <c r="GD728" s="106">
        <v>0</v>
      </c>
      <c r="GE728" s="106">
        <v>0</v>
      </c>
      <c r="GF728" s="106">
        <v>0</v>
      </c>
      <c r="GG728" s="106">
        <v>0</v>
      </c>
      <c r="GH728" s="100"/>
      <c r="GI728" s="100"/>
      <c r="GJ728" s="100"/>
      <c r="GK728" s="100"/>
    </row>
    <row r="729" spans="1:193" x14ac:dyDescent="0.25">
      <c r="A729" s="98" t="s">
        <v>1073</v>
      </c>
      <c r="B729" s="99" t="s">
        <v>17</v>
      </c>
      <c r="C729" s="99" t="s">
        <v>247</v>
      </c>
      <c r="D729" s="100"/>
      <c r="E729" s="99" t="s">
        <v>902</v>
      </c>
      <c r="F729" s="100"/>
      <c r="G729" s="106">
        <v>0</v>
      </c>
      <c r="H729" s="106">
        <v>0</v>
      </c>
      <c r="I729" s="106">
        <v>0</v>
      </c>
      <c r="J729" s="106">
        <v>0</v>
      </c>
      <c r="K729" s="106">
        <v>0</v>
      </c>
      <c r="L729" s="106">
        <v>1.2999999999999999E-2</v>
      </c>
      <c r="M729" s="106">
        <v>0</v>
      </c>
      <c r="N729" s="106">
        <v>0.122</v>
      </c>
      <c r="O729" s="106">
        <v>1.0999999999999999E-2</v>
      </c>
      <c r="P729" s="106">
        <v>0</v>
      </c>
      <c r="Q729" s="106">
        <v>0</v>
      </c>
      <c r="R729" s="106">
        <v>0</v>
      </c>
      <c r="S729" s="106">
        <v>154.084</v>
      </c>
      <c r="T729" s="106">
        <v>0.1473174646462492</v>
      </c>
      <c r="U729" s="106">
        <v>0</v>
      </c>
      <c r="V729" s="106">
        <v>9.0643175381446534E-2</v>
      </c>
      <c r="W729" s="106">
        <v>0</v>
      </c>
      <c r="X729" s="106">
        <v>0</v>
      </c>
      <c r="Y729" s="106">
        <v>0</v>
      </c>
      <c r="Z729" s="106">
        <v>0</v>
      </c>
      <c r="AA729" s="106">
        <v>0</v>
      </c>
      <c r="AB729" s="106">
        <v>0</v>
      </c>
      <c r="AC729" s="106">
        <v>0</v>
      </c>
      <c r="AD729" s="106">
        <v>0</v>
      </c>
      <c r="AE729" s="106">
        <v>0</v>
      </c>
      <c r="AF729" s="106">
        <v>0</v>
      </c>
      <c r="AG729" s="106">
        <v>0</v>
      </c>
      <c r="AH729" s="106">
        <v>0</v>
      </c>
      <c r="AI729" s="106"/>
      <c r="AJ729" s="106">
        <v>154.46796064002768</v>
      </c>
      <c r="AK729" s="100"/>
      <c r="AL729" s="106">
        <v>0</v>
      </c>
      <c r="AM729" s="106">
        <v>0</v>
      </c>
      <c r="AN729" s="106">
        <v>0</v>
      </c>
      <c r="AO729" s="106">
        <v>0</v>
      </c>
      <c r="AP729" s="106">
        <v>0</v>
      </c>
      <c r="AQ729" s="106">
        <v>1.0104935872522347E-2</v>
      </c>
      <c r="AR729" s="106">
        <v>0</v>
      </c>
      <c r="AS729" s="106">
        <v>0.10127843267474682</v>
      </c>
      <c r="AT729" s="106">
        <v>7.8616352201257862E-3</v>
      </c>
      <c r="AU729" s="106">
        <v>0</v>
      </c>
      <c r="AV729" s="106">
        <v>0</v>
      </c>
      <c r="AW729" s="106">
        <v>0</v>
      </c>
      <c r="AX729" s="106">
        <v>107.71338692764768</v>
      </c>
      <c r="AY729" s="106">
        <v>0.12064324350687838</v>
      </c>
      <c r="AZ729" s="106">
        <v>0</v>
      </c>
      <c r="BA729" s="106">
        <v>7.6861846333796766E-2</v>
      </c>
      <c r="BB729" s="106">
        <v>0</v>
      </c>
      <c r="BC729" s="106">
        <v>0</v>
      </c>
      <c r="BD729" s="106">
        <v>0</v>
      </c>
      <c r="BE729" s="106">
        <v>0</v>
      </c>
      <c r="BF729" s="106">
        <v>0</v>
      </c>
      <c r="BG729" s="106">
        <v>0</v>
      </c>
      <c r="BH729" s="106">
        <v>0</v>
      </c>
      <c r="BI729" s="106">
        <v>0</v>
      </c>
      <c r="BJ729" s="106">
        <v>0</v>
      </c>
      <c r="BK729" s="106">
        <v>0</v>
      </c>
      <c r="BL729" s="106">
        <v>0</v>
      </c>
      <c r="BM729" s="106">
        <v>0</v>
      </c>
      <c r="BN729" s="106"/>
      <c r="BO729" s="106"/>
      <c r="BP729" s="106"/>
      <c r="BQ729" s="106">
        <v>2.7595680000000004E-2</v>
      </c>
      <c r="BR729" s="106">
        <v>1.83491E-2</v>
      </c>
      <c r="BS729" s="106">
        <v>1.152595E-2</v>
      </c>
      <c r="BT729" s="106">
        <v>1.193904E-2</v>
      </c>
      <c r="BU729" s="106">
        <v>1.3815839999999999E-2</v>
      </c>
      <c r="BV729" s="106">
        <v>1.2607699999999999E-2</v>
      </c>
      <c r="BW729" s="106">
        <v>1.6984800000000001E-2</v>
      </c>
      <c r="BX729" s="106">
        <v>3.8547199999999998E-3</v>
      </c>
      <c r="BY729" s="106">
        <v>1.021416E-2</v>
      </c>
      <c r="BZ729" s="106">
        <v>3.5748959999999996E-2</v>
      </c>
      <c r="CA729" s="106">
        <v>3.4700000000000002E-2</v>
      </c>
      <c r="CB729" s="106">
        <v>1.5100000000000001E-2</v>
      </c>
      <c r="CC729" s="106">
        <v>1.8167350000000002E-2</v>
      </c>
      <c r="CD729" s="106">
        <v>2.3933560000000003E-2</v>
      </c>
      <c r="CE729" s="106">
        <v>3.4175240000000003E-2</v>
      </c>
      <c r="CF729" s="106">
        <v>8.8447500000000002E-3</v>
      </c>
      <c r="CG729" s="106">
        <v>7.162299999999999E-3</v>
      </c>
      <c r="CH729" s="106">
        <v>8.0542400000000007E-3</v>
      </c>
      <c r="CI729" s="106">
        <v>1.5873750000000002E-2</v>
      </c>
      <c r="CJ729" s="106">
        <v>2.7912639999999999E-2</v>
      </c>
      <c r="CK729" s="106">
        <v>2.9048239999999999E-2</v>
      </c>
      <c r="CL729" s="106">
        <v>3.0193739999999997E-2</v>
      </c>
      <c r="CM729" s="106">
        <v>3.7791360000000003E-2</v>
      </c>
      <c r="CN729" s="106">
        <v>2.9685759999999999E-2</v>
      </c>
      <c r="CO729" s="106">
        <v>4.1493600000000005E-2</v>
      </c>
      <c r="CP729" s="106">
        <v>3.2938990000000001E-2</v>
      </c>
      <c r="CQ729" s="106">
        <v>1.726685E-2</v>
      </c>
      <c r="CR729" s="106">
        <v>1.833307E-2</v>
      </c>
      <c r="CS729" s="106"/>
      <c r="CT729" s="106"/>
      <c r="CU729" s="106"/>
      <c r="CV729" s="106">
        <f t="shared" si="420"/>
        <v>1.29E-2</v>
      </c>
      <c r="CW729" s="106">
        <f t="shared" si="421"/>
        <v>1.1000000000000001E-2</v>
      </c>
      <c r="CX729" s="106">
        <f t="shared" si="422"/>
        <v>6.1000000000000004E-3</v>
      </c>
      <c r="CY729" s="106">
        <f t="shared" si="423"/>
        <v>7.2000000000000007E-3</v>
      </c>
      <c r="CZ729" s="106">
        <f t="shared" si="424"/>
        <v>1.0700000000000001E-2</v>
      </c>
      <c r="DA729" s="106">
        <f t="shared" si="425"/>
        <v>9.7999999999999997E-3</v>
      </c>
      <c r="DB729" s="106">
        <f t="shared" si="426"/>
        <v>1.26E-2</v>
      </c>
      <c r="DC729" s="106">
        <f t="shared" si="427"/>
        <v>3.2000000000000002E-3</v>
      </c>
      <c r="DD729" s="106">
        <f t="shared" si="428"/>
        <v>7.3000000000000001E-3</v>
      </c>
      <c r="DE729" s="106">
        <f t="shared" si="429"/>
        <v>1.5599999999999999E-2</v>
      </c>
      <c r="DF729" s="106">
        <f t="shared" si="430"/>
        <v>3.4700000000000002E-2</v>
      </c>
      <c r="DG729" s="106">
        <f t="shared" si="431"/>
        <v>1.5100000000000001E-2</v>
      </c>
      <c r="DH729" s="106">
        <f t="shared" si="432"/>
        <v>1.2700000000000001E-2</v>
      </c>
      <c r="DI729" s="106">
        <f t="shared" si="433"/>
        <v>1.9600000000000003E-2</v>
      </c>
      <c r="DJ729" s="106">
        <f t="shared" si="434"/>
        <v>2.5300000000000003E-2</v>
      </c>
      <c r="DK729" s="106">
        <f t="shared" si="435"/>
        <v>7.4999999999999997E-3</v>
      </c>
      <c r="DL729" s="106">
        <f t="shared" si="436"/>
        <v>6.6999999999999994E-3</v>
      </c>
      <c r="DM729" s="106">
        <f t="shared" si="437"/>
        <v>7.1000000000000004E-3</v>
      </c>
      <c r="DN729" s="106">
        <f t="shared" si="438"/>
        <v>1.2500000000000002E-2</v>
      </c>
      <c r="DO729" s="106">
        <f t="shared" si="439"/>
        <v>2.3799999999999998E-2</v>
      </c>
      <c r="DP729" s="106">
        <f t="shared" si="440"/>
        <v>2.4799999999999999E-2</v>
      </c>
      <c r="DQ729" s="106">
        <f t="shared" si="441"/>
        <v>2.58E-2</v>
      </c>
      <c r="DR729" s="106">
        <f t="shared" si="442"/>
        <v>3.2399999999999998E-2</v>
      </c>
      <c r="DS729" s="106">
        <f t="shared" si="443"/>
        <v>2.5600000000000001E-2</v>
      </c>
      <c r="DT729" s="106">
        <f t="shared" si="444"/>
        <v>3.6000000000000004E-2</v>
      </c>
      <c r="DU729" s="106">
        <f t="shared" si="445"/>
        <v>2.8700000000000003E-2</v>
      </c>
      <c r="DV729" s="106">
        <f t="shared" si="446"/>
        <v>1.5100000000000001E-2</v>
      </c>
      <c r="DW729" s="106">
        <f t="shared" si="447"/>
        <v>1.61E-2</v>
      </c>
      <c r="DX729" s="106"/>
      <c r="DY729" s="106"/>
      <c r="DZ729" s="100"/>
      <c r="EA729" s="100">
        <v>52.33</v>
      </c>
      <c r="EB729" s="100">
        <v>100</v>
      </c>
      <c r="EC729" s="100">
        <v>100</v>
      </c>
      <c r="ED729" s="100">
        <v>100</v>
      </c>
      <c r="EE729" s="100">
        <v>100</v>
      </c>
      <c r="EF729" s="100">
        <v>68.05</v>
      </c>
      <c r="EG729" s="100">
        <v>100</v>
      </c>
      <c r="EH729" s="100">
        <v>3.64</v>
      </c>
      <c r="EI729" s="100">
        <v>62.23</v>
      </c>
      <c r="EJ729" s="100">
        <v>38.93</v>
      </c>
      <c r="EK729" s="100">
        <v>100</v>
      </c>
      <c r="EL729" s="100">
        <v>100</v>
      </c>
      <c r="EM729" s="100">
        <v>0.06</v>
      </c>
      <c r="EN729" s="100">
        <v>14.72</v>
      </c>
      <c r="EO729" s="100">
        <v>100</v>
      </c>
      <c r="EP729" s="100">
        <v>8.3000000000000007</v>
      </c>
      <c r="EQ729" s="100">
        <v>100</v>
      </c>
      <c r="ER729" s="100">
        <v>100</v>
      </c>
      <c r="ES729" s="100">
        <v>3.4</v>
      </c>
      <c r="ET729" s="100">
        <v>100</v>
      </c>
      <c r="EU729" s="100">
        <v>100</v>
      </c>
      <c r="EV729" s="100">
        <v>100</v>
      </c>
      <c r="EW729" s="100">
        <v>163.13999999999999</v>
      </c>
      <c r="EX729" s="100">
        <v>100</v>
      </c>
      <c r="EY729" s="100">
        <v>109.2</v>
      </c>
      <c r="EZ729" s="100">
        <v>100</v>
      </c>
      <c r="FA729" s="100">
        <v>100</v>
      </c>
      <c r="FB729" s="100">
        <v>100</v>
      </c>
      <c r="FC729" s="100"/>
      <c r="FD729" s="100"/>
      <c r="FE729" s="100"/>
      <c r="FF729" s="106">
        <v>0</v>
      </c>
      <c r="FG729" s="106">
        <v>0</v>
      </c>
      <c r="FH729" s="106">
        <v>0</v>
      </c>
      <c r="FI729" s="106">
        <v>0</v>
      </c>
      <c r="FJ729" s="106">
        <v>0</v>
      </c>
      <c r="FK729" s="106">
        <v>6.876408861251457E-3</v>
      </c>
      <c r="FL729" s="106">
        <v>0</v>
      </c>
      <c r="FM729" s="106">
        <v>3.6865349493607844E-3</v>
      </c>
      <c r="FN729" s="106">
        <v>4.8922955974842761E-3</v>
      </c>
      <c r="FO729" s="106">
        <v>0</v>
      </c>
      <c r="FP729" s="106">
        <v>0</v>
      </c>
      <c r="FQ729" s="106">
        <v>0</v>
      </c>
      <c r="FR729" s="106">
        <v>6.4628032156588605E-2</v>
      </c>
      <c r="FS729" s="106">
        <v>1.7758685444212496E-2</v>
      </c>
      <c r="FT729" s="106">
        <v>0</v>
      </c>
      <c r="FU729" s="106">
        <v>6.3795332457051322E-3</v>
      </c>
      <c r="FV729" s="106">
        <v>0</v>
      </c>
      <c r="FW729" s="106">
        <v>0</v>
      </c>
      <c r="FX729" s="106">
        <v>0</v>
      </c>
      <c r="FY729" s="106">
        <v>0</v>
      </c>
      <c r="FZ729" s="106">
        <v>0</v>
      </c>
      <c r="GA729" s="106">
        <v>0</v>
      </c>
      <c r="GB729" s="106">
        <v>0</v>
      </c>
      <c r="GC729" s="106">
        <v>0</v>
      </c>
      <c r="GD729" s="106">
        <v>0</v>
      </c>
      <c r="GE729" s="106">
        <v>0</v>
      </c>
      <c r="GF729" s="106">
        <v>0</v>
      </c>
      <c r="GG729" s="106">
        <v>0</v>
      </c>
      <c r="GH729" s="100"/>
      <c r="GI729" s="100"/>
      <c r="GJ729" s="100"/>
      <c r="GK729" s="100"/>
    </row>
    <row r="730" spans="1:193" x14ac:dyDescent="0.25">
      <c r="A730" s="98" t="s">
        <v>1073</v>
      </c>
      <c r="B730" s="99" t="s">
        <v>17</v>
      </c>
      <c r="C730" s="99" t="s">
        <v>247</v>
      </c>
      <c r="D730" s="100"/>
      <c r="E730" s="99" t="s">
        <v>903</v>
      </c>
      <c r="F730" s="100"/>
      <c r="G730" s="106">
        <v>0</v>
      </c>
      <c r="H730" s="106">
        <v>0</v>
      </c>
      <c r="I730" s="106">
        <v>0</v>
      </c>
      <c r="J730" s="106">
        <v>0</v>
      </c>
      <c r="K730" s="106">
        <v>0</v>
      </c>
      <c r="L730" s="106">
        <v>0</v>
      </c>
      <c r="M730" s="106">
        <v>0</v>
      </c>
      <c r="N730" s="106">
        <v>0.11799999999999999</v>
      </c>
      <c r="O730" s="106">
        <v>0</v>
      </c>
      <c r="P730" s="106">
        <v>0</v>
      </c>
      <c r="Q730" s="106">
        <v>0</v>
      </c>
      <c r="R730" s="106">
        <v>0</v>
      </c>
      <c r="S730" s="106">
        <v>153.81200000000001</v>
      </c>
      <c r="T730" s="106">
        <v>0.12537746775427125</v>
      </c>
      <c r="U730" s="106">
        <v>0</v>
      </c>
      <c r="V730" s="106">
        <v>8.2696216878799078E-2</v>
      </c>
      <c r="W730" s="106">
        <v>0</v>
      </c>
      <c r="X730" s="106">
        <v>0</v>
      </c>
      <c r="Y730" s="106">
        <v>0</v>
      </c>
      <c r="Z730" s="106">
        <v>0</v>
      </c>
      <c r="AA730" s="106">
        <v>0</v>
      </c>
      <c r="AB730" s="106">
        <v>0</v>
      </c>
      <c r="AC730" s="106">
        <v>0</v>
      </c>
      <c r="AD730" s="106">
        <v>0</v>
      </c>
      <c r="AE730" s="106">
        <v>0</v>
      </c>
      <c r="AF730" s="106">
        <v>0</v>
      </c>
      <c r="AG730" s="106">
        <v>0</v>
      </c>
      <c r="AH730" s="106">
        <v>0</v>
      </c>
      <c r="AI730" s="106"/>
      <c r="AJ730" s="106">
        <v>154.13807368463307</v>
      </c>
      <c r="AK730" s="100"/>
      <c r="AL730" s="106">
        <v>0</v>
      </c>
      <c r="AM730" s="106">
        <v>0</v>
      </c>
      <c r="AN730" s="106">
        <v>0</v>
      </c>
      <c r="AO730" s="106">
        <v>0</v>
      </c>
      <c r="AP730" s="106">
        <v>0</v>
      </c>
      <c r="AQ730" s="106">
        <v>0</v>
      </c>
      <c r="AR730" s="106">
        <v>0</v>
      </c>
      <c r="AS730" s="106">
        <v>9.7957828324755108E-2</v>
      </c>
      <c r="AT730" s="106">
        <v>0</v>
      </c>
      <c r="AU730" s="106">
        <v>0</v>
      </c>
      <c r="AV730" s="106">
        <v>0</v>
      </c>
      <c r="AW730" s="106">
        <v>0</v>
      </c>
      <c r="AX730" s="106">
        <v>107.5232436211115</v>
      </c>
      <c r="AY730" s="106">
        <v>0.10267583961532327</v>
      </c>
      <c r="AZ730" s="106">
        <v>0</v>
      </c>
      <c r="BA730" s="106">
        <v>7.012313819960915E-2</v>
      </c>
      <c r="BB730" s="106">
        <v>0</v>
      </c>
      <c r="BC730" s="106">
        <v>0</v>
      </c>
      <c r="BD730" s="106">
        <v>0</v>
      </c>
      <c r="BE730" s="106">
        <v>0</v>
      </c>
      <c r="BF730" s="106">
        <v>0</v>
      </c>
      <c r="BG730" s="106">
        <v>0</v>
      </c>
      <c r="BH730" s="106">
        <v>0</v>
      </c>
      <c r="BI730" s="106">
        <v>0</v>
      </c>
      <c r="BJ730" s="106">
        <v>0</v>
      </c>
      <c r="BK730" s="106">
        <v>0</v>
      </c>
      <c r="BL730" s="106">
        <v>0</v>
      </c>
      <c r="BM730" s="106">
        <v>0</v>
      </c>
      <c r="BN730" s="106"/>
      <c r="BO730" s="106"/>
      <c r="BP730" s="106"/>
      <c r="BQ730" s="106">
        <v>2.8665280000000001E-2</v>
      </c>
      <c r="BR730" s="106">
        <v>1.851591E-2</v>
      </c>
      <c r="BS730" s="106">
        <v>1.1903850000000001E-2</v>
      </c>
      <c r="BT730" s="106">
        <v>1.2104859999999999E-2</v>
      </c>
      <c r="BU730" s="106">
        <v>1.35576E-2</v>
      </c>
      <c r="BV730" s="106">
        <v>1.273635E-2</v>
      </c>
      <c r="BW730" s="106">
        <v>1.685E-2</v>
      </c>
      <c r="BX730" s="106">
        <v>3.7342599999999997E-3</v>
      </c>
      <c r="BY730" s="106">
        <v>1.021416E-2</v>
      </c>
      <c r="BZ730" s="106">
        <v>3.5978119999999995E-2</v>
      </c>
      <c r="CA730" s="106">
        <v>3.5000000000000003E-2</v>
      </c>
      <c r="CB730" s="106">
        <v>1.52E-2</v>
      </c>
      <c r="CC730" s="106">
        <v>1.8310400000000001E-2</v>
      </c>
      <c r="CD730" s="106">
        <v>2.4055670000000001E-2</v>
      </c>
      <c r="CE730" s="106">
        <v>3.3094600000000002E-2</v>
      </c>
      <c r="CF730" s="106">
        <v>8.8447500000000002E-3</v>
      </c>
      <c r="CG730" s="106">
        <v>7.162299999999999E-3</v>
      </c>
      <c r="CH730" s="106">
        <v>8.1676800000000001E-3</v>
      </c>
      <c r="CI730" s="106">
        <v>1.6000739999999999E-2</v>
      </c>
      <c r="CJ730" s="106">
        <v>2.7678080000000001E-2</v>
      </c>
      <c r="CK730" s="106">
        <v>2.8696849999999999E-2</v>
      </c>
      <c r="CL730" s="106">
        <v>3.0076709999999996E-2</v>
      </c>
      <c r="CM730" s="106">
        <v>3.7908000000000004E-2</v>
      </c>
      <c r="CN730" s="106">
        <v>2.9453839999999995E-2</v>
      </c>
      <c r="CO730" s="106">
        <v>4.1839380000000002E-2</v>
      </c>
      <c r="CP730" s="106">
        <v>3.2938990000000001E-2</v>
      </c>
      <c r="CQ730" s="106">
        <v>1.7381199999999999E-2</v>
      </c>
      <c r="CR730" s="106">
        <v>1.8105329999999999E-2</v>
      </c>
      <c r="CS730" s="106"/>
      <c r="CT730" s="106"/>
      <c r="CU730" s="106"/>
      <c r="CV730" s="106">
        <f t="shared" si="420"/>
        <v>1.3399999999999999E-2</v>
      </c>
      <c r="CW730" s="106">
        <f t="shared" si="421"/>
        <v>1.11E-2</v>
      </c>
      <c r="CX730" s="106">
        <f t="shared" si="422"/>
        <v>6.3E-3</v>
      </c>
      <c r="CY730" s="106">
        <f t="shared" si="423"/>
        <v>7.2999999999999992E-3</v>
      </c>
      <c r="CZ730" s="106">
        <f t="shared" si="424"/>
        <v>1.0500000000000001E-2</v>
      </c>
      <c r="DA730" s="106">
        <f t="shared" si="425"/>
        <v>9.9000000000000008E-3</v>
      </c>
      <c r="DB730" s="106">
        <f t="shared" si="426"/>
        <v>1.2499999999999999E-2</v>
      </c>
      <c r="DC730" s="106">
        <f t="shared" si="427"/>
        <v>3.0999999999999999E-3</v>
      </c>
      <c r="DD730" s="106">
        <f t="shared" si="428"/>
        <v>7.3000000000000001E-3</v>
      </c>
      <c r="DE730" s="106">
        <f t="shared" si="429"/>
        <v>1.5699999999999999E-2</v>
      </c>
      <c r="DF730" s="106">
        <f t="shared" si="430"/>
        <v>3.5000000000000003E-2</v>
      </c>
      <c r="DG730" s="106">
        <f t="shared" si="431"/>
        <v>1.52E-2</v>
      </c>
      <c r="DH730" s="106">
        <f t="shared" si="432"/>
        <v>1.2800000000000001E-2</v>
      </c>
      <c r="DI730" s="106">
        <f t="shared" si="433"/>
        <v>1.9699999999999999E-2</v>
      </c>
      <c r="DJ730" s="106">
        <f t="shared" si="434"/>
        <v>2.4500000000000001E-2</v>
      </c>
      <c r="DK730" s="106">
        <f t="shared" si="435"/>
        <v>7.4999999999999997E-3</v>
      </c>
      <c r="DL730" s="106">
        <f t="shared" si="436"/>
        <v>6.6999999999999994E-3</v>
      </c>
      <c r="DM730" s="106">
        <f t="shared" si="437"/>
        <v>7.1999999999999998E-3</v>
      </c>
      <c r="DN730" s="106">
        <f t="shared" si="438"/>
        <v>1.26E-2</v>
      </c>
      <c r="DO730" s="106">
        <f t="shared" si="439"/>
        <v>2.3599999999999999E-2</v>
      </c>
      <c r="DP730" s="106">
        <f t="shared" si="440"/>
        <v>2.4500000000000001E-2</v>
      </c>
      <c r="DQ730" s="106">
        <f t="shared" si="441"/>
        <v>2.5700000000000001E-2</v>
      </c>
      <c r="DR730" s="106">
        <f t="shared" si="442"/>
        <v>3.2500000000000001E-2</v>
      </c>
      <c r="DS730" s="106">
        <f t="shared" si="443"/>
        <v>2.5399999999999995E-2</v>
      </c>
      <c r="DT730" s="106">
        <f t="shared" si="444"/>
        <v>3.6299999999999999E-2</v>
      </c>
      <c r="DU730" s="106">
        <f t="shared" si="445"/>
        <v>2.8700000000000003E-2</v>
      </c>
      <c r="DV730" s="106">
        <f t="shared" si="446"/>
        <v>1.52E-2</v>
      </c>
      <c r="DW730" s="106">
        <f t="shared" si="447"/>
        <v>1.5899999999999997E-2</v>
      </c>
      <c r="DX730" s="106"/>
      <c r="DY730" s="106"/>
      <c r="DZ730" s="100"/>
      <c r="EA730" s="100">
        <v>48.56</v>
      </c>
      <c r="EB730" s="100">
        <v>100</v>
      </c>
      <c r="EC730" s="100">
        <v>100</v>
      </c>
      <c r="ED730" s="100">
        <v>100</v>
      </c>
      <c r="EE730" s="100">
        <v>115.59</v>
      </c>
      <c r="EF730" s="100">
        <v>204.4</v>
      </c>
      <c r="EG730" s="100">
        <v>100</v>
      </c>
      <c r="EH730" s="100">
        <v>3.68</v>
      </c>
      <c r="EI730" s="100">
        <v>84.89</v>
      </c>
      <c r="EJ730" s="100">
        <v>36.53</v>
      </c>
      <c r="EK730" s="100">
        <v>100</v>
      </c>
      <c r="EL730" s="100">
        <v>100</v>
      </c>
      <c r="EM730" s="100">
        <v>0.06</v>
      </c>
      <c r="EN730" s="100">
        <v>17.350000000000001</v>
      </c>
      <c r="EO730" s="100">
        <v>100</v>
      </c>
      <c r="EP730" s="100">
        <v>9.1199999999999992</v>
      </c>
      <c r="EQ730" s="100">
        <v>100</v>
      </c>
      <c r="ER730" s="100">
        <v>100</v>
      </c>
      <c r="ES730" s="100">
        <v>3.67</v>
      </c>
      <c r="ET730" s="100">
        <v>100</v>
      </c>
      <c r="EU730" s="100">
        <v>100</v>
      </c>
      <c r="EV730" s="100">
        <v>100</v>
      </c>
      <c r="EW730" s="100">
        <v>2230.2800000000002</v>
      </c>
      <c r="EX730" s="100">
        <v>119.16</v>
      </c>
      <c r="EY730" s="100">
        <v>101.1</v>
      </c>
      <c r="EZ730" s="100">
        <v>100</v>
      </c>
      <c r="FA730" s="100">
        <v>100</v>
      </c>
      <c r="FB730" s="100">
        <v>100</v>
      </c>
      <c r="FC730" s="100"/>
      <c r="FD730" s="100"/>
      <c r="FE730" s="100"/>
      <c r="FF730" s="106">
        <v>0</v>
      </c>
      <c r="FG730" s="106">
        <v>0</v>
      </c>
      <c r="FH730" s="106">
        <v>0</v>
      </c>
      <c r="FI730" s="106">
        <v>0</v>
      </c>
      <c r="FJ730" s="106">
        <v>0</v>
      </c>
      <c r="FK730" s="106">
        <v>0</v>
      </c>
      <c r="FL730" s="106">
        <v>0</v>
      </c>
      <c r="FM730" s="106">
        <v>3.6048480823509879E-3</v>
      </c>
      <c r="FN730" s="106">
        <v>0</v>
      </c>
      <c r="FO730" s="106">
        <v>0</v>
      </c>
      <c r="FP730" s="106">
        <v>0</v>
      </c>
      <c r="FQ730" s="106">
        <v>0</v>
      </c>
      <c r="FR730" s="106">
        <v>6.4513946172666897E-2</v>
      </c>
      <c r="FS730" s="106">
        <v>1.7814258173258588E-2</v>
      </c>
      <c r="FT730" s="106">
        <v>0</v>
      </c>
      <c r="FU730" s="106">
        <v>6.3952302038043536E-3</v>
      </c>
      <c r="FV730" s="106">
        <v>0</v>
      </c>
      <c r="FW730" s="106">
        <v>0</v>
      </c>
      <c r="FX730" s="106">
        <v>0</v>
      </c>
      <c r="FY730" s="106">
        <v>0</v>
      </c>
      <c r="FZ730" s="106">
        <v>0</v>
      </c>
      <c r="GA730" s="106">
        <v>0</v>
      </c>
      <c r="GB730" s="106">
        <v>0</v>
      </c>
      <c r="GC730" s="106">
        <v>0</v>
      </c>
      <c r="GD730" s="106">
        <v>0</v>
      </c>
      <c r="GE730" s="106">
        <v>0</v>
      </c>
      <c r="GF730" s="106">
        <v>0</v>
      </c>
      <c r="GG730" s="106">
        <v>0</v>
      </c>
      <c r="GH730" s="100"/>
      <c r="GI730" s="100"/>
      <c r="GJ730" s="100"/>
      <c r="GK730" s="100"/>
    </row>
    <row r="731" spans="1:193" x14ac:dyDescent="0.25">
      <c r="A731" s="98" t="s">
        <v>1073</v>
      </c>
      <c r="B731" s="99" t="s">
        <v>17</v>
      </c>
      <c r="C731" s="99" t="s">
        <v>247</v>
      </c>
      <c r="D731" s="100"/>
      <c r="E731" s="99" t="s">
        <v>904</v>
      </c>
      <c r="F731" s="100"/>
      <c r="G731" s="106">
        <v>0</v>
      </c>
      <c r="H731" s="106">
        <v>0</v>
      </c>
      <c r="I731" s="106">
        <v>0</v>
      </c>
      <c r="J731" s="106">
        <v>0</v>
      </c>
      <c r="K731" s="106">
        <v>0</v>
      </c>
      <c r="L731" s="106">
        <v>0</v>
      </c>
      <c r="M731" s="106">
        <v>2.7E-2</v>
      </c>
      <c r="N731" s="106">
        <v>9.9999999999999992E-2</v>
      </c>
      <c r="O731" s="106">
        <v>0</v>
      </c>
      <c r="P731" s="106">
        <v>0.104</v>
      </c>
      <c r="Q731" s="106">
        <v>0</v>
      </c>
      <c r="R731" s="106">
        <v>0</v>
      </c>
      <c r="S731" s="106">
        <v>5.7000000000000002E-2</v>
      </c>
      <c r="T731" s="106">
        <v>0</v>
      </c>
      <c r="U731" s="106">
        <v>82.183000000000007</v>
      </c>
      <c r="V731" s="106">
        <v>1.6169244902718127</v>
      </c>
      <c r="W731" s="106">
        <v>0</v>
      </c>
      <c r="X731" s="106">
        <v>0</v>
      </c>
      <c r="Y731" s="106">
        <v>17.020860817130675</v>
      </c>
      <c r="Z731" s="106">
        <v>0</v>
      </c>
      <c r="AA731" s="106">
        <v>5.3952737571503734E-2</v>
      </c>
      <c r="AB731" s="106">
        <v>0</v>
      </c>
      <c r="AC731" s="106">
        <v>0</v>
      </c>
      <c r="AD731" s="106">
        <v>0</v>
      </c>
      <c r="AE731" s="106">
        <v>4.7E-2</v>
      </c>
      <c r="AF731" s="106">
        <v>0</v>
      </c>
      <c r="AG731" s="106">
        <v>0</v>
      </c>
      <c r="AH731" s="106">
        <v>0</v>
      </c>
      <c r="AI731" s="106"/>
      <c r="AJ731" s="106">
        <v>101.20973804497399</v>
      </c>
      <c r="AK731" s="100"/>
      <c r="AL731" s="106">
        <v>0</v>
      </c>
      <c r="AM731" s="106">
        <v>0</v>
      </c>
      <c r="AN731" s="106">
        <v>0</v>
      </c>
      <c r="AO731" s="106">
        <v>0</v>
      </c>
      <c r="AP731" s="106">
        <v>0</v>
      </c>
      <c r="AQ731" s="106">
        <v>0</v>
      </c>
      <c r="AR731" s="106">
        <v>2.0029673590504449E-2</v>
      </c>
      <c r="AS731" s="106">
        <v>8.3015108749792468E-2</v>
      </c>
      <c r="AT731" s="106">
        <v>0</v>
      </c>
      <c r="AU731" s="106">
        <v>4.538313841857218E-2</v>
      </c>
      <c r="AV731" s="106">
        <v>0</v>
      </c>
      <c r="AW731" s="106">
        <v>0</v>
      </c>
      <c r="AX731" s="106">
        <v>3.9846207619713386E-2</v>
      </c>
      <c r="AY731" s="106">
        <v>0</v>
      </c>
      <c r="AZ731" s="106">
        <v>60.840242819070184</v>
      </c>
      <c r="BA731" s="106">
        <v>1.3710883492510919</v>
      </c>
      <c r="BB731" s="106">
        <v>0</v>
      </c>
      <c r="BC731" s="106">
        <v>0</v>
      </c>
      <c r="BD731" s="106">
        <v>13.403307990495845</v>
      </c>
      <c r="BE731" s="106">
        <v>0</v>
      </c>
      <c r="BF731" s="106">
        <v>4.6062270615131677E-2</v>
      </c>
      <c r="BG731" s="106">
        <v>0</v>
      </c>
      <c r="BH731" s="106">
        <v>0</v>
      </c>
      <c r="BI731" s="106">
        <v>0</v>
      </c>
      <c r="BJ731" s="106">
        <v>4.0777372896061079E-2</v>
      </c>
      <c r="BK731" s="106">
        <v>0</v>
      </c>
      <c r="BL731" s="106">
        <v>0</v>
      </c>
      <c r="BM731" s="106">
        <v>0</v>
      </c>
      <c r="BN731" s="106"/>
      <c r="BO731" s="106"/>
      <c r="BP731" s="106"/>
      <c r="BQ731" s="106">
        <v>3.0162720000000001E-2</v>
      </c>
      <c r="BR731" s="106">
        <v>1.6347379999999998E-2</v>
      </c>
      <c r="BS731" s="106">
        <v>1.039225E-2</v>
      </c>
      <c r="BT731" s="106">
        <v>9.4517400000000001E-3</v>
      </c>
      <c r="BU731" s="106">
        <v>1.2137279999999999E-2</v>
      </c>
      <c r="BV731" s="106">
        <v>1.0935249999999999E-2</v>
      </c>
      <c r="BW731" s="106">
        <v>1.4288800000000001E-2</v>
      </c>
      <c r="BX731" s="106">
        <v>3.6137999999999999E-3</v>
      </c>
      <c r="BY731" s="106">
        <v>9.3746400000000001E-3</v>
      </c>
      <c r="BZ731" s="106">
        <v>3.5061479999999999E-2</v>
      </c>
      <c r="CA731" s="106">
        <v>2.24E-2</v>
      </c>
      <c r="CB731" s="106">
        <v>1.32E-2</v>
      </c>
      <c r="CC731" s="106">
        <v>1.5020250000000001E-2</v>
      </c>
      <c r="CD731" s="106">
        <v>2.0514480000000002E-2</v>
      </c>
      <c r="CE731" s="106">
        <v>3.9848599999999998E-2</v>
      </c>
      <c r="CF731" s="106">
        <v>8.0192400000000004E-3</v>
      </c>
      <c r="CG731" s="106">
        <v>6.7346999999999997E-3</v>
      </c>
      <c r="CH731" s="106">
        <v>7.4870400000000004E-3</v>
      </c>
      <c r="CI731" s="106">
        <v>1.52388E-2</v>
      </c>
      <c r="CJ731" s="106">
        <v>2.4276960000000004E-2</v>
      </c>
      <c r="CK731" s="106">
        <v>2.4597300000000002E-2</v>
      </c>
      <c r="CL731" s="106">
        <v>2.609769E-2</v>
      </c>
      <c r="CM731" s="106">
        <v>3.3125760000000004E-2</v>
      </c>
      <c r="CN731" s="106">
        <v>2.562716E-2</v>
      </c>
      <c r="CO731" s="106">
        <v>3.5615340000000002E-2</v>
      </c>
      <c r="CP731" s="106">
        <v>2.8807269999999999E-2</v>
      </c>
      <c r="CQ731" s="106">
        <v>1.50942E-2</v>
      </c>
      <c r="CR731" s="106">
        <v>1.5714060000000002E-2</v>
      </c>
      <c r="CS731" s="106"/>
      <c r="CT731" s="106"/>
      <c r="CU731" s="106"/>
      <c r="CV731" s="106">
        <f t="shared" si="420"/>
        <v>1.41E-2</v>
      </c>
      <c r="CW731" s="106">
        <f t="shared" si="421"/>
        <v>9.7999999999999997E-3</v>
      </c>
      <c r="CX731" s="106">
        <f t="shared" si="422"/>
        <v>5.5000000000000005E-3</v>
      </c>
      <c r="CY731" s="106">
        <f t="shared" si="423"/>
        <v>5.7000000000000002E-3</v>
      </c>
      <c r="CZ731" s="106">
        <f t="shared" si="424"/>
        <v>9.4000000000000004E-3</v>
      </c>
      <c r="DA731" s="106">
        <f t="shared" si="425"/>
        <v>8.4999999999999989E-3</v>
      </c>
      <c r="DB731" s="106">
        <f t="shared" si="426"/>
        <v>1.06E-2</v>
      </c>
      <c r="DC731" s="106">
        <f t="shared" si="427"/>
        <v>3.0000000000000001E-3</v>
      </c>
      <c r="DD731" s="106">
        <f t="shared" si="428"/>
        <v>6.7000000000000002E-3</v>
      </c>
      <c r="DE731" s="106">
        <f t="shared" si="429"/>
        <v>1.5300000000000001E-2</v>
      </c>
      <c r="DF731" s="106">
        <f t="shared" si="430"/>
        <v>2.24E-2</v>
      </c>
      <c r="DG731" s="106">
        <f t="shared" si="431"/>
        <v>1.32E-2</v>
      </c>
      <c r="DH731" s="106">
        <f t="shared" si="432"/>
        <v>1.0499999999999999E-2</v>
      </c>
      <c r="DI731" s="106">
        <f t="shared" si="433"/>
        <v>1.6799999999999999E-2</v>
      </c>
      <c r="DJ731" s="106">
        <f t="shared" si="434"/>
        <v>2.9499999999999998E-2</v>
      </c>
      <c r="DK731" s="106">
        <f t="shared" si="435"/>
        <v>6.8000000000000005E-3</v>
      </c>
      <c r="DL731" s="106">
        <f t="shared" si="436"/>
        <v>6.3E-3</v>
      </c>
      <c r="DM731" s="106">
        <f t="shared" si="437"/>
        <v>6.6E-3</v>
      </c>
      <c r="DN731" s="106">
        <f t="shared" si="438"/>
        <v>1.2E-2</v>
      </c>
      <c r="DO731" s="106">
        <f t="shared" si="439"/>
        <v>2.0700000000000003E-2</v>
      </c>
      <c r="DP731" s="106">
        <f t="shared" si="440"/>
        <v>2.1000000000000001E-2</v>
      </c>
      <c r="DQ731" s="106">
        <f t="shared" si="441"/>
        <v>2.23E-2</v>
      </c>
      <c r="DR731" s="106">
        <f t="shared" si="442"/>
        <v>2.8400000000000002E-2</v>
      </c>
      <c r="DS731" s="106">
        <f t="shared" si="443"/>
        <v>2.2100000000000002E-2</v>
      </c>
      <c r="DT731" s="106">
        <f t="shared" si="444"/>
        <v>3.09E-2</v>
      </c>
      <c r="DU731" s="106">
        <f t="shared" si="445"/>
        <v>2.5100000000000001E-2</v>
      </c>
      <c r="DV731" s="106">
        <f t="shared" si="446"/>
        <v>1.32E-2</v>
      </c>
      <c r="DW731" s="106">
        <f t="shared" si="447"/>
        <v>1.3800000000000002E-2</v>
      </c>
      <c r="DX731" s="106"/>
      <c r="DY731" s="106"/>
      <c r="DZ731" s="100"/>
      <c r="EA731" s="100">
        <v>100</v>
      </c>
      <c r="EB731" s="100">
        <v>81.44</v>
      </c>
      <c r="EC731" s="100">
        <v>100</v>
      </c>
      <c r="ED731" s="100">
        <v>100</v>
      </c>
      <c r="EE731" s="100">
        <v>100</v>
      </c>
      <c r="EF731" s="100">
        <v>100</v>
      </c>
      <c r="EG731" s="100">
        <v>43.79</v>
      </c>
      <c r="EH731" s="100">
        <v>3.96</v>
      </c>
      <c r="EI731" s="100">
        <v>140.26</v>
      </c>
      <c r="EJ731" s="100">
        <v>10.15</v>
      </c>
      <c r="EK731" s="100">
        <v>100</v>
      </c>
      <c r="EL731" s="100">
        <v>100</v>
      </c>
      <c r="EM731" s="100">
        <v>19.88</v>
      </c>
      <c r="EN731" s="100">
        <v>111.17</v>
      </c>
      <c r="EO731" s="100">
        <v>0.17</v>
      </c>
      <c r="EP731" s="100">
        <v>0.67</v>
      </c>
      <c r="EQ731" s="100">
        <v>100</v>
      </c>
      <c r="ER731" s="100">
        <v>100</v>
      </c>
      <c r="ES731" s="100">
        <v>0.23</v>
      </c>
      <c r="ET731" s="100">
        <v>100</v>
      </c>
      <c r="EU731" s="100">
        <v>37.89</v>
      </c>
      <c r="EV731" s="100">
        <v>98.29</v>
      </c>
      <c r="EW731" s="100">
        <v>132.22</v>
      </c>
      <c r="EX731" s="100">
        <v>100</v>
      </c>
      <c r="EY731" s="100">
        <v>55.26</v>
      </c>
      <c r="EZ731" s="100">
        <v>100</v>
      </c>
      <c r="FA731" s="100">
        <v>100</v>
      </c>
      <c r="FB731" s="100">
        <v>100</v>
      </c>
      <c r="FC731" s="100"/>
      <c r="FD731" s="100"/>
      <c r="FE731" s="100"/>
      <c r="FF731" s="106">
        <v>0</v>
      </c>
      <c r="FG731" s="106">
        <v>0</v>
      </c>
      <c r="FH731" s="106">
        <v>0</v>
      </c>
      <c r="FI731" s="106">
        <v>0</v>
      </c>
      <c r="FJ731" s="106">
        <v>0</v>
      </c>
      <c r="FK731" s="106">
        <v>0</v>
      </c>
      <c r="FL731" s="106">
        <v>8.7709940652818986E-3</v>
      </c>
      <c r="FM731" s="106">
        <v>3.2873983064917816E-3</v>
      </c>
      <c r="FN731" s="106">
        <v>0</v>
      </c>
      <c r="FO731" s="106">
        <v>4.6063885494850767E-3</v>
      </c>
      <c r="FP731" s="106">
        <v>0</v>
      </c>
      <c r="FQ731" s="106">
        <v>0</v>
      </c>
      <c r="FR731" s="106">
        <v>7.9214260747990199E-3</v>
      </c>
      <c r="FS731" s="106">
        <v>0</v>
      </c>
      <c r="FT731" s="106">
        <v>0.10342841279241932</v>
      </c>
      <c r="FU731" s="106">
        <v>9.1862919399823169E-3</v>
      </c>
      <c r="FV731" s="106">
        <v>0</v>
      </c>
      <c r="FW731" s="106">
        <v>0</v>
      </c>
      <c r="FX731" s="106">
        <v>3.0827608378140442E-2</v>
      </c>
      <c r="FY731" s="106">
        <v>0</v>
      </c>
      <c r="FZ731" s="106">
        <v>1.7452994336073394E-2</v>
      </c>
      <c r="GA731" s="106">
        <v>0</v>
      </c>
      <c r="GB731" s="106">
        <v>0</v>
      </c>
      <c r="GC731" s="106">
        <v>0</v>
      </c>
      <c r="GD731" s="106">
        <v>2.2533576262363353E-2</v>
      </c>
      <c r="GE731" s="106">
        <v>0</v>
      </c>
      <c r="GF731" s="106">
        <v>0</v>
      </c>
      <c r="GG731" s="106">
        <v>0</v>
      </c>
      <c r="GH731" s="100"/>
      <c r="GI731" s="100"/>
      <c r="GJ731" s="100"/>
      <c r="GK731" s="100"/>
    </row>
    <row r="732" spans="1:193" x14ac:dyDescent="0.25">
      <c r="A732" s="98" t="s">
        <v>1073</v>
      </c>
      <c r="B732" s="99" t="s">
        <v>17</v>
      </c>
      <c r="C732" s="99" t="s">
        <v>247</v>
      </c>
      <c r="D732" s="100"/>
      <c r="E732" s="99" t="s">
        <v>905</v>
      </c>
      <c r="F732" s="100"/>
      <c r="G732" s="106">
        <v>0</v>
      </c>
      <c r="H732" s="106">
        <v>0</v>
      </c>
      <c r="I732" s="106">
        <v>0</v>
      </c>
      <c r="J732" s="106">
        <v>0</v>
      </c>
      <c r="K732" s="106">
        <v>0</v>
      </c>
      <c r="L732" s="106">
        <v>0</v>
      </c>
      <c r="M732" s="106">
        <v>3.6999999999999998E-2</v>
      </c>
      <c r="N732" s="106">
        <v>9.9999999999999992E-2</v>
      </c>
      <c r="O732" s="106">
        <v>1.7000000000000001E-2</v>
      </c>
      <c r="P732" s="106">
        <v>0.10299999999999999</v>
      </c>
      <c r="Q732" s="106">
        <v>0</v>
      </c>
      <c r="R732" s="106">
        <v>0</v>
      </c>
      <c r="S732" s="106">
        <v>3.6999999999999998E-2</v>
      </c>
      <c r="T732" s="106">
        <v>0</v>
      </c>
      <c r="U732" s="106">
        <v>82.230999999999995</v>
      </c>
      <c r="V732" s="106">
        <v>1.6327828588414479</v>
      </c>
      <c r="W732" s="106">
        <v>0</v>
      </c>
      <c r="X732" s="106">
        <v>0</v>
      </c>
      <c r="Y732" s="106">
        <v>17.043909653225175</v>
      </c>
      <c r="Z732" s="106">
        <v>0</v>
      </c>
      <c r="AA732" s="106">
        <v>7.6999999999999999E-2</v>
      </c>
      <c r="AB732" s="106">
        <v>0</v>
      </c>
      <c r="AC732" s="106">
        <v>0</v>
      </c>
      <c r="AD732" s="106">
        <v>0</v>
      </c>
      <c r="AE732" s="106">
        <v>0</v>
      </c>
      <c r="AF732" s="106">
        <v>0</v>
      </c>
      <c r="AG732" s="106">
        <v>0</v>
      </c>
      <c r="AH732" s="106">
        <v>0</v>
      </c>
      <c r="AI732" s="106"/>
      <c r="AJ732" s="106">
        <v>101.27869251206661</v>
      </c>
      <c r="AK732" s="100"/>
      <c r="AL732" s="106">
        <v>0</v>
      </c>
      <c r="AM732" s="106">
        <v>0</v>
      </c>
      <c r="AN732" s="106">
        <v>0</v>
      </c>
      <c r="AO732" s="106">
        <v>0</v>
      </c>
      <c r="AP732" s="106">
        <v>0</v>
      </c>
      <c r="AQ732" s="106">
        <v>0</v>
      </c>
      <c r="AR732" s="106">
        <v>2.7448071216617208E-2</v>
      </c>
      <c r="AS732" s="106">
        <v>8.3015108749792468E-2</v>
      </c>
      <c r="AT732" s="106">
        <v>1.2149799885648942E-2</v>
      </c>
      <c r="AU732" s="106">
        <v>4.4946762087624367E-2</v>
      </c>
      <c r="AV732" s="106">
        <v>0</v>
      </c>
      <c r="AW732" s="106">
        <v>0</v>
      </c>
      <c r="AX732" s="106">
        <v>2.5865082139112195E-2</v>
      </c>
      <c r="AY732" s="106">
        <v>0</v>
      </c>
      <c r="AZ732" s="106">
        <v>60.875777317145392</v>
      </c>
      <c r="BA732" s="106">
        <v>1.3845356218446943</v>
      </c>
      <c r="BB732" s="106">
        <v>0</v>
      </c>
      <c r="BC732" s="106">
        <v>0</v>
      </c>
      <c r="BD732" s="106">
        <v>13.42145810947726</v>
      </c>
      <c r="BE732" s="106">
        <v>0</v>
      </c>
      <c r="BF732" s="106">
        <v>6.5738922564671731E-2</v>
      </c>
      <c r="BG732" s="106">
        <v>0</v>
      </c>
      <c r="BH732" s="106">
        <v>0</v>
      </c>
      <c r="BI732" s="106">
        <v>0</v>
      </c>
      <c r="BJ732" s="106">
        <v>0</v>
      </c>
      <c r="BK732" s="106">
        <v>0</v>
      </c>
      <c r="BL732" s="106">
        <v>0</v>
      </c>
      <c r="BM732" s="106">
        <v>0</v>
      </c>
      <c r="BN732" s="106"/>
      <c r="BO732" s="106"/>
      <c r="BP732" s="106"/>
      <c r="BQ732" s="106">
        <v>2.9734880000000005E-2</v>
      </c>
      <c r="BR732" s="106">
        <v>1.6514189999999998E-2</v>
      </c>
      <c r="BS732" s="106">
        <v>1.0581199999999999E-2</v>
      </c>
      <c r="BT732" s="106">
        <v>9.2859199999999979E-3</v>
      </c>
      <c r="BU732" s="106">
        <v>1.2137279999999999E-2</v>
      </c>
      <c r="BV732" s="106">
        <v>1.08066E-2</v>
      </c>
      <c r="BW732" s="106">
        <v>1.3884400000000002E-2</v>
      </c>
      <c r="BX732" s="106">
        <v>3.7342599999999997E-3</v>
      </c>
      <c r="BY732" s="106">
        <v>9.3746400000000001E-3</v>
      </c>
      <c r="BZ732" s="106">
        <v>3.4144840000000003E-2</v>
      </c>
      <c r="CA732" s="106">
        <v>2.23E-2</v>
      </c>
      <c r="CB732" s="106">
        <v>1.3100000000000001E-2</v>
      </c>
      <c r="CC732" s="106">
        <v>1.530635E-2</v>
      </c>
      <c r="CD732" s="106">
        <v>2.0758700000000001E-2</v>
      </c>
      <c r="CE732" s="106">
        <v>3.8497799999999999E-2</v>
      </c>
      <c r="CF732" s="106">
        <v>7.9013099999999999E-3</v>
      </c>
      <c r="CG732" s="106">
        <v>6.6277999999999988E-3</v>
      </c>
      <c r="CH732" s="106">
        <v>7.3736000000000001E-3</v>
      </c>
      <c r="CI732" s="106">
        <v>1.5492779999999999E-2</v>
      </c>
      <c r="CJ732" s="106">
        <v>2.380784E-2</v>
      </c>
      <c r="CK732" s="106">
        <v>2.4245909999999999E-2</v>
      </c>
      <c r="CL732" s="106">
        <v>2.609769E-2</v>
      </c>
      <c r="CM732" s="106">
        <v>3.3125760000000004E-2</v>
      </c>
      <c r="CN732" s="106">
        <v>2.5743119999999998E-2</v>
      </c>
      <c r="CO732" s="106">
        <v>3.6306900000000003E-2</v>
      </c>
      <c r="CP732" s="106">
        <v>2.8577729999999996E-2</v>
      </c>
      <c r="CQ732" s="106">
        <v>1.4979849999999999E-2</v>
      </c>
      <c r="CR732" s="106">
        <v>1.560019E-2</v>
      </c>
      <c r="CS732" s="106"/>
      <c r="CT732" s="106"/>
      <c r="CU732" s="106"/>
      <c r="CV732" s="106">
        <f t="shared" si="420"/>
        <v>1.3900000000000001E-2</v>
      </c>
      <c r="CW732" s="106">
        <f t="shared" si="421"/>
        <v>9.8999999999999991E-3</v>
      </c>
      <c r="CX732" s="106">
        <f t="shared" si="422"/>
        <v>5.5999999999999999E-3</v>
      </c>
      <c r="CY732" s="106">
        <f t="shared" si="423"/>
        <v>5.5999999999999991E-3</v>
      </c>
      <c r="CZ732" s="106">
        <f t="shared" si="424"/>
        <v>9.4000000000000004E-3</v>
      </c>
      <c r="DA732" s="106">
        <f t="shared" si="425"/>
        <v>8.3999999999999995E-3</v>
      </c>
      <c r="DB732" s="106">
        <f t="shared" si="426"/>
        <v>1.03E-2</v>
      </c>
      <c r="DC732" s="106">
        <f t="shared" si="427"/>
        <v>3.0999999999999999E-3</v>
      </c>
      <c r="DD732" s="106">
        <f t="shared" si="428"/>
        <v>6.7000000000000002E-3</v>
      </c>
      <c r="DE732" s="106">
        <f t="shared" si="429"/>
        <v>1.4900000000000002E-2</v>
      </c>
      <c r="DF732" s="106">
        <f t="shared" si="430"/>
        <v>2.23E-2</v>
      </c>
      <c r="DG732" s="106">
        <f t="shared" si="431"/>
        <v>1.3100000000000001E-2</v>
      </c>
      <c r="DH732" s="106">
        <f t="shared" si="432"/>
        <v>1.0699999999999999E-2</v>
      </c>
      <c r="DI732" s="106">
        <f t="shared" si="433"/>
        <v>1.7000000000000001E-2</v>
      </c>
      <c r="DJ732" s="106">
        <f t="shared" si="434"/>
        <v>2.8499999999999998E-2</v>
      </c>
      <c r="DK732" s="106">
        <f t="shared" si="435"/>
        <v>6.7000000000000002E-3</v>
      </c>
      <c r="DL732" s="106">
        <f t="shared" si="436"/>
        <v>6.1999999999999989E-3</v>
      </c>
      <c r="DM732" s="106">
        <f t="shared" si="437"/>
        <v>6.4999999999999997E-3</v>
      </c>
      <c r="DN732" s="106">
        <f t="shared" si="438"/>
        <v>1.2199999999999999E-2</v>
      </c>
      <c r="DO732" s="106">
        <f t="shared" si="439"/>
        <v>2.0299999999999999E-2</v>
      </c>
      <c r="DP732" s="106">
        <f t="shared" si="440"/>
        <v>2.07E-2</v>
      </c>
      <c r="DQ732" s="106">
        <f t="shared" si="441"/>
        <v>2.23E-2</v>
      </c>
      <c r="DR732" s="106">
        <f t="shared" si="442"/>
        <v>2.8400000000000002E-2</v>
      </c>
      <c r="DS732" s="106">
        <f t="shared" si="443"/>
        <v>2.2199999999999998E-2</v>
      </c>
      <c r="DT732" s="106">
        <f t="shared" si="444"/>
        <v>3.15E-2</v>
      </c>
      <c r="DU732" s="106">
        <f t="shared" si="445"/>
        <v>2.4899999999999999E-2</v>
      </c>
      <c r="DV732" s="106">
        <f t="shared" si="446"/>
        <v>1.3100000000000001E-2</v>
      </c>
      <c r="DW732" s="106">
        <f t="shared" si="447"/>
        <v>1.3699999999999999E-2</v>
      </c>
      <c r="DX732" s="106"/>
      <c r="DY732" s="106"/>
      <c r="DZ732" s="100"/>
      <c r="EA732" s="100">
        <v>100</v>
      </c>
      <c r="EB732" s="100">
        <v>86.58</v>
      </c>
      <c r="EC732" s="100">
        <v>100</v>
      </c>
      <c r="ED732" s="100">
        <v>100</v>
      </c>
      <c r="EE732" s="100">
        <v>100</v>
      </c>
      <c r="EF732" s="100">
        <v>100</v>
      </c>
      <c r="EG732" s="100">
        <v>31.68</v>
      </c>
      <c r="EH732" s="100">
        <v>4</v>
      </c>
      <c r="EI732" s="100">
        <v>38.56</v>
      </c>
      <c r="EJ732" s="100">
        <v>9.99</v>
      </c>
      <c r="EK732" s="100">
        <v>100</v>
      </c>
      <c r="EL732" s="100">
        <v>100</v>
      </c>
      <c r="EM732" s="100">
        <v>30.9</v>
      </c>
      <c r="EN732" s="100">
        <v>100</v>
      </c>
      <c r="EO732" s="100">
        <v>0.17</v>
      </c>
      <c r="EP732" s="100">
        <v>0.66</v>
      </c>
      <c r="EQ732" s="100">
        <v>100</v>
      </c>
      <c r="ER732" s="100">
        <v>100</v>
      </c>
      <c r="ES732" s="100">
        <v>0.23</v>
      </c>
      <c r="ET732" s="100">
        <v>112.37</v>
      </c>
      <c r="EU732" s="100">
        <v>26.6</v>
      </c>
      <c r="EV732" s="100">
        <v>100</v>
      </c>
      <c r="EW732" s="100">
        <v>183.81</v>
      </c>
      <c r="EX732" s="100">
        <v>100</v>
      </c>
      <c r="EY732" s="100">
        <v>7010.65</v>
      </c>
      <c r="EZ732" s="100">
        <v>100</v>
      </c>
      <c r="FA732" s="100">
        <v>96.75</v>
      </c>
      <c r="FB732" s="100">
        <v>478.7</v>
      </c>
      <c r="FC732" s="100"/>
      <c r="FD732" s="100"/>
      <c r="FE732" s="100"/>
      <c r="FF732" s="106">
        <v>0</v>
      </c>
      <c r="FG732" s="106">
        <v>0</v>
      </c>
      <c r="FH732" s="106">
        <v>0</v>
      </c>
      <c r="FI732" s="106">
        <v>0</v>
      </c>
      <c r="FJ732" s="106">
        <v>0</v>
      </c>
      <c r="FK732" s="106">
        <v>0</v>
      </c>
      <c r="FL732" s="106">
        <v>8.6955489614243299E-3</v>
      </c>
      <c r="FM732" s="106">
        <v>3.3206043499916988E-3</v>
      </c>
      <c r="FN732" s="106">
        <v>4.6849628359062322E-3</v>
      </c>
      <c r="FO732" s="106">
        <v>4.4901815325536741E-3</v>
      </c>
      <c r="FP732" s="106">
        <v>0</v>
      </c>
      <c r="FQ732" s="106">
        <v>0</v>
      </c>
      <c r="FR732" s="106">
        <v>7.9923103809856674E-3</v>
      </c>
      <c r="FS732" s="106">
        <v>0</v>
      </c>
      <c r="FT732" s="106">
        <v>0.10348882143914717</v>
      </c>
      <c r="FU732" s="106">
        <v>9.1379351041749827E-3</v>
      </c>
      <c r="FV732" s="106">
        <v>0</v>
      </c>
      <c r="FW732" s="106">
        <v>0</v>
      </c>
      <c r="FX732" s="106">
        <v>3.0869353651797698E-2</v>
      </c>
      <c r="FY732" s="106">
        <v>0</v>
      </c>
      <c r="FZ732" s="106">
        <v>1.7486553402202683E-2</v>
      </c>
      <c r="GA732" s="106">
        <v>0</v>
      </c>
      <c r="GB732" s="106">
        <v>0</v>
      </c>
      <c r="GC732" s="106">
        <v>0</v>
      </c>
      <c r="GD732" s="106">
        <v>0</v>
      </c>
      <c r="GE732" s="106">
        <v>0</v>
      </c>
      <c r="GF732" s="106">
        <v>0</v>
      </c>
      <c r="GG732" s="106">
        <v>0</v>
      </c>
      <c r="GH732" s="100"/>
      <c r="GI732" s="100"/>
      <c r="GJ732" s="100"/>
      <c r="GK732" s="100"/>
    </row>
    <row r="733" spans="1:193" x14ac:dyDescent="0.25">
      <c r="A733" s="98" t="s">
        <v>1073</v>
      </c>
      <c r="B733" s="99" t="s">
        <v>17</v>
      </c>
      <c r="C733" s="99" t="s">
        <v>247</v>
      </c>
      <c r="D733" s="100"/>
      <c r="E733" s="99" t="s">
        <v>906</v>
      </c>
      <c r="F733" s="100"/>
      <c r="G733" s="106">
        <v>0</v>
      </c>
      <c r="H733" s="106">
        <v>0</v>
      </c>
      <c r="I733" s="106">
        <v>0</v>
      </c>
      <c r="J733" s="106">
        <v>0</v>
      </c>
      <c r="K733" s="106">
        <v>0</v>
      </c>
      <c r="L733" s="106">
        <v>0</v>
      </c>
      <c r="M733" s="106">
        <v>4.3999999999999997E-2</v>
      </c>
      <c r="N733" s="106">
        <v>9.4E-2</v>
      </c>
      <c r="O733" s="106">
        <v>1.0999999999999999E-2</v>
      </c>
      <c r="P733" s="106">
        <v>9.9000000000000005E-2</v>
      </c>
      <c r="Q733" s="106">
        <v>0</v>
      </c>
      <c r="R733" s="106">
        <v>0</v>
      </c>
      <c r="S733" s="106">
        <v>4.2999999999999997E-2</v>
      </c>
      <c r="T733" s="106">
        <v>0</v>
      </c>
      <c r="U733" s="106">
        <v>82.653999999999996</v>
      </c>
      <c r="V733" s="106">
        <v>1.6429228487311236</v>
      </c>
      <c r="W733" s="106">
        <v>0</v>
      </c>
      <c r="X733" s="106">
        <v>0</v>
      </c>
      <c r="Y733" s="106">
        <v>17.030895002396822</v>
      </c>
      <c r="Z733" s="106">
        <v>0</v>
      </c>
      <c r="AA733" s="106">
        <v>3.0905475143007465E-2</v>
      </c>
      <c r="AB733" s="106">
        <v>0</v>
      </c>
      <c r="AC733" s="106">
        <v>0</v>
      </c>
      <c r="AD733" s="106">
        <v>0</v>
      </c>
      <c r="AE733" s="106">
        <v>5.3000000000000005E-2</v>
      </c>
      <c r="AF733" s="106">
        <v>0</v>
      </c>
      <c r="AG733" s="106">
        <v>0</v>
      </c>
      <c r="AH733" s="106">
        <v>0</v>
      </c>
      <c r="AI733" s="106"/>
      <c r="AJ733" s="106">
        <v>101.70272332627093</v>
      </c>
      <c r="AK733" s="100"/>
      <c r="AL733" s="106">
        <v>0</v>
      </c>
      <c r="AM733" s="106">
        <v>0</v>
      </c>
      <c r="AN733" s="106">
        <v>0</v>
      </c>
      <c r="AO733" s="106">
        <v>0</v>
      </c>
      <c r="AP733" s="106">
        <v>0</v>
      </c>
      <c r="AQ733" s="106">
        <v>0</v>
      </c>
      <c r="AR733" s="106">
        <v>3.2640949554896138E-2</v>
      </c>
      <c r="AS733" s="106">
        <v>7.8034202224804922E-2</v>
      </c>
      <c r="AT733" s="106">
        <v>7.8616352201257862E-3</v>
      </c>
      <c r="AU733" s="106">
        <v>4.3201256763833136E-2</v>
      </c>
      <c r="AV733" s="106">
        <v>0</v>
      </c>
      <c r="AW733" s="106">
        <v>0</v>
      </c>
      <c r="AX733" s="106">
        <v>3.0059419783292549E-2</v>
      </c>
      <c r="AY733" s="106">
        <v>0</v>
      </c>
      <c r="AZ733" s="106">
        <v>61.188925081433219</v>
      </c>
      <c r="BA733" s="106">
        <v>1.3931339343094409</v>
      </c>
      <c r="BB733" s="106">
        <v>0</v>
      </c>
      <c r="BC733" s="106">
        <v>0</v>
      </c>
      <c r="BD733" s="106">
        <v>13.411209545945997</v>
      </c>
      <c r="BE733" s="106">
        <v>0</v>
      </c>
      <c r="BF733" s="106">
        <v>2.638561866559162E-2</v>
      </c>
      <c r="BG733" s="106">
        <v>0</v>
      </c>
      <c r="BH733" s="106">
        <v>0</v>
      </c>
      <c r="BI733" s="106">
        <v>0</v>
      </c>
      <c r="BJ733" s="106">
        <v>4.5982994967898663E-2</v>
      </c>
      <c r="BK733" s="106">
        <v>0</v>
      </c>
      <c r="BL733" s="106">
        <v>0</v>
      </c>
      <c r="BM733" s="106">
        <v>0</v>
      </c>
      <c r="BN733" s="106"/>
      <c r="BO733" s="106"/>
      <c r="BP733" s="106"/>
      <c r="BQ733" s="106">
        <v>2.9520960000000002E-2</v>
      </c>
      <c r="BR733" s="106">
        <v>1.6514189999999998E-2</v>
      </c>
      <c r="BS733" s="106">
        <v>1.0581199999999999E-2</v>
      </c>
      <c r="BT733" s="106">
        <v>9.617559999999999E-3</v>
      </c>
      <c r="BU733" s="106">
        <v>1.2008159999999999E-2</v>
      </c>
      <c r="BV733" s="106">
        <v>1.0935249999999999E-2</v>
      </c>
      <c r="BW733" s="106">
        <v>1.4019200000000001E-2</v>
      </c>
      <c r="BX733" s="106">
        <v>3.6137999999999999E-3</v>
      </c>
      <c r="BY733" s="106">
        <v>9.2347200000000001E-3</v>
      </c>
      <c r="BZ733" s="106">
        <v>3.4603159999999994E-2</v>
      </c>
      <c r="CA733" s="106">
        <v>2.2499999999999999E-2</v>
      </c>
      <c r="CB733" s="106">
        <v>1.32E-2</v>
      </c>
      <c r="CC733" s="106">
        <v>1.5163300000000001E-2</v>
      </c>
      <c r="CD733" s="106">
        <v>2.0392370000000003E-2</v>
      </c>
      <c r="CE733" s="106">
        <v>3.9443360000000004E-2</v>
      </c>
      <c r="CF733" s="106">
        <v>8.0192400000000004E-3</v>
      </c>
      <c r="CG733" s="106">
        <v>6.6277999999999988E-3</v>
      </c>
      <c r="CH733" s="106">
        <v>7.3736000000000001E-3</v>
      </c>
      <c r="CI733" s="106">
        <v>1.5492779999999999E-2</v>
      </c>
      <c r="CJ733" s="106">
        <v>2.3456000000000001E-2</v>
      </c>
      <c r="CK733" s="106">
        <v>2.5651469999999999E-2</v>
      </c>
      <c r="CL733" s="106">
        <v>2.6448779999999998E-2</v>
      </c>
      <c r="CM733" s="106">
        <v>3.3125760000000004E-2</v>
      </c>
      <c r="CN733" s="106">
        <v>2.562716E-2</v>
      </c>
      <c r="CO733" s="106">
        <v>3.5845860000000007E-2</v>
      </c>
      <c r="CP733" s="106">
        <v>2.8692500000000003E-2</v>
      </c>
      <c r="CQ733" s="106">
        <v>1.50942E-2</v>
      </c>
      <c r="CR733" s="106">
        <v>1.582793E-2</v>
      </c>
      <c r="CS733" s="106"/>
      <c r="CT733" s="106"/>
      <c r="CU733" s="106"/>
      <c r="CV733" s="106">
        <f t="shared" ref="CV733:CV764" si="448">BQ733/2.1392</f>
        <v>1.38E-2</v>
      </c>
      <c r="CW733" s="106">
        <f t="shared" ref="CW733:CW764" si="449">BR733/1.6681</f>
        <v>9.8999999999999991E-3</v>
      </c>
      <c r="CX733" s="106">
        <f t="shared" ref="CX733:CX764" si="450">BS733/1.8895</f>
        <v>5.5999999999999999E-3</v>
      </c>
      <c r="CY733" s="106">
        <f t="shared" ref="CY733:CY764" si="451">BT733/1.6582</f>
        <v>5.7999999999999996E-3</v>
      </c>
      <c r="CZ733" s="106">
        <f t="shared" ref="CZ733:CZ764" si="452">BU733/1.2912</f>
        <v>9.2999999999999992E-3</v>
      </c>
      <c r="DA733" s="106">
        <f t="shared" ref="DA733:DA764" si="453">BV733/1.2865</f>
        <v>8.4999999999999989E-3</v>
      </c>
      <c r="DB733" s="106">
        <f t="shared" ref="DB733:DB764" si="454">BW733/1.348</f>
        <v>1.04E-2</v>
      </c>
      <c r="DC733" s="106">
        <f t="shared" ref="DC733:DC764" si="455">BX733/1.2046</f>
        <v>3.0000000000000001E-3</v>
      </c>
      <c r="DD733" s="106">
        <f t="shared" ref="DD733:DD764" si="456">BY733/1.3992</f>
        <v>6.6E-3</v>
      </c>
      <c r="DE733" s="106">
        <f t="shared" ref="DE733:DE764" si="457">BZ733/2.2916</f>
        <v>1.5099999999999999E-2</v>
      </c>
      <c r="DF733" s="106">
        <f t="shared" ref="DF733:DF764" si="458">CA733</f>
        <v>2.2499999999999999E-2</v>
      </c>
      <c r="DG733" s="106">
        <f t="shared" ref="DG733:DG764" si="459">CB733</f>
        <v>1.32E-2</v>
      </c>
      <c r="DH733" s="106">
        <f t="shared" ref="DH733:DH764" si="460">CC733/1.4305</f>
        <v>1.06E-2</v>
      </c>
      <c r="DI733" s="106">
        <f t="shared" ref="DI733:DI764" si="461">CD733/1.2211</f>
        <v>1.6700000000000003E-2</v>
      </c>
      <c r="DJ733" s="106">
        <f t="shared" ref="DJ733:DJ764" si="462">CE733/1.3508</f>
        <v>2.9200000000000004E-2</v>
      </c>
      <c r="DK733" s="106">
        <f t="shared" ref="DK733:DK764" si="463">CF733/1.1793</f>
        <v>6.8000000000000005E-3</v>
      </c>
      <c r="DL733" s="106">
        <f t="shared" ref="DL733:DL764" si="464">CG733/1.069</f>
        <v>6.1999999999999989E-3</v>
      </c>
      <c r="DM733" s="106">
        <f t="shared" ref="DM733:DM764" si="465">CH733/1.1344</f>
        <v>6.4999999999999997E-3</v>
      </c>
      <c r="DN733" s="106">
        <f t="shared" ref="DN733:DN764" si="466">CI733/1.2699</f>
        <v>1.2199999999999999E-2</v>
      </c>
      <c r="DO733" s="106">
        <f t="shared" ref="DO733:DO764" si="467">CJ733/1.1728</f>
        <v>0.02</v>
      </c>
      <c r="DP733" s="106">
        <f t="shared" ref="DP733:DP764" si="468">CK733/1.1713</f>
        <v>2.1899999999999999E-2</v>
      </c>
      <c r="DQ733" s="106">
        <f t="shared" ref="DQ733:DQ764" si="469">CL733/1.1703</f>
        <v>2.2600000000000002E-2</v>
      </c>
      <c r="DR733" s="106">
        <f t="shared" ref="DR733:DR764" si="470">CM733/1.1664</f>
        <v>2.8400000000000002E-2</v>
      </c>
      <c r="DS733" s="106">
        <f t="shared" ref="DS733:DS764" si="471">CN733/1.1596</f>
        <v>2.2100000000000002E-2</v>
      </c>
      <c r="DT733" s="106">
        <f t="shared" ref="DT733:DT764" si="472">CO733/1.1526</f>
        <v>3.1100000000000003E-2</v>
      </c>
      <c r="DU733" s="106">
        <f t="shared" ref="DU733:DU764" si="473">CP733/1.1477</f>
        <v>2.5000000000000005E-2</v>
      </c>
      <c r="DV733" s="106">
        <f t="shared" ref="DV733:DV764" si="474">CQ733/1.1435</f>
        <v>1.32E-2</v>
      </c>
      <c r="DW733" s="106">
        <f t="shared" ref="DW733:DW764" si="475">CR733/1.1387</f>
        <v>1.3899999999999999E-2</v>
      </c>
      <c r="DX733" s="106"/>
      <c r="DY733" s="106"/>
      <c r="DZ733" s="100"/>
      <c r="EA733" s="100">
        <v>100</v>
      </c>
      <c r="EB733" s="100">
        <v>100</v>
      </c>
      <c r="EC733" s="100">
        <v>100</v>
      </c>
      <c r="ED733" s="100">
        <v>100</v>
      </c>
      <c r="EE733" s="100">
        <v>100</v>
      </c>
      <c r="EF733" s="100">
        <v>100</v>
      </c>
      <c r="EG733" s="100">
        <v>27.03</v>
      </c>
      <c r="EH733" s="100">
        <v>4.1399999999999997</v>
      </c>
      <c r="EI733" s="100">
        <v>55.69</v>
      </c>
      <c r="EJ733" s="100">
        <v>10.48</v>
      </c>
      <c r="EK733" s="100">
        <v>100</v>
      </c>
      <c r="EL733" s="100">
        <v>100.19</v>
      </c>
      <c r="EM733" s="100">
        <v>26.6</v>
      </c>
      <c r="EN733" s="100">
        <v>56.45</v>
      </c>
      <c r="EO733" s="100">
        <v>0.17</v>
      </c>
      <c r="EP733" s="100">
        <v>0.66</v>
      </c>
      <c r="EQ733" s="100">
        <v>387.64</v>
      </c>
      <c r="ER733" s="100">
        <v>100</v>
      </c>
      <c r="ES733" s="100">
        <v>0.23</v>
      </c>
      <c r="ET733" s="100">
        <v>81.260000000000005</v>
      </c>
      <c r="EU733" s="100">
        <v>67.540000000000006</v>
      </c>
      <c r="EV733" s="100">
        <v>100</v>
      </c>
      <c r="EW733" s="100">
        <v>105.94</v>
      </c>
      <c r="EX733" s="100">
        <v>1016.95</v>
      </c>
      <c r="EY733" s="100">
        <v>49.04</v>
      </c>
      <c r="EZ733" s="100">
        <v>100</v>
      </c>
      <c r="FA733" s="100">
        <v>100</v>
      </c>
      <c r="FB733" s="100">
        <v>100</v>
      </c>
      <c r="FC733" s="100"/>
      <c r="FD733" s="100"/>
      <c r="FE733" s="100"/>
      <c r="FF733" s="106">
        <v>0</v>
      </c>
      <c r="FG733" s="106">
        <v>0</v>
      </c>
      <c r="FH733" s="106">
        <v>0</v>
      </c>
      <c r="FI733" s="106">
        <v>0</v>
      </c>
      <c r="FJ733" s="106">
        <v>0</v>
      </c>
      <c r="FK733" s="106">
        <v>0</v>
      </c>
      <c r="FL733" s="106">
        <v>8.8228486646884253E-3</v>
      </c>
      <c r="FM733" s="106">
        <v>3.2306159721069237E-3</v>
      </c>
      <c r="FN733" s="106">
        <v>4.3781446540880498E-3</v>
      </c>
      <c r="FO733" s="106">
        <v>4.5274917088497131E-3</v>
      </c>
      <c r="FP733" s="106">
        <v>0</v>
      </c>
      <c r="FQ733" s="106">
        <v>0</v>
      </c>
      <c r="FR733" s="106">
        <v>7.9958056623558177E-3</v>
      </c>
      <c r="FS733" s="106">
        <v>0</v>
      </c>
      <c r="FT733" s="106">
        <v>0.10402117263843648</v>
      </c>
      <c r="FU733" s="106">
        <v>9.1946839664423102E-3</v>
      </c>
      <c r="FV733" s="106">
        <v>0</v>
      </c>
      <c r="FW733" s="106">
        <v>0</v>
      </c>
      <c r="FX733" s="106">
        <v>3.0845781955675795E-2</v>
      </c>
      <c r="FY733" s="106">
        <v>0</v>
      </c>
      <c r="FZ733" s="106">
        <v>1.7820846846740582E-2</v>
      </c>
      <c r="GA733" s="106">
        <v>0</v>
      </c>
      <c r="GB733" s="106">
        <v>0</v>
      </c>
      <c r="GC733" s="106">
        <v>0</v>
      </c>
      <c r="GD733" s="106">
        <v>2.2550060732257505E-2</v>
      </c>
      <c r="GE733" s="106">
        <v>0</v>
      </c>
      <c r="GF733" s="106">
        <v>0</v>
      </c>
      <c r="GG733" s="106">
        <v>0</v>
      </c>
      <c r="GH733" s="100"/>
      <c r="GI733" s="100"/>
      <c r="GJ733" s="100"/>
      <c r="GK733" s="100"/>
    </row>
    <row r="734" spans="1:193" x14ac:dyDescent="0.25">
      <c r="A734" s="98" t="s">
        <v>1073</v>
      </c>
      <c r="B734" s="99" t="s">
        <v>17</v>
      </c>
      <c r="C734" s="99" t="s">
        <v>247</v>
      </c>
      <c r="D734" s="100"/>
      <c r="E734" s="99" t="s">
        <v>907</v>
      </c>
      <c r="F734" s="100"/>
      <c r="G734" s="106">
        <v>1.4950000000000001</v>
      </c>
      <c r="H734" s="106">
        <v>0</v>
      </c>
      <c r="I734" s="106">
        <v>0</v>
      </c>
      <c r="J734" s="106">
        <v>0</v>
      </c>
      <c r="K734" s="106">
        <v>0</v>
      </c>
      <c r="L734" s="106">
        <v>0</v>
      </c>
      <c r="M734" s="106">
        <v>0</v>
      </c>
      <c r="N734" s="106">
        <v>9.0902080360841353E-2</v>
      </c>
      <c r="O734" s="106">
        <v>0.84599999999999986</v>
      </c>
      <c r="P734" s="106">
        <v>27.030999999999999</v>
      </c>
      <c r="Q734" s="106">
        <v>4.6502108201414039E-2</v>
      </c>
      <c r="R734" s="106">
        <v>0.04</v>
      </c>
      <c r="S734" s="106">
        <v>0</v>
      </c>
      <c r="T734" s="106">
        <v>2.9432548965009797E-2</v>
      </c>
      <c r="U734" s="106">
        <v>0</v>
      </c>
      <c r="V734" s="106">
        <v>1.9934851272857865E-2</v>
      </c>
      <c r="W734" s="106">
        <v>11.016999999999999</v>
      </c>
      <c r="X734" s="106">
        <v>0.16104947744796574</v>
      </c>
      <c r="Y734" s="106">
        <v>2.0559706983432999</v>
      </c>
      <c r="Z734" s="106">
        <v>9.1769999999999996</v>
      </c>
      <c r="AA734" s="106">
        <v>18.762902521241223</v>
      </c>
      <c r="AB734" s="106">
        <v>2.9870000000000001</v>
      </c>
      <c r="AC734" s="106">
        <v>11.977</v>
      </c>
      <c r="AD734" s="106">
        <v>3.5449999999999999</v>
      </c>
      <c r="AE734" s="106">
        <v>3.0150000000000001</v>
      </c>
      <c r="AF734" s="106">
        <v>1.0309999999999999</v>
      </c>
      <c r="AG734" s="106">
        <v>0.12962855480021818</v>
      </c>
      <c r="AH734" s="106">
        <v>0</v>
      </c>
      <c r="AI734" s="106"/>
      <c r="AJ734" s="106">
        <v>93.428716802869232</v>
      </c>
      <c r="AK734" s="100"/>
      <c r="AL734" s="106">
        <v>0.69885938668661185</v>
      </c>
      <c r="AM734" s="106">
        <v>0</v>
      </c>
      <c r="AN734" s="106">
        <v>0</v>
      </c>
      <c r="AO734" s="106">
        <v>0</v>
      </c>
      <c r="AP734" s="106">
        <v>0</v>
      </c>
      <c r="AQ734" s="106">
        <v>0</v>
      </c>
      <c r="AR734" s="106">
        <v>0</v>
      </c>
      <c r="AS734" s="106">
        <v>7.5462460867376194E-2</v>
      </c>
      <c r="AT734" s="106">
        <v>0.60463121783876494</v>
      </c>
      <c r="AU734" s="106">
        <v>11.795688601850236</v>
      </c>
      <c r="AV734" s="106">
        <v>4.6502108201414039E-2</v>
      </c>
      <c r="AW734" s="106">
        <v>0.04</v>
      </c>
      <c r="AX734" s="106">
        <v>0</v>
      </c>
      <c r="AY734" s="106">
        <v>2.4103307644754563E-2</v>
      </c>
      <c r="AZ734" s="106">
        <v>0</v>
      </c>
      <c r="BA734" s="106">
        <v>1.6903969535197037E-2</v>
      </c>
      <c r="BB734" s="106">
        <v>10.305893358278766</v>
      </c>
      <c r="BC734" s="106">
        <v>0.1419688623483478</v>
      </c>
      <c r="BD734" s="106">
        <v>1.6190020461007164</v>
      </c>
      <c r="BE734" s="106">
        <v>7.8248635743519772</v>
      </c>
      <c r="BF734" s="106">
        <v>16.018870077043648</v>
      </c>
      <c r="BG734" s="106">
        <v>2.5523370076048879</v>
      </c>
      <c r="BH734" s="106">
        <v>10.268347050754457</v>
      </c>
      <c r="BI734" s="106">
        <v>3.0570886512590549</v>
      </c>
      <c r="BJ734" s="106">
        <v>2.6158250910983862</v>
      </c>
      <c r="BK734" s="106">
        <v>0.8983183758821992</v>
      </c>
      <c r="BL734" s="106">
        <v>0.11336121976407362</v>
      </c>
      <c r="BM734" s="106">
        <v>0</v>
      </c>
      <c r="BN734" s="106"/>
      <c r="BO734" s="106"/>
      <c r="BP734" s="106"/>
      <c r="BQ734" s="106">
        <v>2.4386880000000003E-2</v>
      </c>
      <c r="BR734" s="106">
        <v>1.868272E-2</v>
      </c>
      <c r="BS734" s="106">
        <v>9.6364499999999995E-3</v>
      </c>
      <c r="BT734" s="106">
        <v>8.6226399999999991E-3</v>
      </c>
      <c r="BU734" s="106">
        <v>1.3041119999999998E-2</v>
      </c>
      <c r="BV734" s="106">
        <v>1.15785E-2</v>
      </c>
      <c r="BW734" s="106">
        <v>1.5636800000000003E-2</v>
      </c>
      <c r="BX734" s="106">
        <v>4.6979399999999994E-3</v>
      </c>
      <c r="BY734" s="106">
        <v>1.007424E-2</v>
      </c>
      <c r="BZ734" s="106">
        <v>2.8874159999999999E-2</v>
      </c>
      <c r="CA734" s="106">
        <v>1.7000000000000001E-2</v>
      </c>
      <c r="CB734" s="106">
        <v>1.38E-2</v>
      </c>
      <c r="CC734" s="106">
        <v>1.1587050000000002E-2</v>
      </c>
      <c r="CD734" s="106">
        <v>2.1002920000000001E-2</v>
      </c>
      <c r="CE734" s="106">
        <v>4.7818319999999997E-2</v>
      </c>
      <c r="CF734" s="106">
        <v>7.7833799999999995E-3</v>
      </c>
      <c r="CG734" s="106">
        <v>7.8036999999999994E-3</v>
      </c>
      <c r="CH734" s="106">
        <v>8.2811199999999995E-3</v>
      </c>
      <c r="CI734" s="106">
        <v>1.257201E-2</v>
      </c>
      <c r="CJ734" s="106">
        <v>2.6036160000000003E-2</v>
      </c>
      <c r="CK734" s="106">
        <v>2.7408419999999999E-2</v>
      </c>
      <c r="CL734" s="106">
        <v>2.9959679999999999E-2</v>
      </c>
      <c r="CM734" s="106">
        <v>3.6624960000000005E-2</v>
      </c>
      <c r="CN734" s="106">
        <v>2.8874039999999997E-2</v>
      </c>
      <c r="CO734" s="106">
        <v>3.7805280000000004E-2</v>
      </c>
      <c r="CP734" s="106">
        <v>2.9495889999999997E-2</v>
      </c>
      <c r="CQ734" s="106">
        <v>1.5780300000000001E-2</v>
      </c>
      <c r="CR734" s="106">
        <v>1.639728E-2</v>
      </c>
      <c r="CS734" s="106"/>
      <c r="CT734" s="106"/>
      <c r="CU734" s="106"/>
      <c r="CV734" s="106">
        <f t="shared" si="448"/>
        <v>1.14E-2</v>
      </c>
      <c r="CW734" s="106">
        <f t="shared" si="449"/>
        <v>1.12E-2</v>
      </c>
      <c r="CX734" s="106">
        <f t="shared" si="450"/>
        <v>5.0999999999999995E-3</v>
      </c>
      <c r="CY734" s="106">
        <f t="shared" si="451"/>
        <v>5.1999999999999998E-3</v>
      </c>
      <c r="CZ734" s="106">
        <f t="shared" si="452"/>
        <v>1.01E-2</v>
      </c>
      <c r="DA734" s="106">
        <f t="shared" si="453"/>
        <v>9.0000000000000011E-3</v>
      </c>
      <c r="DB734" s="106">
        <f t="shared" si="454"/>
        <v>1.1600000000000001E-2</v>
      </c>
      <c r="DC734" s="106">
        <f t="shared" si="455"/>
        <v>3.8999999999999998E-3</v>
      </c>
      <c r="DD734" s="106">
        <f t="shared" si="456"/>
        <v>7.1999999999999998E-3</v>
      </c>
      <c r="DE734" s="106">
        <f t="shared" si="457"/>
        <v>1.26E-2</v>
      </c>
      <c r="DF734" s="106">
        <f t="shared" si="458"/>
        <v>1.7000000000000001E-2</v>
      </c>
      <c r="DG734" s="106">
        <f t="shared" si="459"/>
        <v>1.38E-2</v>
      </c>
      <c r="DH734" s="106">
        <f t="shared" si="460"/>
        <v>8.1000000000000013E-3</v>
      </c>
      <c r="DI734" s="106">
        <f t="shared" si="461"/>
        <v>1.72E-2</v>
      </c>
      <c r="DJ734" s="106">
        <f t="shared" si="462"/>
        <v>3.5400000000000001E-2</v>
      </c>
      <c r="DK734" s="106">
        <f t="shared" si="463"/>
        <v>6.5999999999999991E-3</v>
      </c>
      <c r="DL734" s="106">
        <f t="shared" si="464"/>
        <v>7.3000000000000001E-3</v>
      </c>
      <c r="DM734" s="106">
        <f t="shared" si="465"/>
        <v>7.2999999999999992E-3</v>
      </c>
      <c r="DN734" s="106">
        <f t="shared" si="466"/>
        <v>9.8999999999999991E-3</v>
      </c>
      <c r="DO734" s="106">
        <f t="shared" si="467"/>
        <v>2.2200000000000001E-2</v>
      </c>
      <c r="DP734" s="106">
        <f t="shared" si="468"/>
        <v>2.3400000000000001E-2</v>
      </c>
      <c r="DQ734" s="106">
        <f t="shared" si="469"/>
        <v>2.5600000000000001E-2</v>
      </c>
      <c r="DR734" s="106">
        <f t="shared" si="470"/>
        <v>3.1400000000000004E-2</v>
      </c>
      <c r="DS734" s="106">
        <f t="shared" si="471"/>
        <v>2.4899999999999999E-2</v>
      </c>
      <c r="DT734" s="106">
        <f t="shared" si="472"/>
        <v>3.2800000000000003E-2</v>
      </c>
      <c r="DU734" s="106">
        <f t="shared" si="473"/>
        <v>2.5699999999999997E-2</v>
      </c>
      <c r="DV734" s="106">
        <f t="shared" si="474"/>
        <v>1.3800000000000002E-2</v>
      </c>
      <c r="DW734" s="106">
        <f t="shared" si="475"/>
        <v>1.44E-2</v>
      </c>
      <c r="DX734" s="106"/>
      <c r="DY734" s="106"/>
      <c r="DZ734" s="100"/>
      <c r="EA734" s="100">
        <v>2.04</v>
      </c>
      <c r="EB734" s="100">
        <v>100</v>
      </c>
      <c r="EC734" s="100">
        <v>100</v>
      </c>
      <c r="ED734" s="100">
        <v>100</v>
      </c>
      <c r="EE734" s="100">
        <v>80.58</v>
      </c>
      <c r="EF734" s="100">
        <v>100</v>
      </c>
      <c r="EG734" s="100">
        <v>100</v>
      </c>
      <c r="EH734" s="100">
        <v>4.13</v>
      </c>
      <c r="EI734" s="100">
        <v>1.0900000000000001</v>
      </c>
      <c r="EJ734" s="100">
        <v>0.26</v>
      </c>
      <c r="EK734" s="100">
        <v>3.23</v>
      </c>
      <c r="EL734" s="100">
        <v>8.59</v>
      </c>
      <c r="EM734" s="100">
        <v>91.42</v>
      </c>
      <c r="EN734" s="100">
        <v>57.26</v>
      </c>
      <c r="EO734" s="100">
        <v>100</v>
      </c>
      <c r="EP734" s="100">
        <v>42.02</v>
      </c>
      <c r="EQ734" s="100">
        <v>0.19</v>
      </c>
      <c r="ER734" s="100">
        <v>3.54</v>
      </c>
      <c r="ES734" s="100">
        <v>0.97</v>
      </c>
      <c r="ET734" s="100">
        <v>0.59</v>
      </c>
      <c r="EU734" s="100">
        <v>0.39</v>
      </c>
      <c r="EV734" s="100">
        <v>1.02</v>
      </c>
      <c r="EW734" s="100">
        <v>0.52</v>
      </c>
      <c r="EX734" s="100">
        <v>0.9</v>
      </c>
      <c r="EY734" s="100">
        <v>1.23</v>
      </c>
      <c r="EZ734" s="100">
        <v>2.61</v>
      </c>
      <c r="FA734" s="100">
        <v>10.3</v>
      </c>
      <c r="FB734" s="100">
        <v>104.22</v>
      </c>
      <c r="FC734" s="100"/>
      <c r="FD734" s="100"/>
      <c r="FE734" s="100"/>
      <c r="FF734" s="106">
        <v>1.4256731488406883E-2</v>
      </c>
      <c r="FG734" s="106">
        <v>0</v>
      </c>
      <c r="FH734" s="106">
        <v>0</v>
      </c>
      <c r="FI734" s="106">
        <v>0</v>
      </c>
      <c r="FJ734" s="106">
        <v>0</v>
      </c>
      <c r="FK734" s="106">
        <v>0</v>
      </c>
      <c r="FL734" s="106">
        <v>0</v>
      </c>
      <c r="FM734" s="106">
        <v>3.1165996338226366E-3</v>
      </c>
      <c r="FN734" s="106">
        <v>6.5904802744425383E-3</v>
      </c>
      <c r="FO734" s="106">
        <v>3.066879036481061E-2</v>
      </c>
      <c r="FP734" s="106">
        <v>1.5020180949056735E-3</v>
      </c>
      <c r="FQ734" s="106">
        <v>3.4360000000000003E-3</v>
      </c>
      <c r="FR734" s="106">
        <v>0</v>
      </c>
      <c r="FS734" s="106">
        <v>1.3801553957386463E-2</v>
      </c>
      <c r="FT734" s="106">
        <v>0</v>
      </c>
      <c r="FU734" s="106">
        <v>7.1030479986897953E-3</v>
      </c>
      <c r="FV734" s="106">
        <v>1.9581197380729654E-2</v>
      </c>
      <c r="FW734" s="106">
        <v>5.0256977271315121E-3</v>
      </c>
      <c r="FX734" s="106">
        <v>1.5704319847176948E-2</v>
      </c>
      <c r="FY734" s="106">
        <v>4.6166695088676664E-2</v>
      </c>
      <c r="FZ734" s="106">
        <v>6.2473593300470233E-2</v>
      </c>
      <c r="GA734" s="106">
        <v>2.6033837477569859E-2</v>
      </c>
      <c r="GB734" s="106">
        <v>5.3395404663923174E-2</v>
      </c>
      <c r="GC734" s="106">
        <v>2.7513797861331499E-2</v>
      </c>
      <c r="GD734" s="106">
        <v>3.217464862051015E-2</v>
      </c>
      <c r="GE734" s="106">
        <v>2.3446109610525397E-2</v>
      </c>
      <c r="GF734" s="106">
        <v>1.1676205635699584E-2</v>
      </c>
      <c r="GG734" s="106">
        <v>0</v>
      </c>
      <c r="GH734" s="100"/>
      <c r="GI734" s="100"/>
      <c r="GJ734" s="100"/>
      <c r="GK734" s="100"/>
    </row>
    <row r="735" spans="1:193" x14ac:dyDescent="0.25">
      <c r="A735" s="98" t="s">
        <v>1073</v>
      </c>
      <c r="B735" s="99" t="s">
        <v>17</v>
      </c>
      <c r="C735" s="99" t="s">
        <v>247</v>
      </c>
      <c r="D735" s="100"/>
      <c r="E735" s="99" t="s">
        <v>908</v>
      </c>
      <c r="F735" s="100"/>
      <c r="G735" s="106">
        <v>1.51</v>
      </c>
      <c r="H735" s="106">
        <v>0</v>
      </c>
      <c r="I735" s="106">
        <v>0</v>
      </c>
      <c r="J735" s="106">
        <v>0</v>
      </c>
      <c r="K735" s="106">
        <v>0</v>
      </c>
      <c r="L735" s="106">
        <v>0</v>
      </c>
      <c r="M735" s="106">
        <v>0</v>
      </c>
      <c r="N735" s="106">
        <v>9.5939228017805356E-2</v>
      </c>
      <c r="O735" s="106">
        <v>0.85</v>
      </c>
      <c r="P735" s="106">
        <v>27.048999999999996</v>
      </c>
      <c r="Q735" s="106">
        <v>2.8863275184844057E-2</v>
      </c>
      <c r="R735" s="106">
        <v>3.7999999999999999E-2</v>
      </c>
      <c r="S735" s="106">
        <v>0</v>
      </c>
      <c r="T735" s="106">
        <v>3.3372073505565078E-2</v>
      </c>
      <c r="U735" s="106">
        <v>0</v>
      </c>
      <c r="V735" s="106">
        <v>4.901684981722277E-2</v>
      </c>
      <c r="W735" s="106">
        <v>11.077</v>
      </c>
      <c r="X735" s="106">
        <v>0.15000790873069264</v>
      </c>
      <c r="Y735" s="106">
        <v>2.0790000000000002</v>
      </c>
      <c r="Z735" s="106">
        <v>9.0340000000000007</v>
      </c>
      <c r="AA735" s="106">
        <v>18.704890705634099</v>
      </c>
      <c r="AB735" s="106">
        <v>2.9910000000000001</v>
      </c>
      <c r="AC735" s="106">
        <v>11.928000000000001</v>
      </c>
      <c r="AD735" s="106">
        <v>3.5470000000000002</v>
      </c>
      <c r="AE735" s="106">
        <v>3.081</v>
      </c>
      <c r="AF735" s="106">
        <v>1.0189999999999999</v>
      </c>
      <c r="AG735" s="106">
        <v>0.12313892249141485</v>
      </c>
      <c r="AH735" s="106">
        <v>1.7000000000000001E-2</v>
      </c>
      <c r="AI735" s="106"/>
      <c r="AJ735" s="106">
        <v>93.384501838201317</v>
      </c>
      <c r="AK735" s="100"/>
      <c r="AL735" s="106">
        <v>0.70587135377711285</v>
      </c>
      <c r="AM735" s="106">
        <v>0</v>
      </c>
      <c r="AN735" s="106">
        <v>0</v>
      </c>
      <c r="AO735" s="106">
        <v>0</v>
      </c>
      <c r="AP735" s="106">
        <v>0</v>
      </c>
      <c r="AQ735" s="106">
        <v>0</v>
      </c>
      <c r="AR735" s="106">
        <v>0</v>
      </c>
      <c r="AS735" s="106">
        <v>7.9644054472692488E-2</v>
      </c>
      <c r="AT735" s="106">
        <v>0.6074899942824471</v>
      </c>
      <c r="AU735" s="106">
        <v>11.803543375807296</v>
      </c>
      <c r="AV735" s="106">
        <v>2.8863275184844057E-2</v>
      </c>
      <c r="AW735" s="106">
        <v>3.7999999999999999E-2</v>
      </c>
      <c r="AX735" s="106">
        <v>0</v>
      </c>
      <c r="AY735" s="106">
        <v>2.732951724311283E-2</v>
      </c>
      <c r="AZ735" s="106">
        <v>0</v>
      </c>
      <c r="BA735" s="106">
        <v>4.1564360058698187E-2</v>
      </c>
      <c r="BB735" s="106">
        <v>10.362020579981291</v>
      </c>
      <c r="BC735" s="106">
        <v>0.13223546256231719</v>
      </c>
      <c r="BD735" s="106">
        <v>1.637136782423813</v>
      </c>
      <c r="BE735" s="106">
        <v>7.702933151432469</v>
      </c>
      <c r="BF735" s="106">
        <v>15.969342359458805</v>
      </c>
      <c r="BG735" s="106">
        <v>2.5557549346321458</v>
      </c>
      <c r="BH735" s="106">
        <v>10.22633744855967</v>
      </c>
      <c r="BI735" s="106">
        <v>3.0588133839254916</v>
      </c>
      <c r="BJ735" s="106">
        <v>2.6730869338885994</v>
      </c>
      <c r="BK735" s="106">
        <v>0.8878626818855101</v>
      </c>
      <c r="BL735" s="106">
        <v>0.10768598381409257</v>
      </c>
      <c r="BM735" s="106">
        <v>1.4929305348204093E-2</v>
      </c>
      <c r="BN735" s="106"/>
      <c r="BO735" s="106"/>
      <c r="BP735" s="106"/>
      <c r="BQ735" s="106">
        <v>2.6098240000000005E-2</v>
      </c>
      <c r="BR735" s="106">
        <v>1.868272E-2</v>
      </c>
      <c r="BS735" s="106">
        <v>9.6364499999999995E-3</v>
      </c>
      <c r="BT735" s="106">
        <v>8.6226399999999991E-3</v>
      </c>
      <c r="BU735" s="106">
        <v>1.3170239999999998E-2</v>
      </c>
      <c r="BV735" s="106">
        <v>1.1449849999999999E-2</v>
      </c>
      <c r="BW735" s="106">
        <v>1.5232400000000002E-2</v>
      </c>
      <c r="BX735" s="106">
        <v>4.6979399999999994E-3</v>
      </c>
      <c r="BY735" s="106">
        <v>1.035408E-2</v>
      </c>
      <c r="BZ735" s="106">
        <v>2.9332479999999998E-2</v>
      </c>
      <c r="CA735" s="106">
        <v>1.72E-2</v>
      </c>
      <c r="CB735" s="106">
        <v>1.38E-2</v>
      </c>
      <c r="CC735" s="106">
        <v>1.1873150000000001E-2</v>
      </c>
      <c r="CD735" s="106">
        <v>2.0880810000000003E-2</v>
      </c>
      <c r="CE735" s="106">
        <v>4.7413080000000003E-2</v>
      </c>
      <c r="CF735" s="106">
        <v>7.6654499999999999E-3</v>
      </c>
      <c r="CG735" s="106">
        <v>7.8036999999999994E-3</v>
      </c>
      <c r="CH735" s="106">
        <v>8.3945600000000006E-3</v>
      </c>
      <c r="CI735" s="106">
        <v>1.257201E-2</v>
      </c>
      <c r="CJ735" s="106">
        <v>2.6387999999999998E-2</v>
      </c>
      <c r="CK735" s="106">
        <v>2.6705639999999999E-2</v>
      </c>
      <c r="CL735" s="106">
        <v>2.9842649999999998E-2</v>
      </c>
      <c r="CM735" s="106">
        <v>3.7091520000000003E-2</v>
      </c>
      <c r="CN735" s="106">
        <v>2.910596E-2</v>
      </c>
      <c r="CO735" s="106">
        <v>3.7690020000000005E-2</v>
      </c>
      <c r="CP735" s="106">
        <v>2.9610659999999997E-2</v>
      </c>
      <c r="CQ735" s="106">
        <v>1.5780300000000001E-2</v>
      </c>
      <c r="CR735" s="106">
        <v>1.639728E-2</v>
      </c>
      <c r="CS735" s="106"/>
      <c r="CT735" s="106"/>
      <c r="CU735" s="106"/>
      <c r="CV735" s="106">
        <f t="shared" si="448"/>
        <v>1.2200000000000001E-2</v>
      </c>
      <c r="CW735" s="106">
        <f t="shared" si="449"/>
        <v>1.12E-2</v>
      </c>
      <c r="CX735" s="106">
        <f t="shared" si="450"/>
        <v>5.0999999999999995E-3</v>
      </c>
      <c r="CY735" s="106">
        <f t="shared" si="451"/>
        <v>5.1999999999999998E-3</v>
      </c>
      <c r="CZ735" s="106">
        <f t="shared" si="452"/>
        <v>1.0199999999999999E-2</v>
      </c>
      <c r="DA735" s="106">
        <f t="shared" si="453"/>
        <v>8.8999999999999999E-3</v>
      </c>
      <c r="DB735" s="106">
        <f t="shared" si="454"/>
        <v>1.1300000000000001E-2</v>
      </c>
      <c r="DC735" s="106">
        <f t="shared" si="455"/>
        <v>3.8999999999999998E-3</v>
      </c>
      <c r="DD735" s="106">
        <f t="shared" si="456"/>
        <v>7.4000000000000003E-3</v>
      </c>
      <c r="DE735" s="106">
        <f t="shared" si="457"/>
        <v>1.2799999999999999E-2</v>
      </c>
      <c r="DF735" s="106">
        <f t="shared" si="458"/>
        <v>1.72E-2</v>
      </c>
      <c r="DG735" s="106">
        <f t="shared" si="459"/>
        <v>1.38E-2</v>
      </c>
      <c r="DH735" s="106">
        <f t="shared" si="460"/>
        <v>8.3000000000000001E-3</v>
      </c>
      <c r="DI735" s="106">
        <f t="shared" si="461"/>
        <v>1.7100000000000001E-2</v>
      </c>
      <c r="DJ735" s="106">
        <f t="shared" si="462"/>
        <v>3.5099999999999999E-2</v>
      </c>
      <c r="DK735" s="106">
        <f t="shared" si="463"/>
        <v>6.4999999999999997E-3</v>
      </c>
      <c r="DL735" s="106">
        <f t="shared" si="464"/>
        <v>7.3000000000000001E-3</v>
      </c>
      <c r="DM735" s="106">
        <f t="shared" si="465"/>
        <v>7.4000000000000003E-3</v>
      </c>
      <c r="DN735" s="106">
        <f t="shared" si="466"/>
        <v>9.8999999999999991E-3</v>
      </c>
      <c r="DO735" s="106">
        <f t="shared" si="467"/>
        <v>2.2499999999999996E-2</v>
      </c>
      <c r="DP735" s="106">
        <f t="shared" si="468"/>
        <v>2.2800000000000001E-2</v>
      </c>
      <c r="DQ735" s="106">
        <f t="shared" si="469"/>
        <v>2.5500000000000002E-2</v>
      </c>
      <c r="DR735" s="106">
        <f t="shared" si="470"/>
        <v>3.1800000000000002E-2</v>
      </c>
      <c r="DS735" s="106">
        <f t="shared" si="471"/>
        <v>2.5100000000000001E-2</v>
      </c>
      <c r="DT735" s="106">
        <f t="shared" si="472"/>
        <v>3.27E-2</v>
      </c>
      <c r="DU735" s="106">
        <f t="shared" si="473"/>
        <v>2.58E-2</v>
      </c>
      <c r="DV735" s="106">
        <f t="shared" si="474"/>
        <v>1.3800000000000002E-2</v>
      </c>
      <c r="DW735" s="106">
        <f t="shared" si="475"/>
        <v>1.44E-2</v>
      </c>
      <c r="DX735" s="106"/>
      <c r="DY735" s="106"/>
      <c r="DZ735" s="100"/>
      <c r="EA735" s="100">
        <v>2.0499999999999998</v>
      </c>
      <c r="EB735" s="100">
        <v>100</v>
      </c>
      <c r="EC735" s="100">
        <v>100</v>
      </c>
      <c r="ED735" s="100">
        <v>100</v>
      </c>
      <c r="EE735" s="100">
        <v>100</v>
      </c>
      <c r="EF735" s="100">
        <v>100</v>
      </c>
      <c r="EG735" s="100">
        <v>100</v>
      </c>
      <c r="EH735" s="100">
        <v>3.97</v>
      </c>
      <c r="EI735" s="100">
        <v>1.1000000000000001</v>
      </c>
      <c r="EJ735" s="100">
        <v>0.26</v>
      </c>
      <c r="EK735" s="100">
        <v>3.37</v>
      </c>
      <c r="EL735" s="100">
        <v>8.9600000000000009</v>
      </c>
      <c r="EM735" s="100">
        <v>100</v>
      </c>
      <c r="EN735" s="100">
        <v>51.27</v>
      </c>
      <c r="EO735" s="100">
        <v>100</v>
      </c>
      <c r="EP735" s="100">
        <v>18.2</v>
      </c>
      <c r="EQ735" s="100">
        <v>0.19</v>
      </c>
      <c r="ER735" s="100">
        <v>3.68</v>
      </c>
      <c r="ES735" s="100">
        <v>0.96</v>
      </c>
      <c r="ET735" s="100">
        <v>0.59</v>
      </c>
      <c r="EU735" s="100">
        <v>0.39</v>
      </c>
      <c r="EV735" s="100">
        <v>1.01</v>
      </c>
      <c r="EW735" s="100">
        <v>0.53</v>
      </c>
      <c r="EX735" s="100">
        <v>0.9</v>
      </c>
      <c r="EY735" s="100">
        <v>1.2</v>
      </c>
      <c r="EZ735" s="100">
        <v>2.64</v>
      </c>
      <c r="FA735" s="100">
        <v>10.76</v>
      </c>
      <c r="FB735" s="100">
        <v>87.4</v>
      </c>
      <c r="FC735" s="100"/>
      <c r="FD735" s="100"/>
      <c r="FE735" s="100"/>
      <c r="FF735" s="106">
        <v>1.4470362752430811E-2</v>
      </c>
      <c r="FG735" s="106">
        <v>0</v>
      </c>
      <c r="FH735" s="106">
        <v>0</v>
      </c>
      <c r="FI735" s="106">
        <v>0</v>
      </c>
      <c r="FJ735" s="106">
        <v>0</v>
      </c>
      <c r="FK735" s="106">
        <v>0</v>
      </c>
      <c r="FL735" s="106">
        <v>0</v>
      </c>
      <c r="FM735" s="106">
        <v>3.1618689625658915E-3</v>
      </c>
      <c r="FN735" s="106">
        <v>6.6823899371069185E-3</v>
      </c>
      <c r="FO735" s="106">
        <v>3.0689212777098969E-2</v>
      </c>
      <c r="FP735" s="106">
        <v>9.7269237372924475E-4</v>
      </c>
      <c r="FQ735" s="106">
        <v>3.4048000000000004E-3</v>
      </c>
      <c r="FR735" s="106">
        <v>0</v>
      </c>
      <c r="FS735" s="106">
        <v>1.4011843490543949E-2</v>
      </c>
      <c r="FT735" s="106">
        <v>0</v>
      </c>
      <c r="FU735" s="106">
        <v>7.5647135306830702E-3</v>
      </c>
      <c r="FV735" s="106">
        <v>1.9687839101964453E-2</v>
      </c>
      <c r="FW735" s="106">
        <v>4.866265022293273E-3</v>
      </c>
      <c r="FX735" s="106">
        <v>1.5716513111268603E-2</v>
      </c>
      <c r="FY735" s="106">
        <v>4.5447305593451566E-2</v>
      </c>
      <c r="FZ735" s="106">
        <v>6.2280435201889341E-2</v>
      </c>
      <c r="GA735" s="106">
        <v>2.5813124839784672E-2</v>
      </c>
      <c r="GB735" s="106">
        <v>5.4199588477366251E-2</v>
      </c>
      <c r="GC735" s="106">
        <v>2.7529320455329426E-2</v>
      </c>
      <c r="GD735" s="106">
        <v>3.2077043206663193E-2</v>
      </c>
      <c r="GE735" s="106">
        <v>2.3439574801777465E-2</v>
      </c>
      <c r="GF735" s="106">
        <v>1.158701185839636E-2</v>
      </c>
      <c r="GG735" s="106">
        <v>1.3048212874330379E-2</v>
      </c>
      <c r="GH735" s="100"/>
      <c r="GI735" s="100"/>
      <c r="GJ735" s="100"/>
      <c r="GK735" s="100"/>
    </row>
    <row r="736" spans="1:193" x14ac:dyDescent="0.25">
      <c r="A736" s="98" t="s">
        <v>1073</v>
      </c>
      <c r="B736" s="99" t="s">
        <v>17</v>
      </c>
      <c r="C736" s="99" t="s">
        <v>247</v>
      </c>
      <c r="D736" s="100"/>
      <c r="E736" s="99" t="s">
        <v>909</v>
      </c>
      <c r="F736" s="100"/>
      <c r="G736" s="106">
        <v>1.502</v>
      </c>
      <c r="H736" s="106">
        <v>0</v>
      </c>
      <c r="I736" s="106">
        <v>0</v>
      </c>
      <c r="J736" s="106">
        <v>0</v>
      </c>
      <c r="K736" s="106">
        <v>0</v>
      </c>
      <c r="L736" s="106">
        <v>0</v>
      </c>
      <c r="M736" s="106">
        <v>0</v>
      </c>
      <c r="N736" s="106">
        <v>0.10193922801780536</v>
      </c>
      <c r="O736" s="106">
        <v>0.86399999999999999</v>
      </c>
      <c r="P736" s="106">
        <v>27.362999999999996</v>
      </c>
      <c r="Q736" s="106">
        <v>0</v>
      </c>
      <c r="R736" s="106">
        <v>4.1000000000000002E-2</v>
      </c>
      <c r="S736" s="106">
        <v>0</v>
      </c>
      <c r="T736" s="106">
        <v>0</v>
      </c>
      <c r="U736" s="106">
        <v>0</v>
      </c>
      <c r="V736" s="106">
        <v>2.6947701377276034E-2</v>
      </c>
      <c r="W736" s="106">
        <v>11.03</v>
      </c>
      <c r="X736" s="106">
        <v>0.14836695326687313</v>
      </c>
      <c r="Y736" s="106">
        <v>2.0609413966865993</v>
      </c>
      <c r="Z736" s="106">
        <v>9.1780000000000008</v>
      </c>
      <c r="AA736" s="106">
        <v>18.368955691473285</v>
      </c>
      <c r="AB736" s="106">
        <v>2.9580000000000002</v>
      </c>
      <c r="AC736" s="106">
        <v>11.827999999999999</v>
      </c>
      <c r="AD736" s="106">
        <v>3.4950000000000006</v>
      </c>
      <c r="AE736" s="106">
        <v>3.0430000000000001</v>
      </c>
      <c r="AF736" s="106">
        <v>1.02</v>
      </c>
      <c r="AG736" s="106">
        <v>0.13147690378978813</v>
      </c>
      <c r="AH736" s="106">
        <v>2.5000000000000001E-2</v>
      </c>
      <c r="AI736" s="106"/>
      <c r="AJ736" s="106">
        <v>93.176378274611636</v>
      </c>
      <c r="AK736" s="100"/>
      <c r="AL736" s="106">
        <v>0.70213163799551226</v>
      </c>
      <c r="AM736" s="106">
        <v>0</v>
      </c>
      <c r="AN736" s="106">
        <v>0</v>
      </c>
      <c r="AO736" s="106">
        <v>0</v>
      </c>
      <c r="AP736" s="106">
        <v>0</v>
      </c>
      <c r="AQ736" s="106">
        <v>0</v>
      </c>
      <c r="AR736" s="106">
        <v>0</v>
      </c>
      <c r="AS736" s="106">
        <v>8.4624960997680035E-2</v>
      </c>
      <c r="AT736" s="106">
        <v>0.61749571183533447</v>
      </c>
      <c r="AU736" s="106">
        <v>11.940565543724908</v>
      </c>
      <c r="AV736" s="106">
        <v>0</v>
      </c>
      <c r="AW736" s="106">
        <v>4.1000000000000002E-2</v>
      </c>
      <c r="AX736" s="106">
        <v>0</v>
      </c>
      <c r="AY736" s="106">
        <v>0</v>
      </c>
      <c r="AZ736" s="106">
        <v>0</v>
      </c>
      <c r="BA736" s="106">
        <v>2.2850590500530853E-2</v>
      </c>
      <c r="BB736" s="106">
        <v>10.318054256314312</v>
      </c>
      <c r="BC736" s="106">
        <v>0.13078892213229296</v>
      </c>
      <c r="BD736" s="106">
        <v>1.6229162900122838</v>
      </c>
      <c r="BE736" s="106">
        <v>7.8257162346521145</v>
      </c>
      <c r="BF736" s="106">
        <v>15.682537088255174</v>
      </c>
      <c r="BG736" s="106">
        <v>2.5275570366572677</v>
      </c>
      <c r="BH736" s="106">
        <v>10.14060356652949</v>
      </c>
      <c r="BI736" s="106">
        <v>3.0139703345981377</v>
      </c>
      <c r="BJ736" s="106">
        <v>2.640117994100295</v>
      </c>
      <c r="BK736" s="106">
        <v>0.88873398971856765</v>
      </c>
      <c r="BL736" s="106">
        <v>0.11497761590711686</v>
      </c>
      <c r="BM736" s="106">
        <v>2.1954860806182488E-2</v>
      </c>
      <c r="BN736" s="106"/>
      <c r="BO736" s="106"/>
      <c r="BP736" s="106"/>
      <c r="BQ736" s="106">
        <v>2.4814720000000002E-2</v>
      </c>
      <c r="BR736" s="106">
        <v>1.868272E-2</v>
      </c>
      <c r="BS736" s="106">
        <v>9.6364499999999995E-3</v>
      </c>
      <c r="BT736" s="106">
        <v>8.7884599999999997E-3</v>
      </c>
      <c r="BU736" s="106">
        <v>1.2912E-2</v>
      </c>
      <c r="BV736" s="106">
        <v>1.1449849999999999E-2</v>
      </c>
      <c r="BW736" s="106">
        <v>1.6445600000000001E-2</v>
      </c>
      <c r="BX736" s="106">
        <v>4.457019999999999E-3</v>
      </c>
      <c r="BY736" s="106">
        <v>1.007424E-2</v>
      </c>
      <c r="BZ736" s="106">
        <v>2.9103319999999995E-2</v>
      </c>
      <c r="CA736" s="106">
        <v>1.72E-2</v>
      </c>
      <c r="CB736" s="106">
        <v>1.38E-2</v>
      </c>
      <c r="CC736" s="106">
        <v>1.1587050000000002E-2</v>
      </c>
      <c r="CD736" s="106">
        <v>2.1247140000000001E-2</v>
      </c>
      <c r="CE736" s="106">
        <v>4.8088479999999996E-2</v>
      </c>
      <c r="CF736" s="106">
        <v>7.6654499999999999E-3</v>
      </c>
      <c r="CG736" s="106">
        <v>7.8036999999999994E-3</v>
      </c>
      <c r="CH736" s="106">
        <v>8.3945600000000006E-3</v>
      </c>
      <c r="CI736" s="106">
        <v>1.257201E-2</v>
      </c>
      <c r="CJ736" s="106">
        <v>2.6036160000000003E-2</v>
      </c>
      <c r="CK736" s="106">
        <v>2.7291289999999999E-2</v>
      </c>
      <c r="CL736" s="106">
        <v>2.949156E-2</v>
      </c>
      <c r="CM736" s="106">
        <v>3.8024640000000005E-2</v>
      </c>
      <c r="CN736" s="106">
        <v>2.9221919999999998E-2</v>
      </c>
      <c r="CO736" s="106">
        <v>3.7920540000000003E-2</v>
      </c>
      <c r="CP736" s="106">
        <v>2.9725430000000001E-2</v>
      </c>
      <c r="CQ736" s="106">
        <v>1.5780300000000001E-2</v>
      </c>
      <c r="CR736" s="106">
        <v>1.639728E-2</v>
      </c>
      <c r="CS736" s="106"/>
      <c r="CT736" s="106"/>
      <c r="CU736" s="106"/>
      <c r="CV736" s="106">
        <f t="shared" si="448"/>
        <v>1.1599999999999999E-2</v>
      </c>
      <c r="CW736" s="106">
        <f t="shared" si="449"/>
        <v>1.12E-2</v>
      </c>
      <c r="CX736" s="106">
        <f t="shared" si="450"/>
        <v>5.0999999999999995E-3</v>
      </c>
      <c r="CY736" s="106">
        <f t="shared" si="451"/>
        <v>5.3E-3</v>
      </c>
      <c r="CZ736" s="106">
        <f t="shared" si="452"/>
        <v>0.01</v>
      </c>
      <c r="DA736" s="106">
        <f t="shared" si="453"/>
        <v>8.8999999999999999E-3</v>
      </c>
      <c r="DB736" s="106">
        <f t="shared" si="454"/>
        <v>1.2200000000000001E-2</v>
      </c>
      <c r="DC736" s="106">
        <f t="shared" si="455"/>
        <v>3.6999999999999997E-3</v>
      </c>
      <c r="DD736" s="106">
        <f t="shared" si="456"/>
        <v>7.1999999999999998E-3</v>
      </c>
      <c r="DE736" s="106">
        <f t="shared" si="457"/>
        <v>1.2699999999999998E-2</v>
      </c>
      <c r="DF736" s="106">
        <f t="shared" si="458"/>
        <v>1.72E-2</v>
      </c>
      <c r="DG736" s="106">
        <f t="shared" si="459"/>
        <v>1.38E-2</v>
      </c>
      <c r="DH736" s="106">
        <f t="shared" si="460"/>
        <v>8.1000000000000013E-3</v>
      </c>
      <c r="DI736" s="106">
        <f t="shared" si="461"/>
        <v>1.7399999999999999E-2</v>
      </c>
      <c r="DJ736" s="106">
        <f t="shared" si="462"/>
        <v>3.56E-2</v>
      </c>
      <c r="DK736" s="106">
        <f t="shared" si="463"/>
        <v>6.4999999999999997E-3</v>
      </c>
      <c r="DL736" s="106">
        <f t="shared" si="464"/>
        <v>7.3000000000000001E-3</v>
      </c>
      <c r="DM736" s="106">
        <f t="shared" si="465"/>
        <v>7.4000000000000003E-3</v>
      </c>
      <c r="DN736" s="106">
        <f t="shared" si="466"/>
        <v>9.8999999999999991E-3</v>
      </c>
      <c r="DO736" s="106">
        <f t="shared" si="467"/>
        <v>2.2200000000000001E-2</v>
      </c>
      <c r="DP736" s="106">
        <f t="shared" si="468"/>
        <v>2.3299999999999998E-2</v>
      </c>
      <c r="DQ736" s="106">
        <f t="shared" si="469"/>
        <v>2.5200000000000004E-2</v>
      </c>
      <c r="DR736" s="106">
        <f t="shared" si="470"/>
        <v>3.2600000000000004E-2</v>
      </c>
      <c r="DS736" s="106">
        <f t="shared" si="471"/>
        <v>2.52E-2</v>
      </c>
      <c r="DT736" s="106">
        <f t="shared" si="472"/>
        <v>3.2899999999999999E-2</v>
      </c>
      <c r="DU736" s="106">
        <f t="shared" si="473"/>
        <v>2.5900000000000003E-2</v>
      </c>
      <c r="DV736" s="106">
        <f t="shared" si="474"/>
        <v>1.3800000000000002E-2</v>
      </c>
      <c r="DW736" s="106">
        <f t="shared" si="475"/>
        <v>1.44E-2</v>
      </c>
      <c r="DX736" s="106"/>
      <c r="DY736" s="106"/>
      <c r="DZ736" s="100"/>
      <c r="EA736" s="100">
        <v>2.04</v>
      </c>
      <c r="EB736" s="100">
        <v>100</v>
      </c>
      <c r="EC736" s="100">
        <v>100</v>
      </c>
      <c r="ED736" s="100">
        <v>100</v>
      </c>
      <c r="EE736" s="100">
        <v>79.62</v>
      </c>
      <c r="EF736" s="100">
        <v>78.95</v>
      </c>
      <c r="EG736" s="100">
        <v>100</v>
      </c>
      <c r="EH736" s="100">
        <v>3.74</v>
      </c>
      <c r="EI736" s="100">
        <v>1.08</v>
      </c>
      <c r="EJ736" s="100">
        <v>0.26</v>
      </c>
      <c r="EK736" s="100">
        <v>3.62</v>
      </c>
      <c r="EL736" s="100">
        <v>8.4</v>
      </c>
      <c r="EM736" s="100">
        <v>45.52</v>
      </c>
      <c r="EN736" s="100">
        <v>126.64</v>
      </c>
      <c r="EO736" s="100">
        <v>100</v>
      </c>
      <c r="EP736" s="100">
        <v>31.35</v>
      </c>
      <c r="EQ736" s="100">
        <v>0.19</v>
      </c>
      <c r="ER736" s="100">
        <v>3.67</v>
      </c>
      <c r="ES736" s="100">
        <v>0.96</v>
      </c>
      <c r="ET736" s="100">
        <v>0.59</v>
      </c>
      <c r="EU736" s="100">
        <v>0.4</v>
      </c>
      <c r="EV736" s="100">
        <v>1.01</v>
      </c>
      <c r="EW736" s="100">
        <v>0.53</v>
      </c>
      <c r="EX736" s="100">
        <v>0.92</v>
      </c>
      <c r="EY736" s="100">
        <v>1.22</v>
      </c>
      <c r="EZ736" s="100">
        <v>2.65</v>
      </c>
      <c r="FA736" s="100">
        <v>10.15</v>
      </c>
      <c r="FB736" s="100">
        <v>57.47</v>
      </c>
      <c r="FC736" s="100"/>
      <c r="FD736" s="100"/>
      <c r="FE736" s="100"/>
      <c r="FF736" s="106">
        <v>1.4323485415108451E-2</v>
      </c>
      <c r="FG736" s="106">
        <v>0</v>
      </c>
      <c r="FH736" s="106">
        <v>0</v>
      </c>
      <c r="FI736" s="106">
        <v>0</v>
      </c>
      <c r="FJ736" s="106">
        <v>0</v>
      </c>
      <c r="FK736" s="106">
        <v>0</v>
      </c>
      <c r="FL736" s="106">
        <v>0</v>
      </c>
      <c r="FM736" s="106">
        <v>3.1649735413132336E-3</v>
      </c>
      <c r="FN736" s="106">
        <v>6.6689536878216131E-3</v>
      </c>
      <c r="FO736" s="106">
        <v>3.1045470413684759E-2</v>
      </c>
      <c r="FP736" s="106">
        <v>0</v>
      </c>
      <c r="FQ736" s="106">
        <v>3.4440000000000004E-3</v>
      </c>
      <c r="FR736" s="106">
        <v>0</v>
      </c>
      <c r="FS736" s="106">
        <v>0</v>
      </c>
      <c r="FT736" s="106">
        <v>0</v>
      </c>
      <c r="FU736" s="106">
        <v>7.1636601219164228E-3</v>
      </c>
      <c r="FV736" s="106">
        <v>1.9604303086997194E-2</v>
      </c>
      <c r="FW736" s="106">
        <v>4.7999534422551509E-3</v>
      </c>
      <c r="FX736" s="106">
        <v>1.5579996384117922E-2</v>
      </c>
      <c r="FY736" s="106">
        <v>4.6171725784447476E-2</v>
      </c>
      <c r="FZ736" s="106">
        <v>6.2730148353020695E-2</v>
      </c>
      <c r="GA736" s="106">
        <v>2.5528326070238402E-2</v>
      </c>
      <c r="GB736" s="106">
        <v>5.3745198902606303E-2</v>
      </c>
      <c r="GC736" s="106">
        <v>2.7728527078302867E-2</v>
      </c>
      <c r="GD736" s="106">
        <v>3.2209439528023596E-2</v>
      </c>
      <c r="GE736" s="106">
        <v>2.3551450727542042E-2</v>
      </c>
      <c r="GF736" s="106">
        <v>1.1670228014572362E-2</v>
      </c>
      <c r="GG736" s="106">
        <v>1.2617458505313076E-2</v>
      </c>
      <c r="GH736" s="100"/>
      <c r="GI736" s="100"/>
      <c r="GJ736" s="100"/>
      <c r="GK736" s="100"/>
    </row>
    <row r="737" spans="1:193" x14ac:dyDescent="0.25">
      <c r="A737" s="98" t="s">
        <v>1073</v>
      </c>
      <c r="B737" s="99" t="s">
        <v>17</v>
      </c>
      <c r="C737" s="99" t="s">
        <v>247</v>
      </c>
      <c r="D737" s="100"/>
      <c r="E737" s="99" t="s">
        <v>910</v>
      </c>
      <c r="F737" s="100"/>
      <c r="G737" s="106">
        <v>38.944000000000003</v>
      </c>
      <c r="H737" s="106">
        <v>5.5E-2</v>
      </c>
      <c r="I737" s="106">
        <v>22.468</v>
      </c>
      <c r="J737" s="106">
        <v>10.419</v>
      </c>
      <c r="K737" s="106">
        <v>0.52800000000000002</v>
      </c>
      <c r="L737" s="106">
        <v>23.143000000000001</v>
      </c>
      <c r="M737" s="106">
        <v>1.7999999999999999E-2</v>
      </c>
      <c r="N737" s="106">
        <v>5.1999999999999998E-2</v>
      </c>
      <c r="O737" s="106">
        <v>3.9590000000000001</v>
      </c>
      <c r="P737" s="106">
        <v>5.099999999999999E-2</v>
      </c>
      <c r="Q737" s="106">
        <v>0</v>
      </c>
      <c r="R737" s="106">
        <v>0</v>
      </c>
      <c r="S737" s="106">
        <v>0</v>
      </c>
      <c r="T737" s="106">
        <v>1.5722980796539443E-2</v>
      </c>
      <c r="U737" s="106">
        <v>0</v>
      </c>
      <c r="V737" s="106">
        <v>0</v>
      </c>
      <c r="W737" s="106">
        <v>0</v>
      </c>
      <c r="X737" s="106">
        <v>0</v>
      </c>
      <c r="Y737" s="106">
        <v>0</v>
      </c>
      <c r="Z737" s="106">
        <v>0</v>
      </c>
      <c r="AA737" s="106">
        <v>0</v>
      </c>
      <c r="AB737" s="106">
        <v>0</v>
      </c>
      <c r="AC737" s="106">
        <v>0</v>
      </c>
      <c r="AD737" s="106">
        <v>0</v>
      </c>
      <c r="AE737" s="106">
        <v>0</v>
      </c>
      <c r="AF737" s="106">
        <v>0</v>
      </c>
      <c r="AG737" s="106">
        <v>0</v>
      </c>
      <c r="AH737" s="106">
        <v>1.2999999999999999E-2</v>
      </c>
      <c r="AI737" s="106"/>
      <c r="AJ737" s="106">
        <v>99.665722980796559</v>
      </c>
      <c r="AK737" s="100"/>
      <c r="AL737" s="106">
        <v>18.204936424831711</v>
      </c>
      <c r="AM737" s="106">
        <v>3.297164438582819E-2</v>
      </c>
      <c r="AN737" s="106">
        <v>11.890976448795978</v>
      </c>
      <c r="AO737" s="106">
        <v>6.2833192618501998</v>
      </c>
      <c r="AP737" s="106">
        <v>0.4089219330855019</v>
      </c>
      <c r="AQ737" s="106">
        <v>17.989117761368053</v>
      </c>
      <c r="AR737" s="106">
        <v>1.3353115727002965E-2</v>
      </c>
      <c r="AS737" s="106">
        <v>4.3167856549892081E-2</v>
      </c>
      <c r="AT737" s="106">
        <v>2.8294739851343627</v>
      </c>
      <c r="AU737" s="106">
        <v>2.2255192878338277E-2</v>
      </c>
      <c r="AV737" s="106">
        <v>0</v>
      </c>
      <c r="AW737" s="106">
        <v>0</v>
      </c>
      <c r="AX737" s="106">
        <v>0</v>
      </c>
      <c r="AY737" s="106">
        <v>1.2876079597526364E-2</v>
      </c>
      <c r="AZ737" s="106">
        <v>0</v>
      </c>
      <c r="BA737" s="106">
        <v>0</v>
      </c>
      <c r="BB737" s="106">
        <v>0</v>
      </c>
      <c r="BC737" s="106">
        <v>0</v>
      </c>
      <c r="BD737" s="106">
        <v>0</v>
      </c>
      <c r="BE737" s="106">
        <v>0</v>
      </c>
      <c r="BF737" s="106">
        <v>0</v>
      </c>
      <c r="BG737" s="106">
        <v>0</v>
      </c>
      <c r="BH737" s="106">
        <v>0</v>
      </c>
      <c r="BI737" s="106">
        <v>0</v>
      </c>
      <c r="BJ737" s="106">
        <v>0</v>
      </c>
      <c r="BK737" s="106">
        <v>0</v>
      </c>
      <c r="BL737" s="106">
        <v>0</v>
      </c>
      <c r="BM737" s="106">
        <v>1.1416527619214894E-2</v>
      </c>
      <c r="BN737" s="106"/>
      <c r="BO737" s="106"/>
      <c r="BP737" s="106"/>
      <c r="BQ737" s="106">
        <v>1.92528E-2</v>
      </c>
      <c r="BR737" s="106">
        <v>1.150989E-2</v>
      </c>
      <c r="BS737" s="106">
        <v>7.7469499999999998E-3</v>
      </c>
      <c r="BT737" s="106">
        <v>6.9644399999999988E-3</v>
      </c>
      <c r="BU737" s="106">
        <v>7.7471999999999992E-3</v>
      </c>
      <c r="BV737" s="106">
        <v>7.2043999999999997E-3</v>
      </c>
      <c r="BW737" s="106">
        <v>9.4359999999999999E-3</v>
      </c>
      <c r="BX737" s="106">
        <v>2.8910399999999997E-3</v>
      </c>
      <c r="BY737" s="106">
        <v>6.9959999999999996E-3</v>
      </c>
      <c r="BZ737" s="106">
        <v>1.6728679999999999E-2</v>
      </c>
      <c r="CA737" s="106">
        <v>1.4200000000000001E-2</v>
      </c>
      <c r="CB737" s="106">
        <v>8.6E-3</v>
      </c>
      <c r="CC737" s="106">
        <v>8.0108000000000002E-3</v>
      </c>
      <c r="CD737" s="106">
        <v>1.3065770000000001E-2</v>
      </c>
      <c r="CE737" s="106">
        <v>1.7155159999999999E-2</v>
      </c>
      <c r="CF737" s="106">
        <v>5.7785700000000002E-3</v>
      </c>
      <c r="CG737" s="106">
        <v>5.3449999999999999E-3</v>
      </c>
      <c r="CH737" s="106">
        <v>5.7854400000000002E-3</v>
      </c>
      <c r="CI737" s="106">
        <v>8.7623100000000006E-3</v>
      </c>
      <c r="CJ737" s="106">
        <v>1.6419200000000002E-2</v>
      </c>
      <c r="CK737" s="106">
        <v>1.7100980000000002E-2</v>
      </c>
      <c r="CL737" s="106">
        <v>1.7788559999999998E-2</v>
      </c>
      <c r="CM737" s="106">
        <v>2.251152E-2</v>
      </c>
      <c r="CN737" s="106">
        <v>1.7973800000000002E-2</v>
      </c>
      <c r="CO737" s="106">
        <v>2.455038E-2</v>
      </c>
      <c r="CP737" s="106">
        <v>1.8592739999999996E-2</v>
      </c>
      <c r="CQ737" s="106">
        <v>9.8341000000000001E-3</v>
      </c>
      <c r="CR737" s="106">
        <v>1.013443E-2</v>
      </c>
      <c r="CS737" s="106"/>
      <c r="CT737" s="106"/>
      <c r="CU737" s="106"/>
      <c r="CV737" s="106">
        <f t="shared" si="448"/>
        <v>8.9999999999999993E-3</v>
      </c>
      <c r="CW737" s="106">
        <f t="shared" si="449"/>
        <v>6.9000000000000008E-3</v>
      </c>
      <c r="CX737" s="106">
        <f t="shared" si="450"/>
        <v>4.1000000000000003E-3</v>
      </c>
      <c r="CY737" s="106">
        <f t="shared" si="451"/>
        <v>4.1999999999999997E-3</v>
      </c>
      <c r="CZ737" s="106">
        <f t="shared" si="452"/>
        <v>6.0000000000000001E-3</v>
      </c>
      <c r="DA737" s="106">
        <f t="shared" si="453"/>
        <v>5.5999999999999999E-3</v>
      </c>
      <c r="DB737" s="106">
        <f t="shared" si="454"/>
        <v>6.9999999999999993E-3</v>
      </c>
      <c r="DC737" s="106">
        <f t="shared" si="455"/>
        <v>2.3999999999999998E-3</v>
      </c>
      <c r="DD737" s="106">
        <f t="shared" si="456"/>
        <v>5.0000000000000001E-3</v>
      </c>
      <c r="DE737" s="106">
        <f t="shared" si="457"/>
        <v>7.3000000000000001E-3</v>
      </c>
      <c r="DF737" s="106">
        <f t="shared" si="458"/>
        <v>1.4200000000000001E-2</v>
      </c>
      <c r="DG737" s="106">
        <f t="shared" si="459"/>
        <v>8.6E-3</v>
      </c>
      <c r="DH737" s="106">
        <f t="shared" si="460"/>
        <v>5.5999999999999999E-3</v>
      </c>
      <c r="DI737" s="106">
        <f t="shared" si="461"/>
        <v>1.0699999999999999E-2</v>
      </c>
      <c r="DJ737" s="106">
        <f t="shared" si="462"/>
        <v>1.2699999999999999E-2</v>
      </c>
      <c r="DK737" s="106">
        <f t="shared" si="463"/>
        <v>4.8999999999999998E-3</v>
      </c>
      <c r="DL737" s="106">
        <f t="shared" si="464"/>
        <v>5.0000000000000001E-3</v>
      </c>
      <c r="DM737" s="106">
        <f t="shared" si="465"/>
        <v>5.0999999999999995E-3</v>
      </c>
      <c r="DN737" s="106">
        <f t="shared" si="466"/>
        <v>6.8999999999999999E-3</v>
      </c>
      <c r="DO737" s="106">
        <f t="shared" si="467"/>
        <v>1.4E-2</v>
      </c>
      <c r="DP737" s="106">
        <f t="shared" si="468"/>
        <v>1.4600000000000002E-2</v>
      </c>
      <c r="DQ737" s="106">
        <f t="shared" si="469"/>
        <v>1.52E-2</v>
      </c>
      <c r="DR737" s="106">
        <f t="shared" si="470"/>
        <v>1.9299999999999998E-2</v>
      </c>
      <c r="DS737" s="106">
        <f t="shared" si="471"/>
        <v>1.5500000000000002E-2</v>
      </c>
      <c r="DT737" s="106">
        <f t="shared" si="472"/>
        <v>2.1299999999999999E-2</v>
      </c>
      <c r="DU737" s="106">
        <f t="shared" si="473"/>
        <v>1.6199999999999999E-2</v>
      </c>
      <c r="DV737" s="106">
        <f t="shared" si="474"/>
        <v>8.6E-3</v>
      </c>
      <c r="DW737" s="106">
        <f t="shared" si="475"/>
        <v>8.8999999999999999E-3</v>
      </c>
      <c r="DX737" s="106"/>
      <c r="DY737" s="106"/>
      <c r="DZ737" s="100"/>
      <c r="EA737" s="100">
        <v>0.34</v>
      </c>
      <c r="EB737" s="100">
        <v>12.1</v>
      </c>
      <c r="EC737" s="100">
        <v>0.13</v>
      </c>
      <c r="ED737" s="100">
        <v>0.22</v>
      </c>
      <c r="EE737" s="100">
        <v>1.7</v>
      </c>
      <c r="EF737" s="100">
        <v>0.14000000000000001</v>
      </c>
      <c r="EG737" s="100">
        <v>52.16</v>
      </c>
      <c r="EH737" s="100">
        <v>5.19</v>
      </c>
      <c r="EI737" s="100">
        <v>0.39</v>
      </c>
      <c r="EJ737" s="100">
        <v>15.08</v>
      </c>
      <c r="EK737" s="100">
        <v>100</v>
      </c>
      <c r="EL737" s="100">
        <v>130.18</v>
      </c>
      <c r="EM737" s="100">
        <v>204.66</v>
      </c>
      <c r="EN737" s="100">
        <v>73.540000000000006</v>
      </c>
      <c r="EO737" s="100">
        <v>223.7</v>
      </c>
      <c r="EP737" s="100">
        <v>100</v>
      </c>
      <c r="EQ737" s="100">
        <v>138.94999999999999</v>
      </c>
      <c r="ER737" s="100">
        <v>100</v>
      </c>
      <c r="ES737" s="100">
        <v>100</v>
      </c>
      <c r="ET737" s="100">
        <v>685.39</v>
      </c>
      <c r="EU737" s="100">
        <v>1809.07</v>
      </c>
      <c r="EV737" s="100">
        <v>992.62</v>
      </c>
      <c r="EW737" s="100">
        <v>100</v>
      </c>
      <c r="EX737" s="100">
        <v>100</v>
      </c>
      <c r="EY737" s="100">
        <v>100</v>
      </c>
      <c r="EZ737" s="100">
        <v>100</v>
      </c>
      <c r="FA737" s="100">
        <v>10.27</v>
      </c>
      <c r="FB737" s="100">
        <v>76.459999999999994</v>
      </c>
      <c r="FC737" s="100"/>
      <c r="FD737" s="100"/>
      <c r="FE737" s="100"/>
      <c r="FF737" s="106">
        <v>6.1896783844427823E-2</v>
      </c>
      <c r="FG737" s="106">
        <v>3.9895689706852108E-3</v>
      </c>
      <c r="FH737" s="106">
        <v>1.5458269383434772E-2</v>
      </c>
      <c r="FI737" s="106">
        <v>1.3823302376070441E-2</v>
      </c>
      <c r="FJ737" s="106">
        <v>6.951672862453533E-3</v>
      </c>
      <c r="FK737" s="106">
        <v>2.5184764865915279E-2</v>
      </c>
      <c r="FL737" s="106">
        <v>6.9649851632047457E-3</v>
      </c>
      <c r="FM737" s="106">
        <v>2.2404117549393991E-3</v>
      </c>
      <c r="FN737" s="106">
        <v>1.1034948542024015E-2</v>
      </c>
      <c r="FO737" s="106">
        <v>3.3560830860534119E-3</v>
      </c>
      <c r="FP737" s="106">
        <v>0</v>
      </c>
      <c r="FQ737" s="106">
        <v>0</v>
      </c>
      <c r="FR737" s="106">
        <v>0</v>
      </c>
      <c r="FS737" s="106">
        <v>9.4690689360208882E-3</v>
      </c>
      <c r="FT737" s="106">
        <v>0</v>
      </c>
      <c r="FU737" s="106">
        <v>0</v>
      </c>
      <c r="FV737" s="106">
        <v>0</v>
      </c>
      <c r="FW737" s="106">
        <v>0</v>
      </c>
      <c r="FX737" s="106">
        <v>0</v>
      </c>
      <c r="FY737" s="106">
        <v>0</v>
      </c>
      <c r="FZ737" s="106">
        <v>0</v>
      </c>
      <c r="GA737" s="106">
        <v>0</v>
      </c>
      <c r="GB737" s="106">
        <v>0</v>
      </c>
      <c r="GC737" s="106">
        <v>0</v>
      </c>
      <c r="GD737" s="106">
        <v>0</v>
      </c>
      <c r="GE737" s="106">
        <v>0</v>
      </c>
      <c r="GF737" s="106">
        <v>0</v>
      </c>
      <c r="GG737" s="106">
        <v>8.7290770176517065E-3</v>
      </c>
      <c r="GH737" s="100"/>
      <c r="GI737" s="100"/>
      <c r="GJ737" s="100"/>
      <c r="GK737" s="100"/>
    </row>
    <row r="738" spans="1:193" x14ac:dyDescent="0.25">
      <c r="A738" s="98" t="s">
        <v>1073</v>
      </c>
      <c r="B738" s="99" t="s">
        <v>17</v>
      </c>
      <c r="C738" s="99" t="s">
        <v>247</v>
      </c>
      <c r="D738" s="100"/>
      <c r="E738" s="99" t="s">
        <v>911</v>
      </c>
      <c r="F738" s="100"/>
      <c r="G738" s="106">
        <v>38.962000000000003</v>
      </c>
      <c r="H738" s="106">
        <v>5.6000000000000001E-2</v>
      </c>
      <c r="I738" s="106">
        <v>22.536000000000001</v>
      </c>
      <c r="J738" s="106">
        <v>10.374000000000001</v>
      </c>
      <c r="K738" s="106">
        <v>0.53200000000000003</v>
      </c>
      <c r="L738" s="106">
        <v>23.172000000000004</v>
      </c>
      <c r="M738" s="106">
        <v>0</v>
      </c>
      <c r="N738" s="106">
        <v>4.7E-2</v>
      </c>
      <c r="O738" s="106">
        <v>3.9490000000000003</v>
      </c>
      <c r="P738" s="106">
        <v>3.2000000000000001E-2</v>
      </c>
      <c r="Q738" s="106">
        <v>0</v>
      </c>
      <c r="R738" s="106">
        <v>0</v>
      </c>
      <c r="S738" s="106">
        <v>0</v>
      </c>
      <c r="T738" s="106">
        <v>1.7775326065584515E-2</v>
      </c>
      <c r="U738" s="106">
        <v>0</v>
      </c>
      <c r="V738" s="106">
        <v>0</v>
      </c>
      <c r="W738" s="106">
        <v>0</v>
      </c>
      <c r="X738" s="106">
        <v>0</v>
      </c>
      <c r="Y738" s="106">
        <v>0</v>
      </c>
      <c r="Z738" s="106">
        <v>0</v>
      </c>
      <c r="AA738" s="106">
        <v>0</v>
      </c>
      <c r="AB738" s="106">
        <v>0</v>
      </c>
      <c r="AC738" s="106">
        <v>0</v>
      </c>
      <c r="AD738" s="106">
        <v>0</v>
      </c>
      <c r="AE738" s="106">
        <v>0</v>
      </c>
      <c r="AF738" s="106">
        <v>0</v>
      </c>
      <c r="AG738" s="106">
        <v>0</v>
      </c>
      <c r="AH738" s="106">
        <v>0</v>
      </c>
      <c r="AI738" s="106"/>
      <c r="AJ738" s="106">
        <v>99.677775326065586</v>
      </c>
      <c r="AK738" s="100"/>
      <c r="AL738" s="106">
        <v>18.213350785340314</v>
      </c>
      <c r="AM738" s="106">
        <v>3.3571128829206882E-2</v>
      </c>
      <c r="AN738" s="106">
        <v>11.926964805504102</v>
      </c>
      <c r="AO738" s="106">
        <v>6.2561814015197212</v>
      </c>
      <c r="AP738" s="106">
        <v>0.41201982651796781</v>
      </c>
      <c r="AQ738" s="106">
        <v>18.011659541391374</v>
      </c>
      <c r="AR738" s="106">
        <v>0</v>
      </c>
      <c r="AS738" s="106">
        <v>3.9017101112402461E-2</v>
      </c>
      <c r="AT738" s="106">
        <v>2.8223270440251573</v>
      </c>
      <c r="AU738" s="106">
        <v>1.3964042590329902E-2</v>
      </c>
      <c r="AV738" s="106">
        <v>0</v>
      </c>
      <c r="AW738" s="106">
        <v>0</v>
      </c>
      <c r="AX738" s="106">
        <v>0</v>
      </c>
      <c r="AY738" s="106">
        <v>1.4556814401428642E-2</v>
      </c>
      <c r="AZ738" s="106">
        <v>0</v>
      </c>
      <c r="BA738" s="106">
        <v>0</v>
      </c>
      <c r="BB738" s="106">
        <v>0</v>
      </c>
      <c r="BC738" s="106">
        <v>0</v>
      </c>
      <c r="BD738" s="106">
        <v>0</v>
      </c>
      <c r="BE738" s="106">
        <v>0</v>
      </c>
      <c r="BF738" s="106">
        <v>0</v>
      </c>
      <c r="BG738" s="106">
        <v>0</v>
      </c>
      <c r="BH738" s="106">
        <v>0</v>
      </c>
      <c r="BI738" s="106">
        <v>0</v>
      </c>
      <c r="BJ738" s="106">
        <v>0</v>
      </c>
      <c r="BK738" s="106">
        <v>0</v>
      </c>
      <c r="BL738" s="106">
        <v>0</v>
      </c>
      <c r="BM738" s="106">
        <v>0</v>
      </c>
      <c r="BN738" s="106"/>
      <c r="BO738" s="106"/>
      <c r="BP738" s="106"/>
      <c r="BQ738" s="106">
        <v>1.8824960000000002E-2</v>
      </c>
      <c r="BR738" s="106">
        <v>1.150989E-2</v>
      </c>
      <c r="BS738" s="106">
        <v>7.7469499999999998E-3</v>
      </c>
      <c r="BT738" s="106">
        <v>6.9644399999999988E-3</v>
      </c>
      <c r="BU738" s="106">
        <v>7.8763199999999992E-3</v>
      </c>
      <c r="BV738" s="106">
        <v>7.3330499999999998E-3</v>
      </c>
      <c r="BW738" s="106">
        <v>9.5708000000000008E-3</v>
      </c>
      <c r="BX738" s="106">
        <v>2.8910399999999997E-3</v>
      </c>
      <c r="BY738" s="106">
        <v>7.2758399999999996E-3</v>
      </c>
      <c r="BZ738" s="106">
        <v>1.8103639999999997E-2</v>
      </c>
      <c r="CA738" s="106">
        <v>1.41E-2</v>
      </c>
      <c r="CB738" s="106">
        <v>8.6E-3</v>
      </c>
      <c r="CC738" s="106">
        <v>8.0108000000000002E-3</v>
      </c>
      <c r="CD738" s="106">
        <v>1.3065770000000001E-2</v>
      </c>
      <c r="CE738" s="106">
        <v>1.8641040000000001E-2</v>
      </c>
      <c r="CF738" s="106">
        <v>5.8965000000000007E-3</v>
      </c>
      <c r="CG738" s="106">
        <v>5.3449999999999999E-3</v>
      </c>
      <c r="CH738" s="106">
        <v>5.7854400000000002E-3</v>
      </c>
      <c r="CI738" s="106">
        <v>8.6353200000000001E-3</v>
      </c>
      <c r="CJ738" s="106">
        <v>1.5950079999999998E-2</v>
      </c>
      <c r="CK738" s="106">
        <v>1.6983850000000002E-2</v>
      </c>
      <c r="CL738" s="106">
        <v>1.8022619999999996E-2</v>
      </c>
      <c r="CM738" s="106">
        <v>2.21616E-2</v>
      </c>
      <c r="CN738" s="106">
        <v>1.7973800000000002E-2</v>
      </c>
      <c r="CO738" s="106">
        <v>2.5011419999999999E-2</v>
      </c>
      <c r="CP738" s="106">
        <v>1.847797E-2</v>
      </c>
      <c r="CQ738" s="106">
        <v>9.8341000000000001E-3</v>
      </c>
      <c r="CR738" s="106">
        <v>1.02483E-2</v>
      </c>
      <c r="CS738" s="106"/>
      <c r="CT738" s="106"/>
      <c r="CU738" s="106"/>
      <c r="CV738" s="106">
        <f t="shared" si="448"/>
        <v>8.8000000000000005E-3</v>
      </c>
      <c r="CW738" s="106">
        <f t="shared" si="449"/>
        <v>6.9000000000000008E-3</v>
      </c>
      <c r="CX738" s="106">
        <f t="shared" si="450"/>
        <v>4.1000000000000003E-3</v>
      </c>
      <c r="CY738" s="106">
        <f t="shared" si="451"/>
        <v>4.1999999999999997E-3</v>
      </c>
      <c r="CZ738" s="106">
        <f t="shared" si="452"/>
        <v>6.0999999999999995E-3</v>
      </c>
      <c r="DA738" s="106">
        <f t="shared" si="453"/>
        <v>5.7000000000000002E-3</v>
      </c>
      <c r="DB738" s="106">
        <f t="shared" si="454"/>
        <v>7.1000000000000004E-3</v>
      </c>
      <c r="DC738" s="106">
        <f t="shared" si="455"/>
        <v>2.3999999999999998E-3</v>
      </c>
      <c r="DD738" s="106">
        <f t="shared" si="456"/>
        <v>5.1999999999999998E-3</v>
      </c>
      <c r="DE738" s="106">
        <f t="shared" si="457"/>
        <v>7.899999999999999E-3</v>
      </c>
      <c r="DF738" s="106">
        <f t="shared" si="458"/>
        <v>1.41E-2</v>
      </c>
      <c r="DG738" s="106">
        <f t="shared" si="459"/>
        <v>8.6E-3</v>
      </c>
      <c r="DH738" s="106">
        <f t="shared" si="460"/>
        <v>5.5999999999999999E-3</v>
      </c>
      <c r="DI738" s="106">
        <f t="shared" si="461"/>
        <v>1.0699999999999999E-2</v>
      </c>
      <c r="DJ738" s="106">
        <f t="shared" si="462"/>
        <v>1.3800000000000002E-2</v>
      </c>
      <c r="DK738" s="106">
        <f t="shared" si="463"/>
        <v>5.0000000000000001E-3</v>
      </c>
      <c r="DL738" s="106">
        <f t="shared" si="464"/>
        <v>5.0000000000000001E-3</v>
      </c>
      <c r="DM738" s="106">
        <f t="shared" si="465"/>
        <v>5.0999999999999995E-3</v>
      </c>
      <c r="DN738" s="106">
        <f t="shared" si="466"/>
        <v>6.7999999999999996E-3</v>
      </c>
      <c r="DO738" s="106">
        <f t="shared" si="467"/>
        <v>1.3599999999999998E-2</v>
      </c>
      <c r="DP738" s="106">
        <f t="shared" si="468"/>
        <v>1.4500000000000001E-2</v>
      </c>
      <c r="DQ738" s="106">
        <f t="shared" si="469"/>
        <v>1.5399999999999999E-2</v>
      </c>
      <c r="DR738" s="106">
        <f t="shared" si="470"/>
        <v>1.9E-2</v>
      </c>
      <c r="DS738" s="106">
        <f t="shared" si="471"/>
        <v>1.5500000000000002E-2</v>
      </c>
      <c r="DT738" s="106">
        <f t="shared" si="472"/>
        <v>2.1699999999999997E-2</v>
      </c>
      <c r="DU738" s="106">
        <f t="shared" si="473"/>
        <v>1.61E-2</v>
      </c>
      <c r="DV738" s="106">
        <f t="shared" si="474"/>
        <v>8.6E-3</v>
      </c>
      <c r="DW738" s="106">
        <f t="shared" si="475"/>
        <v>8.9999999999999993E-3</v>
      </c>
      <c r="DX738" s="106"/>
      <c r="DY738" s="106"/>
      <c r="DZ738" s="100"/>
      <c r="EA738" s="100">
        <v>0.34</v>
      </c>
      <c r="EB738" s="100">
        <v>11.9</v>
      </c>
      <c r="EC738" s="100">
        <v>0.13</v>
      </c>
      <c r="ED738" s="100">
        <v>0.22</v>
      </c>
      <c r="EE738" s="100">
        <v>1.71</v>
      </c>
      <c r="EF738" s="100">
        <v>0.14000000000000001</v>
      </c>
      <c r="EG738" s="100">
        <v>111.26</v>
      </c>
      <c r="EH738" s="100">
        <v>5.59</v>
      </c>
      <c r="EI738" s="100">
        <v>0.39</v>
      </c>
      <c r="EJ738" s="100">
        <v>25.05</v>
      </c>
      <c r="EK738" s="100">
        <v>100</v>
      </c>
      <c r="EL738" s="100">
        <v>107.51</v>
      </c>
      <c r="EM738" s="100">
        <v>100</v>
      </c>
      <c r="EN738" s="100">
        <v>65.58</v>
      </c>
      <c r="EO738" s="100">
        <v>100</v>
      </c>
      <c r="EP738" s="100">
        <v>100</v>
      </c>
      <c r="EQ738" s="100">
        <v>100</v>
      </c>
      <c r="ER738" s="100">
        <v>100</v>
      </c>
      <c r="ES738" s="100">
        <v>100</v>
      </c>
      <c r="ET738" s="100">
        <v>181.1</v>
      </c>
      <c r="EU738" s="100">
        <v>100</v>
      </c>
      <c r="EV738" s="100">
        <v>100</v>
      </c>
      <c r="EW738" s="100">
        <v>119.69</v>
      </c>
      <c r="EX738" s="100">
        <v>712.02</v>
      </c>
      <c r="EY738" s="100">
        <v>100</v>
      </c>
      <c r="EZ738" s="100">
        <v>100</v>
      </c>
      <c r="FA738" s="100">
        <v>10.43</v>
      </c>
      <c r="FB738" s="100">
        <v>427.99</v>
      </c>
      <c r="FC738" s="100"/>
      <c r="FD738" s="100"/>
      <c r="FE738" s="100"/>
      <c r="FF738" s="106">
        <v>6.1925392670157071E-2</v>
      </c>
      <c r="FG738" s="106">
        <v>3.994964330675619E-3</v>
      </c>
      <c r="FH738" s="106">
        <v>1.5505054247155332E-2</v>
      </c>
      <c r="FI738" s="106">
        <v>1.3763599083343387E-2</v>
      </c>
      <c r="FJ738" s="106">
        <v>7.04553903345725E-3</v>
      </c>
      <c r="FK738" s="106">
        <v>2.5216323357947927E-2</v>
      </c>
      <c r="FL738" s="106">
        <v>0</v>
      </c>
      <c r="FM738" s="106">
        <v>2.1810559521832974E-3</v>
      </c>
      <c r="FN738" s="106">
        <v>1.1007075471698114E-2</v>
      </c>
      <c r="FO738" s="106">
        <v>3.4979926688776405E-3</v>
      </c>
      <c r="FP738" s="106">
        <v>0</v>
      </c>
      <c r="FQ738" s="106">
        <v>0</v>
      </c>
      <c r="FR738" s="106">
        <v>0</v>
      </c>
      <c r="FS738" s="106">
        <v>9.5463588844569014E-3</v>
      </c>
      <c r="FT738" s="106">
        <v>0</v>
      </c>
      <c r="FU738" s="106">
        <v>0</v>
      </c>
      <c r="FV738" s="106">
        <v>0</v>
      </c>
      <c r="FW738" s="106">
        <v>0</v>
      </c>
      <c r="FX738" s="106">
        <v>0</v>
      </c>
      <c r="FY738" s="106">
        <v>0</v>
      </c>
      <c r="FZ738" s="106">
        <v>0</v>
      </c>
      <c r="GA738" s="106">
        <v>0</v>
      </c>
      <c r="GB738" s="106">
        <v>0</v>
      </c>
      <c r="GC738" s="106">
        <v>0</v>
      </c>
      <c r="GD738" s="106">
        <v>0</v>
      </c>
      <c r="GE738" s="106">
        <v>0</v>
      </c>
      <c r="GF738" s="106">
        <v>0</v>
      </c>
      <c r="GG738" s="106">
        <v>0</v>
      </c>
      <c r="GH738" s="100"/>
      <c r="GI738" s="100"/>
      <c r="GJ738" s="100"/>
      <c r="GK738" s="100"/>
    </row>
    <row r="739" spans="1:193" x14ac:dyDescent="0.25">
      <c r="A739" s="98" t="s">
        <v>1073</v>
      </c>
      <c r="B739" s="99" t="s">
        <v>17</v>
      </c>
      <c r="C739" s="99" t="s">
        <v>247</v>
      </c>
      <c r="D739" s="100"/>
      <c r="E739" s="99" t="s">
        <v>912</v>
      </c>
      <c r="F739" s="100"/>
      <c r="G739" s="106">
        <v>38.832000000000001</v>
      </c>
      <c r="H739" s="106">
        <v>5.4000000000000006E-2</v>
      </c>
      <c r="I739" s="106">
        <v>22.532</v>
      </c>
      <c r="J739" s="106">
        <v>10.433999999999999</v>
      </c>
      <c r="K739" s="106">
        <v>0.51400000000000001</v>
      </c>
      <c r="L739" s="106">
        <v>23.117000000000001</v>
      </c>
      <c r="M739" s="106">
        <v>1.7999999999999999E-2</v>
      </c>
      <c r="N739" s="106">
        <v>5.1999999999999998E-2</v>
      </c>
      <c r="O739" s="106">
        <v>3.9670000000000001</v>
      </c>
      <c r="P739" s="106">
        <v>3.9999999999999994E-2</v>
      </c>
      <c r="Q739" s="106">
        <v>0</v>
      </c>
      <c r="R739" s="106">
        <v>0</v>
      </c>
      <c r="S739" s="106">
        <v>0</v>
      </c>
      <c r="T739" s="106">
        <v>1.4880016603674657E-2</v>
      </c>
      <c r="U739" s="106">
        <v>0</v>
      </c>
      <c r="V739" s="106">
        <v>0</v>
      </c>
      <c r="W739" s="106">
        <v>0</v>
      </c>
      <c r="X739" s="106">
        <v>0</v>
      </c>
      <c r="Y739" s="106">
        <v>0</v>
      </c>
      <c r="Z739" s="106">
        <v>0</v>
      </c>
      <c r="AA739" s="106">
        <v>0</v>
      </c>
      <c r="AB739" s="106">
        <v>0</v>
      </c>
      <c r="AC739" s="106">
        <v>0</v>
      </c>
      <c r="AD739" s="106">
        <v>0</v>
      </c>
      <c r="AE739" s="106">
        <v>0</v>
      </c>
      <c r="AF739" s="106">
        <v>0</v>
      </c>
      <c r="AG739" s="106">
        <v>0</v>
      </c>
      <c r="AH739" s="106">
        <v>1.9E-2</v>
      </c>
      <c r="AI739" s="106"/>
      <c r="AJ739" s="106">
        <v>99.593880016603691</v>
      </c>
      <c r="AK739" s="100"/>
      <c r="AL739" s="106">
        <v>18.152580403889303</v>
      </c>
      <c r="AM739" s="106">
        <v>3.2372159942449498E-2</v>
      </c>
      <c r="AN739" s="106">
        <v>11.9248478433448</v>
      </c>
      <c r="AO739" s="106">
        <v>6.2923652152936915</v>
      </c>
      <c r="AP739" s="106">
        <v>0.39807930607187114</v>
      </c>
      <c r="AQ739" s="106">
        <v>17.968907889623008</v>
      </c>
      <c r="AR739" s="106">
        <v>1.3353115727002965E-2</v>
      </c>
      <c r="AS739" s="106">
        <v>4.3167856549892081E-2</v>
      </c>
      <c r="AT739" s="106">
        <v>2.8351915380217267</v>
      </c>
      <c r="AU739" s="106">
        <v>1.7455053237912375E-2</v>
      </c>
      <c r="AV739" s="106">
        <v>0</v>
      </c>
      <c r="AW739" s="106">
        <v>0</v>
      </c>
      <c r="AX739" s="106">
        <v>0</v>
      </c>
      <c r="AY739" s="106">
        <v>1.2185747771414835E-2</v>
      </c>
      <c r="AZ739" s="106">
        <v>0</v>
      </c>
      <c r="BA739" s="106">
        <v>0</v>
      </c>
      <c r="BB739" s="106">
        <v>0</v>
      </c>
      <c r="BC739" s="106">
        <v>0</v>
      </c>
      <c r="BD739" s="106">
        <v>0</v>
      </c>
      <c r="BE739" s="106">
        <v>0</v>
      </c>
      <c r="BF739" s="106">
        <v>0</v>
      </c>
      <c r="BG739" s="106">
        <v>0</v>
      </c>
      <c r="BH739" s="106">
        <v>0</v>
      </c>
      <c r="BI739" s="106">
        <v>0</v>
      </c>
      <c r="BJ739" s="106">
        <v>0</v>
      </c>
      <c r="BK739" s="106">
        <v>0</v>
      </c>
      <c r="BL739" s="106">
        <v>0</v>
      </c>
      <c r="BM739" s="106">
        <v>1.6685694212698689E-2</v>
      </c>
      <c r="BN739" s="106"/>
      <c r="BO739" s="106"/>
      <c r="BP739" s="106"/>
      <c r="BQ739" s="106">
        <v>1.8824960000000002E-2</v>
      </c>
      <c r="BR739" s="106">
        <v>1.16767E-2</v>
      </c>
      <c r="BS739" s="106">
        <v>7.9358999999999992E-3</v>
      </c>
      <c r="BT739" s="106">
        <v>6.9644399999999988E-3</v>
      </c>
      <c r="BU739" s="106">
        <v>8.0054399999999991E-3</v>
      </c>
      <c r="BV739" s="106">
        <v>7.3330499999999998E-3</v>
      </c>
      <c r="BW739" s="106">
        <v>9.4359999999999999E-3</v>
      </c>
      <c r="BX739" s="106">
        <v>2.6501199999999997E-3</v>
      </c>
      <c r="BY739" s="106">
        <v>7.2758399999999996E-3</v>
      </c>
      <c r="BZ739" s="106">
        <v>1.7186999999999997E-2</v>
      </c>
      <c r="CA739" s="106">
        <v>1.41E-2</v>
      </c>
      <c r="CB739" s="106">
        <v>8.6E-3</v>
      </c>
      <c r="CC739" s="106">
        <v>7.8677500000000015E-3</v>
      </c>
      <c r="CD739" s="106">
        <v>1.2943659999999999E-2</v>
      </c>
      <c r="CE739" s="106">
        <v>1.7155159999999999E-2</v>
      </c>
      <c r="CF739" s="106">
        <v>5.8965000000000007E-3</v>
      </c>
      <c r="CG739" s="106">
        <v>5.3449999999999999E-3</v>
      </c>
      <c r="CH739" s="106">
        <v>5.7854400000000002E-3</v>
      </c>
      <c r="CI739" s="106">
        <v>8.6353200000000001E-3</v>
      </c>
      <c r="CJ739" s="106">
        <v>1.665376E-2</v>
      </c>
      <c r="CK739" s="106">
        <v>1.6398200000000002E-2</v>
      </c>
      <c r="CL739" s="106">
        <v>1.7905589999999999E-2</v>
      </c>
      <c r="CM739" s="106">
        <v>2.2394879999999999E-2</v>
      </c>
      <c r="CN739" s="106">
        <v>1.808976E-2</v>
      </c>
      <c r="CO739" s="106">
        <v>2.4319860000000002E-2</v>
      </c>
      <c r="CP739" s="106">
        <v>1.8592739999999996E-2</v>
      </c>
      <c r="CQ739" s="106">
        <v>9.8341000000000001E-3</v>
      </c>
      <c r="CR739" s="106">
        <v>1.013443E-2</v>
      </c>
      <c r="CS739" s="106"/>
      <c r="CT739" s="106"/>
      <c r="CU739" s="106"/>
      <c r="CV739" s="106">
        <f t="shared" si="448"/>
        <v>8.8000000000000005E-3</v>
      </c>
      <c r="CW739" s="106">
        <f t="shared" si="449"/>
        <v>7.0000000000000001E-3</v>
      </c>
      <c r="CX739" s="106">
        <f t="shared" si="450"/>
        <v>4.1999999999999997E-3</v>
      </c>
      <c r="CY739" s="106">
        <f t="shared" si="451"/>
        <v>4.1999999999999997E-3</v>
      </c>
      <c r="CZ739" s="106">
        <f t="shared" si="452"/>
        <v>6.1999999999999998E-3</v>
      </c>
      <c r="DA739" s="106">
        <f t="shared" si="453"/>
        <v>5.7000000000000002E-3</v>
      </c>
      <c r="DB739" s="106">
        <f t="shared" si="454"/>
        <v>6.9999999999999993E-3</v>
      </c>
      <c r="DC739" s="106">
        <f t="shared" si="455"/>
        <v>2.2000000000000001E-3</v>
      </c>
      <c r="DD739" s="106">
        <f t="shared" si="456"/>
        <v>5.1999999999999998E-3</v>
      </c>
      <c r="DE739" s="106">
        <f t="shared" si="457"/>
        <v>7.4999999999999997E-3</v>
      </c>
      <c r="DF739" s="106">
        <f t="shared" si="458"/>
        <v>1.41E-2</v>
      </c>
      <c r="DG739" s="106">
        <f t="shared" si="459"/>
        <v>8.6E-3</v>
      </c>
      <c r="DH739" s="106">
        <f t="shared" si="460"/>
        <v>5.5000000000000005E-3</v>
      </c>
      <c r="DI739" s="106">
        <f t="shared" si="461"/>
        <v>1.0599999999999998E-2</v>
      </c>
      <c r="DJ739" s="106">
        <f t="shared" si="462"/>
        <v>1.2699999999999999E-2</v>
      </c>
      <c r="DK739" s="106">
        <f t="shared" si="463"/>
        <v>5.0000000000000001E-3</v>
      </c>
      <c r="DL739" s="106">
        <f t="shared" si="464"/>
        <v>5.0000000000000001E-3</v>
      </c>
      <c r="DM739" s="106">
        <f t="shared" si="465"/>
        <v>5.0999999999999995E-3</v>
      </c>
      <c r="DN739" s="106">
        <f t="shared" si="466"/>
        <v>6.7999999999999996E-3</v>
      </c>
      <c r="DO739" s="106">
        <f t="shared" si="467"/>
        <v>1.4199999999999999E-2</v>
      </c>
      <c r="DP739" s="106">
        <f t="shared" si="468"/>
        <v>1.4000000000000002E-2</v>
      </c>
      <c r="DQ739" s="106">
        <f t="shared" si="469"/>
        <v>1.5300000000000001E-2</v>
      </c>
      <c r="DR739" s="106">
        <f t="shared" si="470"/>
        <v>1.9199999999999998E-2</v>
      </c>
      <c r="DS739" s="106">
        <f t="shared" si="471"/>
        <v>1.5600000000000001E-2</v>
      </c>
      <c r="DT739" s="106">
        <f t="shared" si="472"/>
        <v>2.1100000000000001E-2</v>
      </c>
      <c r="DU739" s="106">
        <f t="shared" si="473"/>
        <v>1.6199999999999999E-2</v>
      </c>
      <c r="DV739" s="106">
        <f t="shared" si="474"/>
        <v>8.6E-3</v>
      </c>
      <c r="DW739" s="106">
        <f t="shared" si="475"/>
        <v>8.8999999999999999E-3</v>
      </c>
      <c r="DX739" s="106"/>
      <c r="DY739" s="106"/>
      <c r="DZ739" s="100"/>
      <c r="EA739" s="100">
        <v>0.34</v>
      </c>
      <c r="EB739" s="100">
        <v>12.31</v>
      </c>
      <c r="EC739" s="100">
        <v>0.13</v>
      </c>
      <c r="ED739" s="100">
        <v>0.22</v>
      </c>
      <c r="EE739" s="100">
        <v>1.76</v>
      </c>
      <c r="EF739" s="100">
        <v>0.14000000000000001</v>
      </c>
      <c r="EG739" s="100">
        <v>52.16</v>
      </c>
      <c r="EH739" s="100">
        <v>5.05</v>
      </c>
      <c r="EI739" s="100">
        <v>0.39</v>
      </c>
      <c r="EJ739" s="100">
        <v>19.190000000000001</v>
      </c>
      <c r="EK739" s="100">
        <v>100</v>
      </c>
      <c r="EL739" s="100">
        <v>100</v>
      </c>
      <c r="EM739" s="100">
        <v>99.46</v>
      </c>
      <c r="EN739" s="100">
        <v>77.540000000000006</v>
      </c>
      <c r="EO739" s="100">
        <v>129.22999999999999</v>
      </c>
      <c r="EP739" s="100">
        <v>100</v>
      </c>
      <c r="EQ739" s="100">
        <v>100</v>
      </c>
      <c r="ER739" s="100">
        <v>100</v>
      </c>
      <c r="ES739" s="100">
        <v>100</v>
      </c>
      <c r="ET739" s="100">
        <v>100</v>
      </c>
      <c r="EU739" s="100">
        <v>89.73</v>
      </c>
      <c r="EV739" s="100">
        <v>100</v>
      </c>
      <c r="EW739" s="100">
        <v>564.79999999999995</v>
      </c>
      <c r="EX739" s="100">
        <v>100</v>
      </c>
      <c r="EY739" s="100">
        <v>84.31</v>
      </c>
      <c r="EZ739" s="100">
        <v>100</v>
      </c>
      <c r="FA739" s="100">
        <v>10.93</v>
      </c>
      <c r="FB739" s="100">
        <v>50.68</v>
      </c>
      <c r="FC739" s="100"/>
      <c r="FD739" s="100"/>
      <c r="FE739" s="100"/>
      <c r="FF739" s="106">
        <v>6.1718773373223637E-2</v>
      </c>
      <c r="FG739" s="106">
        <v>3.9850128889155336E-3</v>
      </c>
      <c r="FH739" s="106">
        <v>1.5502302196348239E-2</v>
      </c>
      <c r="FI739" s="106">
        <v>1.3843203473646122E-2</v>
      </c>
      <c r="FJ739" s="106">
        <v>7.0061957868649324E-3</v>
      </c>
      <c r="FK739" s="106">
        <v>2.5156471045472216E-2</v>
      </c>
      <c r="FL739" s="106">
        <v>6.9649851632047457E-3</v>
      </c>
      <c r="FM739" s="106">
        <v>2.1799767557695499E-3</v>
      </c>
      <c r="FN739" s="106">
        <v>1.1057246998284736E-2</v>
      </c>
      <c r="FO739" s="106">
        <v>3.349624716355385E-3</v>
      </c>
      <c r="FP739" s="106">
        <v>0</v>
      </c>
      <c r="FQ739" s="106">
        <v>0</v>
      </c>
      <c r="FR739" s="106">
        <v>0</v>
      </c>
      <c r="FS739" s="106">
        <v>9.4488288219550642E-3</v>
      </c>
      <c r="FT739" s="106">
        <v>0</v>
      </c>
      <c r="FU739" s="106">
        <v>0</v>
      </c>
      <c r="FV739" s="106">
        <v>0</v>
      </c>
      <c r="FW739" s="106">
        <v>0</v>
      </c>
      <c r="FX739" s="106">
        <v>0</v>
      </c>
      <c r="FY739" s="106">
        <v>0</v>
      </c>
      <c r="FZ739" s="106">
        <v>0</v>
      </c>
      <c r="GA739" s="106">
        <v>0</v>
      </c>
      <c r="GB739" s="106">
        <v>0</v>
      </c>
      <c r="GC739" s="106">
        <v>0</v>
      </c>
      <c r="GD739" s="106">
        <v>0</v>
      </c>
      <c r="GE739" s="106">
        <v>0</v>
      </c>
      <c r="GF739" s="106">
        <v>0</v>
      </c>
      <c r="GG739" s="106">
        <v>8.4563098269956963E-3</v>
      </c>
      <c r="GH739" s="100"/>
      <c r="GI739" s="100"/>
      <c r="GJ739" s="100"/>
      <c r="GK739" s="100"/>
    </row>
    <row r="740" spans="1:193" x14ac:dyDescent="0.25">
      <c r="A740" s="98" t="s">
        <v>1073</v>
      </c>
      <c r="B740" s="99" t="s">
        <v>17</v>
      </c>
      <c r="C740" s="99" t="s">
        <v>247</v>
      </c>
      <c r="D740" s="100"/>
      <c r="E740" s="99" t="s">
        <v>913</v>
      </c>
      <c r="F740" s="100"/>
      <c r="G740" s="106">
        <v>55.341000000000001</v>
      </c>
      <c r="H740" s="106">
        <v>4.8000000000000001E-2</v>
      </c>
      <c r="I740" s="106">
        <v>3.6999999999999998E-2</v>
      </c>
      <c r="J740" s="106">
        <v>18.419</v>
      </c>
      <c r="K740" s="106">
        <v>4.9000000000000002E-2</v>
      </c>
      <c r="L740" s="106">
        <v>3.9E-2</v>
      </c>
      <c r="M740" s="106">
        <v>1.9E-2</v>
      </c>
      <c r="N740" s="106">
        <v>4.4999999999999998E-2</v>
      </c>
      <c r="O740" s="106">
        <v>25.062999999999999</v>
      </c>
      <c r="P740" s="106">
        <v>0</v>
      </c>
      <c r="Q740" s="106">
        <v>0</v>
      </c>
      <c r="R740" s="106">
        <v>0</v>
      </c>
      <c r="S740" s="106">
        <v>0</v>
      </c>
      <c r="T740" s="106">
        <v>0</v>
      </c>
      <c r="U740" s="106">
        <v>0</v>
      </c>
      <c r="V740" s="106">
        <v>0</v>
      </c>
      <c r="W740" s="106">
        <v>0</v>
      </c>
      <c r="X740" s="106">
        <v>0</v>
      </c>
      <c r="Y740" s="106">
        <v>0</v>
      </c>
      <c r="Z740" s="106">
        <v>0</v>
      </c>
      <c r="AA740" s="106">
        <v>0</v>
      </c>
      <c r="AB740" s="106">
        <v>0</v>
      </c>
      <c r="AC740" s="106">
        <v>0</v>
      </c>
      <c r="AD740" s="106">
        <v>0</v>
      </c>
      <c r="AE740" s="106">
        <v>0</v>
      </c>
      <c r="AF740" s="106">
        <v>0</v>
      </c>
      <c r="AG740" s="106">
        <v>0</v>
      </c>
      <c r="AH740" s="106">
        <v>2.1000000000000001E-2</v>
      </c>
      <c r="AI740" s="106"/>
      <c r="AJ740" s="106">
        <v>99.081000000000017</v>
      </c>
      <c r="AK740" s="100"/>
      <c r="AL740" s="106">
        <v>25.869951383694836</v>
      </c>
      <c r="AM740" s="106">
        <v>2.8775253282177331E-2</v>
      </c>
      <c r="AN740" s="106">
        <v>1.9581899973537972E-2</v>
      </c>
      <c r="AO740" s="106">
        <v>11.107827765046437</v>
      </c>
      <c r="AP740" s="106">
        <v>3.7949194547707565E-2</v>
      </c>
      <c r="AQ740" s="106">
        <v>3.0314807617567042E-2</v>
      </c>
      <c r="AR740" s="106">
        <v>1.4094955489614243E-2</v>
      </c>
      <c r="AS740" s="106">
        <v>3.7356798937406607E-2</v>
      </c>
      <c r="AT740" s="106">
        <v>17.912378502001143</v>
      </c>
      <c r="AU740" s="106">
        <v>0</v>
      </c>
      <c r="AV740" s="106">
        <v>0</v>
      </c>
      <c r="AW740" s="106">
        <v>0</v>
      </c>
      <c r="AX740" s="106">
        <v>0</v>
      </c>
      <c r="AY740" s="106">
        <v>0</v>
      </c>
      <c r="AZ740" s="106">
        <v>0</v>
      </c>
      <c r="BA740" s="106">
        <v>0</v>
      </c>
      <c r="BB740" s="106">
        <v>0</v>
      </c>
      <c r="BC740" s="106">
        <v>0</v>
      </c>
      <c r="BD740" s="106">
        <v>0</v>
      </c>
      <c r="BE740" s="106">
        <v>0</v>
      </c>
      <c r="BF740" s="106">
        <v>0</v>
      </c>
      <c r="BG740" s="106">
        <v>0</v>
      </c>
      <c r="BH740" s="106">
        <v>0</v>
      </c>
      <c r="BI740" s="106">
        <v>0</v>
      </c>
      <c r="BJ740" s="106">
        <v>0</v>
      </c>
      <c r="BK740" s="106">
        <v>0</v>
      </c>
      <c r="BL740" s="106">
        <v>0</v>
      </c>
      <c r="BM740" s="106">
        <v>1.8442083077193291E-2</v>
      </c>
      <c r="BN740" s="106"/>
      <c r="BO740" s="106"/>
      <c r="BP740" s="106"/>
      <c r="BQ740" s="106">
        <v>2.2247680000000002E-2</v>
      </c>
      <c r="BR740" s="106">
        <v>1.0842649999999999E-2</v>
      </c>
      <c r="BS740" s="106">
        <v>7.5579999999999996E-3</v>
      </c>
      <c r="BT740" s="106">
        <v>6.4669799999999998E-3</v>
      </c>
      <c r="BU740" s="106">
        <v>7.4889600000000002E-3</v>
      </c>
      <c r="BV740" s="106">
        <v>6.8184500000000002E-3</v>
      </c>
      <c r="BW740" s="106">
        <v>8.8967999999999998E-3</v>
      </c>
      <c r="BX740" s="106">
        <v>2.7705799999999995E-3</v>
      </c>
      <c r="BY740" s="106">
        <v>7.2758399999999996E-3</v>
      </c>
      <c r="BZ740" s="106">
        <v>1.7645319999999999E-2</v>
      </c>
      <c r="CA740" s="106">
        <v>1.0200000000000001E-2</v>
      </c>
      <c r="CB740" s="106">
        <v>8.3000000000000001E-3</v>
      </c>
      <c r="CC740" s="106">
        <v>7.5816500000000005E-3</v>
      </c>
      <c r="CD740" s="106">
        <v>1.2455220000000001E-2</v>
      </c>
      <c r="CE740" s="106">
        <v>1.6749920000000001E-2</v>
      </c>
      <c r="CF740" s="106">
        <v>5.8965000000000007E-3</v>
      </c>
      <c r="CG740" s="106">
        <v>5.2380999999999999E-3</v>
      </c>
      <c r="CH740" s="106">
        <v>5.5585600000000006E-3</v>
      </c>
      <c r="CI740" s="106">
        <v>8.8892999999999993E-3</v>
      </c>
      <c r="CJ740" s="106">
        <v>1.501184E-2</v>
      </c>
      <c r="CK740" s="106">
        <v>1.5812549999999998E-2</v>
      </c>
      <c r="CL740" s="106">
        <v>1.6501229999999999E-2</v>
      </c>
      <c r="CM740" s="106">
        <v>2.0995200000000002E-2</v>
      </c>
      <c r="CN740" s="106">
        <v>1.6118439999999998E-2</v>
      </c>
      <c r="CO740" s="106">
        <v>2.2706220000000003E-2</v>
      </c>
      <c r="CP740" s="106">
        <v>1.7789349999999999E-2</v>
      </c>
      <c r="CQ740" s="106">
        <v>9.4910499999999991E-3</v>
      </c>
      <c r="CR740" s="106">
        <v>9.5650800000000001E-3</v>
      </c>
      <c r="CS740" s="106"/>
      <c r="CT740" s="106"/>
      <c r="CU740" s="106"/>
      <c r="CV740" s="106">
        <f t="shared" si="448"/>
        <v>1.04E-2</v>
      </c>
      <c r="CW740" s="106">
        <f t="shared" si="449"/>
        <v>6.4999999999999997E-3</v>
      </c>
      <c r="CX740" s="106">
        <f t="shared" si="450"/>
        <v>4.0000000000000001E-3</v>
      </c>
      <c r="CY740" s="106">
        <f t="shared" si="451"/>
        <v>3.9000000000000003E-3</v>
      </c>
      <c r="CZ740" s="106">
        <f t="shared" si="452"/>
        <v>5.8000000000000005E-3</v>
      </c>
      <c r="DA740" s="106">
        <f t="shared" si="453"/>
        <v>5.3E-3</v>
      </c>
      <c r="DB740" s="106">
        <f t="shared" si="454"/>
        <v>6.5999999999999991E-3</v>
      </c>
      <c r="DC740" s="106">
        <f t="shared" si="455"/>
        <v>2.3E-3</v>
      </c>
      <c r="DD740" s="106">
        <f t="shared" si="456"/>
        <v>5.1999999999999998E-3</v>
      </c>
      <c r="DE740" s="106">
        <f t="shared" si="457"/>
        <v>7.7000000000000002E-3</v>
      </c>
      <c r="DF740" s="106">
        <f t="shared" si="458"/>
        <v>1.0200000000000001E-2</v>
      </c>
      <c r="DG740" s="106">
        <f t="shared" si="459"/>
        <v>8.3000000000000001E-3</v>
      </c>
      <c r="DH740" s="106">
        <f t="shared" si="460"/>
        <v>5.3E-3</v>
      </c>
      <c r="DI740" s="106">
        <f t="shared" si="461"/>
        <v>1.0200000000000001E-2</v>
      </c>
      <c r="DJ740" s="106">
        <f t="shared" si="462"/>
        <v>1.2400000000000001E-2</v>
      </c>
      <c r="DK740" s="106">
        <f t="shared" si="463"/>
        <v>5.0000000000000001E-3</v>
      </c>
      <c r="DL740" s="106">
        <f t="shared" si="464"/>
        <v>4.8999999999999998E-3</v>
      </c>
      <c r="DM740" s="106">
        <f t="shared" si="465"/>
        <v>4.8999999999999998E-3</v>
      </c>
      <c r="DN740" s="106">
        <f t="shared" si="466"/>
        <v>6.9999999999999993E-3</v>
      </c>
      <c r="DO740" s="106">
        <f t="shared" si="467"/>
        <v>1.2799999999999999E-2</v>
      </c>
      <c r="DP740" s="106">
        <f t="shared" si="468"/>
        <v>1.3499999999999998E-2</v>
      </c>
      <c r="DQ740" s="106">
        <f t="shared" si="469"/>
        <v>1.41E-2</v>
      </c>
      <c r="DR740" s="106">
        <f t="shared" si="470"/>
        <v>1.7999999999999999E-2</v>
      </c>
      <c r="DS740" s="106">
        <f t="shared" si="471"/>
        <v>1.3899999999999999E-2</v>
      </c>
      <c r="DT740" s="106">
        <f t="shared" si="472"/>
        <v>1.9700000000000002E-2</v>
      </c>
      <c r="DU740" s="106">
        <f t="shared" si="473"/>
        <v>1.55E-2</v>
      </c>
      <c r="DV740" s="106">
        <f t="shared" si="474"/>
        <v>8.3000000000000001E-3</v>
      </c>
      <c r="DW740" s="106">
        <f t="shared" si="475"/>
        <v>8.3999999999999995E-3</v>
      </c>
      <c r="DX740" s="106"/>
      <c r="DY740" s="106"/>
      <c r="DZ740" s="100"/>
      <c r="EA740" s="100">
        <v>0.26</v>
      </c>
      <c r="EB740" s="100">
        <v>14.01</v>
      </c>
      <c r="EC740" s="100">
        <v>11.72</v>
      </c>
      <c r="ED740" s="100">
        <v>0.16</v>
      </c>
      <c r="EE740" s="100">
        <v>12.52</v>
      </c>
      <c r="EF740" s="100">
        <v>13.67</v>
      </c>
      <c r="EG740" s="100">
        <v>40.090000000000003</v>
      </c>
      <c r="EH740" s="100">
        <v>5.61</v>
      </c>
      <c r="EI740" s="100">
        <v>0.15</v>
      </c>
      <c r="EJ740" s="100">
        <v>46.86</v>
      </c>
      <c r="EK740" s="100">
        <v>100</v>
      </c>
      <c r="EL740" s="100">
        <v>100</v>
      </c>
      <c r="EM740" s="100">
        <v>331.32</v>
      </c>
      <c r="EN740" s="100">
        <v>201.93</v>
      </c>
      <c r="EO740" s="100">
        <v>402.45</v>
      </c>
      <c r="EP740" s="100">
        <v>100</v>
      </c>
      <c r="EQ740" s="100">
        <v>100</v>
      </c>
      <c r="ER740" s="100">
        <v>100</v>
      </c>
      <c r="ES740" s="100">
        <v>100</v>
      </c>
      <c r="ET740" s="100">
        <v>100</v>
      </c>
      <c r="EU740" s="100">
        <v>112.1</v>
      </c>
      <c r="EV740" s="100">
        <v>94.08</v>
      </c>
      <c r="EW740" s="100">
        <v>21871.119999999999</v>
      </c>
      <c r="EX740" s="100">
        <v>100</v>
      </c>
      <c r="EY740" s="100">
        <v>100</v>
      </c>
      <c r="EZ740" s="100">
        <v>100</v>
      </c>
      <c r="FA740" s="100">
        <v>100</v>
      </c>
      <c r="FB740" s="100">
        <v>44.04</v>
      </c>
      <c r="FC740" s="100"/>
      <c r="FD740" s="100"/>
      <c r="FE740" s="100"/>
      <c r="FF740" s="106">
        <v>6.7261873597606575E-2</v>
      </c>
      <c r="FG740" s="106">
        <v>4.031412984833044E-3</v>
      </c>
      <c r="FH740" s="106">
        <v>2.2949986768986508E-3</v>
      </c>
      <c r="FI740" s="106">
        <v>1.7772524424074301E-2</v>
      </c>
      <c r="FJ740" s="106">
        <v>4.751239157372987E-3</v>
      </c>
      <c r="FK740" s="106">
        <v>4.144034201321414E-3</v>
      </c>
      <c r="FL740" s="106">
        <v>5.6506676557863504E-3</v>
      </c>
      <c r="FM740" s="106">
        <v>2.095716420388511E-3</v>
      </c>
      <c r="FN740" s="106">
        <v>2.6868567753001716E-2</v>
      </c>
      <c r="FO740" s="106">
        <v>0</v>
      </c>
      <c r="FP740" s="106">
        <v>0</v>
      </c>
      <c r="FQ740" s="106">
        <v>0</v>
      </c>
      <c r="FR740" s="106">
        <v>0</v>
      </c>
      <c r="FS740" s="106">
        <v>0</v>
      </c>
      <c r="FT740" s="106">
        <v>0</v>
      </c>
      <c r="FU740" s="106">
        <v>0</v>
      </c>
      <c r="FV740" s="106">
        <v>0</v>
      </c>
      <c r="FW740" s="106">
        <v>0</v>
      </c>
      <c r="FX740" s="106">
        <v>0</v>
      </c>
      <c r="FY740" s="106">
        <v>0</v>
      </c>
      <c r="FZ740" s="106">
        <v>0</v>
      </c>
      <c r="GA740" s="106">
        <v>0</v>
      </c>
      <c r="GB740" s="106">
        <v>0</v>
      </c>
      <c r="GC740" s="106">
        <v>0</v>
      </c>
      <c r="GD740" s="106">
        <v>0</v>
      </c>
      <c r="GE740" s="106">
        <v>0</v>
      </c>
      <c r="GF740" s="106">
        <v>0</v>
      </c>
      <c r="GG740" s="106">
        <v>8.1218933871959262E-3</v>
      </c>
      <c r="GH740" s="100"/>
      <c r="GI740" s="100"/>
      <c r="GJ740" s="100"/>
      <c r="GK740" s="100"/>
    </row>
    <row r="741" spans="1:193" x14ac:dyDescent="0.25">
      <c r="A741" s="98" t="s">
        <v>1073</v>
      </c>
      <c r="B741" s="99" t="s">
        <v>17</v>
      </c>
      <c r="C741" s="99" t="s">
        <v>247</v>
      </c>
      <c r="D741" s="100"/>
      <c r="E741" s="99" t="s">
        <v>914</v>
      </c>
      <c r="F741" s="100"/>
      <c r="G741" s="106">
        <v>55.356000000000002</v>
      </c>
      <c r="H741" s="106">
        <v>6.2E-2</v>
      </c>
      <c r="I741" s="106">
        <v>2.7E-2</v>
      </c>
      <c r="J741" s="106">
        <v>18.323</v>
      </c>
      <c r="K741" s="106">
        <v>5.7000000000000002E-2</v>
      </c>
      <c r="L741" s="106">
        <v>0.04</v>
      </c>
      <c r="M741" s="106">
        <v>0</v>
      </c>
      <c r="N741" s="106">
        <v>4.8000000000000001E-2</v>
      </c>
      <c r="O741" s="106">
        <v>25.04</v>
      </c>
      <c r="P741" s="106">
        <v>2.9000000000000001E-2</v>
      </c>
      <c r="Q741" s="106">
        <v>0</v>
      </c>
      <c r="R741" s="106">
        <v>0</v>
      </c>
      <c r="S741" s="106">
        <v>0</v>
      </c>
      <c r="T741" s="106">
        <v>0</v>
      </c>
      <c r="U741" s="106">
        <v>0</v>
      </c>
      <c r="V741" s="106">
        <v>0</v>
      </c>
      <c r="W741" s="106">
        <v>0</v>
      </c>
      <c r="X741" s="106">
        <v>0</v>
      </c>
      <c r="Y741" s="106">
        <v>0</v>
      </c>
      <c r="Z741" s="106">
        <v>0</v>
      </c>
      <c r="AA741" s="106">
        <v>0</v>
      </c>
      <c r="AB741" s="106">
        <v>0</v>
      </c>
      <c r="AC741" s="106">
        <v>0</v>
      </c>
      <c r="AD741" s="106">
        <v>0.02</v>
      </c>
      <c r="AE741" s="106">
        <v>0</v>
      </c>
      <c r="AF741" s="106">
        <v>0</v>
      </c>
      <c r="AG741" s="106">
        <v>0</v>
      </c>
      <c r="AH741" s="106">
        <v>1.6E-2</v>
      </c>
      <c r="AI741" s="106"/>
      <c r="AJ741" s="106">
        <v>99.018000000000001</v>
      </c>
      <c r="AK741" s="100"/>
      <c r="AL741" s="106">
        <v>25.876963350785338</v>
      </c>
      <c r="AM741" s="106">
        <v>3.716803548947905E-2</v>
      </c>
      <c r="AN741" s="106">
        <v>1.4289494575284467E-2</v>
      </c>
      <c r="AO741" s="106">
        <v>11.049933663008082</v>
      </c>
      <c r="AP741" s="106">
        <v>4.4144981412639409E-2</v>
      </c>
      <c r="AQ741" s="106">
        <v>3.109211037699184E-2</v>
      </c>
      <c r="AR741" s="106">
        <v>0</v>
      </c>
      <c r="AS741" s="106">
        <v>3.9847252199900388E-2</v>
      </c>
      <c r="AT741" s="106">
        <v>17.89594053744997</v>
      </c>
      <c r="AU741" s="106">
        <v>1.2654913597486474E-2</v>
      </c>
      <c r="AV741" s="106">
        <v>0</v>
      </c>
      <c r="AW741" s="106">
        <v>0</v>
      </c>
      <c r="AX741" s="106">
        <v>0</v>
      </c>
      <c r="AY741" s="106">
        <v>0</v>
      </c>
      <c r="AZ741" s="106">
        <v>0</v>
      </c>
      <c r="BA741" s="106">
        <v>0</v>
      </c>
      <c r="BB741" s="106">
        <v>0</v>
      </c>
      <c r="BC741" s="106">
        <v>0</v>
      </c>
      <c r="BD741" s="106">
        <v>0</v>
      </c>
      <c r="BE741" s="106">
        <v>0</v>
      </c>
      <c r="BF741" s="106">
        <v>0</v>
      </c>
      <c r="BG741" s="106">
        <v>0</v>
      </c>
      <c r="BH741" s="106">
        <v>0</v>
      </c>
      <c r="BI741" s="106">
        <v>1.7247326664367024E-2</v>
      </c>
      <c r="BJ741" s="106">
        <v>0</v>
      </c>
      <c r="BK741" s="106">
        <v>0</v>
      </c>
      <c r="BL741" s="106">
        <v>0</v>
      </c>
      <c r="BM741" s="106">
        <v>1.4051110915956793E-2</v>
      </c>
      <c r="BN741" s="106"/>
      <c r="BO741" s="106"/>
      <c r="BP741" s="106"/>
      <c r="BQ741" s="106">
        <v>1.946672E-2</v>
      </c>
      <c r="BR741" s="106">
        <v>1.0509029999999999E-2</v>
      </c>
      <c r="BS741" s="106">
        <v>7.5579999999999996E-3</v>
      </c>
      <c r="BT741" s="106">
        <v>6.6328000000000003E-3</v>
      </c>
      <c r="BU741" s="106">
        <v>7.3598399999999994E-3</v>
      </c>
      <c r="BV741" s="106">
        <v>6.8184500000000002E-3</v>
      </c>
      <c r="BW741" s="106">
        <v>9.4359999999999999E-3</v>
      </c>
      <c r="BX741" s="106">
        <v>2.7705799999999995E-3</v>
      </c>
      <c r="BY741" s="106">
        <v>7.2758399999999996E-3</v>
      </c>
      <c r="BZ741" s="106">
        <v>1.6270360000000001E-2</v>
      </c>
      <c r="CA741" s="106">
        <v>1.01E-2</v>
      </c>
      <c r="CB741" s="106">
        <v>8.0999999999999996E-3</v>
      </c>
      <c r="CC741" s="106">
        <v>7.8677500000000015E-3</v>
      </c>
      <c r="CD741" s="106">
        <v>1.2699440000000001E-2</v>
      </c>
      <c r="CE741" s="106">
        <v>1.634468E-2</v>
      </c>
      <c r="CF741" s="106">
        <v>5.8965000000000007E-3</v>
      </c>
      <c r="CG741" s="106">
        <v>5.1311999999999998E-3</v>
      </c>
      <c r="CH741" s="106">
        <v>5.4451200000000003E-3</v>
      </c>
      <c r="CI741" s="106">
        <v>9.2702700000000006E-3</v>
      </c>
      <c r="CJ741" s="106">
        <v>1.4894560000000001E-2</v>
      </c>
      <c r="CK741" s="106">
        <v>1.6398200000000002E-2</v>
      </c>
      <c r="CL741" s="106">
        <v>1.6501229999999999E-2</v>
      </c>
      <c r="CM741" s="106">
        <v>2.0995200000000002E-2</v>
      </c>
      <c r="CN741" s="106">
        <v>1.5886519999999998E-2</v>
      </c>
      <c r="CO741" s="106">
        <v>2.2821480000000002E-2</v>
      </c>
      <c r="CP741" s="106">
        <v>1.7674579999999999E-2</v>
      </c>
      <c r="CQ741" s="106">
        <v>9.2623499999999991E-3</v>
      </c>
      <c r="CR741" s="106">
        <v>9.5650800000000001E-3</v>
      </c>
      <c r="CS741" s="106"/>
      <c r="CT741" s="106"/>
      <c r="CU741" s="106"/>
      <c r="CV741" s="106">
        <f t="shared" si="448"/>
        <v>9.0999999999999987E-3</v>
      </c>
      <c r="CW741" s="106">
        <f t="shared" si="449"/>
        <v>6.3E-3</v>
      </c>
      <c r="CX741" s="106">
        <f t="shared" si="450"/>
        <v>4.0000000000000001E-3</v>
      </c>
      <c r="CY741" s="106">
        <f t="shared" si="451"/>
        <v>4.0000000000000001E-3</v>
      </c>
      <c r="CZ741" s="106">
        <f t="shared" si="452"/>
        <v>5.7000000000000002E-3</v>
      </c>
      <c r="DA741" s="106">
        <f t="shared" si="453"/>
        <v>5.3E-3</v>
      </c>
      <c r="DB741" s="106">
        <f t="shared" si="454"/>
        <v>6.9999999999999993E-3</v>
      </c>
      <c r="DC741" s="106">
        <f t="shared" si="455"/>
        <v>2.3E-3</v>
      </c>
      <c r="DD741" s="106">
        <f t="shared" si="456"/>
        <v>5.1999999999999998E-3</v>
      </c>
      <c r="DE741" s="106">
        <f t="shared" si="457"/>
        <v>7.1000000000000013E-3</v>
      </c>
      <c r="DF741" s="106">
        <f t="shared" si="458"/>
        <v>1.01E-2</v>
      </c>
      <c r="DG741" s="106">
        <f t="shared" si="459"/>
        <v>8.0999999999999996E-3</v>
      </c>
      <c r="DH741" s="106">
        <f t="shared" si="460"/>
        <v>5.5000000000000005E-3</v>
      </c>
      <c r="DI741" s="106">
        <f t="shared" si="461"/>
        <v>1.04E-2</v>
      </c>
      <c r="DJ741" s="106">
        <f t="shared" si="462"/>
        <v>1.21E-2</v>
      </c>
      <c r="DK741" s="106">
        <f t="shared" si="463"/>
        <v>5.0000000000000001E-3</v>
      </c>
      <c r="DL741" s="106">
        <f t="shared" si="464"/>
        <v>4.8000000000000004E-3</v>
      </c>
      <c r="DM741" s="106">
        <f t="shared" si="465"/>
        <v>4.7999999999999996E-3</v>
      </c>
      <c r="DN741" s="106">
        <f t="shared" si="466"/>
        <v>7.3000000000000001E-3</v>
      </c>
      <c r="DO741" s="106">
        <f t="shared" si="467"/>
        <v>1.2699999999999999E-2</v>
      </c>
      <c r="DP741" s="106">
        <f t="shared" si="468"/>
        <v>1.4000000000000002E-2</v>
      </c>
      <c r="DQ741" s="106">
        <f t="shared" si="469"/>
        <v>1.41E-2</v>
      </c>
      <c r="DR741" s="106">
        <f t="shared" si="470"/>
        <v>1.7999999999999999E-2</v>
      </c>
      <c r="DS741" s="106">
        <f t="shared" si="471"/>
        <v>1.3699999999999999E-2</v>
      </c>
      <c r="DT741" s="106">
        <f t="shared" si="472"/>
        <v>1.9800000000000002E-2</v>
      </c>
      <c r="DU741" s="106">
        <f t="shared" si="473"/>
        <v>1.54E-2</v>
      </c>
      <c r="DV741" s="106">
        <f t="shared" si="474"/>
        <v>8.0999999999999996E-3</v>
      </c>
      <c r="DW741" s="106">
        <f t="shared" si="475"/>
        <v>8.3999999999999995E-3</v>
      </c>
      <c r="DX741" s="106"/>
      <c r="DY741" s="106"/>
      <c r="DZ741" s="100"/>
      <c r="EA741" s="100">
        <v>0.26</v>
      </c>
      <c r="EB741" s="100">
        <v>10.67</v>
      </c>
      <c r="EC741" s="100">
        <v>16.12</v>
      </c>
      <c r="ED741" s="100">
        <v>0.16</v>
      </c>
      <c r="EE741" s="100">
        <v>10.76</v>
      </c>
      <c r="EF741" s="100">
        <v>13.28</v>
      </c>
      <c r="EG741" s="100">
        <v>219.79</v>
      </c>
      <c r="EH741" s="100">
        <v>5.29</v>
      </c>
      <c r="EI741" s="100">
        <v>0.15</v>
      </c>
      <c r="EJ741" s="100">
        <v>24.34</v>
      </c>
      <c r="EK741" s="100">
        <v>100</v>
      </c>
      <c r="EL741" s="100">
        <v>291.83999999999997</v>
      </c>
      <c r="EM741" s="100">
        <v>100</v>
      </c>
      <c r="EN741" s="100">
        <v>100</v>
      </c>
      <c r="EO741" s="100">
        <v>82.8</v>
      </c>
      <c r="EP741" s="100">
        <v>100</v>
      </c>
      <c r="EQ741" s="100">
        <v>384.07</v>
      </c>
      <c r="ER741" s="100">
        <v>100</v>
      </c>
      <c r="ES741" s="100">
        <v>100</v>
      </c>
      <c r="ET741" s="100">
        <v>1535.56</v>
      </c>
      <c r="EU741" s="100">
        <v>229.65</v>
      </c>
      <c r="EV741" s="100">
        <v>173.94</v>
      </c>
      <c r="EW741" s="100">
        <v>100</v>
      </c>
      <c r="EX741" s="100">
        <v>79.099999999999994</v>
      </c>
      <c r="EY741" s="100">
        <v>100</v>
      </c>
      <c r="EZ741" s="100">
        <v>100</v>
      </c>
      <c r="FA741" s="100">
        <v>100</v>
      </c>
      <c r="FB741" s="100">
        <v>58.23</v>
      </c>
      <c r="FC741" s="100"/>
      <c r="FD741" s="100"/>
      <c r="FE741" s="100"/>
      <c r="FF741" s="106">
        <v>6.7280104712041877E-2</v>
      </c>
      <c r="FG741" s="106">
        <v>3.9658293867274146E-3</v>
      </c>
      <c r="FH741" s="106">
        <v>2.3034665255358563E-3</v>
      </c>
      <c r="FI741" s="106">
        <v>1.767989386081293E-2</v>
      </c>
      <c r="FJ741" s="106">
        <v>4.7500000000000007E-3</v>
      </c>
      <c r="FK741" s="106">
        <v>4.1290322580645163E-3</v>
      </c>
      <c r="FL741" s="106">
        <v>0</v>
      </c>
      <c r="FM741" s="106">
        <v>2.1079196413747304E-3</v>
      </c>
      <c r="FN741" s="106">
        <v>2.6843910806174955E-2</v>
      </c>
      <c r="FO741" s="106">
        <v>3.0802059696282079E-3</v>
      </c>
      <c r="FP741" s="106">
        <v>0</v>
      </c>
      <c r="FQ741" s="106">
        <v>0</v>
      </c>
      <c r="FR741" s="106">
        <v>0</v>
      </c>
      <c r="FS741" s="106">
        <v>0</v>
      </c>
      <c r="FT741" s="106">
        <v>0</v>
      </c>
      <c r="FU741" s="106">
        <v>0</v>
      </c>
      <c r="FV741" s="106">
        <v>0</v>
      </c>
      <c r="FW741" s="106">
        <v>0</v>
      </c>
      <c r="FX741" s="106">
        <v>0</v>
      </c>
      <c r="FY741" s="106">
        <v>0</v>
      </c>
      <c r="FZ741" s="106">
        <v>0</v>
      </c>
      <c r="GA741" s="106">
        <v>0</v>
      </c>
      <c r="GB741" s="106">
        <v>0</v>
      </c>
      <c r="GC741" s="106">
        <v>1.3642635391514314E-2</v>
      </c>
      <c r="GD741" s="106">
        <v>0</v>
      </c>
      <c r="GE741" s="106">
        <v>0</v>
      </c>
      <c r="GF741" s="106">
        <v>0</v>
      </c>
      <c r="GG741" s="106">
        <v>8.1819618863616401E-3</v>
      </c>
      <c r="GH741" s="100"/>
      <c r="GI741" s="100"/>
      <c r="GJ741" s="100"/>
      <c r="GK741" s="100"/>
    </row>
    <row r="742" spans="1:193" x14ac:dyDescent="0.25">
      <c r="A742" s="98" t="s">
        <v>1073</v>
      </c>
      <c r="B742" s="99" t="s">
        <v>17</v>
      </c>
      <c r="C742" s="99" t="s">
        <v>247</v>
      </c>
      <c r="D742" s="100"/>
      <c r="E742" s="99" t="s">
        <v>915</v>
      </c>
      <c r="F742" s="100"/>
      <c r="G742" s="106">
        <v>55.347999999999999</v>
      </c>
      <c r="H742" s="106">
        <v>5.0999999999999997E-2</v>
      </c>
      <c r="I742" s="106">
        <v>3.3000000000000002E-2</v>
      </c>
      <c r="J742" s="106">
        <v>18.344999999999999</v>
      </c>
      <c r="K742" s="106">
        <v>4.1000000000000002E-2</v>
      </c>
      <c r="L742" s="106">
        <v>4.1000000000000002E-2</v>
      </c>
      <c r="M742" s="106">
        <v>0</v>
      </c>
      <c r="N742" s="106">
        <v>4.7E-2</v>
      </c>
      <c r="O742" s="106">
        <v>25.097999999999999</v>
      </c>
      <c r="P742" s="106">
        <v>1.9999999999999997E-2</v>
      </c>
      <c r="Q742" s="106">
        <v>0</v>
      </c>
      <c r="R742" s="106">
        <v>0</v>
      </c>
      <c r="S742" s="106">
        <v>0</v>
      </c>
      <c r="T742" s="106">
        <v>0</v>
      </c>
      <c r="U742" s="106">
        <v>0</v>
      </c>
      <c r="V742" s="106">
        <v>0</v>
      </c>
      <c r="W742" s="106">
        <v>0</v>
      </c>
      <c r="X742" s="106">
        <v>0</v>
      </c>
      <c r="Y742" s="106">
        <v>0</v>
      </c>
      <c r="Z742" s="106">
        <v>0</v>
      </c>
      <c r="AA742" s="106">
        <v>0</v>
      </c>
      <c r="AB742" s="106">
        <v>0</v>
      </c>
      <c r="AC742" s="106">
        <v>0</v>
      </c>
      <c r="AD742" s="106">
        <v>0</v>
      </c>
      <c r="AE742" s="106">
        <v>0</v>
      </c>
      <c r="AF742" s="106">
        <v>0</v>
      </c>
      <c r="AG742" s="106">
        <v>0</v>
      </c>
      <c r="AH742" s="106">
        <v>1.6E-2</v>
      </c>
      <c r="AI742" s="106"/>
      <c r="AJ742" s="106">
        <v>99.039999999999992</v>
      </c>
      <c r="AK742" s="100"/>
      <c r="AL742" s="106">
        <v>25.873223635003736</v>
      </c>
      <c r="AM742" s="106">
        <v>3.0573706612313411E-2</v>
      </c>
      <c r="AN742" s="106">
        <v>1.746493781423657E-2</v>
      </c>
      <c r="AO742" s="106">
        <v>11.063201061391871</v>
      </c>
      <c r="AP742" s="106">
        <v>3.1753407682775715E-2</v>
      </c>
      <c r="AQ742" s="106">
        <v>3.1869413136416634E-2</v>
      </c>
      <c r="AR742" s="106">
        <v>0</v>
      </c>
      <c r="AS742" s="106">
        <v>3.9017101112402461E-2</v>
      </c>
      <c r="AT742" s="106">
        <v>17.937392795883362</v>
      </c>
      <c r="AU742" s="106">
        <v>8.7275266189561877E-3</v>
      </c>
      <c r="AV742" s="106">
        <v>0</v>
      </c>
      <c r="AW742" s="106">
        <v>0</v>
      </c>
      <c r="AX742" s="106">
        <v>0</v>
      </c>
      <c r="AY742" s="106">
        <v>0</v>
      </c>
      <c r="AZ742" s="106">
        <v>0</v>
      </c>
      <c r="BA742" s="106">
        <v>0</v>
      </c>
      <c r="BB742" s="106">
        <v>0</v>
      </c>
      <c r="BC742" s="106">
        <v>0</v>
      </c>
      <c r="BD742" s="106">
        <v>0</v>
      </c>
      <c r="BE742" s="106">
        <v>0</v>
      </c>
      <c r="BF742" s="106">
        <v>0</v>
      </c>
      <c r="BG742" s="106">
        <v>0</v>
      </c>
      <c r="BH742" s="106">
        <v>0</v>
      </c>
      <c r="BI742" s="106">
        <v>0</v>
      </c>
      <c r="BJ742" s="106">
        <v>0</v>
      </c>
      <c r="BK742" s="106">
        <v>0</v>
      </c>
      <c r="BL742" s="106">
        <v>0</v>
      </c>
      <c r="BM742" s="106">
        <v>1.4051110915956793E-2</v>
      </c>
      <c r="BN742" s="106"/>
      <c r="BO742" s="106"/>
      <c r="BP742" s="106"/>
      <c r="BQ742" s="106">
        <v>1.9894560000000002E-2</v>
      </c>
      <c r="BR742" s="106">
        <v>1.0675839999999999E-2</v>
      </c>
      <c r="BS742" s="106">
        <v>7.5579999999999996E-3</v>
      </c>
      <c r="BT742" s="106">
        <v>6.6328000000000003E-3</v>
      </c>
      <c r="BU742" s="106">
        <v>7.4889600000000002E-3</v>
      </c>
      <c r="BV742" s="106">
        <v>6.8184500000000002E-3</v>
      </c>
      <c r="BW742" s="106">
        <v>9.7056000000000017E-3</v>
      </c>
      <c r="BX742" s="106">
        <v>2.7705799999999995E-3</v>
      </c>
      <c r="BY742" s="106">
        <v>7.5556799999999995E-3</v>
      </c>
      <c r="BZ742" s="106">
        <v>1.8103639999999997E-2</v>
      </c>
      <c r="CA742" s="106">
        <v>0.01</v>
      </c>
      <c r="CB742" s="106">
        <v>8.0999999999999996E-3</v>
      </c>
      <c r="CC742" s="106">
        <v>7.7247000000000001E-3</v>
      </c>
      <c r="CD742" s="106">
        <v>1.2821550000000003E-2</v>
      </c>
      <c r="CE742" s="106">
        <v>1.7290239999999998E-2</v>
      </c>
      <c r="CF742" s="106">
        <v>5.8965000000000007E-3</v>
      </c>
      <c r="CG742" s="106">
        <v>5.1311999999999998E-3</v>
      </c>
      <c r="CH742" s="106">
        <v>5.5585600000000006E-3</v>
      </c>
      <c r="CI742" s="106">
        <v>8.7623100000000006E-3</v>
      </c>
      <c r="CJ742" s="106">
        <v>1.571552E-2</v>
      </c>
      <c r="CK742" s="106">
        <v>1.6046809999999998E-2</v>
      </c>
      <c r="CL742" s="106">
        <v>1.6618259999999999E-2</v>
      </c>
      <c r="CM742" s="106">
        <v>2.0995200000000002E-2</v>
      </c>
      <c r="CN742" s="106">
        <v>1.6118439999999998E-2</v>
      </c>
      <c r="CO742" s="106">
        <v>2.2475700000000001E-2</v>
      </c>
      <c r="CP742" s="106">
        <v>1.7674579999999999E-2</v>
      </c>
      <c r="CQ742" s="106">
        <v>9.2623499999999991E-3</v>
      </c>
      <c r="CR742" s="106">
        <v>9.6789500000000004E-3</v>
      </c>
      <c r="CS742" s="106"/>
      <c r="CT742" s="106"/>
      <c r="CU742" s="106"/>
      <c r="CV742" s="106">
        <f t="shared" si="448"/>
        <v>9.2999999999999992E-3</v>
      </c>
      <c r="CW742" s="106">
        <f t="shared" si="449"/>
        <v>6.3999999999999994E-3</v>
      </c>
      <c r="CX742" s="106">
        <f t="shared" si="450"/>
        <v>4.0000000000000001E-3</v>
      </c>
      <c r="CY742" s="106">
        <f t="shared" si="451"/>
        <v>4.0000000000000001E-3</v>
      </c>
      <c r="CZ742" s="106">
        <f t="shared" si="452"/>
        <v>5.8000000000000005E-3</v>
      </c>
      <c r="DA742" s="106">
        <f t="shared" si="453"/>
        <v>5.3E-3</v>
      </c>
      <c r="DB742" s="106">
        <f t="shared" si="454"/>
        <v>7.2000000000000007E-3</v>
      </c>
      <c r="DC742" s="106">
        <f t="shared" si="455"/>
        <v>2.3E-3</v>
      </c>
      <c r="DD742" s="106">
        <f t="shared" si="456"/>
        <v>5.3999999999999994E-3</v>
      </c>
      <c r="DE742" s="106">
        <f t="shared" si="457"/>
        <v>7.899999999999999E-3</v>
      </c>
      <c r="DF742" s="106">
        <f t="shared" si="458"/>
        <v>0.01</v>
      </c>
      <c r="DG742" s="106">
        <f t="shared" si="459"/>
        <v>8.0999999999999996E-3</v>
      </c>
      <c r="DH742" s="106">
        <f t="shared" si="460"/>
        <v>5.3999999999999994E-3</v>
      </c>
      <c r="DI742" s="106">
        <f t="shared" si="461"/>
        <v>1.0500000000000002E-2</v>
      </c>
      <c r="DJ742" s="106">
        <f t="shared" si="462"/>
        <v>1.2799999999999999E-2</v>
      </c>
      <c r="DK742" s="106">
        <f t="shared" si="463"/>
        <v>5.0000000000000001E-3</v>
      </c>
      <c r="DL742" s="106">
        <f t="shared" si="464"/>
        <v>4.8000000000000004E-3</v>
      </c>
      <c r="DM742" s="106">
        <f t="shared" si="465"/>
        <v>4.8999999999999998E-3</v>
      </c>
      <c r="DN742" s="106">
        <f t="shared" si="466"/>
        <v>6.8999999999999999E-3</v>
      </c>
      <c r="DO742" s="106">
        <f t="shared" si="467"/>
        <v>1.3399999999999999E-2</v>
      </c>
      <c r="DP742" s="106">
        <f t="shared" si="468"/>
        <v>1.3699999999999999E-2</v>
      </c>
      <c r="DQ742" s="106">
        <f t="shared" si="469"/>
        <v>1.4200000000000001E-2</v>
      </c>
      <c r="DR742" s="106">
        <f t="shared" si="470"/>
        <v>1.7999999999999999E-2</v>
      </c>
      <c r="DS742" s="106">
        <f t="shared" si="471"/>
        <v>1.3899999999999999E-2</v>
      </c>
      <c r="DT742" s="106">
        <f t="shared" si="472"/>
        <v>1.95E-2</v>
      </c>
      <c r="DU742" s="106">
        <f t="shared" si="473"/>
        <v>1.54E-2</v>
      </c>
      <c r="DV742" s="106">
        <f t="shared" si="474"/>
        <v>8.0999999999999996E-3</v>
      </c>
      <c r="DW742" s="106">
        <f t="shared" si="475"/>
        <v>8.5000000000000006E-3</v>
      </c>
      <c r="DX742" s="106"/>
      <c r="DY742" s="106"/>
      <c r="DZ742" s="100"/>
      <c r="EA742" s="100">
        <v>0.26</v>
      </c>
      <c r="EB742" s="100">
        <v>13.37</v>
      </c>
      <c r="EC742" s="100">
        <v>13.13</v>
      </c>
      <c r="ED742" s="100">
        <v>0.16</v>
      </c>
      <c r="EE742" s="100">
        <v>14.98</v>
      </c>
      <c r="EF742" s="100">
        <v>13.13</v>
      </c>
      <c r="EG742" s="100">
        <v>1239.9000000000001</v>
      </c>
      <c r="EH742" s="100">
        <v>5.44</v>
      </c>
      <c r="EI742" s="100">
        <v>0.15</v>
      </c>
      <c r="EJ742" s="100">
        <v>39.24</v>
      </c>
      <c r="EK742" s="100">
        <v>100</v>
      </c>
      <c r="EL742" s="100">
        <v>100</v>
      </c>
      <c r="EM742" s="100">
        <v>100</v>
      </c>
      <c r="EN742" s="100">
        <v>100</v>
      </c>
      <c r="EO742" s="100">
        <v>100</v>
      </c>
      <c r="EP742" s="100">
        <v>100</v>
      </c>
      <c r="EQ742" s="100">
        <v>100</v>
      </c>
      <c r="ER742" s="100">
        <v>100</v>
      </c>
      <c r="ES742" s="100">
        <v>100</v>
      </c>
      <c r="ET742" s="100">
        <v>100</v>
      </c>
      <c r="EU742" s="100">
        <v>113.22</v>
      </c>
      <c r="EV742" s="100">
        <v>100</v>
      </c>
      <c r="EW742" s="100">
        <v>100</v>
      </c>
      <c r="EX742" s="100">
        <v>100</v>
      </c>
      <c r="EY742" s="100">
        <v>90.4</v>
      </c>
      <c r="EZ742" s="100">
        <v>100</v>
      </c>
      <c r="FA742" s="100">
        <v>100</v>
      </c>
      <c r="FB742" s="100">
        <v>59.09</v>
      </c>
      <c r="FC742" s="100"/>
      <c r="FD742" s="100"/>
      <c r="FE742" s="100"/>
      <c r="FF742" s="106">
        <v>6.7270381451009706E-2</v>
      </c>
      <c r="FG742" s="106">
        <v>4.0877045740663025E-3</v>
      </c>
      <c r="FH742" s="106">
        <v>2.2931463350092619E-3</v>
      </c>
      <c r="FI742" s="106">
        <v>1.7701121698226994E-2</v>
      </c>
      <c r="FJ742" s="106">
        <v>4.7566604708798024E-3</v>
      </c>
      <c r="FK742" s="106">
        <v>4.1844539448115036E-3</v>
      </c>
      <c r="FL742" s="106">
        <v>0</v>
      </c>
      <c r="FM742" s="106">
        <v>2.1225303005146939E-3</v>
      </c>
      <c r="FN742" s="106">
        <v>2.6906089193825044E-2</v>
      </c>
      <c r="FO742" s="106">
        <v>3.4246814452784085E-3</v>
      </c>
      <c r="FP742" s="106">
        <v>0</v>
      </c>
      <c r="FQ742" s="106">
        <v>0</v>
      </c>
      <c r="FR742" s="106">
        <v>0</v>
      </c>
      <c r="FS742" s="106">
        <v>0</v>
      </c>
      <c r="FT742" s="106">
        <v>0</v>
      </c>
      <c r="FU742" s="106">
        <v>0</v>
      </c>
      <c r="FV742" s="106">
        <v>0</v>
      </c>
      <c r="FW742" s="106">
        <v>0</v>
      </c>
      <c r="FX742" s="106">
        <v>0</v>
      </c>
      <c r="FY742" s="106">
        <v>0</v>
      </c>
      <c r="FZ742" s="106">
        <v>0</v>
      </c>
      <c r="GA742" s="106">
        <v>0</v>
      </c>
      <c r="GB742" s="106">
        <v>0</v>
      </c>
      <c r="GC742" s="106">
        <v>0</v>
      </c>
      <c r="GD742" s="106">
        <v>0</v>
      </c>
      <c r="GE742" s="106">
        <v>0</v>
      </c>
      <c r="GF742" s="106">
        <v>0</v>
      </c>
      <c r="GG742" s="106">
        <v>8.3028014402388682E-3</v>
      </c>
      <c r="GH742" s="100"/>
      <c r="GI742" s="100"/>
      <c r="GJ742" s="100"/>
      <c r="GK742" s="100"/>
    </row>
    <row r="743" spans="1:193" x14ac:dyDescent="0.25">
      <c r="A743" s="98" t="s">
        <v>1073</v>
      </c>
      <c r="B743" s="99" t="s">
        <v>17</v>
      </c>
      <c r="C743" s="99" t="s">
        <v>247</v>
      </c>
      <c r="D743" s="100"/>
      <c r="E743" s="99" t="s">
        <v>916</v>
      </c>
      <c r="F743" s="100"/>
      <c r="G743" s="106">
        <v>0</v>
      </c>
      <c r="H743" s="106">
        <v>95.572000000000003</v>
      </c>
      <c r="I743" s="106">
        <v>2.7E-2</v>
      </c>
      <c r="J743" s="106">
        <v>0</v>
      </c>
      <c r="K743" s="106">
        <v>0</v>
      </c>
      <c r="L743" s="106">
        <v>1.6E-2</v>
      </c>
      <c r="M743" s="106">
        <v>0</v>
      </c>
      <c r="N743" s="106">
        <v>5.5999999999999994E-2</v>
      </c>
      <c r="O743" s="106">
        <v>0</v>
      </c>
      <c r="P743" s="106">
        <v>0</v>
      </c>
      <c r="Q743" s="106">
        <v>0</v>
      </c>
      <c r="R743" s="106">
        <v>0</v>
      </c>
      <c r="S743" s="106">
        <v>0</v>
      </c>
      <c r="T743" s="106">
        <v>0</v>
      </c>
      <c r="U743" s="106">
        <v>0</v>
      </c>
      <c r="V743" s="106">
        <v>0</v>
      </c>
      <c r="W743" s="106">
        <v>0</v>
      </c>
      <c r="X743" s="106">
        <v>0</v>
      </c>
      <c r="Y743" s="106">
        <v>0</v>
      </c>
      <c r="Z743" s="106">
        <v>0</v>
      </c>
      <c r="AA743" s="106">
        <v>3.5000000000000003E-2</v>
      </c>
      <c r="AB743" s="106">
        <v>0</v>
      </c>
      <c r="AC743" s="106">
        <v>0</v>
      </c>
      <c r="AD743" s="106">
        <v>0</v>
      </c>
      <c r="AE743" s="106">
        <v>0</v>
      </c>
      <c r="AF743" s="106">
        <v>0</v>
      </c>
      <c r="AG743" s="106">
        <v>0</v>
      </c>
      <c r="AH743" s="106">
        <v>0</v>
      </c>
      <c r="AI743" s="106"/>
      <c r="AJ743" s="106">
        <v>95.706000000000003</v>
      </c>
      <c r="AK743" s="100"/>
      <c r="AL743" s="106">
        <v>0</v>
      </c>
      <c r="AM743" s="106">
        <v>57.293927222588579</v>
      </c>
      <c r="AN743" s="106">
        <v>1.4289494575284467E-2</v>
      </c>
      <c r="AO743" s="106">
        <v>0</v>
      </c>
      <c r="AP743" s="106">
        <v>0</v>
      </c>
      <c r="AQ743" s="106">
        <v>1.2436844150796735E-2</v>
      </c>
      <c r="AR743" s="106">
        <v>0</v>
      </c>
      <c r="AS743" s="106">
        <v>4.6488460899883781E-2</v>
      </c>
      <c r="AT743" s="106">
        <v>0</v>
      </c>
      <c r="AU743" s="106">
        <v>0</v>
      </c>
      <c r="AV743" s="106">
        <v>0</v>
      </c>
      <c r="AW743" s="106">
        <v>0</v>
      </c>
      <c r="AX743" s="106">
        <v>0</v>
      </c>
      <c r="AY743" s="106">
        <v>0</v>
      </c>
      <c r="AZ743" s="106">
        <v>0</v>
      </c>
      <c r="BA743" s="106">
        <v>0</v>
      </c>
      <c r="BB743" s="106">
        <v>0</v>
      </c>
      <c r="BC743" s="106">
        <v>0</v>
      </c>
      <c r="BD743" s="106">
        <v>0</v>
      </c>
      <c r="BE743" s="106">
        <v>0</v>
      </c>
      <c r="BF743" s="106">
        <v>2.9881328438487155E-2</v>
      </c>
      <c r="BG743" s="106">
        <v>0</v>
      </c>
      <c r="BH743" s="106">
        <v>0</v>
      </c>
      <c r="BI743" s="106">
        <v>0</v>
      </c>
      <c r="BJ743" s="106">
        <v>0</v>
      </c>
      <c r="BK743" s="106">
        <v>0</v>
      </c>
      <c r="BL743" s="106">
        <v>0</v>
      </c>
      <c r="BM743" s="106">
        <v>0</v>
      </c>
      <c r="BN743" s="106"/>
      <c r="BO743" s="106"/>
      <c r="BP743" s="106"/>
      <c r="BQ743" s="106">
        <v>2.0750240000000003E-2</v>
      </c>
      <c r="BR743" s="106">
        <v>1.417885E-2</v>
      </c>
      <c r="BS743" s="106">
        <v>7.9358999999999992E-3</v>
      </c>
      <c r="BT743" s="106">
        <v>6.9644399999999988E-3</v>
      </c>
      <c r="BU743" s="106">
        <v>8.2636799999999989E-3</v>
      </c>
      <c r="BV743" s="106">
        <v>7.5903499999999992E-3</v>
      </c>
      <c r="BW743" s="106">
        <v>9.7056000000000017E-3</v>
      </c>
      <c r="BX743" s="106">
        <v>3.1319599999999996E-3</v>
      </c>
      <c r="BY743" s="106">
        <v>7.9754400000000003E-3</v>
      </c>
      <c r="BZ743" s="106">
        <v>2.1541039999999997E-2</v>
      </c>
      <c r="CA743" s="106">
        <v>1.04E-2</v>
      </c>
      <c r="CB743" s="106">
        <v>9.2999999999999992E-3</v>
      </c>
      <c r="CC743" s="106">
        <v>1.00135E-2</v>
      </c>
      <c r="CD743" s="106">
        <v>1.453109E-2</v>
      </c>
      <c r="CE743" s="106">
        <v>2.066724E-2</v>
      </c>
      <c r="CF743" s="106">
        <v>5.8965000000000007E-3</v>
      </c>
      <c r="CG743" s="106">
        <v>6.0933000000000003E-3</v>
      </c>
      <c r="CH743" s="106">
        <v>6.4660800000000008E-3</v>
      </c>
      <c r="CI743" s="106">
        <v>9.6512400000000002E-3</v>
      </c>
      <c r="CJ743" s="106">
        <v>2.2165919999999999E-2</v>
      </c>
      <c r="CK743" s="106">
        <v>2.3660259999999999E-2</v>
      </c>
      <c r="CL743" s="106">
        <v>1.8373709999999998E-2</v>
      </c>
      <c r="CM743" s="106">
        <v>2.356128E-2</v>
      </c>
      <c r="CN743" s="106">
        <v>1.8205719999999998E-2</v>
      </c>
      <c r="CO743" s="106">
        <v>2.616402E-2</v>
      </c>
      <c r="CP743" s="106">
        <v>2.0084749999999998E-2</v>
      </c>
      <c r="CQ743" s="106">
        <v>1.063455E-2</v>
      </c>
      <c r="CR743" s="106">
        <v>1.1159260000000001E-2</v>
      </c>
      <c r="CS743" s="106"/>
      <c r="CT743" s="106"/>
      <c r="CU743" s="106"/>
      <c r="CV743" s="106">
        <f t="shared" si="448"/>
        <v>9.7000000000000003E-3</v>
      </c>
      <c r="CW743" s="106">
        <f t="shared" si="449"/>
        <v>8.5000000000000006E-3</v>
      </c>
      <c r="CX743" s="106">
        <f t="shared" si="450"/>
        <v>4.1999999999999997E-3</v>
      </c>
      <c r="CY743" s="106">
        <f t="shared" si="451"/>
        <v>4.1999999999999997E-3</v>
      </c>
      <c r="CZ743" s="106">
        <f t="shared" si="452"/>
        <v>6.3999999999999994E-3</v>
      </c>
      <c r="DA743" s="106">
        <f t="shared" si="453"/>
        <v>5.8999999999999999E-3</v>
      </c>
      <c r="DB743" s="106">
        <f t="shared" si="454"/>
        <v>7.2000000000000007E-3</v>
      </c>
      <c r="DC743" s="106">
        <f t="shared" si="455"/>
        <v>2.5999999999999999E-3</v>
      </c>
      <c r="DD743" s="106">
        <f t="shared" si="456"/>
        <v>5.7000000000000002E-3</v>
      </c>
      <c r="DE743" s="106">
        <f t="shared" si="457"/>
        <v>9.3999999999999986E-3</v>
      </c>
      <c r="DF743" s="106">
        <f t="shared" si="458"/>
        <v>1.04E-2</v>
      </c>
      <c r="DG743" s="106">
        <f t="shared" si="459"/>
        <v>9.2999999999999992E-3</v>
      </c>
      <c r="DH743" s="106">
        <f t="shared" si="460"/>
        <v>6.9999999999999993E-3</v>
      </c>
      <c r="DI743" s="106">
        <f t="shared" si="461"/>
        <v>1.1899999999999999E-2</v>
      </c>
      <c r="DJ743" s="106">
        <f t="shared" si="462"/>
        <v>1.5299999999999999E-2</v>
      </c>
      <c r="DK743" s="106">
        <f t="shared" si="463"/>
        <v>5.0000000000000001E-3</v>
      </c>
      <c r="DL743" s="106">
        <f t="shared" si="464"/>
        <v>5.7000000000000002E-3</v>
      </c>
      <c r="DM743" s="106">
        <f t="shared" si="465"/>
        <v>5.7000000000000002E-3</v>
      </c>
      <c r="DN743" s="106">
        <f t="shared" si="466"/>
        <v>7.6E-3</v>
      </c>
      <c r="DO743" s="106">
        <f t="shared" si="467"/>
        <v>1.8899999999999997E-2</v>
      </c>
      <c r="DP743" s="106">
        <f t="shared" si="468"/>
        <v>2.0199999999999999E-2</v>
      </c>
      <c r="DQ743" s="106">
        <f t="shared" si="469"/>
        <v>1.5699999999999999E-2</v>
      </c>
      <c r="DR743" s="106">
        <f t="shared" si="470"/>
        <v>2.0199999999999999E-2</v>
      </c>
      <c r="DS743" s="106">
        <f t="shared" si="471"/>
        <v>1.5699999999999999E-2</v>
      </c>
      <c r="DT743" s="106">
        <f t="shared" si="472"/>
        <v>2.2699999999999998E-2</v>
      </c>
      <c r="DU743" s="106">
        <f t="shared" si="473"/>
        <v>1.7499999999999998E-2</v>
      </c>
      <c r="DV743" s="106">
        <f t="shared" si="474"/>
        <v>9.2999999999999992E-3</v>
      </c>
      <c r="DW743" s="106">
        <f t="shared" si="475"/>
        <v>9.7999999999999997E-3</v>
      </c>
      <c r="DX743" s="106"/>
      <c r="DY743" s="106"/>
      <c r="DZ743" s="100"/>
      <c r="EA743" s="100">
        <v>100</v>
      </c>
      <c r="EB743" s="100">
        <v>7.0000000000000007E-2</v>
      </c>
      <c r="EC743" s="100">
        <v>16.88</v>
      </c>
      <c r="ED743" s="100">
        <v>100</v>
      </c>
      <c r="EE743" s="100">
        <v>93.4</v>
      </c>
      <c r="EF743" s="100">
        <v>35.229999999999997</v>
      </c>
      <c r="EG743" s="100">
        <v>100</v>
      </c>
      <c r="EH743" s="100">
        <v>4.4400000000000004</v>
      </c>
      <c r="EI743" s="100">
        <v>295.7</v>
      </c>
      <c r="EJ743" s="100">
        <v>100</v>
      </c>
      <c r="EK743" s="100">
        <v>100</v>
      </c>
      <c r="EL743" s="100">
        <v>100</v>
      </c>
      <c r="EM743" s="100">
        <v>100</v>
      </c>
      <c r="EN743" s="100">
        <v>100</v>
      </c>
      <c r="EO743" s="100">
        <v>100</v>
      </c>
      <c r="EP743" s="100">
        <v>2.56</v>
      </c>
      <c r="EQ743" s="100">
        <v>305.7</v>
      </c>
      <c r="ER743" s="100">
        <v>100</v>
      </c>
      <c r="ES743" s="100">
        <v>100</v>
      </c>
      <c r="ET743" s="100">
        <v>100</v>
      </c>
      <c r="EU743" s="100">
        <v>51.28</v>
      </c>
      <c r="EV743" s="100">
        <v>874.55</v>
      </c>
      <c r="EW743" s="100">
        <v>100</v>
      </c>
      <c r="EX743" s="100">
        <v>100</v>
      </c>
      <c r="EY743" s="100">
        <v>100</v>
      </c>
      <c r="EZ743" s="100">
        <v>100</v>
      </c>
      <c r="FA743" s="100">
        <v>100</v>
      </c>
      <c r="FB743" s="100">
        <v>100</v>
      </c>
      <c r="FC743" s="100"/>
      <c r="FD743" s="100"/>
      <c r="FE743" s="100"/>
      <c r="FF743" s="106">
        <v>0</v>
      </c>
      <c r="FG743" s="106">
        <v>4.0105749055812011E-2</v>
      </c>
      <c r="FH743" s="106">
        <v>2.4120666843080178E-3</v>
      </c>
      <c r="FI743" s="106">
        <v>0</v>
      </c>
      <c r="FJ743" s="106">
        <v>0</v>
      </c>
      <c r="FK743" s="106">
        <v>4.3815001943256892E-3</v>
      </c>
      <c r="FL743" s="106">
        <v>0</v>
      </c>
      <c r="FM743" s="106">
        <v>2.0640876639548399E-3</v>
      </c>
      <c r="FN743" s="106">
        <v>0</v>
      </c>
      <c r="FO743" s="106">
        <v>0</v>
      </c>
      <c r="FP743" s="106">
        <v>0</v>
      </c>
      <c r="FQ743" s="106">
        <v>0</v>
      </c>
      <c r="FR743" s="106">
        <v>0</v>
      </c>
      <c r="FS743" s="106">
        <v>0</v>
      </c>
      <c r="FT743" s="106">
        <v>0</v>
      </c>
      <c r="FU743" s="106">
        <v>0</v>
      </c>
      <c r="FV743" s="106">
        <v>0</v>
      </c>
      <c r="FW743" s="106">
        <v>0</v>
      </c>
      <c r="FX743" s="106">
        <v>0</v>
      </c>
      <c r="FY743" s="106">
        <v>0</v>
      </c>
      <c r="FZ743" s="106">
        <v>1.5323145223256214E-2</v>
      </c>
      <c r="GA743" s="106">
        <v>0</v>
      </c>
      <c r="GB743" s="106">
        <v>0</v>
      </c>
      <c r="GC743" s="106">
        <v>0</v>
      </c>
      <c r="GD743" s="106">
        <v>0</v>
      </c>
      <c r="GE743" s="106">
        <v>0</v>
      </c>
      <c r="GF743" s="106">
        <v>0</v>
      </c>
      <c r="GG743" s="106">
        <v>0</v>
      </c>
      <c r="GH743" s="100"/>
      <c r="GI743" s="100"/>
      <c r="GJ743" s="100"/>
      <c r="GK743" s="100"/>
    </row>
    <row r="744" spans="1:193" x14ac:dyDescent="0.25">
      <c r="A744" s="98" t="s">
        <v>1073</v>
      </c>
      <c r="B744" s="99" t="s">
        <v>17</v>
      </c>
      <c r="C744" s="99" t="s">
        <v>247</v>
      </c>
      <c r="D744" s="100"/>
      <c r="E744" s="99" t="s">
        <v>917</v>
      </c>
      <c r="F744" s="100"/>
      <c r="G744" s="106">
        <v>0</v>
      </c>
      <c r="H744" s="106">
        <v>95.414000000000001</v>
      </c>
      <c r="I744" s="106">
        <v>3.2000000000000001E-2</v>
      </c>
      <c r="J744" s="106">
        <v>0</v>
      </c>
      <c r="K744" s="106">
        <v>0</v>
      </c>
      <c r="L744" s="106">
        <v>0</v>
      </c>
      <c r="M744" s="106">
        <v>0</v>
      </c>
      <c r="N744" s="106">
        <v>5.2999999999999999E-2</v>
      </c>
      <c r="O744" s="106">
        <v>0</v>
      </c>
      <c r="P744" s="106">
        <v>0</v>
      </c>
      <c r="Q744" s="106">
        <v>0</v>
      </c>
      <c r="R744" s="106">
        <v>0</v>
      </c>
      <c r="S744" s="106">
        <v>0</v>
      </c>
      <c r="T744" s="106">
        <v>0</v>
      </c>
      <c r="U744" s="106">
        <v>0</v>
      </c>
      <c r="V744" s="106">
        <v>0</v>
      </c>
      <c r="W744" s="106">
        <v>0</v>
      </c>
      <c r="X744" s="106">
        <v>0</v>
      </c>
      <c r="Y744" s="106">
        <v>0</v>
      </c>
      <c r="Z744" s="106">
        <v>0</v>
      </c>
      <c r="AA744" s="106">
        <v>8.8979322687532877E-2</v>
      </c>
      <c r="AB744" s="106">
        <v>2.3E-2</v>
      </c>
      <c r="AC744" s="106">
        <v>0</v>
      </c>
      <c r="AD744" s="106">
        <v>0</v>
      </c>
      <c r="AE744" s="106">
        <v>0</v>
      </c>
      <c r="AF744" s="106">
        <v>0</v>
      </c>
      <c r="AG744" s="106">
        <v>0</v>
      </c>
      <c r="AH744" s="106">
        <v>0</v>
      </c>
      <c r="AI744" s="106"/>
      <c r="AJ744" s="106">
        <v>95.610979322687527</v>
      </c>
      <c r="AK744" s="100"/>
      <c r="AL744" s="106">
        <v>0</v>
      </c>
      <c r="AM744" s="106">
        <v>57.199208680534745</v>
      </c>
      <c r="AN744" s="106">
        <v>1.6935697274411219E-2</v>
      </c>
      <c r="AO744" s="106">
        <v>0</v>
      </c>
      <c r="AP744" s="106">
        <v>0</v>
      </c>
      <c r="AQ744" s="106">
        <v>0</v>
      </c>
      <c r="AR744" s="106">
        <v>0</v>
      </c>
      <c r="AS744" s="106">
        <v>4.3998007637390008E-2</v>
      </c>
      <c r="AT744" s="106">
        <v>0</v>
      </c>
      <c r="AU744" s="106">
        <v>0</v>
      </c>
      <c r="AV744" s="106">
        <v>0</v>
      </c>
      <c r="AW744" s="106">
        <v>0</v>
      </c>
      <c r="AX744" s="106">
        <v>0</v>
      </c>
      <c r="AY744" s="106">
        <v>0</v>
      </c>
      <c r="AZ744" s="106">
        <v>0</v>
      </c>
      <c r="BA744" s="106">
        <v>0</v>
      </c>
      <c r="BB744" s="106">
        <v>0</v>
      </c>
      <c r="BC744" s="106">
        <v>0</v>
      </c>
      <c r="BD744" s="106">
        <v>0</v>
      </c>
      <c r="BE744" s="106">
        <v>0</v>
      </c>
      <c r="BF744" s="106">
        <v>7.5966296156008598E-2</v>
      </c>
      <c r="BG744" s="106">
        <v>1.9653080406733317E-2</v>
      </c>
      <c r="BH744" s="106">
        <v>0</v>
      </c>
      <c r="BI744" s="106">
        <v>0</v>
      </c>
      <c r="BJ744" s="106">
        <v>0</v>
      </c>
      <c r="BK744" s="106">
        <v>0</v>
      </c>
      <c r="BL744" s="106">
        <v>0</v>
      </c>
      <c r="BM744" s="106">
        <v>0</v>
      </c>
      <c r="BN744" s="106"/>
      <c r="BO744" s="106"/>
      <c r="BP744" s="106"/>
      <c r="BQ744" s="106">
        <v>1.946672E-2</v>
      </c>
      <c r="BR744" s="106">
        <v>1.4345659999999998E-2</v>
      </c>
      <c r="BS744" s="106">
        <v>7.9358999999999992E-3</v>
      </c>
      <c r="BT744" s="106">
        <v>7.1302600000000002E-3</v>
      </c>
      <c r="BU744" s="106">
        <v>8.134559999999999E-3</v>
      </c>
      <c r="BV744" s="106">
        <v>7.8476499999999994E-3</v>
      </c>
      <c r="BW744" s="106">
        <v>1.05144E-2</v>
      </c>
      <c r="BX744" s="106">
        <v>3.0114999999999999E-3</v>
      </c>
      <c r="BY744" s="106">
        <v>7.9754400000000003E-3</v>
      </c>
      <c r="BZ744" s="106">
        <v>2.1541039999999997E-2</v>
      </c>
      <c r="CA744" s="106">
        <v>1.04E-2</v>
      </c>
      <c r="CB744" s="106">
        <v>9.1999999999999998E-3</v>
      </c>
      <c r="CC744" s="106">
        <v>1.00135E-2</v>
      </c>
      <c r="CD744" s="106">
        <v>1.453109E-2</v>
      </c>
      <c r="CE744" s="106">
        <v>2.066724E-2</v>
      </c>
      <c r="CF744" s="106">
        <v>5.8965000000000007E-3</v>
      </c>
      <c r="CG744" s="106">
        <v>6.0933000000000003E-3</v>
      </c>
      <c r="CH744" s="106">
        <v>6.4660800000000008E-3</v>
      </c>
      <c r="CI744" s="106">
        <v>9.6512400000000002E-3</v>
      </c>
      <c r="CJ744" s="106">
        <v>2.2635040000000002E-2</v>
      </c>
      <c r="CK744" s="106">
        <v>2.2606089999999999E-2</v>
      </c>
      <c r="CL744" s="106">
        <v>1.8139649999999997E-2</v>
      </c>
      <c r="CM744" s="106">
        <v>2.4261120000000004E-2</v>
      </c>
      <c r="CN744" s="106">
        <v>1.808976E-2</v>
      </c>
      <c r="CO744" s="106">
        <v>2.6048760000000004E-2</v>
      </c>
      <c r="CP744" s="106">
        <v>2.0199519999999999E-2</v>
      </c>
      <c r="CQ744" s="106">
        <v>1.05202E-2</v>
      </c>
      <c r="CR744" s="106">
        <v>1.104539E-2</v>
      </c>
      <c r="CS744" s="106"/>
      <c r="CT744" s="106"/>
      <c r="CU744" s="106"/>
      <c r="CV744" s="106">
        <f t="shared" si="448"/>
        <v>9.0999999999999987E-3</v>
      </c>
      <c r="CW744" s="106">
        <f t="shared" si="449"/>
        <v>8.6E-3</v>
      </c>
      <c r="CX744" s="106">
        <f t="shared" si="450"/>
        <v>4.1999999999999997E-3</v>
      </c>
      <c r="CY744" s="106">
        <f t="shared" si="451"/>
        <v>4.3E-3</v>
      </c>
      <c r="CZ744" s="106">
        <f t="shared" si="452"/>
        <v>6.3E-3</v>
      </c>
      <c r="DA744" s="106">
        <f t="shared" si="453"/>
        <v>6.0999999999999995E-3</v>
      </c>
      <c r="DB744" s="106">
        <f t="shared" si="454"/>
        <v>7.7999999999999996E-3</v>
      </c>
      <c r="DC744" s="106">
        <f t="shared" si="455"/>
        <v>2.5000000000000001E-3</v>
      </c>
      <c r="DD744" s="106">
        <f t="shared" si="456"/>
        <v>5.7000000000000002E-3</v>
      </c>
      <c r="DE744" s="106">
        <f t="shared" si="457"/>
        <v>9.3999999999999986E-3</v>
      </c>
      <c r="DF744" s="106">
        <f t="shared" si="458"/>
        <v>1.04E-2</v>
      </c>
      <c r="DG744" s="106">
        <f t="shared" si="459"/>
        <v>9.1999999999999998E-3</v>
      </c>
      <c r="DH744" s="106">
        <f t="shared" si="460"/>
        <v>6.9999999999999993E-3</v>
      </c>
      <c r="DI744" s="106">
        <f t="shared" si="461"/>
        <v>1.1899999999999999E-2</v>
      </c>
      <c r="DJ744" s="106">
        <f t="shared" si="462"/>
        <v>1.5299999999999999E-2</v>
      </c>
      <c r="DK744" s="106">
        <f t="shared" si="463"/>
        <v>5.0000000000000001E-3</v>
      </c>
      <c r="DL744" s="106">
        <f t="shared" si="464"/>
        <v>5.7000000000000002E-3</v>
      </c>
      <c r="DM744" s="106">
        <f t="shared" si="465"/>
        <v>5.7000000000000002E-3</v>
      </c>
      <c r="DN744" s="106">
        <f t="shared" si="466"/>
        <v>7.6E-3</v>
      </c>
      <c r="DO744" s="106">
        <f t="shared" si="467"/>
        <v>1.9300000000000001E-2</v>
      </c>
      <c r="DP744" s="106">
        <f t="shared" si="468"/>
        <v>1.9299999999999998E-2</v>
      </c>
      <c r="DQ744" s="106">
        <f t="shared" si="469"/>
        <v>1.5499999999999998E-2</v>
      </c>
      <c r="DR744" s="106">
        <f t="shared" si="470"/>
        <v>2.0800000000000003E-2</v>
      </c>
      <c r="DS744" s="106">
        <f t="shared" si="471"/>
        <v>1.5600000000000001E-2</v>
      </c>
      <c r="DT744" s="106">
        <f t="shared" si="472"/>
        <v>2.2600000000000002E-2</v>
      </c>
      <c r="DU744" s="106">
        <f t="shared" si="473"/>
        <v>1.7600000000000001E-2</v>
      </c>
      <c r="DV744" s="106">
        <f t="shared" si="474"/>
        <v>9.1999999999999998E-3</v>
      </c>
      <c r="DW744" s="106">
        <f t="shared" si="475"/>
        <v>9.7000000000000003E-3</v>
      </c>
      <c r="DX744" s="106"/>
      <c r="DY744" s="106"/>
      <c r="DZ744" s="100"/>
      <c r="EA744" s="100">
        <v>127.02</v>
      </c>
      <c r="EB744" s="100">
        <v>7.0000000000000007E-2</v>
      </c>
      <c r="EC744" s="100">
        <v>14.3</v>
      </c>
      <c r="ED744" s="100">
        <v>100</v>
      </c>
      <c r="EE744" s="100">
        <v>98.72</v>
      </c>
      <c r="EF744" s="100">
        <v>100</v>
      </c>
      <c r="EG744" s="100">
        <v>100</v>
      </c>
      <c r="EH744" s="100">
        <v>4.5599999999999996</v>
      </c>
      <c r="EI744" s="100">
        <v>211.01</v>
      </c>
      <c r="EJ744" s="100">
        <v>122.43</v>
      </c>
      <c r="EK744" s="100">
        <v>100</v>
      </c>
      <c r="EL744" s="100">
        <v>66.290000000000006</v>
      </c>
      <c r="EM744" s="100">
        <v>100</v>
      </c>
      <c r="EN744" s="100">
        <v>191.75</v>
      </c>
      <c r="EO744" s="100">
        <v>100</v>
      </c>
      <c r="EP744" s="100">
        <v>2.56</v>
      </c>
      <c r="EQ744" s="100">
        <v>345.24</v>
      </c>
      <c r="ER744" s="100">
        <v>100</v>
      </c>
      <c r="ES744" s="100">
        <v>81.08</v>
      </c>
      <c r="ET744" s="100">
        <v>100</v>
      </c>
      <c r="EU744" s="100">
        <v>19.989999999999998</v>
      </c>
      <c r="EV744" s="100">
        <v>72.8</v>
      </c>
      <c r="EW744" s="100">
        <v>100</v>
      </c>
      <c r="EX744" s="100">
        <v>276.16000000000003</v>
      </c>
      <c r="EY744" s="100">
        <v>100</v>
      </c>
      <c r="EZ744" s="100">
        <v>358.77</v>
      </c>
      <c r="FA744" s="100">
        <v>587.54999999999995</v>
      </c>
      <c r="FB744" s="100">
        <v>100</v>
      </c>
      <c r="FC744" s="100"/>
      <c r="FD744" s="100"/>
      <c r="FE744" s="100"/>
      <c r="FF744" s="106">
        <v>0</v>
      </c>
      <c r="FG744" s="106">
        <v>4.003944607637433E-2</v>
      </c>
      <c r="FH744" s="106">
        <v>2.4218047102408046E-3</v>
      </c>
      <c r="FI744" s="106">
        <v>0</v>
      </c>
      <c r="FJ744" s="106">
        <v>0</v>
      </c>
      <c r="FK744" s="106">
        <v>0</v>
      </c>
      <c r="FL744" s="106">
        <v>0</v>
      </c>
      <c r="FM744" s="106">
        <v>2.006309148264984E-3</v>
      </c>
      <c r="FN744" s="106">
        <v>0</v>
      </c>
      <c r="FO744" s="106">
        <v>0</v>
      </c>
      <c r="FP744" s="106">
        <v>0</v>
      </c>
      <c r="FQ744" s="106">
        <v>0</v>
      </c>
      <c r="FR744" s="106">
        <v>0</v>
      </c>
      <c r="FS744" s="106">
        <v>0</v>
      </c>
      <c r="FT744" s="106">
        <v>0</v>
      </c>
      <c r="FU744" s="106">
        <v>0</v>
      </c>
      <c r="FV744" s="106">
        <v>0</v>
      </c>
      <c r="FW744" s="106">
        <v>0</v>
      </c>
      <c r="FX744" s="106">
        <v>0</v>
      </c>
      <c r="FY744" s="106">
        <v>0</v>
      </c>
      <c r="FZ744" s="106">
        <v>1.5185662601586119E-2</v>
      </c>
      <c r="GA744" s="106">
        <v>1.4307442536101854E-2</v>
      </c>
      <c r="GB744" s="106">
        <v>0</v>
      </c>
      <c r="GC744" s="106">
        <v>0</v>
      </c>
      <c r="GD744" s="106">
        <v>0</v>
      </c>
      <c r="GE744" s="106">
        <v>0</v>
      </c>
      <c r="GF744" s="106">
        <v>0</v>
      </c>
      <c r="GG744" s="106">
        <v>0</v>
      </c>
      <c r="GH744" s="100"/>
      <c r="GI744" s="100"/>
      <c r="GJ744" s="100"/>
      <c r="GK744" s="100"/>
    </row>
    <row r="745" spans="1:193" x14ac:dyDescent="0.25">
      <c r="A745" s="98" t="s">
        <v>1073</v>
      </c>
      <c r="B745" s="99" t="s">
        <v>17</v>
      </c>
      <c r="C745" s="99" t="s">
        <v>247</v>
      </c>
      <c r="D745" s="100"/>
      <c r="E745" s="99" t="s">
        <v>918</v>
      </c>
      <c r="F745" s="100"/>
      <c r="G745" s="106">
        <v>0</v>
      </c>
      <c r="H745" s="106">
        <v>95.191999999999993</v>
      </c>
      <c r="I745" s="106">
        <v>4.1000000000000002E-2</v>
      </c>
      <c r="J745" s="106">
        <v>0</v>
      </c>
      <c r="K745" s="106">
        <v>0</v>
      </c>
      <c r="L745" s="106">
        <v>0</v>
      </c>
      <c r="M745" s="106">
        <v>0</v>
      </c>
      <c r="N745" s="106">
        <v>5.2999999999999999E-2</v>
      </c>
      <c r="O745" s="106">
        <v>0</v>
      </c>
      <c r="P745" s="106">
        <v>0</v>
      </c>
      <c r="Q745" s="106">
        <v>0</v>
      </c>
      <c r="R745" s="106">
        <v>0</v>
      </c>
      <c r="S745" s="106">
        <v>0</v>
      </c>
      <c r="T745" s="106">
        <v>0</v>
      </c>
      <c r="U745" s="106">
        <v>0</v>
      </c>
      <c r="V745" s="106">
        <v>0</v>
      </c>
      <c r="W745" s="106">
        <v>0</v>
      </c>
      <c r="X745" s="106">
        <v>0</v>
      </c>
      <c r="Y745" s="106">
        <v>0</v>
      </c>
      <c r="Z745" s="106">
        <v>0</v>
      </c>
      <c r="AA745" s="106">
        <v>7.2999999999999995E-2</v>
      </c>
      <c r="AB745" s="106">
        <v>0</v>
      </c>
      <c r="AC745" s="106">
        <v>0</v>
      </c>
      <c r="AD745" s="106">
        <v>0</v>
      </c>
      <c r="AE745" s="106">
        <v>0</v>
      </c>
      <c r="AF745" s="106">
        <v>0</v>
      </c>
      <c r="AG745" s="106">
        <v>0</v>
      </c>
      <c r="AH745" s="106">
        <v>0</v>
      </c>
      <c r="AI745" s="106"/>
      <c r="AJ745" s="106">
        <v>95.35899999999998</v>
      </c>
      <c r="AK745" s="100"/>
      <c r="AL745" s="106">
        <v>0</v>
      </c>
      <c r="AM745" s="106">
        <v>57.066123134104672</v>
      </c>
      <c r="AN745" s="106">
        <v>2.1698862132839378E-2</v>
      </c>
      <c r="AO745" s="106">
        <v>0</v>
      </c>
      <c r="AP745" s="106">
        <v>0</v>
      </c>
      <c r="AQ745" s="106">
        <v>0</v>
      </c>
      <c r="AR745" s="106">
        <v>0</v>
      </c>
      <c r="AS745" s="106">
        <v>4.3998007637390008E-2</v>
      </c>
      <c r="AT745" s="106">
        <v>0</v>
      </c>
      <c r="AU745" s="106">
        <v>0</v>
      </c>
      <c r="AV745" s="106">
        <v>0</v>
      </c>
      <c r="AW745" s="106">
        <v>0</v>
      </c>
      <c r="AX745" s="106">
        <v>0</v>
      </c>
      <c r="AY745" s="106">
        <v>0</v>
      </c>
      <c r="AZ745" s="106">
        <v>0</v>
      </c>
      <c r="BA745" s="106">
        <v>0</v>
      </c>
      <c r="BB745" s="106">
        <v>0</v>
      </c>
      <c r="BC745" s="106">
        <v>0</v>
      </c>
      <c r="BD745" s="106">
        <v>0</v>
      </c>
      <c r="BE745" s="106">
        <v>0</v>
      </c>
      <c r="BF745" s="106">
        <v>6.2323913600273194E-2</v>
      </c>
      <c r="BG745" s="106">
        <v>0</v>
      </c>
      <c r="BH745" s="106">
        <v>0</v>
      </c>
      <c r="BI745" s="106">
        <v>0</v>
      </c>
      <c r="BJ745" s="106">
        <v>0</v>
      </c>
      <c r="BK745" s="106">
        <v>0</v>
      </c>
      <c r="BL745" s="106">
        <v>0</v>
      </c>
      <c r="BM745" s="106">
        <v>0</v>
      </c>
      <c r="BN745" s="106"/>
      <c r="BO745" s="106"/>
      <c r="BP745" s="106"/>
      <c r="BQ745" s="106">
        <v>1.9680640000000003E-2</v>
      </c>
      <c r="BR745" s="106">
        <v>1.417885E-2</v>
      </c>
      <c r="BS745" s="106">
        <v>7.7469499999999998E-3</v>
      </c>
      <c r="BT745" s="106">
        <v>7.2960799999999991E-3</v>
      </c>
      <c r="BU745" s="106">
        <v>8.5219200000000005E-3</v>
      </c>
      <c r="BV745" s="106">
        <v>7.7190000000000002E-3</v>
      </c>
      <c r="BW745" s="106">
        <v>9.8404000000000009E-3</v>
      </c>
      <c r="BX745" s="106">
        <v>3.1319599999999996E-3</v>
      </c>
      <c r="BY745" s="106">
        <v>8.1153600000000003E-3</v>
      </c>
      <c r="BZ745" s="106">
        <v>2.2228519999999998E-2</v>
      </c>
      <c r="CA745" s="106">
        <v>1.0500000000000001E-2</v>
      </c>
      <c r="CB745" s="106">
        <v>9.4000000000000004E-3</v>
      </c>
      <c r="CC745" s="106">
        <v>1.0156550000000002E-2</v>
      </c>
      <c r="CD745" s="106">
        <v>1.4653200000000002E-2</v>
      </c>
      <c r="CE745" s="106">
        <v>2.0937399999999998E-2</v>
      </c>
      <c r="CF745" s="106">
        <v>5.8965000000000007E-3</v>
      </c>
      <c r="CG745" s="106">
        <v>6.0933000000000003E-3</v>
      </c>
      <c r="CH745" s="106">
        <v>6.4660800000000008E-3</v>
      </c>
      <c r="CI745" s="106">
        <v>9.9052199999999993E-3</v>
      </c>
      <c r="CJ745" s="106">
        <v>2.3104160000000002E-2</v>
      </c>
      <c r="CK745" s="106">
        <v>2.2840350000000002E-2</v>
      </c>
      <c r="CL745" s="106">
        <v>1.8490739999999999E-2</v>
      </c>
      <c r="CM745" s="106">
        <v>2.3794560000000003E-2</v>
      </c>
      <c r="CN745" s="106">
        <v>1.7973800000000002E-2</v>
      </c>
      <c r="CO745" s="106">
        <v>2.616402E-2</v>
      </c>
      <c r="CP745" s="106">
        <v>2.0199519999999999E-2</v>
      </c>
      <c r="CQ745" s="106">
        <v>1.0748899999999999E-2</v>
      </c>
      <c r="CR745" s="106">
        <v>1.104539E-2</v>
      </c>
      <c r="CS745" s="106"/>
      <c r="CT745" s="106"/>
      <c r="CU745" s="106"/>
      <c r="CV745" s="106">
        <f t="shared" si="448"/>
        <v>9.1999999999999998E-3</v>
      </c>
      <c r="CW745" s="106">
        <f t="shared" si="449"/>
        <v>8.5000000000000006E-3</v>
      </c>
      <c r="CX745" s="106">
        <f t="shared" si="450"/>
        <v>4.1000000000000003E-3</v>
      </c>
      <c r="CY745" s="106">
        <f t="shared" si="451"/>
        <v>4.3999999999999994E-3</v>
      </c>
      <c r="CZ745" s="106">
        <f t="shared" si="452"/>
        <v>6.6000000000000008E-3</v>
      </c>
      <c r="DA745" s="106">
        <f t="shared" si="453"/>
        <v>6.0000000000000001E-3</v>
      </c>
      <c r="DB745" s="106">
        <f t="shared" si="454"/>
        <v>7.3000000000000001E-3</v>
      </c>
      <c r="DC745" s="106">
        <f t="shared" si="455"/>
        <v>2.5999999999999999E-3</v>
      </c>
      <c r="DD745" s="106">
        <f t="shared" si="456"/>
        <v>5.8000000000000005E-3</v>
      </c>
      <c r="DE745" s="106">
        <f t="shared" si="457"/>
        <v>9.7000000000000003E-3</v>
      </c>
      <c r="DF745" s="106">
        <f t="shared" si="458"/>
        <v>1.0500000000000001E-2</v>
      </c>
      <c r="DG745" s="106">
        <f t="shared" si="459"/>
        <v>9.4000000000000004E-3</v>
      </c>
      <c r="DH745" s="106">
        <f t="shared" si="460"/>
        <v>7.1000000000000013E-3</v>
      </c>
      <c r="DI745" s="106">
        <f t="shared" si="461"/>
        <v>1.2E-2</v>
      </c>
      <c r="DJ745" s="106">
        <f t="shared" si="462"/>
        <v>1.5499999999999998E-2</v>
      </c>
      <c r="DK745" s="106">
        <f t="shared" si="463"/>
        <v>5.0000000000000001E-3</v>
      </c>
      <c r="DL745" s="106">
        <f t="shared" si="464"/>
        <v>5.7000000000000002E-3</v>
      </c>
      <c r="DM745" s="106">
        <f t="shared" si="465"/>
        <v>5.7000000000000002E-3</v>
      </c>
      <c r="DN745" s="106">
        <f t="shared" si="466"/>
        <v>7.7999999999999996E-3</v>
      </c>
      <c r="DO745" s="106">
        <f t="shared" si="467"/>
        <v>1.9700000000000002E-2</v>
      </c>
      <c r="DP745" s="106">
        <f t="shared" si="468"/>
        <v>1.9500000000000003E-2</v>
      </c>
      <c r="DQ745" s="106">
        <f t="shared" si="469"/>
        <v>1.5800000000000002E-2</v>
      </c>
      <c r="DR745" s="106">
        <f t="shared" si="470"/>
        <v>2.0400000000000001E-2</v>
      </c>
      <c r="DS745" s="106">
        <f t="shared" si="471"/>
        <v>1.5500000000000002E-2</v>
      </c>
      <c r="DT745" s="106">
        <f t="shared" si="472"/>
        <v>2.2699999999999998E-2</v>
      </c>
      <c r="DU745" s="106">
        <f t="shared" si="473"/>
        <v>1.7600000000000001E-2</v>
      </c>
      <c r="DV745" s="106">
        <f t="shared" si="474"/>
        <v>9.3999999999999986E-3</v>
      </c>
      <c r="DW745" s="106">
        <f t="shared" si="475"/>
        <v>9.7000000000000003E-3</v>
      </c>
      <c r="DX745" s="106"/>
      <c r="DY745" s="106"/>
      <c r="DZ745" s="100"/>
      <c r="EA745" s="100">
        <v>100</v>
      </c>
      <c r="EB745" s="100">
        <v>7.0000000000000007E-2</v>
      </c>
      <c r="EC745" s="100">
        <v>11.1</v>
      </c>
      <c r="ED745" s="100">
        <v>100</v>
      </c>
      <c r="EE745" s="100">
        <v>100</v>
      </c>
      <c r="EF745" s="100">
        <v>78.989999999999995</v>
      </c>
      <c r="EG745" s="100">
        <v>100</v>
      </c>
      <c r="EH745" s="100">
        <v>4.6100000000000003</v>
      </c>
      <c r="EI745" s="100">
        <v>273.92</v>
      </c>
      <c r="EJ745" s="100">
        <v>100</v>
      </c>
      <c r="EK745" s="100">
        <v>100</v>
      </c>
      <c r="EL745" s="100">
        <v>100</v>
      </c>
      <c r="EM745" s="100">
        <v>100</v>
      </c>
      <c r="EN745" s="100">
        <v>100</v>
      </c>
      <c r="EO745" s="100">
        <v>100</v>
      </c>
      <c r="EP745" s="100">
        <v>2.65</v>
      </c>
      <c r="EQ745" s="100">
        <v>742.04</v>
      </c>
      <c r="ER745" s="100">
        <v>100</v>
      </c>
      <c r="ES745" s="100">
        <v>100</v>
      </c>
      <c r="ET745" s="100">
        <v>100</v>
      </c>
      <c r="EU745" s="100">
        <v>24.08</v>
      </c>
      <c r="EV745" s="100">
        <v>100</v>
      </c>
      <c r="EW745" s="100">
        <v>100</v>
      </c>
      <c r="EX745" s="100">
        <v>219.54</v>
      </c>
      <c r="EY745" s="100">
        <v>100</v>
      </c>
      <c r="EZ745" s="100">
        <v>100</v>
      </c>
      <c r="FA745" s="100">
        <v>100</v>
      </c>
      <c r="FB745" s="100">
        <v>100</v>
      </c>
      <c r="FC745" s="100"/>
      <c r="FD745" s="100"/>
      <c r="FE745" s="100"/>
      <c r="FF745" s="106">
        <v>0</v>
      </c>
      <c r="FG745" s="106">
        <v>3.9946286193873276E-2</v>
      </c>
      <c r="FH745" s="106">
        <v>2.4085736967451709E-3</v>
      </c>
      <c r="FI745" s="106">
        <v>0</v>
      </c>
      <c r="FJ745" s="106">
        <v>0</v>
      </c>
      <c r="FK745" s="106">
        <v>0</v>
      </c>
      <c r="FL745" s="106">
        <v>0</v>
      </c>
      <c r="FM745" s="106">
        <v>2.0283081520836794E-3</v>
      </c>
      <c r="FN745" s="106">
        <v>0</v>
      </c>
      <c r="FO745" s="106">
        <v>0</v>
      </c>
      <c r="FP745" s="106">
        <v>0</v>
      </c>
      <c r="FQ745" s="106">
        <v>0</v>
      </c>
      <c r="FR745" s="106">
        <v>0</v>
      </c>
      <c r="FS745" s="106">
        <v>0</v>
      </c>
      <c r="FT745" s="106">
        <v>0</v>
      </c>
      <c r="FU745" s="106">
        <v>0</v>
      </c>
      <c r="FV745" s="106">
        <v>0</v>
      </c>
      <c r="FW745" s="106">
        <v>0</v>
      </c>
      <c r="FX745" s="106">
        <v>0</v>
      </c>
      <c r="FY745" s="106">
        <v>0</v>
      </c>
      <c r="FZ745" s="106">
        <v>1.5007598394945785E-2</v>
      </c>
      <c r="GA745" s="106">
        <v>0</v>
      </c>
      <c r="GB745" s="106">
        <v>0</v>
      </c>
      <c r="GC745" s="106">
        <v>0</v>
      </c>
      <c r="GD745" s="106">
        <v>0</v>
      </c>
      <c r="GE745" s="106">
        <v>0</v>
      </c>
      <c r="GF745" s="106">
        <v>0</v>
      </c>
      <c r="GG745" s="106">
        <v>0</v>
      </c>
      <c r="GH745" s="100"/>
      <c r="GI745" s="100"/>
      <c r="GJ745" s="100"/>
      <c r="GK745" s="100"/>
    </row>
    <row r="746" spans="1:193" x14ac:dyDescent="0.25">
      <c r="A746" s="98" t="s">
        <v>1073</v>
      </c>
      <c r="B746" s="99" t="s">
        <v>17</v>
      </c>
      <c r="C746" s="99" t="s">
        <v>247</v>
      </c>
      <c r="D746" s="100"/>
      <c r="E746" s="99" t="s">
        <v>919</v>
      </c>
      <c r="F746" s="100"/>
      <c r="G746" s="106">
        <v>0</v>
      </c>
      <c r="H746" s="106">
        <v>0</v>
      </c>
      <c r="I746" s="106">
        <v>0</v>
      </c>
      <c r="J746" s="106">
        <v>0</v>
      </c>
      <c r="K746" s="106">
        <v>0</v>
      </c>
      <c r="L746" s="106">
        <v>0</v>
      </c>
      <c r="M746" s="106">
        <v>0</v>
      </c>
      <c r="N746" s="106">
        <v>0.11700000000000001</v>
      </c>
      <c r="O746" s="106">
        <v>0</v>
      </c>
      <c r="P746" s="106">
        <v>0</v>
      </c>
      <c r="Q746" s="106">
        <v>0</v>
      </c>
      <c r="R746" s="106">
        <v>0</v>
      </c>
      <c r="S746" s="106">
        <v>153.72399999999999</v>
      </c>
      <c r="T746" s="106">
        <v>0.1051299549336803</v>
      </c>
      <c r="U746" s="106">
        <v>0</v>
      </c>
      <c r="V746" s="106">
        <v>0.11574443642184684</v>
      </c>
      <c r="W746" s="106">
        <v>0</v>
      </c>
      <c r="X746" s="106">
        <v>0</v>
      </c>
      <c r="Y746" s="106">
        <v>0</v>
      </c>
      <c r="Z746" s="106">
        <v>0</v>
      </c>
      <c r="AA746" s="106">
        <v>0</v>
      </c>
      <c r="AB746" s="106">
        <v>4.3999999999999991E-2</v>
      </c>
      <c r="AC746" s="106">
        <v>0</v>
      </c>
      <c r="AD746" s="106">
        <v>0</v>
      </c>
      <c r="AE746" s="106">
        <v>0</v>
      </c>
      <c r="AF746" s="106">
        <v>0</v>
      </c>
      <c r="AG746" s="106">
        <v>0</v>
      </c>
      <c r="AH746" s="106">
        <v>0</v>
      </c>
      <c r="AI746" s="106"/>
      <c r="AJ746" s="106">
        <v>154.10587439135551</v>
      </c>
      <c r="AK746" s="100"/>
      <c r="AL746" s="106">
        <v>0</v>
      </c>
      <c r="AM746" s="106">
        <v>0</v>
      </c>
      <c r="AN746" s="106">
        <v>0</v>
      </c>
      <c r="AO746" s="106">
        <v>0</v>
      </c>
      <c r="AP746" s="106">
        <v>0</v>
      </c>
      <c r="AQ746" s="106">
        <v>0</v>
      </c>
      <c r="AR746" s="106">
        <v>0</v>
      </c>
      <c r="AS746" s="106">
        <v>9.7127677237257196E-2</v>
      </c>
      <c r="AT746" s="106">
        <v>0</v>
      </c>
      <c r="AU746" s="106">
        <v>0</v>
      </c>
      <c r="AV746" s="106">
        <v>0</v>
      </c>
      <c r="AW746" s="106">
        <v>0</v>
      </c>
      <c r="AX746" s="106">
        <v>107.46172666899685</v>
      </c>
      <c r="AY746" s="106">
        <v>8.6094468048219061E-2</v>
      </c>
      <c r="AZ746" s="106">
        <v>0</v>
      </c>
      <c r="BA746" s="106">
        <v>9.8146728077543322E-2</v>
      </c>
      <c r="BB746" s="106">
        <v>0</v>
      </c>
      <c r="BC746" s="106">
        <v>0</v>
      </c>
      <c r="BD746" s="106">
        <v>0</v>
      </c>
      <c r="BE746" s="106">
        <v>0</v>
      </c>
      <c r="BF746" s="106">
        <v>0</v>
      </c>
      <c r="BG746" s="106">
        <v>3.7597197299837647E-2</v>
      </c>
      <c r="BH746" s="106">
        <v>0</v>
      </c>
      <c r="BI746" s="106">
        <v>0</v>
      </c>
      <c r="BJ746" s="106">
        <v>0</v>
      </c>
      <c r="BK746" s="106">
        <v>0</v>
      </c>
      <c r="BL746" s="106">
        <v>0</v>
      </c>
      <c r="BM746" s="106">
        <v>0</v>
      </c>
      <c r="BN746" s="106"/>
      <c r="BO746" s="106"/>
      <c r="BP746" s="106"/>
      <c r="BQ746" s="106">
        <v>3.0162720000000001E-2</v>
      </c>
      <c r="BR746" s="106">
        <v>1.868272E-2</v>
      </c>
      <c r="BS746" s="106">
        <v>1.17149E-2</v>
      </c>
      <c r="BT746" s="106">
        <v>1.24365E-2</v>
      </c>
      <c r="BU746" s="106">
        <v>1.3686719999999999E-2</v>
      </c>
      <c r="BV746" s="106">
        <v>1.273635E-2</v>
      </c>
      <c r="BW746" s="106">
        <v>1.6984800000000001E-2</v>
      </c>
      <c r="BX746" s="106">
        <v>3.9751799999999992E-3</v>
      </c>
      <c r="BY746" s="106">
        <v>1.035408E-2</v>
      </c>
      <c r="BZ746" s="106">
        <v>3.5978119999999995E-2</v>
      </c>
      <c r="CA746" s="106">
        <v>3.5099999999999999E-2</v>
      </c>
      <c r="CB746" s="106">
        <v>1.52E-2</v>
      </c>
      <c r="CC746" s="106">
        <v>1.8167350000000002E-2</v>
      </c>
      <c r="CD746" s="106">
        <v>2.4177780000000003E-2</v>
      </c>
      <c r="CE746" s="106">
        <v>3.404016E-2</v>
      </c>
      <c r="CF746" s="106">
        <v>8.8447500000000002E-3</v>
      </c>
      <c r="CG746" s="106">
        <v>7.2691999999999991E-3</v>
      </c>
      <c r="CH746" s="106">
        <v>8.0542400000000007E-3</v>
      </c>
      <c r="CI746" s="106">
        <v>1.5873750000000002E-2</v>
      </c>
      <c r="CJ746" s="106">
        <v>2.7326240000000002E-2</v>
      </c>
      <c r="CK746" s="106">
        <v>2.8813979999999999E-2</v>
      </c>
      <c r="CL746" s="106">
        <v>2.9842649999999998E-2</v>
      </c>
      <c r="CM746" s="106">
        <v>3.8607840000000004E-2</v>
      </c>
      <c r="CN746" s="106">
        <v>2.9917680000000002E-2</v>
      </c>
      <c r="CO746" s="106">
        <v>4.2185159999999999E-2</v>
      </c>
      <c r="CP746" s="106">
        <v>3.3168530000000002E-2</v>
      </c>
      <c r="CQ746" s="106">
        <v>1.7381199999999999E-2</v>
      </c>
      <c r="CR746" s="106">
        <v>1.833307E-2</v>
      </c>
      <c r="CS746" s="106"/>
      <c r="CT746" s="106"/>
      <c r="CU746" s="106"/>
      <c r="CV746" s="106">
        <f t="shared" si="448"/>
        <v>1.41E-2</v>
      </c>
      <c r="CW746" s="106">
        <f t="shared" si="449"/>
        <v>1.12E-2</v>
      </c>
      <c r="CX746" s="106">
        <f t="shared" si="450"/>
        <v>6.2000000000000006E-3</v>
      </c>
      <c r="CY746" s="106">
        <f t="shared" si="451"/>
        <v>7.5000000000000006E-3</v>
      </c>
      <c r="CZ746" s="106">
        <f t="shared" si="452"/>
        <v>1.06E-2</v>
      </c>
      <c r="DA746" s="106">
        <f t="shared" si="453"/>
        <v>9.9000000000000008E-3</v>
      </c>
      <c r="DB746" s="106">
        <f t="shared" si="454"/>
        <v>1.26E-2</v>
      </c>
      <c r="DC746" s="106">
        <f t="shared" si="455"/>
        <v>3.2999999999999995E-3</v>
      </c>
      <c r="DD746" s="106">
        <f t="shared" si="456"/>
        <v>7.4000000000000003E-3</v>
      </c>
      <c r="DE746" s="106">
        <f t="shared" si="457"/>
        <v>1.5699999999999999E-2</v>
      </c>
      <c r="DF746" s="106">
        <f t="shared" si="458"/>
        <v>3.5099999999999999E-2</v>
      </c>
      <c r="DG746" s="106">
        <f t="shared" si="459"/>
        <v>1.52E-2</v>
      </c>
      <c r="DH746" s="106">
        <f t="shared" si="460"/>
        <v>1.2700000000000001E-2</v>
      </c>
      <c r="DI746" s="106">
        <f t="shared" si="461"/>
        <v>1.9800000000000002E-2</v>
      </c>
      <c r="DJ746" s="106">
        <f t="shared" si="462"/>
        <v>2.52E-2</v>
      </c>
      <c r="DK746" s="106">
        <f t="shared" si="463"/>
        <v>7.4999999999999997E-3</v>
      </c>
      <c r="DL746" s="106">
        <f t="shared" si="464"/>
        <v>6.7999999999999996E-3</v>
      </c>
      <c r="DM746" s="106">
        <f t="shared" si="465"/>
        <v>7.1000000000000004E-3</v>
      </c>
      <c r="DN746" s="106">
        <f t="shared" si="466"/>
        <v>1.2500000000000002E-2</v>
      </c>
      <c r="DO746" s="106">
        <f t="shared" si="467"/>
        <v>2.3300000000000001E-2</v>
      </c>
      <c r="DP746" s="106">
        <f t="shared" si="468"/>
        <v>2.46E-2</v>
      </c>
      <c r="DQ746" s="106">
        <f t="shared" si="469"/>
        <v>2.5500000000000002E-2</v>
      </c>
      <c r="DR746" s="106">
        <f t="shared" si="470"/>
        <v>3.3099999999999997E-2</v>
      </c>
      <c r="DS746" s="106">
        <f t="shared" si="471"/>
        <v>2.5800000000000003E-2</v>
      </c>
      <c r="DT746" s="106">
        <f t="shared" si="472"/>
        <v>3.6600000000000001E-2</v>
      </c>
      <c r="DU746" s="106">
        <f t="shared" si="473"/>
        <v>2.8900000000000002E-2</v>
      </c>
      <c r="DV746" s="106">
        <f t="shared" si="474"/>
        <v>1.52E-2</v>
      </c>
      <c r="DW746" s="106">
        <f t="shared" si="475"/>
        <v>1.61E-2</v>
      </c>
      <c r="DX746" s="106"/>
      <c r="DY746" s="106"/>
      <c r="DZ746" s="100"/>
      <c r="EA746" s="100">
        <v>141.4</v>
      </c>
      <c r="EB746" s="100">
        <v>100</v>
      </c>
      <c r="EC746" s="100">
        <v>100</v>
      </c>
      <c r="ED746" s="100">
        <v>100</v>
      </c>
      <c r="EE746" s="100">
        <v>83.7</v>
      </c>
      <c r="EF746" s="100">
        <v>113.82</v>
      </c>
      <c r="EG746" s="100">
        <v>100</v>
      </c>
      <c r="EH746" s="100">
        <v>3.77</v>
      </c>
      <c r="EI746" s="100">
        <v>167.14</v>
      </c>
      <c r="EJ746" s="100">
        <v>41.17</v>
      </c>
      <c r="EK746" s="100">
        <v>100</v>
      </c>
      <c r="EL746" s="100">
        <v>100</v>
      </c>
      <c r="EM746" s="100">
        <v>7.0000000000000007E-2</v>
      </c>
      <c r="EN746" s="100">
        <v>20.71</v>
      </c>
      <c r="EO746" s="100">
        <v>100</v>
      </c>
      <c r="EP746" s="100">
        <v>6.58</v>
      </c>
      <c r="EQ746" s="100">
        <v>100</v>
      </c>
      <c r="ER746" s="100">
        <v>100</v>
      </c>
      <c r="ES746" s="100">
        <v>3.33</v>
      </c>
      <c r="ET746" s="100">
        <v>100</v>
      </c>
      <c r="EU746" s="100">
        <v>139.04</v>
      </c>
      <c r="EV746" s="100">
        <v>57.81</v>
      </c>
      <c r="EW746" s="100">
        <v>100</v>
      </c>
      <c r="EX746" s="100">
        <v>100</v>
      </c>
      <c r="EY746" s="100">
        <v>100</v>
      </c>
      <c r="EZ746" s="100">
        <v>100</v>
      </c>
      <c r="FA746" s="100">
        <v>100</v>
      </c>
      <c r="FB746" s="100">
        <v>100</v>
      </c>
      <c r="FC746" s="100"/>
      <c r="FD746" s="100"/>
      <c r="FE746" s="100"/>
      <c r="FF746" s="106">
        <v>0</v>
      </c>
      <c r="FG746" s="106">
        <v>0</v>
      </c>
      <c r="FH746" s="106">
        <v>0</v>
      </c>
      <c r="FI746" s="106">
        <v>0</v>
      </c>
      <c r="FJ746" s="106">
        <v>0</v>
      </c>
      <c r="FK746" s="106">
        <v>0</v>
      </c>
      <c r="FL746" s="106">
        <v>0</v>
      </c>
      <c r="FM746" s="106">
        <v>3.6617134318445961E-3</v>
      </c>
      <c r="FN746" s="106">
        <v>0</v>
      </c>
      <c r="FO746" s="106">
        <v>0</v>
      </c>
      <c r="FP746" s="106">
        <v>0</v>
      </c>
      <c r="FQ746" s="106">
        <v>0</v>
      </c>
      <c r="FR746" s="106">
        <v>7.5223208668297806E-2</v>
      </c>
      <c r="FS746" s="106">
        <v>1.7830164332786169E-2</v>
      </c>
      <c r="FT746" s="106">
        <v>0</v>
      </c>
      <c r="FU746" s="106">
        <v>6.4580547075023505E-3</v>
      </c>
      <c r="FV746" s="106">
        <v>0</v>
      </c>
      <c r="FW746" s="106">
        <v>0</v>
      </c>
      <c r="FX746" s="106">
        <v>0</v>
      </c>
      <c r="FY746" s="106">
        <v>0</v>
      </c>
      <c r="FZ746" s="106">
        <v>0</v>
      </c>
      <c r="GA746" s="106">
        <v>2.1734939759036145E-2</v>
      </c>
      <c r="GB746" s="106">
        <v>0</v>
      </c>
      <c r="GC746" s="106">
        <v>0</v>
      </c>
      <c r="GD746" s="106">
        <v>0</v>
      </c>
      <c r="GE746" s="106">
        <v>0</v>
      </c>
      <c r="GF746" s="106">
        <v>0</v>
      </c>
      <c r="GG746" s="106">
        <v>0</v>
      </c>
      <c r="GH746" s="100"/>
      <c r="GI746" s="100"/>
      <c r="GJ746" s="100"/>
      <c r="GK746" s="100"/>
    </row>
    <row r="747" spans="1:193" x14ac:dyDescent="0.25">
      <c r="A747" s="98" t="s">
        <v>1073</v>
      </c>
      <c r="B747" s="99" t="s">
        <v>17</v>
      </c>
      <c r="C747" s="99" t="s">
        <v>247</v>
      </c>
      <c r="D747" s="100"/>
      <c r="E747" s="99" t="s">
        <v>920</v>
      </c>
      <c r="F747" s="100"/>
      <c r="G747" s="106">
        <v>0</v>
      </c>
      <c r="H747" s="106">
        <v>0</v>
      </c>
      <c r="I747" s="106">
        <v>0</v>
      </c>
      <c r="J747" s="106">
        <v>0</v>
      </c>
      <c r="K747" s="106">
        <v>0</v>
      </c>
      <c r="L747" s="106">
        <v>0</v>
      </c>
      <c r="M747" s="106">
        <v>0</v>
      </c>
      <c r="N747" s="106">
        <v>0.11799999999999999</v>
      </c>
      <c r="O747" s="106">
        <v>1.0999999999999999E-2</v>
      </c>
      <c r="P747" s="106">
        <v>0</v>
      </c>
      <c r="Q747" s="106">
        <v>0</v>
      </c>
      <c r="R747" s="106">
        <v>0</v>
      </c>
      <c r="S747" s="106">
        <v>154.12299999999999</v>
      </c>
      <c r="T747" s="106">
        <v>0.11622745998421613</v>
      </c>
      <c r="U747" s="106">
        <v>0</v>
      </c>
      <c r="V747" s="106">
        <v>0.10271791567317057</v>
      </c>
      <c r="W747" s="106">
        <v>0</v>
      </c>
      <c r="X747" s="106">
        <v>0</v>
      </c>
      <c r="Y747" s="106">
        <v>0</v>
      </c>
      <c r="Z747" s="106">
        <v>0</v>
      </c>
      <c r="AA747" s="106">
        <v>0</v>
      </c>
      <c r="AB747" s="106">
        <v>0</v>
      </c>
      <c r="AC747" s="106">
        <v>0</v>
      </c>
      <c r="AD747" s="106">
        <v>0</v>
      </c>
      <c r="AE747" s="106">
        <v>0</v>
      </c>
      <c r="AF747" s="106">
        <v>0</v>
      </c>
      <c r="AG747" s="106">
        <v>0</v>
      </c>
      <c r="AH747" s="106">
        <v>0</v>
      </c>
      <c r="AI747" s="106"/>
      <c r="AJ747" s="106">
        <v>154.47094537565735</v>
      </c>
      <c r="AK747" s="100"/>
      <c r="AL747" s="106">
        <v>0</v>
      </c>
      <c r="AM747" s="106">
        <v>0</v>
      </c>
      <c r="AN747" s="106">
        <v>0</v>
      </c>
      <c r="AO747" s="106">
        <v>0</v>
      </c>
      <c r="AP747" s="106">
        <v>0</v>
      </c>
      <c r="AQ747" s="106">
        <v>0</v>
      </c>
      <c r="AR747" s="106">
        <v>0</v>
      </c>
      <c r="AS747" s="106">
        <v>9.7957828324755108E-2</v>
      </c>
      <c r="AT747" s="106">
        <v>7.8616352201257862E-3</v>
      </c>
      <c r="AU747" s="106">
        <v>0</v>
      </c>
      <c r="AV747" s="106">
        <v>0</v>
      </c>
      <c r="AW747" s="106">
        <v>0</v>
      </c>
      <c r="AX747" s="106">
        <v>107.74065012233483</v>
      </c>
      <c r="AY747" s="106">
        <v>9.5182589455586053E-2</v>
      </c>
      <c r="AZ747" s="106">
        <v>0</v>
      </c>
      <c r="BA747" s="106">
        <v>8.7100751016001496E-2</v>
      </c>
      <c r="BB747" s="106">
        <v>0</v>
      </c>
      <c r="BC747" s="106">
        <v>0</v>
      </c>
      <c r="BD747" s="106">
        <v>0</v>
      </c>
      <c r="BE747" s="106">
        <v>0</v>
      </c>
      <c r="BF747" s="106">
        <v>0</v>
      </c>
      <c r="BG747" s="106">
        <v>0</v>
      </c>
      <c r="BH747" s="106">
        <v>0</v>
      </c>
      <c r="BI747" s="106">
        <v>0</v>
      </c>
      <c r="BJ747" s="106">
        <v>0</v>
      </c>
      <c r="BK747" s="106">
        <v>0</v>
      </c>
      <c r="BL747" s="106">
        <v>0</v>
      </c>
      <c r="BM747" s="106">
        <v>0</v>
      </c>
      <c r="BN747" s="106"/>
      <c r="BO747" s="106"/>
      <c r="BP747" s="106"/>
      <c r="BQ747" s="106">
        <v>2.8665280000000001E-2</v>
      </c>
      <c r="BR747" s="106">
        <v>1.851591E-2</v>
      </c>
      <c r="BS747" s="106">
        <v>1.17149E-2</v>
      </c>
      <c r="BT747" s="106">
        <v>1.2270679999999999E-2</v>
      </c>
      <c r="BU747" s="106">
        <v>1.35576E-2</v>
      </c>
      <c r="BV747" s="106">
        <v>1.273635E-2</v>
      </c>
      <c r="BW747" s="106">
        <v>1.685E-2</v>
      </c>
      <c r="BX747" s="106">
        <v>3.9751799999999992E-3</v>
      </c>
      <c r="BY747" s="106">
        <v>1.021416E-2</v>
      </c>
      <c r="BZ747" s="106">
        <v>3.5978119999999995E-2</v>
      </c>
      <c r="CA747" s="106">
        <v>3.5299999999999998E-2</v>
      </c>
      <c r="CB747" s="106">
        <v>1.5299999999999999E-2</v>
      </c>
      <c r="CC747" s="106">
        <v>1.8310400000000001E-2</v>
      </c>
      <c r="CD747" s="106">
        <v>2.4177780000000003E-2</v>
      </c>
      <c r="CE747" s="106">
        <v>3.2689360000000001E-2</v>
      </c>
      <c r="CF747" s="106">
        <v>8.8447500000000002E-3</v>
      </c>
      <c r="CG747" s="106">
        <v>7.162299999999999E-3</v>
      </c>
      <c r="CH747" s="106">
        <v>8.0542400000000007E-3</v>
      </c>
      <c r="CI747" s="106">
        <v>1.625472E-2</v>
      </c>
      <c r="CJ747" s="106">
        <v>2.7208960000000001E-2</v>
      </c>
      <c r="CK747" s="106">
        <v>2.8579719999999996E-2</v>
      </c>
      <c r="CL747" s="106">
        <v>2.9959679999999999E-2</v>
      </c>
      <c r="CM747" s="106">
        <v>3.7908000000000004E-2</v>
      </c>
      <c r="CN747" s="106">
        <v>2.9569799999999997E-2</v>
      </c>
      <c r="CO747" s="106">
        <v>4.2530940000000003E-2</v>
      </c>
      <c r="CP747" s="106">
        <v>3.3283299999999995E-2</v>
      </c>
      <c r="CQ747" s="106">
        <v>1.7495549999999999E-2</v>
      </c>
      <c r="CR747" s="106">
        <v>1.8105329999999999E-2</v>
      </c>
      <c r="CS747" s="106"/>
      <c r="CT747" s="106"/>
      <c r="CU747" s="106"/>
      <c r="CV747" s="106">
        <f t="shared" si="448"/>
        <v>1.3399999999999999E-2</v>
      </c>
      <c r="CW747" s="106">
        <f t="shared" si="449"/>
        <v>1.11E-2</v>
      </c>
      <c r="CX747" s="106">
        <f t="shared" si="450"/>
        <v>6.2000000000000006E-3</v>
      </c>
      <c r="CY747" s="106">
        <f t="shared" si="451"/>
        <v>7.4000000000000003E-3</v>
      </c>
      <c r="CZ747" s="106">
        <f t="shared" si="452"/>
        <v>1.0500000000000001E-2</v>
      </c>
      <c r="DA747" s="106">
        <f t="shared" si="453"/>
        <v>9.9000000000000008E-3</v>
      </c>
      <c r="DB747" s="106">
        <f t="shared" si="454"/>
        <v>1.2499999999999999E-2</v>
      </c>
      <c r="DC747" s="106">
        <f t="shared" si="455"/>
        <v>3.2999999999999995E-3</v>
      </c>
      <c r="DD747" s="106">
        <f t="shared" si="456"/>
        <v>7.3000000000000001E-3</v>
      </c>
      <c r="DE747" s="106">
        <f t="shared" si="457"/>
        <v>1.5699999999999999E-2</v>
      </c>
      <c r="DF747" s="106">
        <f t="shared" si="458"/>
        <v>3.5299999999999998E-2</v>
      </c>
      <c r="DG747" s="106">
        <f t="shared" si="459"/>
        <v>1.5299999999999999E-2</v>
      </c>
      <c r="DH747" s="106">
        <f t="shared" si="460"/>
        <v>1.2800000000000001E-2</v>
      </c>
      <c r="DI747" s="106">
        <f t="shared" si="461"/>
        <v>1.9800000000000002E-2</v>
      </c>
      <c r="DJ747" s="106">
        <f t="shared" si="462"/>
        <v>2.4199999999999999E-2</v>
      </c>
      <c r="DK747" s="106">
        <f t="shared" si="463"/>
        <v>7.4999999999999997E-3</v>
      </c>
      <c r="DL747" s="106">
        <f t="shared" si="464"/>
        <v>6.6999999999999994E-3</v>
      </c>
      <c r="DM747" s="106">
        <f t="shared" si="465"/>
        <v>7.1000000000000004E-3</v>
      </c>
      <c r="DN747" s="106">
        <f t="shared" si="466"/>
        <v>1.2800000000000001E-2</v>
      </c>
      <c r="DO747" s="106">
        <f t="shared" si="467"/>
        <v>2.3199999999999998E-2</v>
      </c>
      <c r="DP747" s="106">
        <f t="shared" si="468"/>
        <v>2.4399999999999998E-2</v>
      </c>
      <c r="DQ747" s="106">
        <f t="shared" si="469"/>
        <v>2.5600000000000001E-2</v>
      </c>
      <c r="DR747" s="106">
        <f t="shared" si="470"/>
        <v>3.2500000000000001E-2</v>
      </c>
      <c r="DS747" s="106">
        <f t="shared" si="471"/>
        <v>2.5499999999999998E-2</v>
      </c>
      <c r="DT747" s="106">
        <f t="shared" si="472"/>
        <v>3.6900000000000002E-2</v>
      </c>
      <c r="DU747" s="106">
        <f t="shared" si="473"/>
        <v>2.8999999999999998E-2</v>
      </c>
      <c r="DV747" s="106">
        <f t="shared" si="474"/>
        <v>1.5299999999999999E-2</v>
      </c>
      <c r="DW747" s="106">
        <f t="shared" si="475"/>
        <v>1.5899999999999997E-2</v>
      </c>
      <c r="DX747" s="106"/>
      <c r="DY747" s="106"/>
      <c r="DZ747" s="100"/>
      <c r="EA747" s="100">
        <v>84.43</v>
      </c>
      <c r="EB747" s="100">
        <v>100</v>
      </c>
      <c r="EC747" s="100">
        <v>100</v>
      </c>
      <c r="ED747" s="100">
        <v>100</v>
      </c>
      <c r="EE747" s="100">
        <v>499.7</v>
      </c>
      <c r="EF747" s="100">
        <v>208.26</v>
      </c>
      <c r="EG747" s="100">
        <v>100</v>
      </c>
      <c r="EH747" s="100">
        <v>3.74</v>
      </c>
      <c r="EI747" s="100">
        <v>65.52</v>
      </c>
      <c r="EJ747" s="100">
        <v>41.89</v>
      </c>
      <c r="EK747" s="100">
        <v>100</v>
      </c>
      <c r="EL747" s="100">
        <v>100</v>
      </c>
      <c r="EM747" s="100">
        <v>0.06</v>
      </c>
      <c r="EN747" s="100">
        <v>18.72</v>
      </c>
      <c r="EO747" s="100">
        <v>677.45</v>
      </c>
      <c r="EP747" s="100">
        <v>7.38</v>
      </c>
      <c r="EQ747" s="100">
        <v>100</v>
      </c>
      <c r="ER747" s="100">
        <v>100</v>
      </c>
      <c r="ES747" s="100">
        <v>3.66</v>
      </c>
      <c r="ET747" s="100">
        <v>217.53</v>
      </c>
      <c r="EU747" s="100">
        <v>228.61</v>
      </c>
      <c r="EV747" s="100">
        <v>100</v>
      </c>
      <c r="EW747" s="100">
        <v>100</v>
      </c>
      <c r="EX747" s="100">
        <v>130.80000000000001</v>
      </c>
      <c r="EY747" s="100">
        <v>100</v>
      </c>
      <c r="EZ747" s="100">
        <v>100</v>
      </c>
      <c r="FA747" s="100">
        <v>100</v>
      </c>
      <c r="FB747" s="100">
        <v>94.48</v>
      </c>
      <c r="FC747" s="100"/>
      <c r="FD747" s="100"/>
      <c r="FE747" s="100"/>
      <c r="FF747" s="106">
        <v>0</v>
      </c>
      <c r="FG747" s="106">
        <v>0</v>
      </c>
      <c r="FH747" s="106">
        <v>0</v>
      </c>
      <c r="FI747" s="106">
        <v>0</v>
      </c>
      <c r="FJ747" s="106">
        <v>0</v>
      </c>
      <c r="FK747" s="106">
        <v>0</v>
      </c>
      <c r="FL747" s="106">
        <v>0</v>
      </c>
      <c r="FM747" s="106">
        <v>3.6636227793458414E-3</v>
      </c>
      <c r="FN747" s="106">
        <v>5.1509433962264152E-3</v>
      </c>
      <c r="FO747" s="106">
        <v>0</v>
      </c>
      <c r="FP747" s="106">
        <v>0</v>
      </c>
      <c r="FQ747" s="106">
        <v>0</v>
      </c>
      <c r="FR747" s="106">
        <v>6.4644390073400892E-2</v>
      </c>
      <c r="FS747" s="106">
        <v>1.7818180746085707E-2</v>
      </c>
      <c r="FT747" s="106">
        <v>0</v>
      </c>
      <c r="FU747" s="106">
        <v>6.4280354249809111E-3</v>
      </c>
      <c r="FV747" s="106">
        <v>0</v>
      </c>
      <c r="FW747" s="106">
        <v>0</v>
      </c>
      <c r="FX747" s="106">
        <v>0</v>
      </c>
      <c r="FY747" s="106">
        <v>0</v>
      </c>
      <c r="FZ747" s="106">
        <v>0</v>
      </c>
      <c r="GA747" s="106">
        <v>0</v>
      </c>
      <c r="GB747" s="106">
        <v>0</v>
      </c>
      <c r="GC747" s="106">
        <v>0</v>
      </c>
      <c r="GD747" s="106">
        <v>0</v>
      </c>
      <c r="GE747" s="106">
        <v>0</v>
      </c>
      <c r="GF747" s="106">
        <v>0</v>
      </c>
      <c r="GG747" s="106">
        <v>0</v>
      </c>
      <c r="GH747" s="100"/>
      <c r="GI747" s="100"/>
      <c r="GJ747" s="100"/>
      <c r="GK747" s="100"/>
    </row>
    <row r="748" spans="1:193" x14ac:dyDescent="0.25">
      <c r="A748" s="98" t="s">
        <v>1073</v>
      </c>
      <c r="B748" s="99" t="s">
        <v>17</v>
      </c>
      <c r="C748" s="99" t="s">
        <v>247</v>
      </c>
      <c r="D748" s="100"/>
      <c r="E748" s="99" t="s">
        <v>921</v>
      </c>
      <c r="F748" s="100"/>
      <c r="G748" s="106">
        <v>0</v>
      </c>
      <c r="H748" s="106">
        <v>0</v>
      </c>
      <c r="I748" s="106">
        <v>0</v>
      </c>
      <c r="J748" s="106">
        <v>0</v>
      </c>
      <c r="K748" s="106">
        <v>0</v>
      </c>
      <c r="L748" s="106">
        <v>0</v>
      </c>
      <c r="M748" s="106">
        <v>0</v>
      </c>
      <c r="N748" s="106">
        <v>0.121</v>
      </c>
      <c r="O748" s="106">
        <v>0</v>
      </c>
      <c r="P748" s="106">
        <v>3.5999999999999997E-2</v>
      </c>
      <c r="Q748" s="106">
        <v>0</v>
      </c>
      <c r="R748" s="106">
        <v>0</v>
      </c>
      <c r="S748" s="106">
        <v>154.11500000000001</v>
      </c>
      <c r="T748" s="106">
        <v>0.10339996891977951</v>
      </c>
      <c r="U748" s="106">
        <v>0</v>
      </c>
      <c r="V748" s="106">
        <v>7.9749258376151599E-2</v>
      </c>
      <c r="W748" s="106">
        <v>0</v>
      </c>
      <c r="X748" s="106">
        <v>0</v>
      </c>
      <c r="Y748" s="106">
        <v>0</v>
      </c>
      <c r="Z748" s="106">
        <v>0</v>
      </c>
      <c r="AA748" s="106">
        <v>0</v>
      </c>
      <c r="AB748" s="106">
        <v>0</v>
      </c>
      <c r="AC748" s="106">
        <v>0</v>
      </c>
      <c r="AD748" s="106">
        <v>0</v>
      </c>
      <c r="AE748" s="106">
        <v>6.8000000000000005E-2</v>
      </c>
      <c r="AF748" s="106">
        <v>0</v>
      </c>
      <c r="AG748" s="106">
        <v>0</v>
      </c>
      <c r="AH748" s="106">
        <v>0</v>
      </c>
      <c r="AI748" s="106"/>
      <c r="AJ748" s="106">
        <v>154.52314922729596</v>
      </c>
      <c r="AK748" s="100"/>
      <c r="AL748" s="106">
        <v>0</v>
      </c>
      <c r="AM748" s="106">
        <v>0</v>
      </c>
      <c r="AN748" s="106">
        <v>0</v>
      </c>
      <c r="AO748" s="106">
        <v>0</v>
      </c>
      <c r="AP748" s="106">
        <v>0</v>
      </c>
      <c r="AQ748" s="106">
        <v>0</v>
      </c>
      <c r="AR748" s="106">
        <v>0</v>
      </c>
      <c r="AS748" s="106">
        <v>0.10044828158724889</v>
      </c>
      <c r="AT748" s="106">
        <v>0</v>
      </c>
      <c r="AU748" s="106">
        <v>1.5709547914121137E-2</v>
      </c>
      <c r="AV748" s="106">
        <v>0</v>
      </c>
      <c r="AW748" s="106">
        <v>0</v>
      </c>
      <c r="AX748" s="106">
        <v>107.7350576721426</v>
      </c>
      <c r="AY748" s="106">
        <v>8.4677724117418321E-2</v>
      </c>
      <c r="AZ748" s="106">
        <v>0</v>
      </c>
      <c r="BA748" s="106">
        <v>6.7624233338549652E-2</v>
      </c>
      <c r="BB748" s="106">
        <v>0</v>
      </c>
      <c r="BC748" s="106">
        <v>0</v>
      </c>
      <c r="BD748" s="106">
        <v>0</v>
      </c>
      <c r="BE748" s="106">
        <v>0</v>
      </c>
      <c r="BF748" s="106">
        <v>0</v>
      </c>
      <c r="BG748" s="106">
        <v>0</v>
      </c>
      <c r="BH748" s="106">
        <v>0</v>
      </c>
      <c r="BI748" s="106">
        <v>0</v>
      </c>
      <c r="BJ748" s="106">
        <v>5.8997050147492625E-2</v>
      </c>
      <c r="BK748" s="106">
        <v>0</v>
      </c>
      <c r="BL748" s="106">
        <v>0</v>
      </c>
      <c r="BM748" s="106">
        <v>0</v>
      </c>
      <c r="BN748" s="106"/>
      <c r="BO748" s="106"/>
      <c r="BP748" s="106"/>
      <c r="BQ748" s="106">
        <v>2.8665280000000001E-2</v>
      </c>
      <c r="BR748" s="106">
        <v>1.83491E-2</v>
      </c>
      <c r="BS748" s="106">
        <v>1.17149E-2</v>
      </c>
      <c r="BT748" s="106">
        <v>1.2270679999999999E-2</v>
      </c>
      <c r="BU748" s="106">
        <v>1.3944959999999998E-2</v>
      </c>
      <c r="BV748" s="106">
        <v>1.2607699999999999E-2</v>
      </c>
      <c r="BW748" s="106">
        <v>1.6984800000000001E-2</v>
      </c>
      <c r="BX748" s="106">
        <v>3.7342599999999997E-3</v>
      </c>
      <c r="BY748" s="106">
        <v>1.035408E-2</v>
      </c>
      <c r="BZ748" s="106">
        <v>3.5519799999999997E-2</v>
      </c>
      <c r="CA748" s="106">
        <v>3.5200000000000002E-2</v>
      </c>
      <c r="CB748" s="106">
        <v>1.52E-2</v>
      </c>
      <c r="CC748" s="106">
        <v>1.8310400000000001E-2</v>
      </c>
      <c r="CD748" s="106">
        <v>2.4177780000000003E-2</v>
      </c>
      <c r="CE748" s="106">
        <v>3.404016E-2</v>
      </c>
      <c r="CF748" s="106">
        <v>8.8447500000000002E-3</v>
      </c>
      <c r="CG748" s="106">
        <v>7.162299999999999E-3</v>
      </c>
      <c r="CH748" s="106">
        <v>8.0542400000000007E-3</v>
      </c>
      <c r="CI748" s="106">
        <v>1.6000739999999999E-2</v>
      </c>
      <c r="CJ748" s="106">
        <v>2.615344E-2</v>
      </c>
      <c r="CK748" s="106">
        <v>2.8931109999999999E-2</v>
      </c>
      <c r="CL748" s="106">
        <v>3.0310769999999997E-2</v>
      </c>
      <c r="CM748" s="106">
        <v>3.8491200000000003E-2</v>
      </c>
      <c r="CN748" s="106">
        <v>2.9569799999999997E-2</v>
      </c>
      <c r="CO748" s="106">
        <v>4.1493600000000005E-2</v>
      </c>
      <c r="CP748" s="106">
        <v>3.3283299999999995E-2</v>
      </c>
      <c r="CQ748" s="106">
        <v>1.7381199999999999E-2</v>
      </c>
      <c r="CR748" s="106">
        <v>1.8219200000000001E-2</v>
      </c>
      <c r="CS748" s="106"/>
      <c r="CT748" s="106"/>
      <c r="CU748" s="106"/>
      <c r="CV748" s="106">
        <f t="shared" si="448"/>
        <v>1.3399999999999999E-2</v>
      </c>
      <c r="CW748" s="106">
        <f t="shared" si="449"/>
        <v>1.1000000000000001E-2</v>
      </c>
      <c r="CX748" s="106">
        <f t="shared" si="450"/>
        <v>6.2000000000000006E-3</v>
      </c>
      <c r="CY748" s="106">
        <f t="shared" si="451"/>
        <v>7.4000000000000003E-3</v>
      </c>
      <c r="CZ748" s="106">
        <f t="shared" si="452"/>
        <v>1.0799999999999999E-2</v>
      </c>
      <c r="DA748" s="106">
        <f t="shared" si="453"/>
        <v>9.7999999999999997E-3</v>
      </c>
      <c r="DB748" s="106">
        <f t="shared" si="454"/>
        <v>1.26E-2</v>
      </c>
      <c r="DC748" s="106">
        <f t="shared" si="455"/>
        <v>3.0999999999999999E-3</v>
      </c>
      <c r="DD748" s="106">
        <f t="shared" si="456"/>
        <v>7.4000000000000003E-3</v>
      </c>
      <c r="DE748" s="106">
        <f t="shared" si="457"/>
        <v>1.55E-2</v>
      </c>
      <c r="DF748" s="106">
        <f t="shared" si="458"/>
        <v>3.5200000000000002E-2</v>
      </c>
      <c r="DG748" s="106">
        <f t="shared" si="459"/>
        <v>1.52E-2</v>
      </c>
      <c r="DH748" s="106">
        <f t="shared" si="460"/>
        <v>1.2800000000000001E-2</v>
      </c>
      <c r="DI748" s="106">
        <f t="shared" si="461"/>
        <v>1.9800000000000002E-2</v>
      </c>
      <c r="DJ748" s="106">
        <f t="shared" si="462"/>
        <v>2.52E-2</v>
      </c>
      <c r="DK748" s="106">
        <f t="shared" si="463"/>
        <v>7.4999999999999997E-3</v>
      </c>
      <c r="DL748" s="106">
        <f t="shared" si="464"/>
        <v>6.6999999999999994E-3</v>
      </c>
      <c r="DM748" s="106">
        <f t="shared" si="465"/>
        <v>7.1000000000000004E-3</v>
      </c>
      <c r="DN748" s="106">
        <f t="shared" si="466"/>
        <v>1.26E-2</v>
      </c>
      <c r="DO748" s="106">
        <f t="shared" si="467"/>
        <v>2.23E-2</v>
      </c>
      <c r="DP748" s="106">
        <f t="shared" si="468"/>
        <v>2.47E-2</v>
      </c>
      <c r="DQ748" s="106">
        <f t="shared" si="469"/>
        <v>2.5899999999999999E-2</v>
      </c>
      <c r="DR748" s="106">
        <f t="shared" si="470"/>
        <v>3.3000000000000002E-2</v>
      </c>
      <c r="DS748" s="106">
        <f t="shared" si="471"/>
        <v>2.5499999999999998E-2</v>
      </c>
      <c r="DT748" s="106">
        <f t="shared" si="472"/>
        <v>3.6000000000000004E-2</v>
      </c>
      <c r="DU748" s="106">
        <f t="shared" si="473"/>
        <v>2.8999999999999998E-2</v>
      </c>
      <c r="DV748" s="106">
        <f t="shared" si="474"/>
        <v>1.52E-2</v>
      </c>
      <c r="DW748" s="106">
        <f t="shared" si="475"/>
        <v>1.6E-2</v>
      </c>
      <c r="DX748" s="106"/>
      <c r="DY748" s="106"/>
      <c r="DZ748" s="100"/>
      <c r="EA748" s="100">
        <v>45.02</v>
      </c>
      <c r="EB748" s="100">
        <v>100</v>
      </c>
      <c r="EC748" s="100">
        <v>100</v>
      </c>
      <c r="ED748" s="100">
        <v>100</v>
      </c>
      <c r="EE748" s="100">
        <v>100</v>
      </c>
      <c r="EF748" s="100">
        <v>138.13</v>
      </c>
      <c r="EG748" s="100">
        <v>100</v>
      </c>
      <c r="EH748" s="100">
        <v>3.61</v>
      </c>
      <c r="EI748" s="100">
        <v>100</v>
      </c>
      <c r="EJ748" s="100">
        <v>27.99</v>
      </c>
      <c r="EK748" s="100">
        <v>100</v>
      </c>
      <c r="EL748" s="100">
        <v>100</v>
      </c>
      <c r="EM748" s="100">
        <v>0.06</v>
      </c>
      <c r="EN748" s="100">
        <v>21.18</v>
      </c>
      <c r="EO748" s="100">
        <v>100</v>
      </c>
      <c r="EP748" s="100">
        <v>9.4700000000000006</v>
      </c>
      <c r="EQ748" s="100">
        <v>100</v>
      </c>
      <c r="ER748" s="100">
        <v>100</v>
      </c>
      <c r="ES748" s="100">
        <v>3.43</v>
      </c>
      <c r="ET748" s="100">
        <v>86.7</v>
      </c>
      <c r="EU748" s="100">
        <v>172.88</v>
      </c>
      <c r="EV748" s="100">
        <v>100</v>
      </c>
      <c r="EW748" s="100">
        <v>100</v>
      </c>
      <c r="EX748" s="100">
        <v>157.72</v>
      </c>
      <c r="EY748" s="100">
        <v>44.72</v>
      </c>
      <c r="EZ748" s="100">
        <v>100</v>
      </c>
      <c r="FA748" s="100">
        <v>100</v>
      </c>
      <c r="FB748" s="100">
        <v>100</v>
      </c>
      <c r="FC748" s="100"/>
      <c r="FD748" s="100"/>
      <c r="FE748" s="100"/>
      <c r="FF748" s="106">
        <v>0</v>
      </c>
      <c r="FG748" s="106">
        <v>0</v>
      </c>
      <c r="FH748" s="106">
        <v>0</v>
      </c>
      <c r="FI748" s="106">
        <v>0</v>
      </c>
      <c r="FJ748" s="106">
        <v>0</v>
      </c>
      <c r="FK748" s="106">
        <v>0</v>
      </c>
      <c r="FL748" s="106">
        <v>0</v>
      </c>
      <c r="FM748" s="106">
        <v>3.6261829652996847E-3</v>
      </c>
      <c r="FN748" s="106">
        <v>0</v>
      </c>
      <c r="FO748" s="106">
        <v>4.3971024611625057E-3</v>
      </c>
      <c r="FP748" s="106">
        <v>0</v>
      </c>
      <c r="FQ748" s="106">
        <v>0</v>
      </c>
      <c r="FR748" s="106">
        <v>6.464103460328556E-2</v>
      </c>
      <c r="FS748" s="106">
        <v>1.7934741968069198E-2</v>
      </c>
      <c r="FT748" s="106">
        <v>0</v>
      </c>
      <c r="FU748" s="106">
        <v>6.4040148971606526E-3</v>
      </c>
      <c r="FV748" s="106">
        <v>0</v>
      </c>
      <c r="FW748" s="106">
        <v>0</v>
      </c>
      <c r="FX748" s="106">
        <v>0</v>
      </c>
      <c r="FY748" s="106">
        <v>0</v>
      </c>
      <c r="FZ748" s="106">
        <v>0</v>
      </c>
      <c r="GA748" s="106">
        <v>0</v>
      </c>
      <c r="GB748" s="106">
        <v>0</v>
      </c>
      <c r="GC748" s="106">
        <v>0</v>
      </c>
      <c r="GD748" s="106">
        <v>2.6383480825958702E-2</v>
      </c>
      <c r="GE748" s="106">
        <v>0</v>
      </c>
      <c r="GF748" s="106">
        <v>0</v>
      </c>
      <c r="GG748" s="106">
        <v>0</v>
      </c>
      <c r="GH748" s="100"/>
      <c r="GI748" s="100"/>
      <c r="GJ748" s="100"/>
      <c r="GK748" s="100"/>
    </row>
    <row r="749" spans="1:193" x14ac:dyDescent="0.25">
      <c r="A749" s="98" t="s">
        <v>1073</v>
      </c>
      <c r="B749" s="99" t="s">
        <v>17</v>
      </c>
      <c r="C749" s="99" t="s">
        <v>247</v>
      </c>
      <c r="D749" s="100"/>
      <c r="E749" s="99" t="s">
        <v>922</v>
      </c>
      <c r="F749" s="100"/>
      <c r="G749" s="106">
        <v>0</v>
      </c>
      <c r="H749" s="106">
        <v>0</v>
      </c>
      <c r="I749" s="106">
        <v>0</v>
      </c>
      <c r="J749" s="106">
        <v>0</v>
      </c>
      <c r="K749" s="106">
        <v>0</v>
      </c>
      <c r="L749" s="106">
        <v>0</v>
      </c>
      <c r="M749" s="106">
        <v>5.3999999999999999E-2</v>
      </c>
      <c r="N749" s="106">
        <v>9.9999999999999992E-2</v>
      </c>
      <c r="O749" s="106">
        <v>1.4999999999999999E-2</v>
      </c>
      <c r="P749" s="106">
        <v>7.3999999999999996E-2</v>
      </c>
      <c r="Q749" s="106">
        <v>0</v>
      </c>
      <c r="R749" s="106">
        <v>0</v>
      </c>
      <c r="S749" s="106">
        <v>2.9000000000000001E-2</v>
      </c>
      <c r="T749" s="106">
        <v>0</v>
      </c>
      <c r="U749" s="106">
        <v>81.436000000000007</v>
      </c>
      <c r="V749" s="106">
        <v>1.6329497798649721</v>
      </c>
      <c r="W749" s="106">
        <v>0</v>
      </c>
      <c r="X749" s="106">
        <v>0</v>
      </c>
      <c r="Y749" s="106">
        <v>16.957929187662973</v>
      </c>
      <c r="Z749" s="106">
        <v>0</v>
      </c>
      <c r="AA749" s="106">
        <v>5.1949783669722714E-2</v>
      </c>
      <c r="AB749" s="106">
        <v>0</v>
      </c>
      <c r="AC749" s="106">
        <v>3.8000000000000006E-2</v>
      </c>
      <c r="AD749" s="106">
        <v>0</v>
      </c>
      <c r="AE749" s="106">
        <v>0</v>
      </c>
      <c r="AF749" s="106">
        <v>0</v>
      </c>
      <c r="AG749" s="106">
        <v>0</v>
      </c>
      <c r="AH749" s="106">
        <v>0</v>
      </c>
      <c r="AI749" s="106"/>
      <c r="AJ749" s="106">
        <v>100.38882875119768</v>
      </c>
      <c r="AK749" s="100"/>
      <c r="AL749" s="106">
        <v>0</v>
      </c>
      <c r="AM749" s="106">
        <v>0</v>
      </c>
      <c r="AN749" s="106">
        <v>0</v>
      </c>
      <c r="AO749" s="106">
        <v>0</v>
      </c>
      <c r="AP749" s="106">
        <v>0</v>
      </c>
      <c r="AQ749" s="106">
        <v>0</v>
      </c>
      <c r="AR749" s="106">
        <v>4.0059347181008897E-2</v>
      </c>
      <c r="AS749" s="106">
        <v>8.3015108749792468E-2</v>
      </c>
      <c r="AT749" s="106">
        <v>1.072041166380789E-2</v>
      </c>
      <c r="AU749" s="106">
        <v>3.2291848490137894E-2</v>
      </c>
      <c r="AV749" s="106">
        <v>0</v>
      </c>
      <c r="AW749" s="106">
        <v>0</v>
      </c>
      <c r="AX749" s="106">
        <v>2.0272631946871723E-2</v>
      </c>
      <c r="AY749" s="106">
        <v>0</v>
      </c>
      <c r="AZ749" s="106">
        <v>60.287237192774654</v>
      </c>
      <c r="BA749" s="106">
        <v>1.3846771643050726</v>
      </c>
      <c r="BB749" s="106">
        <v>0</v>
      </c>
      <c r="BC749" s="106">
        <v>0</v>
      </c>
      <c r="BD749" s="106">
        <v>13.353751624271968</v>
      </c>
      <c r="BE749" s="106">
        <v>0</v>
      </c>
      <c r="BF749" s="106">
        <v>4.4352244232666878E-2</v>
      </c>
      <c r="BG749" s="106">
        <v>0</v>
      </c>
      <c r="BH749" s="106">
        <v>3.2578875171467764E-2</v>
      </c>
      <c r="BI749" s="106">
        <v>0</v>
      </c>
      <c r="BJ749" s="106">
        <v>0</v>
      </c>
      <c r="BK749" s="106">
        <v>0</v>
      </c>
      <c r="BL749" s="106">
        <v>0</v>
      </c>
      <c r="BM749" s="106">
        <v>0</v>
      </c>
      <c r="BN749" s="106"/>
      <c r="BO749" s="106"/>
      <c r="BP749" s="106"/>
      <c r="BQ749" s="106">
        <v>3.0376640000000003E-2</v>
      </c>
      <c r="BR749" s="106">
        <v>1.6347379999999998E-2</v>
      </c>
      <c r="BS749" s="106">
        <v>1.0581199999999999E-2</v>
      </c>
      <c r="BT749" s="106">
        <v>9.2859199999999979E-3</v>
      </c>
      <c r="BU749" s="106">
        <v>1.1749919999999999E-2</v>
      </c>
      <c r="BV749" s="106">
        <v>1.10639E-2</v>
      </c>
      <c r="BW749" s="106">
        <v>1.36148E-2</v>
      </c>
      <c r="BX749" s="106">
        <v>3.4933399999999997E-3</v>
      </c>
      <c r="BY749" s="106">
        <v>9.2347200000000001E-3</v>
      </c>
      <c r="BZ749" s="106">
        <v>3.5978119999999995E-2</v>
      </c>
      <c r="CA749" s="106">
        <v>2.2599999999999999E-2</v>
      </c>
      <c r="CB749" s="106">
        <v>1.3299999999999999E-2</v>
      </c>
      <c r="CC749" s="106">
        <v>1.530635E-2</v>
      </c>
      <c r="CD749" s="106">
        <v>2.0514480000000002E-2</v>
      </c>
      <c r="CE749" s="106">
        <v>4.0388920000000002E-2</v>
      </c>
      <c r="CF749" s="106">
        <v>7.9013099999999999E-3</v>
      </c>
      <c r="CG749" s="106">
        <v>6.6277999999999988E-3</v>
      </c>
      <c r="CH749" s="106">
        <v>7.3736000000000001E-3</v>
      </c>
      <c r="CI749" s="106">
        <v>1.5746760000000002E-2</v>
      </c>
      <c r="CJ749" s="106">
        <v>2.3925120000000001E-2</v>
      </c>
      <c r="CK749" s="106">
        <v>2.4948689999999999E-2</v>
      </c>
      <c r="CL749" s="106">
        <v>2.6448779999999998E-2</v>
      </c>
      <c r="CM749" s="106">
        <v>3.3009120000000003E-2</v>
      </c>
      <c r="CN749" s="106">
        <v>2.585908E-2</v>
      </c>
      <c r="CO749" s="106">
        <v>3.6537420000000001E-2</v>
      </c>
      <c r="CP749" s="106">
        <v>2.8577729999999996E-2</v>
      </c>
      <c r="CQ749" s="106">
        <v>1.5208549999999999E-2</v>
      </c>
      <c r="CR749" s="106">
        <v>1.5714060000000002E-2</v>
      </c>
      <c r="CS749" s="106"/>
      <c r="CT749" s="106"/>
      <c r="CU749" s="106"/>
      <c r="CV749" s="106">
        <f t="shared" si="448"/>
        <v>1.4200000000000001E-2</v>
      </c>
      <c r="CW749" s="106">
        <f t="shared" si="449"/>
        <v>9.7999999999999997E-3</v>
      </c>
      <c r="CX749" s="106">
        <f t="shared" si="450"/>
        <v>5.5999999999999999E-3</v>
      </c>
      <c r="CY749" s="106">
        <f t="shared" si="451"/>
        <v>5.5999999999999991E-3</v>
      </c>
      <c r="CZ749" s="106">
        <f t="shared" si="452"/>
        <v>9.1000000000000004E-3</v>
      </c>
      <c r="DA749" s="106">
        <f t="shared" si="453"/>
        <v>8.6E-3</v>
      </c>
      <c r="DB749" s="106">
        <f t="shared" si="454"/>
        <v>1.01E-2</v>
      </c>
      <c r="DC749" s="106">
        <f t="shared" si="455"/>
        <v>2.9000000000000002E-3</v>
      </c>
      <c r="DD749" s="106">
        <f t="shared" si="456"/>
        <v>6.6E-3</v>
      </c>
      <c r="DE749" s="106">
        <f t="shared" si="457"/>
        <v>1.5699999999999999E-2</v>
      </c>
      <c r="DF749" s="106">
        <f t="shared" si="458"/>
        <v>2.2599999999999999E-2</v>
      </c>
      <c r="DG749" s="106">
        <f t="shared" si="459"/>
        <v>1.3299999999999999E-2</v>
      </c>
      <c r="DH749" s="106">
        <f t="shared" si="460"/>
        <v>1.0699999999999999E-2</v>
      </c>
      <c r="DI749" s="106">
        <f t="shared" si="461"/>
        <v>1.6799999999999999E-2</v>
      </c>
      <c r="DJ749" s="106">
        <f t="shared" si="462"/>
        <v>2.9900000000000003E-2</v>
      </c>
      <c r="DK749" s="106">
        <f t="shared" si="463"/>
        <v>6.7000000000000002E-3</v>
      </c>
      <c r="DL749" s="106">
        <f t="shared" si="464"/>
        <v>6.1999999999999989E-3</v>
      </c>
      <c r="DM749" s="106">
        <f t="shared" si="465"/>
        <v>6.4999999999999997E-3</v>
      </c>
      <c r="DN749" s="106">
        <f t="shared" si="466"/>
        <v>1.2400000000000001E-2</v>
      </c>
      <c r="DO749" s="106">
        <f t="shared" si="467"/>
        <v>2.0400000000000001E-2</v>
      </c>
      <c r="DP749" s="106">
        <f t="shared" si="468"/>
        <v>2.1299999999999999E-2</v>
      </c>
      <c r="DQ749" s="106">
        <f t="shared" si="469"/>
        <v>2.2600000000000002E-2</v>
      </c>
      <c r="DR749" s="106">
        <f t="shared" si="470"/>
        <v>2.8299999999999999E-2</v>
      </c>
      <c r="DS749" s="106">
        <f t="shared" si="471"/>
        <v>2.23E-2</v>
      </c>
      <c r="DT749" s="106">
        <f t="shared" si="472"/>
        <v>3.1699999999999999E-2</v>
      </c>
      <c r="DU749" s="106">
        <f t="shared" si="473"/>
        <v>2.4899999999999999E-2</v>
      </c>
      <c r="DV749" s="106">
        <f t="shared" si="474"/>
        <v>1.3299999999999999E-2</v>
      </c>
      <c r="DW749" s="106">
        <f t="shared" si="475"/>
        <v>1.3800000000000002E-2</v>
      </c>
      <c r="DX749" s="106"/>
      <c r="DY749" s="106"/>
      <c r="DZ749" s="100"/>
      <c r="EA749" s="100">
        <v>100</v>
      </c>
      <c r="EB749" s="100">
        <v>307.64</v>
      </c>
      <c r="EC749" s="100">
        <v>100</v>
      </c>
      <c r="ED749" s="100">
        <v>100</v>
      </c>
      <c r="EE749" s="100">
        <v>100</v>
      </c>
      <c r="EF749" s="100">
        <v>100</v>
      </c>
      <c r="EG749" s="100">
        <v>21.63</v>
      </c>
      <c r="EH749" s="100">
        <v>3.93</v>
      </c>
      <c r="EI749" s="100">
        <v>41.37</v>
      </c>
      <c r="EJ749" s="100">
        <v>14.52</v>
      </c>
      <c r="EK749" s="100">
        <v>100</v>
      </c>
      <c r="EL749" s="100">
        <v>100</v>
      </c>
      <c r="EM749" s="100">
        <v>40.049999999999997</v>
      </c>
      <c r="EN749" s="100">
        <v>106.63</v>
      </c>
      <c r="EO749" s="100">
        <v>0.17</v>
      </c>
      <c r="EP749" s="100">
        <v>0.66</v>
      </c>
      <c r="EQ749" s="100">
        <v>100</v>
      </c>
      <c r="ER749" s="100">
        <v>100</v>
      </c>
      <c r="ES749" s="100">
        <v>0.23</v>
      </c>
      <c r="ET749" s="100">
        <v>264.63</v>
      </c>
      <c r="EU749" s="100">
        <v>40.01</v>
      </c>
      <c r="EV749" s="100">
        <v>100</v>
      </c>
      <c r="EW749" s="100">
        <v>74.489999999999995</v>
      </c>
      <c r="EX749" s="100">
        <v>100</v>
      </c>
      <c r="EY749" s="100">
        <v>100</v>
      </c>
      <c r="EZ749" s="100">
        <v>100</v>
      </c>
      <c r="FA749" s="100">
        <v>100</v>
      </c>
      <c r="FB749" s="100">
        <v>100</v>
      </c>
      <c r="FC749" s="100"/>
      <c r="FD749" s="100"/>
      <c r="FE749" s="100"/>
      <c r="FF749" s="106">
        <v>0</v>
      </c>
      <c r="FG749" s="106">
        <v>0</v>
      </c>
      <c r="FH749" s="106">
        <v>0</v>
      </c>
      <c r="FI749" s="106">
        <v>0</v>
      </c>
      <c r="FJ749" s="106">
        <v>0</v>
      </c>
      <c r="FK749" s="106">
        <v>0</v>
      </c>
      <c r="FL749" s="106">
        <v>8.6648367952522239E-3</v>
      </c>
      <c r="FM749" s="106">
        <v>3.2624937738668443E-3</v>
      </c>
      <c r="FN749" s="106">
        <v>4.4350343053173235E-3</v>
      </c>
      <c r="FO749" s="106">
        <v>4.6887764007680216E-3</v>
      </c>
      <c r="FP749" s="106">
        <v>0</v>
      </c>
      <c r="FQ749" s="106">
        <v>0</v>
      </c>
      <c r="FR749" s="106">
        <v>8.1191890947221249E-3</v>
      </c>
      <c r="FS749" s="106">
        <v>0</v>
      </c>
      <c r="FT749" s="106">
        <v>0.10248830322771692</v>
      </c>
      <c r="FU749" s="106">
        <v>9.1388692844134797E-3</v>
      </c>
      <c r="FV749" s="106">
        <v>0</v>
      </c>
      <c r="FW749" s="106">
        <v>0</v>
      </c>
      <c r="FX749" s="106">
        <v>3.0713628735825525E-2</v>
      </c>
      <c r="FY749" s="106">
        <v>0</v>
      </c>
      <c r="FZ749" s="106">
        <v>1.7745332917490017E-2</v>
      </c>
      <c r="GA749" s="106">
        <v>0</v>
      </c>
      <c r="GB749" s="106">
        <v>2.4268004115226335E-2</v>
      </c>
      <c r="GC749" s="106">
        <v>0</v>
      </c>
      <c r="GD749" s="106">
        <v>0</v>
      </c>
      <c r="GE749" s="106">
        <v>0</v>
      </c>
      <c r="GF749" s="106">
        <v>0</v>
      </c>
      <c r="GG749" s="106">
        <v>0</v>
      </c>
      <c r="GH749" s="100"/>
      <c r="GI749" s="100"/>
      <c r="GJ749" s="100"/>
      <c r="GK749" s="100"/>
    </row>
    <row r="750" spans="1:193" x14ac:dyDescent="0.25">
      <c r="A750" s="98" t="s">
        <v>1073</v>
      </c>
      <c r="B750" s="99" t="s">
        <v>17</v>
      </c>
      <c r="C750" s="99" t="s">
        <v>247</v>
      </c>
      <c r="D750" s="100"/>
      <c r="E750" s="99" t="s">
        <v>923</v>
      </c>
      <c r="F750" s="100"/>
      <c r="G750" s="106">
        <v>0</v>
      </c>
      <c r="H750" s="106">
        <v>0</v>
      </c>
      <c r="I750" s="106">
        <v>0</v>
      </c>
      <c r="J750" s="106">
        <v>0</v>
      </c>
      <c r="K750" s="106">
        <v>0</v>
      </c>
      <c r="L750" s="106">
        <v>0</v>
      </c>
      <c r="M750" s="106">
        <v>4.8000000000000008E-2</v>
      </c>
      <c r="N750" s="106">
        <v>0.10199999999999999</v>
      </c>
      <c r="O750" s="106">
        <v>0</v>
      </c>
      <c r="P750" s="106">
        <v>8.6999999999999994E-2</v>
      </c>
      <c r="Q750" s="106">
        <v>0</v>
      </c>
      <c r="R750" s="106">
        <v>0</v>
      </c>
      <c r="S750" s="106">
        <v>2.8000000000000001E-2</v>
      </c>
      <c r="T750" s="106">
        <v>0</v>
      </c>
      <c r="U750" s="106">
        <v>82.406999999999996</v>
      </c>
      <c r="V750" s="106">
        <v>1.6379569102239595</v>
      </c>
      <c r="W750" s="106">
        <v>0</v>
      </c>
      <c r="X750" s="106">
        <v>0</v>
      </c>
      <c r="Y750" s="106">
        <v>16.960931629467698</v>
      </c>
      <c r="Z750" s="106">
        <v>0</v>
      </c>
      <c r="AA750" s="106">
        <v>0.08</v>
      </c>
      <c r="AB750" s="106">
        <v>0</v>
      </c>
      <c r="AC750" s="106">
        <v>0</v>
      </c>
      <c r="AD750" s="106">
        <v>0</v>
      </c>
      <c r="AE750" s="106">
        <v>0</v>
      </c>
      <c r="AF750" s="106">
        <v>0</v>
      </c>
      <c r="AG750" s="106">
        <v>0</v>
      </c>
      <c r="AH750" s="106">
        <v>0</v>
      </c>
      <c r="AI750" s="106"/>
      <c r="AJ750" s="106">
        <v>101.35088853969165</v>
      </c>
      <c r="AK750" s="100"/>
      <c r="AL750" s="106">
        <v>0</v>
      </c>
      <c r="AM750" s="106">
        <v>0</v>
      </c>
      <c r="AN750" s="106">
        <v>0</v>
      </c>
      <c r="AO750" s="106">
        <v>0</v>
      </c>
      <c r="AP750" s="106">
        <v>0</v>
      </c>
      <c r="AQ750" s="106">
        <v>0</v>
      </c>
      <c r="AR750" s="106">
        <v>3.5608308605341248E-2</v>
      </c>
      <c r="AS750" s="106">
        <v>8.4675410924788308E-2</v>
      </c>
      <c r="AT750" s="106">
        <v>0</v>
      </c>
      <c r="AU750" s="106">
        <v>3.7964740792459414E-2</v>
      </c>
      <c r="AV750" s="106">
        <v>0</v>
      </c>
      <c r="AW750" s="106">
        <v>0</v>
      </c>
      <c r="AX750" s="106">
        <v>1.9573575672841664E-2</v>
      </c>
      <c r="AY750" s="106">
        <v>0</v>
      </c>
      <c r="AZ750" s="106">
        <v>61.006070476754516</v>
      </c>
      <c r="BA750" s="106">
        <v>1.3889230138420754</v>
      </c>
      <c r="BB750" s="106">
        <v>0</v>
      </c>
      <c r="BC750" s="106">
        <v>0</v>
      </c>
      <c r="BD750" s="106">
        <v>13.356115937843686</v>
      </c>
      <c r="BE750" s="106">
        <v>0</v>
      </c>
      <c r="BF750" s="106">
        <v>6.8300179287970636E-2</v>
      </c>
      <c r="BG750" s="106">
        <v>0</v>
      </c>
      <c r="BH750" s="106">
        <v>0</v>
      </c>
      <c r="BI750" s="106">
        <v>0</v>
      </c>
      <c r="BJ750" s="106">
        <v>0</v>
      </c>
      <c r="BK750" s="106">
        <v>0</v>
      </c>
      <c r="BL750" s="106">
        <v>0</v>
      </c>
      <c r="BM750" s="106">
        <v>0</v>
      </c>
      <c r="BN750" s="106"/>
      <c r="BO750" s="106"/>
      <c r="BP750" s="106"/>
      <c r="BQ750" s="106">
        <v>3.0162720000000001E-2</v>
      </c>
      <c r="BR750" s="106">
        <v>1.6347379999999998E-2</v>
      </c>
      <c r="BS750" s="106">
        <v>1.0581199999999999E-2</v>
      </c>
      <c r="BT750" s="106">
        <v>9.2859199999999979E-3</v>
      </c>
      <c r="BU750" s="106">
        <v>1.1879039999999999E-2</v>
      </c>
      <c r="BV750" s="106">
        <v>1.0935249999999999E-2</v>
      </c>
      <c r="BW750" s="106">
        <v>1.3884400000000002E-2</v>
      </c>
      <c r="BX750" s="106">
        <v>3.37288E-3</v>
      </c>
      <c r="BY750" s="106">
        <v>9.3746400000000001E-3</v>
      </c>
      <c r="BZ750" s="106">
        <v>3.5290639999999998E-2</v>
      </c>
      <c r="CA750" s="106">
        <v>2.2599999999999999E-2</v>
      </c>
      <c r="CB750" s="106">
        <v>1.32E-2</v>
      </c>
      <c r="CC750" s="106">
        <v>1.54494E-2</v>
      </c>
      <c r="CD750" s="106">
        <v>2.063659E-2</v>
      </c>
      <c r="CE750" s="106">
        <v>3.9308280000000001E-2</v>
      </c>
      <c r="CF750" s="106">
        <v>8.0192400000000004E-3</v>
      </c>
      <c r="CG750" s="106">
        <v>6.6277999999999988E-3</v>
      </c>
      <c r="CH750" s="106">
        <v>7.3736000000000001E-3</v>
      </c>
      <c r="CI750" s="106">
        <v>1.511181E-2</v>
      </c>
      <c r="CJ750" s="106">
        <v>2.4628800000000003E-2</v>
      </c>
      <c r="CK750" s="106">
        <v>2.4245909999999999E-2</v>
      </c>
      <c r="CL750" s="106">
        <v>2.621472E-2</v>
      </c>
      <c r="CM750" s="106">
        <v>3.3242400000000005E-2</v>
      </c>
      <c r="CN750" s="106">
        <v>2.585908E-2</v>
      </c>
      <c r="CO750" s="106">
        <v>3.6306900000000003E-2</v>
      </c>
      <c r="CP750" s="106">
        <v>2.8577729999999996E-2</v>
      </c>
      <c r="CQ750" s="106">
        <v>1.50942E-2</v>
      </c>
      <c r="CR750" s="106">
        <v>1.560019E-2</v>
      </c>
      <c r="CS750" s="106"/>
      <c r="CT750" s="106"/>
      <c r="CU750" s="106"/>
      <c r="CV750" s="106">
        <f t="shared" si="448"/>
        <v>1.41E-2</v>
      </c>
      <c r="CW750" s="106">
        <f t="shared" si="449"/>
        <v>9.7999999999999997E-3</v>
      </c>
      <c r="CX750" s="106">
        <f t="shared" si="450"/>
        <v>5.5999999999999999E-3</v>
      </c>
      <c r="CY750" s="106">
        <f t="shared" si="451"/>
        <v>5.5999999999999991E-3</v>
      </c>
      <c r="CZ750" s="106">
        <f t="shared" si="452"/>
        <v>9.1999999999999998E-3</v>
      </c>
      <c r="DA750" s="106">
        <f t="shared" si="453"/>
        <v>8.4999999999999989E-3</v>
      </c>
      <c r="DB750" s="106">
        <f t="shared" si="454"/>
        <v>1.03E-2</v>
      </c>
      <c r="DC750" s="106">
        <f t="shared" si="455"/>
        <v>2.8000000000000004E-3</v>
      </c>
      <c r="DD750" s="106">
        <f t="shared" si="456"/>
        <v>6.7000000000000002E-3</v>
      </c>
      <c r="DE750" s="106">
        <f t="shared" si="457"/>
        <v>1.54E-2</v>
      </c>
      <c r="DF750" s="106">
        <f t="shared" si="458"/>
        <v>2.2599999999999999E-2</v>
      </c>
      <c r="DG750" s="106">
        <f t="shared" si="459"/>
        <v>1.32E-2</v>
      </c>
      <c r="DH750" s="106">
        <f t="shared" si="460"/>
        <v>1.0799999999999999E-2</v>
      </c>
      <c r="DI750" s="106">
        <f t="shared" si="461"/>
        <v>1.6899999999999998E-2</v>
      </c>
      <c r="DJ750" s="106">
        <f t="shared" si="462"/>
        <v>2.9100000000000001E-2</v>
      </c>
      <c r="DK750" s="106">
        <f t="shared" si="463"/>
        <v>6.8000000000000005E-3</v>
      </c>
      <c r="DL750" s="106">
        <f t="shared" si="464"/>
        <v>6.1999999999999989E-3</v>
      </c>
      <c r="DM750" s="106">
        <f t="shared" si="465"/>
        <v>6.4999999999999997E-3</v>
      </c>
      <c r="DN750" s="106">
        <f t="shared" si="466"/>
        <v>1.1899999999999999E-2</v>
      </c>
      <c r="DO750" s="106">
        <f t="shared" si="467"/>
        <v>2.1000000000000001E-2</v>
      </c>
      <c r="DP750" s="106">
        <f t="shared" si="468"/>
        <v>2.07E-2</v>
      </c>
      <c r="DQ750" s="106">
        <f t="shared" si="469"/>
        <v>2.2400000000000003E-2</v>
      </c>
      <c r="DR750" s="106">
        <f t="shared" si="470"/>
        <v>2.8500000000000001E-2</v>
      </c>
      <c r="DS750" s="106">
        <f t="shared" si="471"/>
        <v>2.23E-2</v>
      </c>
      <c r="DT750" s="106">
        <f t="shared" si="472"/>
        <v>3.15E-2</v>
      </c>
      <c r="DU750" s="106">
        <f t="shared" si="473"/>
        <v>2.4899999999999999E-2</v>
      </c>
      <c r="DV750" s="106">
        <f t="shared" si="474"/>
        <v>1.32E-2</v>
      </c>
      <c r="DW750" s="106">
        <f t="shared" si="475"/>
        <v>1.3699999999999999E-2</v>
      </c>
      <c r="DX750" s="106"/>
      <c r="DY750" s="106"/>
      <c r="DZ750" s="100"/>
      <c r="EA750" s="100">
        <v>100</v>
      </c>
      <c r="EB750" s="100">
        <v>66.59</v>
      </c>
      <c r="EC750" s="100">
        <v>100</v>
      </c>
      <c r="ED750" s="100">
        <v>100</v>
      </c>
      <c r="EE750" s="100">
        <v>694.05</v>
      </c>
      <c r="EF750" s="100">
        <v>100</v>
      </c>
      <c r="EG750" s="100">
        <v>24.6</v>
      </c>
      <c r="EH750" s="100">
        <v>3.84</v>
      </c>
      <c r="EI750" s="100">
        <v>92.54</v>
      </c>
      <c r="EJ750" s="100">
        <v>12.01</v>
      </c>
      <c r="EK750" s="100">
        <v>100</v>
      </c>
      <c r="EL750" s="100">
        <v>265.02</v>
      </c>
      <c r="EM750" s="100">
        <v>41.23</v>
      </c>
      <c r="EN750" s="100">
        <v>100</v>
      </c>
      <c r="EO750" s="100">
        <v>0.17</v>
      </c>
      <c r="EP750" s="100">
        <v>0.66</v>
      </c>
      <c r="EQ750" s="100">
        <v>309.62</v>
      </c>
      <c r="ER750" s="100">
        <v>100</v>
      </c>
      <c r="ES750" s="100">
        <v>0.23</v>
      </c>
      <c r="ET750" s="100">
        <v>100</v>
      </c>
      <c r="EU750" s="100">
        <v>25.39</v>
      </c>
      <c r="EV750" s="100">
        <v>100</v>
      </c>
      <c r="EW750" s="100">
        <v>100</v>
      </c>
      <c r="EX750" s="100">
        <v>100</v>
      </c>
      <c r="EY750" s="100">
        <v>1352.35</v>
      </c>
      <c r="EZ750" s="100">
        <v>100</v>
      </c>
      <c r="FA750" s="100">
        <v>100</v>
      </c>
      <c r="FB750" s="100">
        <v>109.99</v>
      </c>
      <c r="FC750" s="100"/>
      <c r="FD750" s="100"/>
      <c r="FE750" s="100"/>
      <c r="FF750" s="106">
        <v>0</v>
      </c>
      <c r="FG750" s="106">
        <v>0</v>
      </c>
      <c r="FH750" s="106">
        <v>0</v>
      </c>
      <c r="FI750" s="106">
        <v>0</v>
      </c>
      <c r="FJ750" s="106">
        <v>0</v>
      </c>
      <c r="FK750" s="106">
        <v>0</v>
      </c>
      <c r="FL750" s="106">
        <v>8.7596439169139485E-3</v>
      </c>
      <c r="FM750" s="106">
        <v>3.2515357795118707E-3</v>
      </c>
      <c r="FN750" s="106">
        <v>0</v>
      </c>
      <c r="FO750" s="106">
        <v>4.5595653691743758E-3</v>
      </c>
      <c r="FP750" s="106">
        <v>0</v>
      </c>
      <c r="FQ750" s="106">
        <v>0</v>
      </c>
      <c r="FR750" s="106">
        <v>8.0701852499126172E-3</v>
      </c>
      <c r="FS750" s="106">
        <v>0</v>
      </c>
      <c r="FT750" s="106">
        <v>0.10371031981048269</v>
      </c>
      <c r="FU750" s="106">
        <v>9.1668918913576976E-3</v>
      </c>
      <c r="FV750" s="106">
        <v>0</v>
      </c>
      <c r="FW750" s="106">
        <v>0</v>
      </c>
      <c r="FX750" s="106">
        <v>3.0719066657040477E-2</v>
      </c>
      <c r="FY750" s="106">
        <v>0</v>
      </c>
      <c r="FZ750" s="106">
        <v>1.7341415521215747E-2</v>
      </c>
      <c r="GA750" s="106">
        <v>0</v>
      </c>
      <c r="GB750" s="106">
        <v>0</v>
      </c>
      <c r="GC750" s="106">
        <v>0</v>
      </c>
      <c r="GD750" s="106">
        <v>0</v>
      </c>
      <c r="GE750" s="106">
        <v>0</v>
      </c>
      <c r="GF750" s="106">
        <v>0</v>
      </c>
      <c r="GG750" s="106">
        <v>0</v>
      </c>
      <c r="GH750" s="100"/>
      <c r="GI750" s="100"/>
      <c r="GJ750" s="100"/>
      <c r="GK750" s="100"/>
    </row>
    <row r="751" spans="1:193" x14ac:dyDescent="0.25">
      <c r="A751" s="98" t="s">
        <v>1073</v>
      </c>
      <c r="B751" s="99" t="s">
        <v>17</v>
      </c>
      <c r="C751" s="99" t="s">
        <v>247</v>
      </c>
      <c r="D751" s="100"/>
      <c r="E751" s="99" t="s">
        <v>924</v>
      </c>
      <c r="F751" s="100"/>
      <c r="G751" s="106">
        <v>0</v>
      </c>
      <c r="H751" s="106">
        <v>0</v>
      </c>
      <c r="I751" s="106">
        <v>0</v>
      </c>
      <c r="J751" s="106">
        <v>0</v>
      </c>
      <c r="K751" s="106">
        <v>0</v>
      </c>
      <c r="L751" s="106">
        <v>0</v>
      </c>
      <c r="M751" s="106">
        <v>4.3000000000000003E-2</v>
      </c>
      <c r="N751" s="106">
        <v>9.5000000000000001E-2</v>
      </c>
      <c r="O751" s="106">
        <v>0</v>
      </c>
      <c r="P751" s="106">
        <v>9.1999999999999998E-2</v>
      </c>
      <c r="Q751" s="106">
        <v>0</v>
      </c>
      <c r="R751" s="106">
        <v>0</v>
      </c>
      <c r="S751" s="106">
        <v>3.6999999999999998E-2</v>
      </c>
      <c r="T751" s="106">
        <v>0</v>
      </c>
      <c r="U751" s="106">
        <v>82.436000000000007</v>
      </c>
      <c r="V751" s="106">
        <v>1.6208281668797884</v>
      </c>
      <c r="W751" s="106">
        <v>0</v>
      </c>
      <c r="X751" s="106">
        <v>0</v>
      </c>
      <c r="Y751" s="106">
        <v>16.948909653225176</v>
      </c>
      <c r="Z751" s="106">
        <v>0</v>
      </c>
      <c r="AA751" s="106">
        <v>3.3932060259036619E-2</v>
      </c>
      <c r="AB751" s="106">
        <v>4.4999999999999998E-2</v>
      </c>
      <c r="AC751" s="106">
        <v>0</v>
      </c>
      <c r="AD751" s="106">
        <v>0</v>
      </c>
      <c r="AE751" s="106">
        <v>0</v>
      </c>
      <c r="AF751" s="106">
        <v>0</v>
      </c>
      <c r="AG751" s="106">
        <v>0</v>
      </c>
      <c r="AH751" s="106">
        <v>0</v>
      </c>
      <c r="AI751" s="106"/>
      <c r="AJ751" s="106">
        <v>101.351669880364</v>
      </c>
      <c r="AK751" s="100"/>
      <c r="AL751" s="106">
        <v>0</v>
      </c>
      <c r="AM751" s="106">
        <v>0</v>
      </c>
      <c r="AN751" s="106">
        <v>0</v>
      </c>
      <c r="AO751" s="106">
        <v>0</v>
      </c>
      <c r="AP751" s="106">
        <v>0</v>
      </c>
      <c r="AQ751" s="106">
        <v>0</v>
      </c>
      <c r="AR751" s="106">
        <v>3.1899109792284865E-2</v>
      </c>
      <c r="AS751" s="106">
        <v>7.8864353312302848E-2</v>
      </c>
      <c r="AT751" s="106">
        <v>0</v>
      </c>
      <c r="AU751" s="106">
        <v>4.0146622447198466E-2</v>
      </c>
      <c r="AV751" s="106">
        <v>0</v>
      </c>
      <c r="AW751" s="106">
        <v>0</v>
      </c>
      <c r="AX751" s="106">
        <v>2.5865082139112195E-2</v>
      </c>
      <c r="AY751" s="106">
        <v>0</v>
      </c>
      <c r="AZ751" s="106">
        <v>61.027539236008295</v>
      </c>
      <c r="BA751" s="106">
        <v>1.3743985134230376</v>
      </c>
      <c r="BB751" s="106">
        <v>0</v>
      </c>
      <c r="BC751" s="106">
        <v>0</v>
      </c>
      <c r="BD751" s="106">
        <v>13.346649069395365</v>
      </c>
      <c r="BE751" s="106">
        <v>0</v>
      </c>
      <c r="BF751" s="106">
        <v>2.8969572491280304E-2</v>
      </c>
      <c r="BG751" s="106">
        <v>3.8451679056652144E-2</v>
      </c>
      <c r="BH751" s="106">
        <v>0</v>
      </c>
      <c r="BI751" s="106">
        <v>0</v>
      </c>
      <c r="BJ751" s="106">
        <v>0</v>
      </c>
      <c r="BK751" s="106">
        <v>0</v>
      </c>
      <c r="BL751" s="106">
        <v>0</v>
      </c>
      <c r="BM751" s="106">
        <v>0</v>
      </c>
      <c r="BN751" s="106"/>
      <c r="BO751" s="106"/>
      <c r="BP751" s="106"/>
      <c r="BQ751" s="106">
        <v>3.0162720000000001E-2</v>
      </c>
      <c r="BR751" s="106">
        <v>1.6347379999999998E-2</v>
      </c>
      <c r="BS751" s="106">
        <v>1.039225E-2</v>
      </c>
      <c r="BT751" s="106">
        <v>9.4517400000000001E-3</v>
      </c>
      <c r="BU751" s="106">
        <v>1.1879039999999999E-2</v>
      </c>
      <c r="BV751" s="106">
        <v>1.0935249999999999E-2</v>
      </c>
      <c r="BW751" s="106">
        <v>1.4288800000000001E-2</v>
      </c>
      <c r="BX751" s="106">
        <v>3.6137999999999999E-3</v>
      </c>
      <c r="BY751" s="106">
        <v>9.51456E-3</v>
      </c>
      <c r="BZ751" s="106">
        <v>3.5061479999999999E-2</v>
      </c>
      <c r="CA751" s="106">
        <v>2.2499999999999999E-2</v>
      </c>
      <c r="CB751" s="106">
        <v>1.32E-2</v>
      </c>
      <c r="CC751" s="106">
        <v>1.5163300000000001E-2</v>
      </c>
      <c r="CD751" s="106">
        <v>2.0514480000000002E-2</v>
      </c>
      <c r="CE751" s="106">
        <v>3.9308280000000001E-2</v>
      </c>
      <c r="CF751" s="106">
        <v>8.0192400000000004E-3</v>
      </c>
      <c r="CG751" s="106">
        <v>6.6277999999999988E-3</v>
      </c>
      <c r="CH751" s="106">
        <v>7.4870400000000004E-3</v>
      </c>
      <c r="CI751" s="106">
        <v>1.5492779999999999E-2</v>
      </c>
      <c r="CJ751" s="106">
        <v>2.4159679999999999E-2</v>
      </c>
      <c r="CK751" s="106">
        <v>2.5417209999999999E-2</v>
      </c>
      <c r="CL751" s="106">
        <v>2.5746599999999994E-2</v>
      </c>
      <c r="CM751" s="106">
        <v>3.3125760000000004E-2</v>
      </c>
      <c r="CN751" s="106">
        <v>2.562716E-2</v>
      </c>
      <c r="CO751" s="106">
        <v>3.6076379999999998E-2</v>
      </c>
      <c r="CP751" s="106">
        <v>2.8692500000000003E-2</v>
      </c>
      <c r="CQ751" s="106">
        <v>1.50942E-2</v>
      </c>
      <c r="CR751" s="106">
        <v>1.5714060000000002E-2</v>
      </c>
      <c r="CS751" s="106"/>
      <c r="CT751" s="106"/>
      <c r="CU751" s="106"/>
      <c r="CV751" s="106">
        <f t="shared" si="448"/>
        <v>1.41E-2</v>
      </c>
      <c r="CW751" s="106">
        <f t="shared" si="449"/>
        <v>9.7999999999999997E-3</v>
      </c>
      <c r="CX751" s="106">
        <f t="shared" si="450"/>
        <v>5.5000000000000005E-3</v>
      </c>
      <c r="CY751" s="106">
        <f t="shared" si="451"/>
        <v>5.7000000000000002E-3</v>
      </c>
      <c r="CZ751" s="106">
        <f t="shared" si="452"/>
        <v>9.1999999999999998E-3</v>
      </c>
      <c r="DA751" s="106">
        <f t="shared" si="453"/>
        <v>8.4999999999999989E-3</v>
      </c>
      <c r="DB751" s="106">
        <f t="shared" si="454"/>
        <v>1.06E-2</v>
      </c>
      <c r="DC751" s="106">
        <f t="shared" si="455"/>
        <v>3.0000000000000001E-3</v>
      </c>
      <c r="DD751" s="106">
        <f t="shared" si="456"/>
        <v>6.7999999999999996E-3</v>
      </c>
      <c r="DE751" s="106">
        <f t="shared" si="457"/>
        <v>1.5300000000000001E-2</v>
      </c>
      <c r="DF751" s="106">
        <f t="shared" si="458"/>
        <v>2.2499999999999999E-2</v>
      </c>
      <c r="DG751" s="106">
        <f t="shared" si="459"/>
        <v>1.32E-2</v>
      </c>
      <c r="DH751" s="106">
        <f t="shared" si="460"/>
        <v>1.06E-2</v>
      </c>
      <c r="DI751" s="106">
        <f t="shared" si="461"/>
        <v>1.6799999999999999E-2</v>
      </c>
      <c r="DJ751" s="106">
        <f t="shared" si="462"/>
        <v>2.9100000000000001E-2</v>
      </c>
      <c r="DK751" s="106">
        <f t="shared" si="463"/>
        <v>6.8000000000000005E-3</v>
      </c>
      <c r="DL751" s="106">
        <f t="shared" si="464"/>
        <v>6.1999999999999989E-3</v>
      </c>
      <c r="DM751" s="106">
        <f t="shared" si="465"/>
        <v>6.6E-3</v>
      </c>
      <c r="DN751" s="106">
        <f t="shared" si="466"/>
        <v>1.2199999999999999E-2</v>
      </c>
      <c r="DO751" s="106">
        <f t="shared" si="467"/>
        <v>2.0599999999999997E-2</v>
      </c>
      <c r="DP751" s="106">
        <f t="shared" si="468"/>
        <v>2.1700000000000001E-2</v>
      </c>
      <c r="DQ751" s="106">
        <f t="shared" si="469"/>
        <v>2.1999999999999999E-2</v>
      </c>
      <c r="DR751" s="106">
        <f t="shared" si="470"/>
        <v>2.8400000000000002E-2</v>
      </c>
      <c r="DS751" s="106">
        <f t="shared" si="471"/>
        <v>2.2100000000000002E-2</v>
      </c>
      <c r="DT751" s="106">
        <f t="shared" si="472"/>
        <v>3.1299999999999994E-2</v>
      </c>
      <c r="DU751" s="106">
        <f t="shared" si="473"/>
        <v>2.5000000000000005E-2</v>
      </c>
      <c r="DV751" s="106">
        <f t="shared" si="474"/>
        <v>1.32E-2</v>
      </c>
      <c r="DW751" s="106">
        <f t="shared" si="475"/>
        <v>1.3800000000000002E-2</v>
      </c>
      <c r="DX751" s="106"/>
      <c r="DY751" s="106"/>
      <c r="DZ751" s="100"/>
      <c r="EA751" s="100">
        <v>100</v>
      </c>
      <c r="EB751" s="100">
        <v>72.14</v>
      </c>
      <c r="EC751" s="100">
        <v>100</v>
      </c>
      <c r="ED751" s="100">
        <v>100</v>
      </c>
      <c r="EE751" s="100">
        <v>74.27</v>
      </c>
      <c r="EF751" s="100">
        <v>100</v>
      </c>
      <c r="EG751" s="100">
        <v>28.01</v>
      </c>
      <c r="EH751" s="100">
        <v>4.13</v>
      </c>
      <c r="EI751" s="100">
        <v>100</v>
      </c>
      <c r="EJ751" s="100">
        <v>11.38</v>
      </c>
      <c r="EK751" s="100">
        <v>100</v>
      </c>
      <c r="EL751" s="100">
        <v>42.62</v>
      </c>
      <c r="EM751" s="100">
        <v>30.93</v>
      </c>
      <c r="EN751" s="100">
        <v>76.83</v>
      </c>
      <c r="EO751" s="100">
        <v>0.17</v>
      </c>
      <c r="EP751" s="100">
        <v>0.66</v>
      </c>
      <c r="EQ751" s="100">
        <v>576.77</v>
      </c>
      <c r="ER751" s="100">
        <v>100</v>
      </c>
      <c r="ES751" s="100">
        <v>0.23</v>
      </c>
      <c r="ET751" s="100">
        <v>100</v>
      </c>
      <c r="EU751" s="100">
        <v>62.16</v>
      </c>
      <c r="EV751" s="100">
        <v>47.25</v>
      </c>
      <c r="EW751" s="100">
        <v>144.16</v>
      </c>
      <c r="EX751" s="100">
        <v>100</v>
      </c>
      <c r="EY751" s="100">
        <v>208.21</v>
      </c>
      <c r="EZ751" s="100">
        <v>100</v>
      </c>
      <c r="FA751" s="100">
        <v>262.91000000000003</v>
      </c>
      <c r="FB751" s="100">
        <v>100</v>
      </c>
      <c r="FC751" s="100"/>
      <c r="FD751" s="100"/>
      <c r="FE751" s="100"/>
      <c r="FF751" s="106">
        <v>0</v>
      </c>
      <c r="FG751" s="106">
        <v>0</v>
      </c>
      <c r="FH751" s="106">
        <v>0</v>
      </c>
      <c r="FI751" s="106">
        <v>0</v>
      </c>
      <c r="FJ751" s="106">
        <v>0</v>
      </c>
      <c r="FK751" s="106">
        <v>0</v>
      </c>
      <c r="FL751" s="106">
        <v>8.9349406528189904E-3</v>
      </c>
      <c r="FM751" s="106">
        <v>3.2570977917981071E-3</v>
      </c>
      <c r="FN751" s="106">
        <v>0</v>
      </c>
      <c r="FO751" s="106">
        <v>4.5686856344911856E-3</v>
      </c>
      <c r="FP751" s="106">
        <v>0</v>
      </c>
      <c r="FQ751" s="106">
        <v>0</v>
      </c>
      <c r="FR751" s="106">
        <v>8.0000699056274032E-3</v>
      </c>
      <c r="FS751" s="106">
        <v>0</v>
      </c>
      <c r="FT751" s="106">
        <v>0.10374681670121411</v>
      </c>
      <c r="FU751" s="106">
        <v>9.071030188592049E-3</v>
      </c>
      <c r="FV751" s="106">
        <v>0</v>
      </c>
      <c r="FW751" s="106">
        <v>0</v>
      </c>
      <c r="FX751" s="106">
        <v>3.069729285960934E-2</v>
      </c>
      <c r="FY751" s="106">
        <v>0</v>
      </c>
      <c r="FZ751" s="106">
        <v>1.8007486260579835E-2</v>
      </c>
      <c r="GA751" s="106">
        <v>1.8168418354268138E-2</v>
      </c>
      <c r="GB751" s="106">
        <v>0</v>
      </c>
      <c r="GC751" s="106">
        <v>0</v>
      </c>
      <c r="GD751" s="106">
        <v>0</v>
      </c>
      <c r="GE751" s="106">
        <v>0</v>
      </c>
      <c r="GF751" s="106">
        <v>0</v>
      </c>
      <c r="GG751" s="106">
        <v>0</v>
      </c>
      <c r="GH751" s="100"/>
      <c r="GI751" s="100"/>
      <c r="GJ751" s="100"/>
      <c r="GK751" s="100"/>
    </row>
    <row r="752" spans="1:193" x14ac:dyDescent="0.25">
      <c r="A752" s="98" t="s">
        <v>1073</v>
      </c>
      <c r="B752" s="99" t="s">
        <v>17</v>
      </c>
      <c r="C752" s="99" t="s">
        <v>247</v>
      </c>
      <c r="D752" s="100"/>
      <c r="E752" s="99" t="s">
        <v>925</v>
      </c>
      <c r="F752" s="100"/>
      <c r="G752" s="106">
        <v>1.5389999999999999</v>
      </c>
      <c r="H752" s="106">
        <v>0</v>
      </c>
      <c r="I752" s="106">
        <v>0</v>
      </c>
      <c r="J752" s="106">
        <v>0</v>
      </c>
      <c r="K752" s="106">
        <v>0.03</v>
      </c>
      <c r="L752" s="106">
        <v>0</v>
      </c>
      <c r="M752" s="106">
        <v>0</v>
      </c>
      <c r="N752" s="106">
        <v>0.10093510050036493</v>
      </c>
      <c r="O752" s="106">
        <v>0.86599999999999999</v>
      </c>
      <c r="P752" s="106">
        <v>26.998000000000001</v>
      </c>
      <c r="Q752" s="106">
        <v>0</v>
      </c>
      <c r="R752" s="106">
        <v>4.1000000000000002E-2</v>
      </c>
      <c r="S752" s="106">
        <v>0</v>
      </c>
      <c r="T752" s="106">
        <v>0</v>
      </c>
      <c r="U752" s="106">
        <v>0</v>
      </c>
      <c r="V752" s="106">
        <v>5.4059439526717691E-2</v>
      </c>
      <c r="W752" s="106">
        <v>10.965999999999999</v>
      </c>
      <c r="X752" s="106">
        <v>0.15012874771485907</v>
      </c>
      <c r="Y752" s="106">
        <v>2.0909926745858249</v>
      </c>
      <c r="Z752" s="106">
        <v>9.3160000000000007</v>
      </c>
      <c r="AA752" s="106">
        <v>18.512961599276849</v>
      </c>
      <c r="AB752" s="106">
        <v>2.9569999999999999</v>
      </c>
      <c r="AC752" s="106">
        <v>11.815</v>
      </c>
      <c r="AD752" s="106">
        <v>3.5459999999999998</v>
      </c>
      <c r="AE752" s="106">
        <v>3.0019999999999998</v>
      </c>
      <c r="AF752" s="106">
        <v>1.0289999999999999</v>
      </c>
      <c r="AG752" s="106">
        <v>0.12405450312782806</v>
      </c>
      <c r="AH752" s="106">
        <v>1.7000000000000001E-2</v>
      </c>
      <c r="AI752" s="106"/>
      <c r="AJ752" s="106">
        <v>93.145882464732424</v>
      </c>
      <c r="AK752" s="100"/>
      <c r="AL752" s="106">
        <v>0.71942782348541501</v>
      </c>
      <c r="AM752" s="106">
        <v>0</v>
      </c>
      <c r="AN752" s="106">
        <v>0</v>
      </c>
      <c r="AO752" s="106">
        <v>0</v>
      </c>
      <c r="AP752" s="106">
        <v>2.3234200743494426E-2</v>
      </c>
      <c r="AQ752" s="106">
        <v>0</v>
      </c>
      <c r="AR752" s="106">
        <v>0</v>
      </c>
      <c r="AS752" s="106">
        <v>8.3791383447090265E-2</v>
      </c>
      <c r="AT752" s="106">
        <v>0.61892510005717549</v>
      </c>
      <c r="AU752" s="106">
        <v>11.781288182928959</v>
      </c>
      <c r="AV752" s="106">
        <v>0</v>
      </c>
      <c r="AW752" s="106">
        <v>4.1000000000000002E-2</v>
      </c>
      <c r="AX752" s="106">
        <v>0</v>
      </c>
      <c r="AY752" s="106">
        <v>0</v>
      </c>
      <c r="AZ752" s="106">
        <v>0</v>
      </c>
      <c r="BA752" s="106">
        <v>4.5840277729769938E-2</v>
      </c>
      <c r="BB752" s="106">
        <v>10.258185219831619</v>
      </c>
      <c r="BC752" s="106">
        <v>0.13234198493905064</v>
      </c>
      <c r="BD752" s="106">
        <v>1.6465805768846562</v>
      </c>
      <c r="BE752" s="106">
        <v>7.9433833560709415</v>
      </c>
      <c r="BF752" s="106">
        <v>15.805482454774054</v>
      </c>
      <c r="BG752" s="106">
        <v>2.5267025549004529</v>
      </c>
      <c r="BH752" s="106">
        <v>10.129458161865568</v>
      </c>
      <c r="BI752" s="106">
        <v>3.0579510175922731</v>
      </c>
      <c r="BJ752" s="106">
        <v>2.6045462432760713</v>
      </c>
      <c r="BK752" s="106">
        <v>0.89657576021608432</v>
      </c>
      <c r="BL752" s="106">
        <v>0.10848666648695066</v>
      </c>
      <c r="BM752" s="106">
        <v>1.4929305348204093E-2</v>
      </c>
      <c r="BN752" s="106"/>
      <c r="BO752" s="106"/>
      <c r="BP752" s="106"/>
      <c r="BQ752" s="106">
        <v>2.5670399999999999E-2</v>
      </c>
      <c r="BR752" s="106">
        <v>1.851591E-2</v>
      </c>
      <c r="BS752" s="106">
        <v>9.8253999999999998E-3</v>
      </c>
      <c r="BT752" s="106">
        <v>8.6226399999999991E-3</v>
      </c>
      <c r="BU752" s="106">
        <v>1.252464E-2</v>
      </c>
      <c r="BV752" s="106">
        <v>1.15785E-2</v>
      </c>
      <c r="BW752" s="106">
        <v>1.5636800000000003E-2</v>
      </c>
      <c r="BX752" s="106">
        <v>4.3365599999999997E-3</v>
      </c>
      <c r="BY752" s="106">
        <v>1.007424E-2</v>
      </c>
      <c r="BZ752" s="106">
        <v>2.795752E-2</v>
      </c>
      <c r="CA752" s="106">
        <v>1.7299999999999999E-2</v>
      </c>
      <c r="CB752" s="106">
        <v>1.3899999999999999E-2</v>
      </c>
      <c r="CC752" s="106">
        <v>1.17301E-2</v>
      </c>
      <c r="CD752" s="106">
        <v>2.112503E-2</v>
      </c>
      <c r="CE752" s="106">
        <v>4.6872759999999999E-2</v>
      </c>
      <c r="CF752" s="106">
        <v>7.5475200000000003E-3</v>
      </c>
      <c r="CG752" s="106">
        <v>7.9106000000000003E-3</v>
      </c>
      <c r="CH752" s="106">
        <v>8.2811199999999995E-3</v>
      </c>
      <c r="CI752" s="106">
        <v>1.2445020000000001E-2</v>
      </c>
      <c r="CJ752" s="106">
        <v>2.6387999999999998E-2</v>
      </c>
      <c r="CK752" s="106">
        <v>2.7291289999999999E-2</v>
      </c>
      <c r="CL752" s="106">
        <v>2.9725619999999998E-2</v>
      </c>
      <c r="CM752" s="106">
        <v>3.685824E-2</v>
      </c>
      <c r="CN752" s="106">
        <v>2.8874039999999997E-2</v>
      </c>
      <c r="CO752" s="106">
        <v>3.8151060000000001E-2</v>
      </c>
      <c r="CP752" s="106">
        <v>2.9610659999999997E-2</v>
      </c>
      <c r="CQ752" s="106">
        <v>1.589465E-2</v>
      </c>
      <c r="CR752" s="106">
        <v>1.639728E-2</v>
      </c>
      <c r="CS752" s="106"/>
      <c r="CT752" s="106"/>
      <c r="CU752" s="106"/>
      <c r="CV752" s="106">
        <f t="shared" si="448"/>
        <v>1.1999999999999999E-2</v>
      </c>
      <c r="CW752" s="106">
        <f t="shared" si="449"/>
        <v>1.11E-2</v>
      </c>
      <c r="CX752" s="106">
        <f t="shared" si="450"/>
        <v>5.1999999999999998E-3</v>
      </c>
      <c r="CY752" s="106">
        <f t="shared" si="451"/>
        <v>5.1999999999999998E-3</v>
      </c>
      <c r="CZ752" s="106">
        <f t="shared" si="452"/>
        <v>9.7000000000000003E-3</v>
      </c>
      <c r="DA752" s="106">
        <f t="shared" si="453"/>
        <v>9.0000000000000011E-3</v>
      </c>
      <c r="DB752" s="106">
        <f t="shared" si="454"/>
        <v>1.1600000000000001E-2</v>
      </c>
      <c r="DC752" s="106">
        <f t="shared" si="455"/>
        <v>3.5999999999999999E-3</v>
      </c>
      <c r="DD752" s="106">
        <f t="shared" si="456"/>
        <v>7.1999999999999998E-3</v>
      </c>
      <c r="DE752" s="106">
        <f t="shared" si="457"/>
        <v>1.2200000000000001E-2</v>
      </c>
      <c r="DF752" s="106">
        <f t="shared" si="458"/>
        <v>1.7299999999999999E-2</v>
      </c>
      <c r="DG752" s="106">
        <f t="shared" si="459"/>
        <v>1.3899999999999999E-2</v>
      </c>
      <c r="DH752" s="106">
        <f t="shared" si="460"/>
        <v>8.199999999999999E-3</v>
      </c>
      <c r="DI752" s="106">
        <f t="shared" si="461"/>
        <v>1.7299999999999999E-2</v>
      </c>
      <c r="DJ752" s="106">
        <f t="shared" si="462"/>
        <v>3.4700000000000002E-2</v>
      </c>
      <c r="DK752" s="106">
        <f t="shared" si="463"/>
        <v>6.4000000000000003E-3</v>
      </c>
      <c r="DL752" s="106">
        <f t="shared" si="464"/>
        <v>7.4000000000000003E-3</v>
      </c>
      <c r="DM752" s="106">
        <f t="shared" si="465"/>
        <v>7.2999999999999992E-3</v>
      </c>
      <c r="DN752" s="106">
        <f t="shared" si="466"/>
        <v>9.8000000000000014E-3</v>
      </c>
      <c r="DO752" s="106">
        <f t="shared" si="467"/>
        <v>2.2499999999999996E-2</v>
      </c>
      <c r="DP752" s="106">
        <f t="shared" si="468"/>
        <v>2.3299999999999998E-2</v>
      </c>
      <c r="DQ752" s="106">
        <f t="shared" si="469"/>
        <v>2.5399999999999999E-2</v>
      </c>
      <c r="DR752" s="106">
        <f t="shared" si="470"/>
        <v>3.1599999999999996E-2</v>
      </c>
      <c r="DS752" s="106">
        <f t="shared" si="471"/>
        <v>2.4899999999999999E-2</v>
      </c>
      <c r="DT752" s="106">
        <f t="shared" si="472"/>
        <v>3.3099999999999997E-2</v>
      </c>
      <c r="DU752" s="106">
        <f t="shared" si="473"/>
        <v>2.58E-2</v>
      </c>
      <c r="DV752" s="106">
        <f t="shared" si="474"/>
        <v>1.3900000000000001E-2</v>
      </c>
      <c r="DW752" s="106">
        <f t="shared" si="475"/>
        <v>1.44E-2</v>
      </c>
      <c r="DX752" s="106"/>
      <c r="DY752" s="106"/>
      <c r="DZ752" s="100"/>
      <c r="EA752" s="100">
        <v>2.02</v>
      </c>
      <c r="EB752" s="100">
        <v>100</v>
      </c>
      <c r="EC752" s="100">
        <v>100</v>
      </c>
      <c r="ED752" s="100">
        <v>100</v>
      </c>
      <c r="EE752" s="100">
        <v>29.23</v>
      </c>
      <c r="EF752" s="100">
        <v>100</v>
      </c>
      <c r="EG752" s="100">
        <v>100</v>
      </c>
      <c r="EH752" s="100">
        <v>3.7</v>
      </c>
      <c r="EI752" s="100">
        <v>1.07</v>
      </c>
      <c r="EJ752" s="100">
        <v>0.26</v>
      </c>
      <c r="EK752" s="100">
        <v>3.65</v>
      </c>
      <c r="EL752" s="100">
        <v>8.32</v>
      </c>
      <c r="EM752" s="100">
        <v>413.13</v>
      </c>
      <c r="EN752" s="100">
        <v>145.24</v>
      </c>
      <c r="EO752" s="100">
        <v>100</v>
      </c>
      <c r="EP752" s="100">
        <v>16.420000000000002</v>
      </c>
      <c r="EQ752" s="100">
        <v>0.19</v>
      </c>
      <c r="ER752" s="100">
        <v>3.64</v>
      </c>
      <c r="ES752" s="100">
        <v>0.95</v>
      </c>
      <c r="ET752" s="100">
        <v>0.57999999999999996</v>
      </c>
      <c r="EU752" s="100">
        <v>0.4</v>
      </c>
      <c r="EV752" s="100">
        <v>1.02</v>
      </c>
      <c r="EW752" s="100">
        <v>0.53</v>
      </c>
      <c r="EX752" s="100">
        <v>0.9</v>
      </c>
      <c r="EY752" s="100">
        <v>1.24</v>
      </c>
      <c r="EZ752" s="100">
        <v>2.61</v>
      </c>
      <c r="FA752" s="100">
        <v>10.77</v>
      </c>
      <c r="FB752" s="100">
        <v>87.06</v>
      </c>
      <c r="FC752" s="100"/>
      <c r="FD752" s="100"/>
      <c r="FE752" s="100"/>
      <c r="FF752" s="106">
        <v>1.4532442034405383E-2</v>
      </c>
      <c r="FG752" s="106">
        <v>0</v>
      </c>
      <c r="FH752" s="106">
        <v>0</v>
      </c>
      <c r="FI752" s="106">
        <v>0</v>
      </c>
      <c r="FJ752" s="106">
        <v>6.7913568773234206E-3</v>
      </c>
      <c r="FK752" s="106">
        <v>0</v>
      </c>
      <c r="FL752" s="106">
        <v>0</v>
      </c>
      <c r="FM752" s="106">
        <v>3.10028118754234E-3</v>
      </c>
      <c r="FN752" s="106">
        <v>6.6224985706117784E-3</v>
      </c>
      <c r="FO752" s="106">
        <v>3.0631349275615293E-2</v>
      </c>
      <c r="FP752" s="106">
        <v>0</v>
      </c>
      <c r="FQ752" s="106">
        <v>3.4112000000000001E-3</v>
      </c>
      <c r="FR752" s="106">
        <v>0</v>
      </c>
      <c r="FS752" s="106">
        <v>0</v>
      </c>
      <c r="FT752" s="106">
        <v>0</v>
      </c>
      <c r="FU752" s="106">
        <v>7.5269736032282245E-3</v>
      </c>
      <c r="FV752" s="106">
        <v>1.9490551917680076E-2</v>
      </c>
      <c r="FW752" s="106">
        <v>4.8172482517814435E-3</v>
      </c>
      <c r="FX752" s="106">
        <v>1.5642515480404233E-2</v>
      </c>
      <c r="FY752" s="106">
        <v>4.6071623465211459E-2</v>
      </c>
      <c r="FZ752" s="106">
        <v>6.3221929819096218E-2</v>
      </c>
      <c r="GA752" s="106">
        <v>2.5772366059984623E-2</v>
      </c>
      <c r="GB752" s="106">
        <v>5.368612825788751E-2</v>
      </c>
      <c r="GC752" s="106">
        <v>2.7521559158330461E-2</v>
      </c>
      <c r="GD752" s="106">
        <v>3.2296373416623281E-2</v>
      </c>
      <c r="GE752" s="106">
        <v>2.34006273416398E-2</v>
      </c>
      <c r="GF752" s="106">
        <v>1.1684013980644585E-2</v>
      </c>
      <c r="GG752" s="106">
        <v>1.2997453236146483E-2</v>
      </c>
      <c r="GH752" s="100"/>
      <c r="GI752" s="100"/>
      <c r="GJ752" s="100"/>
      <c r="GK752" s="100"/>
    </row>
    <row r="753" spans="1:193" x14ac:dyDescent="0.25">
      <c r="A753" s="98" t="s">
        <v>1073</v>
      </c>
      <c r="B753" s="99" t="s">
        <v>17</v>
      </c>
      <c r="C753" s="99" t="s">
        <v>247</v>
      </c>
      <c r="D753" s="100"/>
      <c r="E753" s="99" t="s">
        <v>926</v>
      </c>
      <c r="F753" s="100"/>
      <c r="G753" s="106">
        <v>1.484</v>
      </c>
      <c r="H753" s="106">
        <v>0</v>
      </c>
      <c r="I753" s="106">
        <v>0</v>
      </c>
      <c r="J753" s="106">
        <v>0</v>
      </c>
      <c r="K753" s="106">
        <v>0</v>
      </c>
      <c r="L753" s="106">
        <v>0</v>
      </c>
      <c r="M753" s="106">
        <v>0</v>
      </c>
      <c r="N753" s="106">
        <v>0.10185255015155598</v>
      </c>
      <c r="O753" s="106">
        <v>0.84299999999999997</v>
      </c>
      <c r="P753" s="106">
        <v>27.133999999999997</v>
      </c>
      <c r="Q753" s="106">
        <v>0</v>
      </c>
      <c r="R753" s="106">
        <v>3.6999999999999998E-2</v>
      </c>
      <c r="S753" s="106">
        <v>0</v>
      </c>
      <c r="T753" s="106">
        <v>0</v>
      </c>
      <c r="U753" s="106">
        <v>0</v>
      </c>
      <c r="V753" s="106">
        <v>9.7781006270071871E-3</v>
      </c>
      <c r="W753" s="106">
        <v>10.992000000000001</v>
      </c>
      <c r="X753" s="106">
        <v>0.16962526608941525</v>
      </c>
      <c r="Y753" s="106">
        <v>2.1109291876629745</v>
      </c>
      <c r="Z753" s="106">
        <v>9.2100000000000009</v>
      </c>
      <c r="AA753" s="106">
        <v>18.22</v>
      </c>
      <c r="AB753" s="106">
        <v>2.9809999999999999</v>
      </c>
      <c r="AC753" s="106">
        <v>11.775</v>
      </c>
      <c r="AD753" s="106">
        <v>3.516</v>
      </c>
      <c r="AE753" s="106">
        <v>3.05</v>
      </c>
      <c r="AF753" s="106">
        <v>1.0189999999999999</v>
      </c>
      <c r="AG753" s="106">
        <v>7.9780813498700545E-2</v>
      </c>
      <c r="AH753" s="106">
        <v>4.1000000000000002E-2</v>
      </c>
      <c r="AI753" s="106"/>
      <c r="AJ753" s="106">
        <v>92.765618718029657</v>
      </c>
      <c r="AK753" s="100"/>
      <c r="AL753" s="106">
        <v>0.69371727748691092</v>
      </c>
      <c r="AM753" s="106">
        <v>0</v>
      </c>
      <c r="AN753" s="106">
        <v>0</v>
      </c>
      <c r="AO753" s="106">
        <v>0</v>
      </c>
      <c r="AP753" s="106">
        <v>0</v>
      </c>
      <c r="AQ753" s="106">
        <v>0</v>
      </c>
      <c r="AR753" s="106">
        <v>0</v>
      </c>
      <c r="AS753" s="106">
        <v>8.4553005272751114E-2</v>
      </c>
      <c r="AT753" s="106">
        <v>0.60248713550600341</v>
      </c>
      <c r="AU753" s="106">
        <v>11.84063536393786</v>
      </c>
      <c r="AV753" s="106">
        <v>0</v>
      </c>
      <c r="AW753" s="106">
        <v>3.6999999999999998E-2</v>
      </c>
      <c r="AX753" s="106">
        <v>0</v>
      </c>
      <c r="AY753" s="106">
        <v>0</v>
      </c>
      <c r="AZ753" s="106">
        <v>0</v>
      </c>
      <c r="BA753" s="106">
        <v>8.2914446086722517E-3</v>
      </c>
      <c r="BB753" s="106">
        <v>10.282507015902715</v>
      </c>
      <c r="BC753" s="106">
        <v>0.14952861961337732</v>
      </c>
      <c r="BD753" s="106">
        <v>1.662279854841306</v>
      </c>
      <c r="BE753" s="106">
        <v>7.8530013642564809</v>
      </c>
      <c r="BF753" s="106">
        <v>15.55536583283531</v>
      </c>
      <c r="BG753" s="106">
        <v>2.5472101170640009</v>
      </c>
      <c r="BH753" s="106">
        <v>10.095164609053498</v>
      </c>
      <c r="BI753" s="106">
        <v>3.0320800275957227</v>
      </c>
      <c r="BJ753" s="106">
        <v>2.6461912198507718</v>
      </c>
      <c r="BK753" s="106">
        <v>0.8878626818855101</v>
      </c>
      <c r="BL753" s="106">
        <v>6.9768966767556229E-2</v>
      </c>
      <c r="BM753" s="106">
        <v>3.6005971722139284E-2</v>
      </c>
      <c r="BN753" s="106"/>
      <c r="BO753" s="106"/>
      <c r="BP753" s="106"/>
      <c r="BQ753" s="106">
        <v>2.4814720000000002E-2</v>
      </c>
      <c r="BR753" s="106">
        <v>1.83491E-2</v>
      </c>
      <c r="BS753" s="106">
        <v>9.6364499999999995E-3</v>
      </c>
      <c r="BT753" s="106">
        <v>8.6226399999999991E-3</v>
      </c>
      <c r="BU753" s="106">
        <v>1.3170239999999998E-2</v>
      </c>
      <c r="BV753" s="106">
        <v>1.13212E-2</v>
      </c>
      <c r="BW753" s="106">
        <v>1.5367199999999999E-2</v>
      </c>
      <c r="BX753" s="106">
        <v>4.457019999999999E-3</v>
      </c>
      <c r="BY753" s="106">
        <v>1.035408E-2</v>
      </c>
      <c r="BZ753" s="106">
        <v>2.9103319999999995E-2</v>
      </c>
      <c r="CA753" s="106">
        <v>1.72E-2</v>
      </c>
      <c r="CB753" s="106">
        <v>1.4E-2</v>
      </c>
      <c r="CC753" s="106">
        <v>1.1587050000000002E-2</v>
      </c>
      <c r="CD753" s="106">
        <v>2.112503E-2</v>
      </c>
      <c r="CE753" s="106">
        <v>4.7413080000000003E-2</v>
      </c>
      <c r="CF753" s="106">
        <v>7.6654499999999999E-3</v>
      </c>
      <c r="CG753" s="106">
        <v>7.8036999999999994E-3</v>
      </c>
      <c r="CH753" s="106">
        <v>8.2811199999999995E-3</v>
      </c>
      <c r="CI753" s="106">
        <v>1.2445020000000001E-2</v>
      </c>
      <c r="CJ753" s="106">
        <v>2.6739840000000004E-2</v>
      </c>
      <c r="CK753" s="106">
        <v>2.7057029999999996E-2</v>
      </c>
      <c r="CL753" s="106">
        <v>2.9725619999999998E-2</v>
      </c>
      <c r="CM753" s="106">
        <v>3.7908000000000004E-2</v>
      </c>
      <c r="CN753" s="106">
        <v>2.910596E-2</v>
      </c>
      <c r="CO753" s="106">
        <v>3.8151060000000001E-2</v>
      </c>
      <c r="CP753" s="106">
        <v>2.9725430000000001E-2</v>
      </c>
      <c r="CQ753" s="106">
        <v>1.6008999999999999E-2</v>
      </c>
      <c r="CR753" s="106">
        <v>1.6283410000000002E-2</v>
      </c>
      <c r="CS753" s="106"/>
      <c r="CT753" s="106"/>
      <c r="CU753" s="106"/>
      <c r="CV753" s="106">
        <f t="shared" si="448"/>
        <v>1.1599999999999999E-2</v>
      </c>
      <c r="CW753" s="106">
        <f t="shared" si="449"/>
        <v>1.1000000000000001E-2</v>
      </c>
      <c r="CX753" s="106">
        <f t="shared" si="450"/>
        <v>5.0999999999999995E-3</v>
      </c>
      <c r="CY753" s="106">
        <f t="shared" si="451"/>
        <v>5.1999999999999998E-3</v>
      </c>
      <c r="CZ753" s="106">
        <f t="shared" si="452"/>
        <v>1.0199999999999999E-2</v>
      </c>
      <c r="DA753" s="106">
        <f t="shared" si="453"/>
        <v>8.8000000000000005E-3</v>
      </c>
      <c r="DB753" s="106">
        <f t="shared" si="454"/>
        <v>1.1399999999999999E-2</v>
      </c>
      <c r="DC753" s="106">
        <f t="shared" si="455"/>
        <v>3.6999999999999997E-3</v>
      </c>
      <c r="DD753" s="106">
        <f t="shared" si="456"/>
        <v>7.4000000000000003E-3</v>
      </c>
      <c r="DE753" s="106">
        <f t="shared" si="457"/>
        <v>1.2699999999999998E-2</v>
      </c>
      <c r="DF753" s="106">
        <f t="shared" si="458"/>
        <v>1.72E-2</v>
      </c>
      <c r="DG753" s="106">
        <f t="shared" si="459"/>
        <v>1.4E-2</v>
      </c>
      <c r="DH753" s="106">
        <f t="shared" si="460"/>
        <v>8.1000000000000013E-3</v>
      </c>
      <c r="DI753" s="106">
        <f t="shared" si="461"/>
        <v>1.7299999999999999E-2</v>
      </c>
      <c r="DJ753" s="106">
        <f t="shared" si="462"/>
        <v>3.5099999999999999E-2</v>
      </c>
      <c r="DK753" s="106">
        <f t="shared" si="463"/>
        <v>6.4999999999999997E-3</v>
      </c>
      <c r="DL753" s="106">
        <f t="shared" si="464"/>
        <v>7.3000000000000001E-3</v>
      </c>
      <c r="DM753" s="106">
        <f t="shared" si="465"/>
        <v>7.2999999999999992E-3</v>
      </c>
      <c r="DN753" s="106">
        <f t="shared" si="466"/>
        <v>9.8000000000000014E-3</v>
      </c>
      <c r="DO753" s="106">
        <f t="shared" si="467"/>
        <v>2.2800000000000001E-2</v>
      </c>
      <c r="DP753" s="106">
        <f t="shared" si="468"/>
        <v>2.3099999999999996E-2</v>
      </c>
      <c r="DQ753" s="106">
        <f t="shared" si="469"/>
        <v>2.5399999999999999E-2</v>
      </c>
      <c r="DR753" s="106">
        <f t="shared" si="470"/>
        <v>3.2500000000000001E-2</v>
      </c>
      <c r="DS753" s="106">
        <f t="shared" si="471"/>
        <v>2.5100000000000001E-2</v>
      </c>
      <c r="DT753" s="106">
        <f t="shared" si="472"/>
        <v>3.3099999999999997E-2</v>
      </c>
      <c r="DU753" s="106">
        <f t="shared" si="473"/>
        <v>2.5900000000000003E-2</v>
      </c>
      <c r="DV753" s="106">
        <f t="shared" si="474"/>
        <v>1.4E-2</v>
      </c>
      <c r="DW753" s="106">
        <f t="shared" si="475"/>
        <v>1.43E-2</v>
      </c>
      <c r="DX753" s="106"/>
      <c r="DY753" s="106"/>
      <c r="DZ753" s="100"/>
      <c r="EA753" s="100">
        <v>2.0499999999999998</v>
      </c>
      <c r="EB753" s="100">
        <v>100</v>
      </c>
      <c r="EC753" s="100">
        <v>100</v>
      </c>
      <c r="ED753" s="100">
        <v>100</v>
      </c>
      <c r="EE753" s="100">
        <v>75.25</v>
      </c>
      <c r="EF753" s="100">
        <v>83.15</v>
      </c>
      <c r="EG753" s="100">
        <v>100</v>
      </c>
      <c r="EH753" s="100">
        <v>3.74</v>
      </c>
      <c r="EI753" s="100">
        <v>1.1000000000000001</v>
      </c>
      <c r="EJ753" s="100">
        <v>0.26</v>
      </c>
      <c r="EK753" s="100">
        <v>3.69</v>
      </c>
      <c r="EL753" s="100">
        <v>9.32</v>
      </c>
      <c r="EM753" s="100">
        <v>39.19</v>
      </c>
      <c r="EN753" s="100">
        <v>100</v>
      </c>
      <c r="EO753" s="100">
        <v>100</v>
      </c>
      <c r="EP753" s="100">
        <v>84.59</v>
      </c>
      <c r="EQ753" s="100">
        <v>0.19</v>
      </c>
      <c r="ER753" s="100">
        <v>3.37</v>
      </c>
      <c r="ES753" s="100">
        <v>0.95</v>
      </c>
      <c r="ET753" s="100">
        <v>0.59</v>
      </c>
      <c r="EU753" s="100">
        <v>0.4</v>
      </c>
      <c r="EV753" s="100">
        <v>1.02</v>
      </c>
      <c r="EW753" s="100">
        <v>0.53</v>
      </c>
      <c r="EX753" s="100">
        <v>0.91</v>
      </c>
      <c r="EY753" s="100">
        <v>1.22</v>
      </c>
      <c r="EZ753" s="100">
        <v>2.64</v>
      </c>
      <c r="FA753" s="100">
        <v>16.82</v>
      </c>
      <c r="FB753" s="100">
        <v>35.36</v>
      </c>
      <c r="FC753" s="100"/>
      <c r="FD753" s="100"/>
      <c r="FE753" s="100"/>
      <c r="FF753" s="106">
        <v>1.4221204188481672E-2</v>
      </c>
      <c r="FG753" s="106">
        <v>0</v>
      </c>
      <c r="FH753" s="106">
        <v>0</v>
      </c>
      <c r="FI753" s="106">
        <v>0</v>
      </c>
      <c r="FJ753" s="106">
        <v>0</v>
      </c>
      <c r="FK753" s="106">
        <v>0</v>
      </c>
      <c r="FL753" s="106">
        <v>0</v>
      </c>
      <c r="FM753" s="106">
        <v>3.1622823972008917E-3</v>
      </c>
      <c r="FN753" s="106">
        <v>6.6273584905660382E-3</v>
      </c>
      <c r="FO753" s="106">
        <v>3.0785651946238436E-2</v>
      </c>
      <c r="FP753" s="106">
        <v>0</v>
      </c>
      <c r="FQ753" s="106">
        <v>3.4483999999999999E-3</v>
      </c>
      <c r="FR753" s="106">
        <v>0</v>
      </c>
      <c r="FS753" s="106">
        <v>0</v>
      </c>
      <c r="FT753" s="106">
        <v>0</v>
      </c>
      <c r="FU753" s="106">
        <v>7.0137329944758575E-3</v>
      </c>
      <c r="FV753" s="106">
        <v>1.9536763330215156E-2</v>
      </c>
      <c r="FW753" s="106">
        <v>5.039114480970816E-3</v>
      </c>
      <c r="FX753" s="106">
        <v>1.5791658620992407E-2</v>
      </c>
      <c r="FY753" s="106">
        <v>4.6332708049113235E-2</v>
      </c>
      <c r="FZ753" s="106">
        <v>6.2221463331341244E-2</v>
      </c>
      <c r="GA753" s="106">
        <v>2.5981543194052811E-2</v>
      </c>
      <c r="GB753" s="106">
        <v>5.3504372427983539E-2</v>
      </c>
      <c r="GC753" s="106">
        <v>2.7591928251121077E-2</v>
      </c>
      <c r="GD753" s="106">
        <v>3.228353288217941E-2</v>
      </c>
      <c r="GE753" s="106">
        <v>2.3439574801777465E-2</v>
      </c>
      <c r="GF753" s="106">
        <v>1.1735140210302959E-2</v>
      </c>
      <c r="GG753" s="106">
        <v>1.273171160094845E-2</v>
      </c>
      <c r="GH753" s="100"/>
      <c r="GI753" s="100"/>
      <c r="GJ753" s="100"/>
      <c r="GK753" s="100"/>
    </row>
    <row r="754" spans="1:193" x14ac:dyDescent="0.25">
      <c r="A754" s="98" t="s">
        <v>1073</v>
      </c>
      <c r="B754" s="99" t="s">
        <v>17</v>
      </c>
      <c r="C754" s="99" t="s">
        <v>247</v>
      </c>
      <c r="D754" s="100"/>
      <c r="E754" s="99" t="s">
        <v>927</v>
      </c>
      <c r="F754" s="100"/>
      <c r="G754" s="106">
        <v>1.4710000000000001</v>
      </c>
      <c r="H754" s="106">
        <v>0</v>
      </c>
      <c r="I754" s="106">
        <v>0</v>
      </c>
      <c r="J754" s="106">
        <v>0</v>
      </c>
      <c r="K754" s="106">
        <v>0</v>
      </c>
      <c r="L754" s="106">
        <v>1.6E-2</v>
      </c>
      <c r="M754" s="106">
        <v>0</v>
      </c>
      <c r="N754" s="106">
        <v>9.8939228017805372E-2</v>
      </c>
      <c r="O754" s="106">
        <v>0.86299999999999999</v>
      </c>
      <c r="P754" s="106">
        <v>26.988</v>
      </c>
      <c r="Q754" s="106">
        <v>0</v>
      </c>
      <c r="R754" s="106">
        <v>3.5999999999999997E-2</v>
      </c>
      <c r="S754" s="106">
        <v>0</v>
      </c>
      <c r="T754" s="106">
        <v>0</v>
      </c>
      <c r="U754" s="106">
        <v>0</v>
      </c>
      <c r="V754" s="106">
        <v>1.0134192479033573E-2</v>
      </c>
      <c r="W754" s="106">
        <v>10.99</v>
      </c>
      <c r="X754" s="106">
        <v>0.14961908532066245</v>
      </c>
      <c r="Y754" s="106">
        <v>2.1059658147338496</v>
      </c>
      <c r="Z754" s="106">
        <v>9.0660000000000007</v>
      </c>
      <c r="AA754" s="106">
        <v>18.06499704609822</v>
      </c>
      <c r="AB754" s="106">
        <v>2.9870000000000001</v>
      </c>
      <c r="AC754" s="106">
        <v>11.79</v>
      </c>
      <c r="AD754" s="106">
        <v>3.4820000000000002</v>
      </c>
      <c r="AE754" s="106">
        <v>3.0960000000000001</v>
      </c>
      <c r="AF754" s="106">
        <v>1.0029999999999999</v>
      </c>
      <c r="AG754" s="106">
        <v>0.12174385128513807</v>
      </c>
      <c r="AH754" s="106">
        <v>3.7999999999999999E-2</v>
      </c>
      <c r="AI754" s="106"/>
      <c r="AJ754" s="106">
        <v>92.369277617934699</v>
      </c>
      <c r="AK754" s="100"/>
      <c r="AL754" s="106">
        <v>0.68764023934180996</v>
      </c>
      <c r="AM754" s="106">
        <v>0</v>
      </c>
      <c r="AN754" s="106">
        <v>0</v>
      </c>
      <c r="AO754" s="106">
        <v>0</v>
      </c>
      <c r="AP754" s="106">
        <v>0</v>
      </c>
      <c r="AQ754" s="106">
        <v>1.2436844150796735E-2</v>
      </c>
      <c r="AR754" s="106">
        <v>0</v>
      </c>
      <c r="AS754" s="106">
        <v>8.2134507735186268E-2</v>
      </c>
      <c r="AT754" s="106">
        <v>0.61678101772441396</v>
      </c>
      <c r="AU754" s="106">
        <v>11.77692441961948</v>
      </c>
      <c r="AV754" s="106">
        <v>0</v>
      </c>
      <c r="AW754" s="106">
        <v>3.5999999999999997E-2</v>
      </c>
      <c r="AX754" s="106">
        <v>0</v>
      </c>
      <c r="AY754" s="106">
        <v>0</v>
      </c>
      <c r="AZ754" s="106">
        <v>0</v>
      </c>
      <c r="BA754" s="106">
        <v>8.5933964886233984E-3</v>
      </c>
      <c r="BB754" s="106">
        <v>10.280636108512629</v>
      </c>
      <c r="BC754" s="106">
        <v>0.13189270567759384</v>
      </c>
      <c r="BD754" s="106">
        <v>1.6583713794266079</v>
      </c>
      <c r="BE754" s="106">
        <v>7.7302182810368354</v>
      </c>
      <c r="BF754" s="106">
        <v>15.423031713564603</v>
      </c>
      <c r="BG754" s="106">
        <v>2.5523370076048879</v>
      </c>
      <c r="BH754" s="106">
        <v>10.108024691358024</v>
      </c>
      <c r="BI754" s="106">
        <v>3.002759572266299</v>
      </c>
      <c r="BJ754" s="106">
        <v>2.6861009890681937</v>
      </c>
      <c r="BK754" s="106">
        <v>0.87392175655659143</v>
      </c>
      <c r="BL754" s="106">
        <v>0.10646598275919376</v>
      </c>
      <c r="BM754" s="106">
        <v>3.3371388425397379E-2</v>
      </c>
      <c r="BN754" s="106"/>
      <c r="BO754" s="106"/>
      <c r="BP754" s="106"/>
      <c r="BQ754" s="106">
        <v>2.5884320000000002E-2</v>
      </c>
      <c r="BR754" s="106">
        <v>1.868272E-2</v>
      </c>
      <c r="BS754" s="106">
        <v>9.6364499999999995E-3</v>
      </c>
      <c r="BT754" s="106">
        <v>8.4568199999999986E-3</v>
      </c>
      <c r="BU754" s="106">
        <v>1.2912E-2</v>
      </c>
      <c r="BV754" s="106">
        <v>1.13212E-2</v>
      </c>
      <c r="BW754" s="106">
        <v>1.5097599999999999E-2</v>
      </c>
      <c r="BX754" s="106">
        <v>4.5774800000000001E-3</v>
      </c>
      <c r="BY754" s="106">
        <v>1.007424E-2</v>
      </c>
      <c r="BZ754" s="106">
        <v>2.8415839999999998E-2</v>
      </c>
      <c r="CA754" s="106">
        <v>1.7299999999999999E-2</v>
      </c>
      <c r="CB754" s="106">
        <v>1.3899999999999999E-2</v>
      </c>
      <c r="CC754" s="106">
        <v>1.1587050000000002E-2</v>
      </c>
      <c r="CD754" s="106">
        <v>2.1247140000000001E-2</v>
      </c>
      <c r="CE754" s="106">
        <v>4.8088479999999996E-2</v>
      </c>
      <c r="CF754" s="106">
        <v>7.6654499999999999E-3</v>
      </c>
      <c r="CG754" s="106">
        <v>7.8036999999999994E-3</v>
      </c>
      <c r="CH754" s="106">
        <v>8.2811199999999995E-3</v>
      </c>
      <c r="CI754" s="106">
        <v>1.2699E-2</v>
      </c>
      <c r="CJ754" s="106">
        <v>2.6857120000000002E-2</v>
      </c>
      <c r="CK754" s="106">
        <v>2.7291289999999999E-2</v>
      </c>
      <c r="CL754" s="106">
        <v>2.9374529999999999E-2</v>
      </c>
      <c r="CM754" s="106">
        <v>3.6741600000000006E-2</v>
      </c>
      <c r="CN754" s="106">
        <v>2.910596E-2</v>
      </c>
      <c r="CO754" s="106">
        <v>3.8035800000000002E-2</v>
      </c>
      <c r="CP754" s="106">
        <v>2.9840199999999997E-2</v>
      </c>
      <c r="CQ754" s="106">
        <v>1.589465E-2</v>
      </c>
      <c r="CR754" s="106">
        <v>1.6283410000000002E-2</v>
      </c>
      <c r="CS754" s="106"/>
      <c r="CT754" s="106"/>
      <c r="CU754" s="106"/>
      <c r="CV754" s="106">
        <f t="shared" si="448"/>
        <v>1.21E-2</v>
      </c>
      <c r="CW754" s="106">
        <f t="shared" si="449"/>
        <v>1.12E-2</v>
      </c>
      <c r="CX754" s="106">
        <f t="shared" si="450"/>
        <v>5.0999999999999995E-3</v>
      </c>
      <c r="CY754" s="106">
        <f t="shared" si="451"/>
        <v>5.0999999999999995E-3</v>
      </c>
      <c r="CZ754" s="106">
        <f t="shared" si="452"/>
        <v>0.01</v>
      </c>
      <c r="DA754" s="106">
        <f t="shared" si="453"/>
        <v>8.8000000000000005E-3</v>
      </c>
      <c r="DB754" s="106">
        <f t="shared" si="454"/>
        <v>1.1199999999999998E-2</v>
      </c>
      <c r="DC754" s="106">
        <f t="shared" si="455"/>
        <v>3.8000000000000004E-3</v>
      </c>
      <c r="DD754" s="106">
        <f t="shared" si="456"/>
        <v>7.1999999999999998E-3</v>
      </c>
      <c r="DE754" s="106">
        <f t="shared" si="457"/>
        <v>1.24E-2</v>
      </c>
      <c r="DF754" s="106">
        <f t="shared" si="458"/>
        <v>1.7299999999999999E-2</v>
      </c>
      <c r="DG754" s="106">
        <f t="shared" si="459"/>
        <v>1.3899999999999999E-2</v>
      </c>
      <c r="DH754" s="106">
        <f t="shared" si="460"/>
        <v>8.1000000000000013E-3</v>
      </c>
      <c r="DI754" s="106">
        <f t="shared" si="461"/>
        <v>1.7399999999999999E-2</v>
      </c>
      <c r="DJ754" s="106">
        <f t="shared" si="462"/>
        <v>3.56E-2</v>
      </c>
      <c r="DK754" s="106">
        <f t="shared" si="463"/>
        <v>6.4999999999999997E-3</v>
      </c>
      <c r="DL754" s="106">
        <f t="shared" si="464"/>
        <v>7.3000000000000001E-3</v>
      </c>
      <c r="DM754" s="106">
        <f t="shared" si="465"/>
        <v>7.2999999999999992E-3</v>
      </c>
      <c r="DN754" s="106">
        <f t="shared" si="466"/>
        <v>0.01</v>
      </c>
      <c r="DO754" s="106">
        <f t="shared" si="467"/>
        <v>2.29E-2</v>
      </c>
      <c r="DP754" s="106">
        <f t="shared" si="468"/>
        <v>2.3299999999999998E-2</v>
      </c>
      <c r="DQ754" s="106">
        <f t="shared" si="469"/>
        <v>2.5100000000000001E-2</v>
      </c>
      <c r="DR754" s="106">
        <f t="shared" si="470"/>
        <v>3.15E-2</v>
      </c>
      <c r="DS754" s="106">
        <f t="shared" si="471"/>
        <v>2.5100000000000001E-2</v>
      </c>
      <c r="DT754" s="106">
        <f t="shared" si="472"/>
        <v>3.3000000000000002E-2</v>
      </c>
      <c r="DU754" s="106">
        <f t="shared" si="473"/>
        <v>2.5999999999999999E-2</v>
      </c>
      <c r="DV754" s="106">
        <f t="shared" si="474"/>
        <v>1.3900000000000001E-2</v>
      </c>
      <c r="DW754" s="106">
        <f t="shared" si="475"/>
        <v>1.43E-2</v>
      </c>
      <c r="DX754" s="106"/>
      <c r="DY754" s="106"/>
      <c r="DZ754" s="100"/>
      <c r="EA754" s="100">
        <v>2.08</v>
      </c>
      <c r="EB754" s="100">
        <v>100</v>
      </c>
      <c r="EC754" s="100">
        <v>100</v>
      </c>
      <c r="ED754" s="100">
        <v>100</v>
      </c>
      <c r="EE754" s="100">
        <v>127.77</v>
      </c>
      <c r="EF754" s="100">
        <v>50.37</v>
      </c>
      <c r="EG754" s="100">
        <v>100</v>
      </c>
      <c r="EH754" s="100">
        <v>3.84</v>
      </c>
      <c r="EI754" s="100">
        <v>1.07</v>
      </c>
      <c r="EJ754" s="100">
        <v>0.26</v>
      </c>
      <c r="EK754" s="100">
        <v>3.7</v>
      </c>
      <c r="EL754" s="100">
        <v>9.42</v>
      </c>
      <c r="EM754" s="100">
        <v>80.489999999999995</v>
      </c>
      <c r="EN754" s="100">
        <v>1507.87</v>
      </c>
      <c r="EO754" s="100">
        <v>100</v>
      </c>
      <c r="EP754" s="100">
        <v>75.2</v>
      </c>
      <c r="EQ754" s="100">
        <v>0.19</v>
      </c>
      <c r="ER754" s="100">
        <v>3.66</v>
      </c>
      <c r="ES754" s="100">
        <v>0.95</v>
      </c>
      <c r="ET754" s="100">
        <v>0.59</v>
      </c>
      <c r="EU754" s="100">
        <v>0.4</v>
      </c>
      <c r="EV754" s="100">
        <v>1.01</v>
      </c>
      <c r="EW754" s="100">
        <v>0.53</v>
      </c>
      <c r="EX754" s="100">
        <v>0.92</v>
      </c>
      <c r="EY754" s="100">
        <v>1.2</v>
      </c>
      <c r="EZ754" s="100">
        <v>2.7</v>
      </c>
      <c r="FA754" s="100">
        <v>11.08</v>
      </c>
      <c r="FB754" s="100">
        <v>38.99</v>
      </c>
      <c r="FC754" s="100"/>
      <c r="FD754" s="100"/>
      <c r="FE754" s="100"/>
      <c r="FF754" s="106">
        <v>1.4302916978309646E-2</v>
      </c>
      <c r="FG754" s="106">
        <v>0</v>
      </c>
      <c r="FH754" s="106">
        <v>0</v>
      </c>
      <c r="FI754" s="106">
        <v>0</v>
      </c>
      <c r="FJ754" s="106">
        <v>0</v>
      </c>
      <c r="FK754" s="106">
        <v>6.2644383987563142E-3</v>
      </c>
      <c r="FL754" s="106">
        <v>0</v>
      </c>
      <c r="FM754" s="106">
        <v>3.1539650970311525E-3</v>
      </c>
      <c r="FN754" s="106">
        <v>6.5995568896512298E-3</v>
      </c>
      <c r="FO754" s="106">
        <v>3.0620003491010645E-2</v>
      </c>
      <c r="FP754" s="106">
        <v>0</v>
      </c>
      <c r="FQ754" s="106">
        <v>3.3912E-3</v>
      </c>
      <c r="FR754" s="106">
        <v>0</v>
      </c>
      <c r="FS754" s="106">
        <v>0</v>
      </c>
      <c r="FT754" s="106">
        <v>0</v>
      </c>
      <c r="FU754" s="106">
        <v>6.4622341594447958E-3</v>
      </c>
      <c r="FV754" s="106">
        <v>1.9533208606173996E-2</v>
      </c>
      <c r="FW754" s="106">
        <v>4.8272730277999351E-3</v>
      </c>
      <c r="FX754" s="106">
        <v>1.5754528104552776E-2</v>
      </c>
      <c r="FY754" s="106">
        <v>4.5608287858117325E-2</v>
      </c>
      <c r="FZ754" s="106">
        <v>6.1692126854258414E-2</v>
      </c>
      <c r="GA754" s="106">
        <v>2.5778603776809367E-2</v>
      </c>
      <c r="GB754" s="106">
        <v>5.3572530864197526E-2</v>
      </c>
      <c r="GC754" s="106">
        <v>2.7625388064849949E-2</v>
      </c>
      <c r="GD754" s="106">
        <v>3.2233211868818328E-2</v>
      </c>
      <c r="GE754" s="106">
        <v>2.3595887427027971E-2</v>
      </c>
      <c r="GF754" s="106">
        <v>1.1796430889718669E-2</v>
      </c>
      <c r="GG754" s="106">
        <v>1.301150434706244E-2</v>
      </c>
      <c r="GH754" s="100"/>
      <c r="GI754" s="100"/>
      <c r="GJ754" s="100"/>
      <c r="GK754" s="100"/>
    </row>
    <row r="755" spans="1:193" x14ac:dyDescent="0.25">
      <c r="A755" s="98" t="s">
        <v>1073</v>
      </c>
      <c r="B755" s="99" t="s">
        <v>17</v>
      </c>
      <c r="C755" s="99" t="s">
        <v>247</v>
      </c>
      <c r="D755" s="100"/>
      <c r="E755" s="99" t="s">
        <v>928</v>
      </c>
      <c r="F755" s="100"/>
      <c r="G755" s="106">
        <v>38.917000000000002</v>
      </c>
      <c r="H755" s="106">
        <v>6.4000000000000001E-2</v>
      </c>
      <c r="I755" s="106">
        <v>22.407</v>
      </c>
      <c r="J755" s="106">
        <v>10.346</v>
      </c>
      <c r="K755" s="106">
        <v>0.53300000000000003</v>
      </c>
      <c r="L755" s="106">
        <v>23.156000000000002</v>
      </c>
      <c r="M755" s="106">
        <v>0.01</v>
      </c>
      <c r="N755" s="106">
        <v>5.3999999999999999E-2</v>
      </c>
      <c r="O755" s="106">
        <v>3.95</v>
      </c>
      <c r="P755" s="106">
        <v>3.2000000000000001E-2</v>
      </c>
      <c r="Q755" s="106">
        <v>0</v>
      </c>
      <c r="R755" s="106">
        <v>0</v>
      </c>
      <c r="S755" s="106">
        <v>0</v>
      </c>
      <c r="T755" s="106">
        <v>4.2618290258449293E-2</v>
      </c>
      <c r="U755" s="106">
        <v>2.1000000000000001E-2</v>
      </c>
      <c r="V755" s="106">
        <v>0</v>
      </c>
      <c r="W755" s="106">
        <v>0</v>
      </c>
      <c r="X755" s="106">
        <v>0</v>
      </c>
      <c r="Y755" s="106">
        <v>0</v>
      </c>
      <c r="Z755" s="106">
        <v>0</v>
      </c>
      <c r="AA755" s="106">
        <v>0</v>
      </c>
      <c r="AB755" s="106">
        <v>0</v>
      </c>
      <c r="AC755" s="106">
        <v>0</v>
      </c>
      <c r="AD755" s="106">
        <v>0</v>
      </c>
      <c r="AE755" s="106">
        <v>0</v>
      </c>
      <c r="AF755" s="106">
        <v>0</v>
      </c>
      <c r="AG755" s="106">
        <v>1.3510989898380871E-2</v>
      </c>
      <c r="AH755" s="106">
        <v>0</v>
      </c>
      <c r="AI755" s="106"/>
      <c r="AJ755" s="106">
        <v>99.546129280156848</v>
      </c>
      <c r="AK755" s="100"/>
      <c r="AL755" s="106">
        <v>18.192314884068811</v>
      </c>
      <c r="AM755" s="106">
        <v>3.8367004376236441E-2</v>
      </c>
      <c r="AN755" s="106">
        <v>11.858692775866631</v>
      </c>
      <c r="AO755" s="106">
        <v>6.2392956217585338</v>
      </c>
      <c r="AP755" s="106">
        <v>0.41279429987608429</v>
      </c>
      <c r="AQ755" s="106">
        <v>17.999222697240576</v>
      </c>
      <c r="AR755" s="106">
        <v>7.418397626112759E-3</v>
      </c>
      <c r="AS755" s="106">
        <v>4.4828158724887934E-2</v>
      </c>
      <c r="AT755" s="106">
        <v>2.8230417381360779</v>
      </c>
      <c r="AU755" s="106">
        <v>1.3964042590329902E-2</v>
      </c>
      <c r="AV755" s="106">
        <v>0</v>
      </c>
      <c r="AW755" s="106">
        <v>0</v>
      </c>
      <c r="AX755" s="106">
        <v>0</v>
      </c>
      <c r="AY755" s="106">
        <v>3.4901556185774542E-2</v>
      </c>
      <c r="AZ755" s="106">
        <v>1.5546342907906427E-2</v>
      </c>
      <c r="BA755" s="106">
        <v>0</v>
      </c>
      <c r="BB755" s="106">
        <v>0</v>
      </c>
      <c r="BC755" s="106">
        <v>0</v>
      </c>
      <c r="BD755" s="106">
        <v>0</v>
      </c>
      <c r="BE755" s="106">
        <v>0</v>
      </c>
      <c r="BF755" s="106">
        <v>0</v>
      </c>
      <c r="BG755" s="106">
        <v>0</v>
      </c>
      <c r="BH755" s="106">
        <v>0</v>
      </c>
      <c r="BI755" s="106">
        <v>0</v>
      </c>
      <c r="BJ755" s="106">
        <v>0</v>
      </c>
      <c r="BK755" s="106">
        <v>0</v>
      </c>
      <c r="BL755" s="106">
        <v>1.1815469959231195E-2</v>
      </c>
      <c r="BM755" s="106">
        <v>0</v>
      </c>
      <c r="BN755" s="106"/>
      <c r="BO755" s="106"/>
      <c r="BP755" s="106"/>
      <c r="BQ755" s="106">
        <v>2.0108480000000001E-2</v>
      </c>
      <c r="BR755" s="106">
        <v>1.1343079999999998E-2</v>
      </c>
      <c r="BS755" s="106">
        <v>7.9358999999999992E-3</v>
      </c>
      <c r="BT755" s="106">
        <v>7.1302600000000002E-3</v>
      </c>
      <c r="BU755" s="106">
        <v>7.8763199999999992E-3</v>
      </c>
      <c r="BV755" s="106">
        <v>7.5903499999999992E-3</v>
      </c>
      <c r="BW755" s="106">
        <v>9.5708000000000008E-3</v>
      </c>
      <c r="BX755" s="106">
        <v>2.7705799999999995E-3</v>
      </c>
      <c r="BY755" s="106">
        <v>7.1359200000000005E-3</v>
      </c>
      <c r="BZ755" s="106">
        <v>1.8332799999999996E-2</v>
      </c>
      <c r="CA755" s="106">
        <v>1.4200000000000001E-2</v>
      </c>
      <c r="CB755" s="106">
        <v>8.6E-3</v>
      </c>
      <c r="CC755" s="106">
        <v>8.0108000000000002E-3</v>
      </c>
      <c r="CD755" s="106">
        <v>1.2821550000000003E-2</v>
      </c>
      <c r="CE755" s="106">
        <v>1.6885000000000001E-2</v>
      </c>
      <c r="CF755" s="106">
        <v>5.8965000000000007E-3</v>
      </c>
      <c r="CG755" s="106">
        <v>5.3449999999999999E-3</v>
      </c>
      <c r="CH755" s="106">
        <v>5.7854400000000002E-3</v>
      </c>
      <c r="CI755" s="106">
        <v>8.6353200000000001E-3</v>
      </c>
      <c r="CJ755" s="106">
        <v>1.6067360000000003E-2</v>
      </c>
      <c r="CK755" s="106">
        <v>1.6632460000000002E-2</v>
      </c>
      <c r="CL755" s="106">
        <v>1.7671529999999998E-2</v>
      </c>
      <c r="CM755" s="106">
        <v>2.146176E-2</v>
      </c>
      <c r="CN755" s="106">
        <v>1.785784E-2</v>
      </c>
      <c r="CO755" s="106">
        <v>2.4665640000000003E-2</v>
      </c>
      <c r="CP755" s="106">
        <v>1.870751E-2</v>
      </c>
      <c r="CQ755" s="106">
        <v>9.8341000000000001E-3</v>
      </c>
      <c r="CR755" s="106">
        <v>1.02483E-2</v>
      </c>
      <c r="CS755" s="106"/>
      <c r="CT755" s="106"/>
      <c r="CU755" s="106"/>
      <c r="CV755" s="106">
        <f t="shared" si="448"/>
        <v>9.4000000000000004E-3</v>
      </c>
      <c r="CW755" s="106">
        <f t="shared" si="449"/>
        <v>6.7999999999999996E-3</v>
      </c>
      <c r="CX755" s="106">
        <f t="shared" si="450"/>
        <v>4.1999999999999997E-3</v>
      </c>
      <c r="CY755" s="106">
        <f t="shared" si="451"/>
        <v>4.3E-3</v>
      </c>
      <c r="CZ755" s="106">
        <f t="shared" si="452"/>
        <v>6.0999999999999995E-3</v>
      </c>
      <c r="DA755" s="106">
        <f t="shared" si="453"/>
        <v>5.8999999999999999E-3</v>
      </c>
      <c r="DB755" s="106">
        <f t="shared" si="454"/>
        <v>7.1000000000000004E-3</v>
      </c>
      <c r="DC755" s="106">
        <f t="shared" si="455"/>
        <v>2.3E-3</v>
      </c>
      <c r="DD755" s="106">
        <f t="shared" si="456"/>
        <v>5.1000000000000004E-3</v>
      </c>
      <c r="DE755" s="106">
        <f t="shared" si="457"/>
        <v>7.9999999999999984E-3</v>
      </c>
      <c r="DF755" s="106">
        <f t="shared" si="458"/>
        <v>1.4200000000000001E-2</v>
      </c>
      <c r="DG755" s="106">
        <f t="shared" si="459"/>
        <v>8.6E-3</v>
      </c>
      <c r="DH755" s="106">
        <f t="shared" si="460"/>
        <v>5.5999999999999999E-3</v>
      </c>
      <c r="DI755" s="106">
        <f t="shared" si="461"/>
        <v>1.0500000000000002E-2</v>
      </c>
      <c r="DJ755" s="106">
        <f t="shared" si="462"/>
        <v>1.2500000000000001E-2</v>
      </c>
      <c r="DK755" s="106">
        <f t="shared" si="463"/>
        <v>5.0000000000000001E-3</v>
      </c>
      <c r="DL755" s="106">
        <f t="shared" si="464"/>
        <v>5.0000000000000001E-3</v>
      </c>
      <c r="DM755" s="106">
        <f t="shared" si="465"/>
        <v>5.0999999999999995E-3</v>
      </c>
      <c r="DN755" s="106">
        <f t="shared" si="466"/>
        <v>6.7999999999999996E-3</v>
      </c>
      <c r="DO755" s="106">
        <f t="shared" si="467"/>
        <v>1.3700000000000002E-2</v>
      </c>
      <c r="DP755" s="106">
        <f t="shared" si="468"/>
        <v>1.4200000000000001E-2</v>
      </c>
      <c r="DQ755" s="106">
        <f t="shared" si="469"/>
        <v>1.5099999999999999E-2</v>
      </c>
      <c r="DR755" s="106">
        <f t="shared" si="470"/>
        <v>1.84E-2</v>
      </c>
      <c r="DS755" s="106">
        <f t="shared" si="471"/>
        <v>1.54E-2</v>
      </c>
      <c r="DT755" s="106">
        <f t="shared" si="472"/>
        <v>2.1400000000000002E-2</v>
      </c>
      <c r="DU755" s="106">
        <f t="shared" si="473"/>
        <v>1.6300000000000002E-2</v>
      </c>
      <c r="DV755" s="106">
        <f t="shared" si="474"/>
        <v>8.6E-3</v>
      </c>
      <c r="DW755" s="106">
        <f t="shared" si="475"/>
        <v>8.9999999999999993E-3</v>
      </c>
      <c r="DX755" s="106"/>
      <c r="DY755" s="106"/>
      <c r="DZ755" s="100"/>
      <c r="EA755" s="100">
        <v>0.34</v>
      </c>
      <c r="EB755" s="100">
        <v>10.29</v>
      </c>
      <c r="EC755" s="100">
        <v>0.13</v>
      </c>
      <c r="ED755" s="100">
        <v>0.22</v>
      </c>
      <c r="EE755" s="100">
        <v>1.71</v>
      </c>
      <c r="EF755" s="100">
        <v>0.15</v>
      </c>
      <c r="EG755" s="100">
        <v>95.78</v>
      </c>
      <c r="EH755" s="100">
        <v>4.92</v>
      </c>
      <c r="EI755" s="100">
        <v>0.39</v>
      </c>
      <c r="EJ755" s="100">
        <v>25.4</v>
      </c>
      <c r="EK755" s="100">
        <v>100</v>
      </c>
      <c r="EL755" s="100">
        <v>70.39</v>
      </c>
      <c r="EM755" s="100">
        <v>159.63</v>
      </c>
      <c r="EN755" s="100">
        <v>28.85</v>
      </c>
      <c r="EO755" s="100">
        <v>66.53</v>
      </c>
      <c r="EP755" s="100">
        <v>100</v>
      </c>
      <c r="EQ755" s="100">
        <v>100</v>
      </c>
      <c r="ER755" s="100">
        <v>100</v>
      </c>
      <c r="ES755" s="100">
        <v>100</v>
      </c>
      <c r="ET755" s="100">
        <v>185.85</v>
      </c>
      <c r="EU755" s="100">
        <v>99.33</v>
      </c>
      <c r="EV755" s="100">
        <v>9360.69</v>
      </c>
      <c r="EW755" s="100">
        <v>240.17</v>
      </c>
      <c r="EX755" s="100">
        <v>1055.69</v>
      </c>
      <c r="EY755" s="100">
        <v>100</v>
      </c>
      <c r="EZ755" s="100">
        <v>100</v>
      </c>
      <c r="FA755" s="100">
        <v>9.7799999999999994</v>
      </c>
      <c r="FB755" s="100">
        <v>477.33</v>
      </c>
      <c r="FC755" s="100"/>
      <c r="FD755" s="100"/>
      <c r="FE755" s="100"/>
      <c r="FF755" s="106">
        <v>6.1853870605833958E-2</v>
      </c>
      <c r="FG755" s="106">
        <v>3.9479647503147296E-3</v>
      </c>
      <c r="FH755" s="106">
        <v>1.5416300608626619E-2</v>
      </c>
      <c r="FI755" s="106">
        <v>1.3726450367868775E-2</v>
      </c>
      <c r="FJ755" s="106">
        <v>7.0587825278810414E-3</v>
      </c>
      <c r="FK755" s="106">
        <v>2.6998834045860863E-2</v>
      </c>
      <c r="FL755" s="106">
        <v>7.1053412462908005E-3</v>
      </c>
      <c r="FM755" s="106">
        <v>2.2055454092644866E-3</v>
      </c>
      <c r="FN755" s="106">
        <v>1.1009862778730705E-2</v>
      </c>
      <c r="FO755" s="106">
        <v>3.5468668179437952E-3</v>
      </c>
      <c r="FP755" s="106">
        <v>0</v>
      </c>
      <c r="FQ755" s="106">
        <v>0</v>
      </c>
      <c r="FR755" s="106">
        <v>0</v>
      </c>
      <c r="FS755" s="106">
        <v>1.0069098959595957E-2</v>
      </c>
      <c r="FT755" s="106">
        <v>1.0342981936630146E-2</v>
      </c>
      <c r="FU755" s="106">
        <v>0</v>
      </c>
      <c r="FV755" s="106">
        <v>0</v>
      </c>
      <c r="FW755" s="106">
        <v>0</v>
      </c>
      <c r="FX755" s="106">
        <v>0</v>
      </c>
      <c r="FY755" s="106">
        <v>0</v>
      </c>
      <c r="FZ755" s="106">
        <v>0</v>
      </c>
      <c r="GA755" s="106">
        <v>0</v>
      </c>
      <c r="GB755" s="106">
        <v>0</v>
      </c>
      <c r="GC755" s="106">
        <v>0</v>
      </c>
      <c r="GD755" s="106">
        <v>0</v>
      </c>
      <c r="GE755" s="106">
        <v>0</v>
      </c>
      <c r="GF755" s="106">
        <v>1.1555529620128108E-3</v>
      </c>
      <c r="GG755" s="106">
        <v>0</v>
      </c>
      <c r="GH755" s="100"/>
      <c r="GI755" s="100"/>
      <c r="GJ755" s="100"/>
      <c r="GK755" s="100"/>
    </row>
    <row r="756" spans="1:193" x14ac:dyDescent="0.25">
      <c r="A756" s="98" t="s">
        <v>1073</v>
      </c>
      <c r="B756" s="99" t="s">
        <v>17</v>
      </c>
      <c r="C756" s="99" t="s">
        <v>247</v>
      </c>
      <c r="D756" s="100"/>
      <c r="E756" s="99" t="s">
        <v>929</v>
      </c>
      <c r="F756" s="100"/>
      <c r="G756" s="106">
        <v>38.780999999999999</v>
      </c>
      <c r="H756" s="106">
        <v>5.6000000000000001E-2</v>
      </c>
      <c r="I756" s="106">
        <v>22.385999999999999</v>
      </c>
      <c r="J756" s="106">
        <v>10.347</v>
      </c>
      <c r="K756" s="106">
        <v>0.50700000000000001</v>
      </c>
      <c r="L756" s="106">
        <v>23.133000000000003</v>
      </c>
      <c r="M756" s="106">
        <v>0</v>
      </c>
      <c r="N756" s="106">
        <v>5.3999999999999999E-2</v>
      </c>
      <c r="O756" s="106">
        <v>3.9529999999999998</v>
      </c>
      <c r="P756" s="106">
        <v>3.9E-2</v>
      </c>
      <c r="Q756" s="106">
        <v>0</v>
      </c>
      <c r="R756" s="106">
        <v>0</v>
      </c>
      <c r="S756" s="106">
        <v>0</v>
      </c>
      <c r="T756" s="106">
        <v>0</v>
      </c>
      <c r="U756" s="106">
        <v>1.7000000000000001E-2</v>
      </c>
      <c r="V756" s="106">
        <v>0</v>
      </c>
      <c r="W756" s="106">
        <v>0</v>
      </c>
      <c r="X756" s="106">
        <v>0</v>
      </c>
      <c r="Y756" s="106">
        <v>0</v>
      </c>
      <c r="Z756" s="106">
        <v>0</v>
      </c>
      <c r="AA756" s="106">
        <v>2.4E-2</v>
      </c>
      <c r="AB756" s="106">
        <v>0</v>
      </c>
      <c r="AC756" s="106">
        <v>0</v>
      </c>
      <c r="AD756" s="106">
        <v>0</v>
      </c>
      <c r="AE756" s="106">
        <v>0</v>
      </c>
      <c r="AF756" s="106">
        <v>0</v>
      </c>
      <c r="AG756" s="106">
        <v>1.3587956871620524E-2</v>
      </c>
      <c r="AH756" s="106">
        <v>0</v>
      </c>
      <c r="AI756" s="106"/>
      <c r="AJ756" s="106">
        <v>99.310587956871629</v>
      </c>
      <c r="AK756" s="100"/>
      <c r="AL756" s="106">
        <v>18.128739715781599</v>
      </c>
      <c r="AM756" s="106">
        <v>3.3571128829206882E-2</v>
      </c>
      <c r="AN756" s="106">
        <v>11.847578724530299</v>
      </c>
      <c r="AO756" s="106">
        <v>6.2398986853214327</v>
      </c>
      <c r="AP756" s="106">
        <v>0.39265799256505579</v>
      </c>
      <c r="AQ756" s="106">
        <v>17.981344733773806</v>
      </c>
      <c r="AR756" s="106">
        <v>0</v>
      </c>
      <c r="AS756" s="106">
        <v>4.4828158724887934E-2</v>
      </c>
      <c r="AT756" s="106">
        <v>2.8251858204688394</v>
      </c>
      <c r="AU756" s="106">
        <v>1.7018676906964566E-2</v>
      </c>
      <c r="AV756" s="106">
        <v>0</v>
      </c>
      <c r="AW756" s="106">
        <v>0</v>
      </c>
      <c r="AX756" s="106">
        <v>0</v>
      </c>
      <c r="AY756" s="106">
        <v>0</v>
      </c>
      <c r="AZ756" s="106">
        <v>1.2585134734971869E-2</v>
      </c>
      <c r="BA756" s="106">
        <v>0</v>
      </c>
      <c r="BB756" s="106">
        <v>0</v>
      </c>
      <c r="BC756" s="106">
        <v>0</v>
      </c>
      <c r="BD756" s="106">
        <v>0</v>
      </c>
      <c r="BE756" s="106">
        <v>0</v>
      </c>
      <c r="BF756" s="106">
        <v>2.0490053786391189E-2</v>
      </c>
      <c r="BG756" s="106">
        <v>0</v>
      </c>
      <c r="BH756" s="106">
        <v>0</v>
      </c>
      <c r="BI756" s="106">
        <v>0</v>
      </c>
      <c r="BJ756" s="106">
        <v>0</v>
      </c>
      <c r="BK756" s="106">
        <v>0</v>
      </c>
      <c r="BL756" s="106">
        <v>1.1882778199930498E-2</v>
      </c>
      <c r="BM756" s="106">
        <v>0</v>
      </c>
      <c r="BN756" s="106"/>
      <c r="BO756" s="106"/>
      <c r="BP756" s="106"/>
      <c r="BQ756" s="106">
        <v>1.9680640000000003E-2</v>
      </c>
      <c r="BR756" s="106">
        <v>1.1343079999999998E-2</v>
      </c>
      <c r="BS756" s="106">
        <v>7.7469499999999998E-3</v>
      </c>
      <c r="BT756" s="106">
        <v>7.2960799999999991E-3</v>
      </c>
      <c r="BU756" s="106">
        <v>8.0054399999999991E-3</v>
      </c>
      <c r="BV756" s="106">
        <v>7.3330499999999998E-3</v>
      </c>
      <c r="BW756" s="106">
        <v>1.0379600000000001E-2</v>
      </c>
      <c r="BX756" s="106">
        <v>2.7705799999999995E-3</v>
      </c>
      <c r="BY756" s="106">
        <v>7.1359200000000005E-3</v>
      </c>
      <c r="BZ756" s="106">
        <v>1.7874479999999998E-2</v>
      </c>
      <c r="CA756" s="106">
        <v>1.41E-2</v>
      </c>
      <c r="CB756" s="106">
        <v>8.6999999999999994E-3</v>
      </c>
      <c r="CC756" s="106">
        <v>8.0108000000000002E-3</v>
      </c>
      <c r="CD756" s="106">
        <v>1.3065770000000001E-2</v>
      </c>
      <c r="CE756" s="106">
        <v>1.634468E-2</v>
      </c>
      <c r="CF756" s="106">
        <v>5.8965000000000007E-3</v>
      </c>
      <c r="CG756" s="106">
        <v>5.3449999999999999E-3</v>
      </c>
      <c r="CH756" s="106">
        <v>5.7854400000000002E-3</v>
      </c>
      <c r="CI756" s="106">
        <v>8.5083300000000014E-3</v>
      </c>
      <c r="CJ756" s="106">
        <v>1.6067360000000003E-2</v>
      </c>
      <c r="CK756" s="106">
        <v>1.6632460000000002E-2</v>
      </c>
      <c r="CL756" s="106">
        <v>1.7788559999999998E-2</v>
      </c>
      <c r="CM756" s="106">
        <v>2.21616E-2</v>
      </c>
      <c r="CN756" s="106">
        <v>1.808976E-2</v>
      </c>
      <c r="CO756" s="106">
        <v>2.4319860000000002E-2</v>
      </c>
      <c r="CP756" s="106">
        <v>1.847797E-2</v>
      </c>
      <c r="CQ756" s="106">
        <v>9.9484499999999993E-3</v>
      </c>
      <c r="CR756" s="106">
        <v>1.013443E-2</v>
      </c>
      <c r="CS756" s="106"/>
      <c r="CT756" s="106"/>
      <c r="CU756" s="106"/>
      <c r="CV756" s="106">
        <f t="shared" si="448"/>
        <v>9.1999999999999998E-3</v>
      </c>
      <c r="CW756" s="106">
        <f t="shared" si="449"/>
        <v>6.7999999999999996E-3</v>
      </c>
      <c r="CX756" s="106">
        <f t="shared" si="450"/>
        <v>4.1000000000000003E-3</v>
      </c>
      <c r="CY756" s="106">
        <f t="shared" si="451"/>
        <v>4.3999999999999994E-3</v>
      </c>
      <c r="CZ756" s="106">
        <f t="shared" si="452"/>
        <v>6.1999999999999998E-3</v>
      </c>
      <c r="DA756" s="106">
        <f t="shared" si="453"/>
        <v>5.7000000000000002E-3</v>
      </c>
      <c r="DB756" s="106">
        <f t="shared" si="454"/>
        <v>7.7000000000000002E-3</v>
      </c>
      <c r="DC756" s="106">
        <f t="shared" si="455"/>
        <v>2.3E-3</v>
      </c>
      <c r="DD756" s="106">
        <f t="shared" si="456"/>
        <v>5.1000000000000004E-3</v>
      </c>
      <c r="DE756" s="106">
        <f t="shared" si="457"/>
        <v>7.7999999999999996E-3</v>
      </c>
      <c r="DF756" s="106">
        <f t="shared" si="458"/>
        <v>1.41E-2</v>
      </c>
      <c r="DG756" s="106">
        <f t="shared" si="459"/>
        <v>8.6999999999999994E-3</v>
      </c>
      <c r="DH756" s="106">
        <f t="shared" si="460"/>
        <v>5.5999999999999999E-3</v>
      </c>
      <c r="DI756" s="106">
        <f t="shared" si="461"/>
        <v>1.0699999999999999E-2</v>
      </c>
      <c r="DJ756" s="106">
        <f t="shared" si="462"/>
        <v>1.21E-2</v>
      </c>
      <c r="DK756" s="106">
        <f t="shared" si="463"/>
        <v>5.0000000000000001E-3</v>
      </c>
      <c r="DL756" s="106">
        <f t="shared" si="464"/>
        <v>5.0000000000000001E-3</v>
      </c>
      <c r="DM756" s="106">
        <f t="shared" si="465"/>
        <v>5.0999999999999995E-3</v>
      </c>
      <c r="DN756" s="106">
        <f t="shared" si="466"/>
        <v>6.7000000000000011E-3</v>
      </c>
      <c r="DO756" s="106">
        <f t="shared" si="467"/>
        <v>1.3700000000000002E-2</v>
      </c>
      <c r="DP756" s="106">
        <f t="shared" si="468"/>
        <v>1.4200000000000001E-2</v>
      </c>
      <c r="DQ756" s="106">
        <f t="shared" si="469"/>
        <v>1.52E-2</v>
      </c>
      <c r="DR756" s="106">
        <f t="shared" si="470"/>
        <v>1.9E-2</v>
      </c>
      <c r="DS756" s="106">
        <f t="shared" si="471"/>
        <v>1.5600000000000001E-2</v>
      </c>
      <c r="DT756" s="106">
        <f t="shared" si="472"/>
        <v>2.1100000000000001E-2</v>
      </c>
      <c r="DU756" s="106">
        <f t="shared" si="473"/>
        <v>1.61E-2</v>
      </c>
      <c r="DV756" s="106">
        <f t="shared" si="474"/>
        <v>8.6999999999999994E-3</v>
      </c>
      <c r="DW756" s="106">
        <f t="shared" si="475"/>
        <v>8.8999999999999999E-3</v>
      </c>
      <c r="DX756" s="106"/>
      <c r="DY756" s="106"/>
      <c r="DZ756" s="100"/>
      <c r="EA756" s="100">
        <v>0.34</v>
      </c>
      <c r="EB756" s="100">
        <v>11.74</v>
      </c>
      <c r="EC756" s="100">
        <v>0.13</v>
      </c>
      <c r="ED756" s="100">
        <v>0.22</v>
      </c>
      <c r="EE756" s="100">
        <v>1.78</v>
      </c>
      <c r="EF756" s="100">
        <v>0.15</v>
      </c>
      <c r="EG756" s="100">
        <v>100</v>
      </c>
      <c r="EH756" s="100">
        <v>4.95</v>
      </c>
      <c r="EI756" s="100">
        <v>0.39</v>
      </c>
      <c r="EJ756" s="100">
        <v>20.52</v>
      </c>
      <c r="EK756" s="100">
        <v>100</v>
      </c>
      <c r="EL756" s="100">
        <v>100</v>
      </c>
      <c r="EM756" s="100">
        <v>1138.8800000000001</v>
      </c>
      <c r="EN756" s="100">
        <v>100</v>
      </c>
      <c r="EO756" s="100">
        <v>81.73</v>
      </c>
      <c r="EP756" s="100">
        <v>100</v>
      </c>
      <c r="EQ756" s="100">
        <v>315.14</v>
      </c>
      <c r="ER756" s="100">
        <v>100</v>
      </c>
      <c r="ES756" s="100">
        <v>100</v>
      </c>
      <c r="ET756" s="100">
        <v>189.16</v>
      </c>
      <c r="EU756" s="100">
        <v>56.83</v>
      </c>
      <c r="EV756" s="100">
        <v>100</v>
      </c>
      <c r="EW756" s="100">
        <v>100</v>
      </c>
      <c r="EX756" s="100">
        <v>100</v>
      </c>
      <c r="EY756" s="100">
        <v>100</v>
      </c>
      <c r="EZ756" s="100">
        <v>100</v>
      </c>
      <c r="FA756" s="100">
        <v>9.86</v>
      </c>
      <c r="FB756" s="100">
        <v>121.38</v>
      </c>
      <c r="FC756" s="100"/>
      <c r="FD756" s="100"/>
      <c r="FE756" s="100"/>
      <c r="FF756" s="106">
        <v>6.1637715033657441E-2</v>
      </c>
      <c r="FG756" s="106">
        <v>3.9412505245488881E-3</v>
      </c>
      <c r="FH756" s="106">
        <v>1.5401852341889389E-2</v>
      </c>
      <c r="FI756" s="106">
        <v>1.3727777107707152E-2</v>
      </c>
      <c r="FJ756" s="106">
        <v>6.9893122676579931E-3</v>
      </c>
      <c r="FK756" s="106">
        <v>2.697201710066071E-2</v>
      </c>
      <c r="FL756" s="106">
        <v>0</v>
      </c>
      <c r="FM756" s="106">
        <v>2.2189938568819528E-3</v>
      </c>
      <c r="FN756" s="106">
        <v>1.1018224699828475E-2</v>
      </c>
      <c r="FO756" s="106">
        <v>3.4922325013091288E-3</v>
      </c>
      <c r="FP756" s="106">
        <v>0</v>
      </c>
      <c r="FQ756" s="106">
        <v>0</v>
      </c>
      <c r="FR756" s="106">
        <v>0</v>
      </c>
      <c r="FS756" s="106">
        <v>0</v>
      </c>
      <c r="FT756" s="106">
        <v>1.0285830618892509E-2</v>
      </c>
      <c r="FU756" s="106">
        <v>0</v>
      </c>
      <c r="FV756" s="106">
        <v>0</v>
      </c>
      <c r="FW756" s="106">
        <v>0</v>
      </c>
      <c r="FX756" s="106">
        <v>0</v>
      </c>
      <c r="FY756" s="106">
        <v>0</v>
      </c>
      <c r="FZ756" s="106">
        <v>1.1644497566806113E-2</v>
      </c>
      <c r="GA756" s="106">
        <v>0</v>
      </c>
      <c r="GB756" s="106">
        <v>0</v>
      </c>
      <c r="GC756" s="106">
        <v>0</v>
      </c>
      <c r="GD756" s="106">
        <v>0</v>
      </c>
      <c r="GE756" s="106">
        <v>0</v>
      </c>
      <c r="GF756" s="106">
        <v>1.171641930513147E-3</v>
      </c>
      <c r="GG756" s="106">
        <v>0</v>
      </c>
      <c r="GH756" s="100"/>
      <c r="GI756" s="100"/>
      <c r="GJ756" s="100"/>
      <c r="GK756" s="100"/>
    </row>
    <row r="757" spans="1:193" x14ac:dyDescent="0.25">
      <c r="A757" s="98" t="s">
        <v>1073</v>
      </c>
      <c r="B757" s="99" t="s">
        <v>17</v>
      </c>
      <c r="C757" s="99" t="s">
        <v>247</v>
      </c>
      <c r="D757" s="100"/>
      <c r="E757" s="99" t="s">
        <v>930</v>
      </c>
      <c r="F757" s="100"/>
      <c r="G757" s="106">
        <v>55.485999999999997</v>
      </c>
      <c r="H757" s="106">
        <v>4.5999999999999999E-2</v>
      </c>
      <c r="I757" s="106">
        <v>2.8000000000000001E-2</v>
      </c>
      <c r="J757" s="106">
        <v>18.388000000000002</v>
      </c>
      <c r="K757" s="106">
        <v>5.3000000000000005E-2</v>
      </c>
      <c r="L757" s="106">
        <v>4.2000000000000003E-2</v>
      </c>
      <c r="M757" s="106">
        <v>0</v>
      </c>
      <c r="N757" s="106">
        <v>4.7E-2</v>
      </c>
      <c r="O757" s="106">
        <v>25.049000000000003</v>
      </c>
      <c r="P757" s="106">
        <v>3.1E-2</v>
      </c>
      <c r="Q757" s="106">
        <v>0</v>
      </c>
      <c r="R757" s="106">
        <v>0</v>
      </c>
      <c r="S757" s="106">
        <v>0</v>
      </c>
      <c r="T757" s="106">
        <v>0</v>
      </c>
      <c r="U757" s="106">
        <v>0</v>
      </c>
      <c r="V757" s="106">
        <v>0</v>
      </c>
      <c r="W757" s="106">
        <v>0</v>
      </c>
      <c r="X757" s="106">
        <v>0</v>
      </c>
      <c r="Y757" s="106">
        <v>0</v>
      </c>
      <c r="Z757" s="106">
        <v>0</v>
      </c>
      <c r="AA757" s="106">
        <v>0</v>
      </c>
      <c r="AB757" s="106">
        <v>0</v>
      </c>
      <c r="AC757" s="106">
        <v>0</v>
      </c>
      <c r="AD757" s="106">
        <v>0</v>
      </c>
      <c r="AE757" s="106">
        <v>0</v>
      </c>
      <c r="AF757" s="106">
        <v>0</v>
      </c>
      <c r="AG757" s="106">
        <v>0</v>
      </c>
      <c r="AH757" s="106">
        <v>1.4999999999999999E-2</v>
      </c>
      <c r="AI757" s="106"/>
      <c r="AJ757" s="106">
        <v>99.185000000000002</v>
      </c>
      <c r="AK757" s="100"/>
      <c r="AL757" s="106">
        <v>25.937733732236346</v>
      </c>
      <c r="AM757" s="106">
        <v>2.7576284395419939E-2</v>
      </c>
      <c r="AN757" s="106">
        <v>1.4818735115109819E-2</v>
      </c>
      <c r="AO757" s="106">
        <v>11.089132794596551</v>
      </c>
      <c r="AP757" s="106">
        <v>4.1047087980173487E-2</v>
      </c>
      <c r="AQ757" s="106">
        <v>3.2646715895841436E-2</v>
      </c>
      <c r="AR757" s="106">
        <v>0</v>
      </c>
      <c r="AS757" s="106">
        <v>3.9017101112402461E-2</v>
      </c>
      <c r="AT757" s="106">
        <v>17.902372784448257</v>
      </c>
      <c r="AU757" s="106">
        <v>1.3527666259382091E-2</v>
      </c>
      <c r="AV757" s="106">
        <v>0</v>
      </c>
      <c r="AW757" s="106">
        <v>0</v>
      </c>
      <c r="AX757" s="106">
        <v>0</v>
      </c>
      <c r="AY757" s="106">
        <v>0</v>
      </c>
      <c r="AZ757" s="106">
        <v>0</v>
      </c>
      <c r="BA757" s="106">
        <v>0</v>
      </c>
      <c r="BB757" s="106">
        <v>0</v>
      </c>
      <c r="BC757" s="106">
        <v>0</v>
      </c>
      <c r="BD757" s="106">
        <v>0</v>
      </c>
      <c r="BE757" s="106">
        <v>0</v>
      </c>
      <c r="BF757" s="106">
        <v>0</v>
      </c>
      <c r="BG757" s="106">
        <v>0</v>
      </c>
      <c r="BH757" s="106">
        <v>0</v>
      </c>
      <c r="BI757" s="106">
        <v>0</v>
      </c>
      <c r="BJ757" s="106">
        <v>0</v>
      </c>
      <c r="BK757" s="106">
        <v>0</v>
      </c>
      <c r="BL757" s="106">
        <v>0</v>
      </c>
      <c r="BM757" s="106">
        <v>1.3172916483709492E-2</v>
      </c>
      <c r="BN757" s="106"/>
      <c r="BO757" s="106"/>
      <c r="BP757" s="106"/>
      <c r="BQ757" s="106">
        <v>2.053632E-2</v>
      </c>
      <c r="BR757" s="106">
        <v>1.0675839999999999E-2</v>
      </c>
      <c r="BS757" s="106">
        <v>7.5579999999999996E-3</v>
      </c>
      <c r="BT757" s="106">
        <v>6.79862E-3</v>
      </c>
      <c r="BU757" s="106">
        <v>7.3598399999999994E-3</v>
      </c>
      <c r="BV757" s="106">
        <v>6.6897999999999992E-3</v>
      </c>
      <c r="BW757" s="106">
        <v>9.5708000000000008E-3</v>
      </c>
      <c r="BX757" s="106">
        <v>2.6501199999999997E-3</v>
      </c>
      <c r="BY757" s="106">
        <v>7.2758399999999996E-3</v>
      </c>
      <c r="BZ757" s="106">
        <v>1.7186999999999997E-2</v>
      </c>
      <c r="CA757" s="106">
        <v>1.0200000000000001E-2</v>
      </c>
      <c r="CB757" s="106">
        <v>8.2000000000000007E-3</v>
      </c>
      <c r="CC757" s="106">
        <v>7.8677500000000015E-3</v>
      </c>
      <c r="CD757" s="106">
        <v>1.2699440000000001E-2</v>
      </c>
      <c r="CE757" s="106">
        <v>1.6614840000000002E-2</v>
      </c>
      <c r="CF757" s="106">
        <v>5.8965000000000007E-3</v>
      </c>
      <c r="CG757" s="106">
        <v>5.1311999999999998E-3</v>
      </c>
      <c r="CH757" s="106">
        <v>5.4451200000000003E-3</v>
      </c>
      <c r="CI757" s="106">
        <v>8.8892999999999993E-3</v>
      </c>
      <c r="CJ757" s="106">
        <v>1.4777280000000002E-2</v>
      </c>
      <c r="CK757" s="106">
        <v>1.6163939999999998E-2</v>
      </c>
      <c r="CL757" s="106">
        <v>1.6852319999999997E-2</v>
      </c>
      <c r="CM757" s="106">
        <v>2.0995200000000002E-2</v>
      </c>
      <c r="CN757" s="106">
        <v>1.62344E-2</v>
      </c>
      <c r="CO757" s="106">
        <v>2.2475700000000001E-2</v>
      </c>
      <c r="CP757" s="106">
        <v>1.7674579999999999E-2</v>
      </c>
      <c r="CQ757" s="106">
        <v>9.3767E-3</v>
      </c>
      <c r="CR757" s="106">
        <v>9.6789500000000004E-3</v>
      </c>
      <c r="CS757" s="106"/>
      <c r="CT757" s="106"/>
      <c r="CU757" s="106"/>
      <c r="CV757" s="106">
        <f t="shared" si="448"/>
        <v>9.5999999999999992E-3</v>
      </c>
      <c r="CW757" s="106">
        <f t="shared" si="449"/>
        <v>6.3999999999999994E-3</v>
      </c>
      <c r="CX757" s="106">
        <f t="shared" si="450"/>
        <v>4.0000000000000001E-3</v>
      </c>
      <c r="CY757" s="106">
        <f t="shared" si="451"/>
        <v>4.1000000000000003E-3</v>
      </c>
      <c r="CZ757" s="106">
        <f t="shared" si="452"/>
        <v>5.7000000000000002E-3</v>
      </c>
      <c r="DA757" s="106">
        <f t="shared" si="453"/>
        <v>5.1999999999999998E-3</v>
      </c>
      <c r="DB757" s="106">
        <f t="shared" si="454"/>
        <v>7.1000000000000004E-3</v>
      </c>
      <c r="DC757" s="106">
        <f t="shared" si="455"/>
        <v>2.2000000000000001E-3</v>
      </c>
      <c r="DD757" s="106">
        <f t="shared" si="456"/>
        <v>5.1999999999999998E-3</v>
      </c>
      <c r="DE757" s="106">
        <f t="shared" si="457"/>
        <v>7.4999999999999997E-3</v>
      </c>
      <c r="DF757" s="106">
        <f t="shared" si="458"/>
        <v>1.0200000000000001E-2</v>
      </c>
      <c r="DG757" s="106">
        <f t="shared" si="459"/>
        <v>8.2000000000000007E-3</v>
      </c>
      <c r="DH757" s="106">
        <f t="shared" si="460"/>
        <v>5.5000000000000005E-3</v>
      </c>
      <c r="DI757" s="106">
        <f t="shared" si="461"/>
        <v>1.04E-2</v>
      </c>
      <c r="DJ757" s="106">
        <f t="shared" si="462"/>
        <v>1.2300000000000002E-2</v>
      </c>
      <c r="DK757" s="106">
        <f t="shared" si="463"/>
        <v>5.0000000000000001E-3</v>
      </c>
      <c r="DL757" s="106">
        <f t="shared" si="464"/>
        <v>4.8000000000000004E-3</v>
      </c>
      <c r="DM757" s="106">
        <f t="shared" si="465"/>
        <v>4.7999999999999996E-3</v>
      </c>
      <c r="DN757" s="106">
        <f t="shared" si="466"/>
        <v>6.9999999999999993E-3</v>
      </c>
      <c r="DO757" s="106">
        <f t="shared" si="467"/>
        <v>1.2600000000000002E-2</v>
      </c>
      <c r="DP757" s="106">
        <f t="shared" si="468"/>
        <v>1.3799999999999998E-2</v>
      </c>
      <c r="DQ757" s="106">
        <f t="shared" si="469"/>
        <v>1.4399999999999998E-2</v>
      </c>
      <c r="DR757" s="106">
        <f t="shared" si="470"/>
        <v>1.7999999999999999E-2</v>
      </c>
      <c r="DS757" s="106">
        <f t="shared" si="471"/>
        <v>1.4E-2</v>
      </c>
      <c r="DT757" s="106">
        <f t="shared" si="472"/>
        <v>1.95E-2</v>
      </c>
      <c r="DU757" s="106">
        <f t="shared" si="473"/>
        <v>1.54E-2</v>
      </c>
      <c r="DV757" s="106">
        <f t="shared" si="474"/>
        <v>8.2000000000000007E-3</v>
      </c>
      <c r="DW757" s="106">
        <f t="shared" si="475"/>
        <v>8.5000000000000006E-3</v>
      </c>
      <c r="DX757" s="106"/>
      <c r="DY757" s="106"/>
      <c r="DZ757" s="100"/>
      <c r="EA757" s="100">
        <v>0.26</v>
      </c>
      <c r="EB757" s="100">
        <v>14.65</v>
      </c>
      <c r="EC757" s="100">
        <v>15.54</v>
      </c>
      <c r="ED757" s="100">
        <v>0.16</v>
      </c>
      <c r="EE757" s="100">
        <v>11.53</v>
      </c>
      <c r="EF757" s="100">
        <v>12.5</v>
      </c>
      <c r="EG757" s="100">
        <v>143</v>
      </c>
      <c r="EH757" s="100">
        <v>5.34</v>
      </c>
      <c r="EI757" s="100">
        <v>0.15</v>
      </c>
      <c r="EJ757" s="100">
        <v>24.81</v>
      </c>
      <c r="EK757" s="100">
        <v>100</v>
      </c>
      <c r="EL757" s="100">
        <v>528.23</v>
      </c>
      <c r="EM757" s="100">
        <v>100</v>
      </c>
      <c r="EN757" s="100">
        <v>100</v>
      </c>
      <c r="EO757" s="100">
        <v>100</v>
      </c>
      <c r="EP757" s="100">
        <v>100</v>
      </c>
      <c r="EQ757" s="100">
        <v>142.27000000000001</v>
      </c>
      <c r="ER757" s="100">
        <v>3850.02</v>
      </c>
      <c r="ES757" s="100">
        <v>100</v>
      </c>
      <c r="ET757" s="100">
        <v>100</v>
      </c>
      <c r="EU757" s="100">
        <v>100</v>
      </c>
      <c r="EV757" s="100">
        <v>100</v>
      </c>
      <c r="EW757" s="100">
        <v>100</v>
      </c>
      <c r="EX757" s="100">
        <v>100</v>
      </c>
      <c r="EY757" s="100">
        <v>222.96</v>
      </c>
      <c r="EZ757" s="100">
        <v>100</v>
      </c>
      <c r="FA757" s="100">
        <v>100</v>
      </c>
      <c r="FB757" s="100">
        <v>61.27</v>
      </c>
      <c r="FC757" s="100"/>
      <c r="FD757" s="100"/>
      <c r="FE757" s="100"/>
      <c r="FF757" s="106">
        <v>6.743810770381449E-2</v>
      </c>
      <c r="FG757" s="106">
        <v>4.0399256639290209E-3</v>
      </c>
      <c r="FH757" s="106">
        <v>2.3028314368880656E-3</v>
      </c>
      <c r="FI757" s="106">
        <v>1.7742612471354485E-2</v>
      </c>
      <c r="FJ757" s="106">
        <v>4.7327292441140031E-3</v>
      </c>
      <c r="FK757" s="106">
        <v>4.0808394869801794E-3</v>
      </c>
      <c r="FL757" s="106">
        <v>0</v>
      </c>
      <c r="FM757" s="106">
        <v>2.0835131994022911E-3</v>
      </c>
      <c r="FN757" s="106">
        <v>2.6853559176672388E-2</v>
      </c>
      <c r="FO757" s="106">
        <v>3.3562139989526969E-3</v>
      </c>
      <c r="FP757" s="106">
        <v>0</v>
      </c>
      <c r="FQ757" s="106">
        <v>0</v>
      </c>
      <c r="FR757" s="106">
        <v>0</v>
      </c>
      <c r="FS757" s="106">
        <v>0</v>
      </c>
      <c r="FT757" s="106">
        <v>0</v>
      </c>
      <c r="FU757" s="106">
        <v>0</v>
      </c>
      <c r="FV757" s="106">
        <v>0</v>
      </c>
      <c r="FW757" s="106">
        <v>0</v>
      </c>
      <c r="FX757" s="106">
        <v>0</v>
      </c>
      <c r="FY757" s="106">
        <v>0</v>
      </c>
      <c r="FZ757" s="106">
        <v>0</v>
      </c>
      <c r="GA757" s="106">
        <v>0</v>
      </c>
      <c r="GB757" s="106">
        <v>0</v>
      </c>
      <c r="GC757" s="106">
        <v>0</v>
      </c>
      <c r="GD757" s="106">
        <v>0</v>
      </c>
      <c r="GE757" s="106">
        <v>0</v>
      </c>
      <c r="GF757" s="106">
        <v>0</v>
      </c>
      <c r="GG757" s="106">
        <v>8.0710459295688063E-3</v>
      </c>
      <c r="GH757" s="100"/>
      <c r="GI757" s="100"/>
      <c r="GJ757" s="100"/>
      <c r="GK757" s="100"/>
    </row>
    <row r="758" spans="1:193" x14ac:dyDescent="0.25">
      <c r="A758" s="98" t="s">
        <v>1073</v>
      </c>
      <c r="B758" s="99" t="s">
        <v>17</v>
      </c>
      <c r="C758" s="99" t="s">
        <v>247</v>
      </c>
      <c r="D758" s="100"/>
      <c r="E758" s="99" t="s">
        <v>931</v>
      </c>
      <c r="F758" s="100"/>
      <c r="G758" s="106">
        <v>55.539000000000001</v>
      </c>
      <c r="H758" s="106">
        <v>3.9E-2</v>
      </c>
      <c r="I758" s="106">
        <v>3.1000000000000003E-2</v>
      </c>
      <c r="J758" s="106">
        <v>18.385999999999999</v>
      </c>
      <c r="K758" s="106">
        <v>5.3000000000000005E-2</v>
      </c>
      <c r="L758" s="106">
        <v>4.3999999999999991E-2</v>
      </c>
      <c r="M758" s="106">
        <v>0</v>
      </c>
      <c r="N758" s="106">
        <v>4.4000000000000004E-2</v>
      </c>
      <c r="O758" s="106">
        <v>25.097000000000001</v>
      </c>
      <c r="P758" s="106">
        <v>0</v>
      </c>
      <c r="Q758" s="106">
        <v>0</v>
      </c>
      <c r="R758" s="106">
        <v>0</v>
      </c>
      <c r="S758" s="106">
        <v>0</v>
      </c>
      <c r="T758" s="106">
        <v>0</v>
      </c>
      <c r="U758" s="106">
        <v>0</v>
      </c>
      <c r="V758" s="106">
        <v>0</v>
      </c>
      <c r="W758" s="106">
        <v>0</v>
      </c>
      <c r="X758" s="106">
        <v>0</v>
      </c>
      <c r="Y758" s="106">
        <v>0</v>
      </c>
      <c r="Z758" s="106">
        <v>0</v>
      </c>
      <c r="AA758" s="106">
        <v>0</v>
      </c>
      <c r="AB758" s="106">
        <v>0</v>
      </c>
      <c r="AC758" s="106">
        <v>0</v>
      </c>
      <c r="AD758" s="106">
        <v>2.1999999999999999E-2</v>
      </c>
      <c r="AE758" s="106">
        <v>0</v>
      </c>
      <c r="AF758" s="106">
        <v>0</v>
      </c>
      <c r="AG758" s="106">
        <v>0</v>
      </c>
      <c r="AH758" s="106">
        <v>2.8000000000000001E-2</v>
      </c>
      <c r="AI758" s="106"/>
      <c r="AJ758" s="106">
        <v>99.283000000000015</v>
      </c>
      <c r="AK758" s="100"/>
      <c r="AL758" s="106">
        <v>25.962509349289451</v>
      </c>
      <c r="AM758" s="106">
        <v>2.337989329176908E-2</v>
      </c>
      <c r="AN758" s="106">
        <v>1.6406456734585871E-2</v>
      </c>
      <c r="AO758" s="106">
        <v>11.087926667470752</v>
      </c>
      <c r="AP758" s="106">
        <v>4.1047087980173487E-2</v>
      </c>
      <c r="AQ758" s="106">
        <v>3.4201321414691017E-2</v>
      </c>
      <c r="AR758" s="106">
        <v>0</v>
      </c>
      <c r="AS758" s="106">
        <v>3.6526647849908687E-2</v>
      </c>
      <c r="AT758" s="106">
        <v>17.936678101772443</v>
      </c>
      <c r="AU758" s="106">
        <v>0</v>
      </c>
      <c r="AV758" s="106">
        <v>0</v>
      </c>
      <c r="AW758" s="106">
        <v>0</v>
      </c>
      <c r="AX758" s="106">
        <v>0</v>
      </c>
      <c r="AY758" s="106">
        <v>0</v>
      </c>
      <c r="AZ758" s="106">
        <v>0</v>
      </c>
      <c r="BA758" s="106">
        <v>0</v>
      </c>
      <c r="BB758" s="106">
        <v>0</v>
      </c>
      <c r="BC758" s="106">
        <v>0</v>
      </c>
      <c r="BD758" s="106">
        <v>0</v>
      </c>
      <c r="BE758" s="106">
        <v>0</v>
      </c>
      <c r="BF758" s="106">
        <v>0</v>
      </c>
      <c r="BG758" s="106">
        <v>0</v>
      </c>
      <c r="BH758" s="106">
        <v>0</v>
      </c>
      <c r="BI758" s="106">
        <v>1.8972059330803724E-2</v>
      </c>
      <c r="BJ758" s="106">
        <v>0</v>
      </c>
      <c r="BK758" s="106">
        <v>0</v>
      </c>
      <c r="BL758" s="106">
        <v>0</v>
      </c>
      <c r="BM758" s="106">
        <v>2.4589444102924386E-2</v>
      </c>
      <c r="BN758" s="106"/>
      <c r="BO758" s="106"/>
      <c r="BP758" s="106"/>
      <c r="BQ758" s="106">
        <v>2.2033759999999999E-2</v>
      </c>
      <c r="BR758" s="106">
        <v>1.0675839999999999E-2</v>
      </c>
      <c r="BS758" s="106">
        <v>7.5579999999999996E-3</v>
      </c>
      <c r="BT758" s="106">
        <v>6.9644399999999988E-3</v>
      </c>
      <c r="BU758" s="106">
        <v>7.2307199999999995E-3</v>
      </c>
      <c r="BV758" s="106">
        <v>6.6897999999999992E-3</v>
      </c>
      <c r="BW758" s="106">
        <v>9.8404000000000009E-3</v>
      </c>
      <c r="BX758" s="106">
        <v>2.8910399999999997E-3</v>
      </c>
      <c r="BY758" s="106">
        <v>7.2758399999999996E-3</v>
      </c>
      <c r="BZ758" s="106">
        <v>1.7186999999999997E-2</v>
      </c>
      <c r="CA758" s="106">
        <v>1.01E-2</v>
      </c>
      <c r="CB758" s="106">
        <v>8.2000000000000007E-3</v>
      </c>
      <c r="CC758" s="106">
        <v>7.7247000000000001E-3</v>
      </c>
      <c r="CD758" s="106">
        <v>1.2821550000000003E-2</v>
      </c>
      <c r="CE758" s="106">
        <v>1.5939439999999999E-2</v>
      </c>
      <c r="CF758" s="106">
        <v>5.8965000000000007E-3</v>
      </c>
      <c r="CG758" s="106">
        <v>5.1311999999999998E-3</v>
      </c>
      <c r="CH758" s="106">
        <v>5.5585600000000006E-3</v>
      </c>
      <c r="CI758" s="106">
        <v>9.2702700000000006E-3</v>
      </c>
      <c r="CJ758" s="106">
        <v>1.5598240000000001E-2</v>
      </c>
      <c r="CK758" s="106">
        <v>1.5695420000000002E-2</v>
      </c>
      <c r="CL758" s="106">
        <v>1.6735289999999996E-2</v>
      </c>
      <c r="CM758" s="106">
        <v>2.0878560000000001E-2</v>
      </c>
      <c r="CN758" s="106">
        <v>1.5770559999999999E-2</v>
      </c>
      <c r="CO758" s="106">
        <v>2.3052E-2</v>
      </c>
      <c r="CP758" s="106">
        <v>1.7904119999999999E-2</v>
      </c>
      <c r="CQ758" s="106">
        <v>9.3767E-3</v>
      </c>
      <c r="CR758" s="106">
        <v>9.6789500000000004E-3</v>
      </c>
      <c r="CS758" s="106"/>
      <c r="CT758" s="106"/>
      <c r="CU758" s="106"/>
      <c r="CV758" s="106">
        <f t="shared" si="448"/>
        <v>1.0299999999999998E-2</v>
      </c>
      <c r="CW758" s="106">
        <f t="shared" si="449"/>
        <v>6.3999999999999994E-3</v>
      </c>
      <c r="CX758" s="106">
        <f t="shared" si="450"/>
        <v>4.0000000000000001E-3</v>
      </c>
      <c r="CY758" s="106">
        <f t="shared" si="451"/>
        <v>4.1999999999999997E-3</v>
      </c>
      <c r="CZ758" s="106">
        <f t="shared" si="452"/>
        <v>5.5999999999999999E-3</v>
      </c>
      <c r="DA758" s="106">
        <f t="shared" si="453"/>
        <v>5.1999999999999998E-3</v>
      </c>
      <c r="DB758" s="106">
        <f t="shared" si="454"/>
        <v>7.3000000000000001E-3</v>
      </c>
      <c r="DC758" s="106">
        <f t="shared" si="455"/>
        <v>2.3999999999999998E-3</v>
      </c>
      <c r="DD758" s="106">
        <f t="shared" si="456"/>
        <v>5.1999999999999998E-3</v>
      </c>
      <c r="DE758" s="106">
        <f t="shared" si="457"/>
        <v>7.4999999999999997E-3</v>
      </c>
      <c r="DF758" s="106">
        <f t="shared" si="458"/>
        <v>1.01E-2</v>
      </c>
      <c r="DG758" s="106">
        <f t="shared" si="459"/>
        <v>8.2000000000000007E-3</v>
      </c>
      <c r="DH758" s="106">
        <f t="shared" si="460"/>
        <v>5.3999999999999994E-3</v>
      </c>
      <c r="DI758" s="106">
        <f t="shared" si="461"/>
        <v>1.0500000000000002E-2</v>
      </c>
      <c r="DJ758" s="106">
        <f t="shared" si="462"/>
        <v>1.18E-2</v>
      </c>
      <c r="DK758" s="106">
        <f t="shared" si="463"/>
        <v>5.0000000000000001E-3</v>
      </c>
      <c r="DL758" s="106">
        <f t="shared" si="464"/>
        <v>4.8000000000000004E-3</v>
      </c>
      <c r="DM758" s="106">
        <f t="shared" si="465"/>
        <v>4.8999999999999998E-3</v>
      </c>
      <c r="DN758" s="106">
        <f t="shared" si="466"/>
        <v>7.3000000000000001E-3</v>
      </c>
      <c r="DO758" s="106">
        <f t="shared" si="467"/>
        <v>1.3299999999999999E-2</v>
      </c>
      <c r="DP758" s="106">
        <f t="shared" si="468"/>
        <v>1.34E-2</v>
      </c>
      <c r="DQ758" s="106">
        <f t="shared" si="469"/>
        <v>1.4299999999999998E-2</v>
      </c>
      <c r="DR758" s="106">
        <f t="shared" si="470"/>
        <v>1.7899999999999999E-2</v>
      </c>
      <c r="DS758" s="106">
        <f t="shared" si="471"/>
        <v>1.3599999999999999E-2</v>
      </c>
      <c r="DT758" s="106">
        <f t="shared" si="472"/>
        <v>1.9999999999999997E-2</v>
      </c>
      <c r="DU758" s="106">
        <f t="shared" si="473"/>
        <v>1.5599999999999999E-2</v>
      </c>
      <c r="DV758" s="106">
        <f t="shared" si="474"/>
        <v>8.2000000000000007E-3</v>
      </c>
      <c r="DW758" s="106">
        <f t="shared" si="475"/>
        <v>8.5000000000000006E-3</v>
      </c>
      <c r="DX758" s="106"/>
      <c r="DY758" s="106"/>
      <c r="DZ758" s="100"/>
      <c r="EA758" s="100">
        <v>0.26</v>
      </c>
      <c r="EB758" s="100">
        <v>17.13</v>
      </c>
      <c r="EC758" s="100">
        <v>13.92</v>
      </c>
      <c r="ED758" s="100">
        <v>0.16</v>
      </c>
      <c r="EE758" s="100">
        <v>11.25</v>
      </c>
      <c r="EF758" s="100">
        <v>11.88</v>
      </c>
      <c r="EG758" s="100">
        <v>100</v>
      </c>
      <c r="EH758" s="100">
        <v>5.75</v>
      </c>
      <c r="EI758" s="100">
        <v>0.15</v>
      </c>
      <c r="EJ758" s="100">
        <v>42.56</v>
      </c>
      <c r="EK758" s="100">
        <v>100</v>
      </c>
      <c r="EL758" s="100">
        <v>58.23</v>
      </c>
      <c r="EM758" s="100">
        <v>100</v>
      </c>
      <c r="EN758" s="100">
        <v>100</v>
      </c>
      <c r="EO758" s="100">
        <v>314.49</v>
      </c>
      <c r="EP758" s="100">
        <v>100</v>
      </c>
      <c r="EQ758" s="100">
        <v>100</v>
      </c>
      <c r="ER758" s="100">
        <v>100</v>
      </c>
      <c r="ES758" s="100">
        <v>100</v>
      </c>
      <c r="ET758" s="100">
        <v>100</v>
      </c>
      <c r="EU758" s="100">
        <v>141.68</v>
      </c>
      <c r="EV758" s="100">
        <v>100</v>
      </c>
      <c r="EW758" s="100">
        <v>265.37</v>
      </c>
      <c r="EX758" s="100">
        <v>70.489999999999995</v>
      </c>
      <c r="EY758" s="100">
        <v>100</v>
      </c>
      <c r="EZ758" s="100">
        <v>100</v>
      </c>
      <c r="FA758" s="100">
        <v>100</v>
      </c>
      <c r="FB758" s="100">
        <v>34.19</v>
      </c>
      <c r="FC758" s="100"/>
      <c r="FD758" s="100"/>
      <c r="FE758" s="100"/>
      <c r="FF758" s="106">
        <v>6.7502524308152567E-2</v>
      </c>
      <c r="FG758" s="106">
        <v>4.0049757208800432E-3</v>
      </c>
      <c r="FH758" s="106">
        <v>2.2837787774543533E-3</v>
      </c>
      <c r="FI758" s="106">
        <v>1.7740682667953204E-2</v>
      </c>
      <c r="FJ758" s="106">
        <v>4.6177973977695177E-3</v>
      </c>
      <c r="FK758" s="106">
        <v>4.0631169840652931E-3</v>
      </c>
      <c r="FL758" s="106">
        <v>0</v>
      </c>
      <c r="FM758" s="106">
        <v>2.1002822513697494E-3</v>
      </c>
      <c r="FN758" s="106">
        <v>2.6905017152658667E-2</v>
      </c>
      <c r="FO758" s="106">
        <v>0</v>
      </c>
      <c r="FP758" s="106">
        <v>0</v>
      </c>
      <c r="FQ758" s="106">
        <v>0</v>
      </c>
      <c r="FR758" s="106">
        <v>0</v>
      </c>
      <c r="FS758" s="106">
        <v>0</v>
      </c>
      <c r="FT758" s="106">
        <v>0</v>
      </c>
      <c r="FU758" s="106">
        <v>0</v>
      </c>
      <c r="FV758" s="106">
        <v>0</v>
      </c>
      <c r="FW758" s="106">
        <v>0</v>
      </c>
      <c r="FX758" s="106">
        <v>0</v>
      </c>
      <c r="FY758" s="106">
        <v>0</v>
      </c>
      <c r="FZ758" s="106">
        <v>0</v>
      </c>
      <c r="GA758" s="106">
        <v>0</v>
      </c>
      <c r="GB758" s="106">
        <v>0</v>
      </c>
      <c r="GC758" s="106">
        <v>1.3373404622283544E-2</v>
      </c>
      <c r="GD758" s="106">
        <v>0</v>
      </c>
      <c r="GE758" s="106">
        <v>0</v>
      </c>
      <c r="GF758" s="106">
        <v>0</v>
      </c>
      <c r="GG758" s="106">
        <v>8.4071309387898467E-3</v>
      </c>
      <c r="GH758" s="100"/>
      <c r="GI758" s="100"/>
      <c r="GJ758" s="100"/>
      <c r="GK758" s="100"/>
    </row>
    <row r="759" spans="1:193" x14ac:dyDescent="0.25">
      <c r="A759" s="98" t="s">
        <v>1073</v>
      </c>
      <c r="B759" s="99" t="s">
        <v>17</v>
      </c>
      <c r="C759" s="99" t="s">
        <v>247</v>
      </c>
      <c r="D759" s="100"/>
      <c r="E759" s="99" t="s">
        <v>932</v>
      </c>
      <c r="F759" s="100"/>
      <c r="G759" s="106">
        <v>55.429000000000002</v>
      </c>
      <c r="H759" s="106">
        <v>4.7E-2</v>
      </c>
      <c r="I759" s="106">
        <v>3.9E-2</v>
      </c>
      <c r="J759" s="106">
        <v>18.395</v>
      </c>
      <c r="K759" s="106">
        <v>5.0999999999999997E-2</v>
      </c>
      <c r="L759" s="106">
        <v>4.1000000000000002E-2</v>
      </c>
      <c r="M759" s="106">
        <v>0</v>
      </c>
      <c r="N759" s="106">
        <v>4.2999999999999997E-2</v>
      </c>
      <c r="O759" s="106">
        <v>25.004000000000001</v>
      </c>
      <c r="P759" s="106">
        <v>2.1000000000000001E-2</v>
      </c>
      <c r="Q759" s="106">
        <v>0</v>
      </c>
      <c r="R759" s="106">
        <v>0</v>
      </c>
      <c r="S759" s="106">
        <v>0</v>
      </c>
      <c r="T759" s="106">
        <v>0</v>
      </c>
      <c r="U759" s="106">
        <v>0</v>
      </c>
      <c r="V759" s="106">
        <v>0</v>
      </c>
      <c r="W759" s="106">
        <v>8.9999999999999993E-3</v>
      </c>
      <c r="X759" s="106">
        <v>0</v>
      </c>
      <c r="Y759" s="106">
        <v>0</v>
      </c>
      <c r="Z759" s="106">
        <v>0</v>
      </c>
      <c r="AA759" s="106">
        <v>3.3000000000000002E-2</v>
      </c>
      <c r="AB759" s="106">
        <v>0</v>
      </c>
      <c r="AC759" s="106">
        <v>0</v>
      </c>
      <c r="AD759" s="106">
        <v>2.3E-2</v>
      </c>
      <c r="AE759" s="106">
        <v>3.1E-2</v>
      </c>
      <c r="AF759" s="106">
        <v>0</v>
      </c>
      <c r="AG759" s="106">
        <v>0</v>
      </c>
      <c r="AH759" s="106">
        <v>0</v>
      </c>
      <c r="AI759" s="106"/>
      <c r="AJ759" s="106">
        <v>99.166000000000011</v>
      </c>
      <c r="AK759" s="100"/>
      <c r="AL759" s="106">
        <v>25.911088257292445</v>
      </c>
      <c r="AM759" s="106">
        <v>2.8175768838798635E-2</v>
      </c>
      <c r="AN759" s="106">
        <v>2.0640381053188675E-2</v>
      </c>
      <c r="AO759" s="106">
        <v>11.093354239536847</v>
      </c>
      <c r="AP759" s="106">
        <v>3.9498141263940523E-2</v>
      </c>
      <c r="AQ759" s="106">
        <v>3.1869413136416634E-2</v>
      </c>
      <c r="AR759" s="106">
        <v>0</v>
      </c>
      <c r="AS759" s="106">
        <v>3.5696496762410761E-2</v>
      </c>
      <c r="AT759" s="106">
        <v>17.870211549456833</v>
      </c>
      <c r="AU759" s="106">
        <v>9.163902949903999E-3</v>
      </c>
      <c r="AV759" s="106">
        <v>0</v>
      </c>
      <c r="AW759" s="106">
        <v>0</v>
      </c>
      <c r="AX759" s="106">
        <v>0</v>
      </c>
      <c r="AY759" s="106">
        <v>0</v>
      </c>
      <c r="AZ759" s="106">
        <v>0</v>
      </c>
      <c r="BA759" s="106">
        <v>0</v>
      </c>
      <c r="BB759" s="106">
        <v>8.4190832553788578E-3</v>
      </c>
      <c r="BC759" s="106">
        <v>0</v>
      </c>
      <c r="BD759" s="106">
        <v>0</v>
      </c>
      <c r="BE759" s="106">
        <v>0</v>
      </c>
      <c r="BF759" s="106">
        <v>2.8173823956287886E-2</v>
      </c>
      <c r="BG759" s="106">
        <v>0</v>
      </c>
      <c r="BH759" s="106">
        <v>0</v>
      </c>
      <c r="BI759" s="106">
        <v>1.9834425664022076E-2</v>
      </c>
      <c r="BJ759" s="106">
        <v>2.689571403782752E-2</v>
      </c>
      <c r="BK759" s="106">
        <v>0</v>
      </c>
      <c r="BL759" s="106">
        <v>0</v>
      </c>
      <c r="BM759" s="106">
        <v>0</v>
      </c>
      <c r="BN759" s="106"/>
      <c r="BO759" s="106"/>
      <c r="BP759" s="106"/>
      <c r="BQ759" s="106">
        <v>1.8824960000000002E-2</v>
      </c>
      <c r="BR759" s="106">
        <v>1.0842649999999999E-2</v>
      </c>
      <c r="BS759" s="106">
        <v>7.5579999999999996E-3</v>
      </c>
      <c r="BT759" s="106">
        <v>6.79862E-3</v>
      </c>
      <c r="BU759" s="106">
        <v>7.4889600000000002E-3</v>
      </c>
      <c r="BV759" s="106">
        <v>6.9471000000000003E-3</v>
      </c>
      <c r="BW759" s="106">
        <v>9.5708000000000008E-3</v>
      </c>
      <c r="BX759" s="106">
        <v>2.6501199999999997E-3</v>
      </c>
      <c r="BY759" s="106">
        <v>7.4157600000000004E-3</v>
      </c>
      <c r="BZ759" s="106">
        <v>1.7645319999999999E-2</v>
      </c>
      <c r="CA759" s="106">
        <v>1.03E-2</v>
      </c>
      <c r="CB759" s="106">
        <v>8.0999999999999996E-3</v>
      </c>
      <c r="CC759" s="106">
        <v>7.5816500000000005E-3</v>
      </c>
      <c r="CD759" s="106">
        <v>1.2699440000000001E-2</v>
      </c>
      <c r="CE759" s="106">
        <v>1.6614840000000002E-2</v>
      </c>
      <c r="CF759" s="106">
        <v>5.8965000000000007E-3</v>
      </c>
      <c r="CG759" s="106">
        <v>5.1311999999999998E-3</v>
      </c>
      <c r="CH759" s="106">
        <v>5.5585600000000006E-3</v>
      </c>
      <c r="CI759" s="106">
        <v>9.1432800000000002E-3</v>
      </c>
      <c r="CJ759" s="106">
        <v>1.5598240000000001E-2</v>
      </c>
      <c r="CK759" s="106">
        <v>1.5344030000000002E-2</v>
      </c>
      <c r="CL759" s="106">
        <v>1.6384199999999998E-2</v>
      </c>
      <c r="CM759" s="106">
        <v>2.0995200000000002E-2</v>
      </c>
      <c r="CN759" s="106">
        <v>1.5770559999999999E-2</v>
      </c>
      <c r="CO759" s="106">
        <v>2.2475700000000001E-2</v>
      </c>
      <c r="CP759" s="106">
        <v>1.7559809999999999E-2</v>
      </c>
      <c r="CQ759" s="106">
        <v>9.2623499999999991E-3</v>
      </c>
      <c r="CR759" s="106">
        <v>9.6789500000000004E-3</v>
      </c>
      <c r="CS759" s="106"/>
      <c r="CT759" s="106"/>
      <c r="CU759" s="106"/>
      <c r="CV759" s="106">
        <f t="shared" si="448"/>
        <v>8.8000000000000005E-3</v>
      </c>
      <c r="CW759" s="106">
        <f t="shared" si="449"/>
        <v>6.4999999999999997E-3</v>
      </c>
      <c r="CX759" s="106">
        <f t="shared" si="450"/>
        <v>4.0000000000000001E-3</v>
      </c>
      <c r="CY759" s="106">
        <f t="shared" si="451"/>
        <v>4.1000000000000003E-3</v>
      </c>
      <c r="CZ759" s="106">
        <f t="shared" si="452"/>
        <v>5.8000000000000005E-3</v>
      </c>
      <c r="DA759" s="106">
        <f t="shared" si="453"/>
        <v>5.4000000000000003E-3</v>
      </c>
      <c r="DB759" s="106">
        <f t="shared" si="454"/>
        <v>7.1000000000000004E-3</v>
      </c>
      <c r="DC759" s="106">
        <f t="shared" si="455"/>
        <v>2.2000000000000001E-3</v>
      </c>
      <c r="DD759" s="106">
        <f t="shared" si="456"/>
        <v>5.3E-3</v>
      </c>
      <c r="DE759" s="106">
        <f t="shared" si="457"/>
        <v>7.7000000000000002E-3</v>
      </c>
      <c r="DF759" s="106">
        <f t="shared" si="458"/>
        <v>1.03E-2</v>
      </c>
      <c r="DG759" s="106">
        <f t="shared" si="459"/>
        <v>8.0999999999999996E-3</v>
      </c>
      <c r="DH759" s="106">
        <f t="shared" si="460"/>
        <v>5.3E-3</v>
      </c>
      <c r="DI759" s="106">
        <f t="shared" si="461"/>
        <v>1.04E-2</v>
      </c>
      <c r="DJ759" s="106">
        <f t="shared" si="462"/>
        <v>1.2300000000000002E-2</v>
      </c>
      <c r="DK759" s="106">
        <f t="shared" si="463"/>
        <v>5.0000000000000001E-3</v>
      </c>
      <c r="DL759" s="106">
        <f t="shared" si="464"/>
        <v>4.8000000000000004E-3</v>
      </c>
      <c r="DM759" s="106">
        <f t="shared" si="465"/>
        <v>4.8999999999999998E-3</v>
      </c>
      <c r="DN759" s="106">
        <f t="shared" si="466"/>
        <v>7.1999999999999998E-3</v>
      </c>
      <c r="DO759" s="106">
        <f t="shared" si="467"/>
        <v>1.3299999999999999E-2</v>
      </c>
      <c r="DP759" s="106">
        <f t="shared" si="468"/>
        <v>1.3100000000000001E-2</v>
      </c>
      <c r="DQ759" s="106">
        <f t="shared" si="469"/>
        <v>1.4E-2</v>
      </c>
      <c r="DR759" s="106">
        <f t="shared" si="470"/>
        <v>1.7999999999999999E-2</v>
      </c>
      <c r="DS759" s="106">
        <f t="shared" si="471"/>
        <v>1.3599999999999999E-2</v>
      </c>
      <c r="DT759" s="106">
        <f t="shared" si="472"/>
        <v>1.95E-2</v>
      </c>
      <c r="DU759" s="106">
        <f t="shared" si="473"/>
        <v>1.5299999999999999E-2</v>
      </c>
      <c r="DV759" s="106">
        <f t="shared" si="474"/>
        <v>8.0999999999999996E-3</v>
      </c>
      <c r="DW759" s="106">
        <f t="shared" si="475"/>
        <v>8.5000000000000006E-3</v>
      </c>
      <c r="DX759" s="106"/>
      <c r="DY759" s="106"/>
      <c r="DZ759" s="100"/>
      <c r="EA759" s="100">
        <v>0.26</v>
      </c>
      <c r="EB759" s="100">
        <v>14.45</v>
      </c>
      <c r="EC759" s="100">
        <v>11.24</v>
      </c>
      <c r="ED759" s="100">
        <v>0.16</v>
      </c>
      <c r="EE759" s="100">
        <v>12.21</v>
      </c>
      <c r="EF759" s="100">
        <v>13.29</v>
      </c>
      <c r="EG759" s="100">
        <v>185.14</v>
      </c>
      <c r="EH759" s="100">
        <v>5.67</v>
      </c>
      <c r="EI759" s="100">
        <v>0.15</v>
      </c>
      <c r="EJ759" s="100">
        <v>36.86</v>
      </c>
      <c r="EK759" s="100">
        <v>100</v>
      </c>
      <c r="EL759" s="100">
        <v>93</v>
      </c>
      <c r="EM759" s="100">
        <v>100</v>
      </c>
      <c r="EN759" s="100">
        <v>100</v>
      </c>
      <c r="EO759" s="100">
        <v>100</v>
      </c>
      <c r="EP759" s="100">
        <v>100</v>
      </c>
      <c r="EQ759" s="100">
        <v>66.84</v>
      </c>
      <c r="ER759" s="100">
        <v>100</v>
      </c>
      <c r="ES759" s="100">
        <v>100</v>
      </c>
      <c r="ET759" s="100">
        <v>100</v>
      </c>
      <c r="EU759" s="100">
        <v>41.61</v>
      </c>
      <c r="EV759" s="100">
        <v>100</v>
      </c>
      <c r="EW759" s="100">
        <v>100</v>
      </c>
      <c r="EX759" s="100">
        <v>66.540000000000006</v>
      </c>
      <c r="EY759" s="100">
        <v>59.9</v>
      </c>
      <c r="EZ759" s="100">
        <v>100</v>
      </c>
      <c r="FA759" s="100">
        <v>100</v>
      </c>
      <c r="FB759" s="100">
        <v>102.73</v>
      </c>
      <c r="FC759" s="100"/>
      <c r="FD759" s="100"/>
      <c r="FE759" s="100"/>
      <c r="FF759" s="106">
        <v>6.7368829468960348E-2</v>
      </c>
      <c r="FG759" s="106">
        <v>4.0713985972064028E-3</v>
      </c>
      <c r="FH759" s="106">
        <v>2.319978830378407E-3</v>
      </c>
      <c r="FI759" s="106">
        <v>1.7749366783258957E-2</v>
      </c>
      <c r="FJ759" s="106">
        <v>4.8227230483271384E-3</v>
      </c>
      <c r="FK759" s="106">
        <v>4.2354450058297707E-3</v>
      </c>
      <c r="FL759" s="106">
        <v>0</v>
      </c>
      <c r="FM759" s="106">
        <v>2.0239913664286901E-3</v>
      </c>
      <c r="FN759" s="106">
        <v>2.680531732418525E-2</v>
      </c>
      <c r="FO759" s="106">
        <v>3.3778146273346138E-3</v>
      </c>
      <c r="FP759" s="106">
        <v>0</v>
      </c>
      <c r="FQ759" s="106">
        <v>0</v>
      </c>
      <c r="FR759" s="106">
        <v>0</v>
      </c>
      <c r="FS759" s="106">
        <v>0</v>
      </c>
      <c r="FT759" s="106">
        <v>0</v>
      </c>
      <c r="FU759" s="106">
        <v>0</v>
      </c>
      <c r="FV759" s="106">
        <v>5.6273152478952286E-3</v>
      </c>
      <c r="FW759" s="106">
        <v>0</v>
      </c>
      <c r="FX759" s="106">
        <v>0</v>
      </c>
      <c r="FY759" s="106">
        <v>0</v>
      </c>
      <c r="FZ759" s="106">
        <v>1.1723128148211389E-2</v>
      </c>
      <c r="GA759" s="106">
        <v>0</v>
      </c>
      <c r="GB759" s="106">
        <v>0</v>
      </c>
      <c r="GC759" s="106">
        <v>1.3197826836840291E-2</v>
      </c>
      <c r="GD759" s="106">
        <v>1.6110532708658684E-2</v>
      </c>
      <c r="GE759" s="106">
        <v>0</v>
      </c>
      <c r="GF759" s="106">
        <v>0</v>
      </c>
      <c r="GG759" s="106">
        <v>0</v>
      </c>
      <c r="GH759" s="100"/>
      <c r="GI759" s="100"/>
      <c r="GJ759" s="100"/>
      <c r="GK759" s="100"/>
    </row>
    <row r="760" spans="1:193" x14ac:dyDescent="0.25">
      <c r="A760" s="98" t="s">
        <v>1073</v>
      </c>
      <c r="B760" s="99" t="s">
        <v>17</v>
      </c>
      <c r="C760" s="99" t="s">
        <v>247</v>
      </c>
      <c r="D760" s="100"/>
      <c r="E760" s="99" t="s">
        <v>933</v>
      </c>
      <c r="F760" s="100"/>
      <c r="G760" s="106">
        <v>0</v>
      </c>
      <c r="H760" s="106">
        <v>95.034999999999997</v>
      </c>
      <c r="I760" s="106">
        <v>0.04</v>
      </c>
      <c r="J760" s="106">
        <v>0</v>
      </c>
      <c r="K760" s="106">
        <v>0</v>
      </c>
      <c r="L760" s="106">
        <v>0</v>
      </c>
      <c r="M760" s="106">
        <v>0</v>
      </c>
      <c r="N760" s="106">
        <v>5.5999999999999994E-2</v>
      </c>
      <c r="O760" s="106">
        <v>0</v>
      </c>
      <c r="P760" s="106">
        <v>0</v>
      </c>
      <c r="Q760" s="106">
        <v>0</v>
      </c>
      <c r="R760" s="106">
        <v>0</v>
      </c>
      <c r="S760" s="106">
        <v>0</v>
      </c>
      <c r="T760" s="106">
        <v>3.9581990685469387E-2</v>
      </c>
      <c r="U760" s="106">
        <v>0</v>
      </c>
      <c r="V760" s="106">
        <v>0</v>
      </c>
      <c r="W760" s="106">
        <v>0</v>
      </c>
      <c r="X760" s="106">
        <v>0</v>
      </c>
      <c r="Y760" s="106">
        <v>0</v>
      </c>
      <c r="Z760" s="106">
        <v>0</v>
      </c>
      <c r="AA760" s="106">
        <v>6.887593612519731E-2</v>
      </c>
      <c r="AB760" s="106">
        <v>0</v>
      </c>
      <c r="AC760" s="106">
        <v>0</v>
      </c>
      <c r="AD760" s="106">
        <v>0</v>
      </c>
      <c r="AE760" s="106">
        <v>0</v>
      </c>
      <c r="AF760" s="106">
        <v>0</v>
      </c>
      <c r="AG760" s="106">
        <v>0</v>
      </c>
      <c r="AH760" s="106">
        <v>0</v>
      </c>
      <c r="AI760" s="106"/>
      <c r="AJ760" s="106">
        <v>95.239457926810658</v>
      </c>
      <c r="AK760" s="100"/>
      <c r="AL760" s="106">
        <v>0</v>
      </c>
      <c r="AM760" s="106">
        <v>56.972004076494215</v>
      </c>
      <c r="AN760" s="106">
        <v>2.1169621593014026E-2</v>
      </c>
      <c r="AO760" s="106">
        <v>0</v>
      </c>
      <c r="AP760" s="106">
        <v>0</v>
      </c>
      <c r="AQ760" s="106">
        <v>0</v>
      </c>
      <c r="AR760" s="106">
        <v>0</v>
      </c>
      <c r="AS760" s="106">
        <v>4.6488460899883781E-2</v>
      </c>
      <c r="AT760" s="106">
        <v>0</v>
      </c>
      <c r="AU760" s="106">
        <v>0</v>
      </c>
      <c r="AV760" s="106">
        <v>0</v>
      </c>
      <c r="AW760" s="106">
        <v>0</v>
      </c>
      <c r="AX760" s="106">
        <v>0</v>
      </c>
      <c r="AY760" s="106">
        <v>3.2415027995634581E-2</v>
      </c>
      <c r="AZ760" s="106">
        <v>0</v>
      </c>
      <c r="BA760" s="106">
        <v>0</v>
      </c>
      <c r="BB760" s="106">
        <v>0</v>
      </c>
      <c r="BC760" s="106">
        <v>0</v>
      </c>
      <c r="BD760" s="106">
        <v>0</v>
      </c>
      <c r="BE760" s="106">
        <v>0</v>
      </c>
      <c r="BF760" s="106">
        <v>5.8802984824722369E-2</v>
      </c>
      <c r="BG760" s="106">
        <v>0</v>
      </c>
      <c r="BH760" s="106">
        <v>0</v>
      </c>
      <c r="BI760" s="106">
        <v>0</v>
      </c>
      <c r="BJ760" s="106">
        <v>0</v>
      </c>
      <c r="BK760" s="106">
        <v>0</v>
      </c>
      <c r="BL760" s="106">
        <v>0</v>
      </c>
      <c r="BM760" s="106">
        <v>0</v>
      </c>
      <c r="BN760" s="106"/>
      <c r="BO760" s="106"/>
      <c r="BP760" s="106"/>
      <c r="BQ760" s="106">
        <v>1.92528E-2</v>
      </c>
      <c r="BR760" s="106">
        <v>1.451247E-2</v>
      </c>
      <c r="BS760" s="106">
        <v>7.7469499999999998E-3</v>
      </c>
      <c r="BT760" s="106">
        <v>6.9644399999999988E-3</v>
      </c>
      <c r="BU760" s="106">
        <v>8.5219200000000005E-3</v>
      </c>
      <c r="BV760" s="106">
        <v>7.8476499999999994E-3</v>
      </c>
      <c r="BW760" s="106">
        <v>9.5708000000000008E-3</v>
      </c>
      <c r="BX760" s="106">
        <v>3.1319599999999996E-3</v>
      </c>
      <c r="BY760" s="106">
        <v>7.9754400000000003E-3</v>
      </c>
      <c r="BZ760" s="106">
        <v>2.1082719999999999E-2</v>
      </c>
      <c r="CA760" s="106">
        <v>1.04E-2</v>
      </c>
      <c r="CB760" s="106">
        <v>9.1000000000000004E-3</v>
      </c>
      <c r="CC760" s="106">
        <v>1.00135E-2</v>
      </c>
      <c r="CD760" s="106">
        <v>1.4286870000000002E-2</v>
      </c>
      <c r="CE760" s="106">
        <v>2.120756E-2</v>
      </c>
      <c r="CF760" s="106">
        <v>5.8965000000000007E-3</v>
      </c>
      <c r="CG760" s="106">
        <v>6.0933000000000003E-3</v>
      </c>
      <c r="CH760" s="106">
        <v>6.4660800000000008E-3</v>
      </c>
      <c r="CI760" s="106">
        <v>9.5242500000000015E-3</v>
      </c>
      <c r="CJ760" s="106">
        <v>2.240048E-2</v>
      </c>
      <c r="CK760" s="106">
        <v>2.2957480000000002E-2</v>
      </c>
      <c r="CL760" s="106">
        <v>1.8373709999999998E-2</v>
      </c>
      <c r="CM760" s="106">
        <v>2.4261120000000004E-2</v>
      </c>
      <c r="CN760" s="106">
        <v>1.808976E-2</v>
      </c>
      <c r="CO760" s="106">
        <v>2.5702980000000004E-2</v>
      </c>
      <c r="CP760" s="106">
        <v>2.0314289999999999E-2</v>
      </c>
      <c r="CQ760" s="106">
        <v>1.0405849999999999E-2</v>
      </c>
      <c r="CR760" s="106">
        <v>1.1159260000000001E-2</v>
      </c>
      <c r="CS760" s="106"/>
      <c r="CT760" s="106"/>
      <c r="CU760" s="106"/>
      <c r="CV760" s="106">
        <f t="shared" si="448"/>
        <v>8.9999999999999993E-3</v>
      </c>
      <c r="CW760" s="106">
        <f t="shared" si="449"/>
        <v>8.6999999999999994E-3</v>
      </c>
      <c r="CX760" s="106">
        <f t="shared" si="450"/>
        <v>4.1000000000000003E-3</v>
      </c>
      <c r="CY760" s="106">
        <f t="shared" si="451"/>
        <v>4.1999999999999997E-3</v>
      </c>
      <c r="CZ760" s="106">
        <f t="shared" si="452"/>
        <v>6.6000000000000008E-3</v>
      </c>
      <c r="DA760" s="106">
        <f t="shared" si="453"/>
        <v>6.0999999999999995E-3</v>
      </c>
      <c r="DB760" s="106">
        <f t="shared" si="454"/>
        <v>7.1000000000000004E-3</v>
      </c>
      <c r="DC760" s="106">
        <f t="shared" si="455"/>
        <v>2.5999999999999999E-3</v>
      </c>
      <c r="DD760" s="106">
        <f t="shared" si="456"/>
        <v>5.7000000000000002E-3</v>
      </c>
      <c r="DE760" s="106">
        <f t="shared" si="457"/>
        <v>9.1999999999999998E-3</v>
      </c>
      <c r="DF760" s="106">
        <f t="shared" si="458"/>
        <v>1.04E-2</v>
      </c>
      <c r="DG760" s="106">
        <f t="shared" si="459"/>
        <v>9.1000000000000004E-3</v>
      </c>
      <c r="DH760" s="106">
        <f t="shared" si="460"/>
        <v>6.9999999999999993E-3</v>
      </c>
      <c r="DI760" s="106">
        <f t="shared" si="461"/>
        <v>1.17E-2</v>
      </c>
      <c r="DJ760" s="106">
        <f t="shared" si="462"/>
        <v>1.5699999999999999E-2</v>
      </c>
      <c r="DK760" s="106">
        <f t="shared" si="463"/>
        <v>5.0000000000000001E-3</v>
      </c>
      <c r="DL760" s="106">
        <f t="shared" si="464"/>
        <v>5.7000000000000002E-3</v>
      </c>
      <c r="DM760" s="106">
        <f t="shared" si="465"/>
        <v>5.7000000000000002E-3</v>
      </c>
      <c r="DN760" s="106">
        <f t="shared" si="466"/>
        <v>7.5000000000000006E-3</v>
      </c>
      <c r="DO760" s="106">
        <f t="shared" si="467"/>
        <v>1.9099999999999999E-2</v>
      </c>
      <c r="DP760" s="106">
        <f t="shared" si="468"/>
        <v>1.9600000000000003E-2</v>
      </c>
      <c r="DQ760" s="106">
        <f t="shared" si="469"/>
        <v>1.5699999999999999E-2</v>
      </c>
      <c r="DR760" s="106">
        <f t="shared" si="470"/>
        <v>2.0800000000000003E-2</v>
      </c>
      <c r="DS760" s="106">
        <f t="shared" si="471"/>
        <v>1.5600000000000001E-2</v>
      </c>
      <c r="DT760" s="106">
        <f t="shared" si="472"/>
        <v>2.23E-2</v>
      </c>
      <c r="DU760" s="106">
        <f t="shared" si="473"/>
        <v>1.77E-2</v>
      </c>
      <c r="DV760" s="106">
        <f t="shared" si="474"/>
        <v>9.1000000000000004E-3</v>
      </c>
      <c r="DW760" s="106">
        <f t="shared" si="475"/>
        <v>9.7999999999999997E-3</v>
      </c>
      <c r="DX760" s="106"/>
      <c r="DY760" s="106"/>
      <c r="DZ760" s="100"/>
      <c r="EA760" s="100">
        <v>327.81</v>
      </c>
      <c r="EB760" s="100">
        <v>7.0000000000000007E-2</v>
      </c>
      <c r="EC760" s="100">
        <v>11.41</v>
      </c>
      <c r="ED760" s="100">
        <v>100</v>
      </c>
      <c r="EE760" s="100">
        <v>100</v>
      </c>
      <c r="EF760" s="100">
        <v>100</v>
      </c>
      <c r="EG760" s="100">
        <v>235.7</v>
      </c>
      <c r="EH760" s="100">
        <v>4.46</v>
      </c>
      <c r="EI760" s="100">
        <v>561.38</v>
      </c>
      <c r="EJ760" s="100">
        <v>3551.19</v>
      </c>
      <c r="EK760" s="100">
        <v>100</v>
      </c>
      <c r="EL760" s="100">
        <v>144.13999999999999</v>
      </c>
      <c r="EM760" s="100">
        <v>100</v>
      </c>
      <c r="EN760" s="100">
        <v>33.57</v>
      </c>
      <c r="EO760" s="100">
        <v>100</v>
      </c>
      <c r="EP760" s="100">
        <v>2.38</v>
      </c>
      <c r="EQ760" s="100">
        <v>136.15</v>
      </c>
      <c r="ER760" s="100">
        <v>100</v>
      </c>
      <c r="ES760" s="100">
        <v>231.98</v>
      </c>
      <c r="ET760" s="100">
        <v>100</v>
      </c>
      <c r="EU760" s="100">
        <v>25.74</v>
      </c>
      <c r="EV760" s="100">
        <v>100</v>
      </c>
      <c r="EW760" s="100">
        <v>100</v>
      </c>
      <c r="EX760" s="100">
        <v>100</v>
      </c>
      <c r="EY760" s="100">
        <v>109.34</v>
      </c>
      <c r="EZ760" s="100">
        <v>100</v>
      </c>
      <c r="FA760" s="100">
        <v>82.24</v>
      </c>
      <c r="FB760" s="100">
        <v>100</v>
      </c>
      <c r="FC760" s="100"/>
      <c r="FD760" s="100"/>
      <c r="FE760" s="100"/>
      <c r="FF760" s="106">
        <v>0</v>
      </c>
      <c r="FG760" s="106">
        <v>3.9880402853545958E-2</v>
      </c>
      <c r="FH760" s="106">
        <v>2.4154538237629005E-3</v>
      </c>
      <c r="FI760" s="106">
        <v>0</v>
      </c>
      <c r="FJ760" s="106">
        <v>0</v>
      </c>
      <c r="FK760" s="106">
        <v>0</v>
      </c>
      <c r="FL760" s="106">
        <v>0</v>
      </c>
      <c r="FM760" s="106">
        <v>2.0733853561348166E-3</v>
      </c>
      <c r="FN760" s="106">
        <v>0</v>
      </c>
      <c r="FO760" s="106">
        <v>0</v>
      </c>
      <c r="FP760" s="106">
        <v>0</v>
      </c>
      <c r="FQ760" s="106">
        <v>0</v>
      </c>
      <c r="FR760" s="106">
        <v>0</v>
      </c>
      <c r="FS760" s="106">
        <v>1.0881724898134529E-2</v>
      </c>
      <c r="FT760" s="106">
        <v>0</v>
      </c>
      <c r="FU760" s="106">
        <v>0</v>
      </c>
      <c r="FV760" s="106">
        <v>0</v>
      </c>
      <c r="FW760" s="106">
        <v>0</v>
      </c>
      <c r="FX760" s="106">
        <v>0</v>
      </c>
      <c r="FY760" s="106">
        <v>0</v>
      </c>
      <c r="FZ760" s="106">
        <v>1.5135888293883536E-2</v>
      </c>
      <c r="GA760" s="106">
        <v>0</v>
      </c>
      <c r="GB760" s="106">
        <v>0</v>
      </c>
      <c r="GC760" s="106">
        <v>0</v>
      </c>
      <c r="GD760" s="106">
        <v>0</v>
      </c>
      <c r="GE760" s="106">
        <v>0</v>
      </c>
      <c r="GF760" s="106">
        <v>0</v>
      </c>
      <c r="GG760" s="106">
        <v>0</v>
      </c>
      <c r="GH760" s="100"/>
      <c r="GI760" s="100"/>
      <c r="GJ760" s="100"/>
      <c r="GK760" s="100"/>
    </row>
    <row r="761" spans="1:193" x14ac:dyDescent="0.25">
      <c r="A761" s="98" t="s">
        <v>1073</v>
      </c>
      <c r="B761" s="99" t="s">
        <v>17</v>
      </c>
      <c r="C761" s="99" t="s">
        <v>247</v>
      </c>
      <c r="D761" s="100"/>
      <c r="E761" s="99" t="s">
        <v>934</v>
      </c>
      <c r="F761" s="100"/>
      <c r="G761" s="106">
        <v>0</v>
      </c>
      <c r="H761" s="106">
        <v>95.047977713707112</v>
      </c>
      <c r="I761" s="106">
        <v>3.5999999999999997E-2</v>
      </c>
      <c r="J761" s="106">
        <v>0</v>
      </c>
      <c r="K761" s="106">
        <v>0</v>
      </c>
      <c r="L761" s="106">
        <v>0</v>
      </c>
      <c r="M761" s="106">
        <v>0</v>
      </c>
      <c r="N761" s="106">
        <v>4.9991744965119107E-2</v>
      </c>
      <c r="O761" s="106">
        <v>0</v>
      </c>
      <c r="P761" s="106">
        <v>0</v>
      </c>
      <c r="Q761" s="106">
        <v>0</v>
      </c>
      <c r="R761" s="106">
        <v>0</v>
      </c>
      <c r="S761" s="106">
        <v>0</v>
      </c>
      <c r="T761" s="106">
        <v>0</v>
      </c>
      <c r="U761" s="106">
        <v>0</v>
      </c>
      <c r="V761" s="106">
        <v>0</v>
      </c>
      <c r="W761" s="106">
        <v>0</v>
      </c>
      <c r="X761" s="106">
        <v>0</v>
      </c>
      <c r="Y761" s="106">
        <v>0</v>
      </c>
      <c r="Z761" s="106">
        <v>0</v>
      </c>
      <c r="AA761" s="106">
        <v>5.7000000000000009E-2</v>
      </c>
      <c r="AB761" s="106">
        <v>0</v>
      </c>
      <c r="AC761" s="106">
        <v>0.03</v>
      </c>
      <c r="AD761" s="106">
        <v>0</v>
      </c>
      <c r="AE761" s="106">
        <v>0</v>
      </c>
      <c r="AF761" s="106">
        <v>0</v>
      </c>
      <c r="AG761" s="106">
        <v>0</v>
      </c>
      <c r="AH761" s="106">
        <v>0</v>
      </c>
      <c r="AI761" s="106"/>
      <c r="AJ761" s="106">
        <v>95.220969458672229</v>
      </c>
      <c r="AK761" s="100"/>
      <c r="AL761" s="106">
        <v>0</v>
      </c>
      <c r="AM761" s="106">
        <v>56.979784013972257</v>
      </c>
      <c r="AN761" s="106">
        <v>1.9052659433712621E-2</v>
      </c>
      <c r="AO761" s="106">
        <v>0</v>
      </c>
      <c r="AP761" s="106">
        <v>0</v>
      </c>
      <c r="AQ761" s="106">
        <v>0</v>
      </c>
      <c r="AR761" s="106">
        <v>0</v>
      </c>
      <c r="AS761" s="106">
        <v>4.1500701448712526E-2</v>
      </c>
      <c r="AT761" s="106">
        <v>0</v>
      </c>
      <c r="AU761" s="106">
        <v>0</v>
      </c>
      <c r="AV761" s="106">
        <v>0</v>
      </c>
      <c r="AW761" s="106">
        <v>0</v>
      </c>
      <c r="AX761" s="106">
        <v>0</v>
      </c>
      <c r="AY761" s="106">
        <v>0</v>
      </c>
      <c r="AZ761" s="106">
        <v>0</v>
      </c>
      <c r="BA761" s="106">
        <v>0</v>
      </c>
      <c r="BB761" s="106">
        <v>0</v>
      </c>
      <c r="BC761" s="106">
        <v>0</v>
      </c>
      <c r="BD761" s="106">
        <v>0</v>
      </c>
      <c r="BE761" s="106">
        <v>0</v>
      </c>
      <c r="BF761" s="106">
        <v>4.8663877742679079E-2</v>
      </c>
      <c r="BG761" s="106">
        <v>0</v>
      </c>
      <c r="BH761" s="106">
        <v>2.5720164609053495E-2</v>
      </c>
      <c r="BI761" s="106">
        <v>0</v>
      </c>
      <c r="BJ761" s="106">
        <v>0</v>
      </c>
      <c r="BK761" s="106">
        <v>0</v>
      </c>
      <c r="BL761" s="106">
        <v>0</v>
      </c>
      <c r="BM761" s="106">
        <v>0</v>
      </c>
      <c r="BN761" s="106"/>
      <c r="BO761" s="106"/>
      <c r="BP761" s="106"/>
      <c r="BQ761" s="106">
        <v>1.8824960000000002E-2</v>
      </c>
      <c r="BR761" s="106">
        <v>1.417885E-2</v>
      </c>
      <c r="BS761" s="106">
        <v>7.7469499999999998E-3</v>
      </c>
      <c r="BT761" s="106">
        <v>6.9644399999999988E-3</v>
      </c>
      <c r="BU761" s="106">
        <v>8.3927999999999989E-3</v>
      </c>
      <c r="BV761" s="106">
        <v>7.7190000000000002E-3</v>
      </c>
      <c r="BW761" s="106">
        <v>9.9752000000000018E-3</v>
      </c>
      <c r="BX761" s="106">
        <v>3.2524200000000002E-3</v>
      </c>
      <c r="BY761" s="106">
        <v>7.8355200000000003E-3</v>
      </c>
      <c r="BZ761" s="106">
        <v>2.1082719999999999E-2</v>
      </c>
      <c r="CA761" s="106">
        <v>1.04E-2</v>
      </c>
      <c r="CB761" s="106">
        <v>9.1999999999999998E-3</v>
      </c>
      <c r="CC761" s="106">
        <v>1.00135E-2</v>
      </c>
      <c r="CD761" s="106">
        <v>1.440898E-2</v>
      </c>
      <c r="CE761" s="106">
        <v>2.0937399999999998E-2</v>
      </c>
      <c r="CF761" s="106">
        <v>5.8965000000000007E-3</v>
      </c>
      <c r="CG761" s="106">
        <v>5.9863999999999994E-3</v>
      </c>
      <c r="CH761" s="106">
        <v>6.4660800000000008E-3</v>
      </c>
      <c r="CI761" s="106">
        <v>9.9052199999999993E-3</v>
      </c>
      <c r="CJ761" s="106">
        <v>2.3221440000000003E-2</v>
      </c>
      <c r="CK761" s="106">
        <v>2.2723220000000002E-2</v>
      </c>
      <c r="CL761" s="106">
        <v>1.8490739999999999E-2</v>
      </c>
      <c r="CM761" s="106">
        <v>2.2978080000000001E-2</v>
      </c>
      <c r="CN761" s="106">
        <v>1.8205719999999998E-2</v>
      </c>
      <c r="CO761" s="106">
        <v>2.5702980000000004E-2</v>
      </c>
      <c r="CP761" s="106">
        <v>1.9969979999999998E-2</v>
      </c>
      <c r="CQ761" s="106">
        <v>1.05202E-2</v>
      </c>
      <c r="CR761" s="106">
        <v>1.104539E-2</v>
      </c>
      <c r="CS761" s="106"/>
      <c r="CT761" s="106"/>
      <c r="CU761" s="106"/>
      <c r="CV761" s="106">
        <f t="shared" si="448"/>
        <v>8.8000000000000005E-3</v>
      </c>
      <c r="CW761" s="106">
        <f t="shared" si="449"/>
        <v>8.5000000000000006E-3</v>
      </c>
      <c r="CX761" s="106">
        <f t="shared" si="450"/>
        <v>4.1000000000000003E-3</v>
      </c>
      <c r="CY761" s="106">
        <f t="shared" si="451"/>
        <v>4.1999999999999997E-3</v>
      </c>
      <c r="CZ761" s="106">
        <f t="shared" si="452"/>
        <v>6.4999999999999997E-3</v>
      </c>
      <c r="DA761" s="106">
        <f t="shared" si="453"/>
        <v>6.0000000000000001E-3</v>
      </c>
      <c r="DB761" s="106">
        <f t="shared" si="454"/>
        <v>7.4000000000000012E-3</v>
      </c>
      <c r="DC761" s="106">
        <f t="shared" si="455"/>
        <v>2.7000000000000006E-3</v>
      </c>
      <c r="DD761" s="106">
        <f t="shared" si="456"/>
        <v>5.5999999999999999E-3</v>
      </c>
      <c r="DE761" s="106">
        <f t="shared" si="457"/>
        <v>9.1999999999999998E-3</v>
      </c>
      <c r="DF761" s="106">
        <f t="shared" si="458"/>
        <v>1.04E-2</v>
      </c>
      <c r="DG761" s="106">
        <f t="shared" si="459"/>
        <v>9.1999999999999998E-3</v>
      </c>
      <c r="DH761" s="106">
        <f t="shared" si="460"/>
        <v>6.9999999999999993E-3</v>
      </c>
      <c r="DI761" s="106">
        <f t="shared" si="461"/>
        <v>1.18E-2</v>
      </c>
      <c r="DJ761" s="106">
        <f t="shared" si="462"/>
        <v>1.5499999999999998E-2</v>
      </c>
      <c r="DK761" s="106">
        <f t="shared" si="463"/>
        <v>5.0000000000000001E-3</v>
      </c>
      <c r="DL761" s="106">
        <f t="shared" si="464"/>
        <v>5.5999999999999999E-3</v>
      </c>
      <c r="DM761" s="106">
        <f t="shared" si="465"/>
        <v>5.7000000000000002E-3</v>
      </c>
      <c r="DN761" s="106">
        <f t="shared" si="466"/>
        <v>7.7999999999999996E-3</v>
      </c>
      <c r="DO761" s="106">
        <f t="shared" si="467"/>
        <v>1.9800000000000002E-2</v>
      </c>
      <c r="DP761" s="106">
        <f t="shared" si="468"/>
        <v>1.9400000000000001E-2</v>
      </c>
      <c r="DQ761" s="106">
        <f t="shared" si="469"/>
        <v>1.5800000000000002E-2</v>
      </c>
      <c r="DR761" s="106">
        <f t="shared" si="470"/>
        <v>1.9699999999999999E-2</v>
      </c>
      <c r="DS761" s="106">
        <f t="shared" si="471"/>
        <v>1.5699999999999999E-2</v>
      </c>
      <c r="DT761" s="106">
        <f t="shared" si="472"/>
        <v>2.23E-2</v>
      </c>
      <c r="DU761" s="106">
        <f t="shared" si="473"/>
        <v>1.7399999999999999E-2</v>
      </c>
      <c r="DV761" s="106">
        <f t="shared" si="474"/>
        <v>9.1999999999999998E-3</v>
      </c>
      <c r="DW761" s="106">
        <f t="shared" si="475"/>
        <v>9.7000000000000003E-3</v>
      </c>
      <c r="DX761" s="106"/>
      <c r="DY761" s="106"/>
      <c r="DZ761" s="100"/>
      <c r="EA761" s="100">
        <v>87.62</v>
      </c>
      <c r="EB761" s="100">
        <v>7.0000000000000007E-2</v>
      </c>
      <c r="EC761" s="100">
        <v>12.44</v>
      </c>
      <c r="ED761" s="100">
        <v>100</v>
      </c>
      <c r="EE761" s="100">
        <v>100</v>
      </c>
      <c r="EF761" s="100">
        <v>100.06</v>
      </c>
      <c r="EG761" s="100">
        <v>100</v>
      </c>
      <c r="EH761" s="100">
        <v>4.83</v>
      </c>
      <c r="EI761" s="100">
        <v>66.36</v>
      </c>
      <c r="EJ761" s="100">
        <v>260.14999999999998</v>
      </c>
      <c r="EK761" s="100">
        <v>100</v>
      </c>
      <c r="EL761" s="100">
        <v>100</v>
      </c>
      <c r="EM761" s="100">
        <v>100</v>
      </c>
      <c r="EN761" s="100">
        <v>100</v>
      </c>
      <c r="EO761" s="100">
        <v>100</v>
      </c>
      <c r="EP761" s="100">
        <v>2.42</v>
      </c>
      <c r="EQ761" s="100">
        <v>258.18</v>
      </c>
      <c r="ER761" s="100">
        <v>377.96</v>
      </c>
      <c r="ES761" s="100">
        <v>100</v>
      </c>
      <c r="ET761" s="100">
        <v>100</v>
      </c>
      <c r="EU761" s="100">
        <v>30.8</v>
      </c>
      <c r="EV761" s="100">
        <v>100</v>
      </c>
      <c r="EW761" s="100">
        <v>73.59</v>
      </c>
      <c r="EX761" s="100">
        <v>296.14999999999998</v>
      </c>
      <c r="EY761" s="100">
        <v>1110.6400000000001</v>
      </c>
      <c r="EZ761" s="100">
        <v>100</v>
      </c>
      <c r="FA761" s="100">
        <v>100</v>
      </c>
      <c r="FB761" s="100">
        <v>100</v>
      </c>
      <c r="FC761" s="100"/>
      <c r="FD761" s="100"/>
      <c r="FE761" s="100"/>
      <c r="FF761" s="106">
        <v>0</v>
      </c>
      <c r="FG761" s="106">
        <v>3.9885848809780584E-2</v>
      </c>
      <c r="FH761" s="106">
        <v>2.3701508335538502E-3</v>
      </c>
      <c r="FI761" s="106">
        <v>0</v>
      </c>
      <c r="FJ761" s="106">
        <v>0</v>
      </c>
      <c r="FK761" s="106">
        <v>0</v>
      </c>
      <c r="FL761" s="106">
        <v>0</v>
      </c>
      <c r="FM761" s="106">
        <v>2.0044838799728151E-3</v>
      </c>
      <c r="FN761" s="106">
        <v>0</v>
      </c>
      <c r="FO761" s="106">
        <v>0</v>
      </c>
      <c r="FP761" s="106">
        <v>0</v>
      </c>
      <c r="FQ761" s="106">
        <v>0</v>
      </c>
      <c r="FR761" s="106">
        <v>0</v>
      </c>
      <c r="FS761" s="106">
        <v>0</v>
      </c>
      <c r="FT761" s="106">
        <v>0</v>
      </c>
      <c r="FU761" s="106">
        <v>0</v>
      </c>
      <c r="FV761" s="106">
        <v>0</v>
      </c>
      <c r="FW761" s="106">
        <v>0</v>
      </c>
      <c r="FX761" s="106">
        <v>0</v>
      </c>
      <c r="FY761" s="106">
        <v>0</v>
      </c>
      <c r="FZ761" s="106">
        <v>1.4988474344745156E-2</v>
      </c>
      <c r="GA761" s="106">
        <v>0</v>
      </c>
      <c r="GB761" s="106">
        <v>1.8927469135802469E-2</v>
      </c>
      <c r="GC761" s="106">
        <v>0</v>
      </c>
      <c r="GD761" s="106">
        <v>0</v>
      </c>
      <c r="GE761" s="106">
        <v>0</v>
      </c>
      <c r="GF761" s="106">
        <v>0</v>
      </c>
      <c r="GG761" s="106">
        <v>0</v>
      </c>
      <c r="GH761" s="100"/>
      <c r="GI761" s="100"/>
      <c r="GJ761" s="100"/>
      <c r="GK761" s="100"/>
    </row>
    <row r="762" spans="1:193" x14ac:dyDescent="0.25">
      <c r="A762" s="98" t="s">
        <v>1073</v>
      </c>
      <c r="B762" s="99" t="s">
        <v>17</v>
      </c>
      <c r="C762" s="99" t="s">
        <v>247</v>
      </c>
      <c r="D762" s="100"/>
      <c r="E762" s="99" t="s">
        <v>935</v>
      </c>
      <c r="F762" s="100"/>
      <c r="G762" s="106">
        <v>0</v>
      </c>
      <c r="H762" s="106">
        <v>95.004000000000005</v>
      </c>
      <c r="I762" s="106">
        <v>3.9E-2</v>
      </c>
      <c r="J762" s="106">
        <v>0</v>
      </c>
      <c r="K762" s="106">
        <v>0</v>
      </c>
      <c r="L762" s="106">
        <v>0</v>
      </c>
      <c r="M762" s="106">
        <v>0</v>
      </c>
      <c r="N762" s="106">
        <v>5.5999999999999994E-2</v>
      </c>
      <c r="O762" s="106">
        <v>0</v>
      </c>
      <c r="P762" s="106">
        <v>0</v>
      </c>
      <c r="Q762" s="106">
        <v>0</v>
      </c>
      <c r="R762" s="106">
        <v>0</v>
      </c>
      <c r="S762" s="106">
        <v>0</v>
      </c>
      <c r="T762" s="106">
        <v>0</v>
      </c>
      <c r="U762" s="106">
        <v>0</v>
      </c>
      <c r="V762" s="106">
        <v>0</v>
      </c>
      <c r="W762" s="106">
        <v>0</v>
      </c>
      <c r="X762" s="106">
        <v>0</v>
      </c>
      <c r="Y762" s="106">
        <v>0</v>
      </c>
      <c r="Z762" s="106">
        <v>0</v>
      </c>
      <c r="AA762" s="106">
        <v>8.7973414883970841E-2</v>
      </c>
      <c r="AB762" s="106">
        <v>0</v>
      </c>
      <c r="AC762" s="106">
        <v>0</v>
      </c>
      <c r="AD762" s="106">
        <v>0</v>
      </c>
      <c r="AE762" s="106">
        <v>0</v>
      </c>
      <c r="AF762" s="106">
        <v>0</v>
      </c>
      <c r="AG762" s="106">
        <v>0</v>
      </c>
      <c r="AH762" s="106">
        <v>0</v>
      </c>
      <c r="AI762" s="106"/>
      <c r="AJ762" s="106">
        <v>95.18697341488398</v>
      </c>
      <c r="AK762" s="100"/>
      <c r="AL762" s="106">
        <v>0</v>
      </c>
      <c r="AM762" s="106">
        <v>56.953420058749479</v>
      </c>
      <c r="AN762" s="106">
        <v>2.0640381053188675E-2</v>
      </c>
      <c r="AO762" s="106">
        <v>0</v>
      </c>
      <c r="AP762" s="106">
        <v>0</v>
      </c>
      <c r="AQ762" s="106">
        <v>0</v>
      </c>
      <c r="AR762" s="106">
        <v>0</v>
      </c>
      <c r="AS762" s="106">
        <v>4.6488460899883781E-2</v>
      </c>
      <c r="AT762" s="106">
        <v>0</v>
      </c>
      <c r="AU762" s="106">
        <v>0</v>
      </c>
      <c r="AV762" s="106">
        <v>0</v>
      </c>
      <c r="AW762" s="106">
        <v>0</v>
      </c>
      <c r="AX762" s="106">
        <v>0</v>
      </c>
      <c r="AY762" s="106">
        <v>0</v>
      </c>
      <c r="AZ762" s="106">
        <v>0</v>
      </c>
      <c r="BA762" s="106">
        <v>0</v>
      </c>
      <c r="BB762" s="106">
        <v>0</v>
      </c>
      <c r="BC762" s="106">
        <v>0</v>
      </c>
      <c r="BD762" s="106">
        <v>0</v>
      </c>
      <c r="BE762" s="106">
        <v>0</v>
      </c>
      <c r="BF762" s="106">
        <v>7.5107500114377904E-2</v>
      </c>
      <c r="BG762" s="106">
        <v>0</v>
      </c>
      <c r="BH762" s="106">
        <v>0</v>
      </c>
      <c r="BI762" s="106">
        <v>0</v>
      </c>
      <c r="BJ762" s="106">
        <v>0</v>
      </c>
      <c r="BK762" s="106">
        <v>0</v>
      </c>
      <c r="BL762" s="106">
        <v>0</v>
      </c>
      <c r="BM762" s="106">
        <v>0</v>
      </c>
      <c r="BN762" s="106"/>
      <c r="BO762" s="106"/>
      <c r="BP762" s="106"/>
      <c r="BQ762" s="106">
        <v>1.9680640000000003E-2</v>
      </c>
      <c r="BR762" s="106">
        <v>1.451247E-2</v>
      </c>
      <c r="BS762" s="106">
        <v>7.7469499999999998E-3</v>
      </c>
      <c r="BT762" s="106">
        <v>6.9644399999999988E-3</v>
      </c>
      <c r="BU762" s="106">
        <v>8.2636799999999989E-3</v>
      </c>
      <c r="BV762" s="106">
        <v>7.5903499999999992E-3</v>
      </c>
      <c r="BW762" s="106">
        <v>1.02448E-2</v>
      </c>
      <c r="BX762" s="106">
        <v>3.0114999999999999E-3</v>
      </c>
      <c r="BY762" s="106">
        <v>7.9754400000000003E-3</v>
      </c>
      <c r="BZ762" s="106">
        <v>2.1311879999999998E-2</v>
      </c>
      <c r="CA762" s="106">
        <v>1.04E-2</v>
      </c>
      <c r="CB762" s="106">
        <v>9.2999999999999992E-3</v>
      </c>
      <c r="CC762" s="106">
        <v>9.8704500000000011E-3</v>
      </c>
      <c r="CD762" s="106">
        <v>1.440898E-2</v>
      </c>
      <c r="CE762" s="106">
        <v>1.999184E-2</v>
      </c>
      <c r="CF762" s="106">
        <v>6.0144300000000003E-3</v>
      </c>
      <c r="CG762" s="106">
        <v>6.0933000000000003E-3</v>
      </c>
      <c r="CH762" s="106">
        <v>6.4660800000000008E-3</v>
      </c>
      <c r="CI762" s="106">
        <v>9.5242500000000015E-3</v>
      </c>
      <c r="CJ762" s="106">
        <v>2.2048640000000001E-2</v>
      </c>
      <c r="CK762" s="106">
        <v>2.2606089999999999E-2</v>
      </c>
      <c r="CL762" s="106">
        <v>1.8256679999999997E-2</v>
      </c>
      <c r="CM762" s="106">
        <v>2.3444640000000003E-2</v>
      </c>
      <c r="CN762" s="106">
        <v>1.8205719999999998E-2</v>
      </c>
      <c r="CO762" s="106">
        <v>2.5818240000000003E-2</v>
      </c>
      <c r="CP762" s="106">
        <v>2.0314289999999999E-2</v>
      </c>
      <c r="CQ762" s="106">
        <v>1.063455E-2</v>
      </c>
      <c r="CR762" s="106">
        <v>1.093152E-2</v>
      </c>
      <c r="CS762" s="106"/>
      <c r="CT762" s="106"/>
      <c r="CU762" s="106"/>
      <c r="CV762" s="106">
        <f t="shared" si="448"/>
        <v>9.1999999999999998E-3</v>
      </c>
      <c r="CW762" s="106">
        <f t="shared" si="449"/>
        <v>8.6999999999999994E-3</v>
      </c>
      <c r="CX762" s="106">
        <f t="shared" si="450"/>
        <v>4.1000000000000003E-3</v>
      </c>
      <c r="CY762" s="106">
        <f t="shared" si="451"/>
        <v>4.1999999999999997E-3</v>
      </c>
      <c r="CZ762" s="106">
        <f t="shared" si="452"/>
        <v>6.3999999999999994E-3</v>
      </c>
      <c r="DA762" s="106">
        <f t="shared" si="453"/>
        <v>5.8999999999999999E-3</v>
      </c>
      <c r="DB762" s="106">
        <f t="shared" si="454"/>
        <v>7.6E-3</v>
      </c>
      <c r="DC762" s="106">
        <f t="shared" si="455"/>
        <v>2.5000000000000001E-3</v>
      </c>
      <c r="DD762" s="106">
        <f t="shared" si="456"/>
        <v>5.7000000000000002E-3</v>
      </c>
      <c r="DE762" s="106">
        <f t="shared" si="457"/>
        <v>9.2999999999999992E-3</v>
      </c>
      <c r="DF762" s="106">
        <f t="shared" si="458"/>
        <v>1.04E-2</v>
      </c>
      <c r="DG762" s="106">
        <f t="shared" si="459"/>
        <v>9.2999999999999992E-3</v>
      </c>
      <c r="DH762" s="106">
        <f t="shared" si="460"/>
        <v>6.8999999999999999E-3</v>
      </c>
      <c r="DI762" s="106">
        <f t="shared" si="461"/>
        <v>1.18E-2</v>
      </c>
      <c r="DJ762" s="106">
        <f t="shared" si="462"/>
        <v>1.4800000000000001E-2</v>
      </c>
      <c r="DK762" s="106">
        <f t="shared" si="463"/>
        <v>5.1000000000000004E-3</v>
      </c>
      <c r="DL762" s="106">
        <f t="shared" si="464"/>
        <v>5.7000000000000002E-3</v>
      </c>
      <c r="DM762" s="106">
        <f t="shared" si="465"/>
        <v>5.7000000000000002E-3</v>
      </c>
      <c r="DN762" s="106">
        <f t="shared" si="466"/>
        <v>7.5000000000000006E-3</v>
      </c>
      <c r="DO762" s="106">
        <f t="shared" si="467"/>
        <v>1.8800000000000001E-2</v>
      </c>
      <c r="DP762" s="106">
        <f t="shared" si="468"/>
        <v>1.9299999999999998E-2</v>
      </c>
      <c r="DQ762" s="106">
        <f t="shared" si="469"/>
        <v>1.5599999999999999E-2</v>
      </c>
      <c r="DR762" s="106">
        <f t="shared" si="470"/>
        <v>2.01E-2</v>
      </c>
      <c r="DS762" s="106">
        <f t="shared" si="471"/>
        <v>1.5699999999999999E-2</v>
      </c>
      <c r="DT762" s="106">
        <f t="shared" si="472"/>
        <v>2.24E-2</v>
      </c>
      <c r="DU762" s="106">
        <f t="shared" si="473"/>
        <v>1.77E-2</v>
      </c>
      <c r="DV762" s="106">
        <f t="shared" si="474"/>
        <v>9.2999999999999992E-3</v>
      </c>
      <c r="DW762" s="106">
        <f t="shared" si="475"/>
        <v>9.5999999999999992E-3</v>
      </c>
      <c r="DX762" s="106"/>
      <c r="DY762" s="106"/>
      <c r="DZ762" s="100"/>
      <c r="EA762" s="100">
        <v>109.81</v>
      </c>
      <c r="EB762" s="100">
        <v>7.0000000000000007E-2</v>
      </c>
      <c r="EC762" s="100">
        <v>11.84</v>
      </c>
      <c r="ED762" s="100">
        <v>100</v>
      </c>
      <c r="EE762" s="100">
        <v>373.14</v>
      </c>
      <c r="EF762" s="100">
        <v>79.790000000000006</v>
      </c>
      <c r="EG762" s="100">
        <v>100</v>
      </c>
      <c r="EH762" s="100">
        <v>4.3499999999999996</v>
      </c>
      <c r="EI762" s="100">
        <v>100</v>
      </c>
      <c r="EJ762" s="100">
        <v>332.11</v>
      </c>
      <c r="EK762" s="100">
        <v>100</v>
      </c>
      <c r="EL762" s="100">
        <v>87.82</v>
      </c>
      <c r="EM762" s="100">
        <v>100</v>
      </c>
      <c r="EN762" s="100">
        <v>159.55000000000001</v>
      </c>
      <c r="EO762" s="100">
        <v>231.53</v>
      </c>
      <c r="EP762" s="100">
        <v>2.36</v>
      </c>
      <c r="EQ762" s="100">
        <v>100</v>
      </c>
      <c r="ER762" s="100">
        <v>100</v>
      </c>
      <c r="ES762" s="100">
        <v>170.16</v>
      </c>
      <c r="ET762" s="100">
        <v>100</v>
      </c>
      <c r="EU762" s="100">
        <v>20.09</v>
      </c>
      <c r="EV762" s="100">
        <v>108.91</v>
      </c>
      <c r="EW762" s="100">
        <v>100</v>
      </c>
      <c r="EX762" s="100">
        <v>100</v>
      </c>
      <c r="EY762" s="100">
        <v>100</v>
      </c>
      <c r="EZ762" s="100">
        <v>100</v>
      </c>
      <c r="FA762" s="100">
        <v>100</v>
      </c>
      <c r="FB762" s="100">
        <v>251.41</v>
      </c>
      <c r="FC762" s="100"/>
      <c r="FD762" s="100"/>
      <c r="FE762" s="100"/>
      <c r="FF762" s="106">
        <v>0</v>
      </c>
      <c r="FG762" s="106">
        <v>3.9867394041124639E-2</v>
      </c>
      <c r="FH762" s="106">
        <v>2.4438211166975393E-3</v>
      </c>
      <c r="FI762" s="106">
        <v>0</v>
      </c>
      <c r="FJ762" s="106">
        <v>0</v>
      </c>
      <c r="FK762" s="106">
        <v>0</v>
      </c>
      <c r="FL762" s="106">
        <v>0</v>
      </c>
      <c r="FM762" s="106">
        <v>2.0222480491449441E-3</v>
      </c>
      <c r="FN762" s="106">
        <v>0</v>
      </c>
      <c r="FO762" s="106">
        <v>0</v>
      </c>
      <c r="FP762" s="106">
        <v>0</v>
      </c>
      <c r="FQ762" s="106">
        <v>0</v>
      </c>
      <c r="FR762" s="106">
        <v>0</v>
      </c>
      <c r="FS762" s="106">
        <v>0</v>
      </c>
      <c r="FT762" s="106">
        <v>0</v>
      </c>
      <c r="FU762" s="106">
        <v>0</v>
      </c>
      <c r="FV762" s="106">
        <v>0</v>
      </c>
      <c r="FW762" s="106">
        <v>0</v>
      </c>
      <c r="FX762" s="106">
        <v>0</v>
      </c>
      <c r="FY762" s="106">
        <v>0</v>
      </c>
      <c r="FZ762" s="106">
        <v>1.5089096772978521E-2</v>
      </c>
      <c r="GA762" s="106">
        <v>0</v>
      </c>
      <c r="GB762" s="106">
        <v>0</v>
      </c>
      <c r="GC762" s="106">
        <v>0</v>
      </c>
      <c r="GD762" s="106">
        <v>0</v>
      </c>
      <c r="GE762" s="106">
        <v>0</v>
      </c>
      <c r="GF762" s="106">
        <v>0</v>
      </c>
      <c r="GG762" s="106">
        <v>0</v>
      </c>
      <c r="GH762" s="100"/>
      <c r="GI762" s="100"/>
      <c r="GJ762" s="100"/>
      <c r="GK762" s="100"/>
    </row>
    <row r="763" spans="1:193" x14ac:dyDescent="0.25">
      <c r="A763" s="98" t="s">
        <v>1073</v>
      </c>
      <c r="B763" s="99" t="s">
        <v>17</v>
      </c>
      <c r="C763" s="99" t="s">
        <v>247</v>
      </c>
      <c r="D763" s="100"/>
      <c r="E763" s="99" t="s">
        <v>936</v>
      </c>
      <c r="F763" s="100"/>
      <c r="G763" s="106">
        <v>0</v>
      </c>
      <c r="H763" s="106">
        <v>0</v>
      </c>
      <c r="I763" s="106">
        <v>0</v>
      </c>
      <c r="J763" s="106">
        <v>0</v>
      </c>
      <c r="K763" s="106">
        <v>0</v>
      </c>
      <c r="L763" s="106">
        <v>0</v>
      </c>
      <c r="M763" s="106">
        <v>0</v>
      </c>
      <c r="N763" s="106">
        <v>0.115</v>
      </c>
      <c r="O763" s="106">
        <v>1.2E-2</v>
      </c>
      <c r="P763" s="106">
        <v>0</v>
      </c>
      <c r="Q763" s="106">
        <v>0</v>
      </c>
      <c r="R763" s="106">
        <v>0</v>
      </c>
      <c r="S763" s="106">
        <v>154.25299999999999</v>
      </c>
      <c r="T763" s="106">
        <v>0.12413745532218305</v>
      </c>
      <c r="U763" s="106">
        <v>0</v>
      </c>
      <c r="V763" s="106">
        <v>0.11469862785595146</v>
      </c>
      <c r="W763" s="106">
        <v>0</v>
      </c>
      <c r="X763" s="106">
        <v>0</v>
      </c>
      <c r="Y763" s="106">
        <v>0</v>
      </c>
      <c r="Z763" s="106">
        <v>0</v>
      </c>
      <c r="AA763" s="106">
        <v>0</v>
      </c>
      <c r="AB763" s="106">
        <v>0</v>
      </c>
      <c r="AC763" s="106">
        <v>0</v>
      </c>
      <c r="AD763" s="106">
        <v>0</v>
      </c>
      <c r="AE763" s="106">
        <v>0</v>
      </c>
      <c r="AF763" s="106">
        <v>0</v>
      </c>
      <c r="AG763" s="106">
        <v>0</v>
      </c>
      <c r="AH763" s="106">
        <v>0</v>
      </c>
      <c r="AI763" s="106"/>
      <c r="AJ763" s="106">
        <v>154.61883608317811</v>
      </c>
      <c r="AK763" s="100"/>
      <c r="AL763" s="106">
        <v>0</v>
      </c>
      <c r="AM763" s="106">
        <v>0</v>
      </c>
      <c r="AN763" s="106">
        <v>0</v>
      </c>
      <c r="AO763" s="106">
        <v>0</v>
      </c>
      <c r="AP763" s="106">
        <v>0</v>
      </c>
      <c r="AQ763" s="106">
        <v>0</v>
      </c>
      <c r="AR763" s="106">
        <v>0</v>
      </c>
      <c r="AS763" s="106">
        <v>9.5467375062261342E-2</v>
      </c>
      <c r="AT763" s="106">
        <v>8.5763293310463125E-3</v>
      </c>
      <c r="AU763" s="106">
        <v>0</v>
      </c>
      <c r="AV763" s="106">
        <v>0</v>
      </c>
      <c r="AW763" s="106">
        <v>0</v>
      </c>
      <c r="AX763" s="106">
        <v>107.83152743795874</v>
      </c>
      <c r="AY763" s="106">
        <v>0.10166035158642457</v>
      </c>
      <c r="AZ763" s="106">
        <v>0</v>
      </c>
      <c r="BA763" s="106">
        <v>9.7259923561393583E-2</v>
      </c>
      <c r="BB763" s="106">
        <v>0</v>
      </c>
      <c r="BC763" s="106">
        <v>0</v>
      </c>
      <c r="BD763" s="106">
        <v>0</v>
      </c>
      <c r="BE763" s="106">
        <v>0</v>
      </c>
      <c r="BF763" s="106">
        <v>0</v>
      </c>
      <c r="BG763" s="106">
        <v>0</v>
      </c>
      <c r="BH763" s="106">
        <v>0</v>
      </c>
      <c r="BI763" s="106">
        <v>0</v>
      </c>
      <c r="BJ763" s="106">
        <v>0</v>
      </c>
      <c r="BK763" s="106">
        <v>0</v>
      </c>
      <c r="BL763" s="106">
        <v>0</v>
      </c>
      <c r="BM763" s="106">
        <v>0</v>
      </c>
      <c r="BN763" s="106"/>
      <c r="BO763" s="106"/>
      <c r="BP763" s="106"/>
      <c r="BQ763" s="106">
        <v>2.9307039999999999E-2</v>
      </c>
      <c r="BR763" s="106">
        <v>1.851591E-2</v>
      </c>
      <c r="BS763" s="106">
        <v>1.17149E-2</v>
      </c>
      <c r="BT763" s="106">
        <v>1.2104859999999999E-2</v>
      </c>
      <c r="BU763" s="106">
        <v>1.3815839999999999E-2</v>
      </c>
      <c r="BV763" s="106">
        <v>1.2865000000000001E-2</v>
      </c>
      <c r="BW763" s="106">
        <v>1.6715200000000003E-2</v>
      </c>
      <c r="BX763" s="106">
        <v>3.8547199999999998E-3</v>
      </c>
      <c r="BY763" s="106">
        <v>1.021416E-2</v>
      </c>
      <c r="BZ763" s="106">
        <v>3.6665599999999993E-2</v>
      </c>
      <c r="CA763" s="106">
        <v>3.49E-2</v>
      </c>
      <c r="CB763" s="106">
        <v>1.52E-2</v>
      </c>
      <c r="CC763" s="106">
        <v>1.8310400000000001E-2</v>
      </c>
      <c r="CD763" s="106">
        <v>2.4177780000000003E-2</v>
      </c>
      <c r="CE763" s="106">
        <v>3.2554279999999998E-2</v>
      </c>
      <c r="CF763" s="106">
        <v>8.8447500000000002E-3</v>
      </c>
      <c r="CG763" s="106">
        <v>7.162299999999999E-3</v>
      </c>
      <c r="CH763" s="106">
        <v>8.1676800000000001E-3</v>
      </c>
      <c r="CI763" s="106">
        <v>1.6000739999999999E-2</v>
      </c>
      <c r="CJ763" s="106">
        <v>2.6974400000000003E-2</v>
      </c>
      <c r="CK763" s="106">
        <v>2.8345460000000003E-2</v>
      </c>
      <c r="CL763" s="106">
        <v>3.0076709999999996E-2</v>
      </c>
      <c r="CM763" s="106">
        <v>3.7558080000000001E-2</v>
      </c>
      <c r="CN763" s="106">
        <v>2.9569799999999997E-2</v>
      </c>
      <c r="CO763" s="106">
        <v>4.1954640000000001E-2</v>
      </c>
      <c r="CP763" s="106">
        <v>3.3168530000000002E-2</v>
      </c>
      <c r="CQ763" s="106">
        <v>1.7381199999999999E-2</v>
      </c>
      <c r="CR763" s="106">
        <v>1.8219200000000001E-2</v>
      </c>
      <c r="CS763" s="106"/>
      <c r="CT763" s="106"/>
      <c r="CU763" s="106"/>
      <c r="CV763" s="106">
        <f t="shared" si="448"/>
        <v>1.3699999999999999E-2</v>
      </c>
      <c r="CW763" s="106">
        <f t="shared" si="449"/>
        <v>1.11E-2</v>
      </c>
      <c r="CX763" s="106">
        <f t="shared" si="450"/>
        <v>6.2000000000000006E-3</v>
      </c>
      <c r="CY763" s="106">
        <f t="shared" si="451"/>
        <v>7.2999999999999992E-3</v>
      </c>
      <c r="CZ763" s="106">
        <f t="shared" si="452"/>
        <v>1.0700000000000001E-2</v>
      </c>
      <c r="DA763" s="106">
        <f t="shared" si="453"/>
        <v>1.0000000000000002E-2</v>
      </c>
      <c r="DB763" s="106">
        <f t="shared" si="454"/>
        <v>1.2400000000000001E-2</v>
      </c>
      <c r="DC763" s="106">
        <f t="shared" si="455"/>
        <v>3.2000000000000002E-3</v>
      </c>
      <c r="DD763" s="106">
        <f t="shared" si="456"/>
        <v>7.3000000000000001E-3</v>
      </c>
      <c r="DE763" s="106">
        <f t="shared" si="457"/>
        <v>1.5999999999999997E-2</v>
      </c>
      <c r="DF763" s="106">
        <f t="shared" si="458"/>
        <v>3.49E-2</v>
      </c>
      <c r="DG763" s="106">
        <f t="shared" si="459"/>
        <v>1.52E-2</v>
      </c>
      <c r="DH763" s="106">
        <f t="shared" si="460"/>
        <v>1.2800000000000001E-2</v>
      </c>
      <c r="DI763" s="106">
        <f t="shared" si="461"/>
        <v>1.9800000000000002E-2</v>
      </c>
      <c r="DJ763" s="106">
        <f t="shared" si="462"/>
        <v>2.41E-2</v>
      </c>
      <c r="DK763" s="106">
        <f t="shared" si="463"/>
        <v>7.4999999999999997E-3</v>
      </c>
      <c r="DL763" s="106">
        <f t="shared" si="464"/>
        <v>6.6999999999999994E-3</v>
      </c>
      <c r="DM763" s="106">
        <f t="shared" si="465"/>
        <v>7.1999999999999998E-3</v>
      </c>
      <c r="DN763" s="106">
        <f t="shared" si="466"/>
        <v>1.26E-2</v>
      </c>
      <c r="DO763" s="106">
        <f t="shared" si="467"/>
        <v>2.3E-2</v>
      </c>
      <c r="DP763" s="106">
        <f t="shared" si="468"/>
        <v>2.4200000000000003E-2</v>
      </c>
      <c r="DQ763" s="106">
        <f t="shared" si="469"/>
        <v>2.5700000000000001E-2</v>
      </c>
      <c r="DR763" s="106">
        <f t="shared" si="470"/>
        <v>3.2199999999999999E-2</v>
      </c>
      <c r="DS763" s="106">
        <f t="shared" si="471"/>
        <v>2.5499999999999998E-2</v>
      </c>
      <c r="DT763" s="106">
        <f t="shared" si="472"/>
        <v>3.6400000000000002E-2</v>
      </c>
      <c r="DU763" s="106">
        <f t="shared" si="473"/>
        <v>2.8900000000000002E-2</v>
      </c>
      <c r="DV763" s="106">
        <f t="shared" si="474"/>
        <v>1.52E-2</v>
      </c>
      <c r="DW763" s="106">
        <f t="shared" si="475"/>
        <v>1.6E-2</v>
      </c>
      <c r="DX763" s="106"/>
      <c r="DY763" s="106"/>
      <c r="DZ763" s="100"/>
      <c r="EA763" s="100">
        <v>443.01</v>
      </c>
      <c r="EB763" s="100">
        <v>100</v>
      </c>
      <c r="EC763" s="100">
        <v>100</v>
      </c>
      <c r="ED763" s="100">
        <v>100</v>
      </c>
      <c r="EE763" s="100">
        <v>100</v>
      </c>
      <c r="EF763" s="100">
        <v>283.52</v>
      </c>
      <c r="EG763" s="100">
        <v>100</v>
      </c>
      <c r="EH763" s="100">
        <v>3.78</v>
      </c>
      <c r="EI763" s="100">
        <v>57.17</v>
      </c>
      <c r="EJ763" s="100">
        <v>69.16</v>
      </c>
      <c r="EK763" s="100">
        <v>100</v>
      </c>
      <c r="EL763" s="100">
        <v>100</v>
      </c>
      <c r="EM763" s="100">
        <v>0.06</v>
      </c>
      <c r="EN763" s="100">
        <v>17.649999999999999</v>
      </c>
      <c r="EO763" s="100">
        <v>100</v>
      </c>
      <c r="EP763" s="100">
        <v>6.63</v>
      </c>
      <c r="EQ763" s="100">
        <v>100</v>
      </c>
      <c r="ER763" s="100">
        <v>100</v>
      </c>
      <c r="ES763" s="100">
        <v>3.38</v>
      </c>
      <c r="ET763" s="100">
        <v>100</v>
      </c>
      <c r="EU763" s="100">
        <v>299.88</v>
      </c>
      <c r="EV763" s="100">
        <v>100</v>
      </c>
      <c r="EW763" s="100">
        <v>186.11</v>
      </c>
      <c r="EX763" s="100">
        <v>1235.8599999999999</v>
      </c>
      <c r="EY763" s="100">
        <v>100</v>
      </c>
      <c r="EZ763" s="100">
        <v>100</v>
      </c>
      <c r="FA763" s="100">
        <v>100</v>
      </c>
      <c r="FB763" s="100">
        <v>100</v>
      </c>
      <c r="FC763" s="100"/>
      <c r="FD763" s="100"/>
      <c r="FE763" s="100"/>
      <c r="FF763" s="106">
        <v>0</v>
      </c>
      <c r="FG763" s="106">
        <v>0</v>
      </c>
      <c r="FH763" s="106">
        <v>0</v>
      </c>
      <c r="FI763" s="106">
        <v>0</v>
      </c>
      <c r="FJ763" s="106">
        <v>0</v>
      </c>
      <c r="FK763" s="106">
        <v>0</v>
      </c>
      <c r="FL763" s="106">
        <v>0</v>
      </c>
      <c r="FM763" s="106">
        <v>3.6086667773534789E-3</v>
      </c>
      <c r="FN763" s="106">
        <v>4.9030874785591771E-3</v>
      </c>
      <c r="FO763" s="106">
        <v>0</v>
      </c>
      <c r="FP763" s="106">
        <v>0</v>
      </c>
      <c r="FQ763" s="106">
        <v>0</v>
      </c>
      <c r="FR763" s="106">
        <v>6.4698916462775244E-2</v>
      </c>
      <c r="FS763" s="106">
        <v>1.7943052055003936E-2</v>
      </c>
      <c r="FT763" s="106">
        <v>0</v>
      </c>
      <c r="FU763" s="106">
        <v>6.4483329321203941E-3</v>
      </c>
      <c r="FV763" s="106">
        <v>0</v>
      </c>
      <c r="FW763" s="106">
        <v>0</v>
      </c>
      <c r="FX763" s="106">
        <v>0</v>
      </c>
      <c r="FY763" s="106">
        <v>0</v>
      </c>
      <c r="FZ763" s="106">
        <v>0</v>
      </c>
      <c r="GA763" s="106">
        <v>0</v>
      </c>
      <c r="GB763" s="106">
        <v>0</v>
      </c>
      <c r="GC763" s="106">
        <v>0</v>
      </c>
      <c r="GD763" s="106">
        <v>0</v>
      </c>
      <c r="GE763" s="106">
        <v>0</v>
      </c>
      <c r="GF763" s="106">
        <v>0</v>
      </c>
      <c r="GG763" s="106">
        <v>0</v>
      </c>
      <c r="GH763" s="100"/>
      <c r="GI763" s="100"/>
      <c r="GJ763" s="100"/>
      <c r="GK763" s="100"/>
    </row>
    <row r="764" spans="1:193" x14ac:dyDescent="0.25">
      <c r="A764" s="98" t="s">
        <v>1073</v>
      </c>
      <c r="B764" s="99" t="s">
        <v>17</v>
      </c>
      <c r="C764" s="99" t="s">
        <v>247</v>
      </c>
      <c r="D764" s="100"/>
      <c r="E764" s="99" t="s">
        <v>937</v>
      </c>
      <c r="F764" s="100"/>
      <c r="G764" s="106">
        <v>0</v>
      </c>
      <c r="H764" s="106">
        <v>0</v>
      </c>
      <c r="I764" s="106">
        <v>0</v>
      </c>
      <c r="J764" s="106">
        <v>0</v>
      </c>
      <c r="K764" s="106">
        <v>0</v>
      </c>
      <c r="L764" s="106">
        <v>0</v>
      </c>
      <c r="M764" s="106">
        <v>0</v>
      </c>
      <c r="N764" s="106">
        <v>0.114</v>
      </c>
      <c r="O764" s="106">
        <v>0</v>
      </c>
      <c r="P764" s="106">
        <v>0</v>
      </c>
      <c r="Q764" s="106">
        <v>0</v>
      </c>
      <c r="R764" s="106">
        <v>0</v>
      </c>
      <c r="S764" s="106">
        <v>154.22800000000001</v>
      </c>
      <c r="T764" s="106">
        <v>0.15621995959571336</v>
      </c>
      <c r="U764" s="106">
        <v>0</v>
      </c>
      <c r="V764" s="106">
        <v>0.10362147658707503</v>
      </c>
      <c r="W764" s="106">
        <v>0</v>
      </c>
      <c r="X764" s="106">
        <v>0</v>
      </c>
      <c r="Y764" s="106">
        <v>0</v>
      </c>
      <c r="Z764" s="106">
        <v>0</v>
      </c>
      <c r="AA764" s="106">
        <v>0</v>
      </c>
      <c r="AB764" s="106">
        <v>0</v>
      </c>
      <c r="AC764" s="106">
        <v>0</v>
      </c>
      <c r="AD764" s="106">
        <v>0</v>
      </c>
      <c r="AE764" s="106">
        <v>0</v>
      </c>
      <c r="AF764" s="106">
        <v>0</v>
      </c>
      <c r="AG764" s="106">
        <v>0</v>
      </c>
      <c r="AH764" s="106">
        <v>0</v>
      </c>
      <c r="AI764" s="106"/>
      <c r="AJ764" s="106">
        <v>154.60184143618281</v>
      </c>
      <c r="AK764" s="100"/>
      <c r="AL764" s="106">
        <v>0</v>
      </c>
      <c r="AM764" s="106">
        <v>0</v>
      </c>
      <c r="AN764" s="106">
        <v>0</v>
      </c>
      <c r="AO764" s="106">
        <v>0</v>
      </c>
      <c r="AP764" s="106">
        <v>0</v>
      </c>
      <c r="AQ764" s="106">
        <v>0</v>
      </c>
      <c r="AR764" s="106">
        <v>0</v>
      </c>
      <c r="AS764" s="106">
        <v>9.4637223974763415E-2</v>
      </c>
      <c r="AT764" s="106">
        <v>0</v>
      </c>
      <c r="AU764" s="106">
        <v>0</v>
      </c>
      <c r="AV764" s="106">
        <v>0</v>
      </c>
      <c r="AW764" s="106">
        <v>0</v>
      </c>
      <c r="AX764" s="106">
        <v>107.81405103110801</v>
      </c>
      <c r="AY764" s="106">
        <v>0.1279337970647067</v>
      </c>
      <c r="AZ764" s="106">
        <v>0</v>
      </c>
      <c r="BA764" s="106">
        <v>8.786693512005006E-2</v>
      </c>
      <c r="BB764" s="106">
        <v>0</v>
      </c>
      <c r="BC764" s="106">
        <v>0</v>
      </c>
      <c r="BD764" s="106">
        <v>0</v>
      </c>
      <c r="BE764" s="106">
        <v>0</v>
      </c>
      <c r="BF764" s="106">
        <v>0</v>
      </c>
      <c r="BG764" s="106">
        <v>0</v>
      </c>
      <c r="BH764" s="106">
        <v>0</v>
      </c>
      <c r="BI764" s="106">
        <v>0</v>
      </c>
      <c r="BJ764" s="106">
        <v>0</v>
      </c>
      <c r="BK764" s="106">
        <v>0</v>
      </c>
      <c r="BL764" s="106">
        <v>0</v>
      </c>
      <c r="BM764" s="106">
        <v>0</v>
      </c>
      <c r="BN764" s="106"/>
      <c r="BO764" s="106"/>
      <c r="BP764" s="106"/>
      <c r="BQ764" s="106">
        <v>2.8665280000000001E-2</v>
      </c>
      <c r="BR764" s="106">
        <v>1.83491E-2</v>
      </c>
      <c r="BS764" s="106">
        <v>1.17149E-2</v>
      </c>
      <c r="BT764" s="106">
        <v>1.2270679999999999E-2</v>
      </c>
      <c r="BU764" s="106">
        <v>1.3686719999999999E-2</v>
      </c>
      <c r="BV764" s="106">
        <v>1.2607699999999999E-2</v>
      </c>
      <c r="BW764" s="106">
        <v>1.6984800000000001E-2</v>
      </c>
      <c r="BX764" s="106">
        <v>3.9751799999999992E-3</v>
      </c>
      <c r="BY764" s="106">
        <v>1.0494E-2</v>
      </c>
      <c r="BZ764" s="106">
        <v>3.5519799999999997E-2</v>
      </c>
      <c r="CA764" s="106">
        <v>3.5000000000000003E-2</v>
      </c>
      <c r="CB764" s="106">
        <v>1.5299999999999999E-2</v>
      </c>
      <c r="CC764" s="106">
        <v>1.845345E-2</v>
      </c>
      <c r="CD764" s="106">
        <v>2.3933560000000003E-2</v>
      </c>
      <c r="CE764" s="106">
        <v>3.3229680000000004E-2</v>
      </c>
      <c r="CF764" s="106">
        <v>8.8447500000000002E-3</v>
      </c>
      <c r="CG764" s="106">
        <v>7.162299999999999E-3</v>
      </c>
      <c r="CH764" s="106">
        <v>8.1676800000000001E-3</v>
      </c>
      <c r="CI764" s="106">
        <v>1.612773E-2</v>
      </c>
      <c r="CJ764" s="106">
        <v>2.7208960000000001E-2</v>
      </c>
      <c r="CK764" s="106">
        <v>2.7876940000000003E-2</v>
      </c>
      <c r="CL764" s="106">
        <v>2.9959679999999999E-2</v>
      </c>
      <c r="CM764" s="106">
        <v>3.7791360000000003E-2</v>
      </c>
      <c r="CN764" s="106">
        <v>2.980172E-2</v>
      </c>
      <c r="CO764" s="106">
        <v>4.20699E-2</v>
      </c>
      <c r="CP764" s="106">
        <v>3.3053760000000001E-2</v>
      </c>
      <c r="CQ764" s="106">
        <v>1.7495549999999999E-2</v>
      </c>
      <c r="CR764" s="106">
        <v>1.8105329999999999E-2</v>
      </c>
      <c r="CS764" s="106"/>
      <c r="CT764" s="106"/>
      <c r="CU764" s="106"/>
      <c r="CV764" s="106">
        <f t="shared" si="448"/>
        <v>1.3399999999999999E-2</v>
      </c>
      <c r="CW764" s="106">
        <f t="shared" si="449"/>
        <v>1.1000000000000001E-2</v>
      </c>
      <c r="CX764" s="106">
        <f t="shared" si="450"/>
        <v>6.2000000000000006E-3</v>
      </c>
      <c r="CY764" s="106">
        <f t="shared" si="451"/>
        <v>7.4000000000000003E-3</v>
      </c>
      <c r="CZ764" s="106">
        <f t="shared" si="452"/>
        <v>1.06E-2</v>
      </c>
      <c r="DA764" s="106">
        <f t="shared" si="453"/>
        <v>9.7999999999999997E-3</v>
      </c>
      <c r="DB764" s="106">
        <f t="shared" si="454"/>
        <v>1.26E-2</v>
      </c>
      <c r="DC764" s="106">
        <f t="shared" si="455"/>
        <v>3.2999999999999995E-3</v>
      </c>
      <c r="DD764" s="106">
        <f t="shared" si="456"/>
        <v>7.4999999999999997E-3</v>
      </c>
      <c r="DE764" s="106">
        <f t="shared" si="457"/>
        <v>1.55E-2</v>
      </c>
      <c r="DF764" s="106">
        <f t="shared" si="458"/>
        <v>3.5000000000000003E-2</v>
      </c>
      <c r="DG764" s="106">
        <f t="shared" si="459"/>
        <v>1.5299999999999999E-2</v>
      </c>
      <c r="DH764" s="106">
        <f t="shared" si="460"/>
        <v>1.2899999999999998E-2</v>
      </c>
      <c r="DI764" s="106">
        <f t="shared" si="461"/>
        <v>1.9600000000000003E-2</v>
      </c>
      <c r="DJ764" s="106">
        <f t="shared" si="462"/>
        <v>2.4600000000000004E-2</v>
      </c>
      <c r="DK764" s="106">
        <f t="shared" si="463"/>
        <v>7.4999999999999997E-3</v>
      </c>
      <c r="DL764" s="106">
        <f t="shared" si="464"/>
        <v>6.6999999999999994E-3</v>
      </c>
      <c r="DM764" s="106">
        <f t="shared" si="465"/>
        <v>7.1999999999999998E-3</v>
      </c>
      <c r="DN764" s="106">
        <f t="shared" si="466"/>
        <v>1.2699999999999999E-2</v>
      </c>
      <c r="DO764" s="106">
        <f t="shared" si="467"/>
        <v>2.3199999999999998E-2</v>
      </c>
      <c r="DP764" s="106">
        <f t="shared" si="468"/>
        <v>2.3800000000000002E-2</v>
      </c>
      <c r="DQ764" s="106">
        <f t="shared" si="469"/>
        <v>2.5600000000000001E-2</v>
      </c>
      <c r="DR764" s="106">
        <f t="shared" si="470"/>
        <v>3.2399999999999998E-2</v>
      </c>
      <c r="DS764" s="106">
        <f t="shared" si="471"/>
        <v>2.5700000000000001E-2</v>
      </c>
      <c r="DT764" s="106">
        <f t="shared" si="472"/>
        <v>3.6499999999999998E-2</v>
      </c>
      <c r="DU764" s="106">
        <f t="shared" si="473"/>
        <v>2.8800000000000003E-2</v>
      </c>
      <c r="DV764" s="106">
        <f t="shared" si="474"/>
        <v>1.5299999999999999E-2</v>
      </c>
      <c r="DW764" s="106">
        <f t="shared" si="475"/>
        <v>1.5899999999999997E-2</v>
      </c>
      <c r="DX764" s="106"/>
      <c r="DY764" s="106"/>
      <c r="DZ764" s="100"/>
      <c r="EA764" s="100">
        <v>97.76</v>
      </c>
      <c r="EB764" s="100">
        <v>100</v>
      </c>
      <c r="EC764" s="100">
        <v>100</v>
      </c>
      <c r="ED764" s="100">
        <v>100</v>
      </c>
      <c r="EE764" s="100">
        <v>240.39</v>
      </c>
      <c r="EF764" s="100">
        <v>110.69</v>
      </c>
      <c r="EG764" s="100">
        <v>100</v>
      </c>
      <c r="EH764" s="100">
        <v>3.83</v>
      </c>
      <c r="EI764" s="100">
        <v>100</v>
      </c>
      <c r="EJ764" s="100">
        <v>34.5</v>
      </c>
      <c r="EK764" s="100">
        <v>100</v>
      </c>
      <c r="EL764" s="100">
        <v>100</v>
      </c>
      <c r="EM764" s="100">
        <v>0.06</v>
      </c>
      <c r="EN764" s="100">
        <v>13.95</v>
      </c>
      <c r="EO764" s="100">
        <v>313.88</v>
      </c>
      <c r="EP764" s="100">
        <v>7.3</v>
      </c>
      <c r="EQ764" s="100">
        <v>292.66000000000003</v>
      </c>
      <c r="ER764" s="100">
        <v>100</v>
      </c>
      <c r="ES764" s="100">
        <v>3.55</v>
      </c>
      <c r="ET764" s="100">
        <v>924.59</v>
      </c>
      <c r="EU764" s="100">
        <v>124.99</v>
      </c>
      <c r="EV764" s="100">
        <v>265.08999999999997</v>
      </c>
      <c r="EW764" s="100">
        <v>210.31</v>
      </c>
      <c r="EX764" s="100">
        <v>100</v>
      </c>
      <c r="EY764" s="100">
        <v>199.05</v>
      </c>
      <c r="EZ764" s="100">
        <v>100</v>
      </c>
      <c r="FA764" s="100">
        <v>100</v>
      </c>
      <c r="FB764" s="100">
        <v>100</v>
      </c>
      <c r="FC764" s="100"/>
      <c r="FD764" s="100"/>
      <c r="FE764" s="100"/>
      <c r="FF764" s="106">
        <v>0</v>
      </c>
      <c r="FG764" s="106">
        <v>0</v>
      </c>
      <c r="FH764" s="106">
        <v>0</v>
      </c>
      <c r="FI764" s="106">
        <v>0</v>
      </c>
      <c r="FJ764" s="106">
        <v>0</v>
      </c>
      <c r="FK764" s="106">
        <v>0</v>
      </c>
      <c r="FL764" s="106">
        <v>0</v>
      </c>
      <c r="FM764" s="106">
        <v>3.624605678233439E-3</v>
      </c>
      <c r="FN764" s="106">
        <v>0</v>
      </c>
      <c r="FO764" s="106">
        <v>0</v>
      </c>
      <c r="FP764" s="106">
        <v>0</v>
      </c>
      <c r="FQ764" s="106">
        <v>0</v>
      </c>
      <c r="FR764" s="106">
        <v>6.4688430618664805E-2</v>
      </c>
      <c r="FS764" s="106">
        <v>1.7846764690526581E-2</v>
      </c>
      <c r="FT764" s="106">
        <v>0</v>
      </c>
      <c r="FU764" s="106">
        <v>6.4142862637636541E-3</v>
      </c>
      <c r="FV764" s="106">
        <v>0</v>
      </c>
      <c r="FW764" s="106">
        <v>0</v>
      </c>
      <c r="FX764" s="106">
        <v>0</v>
      </c>
      <c r="FY764" s="106">
        <v>0</v>
      </c>
      <c r="FZ764" s="106">
        <v>0</v>
      </c>
      <c r="GA764" s="106">
        <v>0</v>
      </c>
      <c r="GB764" s="106">
        <v>0</v>
      </c>
      <c r="GC764" s="106">
        <v>0</v>
      </c>
      <c r="GD764" s="106">
        <v>0</v>
      </c>
      <c r="GE764" s="106">
        <v>0</v>
      </c>
      <c r="GF764" s="106">
        <v>0</v>
      </c>
      <c r="GG764" s="106">
        <v>0</v>
      </c>
      <c r="GH764" s="100"/>
      <c r="GI764" s="100"/>
      <c r="GJ764" s="100"/>
      <c r="GK764" s="100"/>
    </row>
    <row r="765" spans="1:193" x14ac:dyDescent="0.25">
      <c r="A765" s="98" t="s">
        <v>1073</v>
      </c>
      <c r="B765" s="99" t="s">
        <v>17</v>
      </c>
      <c r="C765" s="99" t="s">
        <v>247</v>
      </c>
      <c r="D765" s="100"/>
      <c r="E765" s="99" t="s">
        <v>938</v>
      </c>
      <c r="F765" s="100"/>
      <c r="G765" s="106">
        <v>0</v>
      </c>
      <c r="H765" s="106">
        <v>0</v>
      </c>
      <c r="I765" s="106">
        <v>0</v>
      </c>
      <c r="J765" s="106">
        <v>0</v>
      </c>
      <c r="K765" s="106">
        <v>0</v>
      </c>
      <c r="L765" s="106">
        <v>1.6E-2</v>
      </c>
      <c r="M765" s="106">
        <v>0</v>
      </c>
      <c r="N765" s="106">
        <v>0.11100000000000002</v>
      </c>
      <c r="O765" s="106">
        <v>0</v>
      </c>
      <c r="P765" s="106">
        <v>0</v>
      </c>
      <c r="Q765" s="106">
        <v>0</v>
      </c>
      <c r="R765" s="106">
        <v>0</v>
      </c>
      <c r="S765" s="106">
        <v>154.10661750715948</v>
      </c>
      <c r="T765" s="106">
        <v>0.1260924529911665</v>
      </c>
      <c r="U765" s="106">
        <v>0</v>
      </c>
      <c r="V765" s="106">
        <v>0.12069380590164668</v>
      </c>
      <c r="W765" s="106">
        <v>0</v>
      </c>
      <c r="X765" s="106">
        <v>0</v>
      </c>
      <c r="Y765" s="106">
        <v>0</v>
      </c>
      <c r="Z765" s="106">
        <v>0</v>
      </c>
      <c r="AA765" s="106">
        <v>0</v>
      </c>
      <c r="AB765" s="106">
        <v>0</v>
      </c>
      <c r="AC765" s="106">
        <v>4.5999999999999999E-2</v>
      </c>
      <c r="AD765" s="106">
        <v>3.1E-2</v>
      </c>
      <c r="AE765" s="106">
        <v>0</v>
      </c>
      <c r="AF765" s="106">
        <v>0</v>
      </c>
      <c r="AG765" s="106">
        <v>0</v>
      </c>
      <c r="AH765" s="106">
        <v>0</v>
      </c>
      <c r="AI765" s="106"/>
      <c r="AJ765" s="106">
        <v>154.55740376605232</v>
      </c>
      <c r="AK765" s="100"/>
      <c r="AL765" s="106">
        <v>0</v>
      </c>
      <c r="AM765" s="106">
        <v>0</v>
      </c>
      <c r="AN765" s="106">
        <v>0</v>
      </c>
      <c r="AO765" s="106">
        <v>0</v>
      </c>
      <c r="AP765" s="106">
        <v>0</v>
      </c>
      <c r="AQ765" s="106">
        <v>1.2436844150796735E-2</v>
      </c>
      <c r="AR765" s="106">
        <v>0</v>
      </c>
      <c r="AS765" s="106">
        <v>9.2146770712269649E-2</v>
      </c>
      <c r="AT765" s="106">
        <v>0</v>
      </c>
      <c r="AU765" s="106">
        <v>0</v>
      </c>
      <c r="AV765" s="106">
        <v>0</v>
      </c>
      <c r="AW765" s="106">
        <v>0</v>
      </c>
      <c r="AX765" s="106">
        <v>107.72919783793043</v>
      </c>
      <c r="AY765" s="106">
        <v>0.10326136515532429</v>
      </c>
      <c r="AZ765" s="106">
        <v>0</v>
      </c>
      <c r="BA765" s="106">
        <v>0.10234359866161848</v>
      </c>
      <c r="BB765" s="106">
        <v>0</v>
      </c>
      <c r="BC765" s="106">
        <v>0</v>
      </c>
      <c r="BD765" s="106">
        <v>0</v>
      </c>
      <c r="BE765" s="106">
        <v>0</v>
      </c>
      <c r="BF765" s="106">
        <v>0</v>
      </c>
      <c r="BG765" s="106">
        <v>0</v>
      </c>
      <c r="BH765" s="106">
        <v>3.9437585733882029E-2</v>
      </c>
      <c r="BI765" s="106">
        <v>2.6733356329768886E-2</v>
      </c>
      <c r="BJ765" s="106">
        <v>0</v>
      </c>
      <c r="BK765" s="106">
        <v>0</v>
      </c>
      <c r="BL765" s="106">
        <v>0</v>
      </c>
      <c r="BM765" s="106">
        <v>0</v>
      </c>
      <c r="BN765" s="106"/>
      <c r="BO765" s="106"/>
      <c r="BP765" s="106"/>
      <c r="BQ765" s="106">
        <v>2.9734880000000005E-2</v>
      </c>
      <c r="BR765" s="106">
        <v>1.851591E-2</v>
      </c>
      <c r="BS765" s="106">
        <v>1.17149E-2</v>
      </c>
      <c r="BT765" s="106">
        <v>1.2270679999999999E-2</v>
      </c>
      <c r="BU765" s="106">
        <v>1.3815839999999999E-2</v>
      </c>
      <c r="BV765" s="106">
        <v>1.2607699999999999E-2</v>
      </c>
      <c r="BW765" s="106">
        <v>1.7119599999999999E-2</v>
      </c>
      <c r="BX765" s="106">
        <v>3.9751799999999992E-3</v>
      </c>
      <c r="BY765" s="106">
        <v>1.035408E-2</v>
      </c>
      <c r="BZ765" s="106">
        <v>3.5519799999999997E-2</v>
      </c>
      <c r="CA765" s="106">
        <v>3.4799999999999998E-2</v>
      </c>
      <c r="CB765" s="106">
        <v>1.52E-2</v>
      </c>
      <c r="CC765" s="106">
        <v>1.845345E-2</v>
      </c>
      <c r="CD765" s="106">
        <v>2.4177780000000003E-2</v>
      </c>
      <c r="CE765" s="106">
        <v>3.4445400000000001E-2</v>
      </c>
      <c r="CF765" s="106">
        <v>8.8447500000000002E-3</v>
      </c>
      <c r="CG765" s="106">
        <v>7.162299999999999E-3</v>
      </c>
      <c r="CH765" s="106">
        <v>8.0542400000000007E-3</v>
      </c>
      <c r="CI765" s="106">
        <v>1.5873750000000002E-2</v>
      </c>
      <c r="CJ765" s="106">
        <v>2.7208960000000001E-2</v>
      </c>
      <c r="CK765" s="106">
        <v>2.8696849999999999E-2</v>
      </c>
      <c r="CL765" s="106">
        <v>3.0544829999999995E-2</v>
      </c>
      <c r="CM765" s="106">
        <v>3.7441440000000006E-2</v>
      </c>
      <c r="CN765" s="106">
        <v>2.9453839999999995E-2</v>
      </c>
      <c r="CO765" s="106">
        <v>4.20699E-2</v>
      </c>
      <c r="CP765" s="106">
        <v>3.2824219999999994E-2</v>
      </c>
      <c r="CQ765" s="106">
        <v>1.7381199999999999E-2</v>
      </c>
      <c r="CR765" s="106">
        <v>1.8105329999999999E-2</v>
      </c>
      <c r="CS765" s="106"/>
      <c r="CT765" s="106"/>
      <c r="CU765" s="106"/>
      <c r="CV765" s="106">
        <f t="shared" ref="CV765:CV796" si="476">BQ765/2.1392</f>
        <v>1.3900000000000001E-2</v>
      </c>
      <c r="CW765" s="106">
        <f t="shared" ref="CW765:CW796" si="477">BR765/1.6681</f>
        <v>1.11E-2</v>
      </c>
      <c r="CX765" s="106">
        <f t="shared" ref="CX765:CX796" si="478">BS765/1.8895</f>
        <v>6.2000000000000006E-3</v>
      </c>
      <c r="CY765" s="106">
        <f t="shared" ref="CY765:CY796" si="479">BT765/1.6582</f>
        <v>7.4000000000000003E-3</v>
      </c>
      <c r="CZ765" s="106">
        <f t="shared" ref="CZ765:CZ796" si="480">BU765/1.2912</f>
        <v>1.0700000000000001E-2</v>
      </c>
      <c r="DA765" s="106">
        <f t="shared" ref="DA765:DA796" si="481">BV765/1.2865</f>
        <v>9.7999999999999997E-3</v>
      </c>
      <c r="DB765" s="106">
        <f t="shared" ref="DB765:DB796" si="482">BW765/1.348</f>
        <v>1.2699999999999998E-2</v>
      </c>
      <c r="DC765" s="106">
        <f t="shared" ref="DC765:DC796" si="483">BX765/1.2046</f>
        <v>3.2999999999999995E-3</v>
      </c>
      <c r="DD765" s="106">
        <f t="shared" ref="DD765:DD796" si="484">BY765/1.3992</f>
        <v>7.4000000000000003E-3</v>
      </c>
      <c r="DE765" s="106">
        <f t="shared" ref="DE765:DE796" si="485">BZ765/2.2916</f>
        <v>1.55E-2</v>
      </c>
      <c r="DF765" s="106">
        <f t="shared" ref="DF765:DF796" si="486">CA765</f>
        <v>3.4799999999999998E-2</v>
      </c>
      <c r="DG765" s="106">
        <f t="shared" ref="DG765:DG796" si="487">CB765</f>
        <v>1.52E-2</v>
      </c>
      <c r="DH765" s="106">
        <f t="shared" ref="DH765:DH796" si="488">CC765/1.4305</f>
        <v>1.2899999999999998E-2</v>
      </c>
      <c r="DI765" s="106">
        <f t="shared" ref="DI765:DI796" si="489">CD765/1.2211</f>
        <v>1.9800000000000002E-2</v>
      </c>
      <c r="DJ765" s="106">
        <f t="shared" ref="DJ765:DJ796" si="490">CE765/1.3508</f>
        <v>2.5500000000000002E-2</v>
      </c>
      <c r="DK765" s="106">
        <f t="shared" ref="DK765:DK796" si="491">CF765/1.1793</f>
        <v>7.4999999999999997E-3</v>
      </c>
      <c r="DL765" s="106">
        <f t="shared" ref="DL765:DL796" si="492">CG765/1.069</f>
        <v>6.6999999999999994E-3</v>
      </c>
      <c r="DM765" s="106">
        <f t="shared" ref="DM765:DM796" si="493">CH765/1.1344</f>
        <v>7.1000000000000004E-3</v>
      </c>
      <c r="DN765" s="106">
        <f t="shared" ref="DN765:DN796" si="494">CI765/1.2699</f>
        <v>1.2500000000000002E-2</v>
      </c>
      <c r="DO765" s="106">
        <f t="shared" ref="DO765:DO796" si="495">CJ765/1.1728</f>
        <v>2.3199999999999998E-2</v>
      </c>
      <c r="DP765" s="106">
        <f t="shared" ref="DP765:DP796" si="496">CK765/1.1713</f>
        <v>2.4500000000000001E-2</v>
      </c>
      <c r="DQ765" s="106">
        <f t="shared" ref="DQ765:DQ796" si="497">CL765/1.1703</f>
        <v>2.6099999999999998E-2</v>
      </c>
      <c r="DR765" s="106">
        <f t="shared" ref="DR765:DR796" si="498">CM765/1.1664</f>
        <v>3.2100000000000004E-2</v>
      </c>
      <c r="DS765" s="106">
        <f t="shared" ref="DS765:DS796" si="499">CN765/1.1596</f>
        <v>2.5399999999999995E-2</v>
      </c>
      <c r="DT765" s="106">
        <f t="shared" ref="DT765:DT796" si="500">CO765/1.1526</f>
        <v>3.6499999999999998E-2</v>
      </c>
      <c r="DU765" s="106">
        <f t="shared" ref="DU765:DU796" si="501">CP765/1.1477</f>
        <v>2.8599999999999997E-2</v>
      </c>
      <c r="DV765" s="106">
        <f t="shared" ref="DV765:DV796" si="502">CQ765/1.1435</f>
        <v>1.52E-2</v>
      </c>
      <c r="DW765" s="106">
        <f t="shared" ref="DW765:DW796" si="503">CR765/1.1387</f>
        <v>1.5899999999999997E-2</v>
      </c>
      <c r="DX765" s="106"/>
      <c r="DY765" s="106"/>
      <c r="DZ765" s="100"/>
      <c r="EA765" s="100">
        <v>552.15</v>
      </c>
      <c r="EB765" s="100">
        <v>100</v>
      </c>
      <c r="EC765" s="100">
        <v>65626.78</v>
      </c>
      <c r="ED765" s="100">
        <v>100</v>
      </c>
      <c r="EE765" s="100">
        <v>100</v>
      </c>
      <c r="EF765" s="100">
        <v>53.76</v>
      </c>
      <c r="EG765" s="100">
        <v>100</v>
      </c>
      <c r="EH765" s="100">
        <v>3.92</v>
      </c>
      <c r="EI765" s="100">
        <v>827.13</v>
      </c>
      <c r="EJ765" s="100">
        <v>39.47</v>
      </c>
      <c r="EK765" s="100">
        <v>100</v>
      </c>
      <c r="EL765" s="100">
        <v>100</v>
      </c>
      <c r="EM765" s="100">
        <v>7.0000000000000007E-2</v>
      </c>
      <c r="EN765" s="100">
        <v>17.38</v>
      </c>
      <c r="EO765" s="100">
        <v>100</v>
      </c>
      <c r="EP765" s="100">
        <v>6.31</v>
      </c>
      <c r="EQ765" s="100">
        <v>100</v>
      </c>
      <c r="ER765" s="100">
        <v>100</v>
      </c>
      <c r="ES765" s="100">
        <v>3.47</v>
      </c>
      <c r="ET765" s="100">
        <v>100</v>
      </c>
      <c r="EU765" s="100">
        <v>1844.39</v>
      </c>
      <c r="EV765" s="100">
        <v>100</v>
      </c>
      <c r="EW765" s="100">
        <v>72.489999999999995</v>
      </c>
      <c r="EX765" s="100">
        <v>83.25</v>
      </c>
      <c r="EY765" s="100">
        <v>100</v>
      </c>
      <c r="EZ765" s="100">
        <v>132.02000000000001</v>
      </c>
      <c r="FA765" s="100">
        <v>100</v>
      </c>
      <c r="FB765" s="100">
        <v>148.5</v>
      </c>
      <c r="FC765" s="100"/>
      <c r="FD765" s="100"/>
      <c r="FE765" s="100"/>
      <c r="FF765" s="106">
        <v>0</v>
      </c>
      <c r="FG765" s="106">
        <v>0</v>
      </c>
      <c r="FH765" s="106">
        <v>0</v>
      </c>
      <c r="FI765" s="106">
        <v>0</v>
      </c>
      <c r="FJ765" s="106">
        <v>0</v>
      </c>
      <c r="FK765" s="106">
        <v>6.6860474154683243E-3</v>
      </c>
      <c r="FL765" s="106">
        <v>0</v>
      </c>
      <c r="FM765" s="106">
        <v>3.6121534119209703E-3</v>
      </c>
      <c r="FN765" s="106">
        <v>0</v>
      </c>
      <c r="FO765" s="106">
        <v>0</v>
      </c>
      <c r="FP765" s="106">
        <v>0</v>
      </c>
      <c r="FQ765" s="106">
        <v>0</v>
      </c>
      <c r="FR765" s="106">
        <v>7.5410438486551309E-2</v>
      </c>
      <c r="FS765" s="106">
        <v>1.794682526399536E-2</v>
      </c>
      <c r="FT765" s="106">
        <v>0</v>
      </c>
      <c r="FU765" s="106">
        <v>6.4578810755481246E-3</v>
      </c>
      <c r="FV765" s="106">
        <v>0</v>
      </c>
      <c r="FW765" s="106">
        <v>0</v>
      </c>
      <c r="FX765" s="106">
        <v>0</v>
      </c>
      <c r="FY765" s="106">
        <v>0</v>
      </c>
      <c r="FZ765" s="106">
        <v>0</v>
      </c>
      <c r="GA765" s="106">
        <v>0</v>
      </c>
      <c r="GB765" s="106">
        <v>2.8588305898491082E-2</v>
      </c>
      <c r="GC765" s="106">
        <v>2.2255519144532599E-2</v>
      </c>
      <c r="GD765" s="106">
        <v>0</v>
      </c>
      <c r="GE765" s="106">
        <v>0</v>
      </c>
      <c r="GF765" s="106">
        <v>0</v>
      </c>
      <c r="GG765" s="106">
        <v>0</v>
      </c>
      <c r="GH765" s="100"/>
      <c r="GI765" s="100"/>
      <c r="GJ765" s="100"/>
      <c r="GK765" s="100"/>
    </row>
    <row r="766" spans="1:193" x14ac:dyDescent="0.25">
      <c r="A766" s="98" t="s">
        <v>1073</v>
      </c>
      <c r="B766" s="99" t="s">
        <v>17</v>
      </c>
      <c r="C766" s="99" t="s">
        <v>247</v>
      </c>
      <c r="D766" s="100"/>
      <c r="E766" s="99" t="s">
        <v>939</v>
      </c>
      <c r="F766" s="100"/>
      <c r="G766" s="106">
        <v>0</v>
      </c>
      <c r="H766" s="106">
        <v>0</v>
      </c>
      <c r="I766" s="106">
        <v>0</v>
      </c>
      <c r="J766" s="106">
        <v>0</v>
      </c>
      <c r="K766" s="106">
        <v>0</v>
      </c>
      <c r="L766" s="106">
        <v>0</v>
      </c>
      <c r="M766" s="106">
        <v>0.03</v>
      </c>
      <c r="N766" s="106">
        <v>9.7000000000000003E-2</v>
      </c>
      <c r="O766" s="106">
        <v>0</v>
      </c>
      <c r="P766" s="106">
        <v>8.5999999999999993E-2</v>
      </c>
      <c r="Q766" s="106">
        <v>0</v>
      </c>
      <c r="R766" s="106">
        <v>0</v>
      </c>
      <c r="S766" s="106">
        <v>2.5000000000000005E-2</v>
      </c>
      <c r="T766" s="106">
        <v>0</v>
      </c>
      <c r="U766" s="106">
        <v>82.117999999999995</v>
      </c>
      <c r="V766" s="106">
        <v>1.6338090973291099</v>
      </c>
      <c r="W766" s="106">
        <v>0</v>
      </c>
      <c r="X766" s="106">
        <v>0</v>
      </c>
      <c r="Y766" s="106">
        <v>16.976938954881874</v>
      </c>
      <c r="Z766" s="106">
        <v>0</v>
      </c>
      <c r="AA766" s="106">
        <v>0</v>
      </c>
      <c r="AB766" s="106">
        <v>0</v>
      </c>
      <c r="AC766" s="106">
        <v>4.1999999999999996E-2</v>
      </c>
      <c r="AD766" s="106">
        <v>0</v>
      </c>
      <c r="AE766" s="106">
        <v>0</v>
      </c>
      <c r="AF766" s="106">
        <v>0</v>
      </c>
      <c r="AG766" s="106">
        <v>0</v>
      </c>
      <c r="AH766" s="106">
        <v>0</v>
      </c>
      <c r="AI766" s="106"/>
      <c r="AJ766" s="106">
        <v>101.00874805221098</v>
      </c>
      <c r="AK766" s="100"/>
      <c r="AL766" s="106">
        <v>0</v>
      </c>
      <c r="AM766" s="106">
        <v>0</v>
      </c>
      <c r="AN766" s="106">
        <v>0</v>
      </c>
      <c r="AO766" s="106">
        <v>0</v>
      </c>
      <c r="AP766" s="106">
        <v>0</v>
      </c>
      <c r="AQ766" s="106">
        <v>0</v>
      </c>
      <c r="AR766" s="106">
        <v>2.2255192878338277E-2</v>
      </c>
      <c r="AS766" s="106">
        <v>8.0524655487298702E-2</v>
      </c>
      <c r="AT766" s="106">
        <v>0</v>
      </c>
      <c r="AU766" s="106">
        <v>3.7528364461511608E-2</v>
      </c>
      <c r="AV766" s="106">
        <v>0</v>
      </c>
      <c r="AW766" s="106">
        <v>0</v>
      </c>
      <c r="AX766" s="106">
        <v>1.7476406850751487E-2</v>
      </c>
      <c r="AY766" s="106">
        <v>0</v>
      </c>
      <c r="AZ766" s="106">
        <v>60.792123186259992</v>
      </c>
      <c r="BA766" s="106">
        <v>1.3854058317044942</v>
      </c>
      <c r="BB766" s="106">
        <v>0</v>
      </c>
      <c r="BC766" s="106">
        <v>0</v>
      </c>
      <c r="BD766" s="106">
        <v>13.368721123617508</v>
      </c>
      <c r="BE766" s="106">
        <v>0</v>
      </c>
      <c r="BF766" s="106">
        <v>0</v>
      </c>
      <c r="BG766" s="106">
        <v>0</v>
      </c>
      <c r="BH766" s="106">
        <v>3.6008230452674893E-2</v>
      </c>
      <c r="BI766" s="106">
        <v>0</v>
      </c>
      <c r="BJ766" s="106">
        <v>0</v>
      </c>
      <c r="BK766" s="106">
        <v>0</v>
      </c>
      <c r="BL766" s="106">
        <v>0</v>
      </c>
      <c r="BM766" s="106">
        <v>0</v>
      </c>
      <c r="BN766" s="106"/>
      <c r="BO766" s="106"/>
      <c r="BP766" s="106"/>
      <c r="BQ766" s="106">
        <v>3.0804480000000002E-2</v>
      </c>
      <c r="BR766" s="106">
        <v>1.6347379999999998E-2</v>
      </c>
      <c r="BS766" s="106">
        <v>1.039225E-2</v>
      </c>
      <c r="BT766" s="106">
        <v>9.4517400000000001E-3</v>
      </c>
      <c r="BU766" s="106">
        <v>1.1879039999999999E-2</v>
      </c>
      <c r="BV766" s="106">
        <v>1.10639E-2</v>
      </c>
      <c r="BW766" s="106">
        <v>1.4558400000000001E-2</v>
      </c>
      <c r="BX766" s="106">
        <v>3.6137999999999999E-3</v>
      </c>
      <c r="BY766" s="106">
        <v>9.51456E-3</v>
      </c>
      <c r="BZ766" s="106">
        <v>3.483232E-2</v>
      </c>
      <c r="CA766" s="106">
        <v>2.23E-2</v>
      </c>
      <c r="CB766" s="106">
        <v>1.3100000000000001E-2</v>
      </c>
      <c r="CC766" s="106">
        <v>1.530635E-2</v>
      </c>
      <c r="CD766" s="106">
        <v>2.063659E-2</v>
      </c>
      <c r="CE766" s="106">
        <v>3.9038119999999996E-2</v>
      </c>
      <c r="CF766" s="106">
        <v>8.0192400000000004E-3</v>
      </c>
      <c r="CG766" s="106">
        <v>6.6277999999999988E-3</v>
      </c>
      <c r="CH766" s="106">
        <v>7.4870400000000004E-3</v>
      </c>
      <c r="CI766" s="106">
        <v>1.5492779999999999E-2</v>
      </c>
      <c r="CJ766" s="106">
        <v>2.3221440000000003E-2</v>
      </c>
      <c r="CK766" s="106">
        <v>2.5768599999999999E-2</v>
      </c>
      <c r="CL766" s="106">
        <v>2.621472E-2</v>
      </c>
      <c r="CM766" s="106">
        <v>3.2892480000000002E-2</v>
      </c>
      <c r="CN766" s="106">
        <v>2.562716E-2</v>
      </c>
      <c r="CO766" s="106">
        <v>3.6306900000000003E-2</v>
      </c>
      <c r="CP766" s="106">
        <v>2.8577729999999996E-2</v>
      </c>
      <c r="CQ766" s="106">
        <v>1.4979849999999999E-2</v>
      </c>
      <c r="CR766" s="106">
        <v>1.5714060000000002E-2</v>
      </c>
      <c r="CS766" s="106"/>
      <c r="CT766" s="106"/>
      <c r="CU766" s="106"/>
      <c r="CV766" s="106">
        <f t="shared" si="476"/>
        <v>1.44E-2</v>
      </c>
      <c r="CW766" s="106">
        <f t="shared" si="477"/>
        <v>9.7999999999999997E-3</v>
      </c>
      <c r="CX766" s="106">
        <f t="shared" si="478"/>
        <v>5.5000000000000005E-3</v>
      </c>
      <c r="CY766" s="106">
        <f t="shared" si="479"/>
        <v>5.7000000000000002E-3</v>
      </c>
      <c r="CZ766" s="106">
        <f t="shared" si="480"/>
        <v>9.1999999999999998E-3</v>
      </c>
      <c r="DA766" s="106">
        <f t="shared" si="481"/>
        <v>8.6E-3</v>
      </c>
      <c r="DB766" s="106">
        <f t="shared" si="482"/>
        <v>1.0800000000000001E-2</v>
      </c>
      <c r="DC766" s="106">
        <f t="shared" si="483"/>
        <v>3.0000000000000001E-3</v>
      </c>
      <c r="DD766" s="106">
        <f t="shared" si="484"/>
        <v>6.7999999999999996E-3</v>
      </c>
      <c r="DE766" s="106">
        <f t="shared" si="485"/>
        <v>1.5200000000000002E-2</v>
      </c>
      <c r="DF766" s="106">
        <f t="shared" si="486"/>
        <v>2.23E-2</v>
      </c>
      <c r="DG766" s="106">
        <f t="shared" si="487"/>
        <v>1.3100000000000001E-2</v>
      </c>
      <c r="DH766" s="106">
        <f t="shared" si="488"/>
        <v>1.0699999999999999E-2</v>
      </c>
      <c r="DI766" s="106">
        <f t="shared" si="489"/>
        <v>1.6899999999999998E-2</v>
      </c>
      <c r="DJ766" s="106">
        <f t="shared" si="490"/>
        <v>2.8899999999999995E-2</v>
      </c>
      <c r="DK766" s="106">
        <f t="shared" si="491"/>
        <v>6.8000000000000005E-3</v>
      </c>
      <c r="DL766" s="106">
        <f t="shared" si="492"/>
        <v>6.1999999999999989E-3</v>
      </c>
      <c r="DM766" s="106">
        <f t="shared" si="493"/>
        <v>6.6E-3</v>
      </c>
      <c r="DN766" s="106">
        <f t="shared" si="494"/>
        <v>1.2199999999999999E-2</v>
      </c>
      <c r="DO766" s="106">
        <f t="shared" si="495"/>
        <v>1.9800000000000002E-2</v>
      </c>
      <c r="DP766" s="106">
        <f t="shared" si="496"/>
        <v>2.1999999999999999E-2</v>
      </c>
      <c r="DQ766" s="106">
        <f t="shared" si="497"/>
        <v>2.2400000000000003E-2</v>
      </c>
      <c r="DR766" s="106">
        <f t="shared" si="498"/>
        <v>2.8199999999999999E-2</v>
      </c>
      <c r="DS766" s="106">
        <f t="shared" si="499"/>
        <v>2.2100000000000002E-2</v>
      </c>
      <c r="DT766" s="106">
        <f t="shared" si="500"/>
        <v>3.15E-2</v>
      </c>
      <c r="DU766" s="106">
        <f t="shared" si="501"/>
        <v>2.4899999999999999E-2</v>
      </c>
      <c r="DV766" s="106">
        <f t="shared" si="502"/>
        <v>1.3100000000000001E-2</v>
      </c>
      <c r="DW766" s="106">
        <f t="shared" si="503"/>
        <v>1.3800000000000002E-2</v>
      </c>
      <c r="DX766" s="106"/>
      <c r="DY766" s="106"/>
      <c r="DZ766" s="100"/>
      <c r="EA766" s="100">
        <v>100</v>
      </c>
      <c r="EB766" s="100">
        <v>336.72</v>
      </c>
      <c r="EC766" s="100">
        <v>100</v>
      </c>
      <c r="ED766" s="100">
        <v>100</v>
      </c>
      <c r="EE766" s="100">
        <v>100</v>
      </c>
      <c r="EF766" s="100">
        <v>100</v>
      </c>
      <c r="EG766" s="100">
        <v>40.75</v>
      </c>
      <c r="EH766" s="100">
        <v>4.03</v>
      </c>
      <c r="EI766" s="100">
        <v>121.31</v>
      </c>
      <c r="EJ766" s="100">
        <v>11.99</v>
      </c>
      <c r="EK766" s="100">
        <v>100</v>
      </c>
      <c r="EL766" s="100">
        <v>321.02</v>
      </c>
      <c r="EM766" s="100">
        <v>45.51</v>
      </c>
      <c r="EN766" s="100">
        <v>150.71</v>
      </c>
      <c r="EO766" s="100">
        <v>0.17</v>
      </c>
      <c r="EP766" s="100">
        <v>0.66</v>
      </c>
      <c r="EQ766" s="100">
        <v>293.33</v>
      </c>
      <c r="ER766" s="100">
        <v>100</v>
      </c>
      <c r="ES766" s="100">
        <v>0.23</v>
      </c>
      <c r="ET766" s="100">
        <v>87.51</v>
      </c>
      <c r="EU766" s="100">
        <v>87.04</v>
      </c>
      <c r="EV766" s="100">
        <v>100</v>
      </c>
      <c r="EW766" s="100">
        <v>68.31</v>
      </c>
      <c r="EX766" s="100">
        <v>100</v>
      </c>
      <c r="EY766" s="100">
        <v>100</v>
      </c>
      <c r="EZ766" s="100">
        <v>100</v>
      </c>
      <c r="FA766" s="100">
        <v>117.79</v>
      </c>
      <c r="FB766" s="100">
        <v>100</v>
      </c>
      <c r="FC766" s="100"/>
      <c r="FD766" s="100"/>
      <c r="FE766" s="100"/>
      <c r="FF766" s="106">
        <v>0</v>
      </c>
      <c r="FG766" s="106">
        <v>0</v>
      </c>
      <c r="FH766" s="106">
        <v>0</v>
      </c>
      <c r="FI766" s="106">
        <v>0</v>
      </c>
      <c r="FJ766" s="106">
        <v>0</v>
      </c>
      <c r="FK766" s="106">
        <v>0</v>
      </c>
      <c r="FL766" s="106">
        <v>9.0689910979228471E-3</v>
      </c>
      <c r="FM766" s="106">
        <v>3.2451436161381377E-3</v>
      </c>
      <c r="FN766" s="106">
        <v>0</v>
      </c>
      <c r="FO766" s="106">
        <v>4.4996508989352422E-3</v>
      </c>
      <c r="FP766" s="106">
        <v>0</v>
      </c>
      <c r="FQ766" s="106">
        <v>0</v>
      </c>
      <c r="FR766" s="106">
        <v>7.953512757777002E-3</v>
      </c>
      <c r="FS766" s="106">
        <v>0</v>
      </c>
      <c r="FT766" s="106">
        <v>0.10334660941664199</v>
      </c>
      <c r="FU766" s="106">
        <v>9.1436784892496622E-3</v>
      </c>
      <c r="FV766" s="106">
        <v>0</v>
      </c>
      <c r="FW766" s="106">
        <v>0</v>
      </c>
      <c r="FX766" s="106">
        <v>3.0748058584320268E-2</v>
      </c>
      <c r="FY766" s="106">
        <v>0</v>
      </c>
      <c r="FZ766" s="106">
        <v>0</v>
      </c>
      <c r="GA766" s="106">
        <v>0</v>
      </c>
      <c r="GB766" s="106">
        <v>2.4597222222222222E-2</v>
      </c>
      <c r="GC766" s="106">
        <v>0</v>
      </c>
      <c r="GD766" s="106">
        <v>0</v>
      </c>
      <c r="GE766" s="106">
        <v>0</v>
      </c>
      <c r="GF766" s="106">
        <v>0</v>
      </c>
      <c r="GG766" s="106">
        <v>0</v>
      </c>
      <c r="GH766" s="100"/>
      <c r="GI766" s="100"/>
      <c r="GJ766" s="100"/>
      <c r="GK766" s="100"/>
    </row>
    <row r="767" spans="1:193" x14ac:dyDescent="0.25">
      <c r="A767" s="98" t="s">
        <v>1073</v>
      </c>
      <c r="B767" s="99" t="s">
        <v>17</v>
      </c>
      <c r="C767" s="99" t="s">
        <v>247</v>
      </c>
      <c r="D767" s="100"/>
      <c r="E767" s="99" t="s">
        <v>940</v>
      </c>
      <c r="F767" s="100"/>
      <c r="G767" s="106">
        <v>0</v>
      </c>
      <c r="H767" s="106">
        <v>0</v>
      </c>
      <c r="I767" s="106">
        <v>0</v>
      </c>
      <c r="J767" s="106">
        <v>0</v>
      </c>
      <c r="K767" s="106">
        <v>2.2000000000000002E-2</v>
      </c>
      <c r="L767" s="106">
        <v>0</v>
      </c>
      <c r="M767" s="106">
        <v>3.9E-2</v>
      </c>
      <c r="N767" s="106">
        <v>0.104</v>
      </c>
      <c r="O767" s="106">
        <v>1.7000000000000001E-2</v>
      </c>
      <c r="P767" s="106">
        <v>9.5000000000000001E-2</v>
      </c>
      <c r="Q767" s="106">
        <v>0</v>
      </c>
      <c r="R767" s="106">
        <v>0</v>
      </c>
      <c r="S767" s="106">
        <v>4.5999999999999999E-2</v>
      </c>
      <c r="T767" s="106">
        <v>3.5748194105985051E-2</v>
      </c>
      <c r="U767" s="106">
        <v>81.075000000000003</v>
      </c>
      <c r="V767" s="106">
        <v>1.6298689993545228</v>
      </c>
      <c r="W767" s="106">
        <v>0</v>
      </c>
      <c r="X767" s="106">
        <v>0</v>
      </c>
      <c r="Y767" s="106">
        <v>16.954887676982647</v>
      </c>
      <c r="Z767" s="106">
        <v>0</v>
      </c>
      <c r="AA767" s="106">
        <v>3.4858212714511207E-2</v>
      </c>
      <c r="AB767" s="106">
        <v>0</v>
      </c>
      <c r="AC767" s="106">
        <v>5.2999999999999999E-2</v>
      </c>
      <c r="AD767" s="106">
        <v>0</v>
      </c>
      <c r="AE767" s="106">
        <v>0</v>
      </c>
      <c r="AF767" s="106">
        <v>0</v>
      </c>
      <c r="AG767" s="106">
        <v>0</v>
      </c>
      <c r="AH767" s="106">
        <v>0</v>
      </c>
      <c r="AI767" s="106"/>
      <c r="AJ767" s="106">
        <v>100.10636308315767</v>
      </c>
      <c r="AK767" s="100"/>
      <c r="AL767" s="106">
        <v>0</v>
      </c>
      <c r="AM767" s="106">
        <v>0</v>
      </c>
      <c r="AN767" s="106">
        <v>0</v>
      </c>
      <c r="AO767" s="106">
        <v>0</v>
      </c>
      <c r="AP767" s="106">
        <v>1.7038413878562579E-2</v>
      </c>
      <c r="AQ767" s="106">
        <v>0</v>
      </c>
      <c r="AR767" s="106">
        <v>2.8931750741839762E-2</v>
      </c>
      <c r="AS767" s="106">
        <v>8.6335713099784162E-2</v>
      </c>
      <c r="AT767" s="106">
        <v>1.2149799885648942E-2</v>
      </c>
      <c r="AU767" s="106">
        <v>4.1455751440041898E-2</v>
      </c>
      <c r="AV767" s="106">
        <v>0</v>
      </c>
      <c r="AW767" s="106">
        <v>0</v>
      </c>
      <c r="AX767" s="106">
        <v>3.215658860538273E-2</v>
      </c>
      <c r="AY767" s="106">
        <v>2.9275402592732001E-2</v>
      </c>
      <c r="AZ767" s="106">
        <v>60.019988155167312</v>
      </c>
      <c r="BA767" s="106">
        <v>1.3820647836466742</v>
      </c>
      <c r="BB767" s="106">
        <v>0</v>
      </c>
      <c r="BC767" s="106">
        <v>0</v>
      </c>
      <c r="BD767" s="106">
        <v>13.351356545383611</v>
      </c>
      <c r="BE767" s="106">
        <v>0</v>
      </c>
      <c r="BF767" s="106">
        <v>2.976027722574166E-2</v>
      </c>
      <c r="BG767" s="106">
        <v>0</v>
      </c>
      <c r="BH767" s="106">
        <v>4.543895747599451E-2</v>
      </c>
      <c r="BI767" s="106">
        <v>0</v>
      </c>
      <c r="BJ767" s="106">
        <v>0</v>
      </c>
      <c r="BK767" s="106">
        <v>0</v>
      </c>
      <c r="BL767" s="106">
        <v>0</v>
      </c>
      <c r="BM767" s="106">
        <v>0</v>
      </c>
      <c r="BN767" s="106"/>
      <c r="BO767" s="106"/>
      <c r="BP767" s="106"/>
      <c r="BQ767" s="106">
        <v>3.0376640000000003E-2</v>
      </c>
      <c r="BR767" s="106">
        <v>1.6514189999999998E-2</v>
      </c>
      <c r="BS767" s="106">
        <v>1.0581199999999999E-2</v>
      </c>
      <c r="BT767" s="106">
        <v>9.4517400000000001E-3</v>
      </c>
      <c r="BU767" s="106">
        <v>1.1362559999999999E-2</v>
      </c>
      <c r="BV767" s="106">
        <v>1.10639E-2</v>
      </c>
      <c r="BW767" s="106">
        <v>1.4019200000000001E-2</v>
      </c>
      <c r="BX767" s="106">
        <v>3.4933399999999997E-3</v>
      </c>
      <c r="BY767" s="106">
        <v>9.2347200000000001E-3</v>
      </c>
      <c r="BZ767" s="106">
        <v>3.4603159999999994E-2</v>
      </c>
      <c r="CA767" s="106">
        <v>2.23E-2</v>
      </c>
      <c r="CB767" s="106">
        <v>1.3100000000000001E-2</v>
      </c>
      <c r="CC767" s="106">
        <v>1.5163300000000001E-2</v>
      </c>
      <c r="CD767" s="106">
        <v>2.0270260000000002E-2</v>
      </c>
      <c r="CE767" s="106">
        <v>3.9578439999999999E-2</v>
      </c>
      <c r="CF767" s="106">
        <v>8.0192400000000004E-3</v>
      </c>
      <c r="CG767" s="106">
        <v>6.6277999999999988E-3</v>
      </c>
      <c r="CH767" s="106">
        <v>7.4870400000000004E-3</v>
      </c>
      <c r="CI767" s="106">
        <v>1.52388E-2</v>
      </c>
      <c r="CJ767" s="106">
        <v>2.3456000000000001E-2</v>
      </c>
      <c r="CK767" s="106">
        <v>2.5885730000000003E-2</v>
      </c>
      <c r="CL767" s="106">
        <v>2.621472E-2</v>
      </c>
      <c r="CM767" s="106">
        <v>3.2542560000000005E-2</v>
      </c>
      <c r="CN767" s="106">
        <v>2.5743119999999998E-2</v>
      </c>
      <c r="CO767" s="106">
        <v>3.5845860000000007E-2</v>
      </c>
      <c r="CP767" s="106">
        <v>2.8577729999999996E-2</v>
      </c>
      <c r="CQ767" s="106">
        <v>1.4979849999999999E-2</v>
      </c>
      <c r="CR767" s="106">
        <v>1.5714060000000002E-2</v>
      </c>
      <c r="CS767" s="106"/>
      <c r="CT767" s="106"/>
      <c r="CU767" s="106"/>
      <c r="CV767" s="106">
        <f t="shared" si="476"/>
        <v>1.4200000000000001E-2</v>
      </c>
      <c r="CW767" s="106">
        <f t="shared" si="477"/>
        <v>9.8999999999999991E-3</v>
      </c>
      <c r="CX767" s="106">
        <f t="shared" si="478"/>
        <v>5.5999999999999999E-3</v>
      </c>
      <c r="CY767" s="106">
        <f t="shared" si="479"/>
        <v>5.7000000000000002E-3</v>
      </c>
      <c r="CZ767" s="106">
        <f t="shared" si="480"/>
        <v>8.8000000000000005E-3</v>
      </c>
      <c r="DA767" s="106">
        <f t="shared" si="481"/>
        <v>8.6E-3</v>
      </c>
      <c r="DB767" s="106">
        <f t="shared" si="482"/>
        <v>1.04E-2</v>
      </c>
      <c r="DC767" s="106">
        <f t="shared" si="483"/>
        <v>2.9000000000000002E-3</v>
      </c>
      <c r="DD767" s="106">
        <f t="shared" si="484"/>
        <v>6.6E-3</v>
      </c>
      <c r="DE767" s="106">
        <f t="shared" si="485"/>
        <v>1.5099999999999999E-2</v>
      </c>
      <c r="DF767" s="106">
        <f t="shared" si="486"/>
        <v>2.23E-2</v>
      </c>
      <c r="DG767" s="106">
        <f t="shared" si="487"/>
        <v>1.3100000000000001E-2</v>
      </c>
      <c r="DH767" s="106">
        <f t="shared" si="488"/>
        <v>1.06E-2</v>
      </c>
      <c r="DI767" s="106">
        <f t="shared" si="489"/>
        <v>1.66E-2</v>
      </c>
      <c r="DJ767" s="106">
        <f t="shared" si="490"/>
        <v>2.93E-2</v>
      </c>
      <c r="DK767" s="106">
        <f t="shared" si="491"/>
        <v>6.8000000000000005E-3</v>
      </c>
      <c r="DL767" s="106">
        <f t="shared" si="492"/>
        <v>6.1999999999999989E-3</v>
      </c>
      <c r="DM767" s="106">
        <f t="shared" si="493"/>
        <v>6.6E-3</v>
      </c>
      <c r="DN767" s="106">
        <f t="shared" si="494"/>
        <v>1.2E-2</v>
      </c>
      <c r="DO767" s="106">
        <f t="shared" si="495"/>
        <v>0.02</v>
      </c>
      <c r="DP767" s="106">
        <f t="shared" si="496"/>
        <v>2.2100000000000002E-2</v>
      </c>
      <c r="DQ767" s="106">
        <f t="shared" si="497"/>
        <v>2.2400000000000003E-2</v>
      </c>
      <c r="DR767" s="106">
        <f t="shared" si="498"/>
        <v>2.7900000000000001E-2</v>
      </c>
      <c r="DS767" s="106">
        <f t="shared" si="499"/>
        <v>2.2199999999999998E-2</v>
      </c>
      <c r="DT767" s="106">
        <f t="shared" si="500"/>
        <v>3.1100000000000003E-2</v>
      </c>
      <c r="DU767" s="106">
        <f t="shared" si="501"/>
        <v>2.4899999999999999E-2</v>
      </c>
      <c r="DV767" s="106">
        <f t="shared" si="502"/>
        <v>1.3100000000000001E-2</v>
      </c>
      <c r="DW767" s="106">
        <f t="shared" si="503"/>
        <v>1.3800000000000002E-2</v>
      </c>
      <c r="DX767" s="106"/>
      <c r="DY767" s="106"/>
      <c r="DZ767" s="100"/>
      <c r="EA767" s="100">
        <v>100</v>
      </c>
      <c r="EB767" s="100">
        <v>100</v>
      </c>
      <c r="EC767" s="100">
        <v>100</v>
      </c>
      <c r="ED767" s="100">
        <v>100</v>
      </c>
      <c r="EE767" s="100">
        <v>36.97</v>
      </c>
      <c r="EF767" s="100">
        <v>100</v>
      </c>
      <c r="EG767" s="100">
        <v>29.77</v>
      </c>
      <c r="EH767" s="100">
        <v>3.84</v>
      </c>
      <c r="EI767" s="100">
        <v>37.99</v>
      </c>
      <c r="EJ767" s="100">
        <v>10.92</v>
      </c>
      <c r="EK767" s="100">
        <v>100</v>
      </c>
      <c r="EL767" s="100">
        <v>100</v>
      </c>
      <c r="EM767" s="100">
        <v>24.85</v>
      </c>
      <c r="EN767" s="100">
        <v>36.81</v>
      </c>
      <c r="EO767" s="100">
        <v>0.18</v>
      </c>
      <c r="EP767" s="100">
        <v>0.66</v>
      </c>
      <c r="EQ767" s="100">
        <v>626.57000000000005</v>
      </c>
      <c r="ER767" s="100">
        <v>100</v>
      </c>
      <c r="ES767" s="100">
        <v>0.23</v>
      </c>
      <c r="ET767" s="100">
        <v>141.91999999999999</v>
      </c>
      <c r="EU767" s="100">
        <v>61.17</v>
      </c>
      <c r="EV767" s="100">
        <v>100</v>
      </c>
      <c r="EW767" s="100">
        <v>53.02</v>
      </c>
      <c r="EX767" s="100">
        <v>100</v>
      </c>
      <c r="EY767" s="100">
        <v>159.58000000000001</v>
      </c>
      <c r="EZ767" s="100">
        <v>100</v>
      </c>
      <c r="FA767" s="100">
        <v>1678.67</v>
      </c>
      <c r="FB767" s="100">
        <v>100</v>
      </c>
      <c r="FC767" s="100"/>
      <c r="FD767" s="100"/>
      <c r="FE767" s="100"/>
      <c r="FF767" s="106">
        <v>0</v>
      </c>
      <c r="FG767" s="106">
        <v>0</v>
      </c>
      <c r="FH767" s="106">
        <v>0</v>
      </c>
      <c r="FI767" s="106">
        <v>0</v>
      </c>
      <c r="FJ767" s="106">
        <v>6.2991016109045853E-3</v>
      </c>
      <c r="FK767" s="106">
        <v>0</v>
      </c>
      <c r="FL767" s="106">
        <v>8.6129821958456972E-3</v>
      </c>
      <c r="FM767" s="106">
        <v>3.3152913830317115E-3</v>
      </c>
      <c r="FN767" s="106">
        <v>4.6157089765580337E-3</v>
      </c>
      <c r="FO767" s="106">
        <v>4.5269680572525752E-3</v>
      </c>
      <c r="FP767" s="106">
        <v>0</v>
      </c>
      <c r="FQ767" s="106">
        <v>0</v>
      </c>
      <c r="FR767" s="106">
        <v>7.99091226843761E-3</v>
      </c>
      <c r="FS767" s="106">
        <v>1.0776275694384651E-2</v>
      </c>
      <c r="FT767" s="106">
        <v>0.10803597867930116</v>
      </c>
      <c r="FU767" s="106">
        <v>9.1216275720680494E-3</v>
      </c>
      <c r="FV767" s="106">
        <v>0</v>
      </c>
      <c r="FW767" s="106">
        <v>0</v>
      </c>
      <c r="FX767" s="106">
        <v>3.0708120054382306E-2</v>
      </c>
      <c r="FY767" s="106">
        <v>0</v>
      </c>
      <c r="FZ767" s="106">
        <v>1.8204361578986174E-2</v>
      </c>
      <c r="GA767" s="106">
        <v>0</v>
      </c>
      <c r="GB767" s="106">
        <v>2.4091735253772291E-2</v>
      </c>
      <c r="GC767" s="106">
        <v>0</v>
      </c>
      <c r="GD767" s="106">
        <v>0</v>
      </c>
      <c r="GE767" s="106">
        <v>0</v>
      </c>
      <c r="GF767" s="106">
        <v>0</v>
      </c>
      <c r="GG767" s="106">
        <v>0</v>
      </c>
      <c r="GH767" s="100"/>
      <c r="GI767" s="100"/>
      <c r="GJ767" s="100"/>
      <c r="GK767" s="100"/>
    </row>
    <row r="768" spans="1:193" x14ac:dyDescent="0.25">
      <c r="A768" s="98" t="s">
        <v>1073</v>
      </c>
      <c r="B768" s="99" t="s">
        <v>17</v>
      </c>
      <c r="C768" s="99" t="s">
        <v>247</v>
      </c>
      <c r="D768" s="100"/>
      <c r="E768" s="99" t="s">
        <v>941</v>
      </c>
      <c r="F768" s="100"/>
      <c r="G768" s="106">
        <v>0</v>
      </c>
      <c r="H768" s="106">
        <v>0</v>
      </c>
      <c r="I768" s="106">
        <v>0</v>
      </c>
      <c r="J768" s="106">
        <v>0</v>
      </c>
      <c r="K768" s="106">
        <v>0</v>
      </c>
      <c r="L768" s="106">
        <v>0</v>
      </c>
      <c r="M768" s="106">
        <v>3.5000000000000003E-2</v>
      </c>
      <c r="N768" s="106">
        <v>9.8000000000000004E-2</v>
      </c>
      <c r="O768" s="106">
        <v>1.0999999999999999E-2</v>
      </c>
      <c r="P768" s="106">
        <v>9.1999999999999998E-2</v>
      </c>
      <c r="Q768" s="106">
        <v>0</v>
      </c>
      <c r="R768" s="106">
        <v>0</v>
      </c>
      <c r="S768" s="106">
        <v>5.3999999999999992E-2</v>
      </c>
      <c r="T768" s="106">
        <v>0</v>
      </c>
      <c r="U768" s="106">
        <v>82.823999999999998</v>
      </c>
      <c r="V768" s="106">
        <v>1.6428531873335348</v>
      </c>
      <c r="W768" s="106">
        <v>0</v>
      </c>
      <c r="X768" s="106">
        <v>0</v>
      </c>
      <c r="Y768" s="106">
        <v>16.998868142544847</v>
      </c>
      <c r="Z768" s="106">
        <v>0</v>
      </c>
      <c r="AA768" s="106">
        <v>3.5999999999999997E-2</v>
      </c>
      <c r="AB768" s="106">
        <v>0</v>
      </c>
      <c r="AC768" s="106">
        <v>0</v>
      </c>
      <c r="AD768" s="106">
        <v>0</v>
      </c>
      <c r="AE768" s="106">
        <v>0</v>
      </c>
      <c r="AF768" s="106">
        <v>0</v>
      </c>
      <c r="AG768" s="106">
        <v>0</v>
      </c>
      <c r="AH768" s="106">
        <v>0</v>
      </c>
      <c r="AI768" s="106"/>
      <c r="AJ768" s="106">
        <v>101.79172132987838</v>
      </c>
      <c r="AK768" s="100"/>
      <c r="AL768" s="106">
        <v>0</v>
      </c>
      <c r="AM768" s="106">
        <v>0</v>
      </c>
      <c r="AN768" s="106">
        <v>0</v>
      </c>
      <c r="AO768" s="106">
        <v>0</v>
      </c>
      <c r="AP768" s="106">
        <v>0</v>
      </c>
      <c r="AQ768" s="106">
        <v>0</v>
      </c>
      <c r="AR768" s="106">
        <v>2.596439169139466E-2</v>
      </c>
      <c r="AS768" s="106">
        <v>8.1354806574796629E-2</v>
      </c>
      <c r="AT768" s="106">
        <v>7.8616352201257862E-3</v>
      </c>
      <c r="AU768" s="106">
        <v>4.0146622447198466E-2</v>
      </c>
      <c r="AV768" s="106">
        <v>0</v>
      </c>
      <c r="AW768" s="106">
        <v>0</v>
      </c>
      <c r="AX768" s="106">
        <v>3.7749038797623202E-2</v>
      </c>
      <c r="AY768" s="106">
        <v>0</v>
      </c>
      <c r="AZ768" s="106">
        <v>61.314776428782942</v>
      </c>
      <c r="BA768" s="106">
        <v>1.3930748641851394</v>
      </c>
      <c r="BB768" s="106">
        <v>0</v>
      </c>
      <c r="BC768" s="106">
        <v>0</v>
      </c>
      <c r="BD768" s="106">
        <v>13.385989560236906</v>
      </c>
      <c r="BE768" s="106">
        <v>0</v>
      </c>
      <c r="BF768" s="106">
        <v>3.0735080679586781E-2</v>
      </c>
      <c r="BG768" s="106">
        <v>0</v>
      </c>
      <c r="BH768" s="106">
        <v>0</v>
      </c>
      <c r="BI768" s="106">
        <v>0</v>
      </c>
      <c r="BJ768" s="106">
        <v>0</v>
      </c>
      <c r="BK768" s="106">
        <v>0</v>
      </c>
      <c r="BL768" s="106">
        <v>0</v>
      </c>
      <c r="BM768" s="106">
        <v>0</v>
      </c>
      <c r="BN768" s="106"/>
      <c r="BO768" s="106"/>
      <c r="BP768" s="106"/>
      <c r="BQ768" s="106">
        <v>3.1018400000000002E-2</v>
      </c>
      <c r="BR768" s="106">
        <v>1.6347379999999998E-2</v>
      </c>
      <c r="BS768" s="106">
        <v>1.039225E-2</v>
      </c>
      <c r="BT768" s="106">
        <v>9.4517400000000001E-3</v>
      </c>
      <c r="BU768" s="106">
        <v>1.1879039999999999E-2</v>
      </c>
      <c r="BV768" s="106">
        <v>1.10639E-2</v>
      </c>
      <c r="BW768" s="106">
        <v>1.4154000000000002E-2</v>
      </c>
      <c r="BX768" s="106">
        <v>3.4933399999999997E-3</v>
      </c>
      <c r="BY768" s="106">
        <v>9.3746400000000001E-3</v>
      </c>
      <c r="BZ768" s="106">
        <v>3.4373999999999995E-2</v>
      </c>
      <c r="CA768" s="106">
        <v>2.2499999999999999E-2</v>
      </c>
      <c r="CB768" s="106">
        <v>1.3100000000000001E-2</v>
      </c>
      <c r="CC768" s="106">
        <v>1.5163300000000001E-2</v>
      </c>
      <c r="CD768" s="106">
        <v>2.0758700000000001E-2</v>
      </c>
      <c r="CE768" s="106">
        <v>3.9173200000000005E-2</v>
      </c>
      <c r="CF768" s="106">
        <v>8.0192400000000004E-3</v>
      </c>
      <c r="CG768" s="106">
        <v>6.6277999999999988E-3</v>
      </c>
      <c r="CH768" s="106">
        <v>7.4870400000000004E-3</v>
      </c>
      <c r="CI768" s="106">
        <v>1.5492779999999999E-2</v>
      </c>
      <c r="CJ768" s="106">
        <v>2.4511520000000002E-2</v>
      </c>
      <c r="CK768" s="106">
        <v>2.5417209999999999E-2</v>
      </c>
      <c r="CL768" s="106">
        <v>2.609769E-2</v>
      </c>
      <c r="CM768" s="106">
        <v>3.2542560000000005E-2</v>
      </c>
      <c r="CN768" s="106">
        <v>2.562716E-2</v>
      </c>
      <c r="CO768" s="106">
        <v>3.6422160000000002E-2</v>
      </c>
      <c r="CP768" s="106">
        <v>2.8577729999999996E-2</v>
      </c>
      <c r="CQ768" s="106">
        <v>1.4979849999999999E-2</v>
      </c>
      <c r="CR768" s="106">
        <v>1.560019E-2</v>
      </c>
      <c r="CS768" s="106"/>
      <c r="CT768" s="106"/>
      <c r="CU768" s="106"/>
      <c r="CV768" s="106">
        <f t="shared" si="476"/>
        <v>1.4499999999999999E-2</v>
      </c>
      <c r="CW768" s="106">
        <f t="shared" si="477"/>
        <v>9.7999999999999997E-3</v>
      </c>
      <c r="CX768" s="106">
        <f t="shared" si="478"/>
        <v>5.5000000000000005E-3</v>
      </c>
      <c r="CY768" s="106">
        <f t="shared" si="479"/>
        <v>5.7000000000000002E-3</v>
      </c>
      <c r="CZ768" s="106">
        <f t="shared" si="480"/>
        <v>9.1999999999999998E-3</v>
      </c>
      <c r="DA768" s="106">
        <f t="shared" si="481"/>
        <v>8.6E-3</v>
      </c>
      <c r="DB768" s="106">
        <f t="shared" si="482"/>
        <v>1.0500000000000001E-2</v>
      </c>
      <c r="DC768" s="106">
        <f t="shared" si="483"/>
        <v>2.9000000000000002E-3</v>
      </c>
      <c r="DD768" s="106">
        <f t="shared" si="484"/>
        <v>6.7000000000000002E-3</v>
      </c>
      <c r="DE768" s="106">
        <f t="shared" si="485"/>
        <v>1.4999999999999999E-2</v>
      </c>
      <c r="DF768" s="106">
        <f t="shared" si="486"/>
        <v>2.2499999999999999E-2</v>
      </c>
      <c r="DG768" s="106">
        <f t="shared" si="487"/>
        <v>1.3100000000000001E-2</v>
      </c>
      <c r="DH768" s="106">
        <f t="shared" si="488"/>
        <v>1.06E-2</v>
      </c>
      <c r="DI768" s="106">
        <f t="shared" si="489"/>
        <v>1.7000000000000001E-2</v>
      </c>
      <c r="DJ768" s="106">
        <f t="shared" si="490"/>
        <v>2.9000000000000005E-2</v>
      </c>
      <c r="DK768" s="106">
        <f t="shared" si="491"/>
        <v>6.8000000000000005E-3</v>
      </c>
      <c r="DL768" s="106">
        <f t="shared" si="492"/>
        <v>6.1999999999999989E-3</v>
      </c>
      <c r="DM768" s="106">
        <f t="shared" si="493"/>
        <v>6.6E-3</v>
      </c>
      <c r="DN768" s="106">
        <f t="shared" si="494"/>
        <v>1.2199999999999999E-2</v>
      </c>
      <c r="DO768" s="106">
        <f t="shared" si="495"/>
        <v>2.0900000000000002E-2</v>
      </c>
      <c r="DP768" s="106">
        <f t="shared" si="496"/>
        <v>2.1700000000000001E-2</v>
      </c>
      <c r="DQ768" s="106">
        <f t="shared" si="497"/>
        <v>2.23E-2</v>
      </c>
      <c r="DR768" s="106">
        <f t="shared" si="498"/>
        <v>2.7900000000000001E-2</v>
      </c>
      <c r="DS768" s="106">
        <f t="shared" si="499"/>
        <v>2.2100000000000002E-2</v>
      </c>
      <c r="DT768" s="106">
        <f t="shared" si="500"/>
        <v>3.1600000000000003E-2</v>
      </c>
      <c r="DU768" s="106">
        <f t="shared" si="501"/>
        <v>2.4899999999999999E-2</v>
      </c>
      <c r="DV768" s="106">
        <f t="shared" si="502"/>
        <v>1.3100000000000001E-2</v>
      </c>
      <c r="DW768" s="106">
        <f t="shared" si="503"/>
        <v>1.3699999999999999E-2</v>
      </c>
      <c r="DX768" s="106"/>
      <c r="DY768" s="106"/>
      <c r="DZ768" s="100"/>
      <c r="EA768" s="100">
        <v>100</v>
      </c>
      <c r="EB768" s="100">
        <v>115.49</v>
      </c>
      <c r="EC768" s="100">
        <v>100</v>
      </c>
      <c r="ED768" s="100">
        <v>100</v>
      </c>
      <c r="EE768" s="100">
        <v>100</v>
      </c>
      <c r="EF768" s="100">
        <v>100</v>
      </c>
      <c r="EG768" s="100">
        <v>33.840000000000003</v>
      </c>
      <c r="EH768" s="100">
        <v>4</v>
      </c>
      <c r="EI768" s="100">
        <v>56.67</v>
      </c>
      <c r="EJ768" s="100">
        <v>11.15</v>
      </c>
      <c r="EK768" s="100">
        <v>100</v>
      </c>
      <c r="EL768" s="100">
        <v>73.2</v>
      </c>
      <c r="EM768" s="100">
        <v>21.31</v>
      </c>
      <c r="EN768" s="100">
        <v>100</v>
      </c>
      <c r="EO768" s="100">
        <v>0.17</v>
      </c>
      <c r="EP768" s="100">
        <v>0.66</v>
      </c>
      <c r="EQ768" s="100">
        <v>141.9</v>
      </c>
      <c r="ER768" s="100">
        <v>100</v>
      </c>
      <c r="ES768" s="100">
        <v>0.23</v>
      </c>
      <c r="ET768" s="100">
        <v>100</v>
      </c>
      <c r="EU768" s="100">
        <v>58.39</v>
      </c>
      <c r="EV768" s="100">
        <v>145.77000000000001</v>
      </c>
      <c r="EW768" s="100">
        <v>285.13</v>
      </c>
      <c r="EX768" s="100">
        <v>328.61</v>
      </c>
      <c r="EY768" s="100">
        <v>362.09</v>
      </c>
      <c r="EZ768" s="100">
        <v>100</v>
      </c>
      <c r="FA768" s="100">
        <v>152.78</v>
      </c>
      <c r="FB768" s="100">
        <v>230.94</v>
      </c>
      <c r="FC768" s="100"/>
      <c r="FD768" s="100"/>
      <c r="FE768" s="100"/>
      <c r="FF768" s="106">
        <v>0</v>
      </c>
      <c r="FG768" s="106">
        <v>0</v>
      </c>
      <c r="FH768" s="106">
        <v>0</v>
      </c>
      <c r="FI768" s="106">
        <v>0</v>
      </c>
      <c r="FJ768" s="106">
        <v>0</v>
      </c>
      <c r="FK768" s="106">
        <v>0</v>
      </c>
      <c r="FL768" s="106">
        <v>8.7863501483679534E-3</v>
      </c>
      <c r="FM768" s="106">
        <v>3.2541922629918652E-3</v>
      </c>
      <c r="FN768" s="106">
        <v>4.455188679245283E-3</v>
      </c>
      <c r="FO768" s="106">
        <v>4.4763484028626293E-3</v>
      </c>
      <c r="FP768" s="106">
        <v>0</v>
      </c>
      <c r="FQ768" s="106">
        <v>0</v>
      </c>
      <c r="FR768" s="106">
        <v>8.0443201677735041E-3</v>
      </c>
      <c r="FS768" s="106">
        <v>0</v>
      </c>
      <c r="FT768" s="106">
        <v>0.104235119928931</v>
      </c>
      <c r="FU768" s="106">
        <v>9.1942941036219205E-3</v>
      </c>
      <c r="FV768" s="106">
        <v>0</v>
      </c>
      <c r="FW768" s="106">
        <v>0</v>
      </c>
      <c r="FX768" s="106">
        <v>3.0787775988544885E-2</v>
      </c>
      <c r="FY768" s="106">
        <v>0</v>
      </c>
      <c r="FZ768" s="106">
        <v>1.794621360881072E-2</v>
      </c>
      <c r="GA768" s="106">
        <v>0</v>
      </c>
      <c r="GB768" s="106">
        <v>0</v>
      </c>
      <c r="GC768" s="106">
        <v>0</v>
      </c>
      <c r="GD768" s="106">
        <v>0</v>
      </c>
      <c r="GE768" s="106">
        <v>0</v>
      </c>
      <c r="GF768" s="106">
        <v>0</v>
      </c>
      <c r="GG768" s="106">
        <v>0</v>
      </c>
      <c r="GH768" s="100"/>
      <c r="GI768" s="100"/>
      <c r="GJ768" s="100"/>
      <c r="GK768" s="100"/>
    </row>
    <row r="769" spans="1:193" x14ac:dyDescent="0.25">
      <c r="A769" s="98" t="s">
        <v>1073</v>
      </c>
      <c r="B769" s="99" t="s">
        <v>17</v>
      </c>
      <c r="C769" s="99" t="s">
        <v>247</v>
      </c>
      <c r="D769" s="100"/>
      <c r="E769" s="99" t="s">
        <v>942</v>
      </c>
      <c r="F769" s="100"/>
      <c r="G769" s="106">
        <v>1.516</v>
      </c>
      <c r="H769" s="106">
        <v>0</v>
      </c>
      <c r="I769" s="106">
        <v>0</v>
      </c>
      <c r="J769" s="106">
        <v>0</v>
      </c>
      <c r="K769" s="106">
        <v>0</v>
      </c>
      <c r="L769" s="106">
        <v>2.9000000000000001E-2</v>
      </c>
      <c r="M769" s="106">
        <v>0</v>
      </c>
      <c r="N769" s="106">
        <v>0.10192271794804357</v>
      </c>
      <c r="O769" s="106">
        <v>0.85599999999999998</v>
      </c>
      <c r="P769" s="106">
        <v>26.829000000000001</v>
      </c>
      <c r="Q769" s="106">
        <v>0</v>
      </c>
      <c r="R769" s="106">
        <v>3.7999999999999999E-2</v>
      </c>
      <c r="S769" s="106">
        <v>0</v>
      </c>
      <c r="T769" s="106">
        <v>0</v>
      </c>
      <c r="U769" s="106">
        <v>0</v>
      </c>
      <c r="V769" s="106">
        <v>0</v>
      </c>
      <c r="W769" s="106">
        <v>11.018000000000001</v>
      </c>
      <c r="X769" s="106">
        <v>0.15244852573714957</v>
      </c>
      <c r="Y769" s="106">
        <v>2.073</v>
      </c>
      <c r="Z769" s="106">
        <v>9.07</v>
      </c>
      <c r="AA769" s="106">
        <v>18.825985230491096</v>
      </c>
      <c r="AB769" s="106">
        <v>2.9609999999999999</v>
      </c>
      <c r="AC769" s="106">
        <v>11.913</v>
      </c>
      <c r="AD769" s="106">
        <v>3.5419999999999998</v>
      </c>
      <c r="AE769" s="106">
        <v>3.0590000000000002</v>
      </c>
      <c r="AF769" s="106">
        <v>1.048</v>
      </c>
      <c r="AG769" s="106">
        <v>0.142750999831459</v>
      </c>
      <c r="AH769" s="106">
        <v>2.1000000000000001E-2</v>
      </c>
      <c r="AI769" s="106"/>
      <c r="AJ769" s="106">
        <v>93.18753467400775</v>
      </c>
      <c r="AK769" s="100"/>
      <c r="AL769" s="106">
        <v>0.7086761406133133</v>
      </c>
      <c r="AM769" s="106">
        <v>0</v>
      </c>
      <c r="AN769" s="106">
        <v>0</v>
      </c>
      <c r="AO769" s="106">
        <v>0</v>
      </c>
      <c r="AP769" s="106">
        <v>0</v>
      </c>
      <c r="AQ769" s="106">
        <v>2.2541780023319084E-2</v>
      </c>
      <c r="AR769" s="106">
        <v>0</v>
      </c>
      <c r="AS769" s="106">
        <v>8.4611255145312619E-2</v>
      </c>
      <c r="AT769" s="106">
        <v>0.61177815894797027</v>
      </c>
      <c r="AU769" s="106">
        <v>11.70754058299878</v>
      </c>
      <c r="AV769" s="106">
        <v>0</v>
      </c>
      <c r="AW769" s="106">
        <v>3.7999999999999999E-2</v>
      </c>
      <c r="AX769" s="106">
        <v>0</v>
      </c>
      <c r="AY769" s="106">
        <v>0</v>
      </c>
      <c r="AZ769" s="106">
        <v>0</v>
      </c>
      <c r="BA769" s="106">
        <v>0</v>
      </c>
      <c r="BB769" s="106">
        <v>10.306828811973809</v>
      </c>
      <c r="BC769" s="106">
        <v>0.13438692325207119</v>
      </c>
      <c r="BD769" s="106">
        <v>1.6324120009449563</v>
      </c>
      <c r="BE769" s="106">
        <v>7.7336289222373802</v>
      </c>
      <c r="BF769" s="106">
        <v>16.072727081440362</v>
      </c>
      <c r="BG769" s="106">
        <v>2.5301204819277108</v>
      </c>
      <c r="BH769" s="106">
        <v>10.213477366255143</v>
      </c>
      <c r="BI769" s="106">
        <v>3.0545015522593997</v>
      </c>
      <c r="BJ769" s="106">
        <v>2.6539996529585284</v>
      </c>
      <c r="BK769" s="106">
        <v>0.91313060904417542</v>
      </c>
      <c r="BL769" s="106">
        <v>0.12483690409397377</v>
      </c>
      <c r="BM769" s="106">
        <v>1.8442083077193291E-2</v>
      </c>
      <c r="BN769" s="106"/>
      <c r="BO769" s="106"/>
      <c r="BP769" s="106"/>
      <c r="BQ769" s="106">
        <v>2.3745120000000002E-2</v>
      </c>
      <c r="BR769" s="106">
        <v>1.884953E-2</v>
      </c>
      <c r="BS769" s="106">
        <v>9.6364499999999995E-3</v>
      </c>
      <c r="BT769" s="106">
        <v>8.7884599999999997E-3</v>
      </c>
      <c r="BU769" s="106">
        <v>1.3170239999999998E-2</v>
      </c>
      <c r="BV769" s="106">
        <v>1.1192550000000001E-2</v>
      </c>
      <c r="BW769" s="106">
        <v>1.57716E-2</v>
      </c>
      <c r="BX769" s="106">
        <v>4.457019999999999E-3</v>
      </c>
      <c r="BY769" s="106">
        <v>1.021416E-2</v>
      </c>
      <c r="BZ769" s="106">
        <v>2.8874159999999999E-2</v>
      </c>
      <c r="CA769" s="106">
        <v>1.72E-2</v>
      </c>
      <c r="CB769" s="106">
        <v>1.38E-2</v>
      </c>
      <c r="CC769" s="106">
        <v>1.1873150000000001E-2</v>
      </c>
      <c r="CD769" s="106">
        <v>2.1247140000000001E-2</v>
      </c>
      <c r="CE769" s="106">
        <v>4.7142919999999998E-2</v>
      </c>
      <c r="CF769" s="106">
        <v>7.6654499999999999E-3</v>
      </c>
      <c r="CG769" s="106">
        <v>7.8036999999999994E-3</v>
      </c>
      <c r="CH769" s="106">
        <v>8.3945600000000006E-3</v>
      </c>
      <c r="CI769" s="106">
        <v>1.2699E-2</v>
      </c>
      <c r="CJ769" s="106">
        <v>2.6387999999999998E-2</v>
      </c>
      <c r="CK769" s="106">
        <v>2.7174159999999999E-2</v>
      </c>
      <c r="CL769" s="106">
        <v>2.9959679999999999E-2</v>
      </c>
      <c r="CM769" s="106">
        <v>3.7208160000000004E-2</v>
      </c>
      <c r="CN769" s="106">
        <v>2.8989999999999998E-2</v>
      </c>
      <c r="CO769" s="106">
        <v>3.7690020000000005E-2</v>
      </c>
      <c r="CP769" s="106">
        <v>2.9610659999999997E-2</v>
      </c>
      <c r="CQ769" s="106">
        <v>1.5780300000000001E-2</v>
      </c>
      <c r="CR769" s="106">
        <v>1.639728E-2</v>
      </c>
      <c r="CS769" s="106"/>
      <c r="CT769" s="106"/>
      <c r="CU769" s="106"/>
      <c r="CV769" s="106">
        <f t="shared" si="476"/>
        <v>1.1099999999999999E-2</v>
      </c>
      <c r="CW769" s="106">
        <f t="shared" si="477"/>
        <v>1.1300000000000001E-2</v>
      </c>
      <c r="CX769" s="106">
        <f t="shared" si="478"/>
        <v>5.0999999999999995E-3</v>
      </c>
      <c r="CY769" s="106">
        <f t="shared" si="479"/>
        <v>5.3E-3</v>
      </c>
      <c r="CZ769" s="106">
        <f t="shared" si="480"/>
        <v>1.0199999999999999E-2</v>
      </c>
      <c r="DA769" s="106">
        <f t="shared" si="481"/>
        <v>8.7000000000000011E-3</v>
      </c>
      <c r="DB769" s="106">
        <f t="shared" si="482"/>
        <v>1.1699999999999999E-2</v>
      </c>
      <c r="DC769" s="106">
        <f t="shared" si="483"/>
        <v>3.6999999999999997E-3</v>
      </c>
      <c r="DD769" s="106">
        <f t="shared" si="484"/>
        <v>7.3000000000000001E-3</v>
      </c>
      <c r="DE769" s="106">
        <f t="shared" si="485"/>
        <v>1.26E-2</v>
      </c>
      <c r="DF769" s="106">
        <f t="shared" si="486"/>
        <v>1.72E-2</v>
      </c>
      <c r="DG769" s="106">
        <f t="shared" si="487"/>
        <v>1.38E-2</v>
      </c>
      <c r="DH769" s="106">
        <f t="shared" si="488"/>
        <v>8.3000000000000001E-3</v>
      </c>
      <c r="DI769" s="106">
        <f t="shared" si="489"/>
        <v>1.7399999999999999E-2</v>
      </c>
      <c r="DJ769" s="106">
        <f t="shared" si="490"/>
        <v>3.49E-2</v>
      </c>
      <c r="DK769" s="106">
        <f t="shared" si="491"/>
        <v>6.4999999999999997E-3</v>
      </c>
      <c r="DL769" s="106">
        <f t="shared" si="492"/>
        <v>7.3000000000000001E-3</v>
      </c>
      <c r="DM769" s="106">
        <f t="shared" si="493"/>
        <v>7.4000000000000003E-3</v>
      </c>
      <c r="DN769" s="106">
        <f t="shared" si="494"/>
        <v>0.01</v>
      </c>
      <c r="DO769" s="106">
        <f t="shared" si="495"/>
        <v>2.2499999999999996E-2</v>
      </c>
      <c r="DP769" s="106">
        <f t="shared" si="496"/>
        <v>2.3199999999999998E-2</v>
      </c>
      <c r="DQ769" s="106">
        <f t="shared" si="497"/>
        <v>2.5600000000000001E-2</v>
      </c>
      <c r="DR769" s="106">
        <f t="shared" si="498"/>
        <v>3.1899999999999998E-2</v>
      </c>
      <c r="DS769" s="106">
        <f t="shared" si="499"/>
        <v>2.4999999999999998E-2</v>
      </c>
      <c r="DT769" s="106">
        <f t="shared" si="500"/>
        <v>3.27E-2</v>
      </c>
      <c r="DU769" s="106">
        <f t="shared" si="501"/>
        <v>2.58E-2</v>
      </c>
      <c r="DV769" s="106">
        <f t="shared" si="502"/>
        <v>1.3800000000000002E-2</v>
      </c>
      <c r="DW769" s="106">
        <f t="shared" si="503"/>
        <v>1.44E-2</v>
      </c>
      <c r="DX769" s="106"/>
      <c r="DY769" s="106"/>
      <c r="DZ769" s="100"/>
      <c r="EA769" s="100">
        <v>2.0099999999999998</v>
      </c>
      <c r="EB769" s="100">
        <v>100</v>
      </c>
      <c r="EC769" s="100">
        <v>100</v>
      </c>
      <c r="ED769" s="100">
        <v>100</v>
      </c>
      <c r="EE769" s="100">
        <v>103.24</v>
      </c>
      <c r="EF769" s="100">
        <v>27.81</v>
      </c>
      <c r="EG769" s="100">
        <v>100</v>
      </c>
      <c r="EH769" s="100">
        <v>3.72</v>
      </c>
      <c r="EI769" s="100">
        <v>1.0900000000000001</v>
      </c>
      <c r="EJ769" s="100">
        <v>0.26</v>
      </c>
      <c r="EK769" s="100">
        <v>3.65</v>
      </c>
      <c r="EL769" s="100">
        <v>8.8800000000000008</v>
      </c>
      <c r="EM769" s="100">
        <v>100</v>
      </c>
      <c r="EN769" s="100">
        <v>354.74</v>
      </c>
      <c r="EO769" s="100">
        <v>100</v>
      </c>
      <c r="EP769" s="100">
        <v>105.93</v>
      </c>
      <c r="EQ769" s="100">
        <v>0.19</v>
      </c>
      <c r="ER769" s="100">
        <v>3.61</v>
      </c>
      <c r="ES769" s="100">
        <v>0.96</v>
      </c>
      <c r="ET769" s="100">
        <v>0.59</v>
      </c>
      <c r="EU769" s="100">
        <v>0.39</v>
      </c>
      <c r="EV769" s="100">
        <v>1.02</v>
      </c>
      <c r="EW769" s="100">
        <v>0.53</v>
      </c>
      <c r="EX769" s="100">
        <v>0.9</v>
      </c>
      <c r="EY769" s="100">
        <v>1.21</v>
      </c>
      <c r="EZ769" s="100">
        <v>2.57</v>
      </c>
      <c r="FA769" s="100">
        <v>9.41</v>
      </c>
      <c r="FB769" s="100">
        <v>69.91</v>
      </c>
      <c r="FC769" s="100"/>
      <c r="FD769" s="100"/>
      <c r="FE769" s="100"/>
      <c r="FF769" s="106">
        <v>1.4244390426327594E-2</v>
      </c>
      <c r="FG769" s="106">
        <v>0</v>
      </c>
      <c r="FH769" s="106">
        <v>0</v>
      </c>
      <c r="FI769" s="106">
        <v>0</v>
      </c>
      <c r="FJ769" s="106">
        <v>0</v>
      </c>
      <c r="FK769" s="106">
        <v>6.2688690244850371E-3</v>
      </c>
      <c r="FL769" s="106">
        <v>0</v>
      </c>
      <c r="FM769" s="106">
        <v>3.1475386914056299E-3</v>
      </c>
      <c r="FN769" s="106">
        <v>6.6683819325328757E-3</v>
      </c>
      <c r="FO769" s="106">
        <v>3.0439605515796827E-2</v>
      </c>
      <c r="FP769" s="106">
        <v>0</v>
      </c>
      <c r="FQ769" s="106">
        <v>3.3744000000000001E-3</v>
      </c>
      <c r="FR769" s="106">
        <v>0</v>
      </c>
      <c r="FS769" s="106">
        <v>0</v>
      </c>
      <c r="FT769" s="106">
        <v>0</v>
      </c>
      <c r="FU769" s="106">
        <v>0</v>
      </c>
      <c r="FV769" s="106">
        <v>1.9582974742750236E-2</v>
      </c>
      <c r="FW769" s="106">
        <v>4.8513679293997703E-3</v>
      </c>
      <c r="FX769" s="106">
        <v>1.5671155209071579E-2</v>
      </c>
      <c r="FY769" s="106">
        <v>4.5628410641200545E-2</v>
      </c>
      <c r="FZ769" s="106">
        <v>6.2683635617617417E-2</v>
      </c>
      <c r="GA769" s="106">
        <v>2.5807228915662651E-2</v>
      </c>
      <c r="GB769" s="106">
        <v>5.4131430041152256E-2</v>
      </c>
      <c r="GC769" s="106">
        <v>2.7490513970334602E-2</v>
      </c>
      <c r="GD769" s="106">
        <v>3.2113395800798195E-2</v>
      </c>
      <c r="GE769" s="106">
        <v>2.3467456652435305E-2</v>
      </c>
      <c r="GF769" s="106">
        <v>1.1747152675242933E-2</v>
      </c>
      <c r="GG769" s="106">
        <v>1.2892860279265828E-2</v>
      </c>
      <c r="GH769" s="100"/>
      <c r="GI769" s="100"/>
      <c r="GJ769" s="100"/>
      <c r="GK769" s="100"/>
    </row>
    <row r="770" spans="1:193" x14ac:dyDescent="0.25">
      <c r="A770" s="98" t="s">
        <v>1073</v>
      </c>
      <c r="B770" s="99" t="s">
        <v>17</v>
      </c>
      <c r="C770" s="99" t="s">
        <v>247</v>
      </c>
      <c r="D770" s="100"/>
      <c r="E770" s="99" t="s">
        <v>943</v>
      </c>
      <c r="F770" s="100"/>
      <c r="G770" s="106">
        <v>1.595</v>
      </c>
      <c r="H770" s="106">
        <v>0</v>
      </c>
      <c r="I770" s="106">
        <v>0</v>
      </c>
      <c r="J770" s="106">
        <v>0</v>
      </c>
      <c r="K770" s="106">
        <v>0</v>
      </c>
      <c r="L770" s="106">
        <v>0</v>
      </c>
      <c r="M770" s="106">
        <v>0</v>
      </c>
      <c r="N770" s="106">
        <v>0.10087731525619867</v>
      </c>
      <c r="O770" s="106">
        <v>0.85499999999999998</v>
      </c>
      <c r="P770" s="106">
        <v>26.882999999999999</v>
      </c>
      <c r="Q770" s="106">
        <v>0</v>
      </c>
      <c r="R770" s="106">
        <v>4.2999999999999997E-2</v>
      </c>
      <c r="S770" s="106">
        <v>0</v>
      </c>
      <c r="T770" s="106">
        <v>2.344945279190018E-2</v>
      </c>
      <c r="U770" s="106">
        <v>0</v>
      </c>
      <c r="V770" s="106">
        <v>2.4562677799420986E-2</v>
      </c>
      <c r="W770" s="106">
        <v>10.997</v>
      </c>
      <c r="X770" s="106">
        <v>0.16391801883331159</v>
      </c>
      <c r="Y770" s="106">
        <v>2.0539999999999998</v>
      </c>
      <c r="Z770" s="106">
        <v>9.0779999999999994</v>
      </c>
      <c r="AA770" s="106">
        <v>18.362923198553695</v>
      </c>
      <c r="AB770" s="106">
        <v>3.0069999999999997</v>
      </c>
      <c r="AC770" s="106">
        <v>11.865</v>
      </c>
      <c r="AD770" s="106">
        <v>3.52</v>
      </c>
      <c r="AE770" s="106">
        <v>3.0619999999999998</v>
      </c>
      <c r="AF770" s="106">
        <v>1.077</v>
      </c>
      <c r="AG770" s="106">
        <v>8.9561019309348747E-2</v>
      </c>
      <c r="AH770" s="106">
        <v>0</v>
      </c>
      <c r="AI770" s="106"/>
      <c r="AJ770" s="106">
        <v>92.791590882543858</v>
      </c>
      <c r="AK770" s="100"/>
      <c r="AL770" s="106">
        <v>0.74560583395661917</v>
      </c>
      <c r="AM770" s="106">
        <v>0</v>
      </c>
      <c r="AN770" s="106">
        <v>0</v>
      </c>
      <c r="AO770" s="106">
        <v>0</v>
      </c>
      <c r="AP770" s="106">
        <v>0</v>
      </c>
      <c r="AQ770" s="106">
        <v>0</v>
      </c>
      <c r="AR770" s="106">
        <v>0</v>
      </c>
      <c r="AS770" s="106">
        <v>8.3743412963804317E-2</v>
      </c>
      <c r="AT770" s="106">
        <v>0.61106346483704976</v>
      </c>
      <c r="AU770" s="106">
        <v>11.73110490486996</v>
      </c>
      <c r="AV770" s="106">
        <v>0</v>
      </c>
      <c r="AW770" s="106">
        <v>4.2999999999999997E-2</v>
      </c>
      <c r="AX770" s="106">
        <v>0</v>
      </c>
      <c r="AY770" s="106">
        <v>1.9203548269511244E-2</v>
      </c>
      <c r="AZ770" s="106">
        <v>0</v>
      </c>
      <c r="BA770" s="106">
        <v>2.0828184346155333E-2</v>
      </c>
      <c r="BB770" s="106">
        <v>10.287184284377924</v>
      </c>
      <c r="BC770" s="106">
        <v>0.14449754833684025</v>
      </c>
      <c r="BD770" s="106">
        <v>1.6174501929285769</v>
      </c>
      <c r="BE770" s="106">
        <v>7.7404502046384707</v>
      </c>
      <c r="BF770" s="106">
        <v>15.677386833905656</v>
      </c>
      <c r="BG770" s="106">
        <v>2.5694266427411776</v>
      </c>
      <c r="BH770" s="106">
        <v>10.172325102880658</v>
      </c>
      <c r="BI770" s="106">
        <v>3.0355294929285961</v>
      </c>
      <c r="BJ770" s="106">
        <v>2.6566024639944472</v>
      </c>
      <c r="BK770" s="106">
        <v>0.93839853620284053</v>
      </c>
      <c r="BL770" s="106">
        <v>7.8321835863007214E-2</v>
      </c>
      <c r="BM770" s="106">
        <v>0</v>
      </c>
      <c r="BN770" s="106"/>
      <c r="BO770" s="106"/>
      <c r="BP770" s="106"/>
      <c r="BQ770" s="106">
        <v>2.2247680000000002E-2</v>
      </c>
      <c r="BR770" s="106">
        <v>1.884953E-2</v>
      </c>
      <c r="BS770" s="106">
        <v>9.6364499999999995E-3</v>
      </c>
      <c r="BT770" s="106">
        <v>8.4568199999999986E-3</v>
      </c>
      <c r="BU770" s="106">
        <v>1.3299359999999998E-2</v>
      </c>
      <c r="BV770" s="106">
        <v>1.15785E-2</v>
      </c>
      <c r="BW770" s="106">
        <v>1.5232400000000002E-2</v>
      </c>
      <c r="BX770" s="106">
        <v>4.5774800000000001E-3</v>
      </c>
      <c r="BY770" s="106">
        <v>1.007424E-2</v>
      </c>
      <c r="BZ770" s="106">
        <v>2.8186679999999995E-2</v>
      </c>
      <c r="CA770" s="106">
        <v>1.7299999999999999E-2</v>
      </c>
      <c r="CB770" s="106">
        <v>1.4E-2</v>
      </c>
      <c r="CC770" s="106">
        <v>1.17301E-2</v>
      </c>
      <c r="CD770" s="106">
        <v>2.112503E-2</v>
      </c>
      <c r="CE770" s="106">
        <v>4.7413080000000003E-2</v>
      </c>
      <c r="CF770" s="106">
        <v>7.6654499999999999E-3</v>
      </c>
      <c r="CG770" s="106">
        <v>7.8036999999999994E-3</v>
      </c>
      <c r="CH770" s="106">
        <v>8.3945600000000006E-3</v>
      </c>
      <c r="CI770" s="106">
        <v>1.2825990000000002E-2</v>
      </c>
      <c r="CJ770" s="106">
        <v>2.75608E-2</v>
      </c>
      <c r="CK770" s="106">
        <v>2.6939899999999999E-2</v>
      </c>
      <c r="CL770" s="106">
        <v>2.9725619999999998E-2</v>
      </c>
      <c r="CM770" s="106">
        <v>3.6391680000000003E-2</v>
      </c>
      <c r="CN770" s="106">
        <v>2.910596E-2</v>
      </c>
      <c r="CO770" s="106">
        <v>3.7805280000000004E-2</v>
      </c>
      <c r="CP770" s="106">
        <v>2.9495889999999997E-2</v>
      </c>
      <c r="CQ770" s="106">
        <v>1.6008999999999999E-2</v>
      </c>
      <c r="CR770" s="106">
        <v>1.639728E-2</v>
      </c>
      <c r="CS770" s="106"/>
      <c r="CT770" s="106"/>
      <c r="CU770" s="106"/>
      <c r="CV770" s="106">
        <f t="shared" si="476"/>
        <v>1.04E-2</v>
      </c>
      <c r="CW770" s="106">
        <f t="shared" si="477"/>
        <v>1.1300000000000001E-2</v>
      </c>
      <c r="CX770" s="106">
        <f t="shared" si="478"/>
        <v>5.0999999999999995E-3</v>
      </c>
      <c r="CY770" s="106">
        <f t="shared" si="479"/>
        <v>5.0999999999999995E-3</v>
      </c>
      <c r="CZ770" s="106">
        <f t="shared" si="480"/>
        <v>1.0299999999999998E-2</v>
      </c>
      <c r="DA770" s="106">
        <f t="shared" si="481"/>
        <v>9.0000000000000011E-3</v>
      </c>
      <c r="DB770" s="106">
        <f t="shared" si="482"/>
        <v>1.1300000000000001E-2</v>
      </c>
      <c r="DC770" s="106">
        <f t="shared" si="483"/>
        <v>3.8000000000000004E-3</v>
      </c>
      <c r="DD770" s="106">
        <f t="shared" si="484"/>
        <v>7.1999999999999998E-3</v>
      </c>
      <c r="DE770" s="106">
        <f t="shared" si="485"/>
        <v>1.2299999999999998E-2</v>
      </c>
      <c r="DF770" s="106">
        <f t="shared" si="486"/>
        <v>1.7299999999999999E-2</v>
      </c>
      <c r="DG770" s="106">
        <f t="shared" si="487"/>
        <v>1.4E-2</v>
      </c>
      <c r="DH770" s="106">
        <f t="shared" si="488"/>
        <v>8.199999999999999E-3</v>
      </c>
      <c r="DI770" s="106">
        <f t="shared" si="489"/>
        <v>1.7299999999999999E-2</v>
      </c>
      <c r="DJ770" s="106">
        <f t="shared" si="490"/>
        <v>3.5099999999999999E-2</v>
      </c>
      <c r="DK770" s="106">
        <f t="shared" si="491"/>
        <v>6.4999999999999997E-3</v>
      </c>
      <c r="DL770" s="106">
        <f t="shared" si="492"/>
        <v>7.3000000000000001E-3</v>
      </c>
      <c r="DM770" s="106">
        <f t="shared" si="493"/>
        <v>7.4000000000000003E-3</v>
      </c>
      <c r="DN770" s="106">
        <f t="shared" si="494"/>
        <v>1.0100000000000001E-2</v>
      </c>
      <c r="DO770" s="106">
        <f t="shared" si="495"/>
        <v>2.35E-2</v>
      </c>
      <c r="DP770" s="106">
        <f t="shared" si="496"/>
        <v>2.3E-2</v>
      </c>
      <c r="DQ770" s="106">
        <f t="shared" si="497"/>
        <v>2.5399999999999999E-2</v>
      </c>
      <c r="DR770" s="106">
        <f t="shared" si="498"/>
        <v>3.1199999999999999E-2</v>
      </c>
      <c r="DS770" s="106">
        <f t="shared" si="499"/>
        <v>2.5100000000000001E-2</v>
      </c>
      <c r="DT770" s="106">
        <f t="shared" si="500"/>
        <v>3.2800000000000003E-2</v>
      </c>
      <c r="DU770" s="106">
        <f t="shared" si="501"/>
        <v>2.5699999999999997E-2</v>
      </c>
      <c r="DV770" s="106">
        <f t="shared" si="502"/>
        <v>1.4E-2</v>
      </c>
      <c r="DW770" s="106">
        <f t="shared" si="503"/>
        <v>1.44E-2</v>
      </c>
      <c r="DX770" s="106"/>
      <c r="DY770" s="106"/>
      <c r="DZ770" s="100"/>
      <c r="EA770" s="100">
        <v>1.92</v>
      </c>
      <c r="EB770" s="100">
        <v>100</v>
      </c>
      <c r="EC770" s="100">
        <v>100</v>
      </c>
      <c r="ED770" s="100">
        <v>100</v>
      </c>
      <c r="EE770" s="100">
        <v>100</v>
      </c>
      <c r="EF770" s="100">
        <v>100</v>
      </c>
      <c r="EG770" s="100">
        <v>100</v>
      </c>
      <c r="EH770" s="100">
        <v>3.83</v>
      </c>
      <c r="EI770" s="100">
        <v>1.0900000000000001</v>
      </c>
      <c r="EJ770" s="100">
        <v>0.26</v>
      </c>
      <c r="EK770" s="100">
        <v>3.77</v>
      </c>
      <c r="EL770" s="100">
        <v>7.87</v>
      </c>
      <c r="EM770" s="100">
        <v>100</v>
      </c>
      <c r="EN770" s="100">
        <v>75.14</v>
      </c>
      <c r="EO770" s="100">
        <v>100</v>
      </c>
      <c r="EP770" s="100">
        <v>35.22</v>
      </c>
      <c r="EQ770" s="100">
        <v>0.19</v>
      </c>
      <c r="ER770" s="100">
        <v>3.47</v>
      </c>
      <c r="ES770" s="100">
        <v>0.98</v>
      </c>
      <c r="ET770" s="100">
        <v>0.6</v>
      </c>
      <c r="EU770" s="100">
        <v>0.4</v>
      </c>
      <c r="EV770" s="100">
        <v>1.01</v>
      </c>
      <c r="EW770" s="100">
        <v>0.53</v>
      </c>
      <c r="EX770" s="100">
        <v>0.91</v>
      </c>
      <c r="EY770" s="100">
        <v>1.21</v>
      </c>
      <c r="EZ770" s="100">
        <v>2.5</v>
      </c>
      <c r="FA770" s="100">
        <v>15.05</v>
      </c>
      <c r="FB770" s="100">
        <v>92.47</v>
      </c>
      <c r="FC770" s="100"/>
      <c r="FD770" s="100"/>
      <c r="FE770" s="100"/>
      <c r="FF770" s="106">
        <v>1.4315632011967087E-2</v>
      </c>
      <c r="FG770" s="106">
        <v>0</v>
      </c>
      <c r="FH770" s="106">
        <v>0</v>
      </c>
      <c r="FI770" s="106">
        <v>0</v>
      </c>
      <c r="FJ770" s="106">
        <v>0</v>
      </c>
      <c r="FK770" s="106">
        <v>0</v>
      </c>
      <c r="FL770" s="106">
        <v>0</v>
      </c>
      <c r="FM770" s="106">
        <v>3.2073727165137056E-3</v>
      </c>
      <c r="FN770" s="106">
        <v>6.6605917667238428E-3</v>
      </c>
      <c r="FO770" s="106">
        <v>3.0500872752661896E-2</v>
      </c>
      <c r="FP770" s="106">
        <v>0</v>
      </c>
      <c r="FQ770" s="106">
        <v>3.3841000000000001E-3</v>
      </c>
      <c r="FR770" s="106">
        <v>0</v>
      </c>
      <c r="FS770" s="106">
        <v>1.4429546169710749E-2</v>
      </c>
      <c r="FT770" s="106">
        <v>0</v>
      </c>
      <c r="FU770" s="106">
        <v>7.3356865267159089E-3</v>
      </c>
      <c r="FV770" s="106">
        <v>1.9545650140318054E-2</v>
      </c>
      <c r="FW770" s="106">
        <v>5.0140649272883567E-3</v>
      </c>
      <c r="FX770" s="106">
        <v>1.5851011890700054E-2</v>
      </c>
      <c r="FY770" s="106">
        <v>4.6442701227830827E-2</v>
      </c>
      <c r="FZ770" s="106">
        <v>6.2709547335622631E-2</v>
      </c>
      <c r="GA770" s="106">
        <v>2.5951209091685894E-2</v>
      </c>
      <c r="GB770" s="106">
        <v>5.3913323045267483E-2</v>
      </c>
      <c r="GC770" s="106">
        <v>2.7623318385650224E-2</v>
      </c>
      <c r="GD770" s="106">
        <v>3.2144889814332812E-2</v>
      </c>
      <c r="GE770" s="106">
        <v>2.3459963405071015E-2</v>
      </c>
      <c r="GF770" s="106">
        <v>1.1787436297382586E-2</v>
      </c>
      <c r="GG770" s="106">
        <v>0</v>
      </c>
      <c r="GH770" s="100"/>
      <c r="GI770" s="100"/>
      <c r="GJ770" s="100"/>
      <c r="GK770" s="100"/>
    </row>
    <row r="771" spans="1:193" x14ac:dyDescent="0.25">
      <c r="A771" s="98" t="s">
        <v>1073</v>
      </c>
      <c r="B771" s="99" t="s">
        <v>17</v>
      </c>
      <c r="C771" s="99" t="s">
        <v>247</v>
      </c>
      <c r="D771" s="100"/>
      <c r="E771" s="99" t="s">
        <v>944</v>
      </c>
      <c r="F771" s="100"/>
      <c r="G771" s="106">
        <v>1.496</v>
      </c>
      <c r="H771" s="106">
        <v>0</v>
      </c>
      <c r="I771" s="106">
        <v>0</v>
      </c>
      <c r="J771" s="106">
        <v>0</v>
      </c>
      <c r="K771" s="106">
        <v>0</v>
      </c>
      <c r="L771" s="106">
        <v>0</v>
      </c>
      <c r="M771" s="106">
        <v>0</v>
      </c>
      <c r="N771" s="106">
        <v>9.7930972982924483E-2</v>
      </c>
      <c r="O771" s="106">
        <v>0.85899999999999999</v>
      </c>
      <c r="P771" s="106">
        <v>26.812000000000001</v>
      </c>
      <c r="Q771" s="106">
        <v>0</v>
      </c>
      <c r="R771" s="106">
        <v>4.2000000000000003E-2</v>
      </c>
      <c r="S771" s="106">
        <v>1.6166781090757913E-2</v>
      </c>
      <c r="T771" s="106">
        <v>3.5211208778941384E-2</v>
      </c>
      <c r="U771" s="106">
        <v>0</v>
      </c>
      <c r="V771" s="106">
        <v>5.2935659152105949E-2</v>
      </c>
      <c r="W771" s="106">
        <v>11.003000000000002</v>
      </c>
      <c r="X771" s="106">
        <v>0.15185745641770779</v>
      </c>
      <c r="Y771" s="106">
        <v>2.1039145368346244</v>
      </c>
      <c r="Z771" s="106">
        <v>9.26</v>
      </c>
      <c r="AA771" s="106">
        <v>18.155884797830538</v>
      </c>
      <c r="AB771" s="106">
        <v>2.9420000000000002</v>
      </c>
      <c r="AC771" s="106">
        <v>11.827</v>
      </c>
      <c r="AD771" s="106">
        <v>3.55</v>
      </c>
      <c r="AE771" s="106">
        <v>3.08</v>
      </c>
      <c r="AF771" s="106">
        <v>1.034</v>
      </c>
      <c r="AG771" s="106">
        <v>0.12806134783012288</v>
      </c>
      <c r="AH771" s="106">
        <v>0</v>
      </c>
      <c r="AI771" s="106"/>
      <c r="AJ771" s="106">
        <v>92.63748756091772</v>
      </c>
      <c r="AK771" s="100"/>
      <c r="AL771" s="106">
        <v>0.69932685115931181</v>
      </c>
      <c r="AM771" s="106">
        <v>0</v>
      </c>
      <c r="AN771" s="106">
        <v>0</v>
      </c>
      <c r="AO771" s="106">
        <v>0</v>
      </c>
      <c r="AP771" s="106">
        <v>0</v>
      </c>
      <c r="AQ771" s="106">
        <v>0</v>
      </c>
      <c r="AR771" s="106">
        <v>0</v>
      </c>
      <c r="AS771" s="106">
        <v>8.1297503721504641E-2</v>
      </c>
      <c r="AT771" s="106">
        <v>0.61392224128073181</v>
      </c>
      <c r="AU771" s="106">
        <v>11.700122185372667</v>
      </c>
      <c r="AV771" s="106">
        <v>0</v>
      </c>
      <c r="AW771" s="106">
        <v>4.2000000000000003E-2</v>
      </c>
      <c r="AX771" s="106">
        <v>1.1301489752364845E-2</v>
      </c>
      <c r="AY771" s="106">
        <v>2.8835647186095638E-2</v>
      </c>
      <c r="AZ771" s="106">
        <v>0</v>
      </c>
      <c r="BA771" s="106">
        <v>4.4887356187658739E-2</v>
      </c>
      <c r="BB771" s="106">
        <v>10.292797006548177</v>
      </c>
      <c r="BC771" s="106">
        <v>0.13386588189149135</v>
      </c>
      <c r="BD771" s="106">
        <v>1.6567560727889001</v>
      </c>
      <c r="BE771" s="106">
        <v>7.895634379263301</v>
      </c>
      <c r="BF771" s="106">
        <v>15.500627335294578</v>
      </c>
      <c r="BG771" s="106">
        <v>2.5138853285482359</v>
      </c>
      <c r="BH771" s="106">
        <v>10.139746227709189</v>
      </c>
      <c r="BI771" s="106">
        <v>3.0614004829251464</v>
      </c>
      <c r="BJ771" s="106">
        <v>2.6722193302099599</v>
      </c>
      <c r="BK771" s="106">
        <v>0.90093229938137154</v>
      </c>
      <c r="BL771" s="106">
        <v>0.11199068459127492</v>
      </c>
      <c r="BM771" s="106">
        <v>0</v>
      </c>
      <c r="BN771" s="106"/>
      <c r="BO771" s="106"/>
      <c r="BP771" s="106"/>
      <c r="BQ771" s="106">
        <v>2.5028640000000001E-2</v>
      </c>
      <c r="BR771" s="106">
        <v>1.868272E-2</v>
      </c>
      <c r="BS771" s="106">
        <v>9.6364499999999995E-3</v>
      </c>
      <c r="BT771" s="106">
        <v>8.6226399999999991E-3</v>
      </c>
      <c r="BU771" s="106">
        <v>1.3299359999999998E-2</v>
      </c>
      <c r="BV771" s="106">
        <v>1.15785E-2</v>
      </c>
      <c r="BW771" s="106">
        <v>1.5367199999999999E-2</v>
      </c>
      <c r="BX771" s="106">
        <v>4.5774800000000001E-3</v>
      </c>
      <c r="BY771" s="106">
        <v>1.035408E-2</v>
      </c>
      <c r="BZ771" s="106">
        <v>2.7728359999999997E-2</v>
      </c>
      <c r="CA771" s="106">
        <v>1.7299999999999999E-2</v>
      </c>
      <c r="CB771" s="106">
        <v>1.3899999999999999E-2</v>
      </c>
      <c r="CC771" s="106">
        <v>1.1444000000000001E-2</v>
      </c>
      <c r="CD771" s="106">
        <v>2.112503E-2</v>
      </c>
      <c r="CE771" s="106">
        <v>4.8763880000000003E-2</v>
      </c>
      <c r="CF771" s="106">
        <v>7.6654499999999999E-3</v>
      </c>
      <c r="CG771" s="106">
        <v>7.9106000000000003E-3</v>
      </c>
      <c r="CH771" s="106">
        <v>8.3945600000000006E-3</v>
      </c>
      <c r="CI771" s="106">
        <v>1.257201E-2</v>
      </c>
      <c r="CJ771" s="106">
        <v>2.6036160000000003E-2</v>
      </c>
      <c r="CK771" s="106">
        <v>2.7525549999999999E-2</v>
      </c>
      <c r="CL771" s="106">
        <v>2.9959679999999999E-2</v>
      </c>
      <c r="CM771" s="106">
        <v>3.7558080000000001E-2</v>
      </c>
      <c r="CN771" s="106">
        <v>2.9221919999999998E-2</v>
      </c>
      <c r="CO771" s="106">
        <v>3.7920540000000003E-2</v>
      </c>
      <c r="CP771" s="106">
        <v>2.9610659999999997E-2</v>
      </c>
      <c r="CQ771" s="106">
        <v>1.589465E-2</v>
      </c>
      <c r="CR771" s="106">
        <v>1.6511150000000002E-2</v>
      </c>
      <c r="CS771" s="106"/>
      <c r="CT771" s="106"/>
      <c r="CU771" s="106"/>
      <c r="CV771" s="106">
        <f t="shared" si="476"/>
        <v>1.1699999999999999E-2</v>
      </c>
      <c r="CW771" s="106">
        <f t="shared" si="477"/>
        <v>1.12E-2</v>
      </c>
      <c r="CX771" s="106">
        <f t="shared" si="478"/>
        <v>5.0999999999999995E-3</v>
      </c>
      <c r="CY771" s="106">
        <f t="shared" si="479"/>
        <v>5.1999999999999998E-3</v>
      </c>
      <c r="CZ771" s="106">
        <f t="shared" si="480"/>
        <v>1.0299999999999998E-2</v>
      </c>
      <c r="DA771" s="106">
        <f t="shared" si="481"/>
        <v>9.0000000000000011E-3</v>
      </c>
      <c r="DB771" s="106">
        <f t="shared" si="482"/>
        <v>1.1399999999999999E-2</v>
      </c>
      <c r="DC771" s="106">
        <f t="shared" si="483"/>
        <v>3.8000000000000004E-3</v>
      </c>
      <c r="DD771" s="106">
        <f t="shared" si="484"/>
        <v>7.4000000000000003E-3</v>
      </c>
      <c r="DE771" s="106">
        <f t="shared" si="485"/>
        <v>1.21E-2</v>
      </c>
      <c r="DF771" s="106">
        <f t="shared" si="486"/>
        <v>1.7299999999999999E-2</v>
      </c>
      <c r="DG771" s="106">
        <f t="shared" si="487"/>
        <v>1.3899999999999999E-2</v>
      </c>
      <c r="DH771" s="106">
        <f t="shared" si="488"/>
        <v>8.0000000000000002E-3</v>
      </c>
      <c r="DI771" s="106">
        <f t="shared" si="489"/>
        <v>1.7299999999999999E-2</v>
      </c>
      <c r="DJ771" s="106">
        <f t="shared" si="490"/>
        <v>3.61E-2</v>
      </c>
      <c r="DK771" s="106">
        <f t="shared" si="491"/>
        <v>6.4999999999999997E-3</v>
      </c>
      <c r="DL771" s="106">
        <f t="shared" si="492"/>
        <v>7.4000000000000003E-3</v>
      </c>
      <c r="DM771" s="106">
        <f t="shared" si="493"/>
        <v>7.4000000000000003E-3</v>
      </c>
      <c r="DN771" s="106">
        <f t="shared" si="494"/>
        <v>9.8999999999999991E-3</v>
      </c>
      <c r="DO771" s="106">
        <f t="shared" si="495"/>
        <v>2.2200000000000001E-2</v>
      </c>
      <c r="DP771" s="106">
        <f t="shared" si="496"/>
        <v>2.35E-2</v>
      </c>
      <c r="DQ771" s="106">
        <f t="shared" si="497"/>
        <v>2.5600000000000001E-2</v>
      </c>
      <c r="DR771" s="106">
        <f t="shared" si="498"/>
        <v>3.2199999999999999E-2</v>
      </c>
      <c r="DS771" s="106">
        <f t="shared" si="499"/>
        <v>2.52E-2</v>
      </c>
      <c r="DT771" s="106">
        <f t="shared" si="500"/>
        <v>3.2899999999999999E-2</v>
      </c>
      <c r="DU771" s="106">
        <f t="shared" si="501"/>
        <v>2.58E-2</v>
      </c>
      <c r="DV771" s="106">
        <f t="shared" si="502"/>
        <v>1.3900000000000001E-2</v>
      </c>
      <c r="DW771" s="106">
        <f t="shared" si="503"/>
        <v>1.4500000000000001E-2</v>
      </c>
      <c r="DX771" s="106"/>
      <c r="DY771" s="106"/>
      <c r="DZ771" s="100"/>
      <c r="EA771" s="100">
        <v>2.0499999999999998</v>
      </c>
      <c r="EB771" s="100">
        <v>100</v>
      </c>
      <c r="EC771" s="100">
        <v>100</v>
      </c>
      <c r="ED771" s="100">
        <v>100</v>
      </c>
      <c r="EE771" s="100">
        <v>100</v>
      </c>
      <c r="EF771" s="100">
        <v>247.25</v>
      </c>
      <c r="EG771" s="100">
        <v>100</v>
      </c>
      <c r="EH771" s="100">
        <v>3.86</v>
      </c>
      <c r="EI771" s="100">
        <v>1.0900000000000001</v>
      </c>
      <c r="EJ771" s="100">
        <v>0.26</v>
      </c>
      <c r="EK771" s="100">
        <v>3.74</v>
      </c>
      <c r="EL771" s="100">
        <v>8.07</v>
      </c>
      <c r="EM771" s="100">
        <v>31.93</v>
      </c>
      <c r="EN771" s="100">
        <v>49.41</v>
      </c>
      <c r="EO771" s="100">
        <v>100</v>
      </c>
      <c r="EP771" s="100">
        <v>16.78</v>
      </c>
      <c r="EQ771" s="100">
        <v>0.19</v>
      </c>
      <c r="ER771" s="100">
        <v>3.65</v>
      </c>
      <c r="ES771" s="100">
        <v>0.95</v>
      </c>
      <c r="ET771" s="100">
        <v>0.57999999999999996</v>
      </c>
      <c r="EU771" s="100">
        <v>0.4</v>
      </c>
      <c r="EV771" s="100">
        <v>1.03</v>
      </c>
      <c r="EW771" s="100">
        <v>0.53</v>
      </c>
      <c r="EX771" s="100">
        <v>0.9</v>
      </c>
      <c r="EY771" s="100">
        <v>1.21</v>
      </c>
      <c r="EZ771" s="100">
        <v>2.6</v>
      </c>
      <c r="FA771" s="100">
        <v>10.48</v>
      </c>
      <c r="FB771" s="100">
        <v>249.94</v>
      </c>
      <c r="FC771" s="100"/>
      <c r="FD771" s="100"/>
      <c r="FE771" s="100"/>
      <c r="FF771" s="106">
        <v>1.4336200448765891E-2</v>
      </c>
      <c r="FG771" s="106">
        <v>0</v>
      </c>
      <c r="FH771" s="106">
        <v>0</v>
      </c>
      <c r="FI771" s="106">
        <v>0</v>
      </c>
      <c r="FJ771" s="106">
        <v>0</v>
      </c>
      <c r="FK771" s="106">
        <v>0</v>
      </c>
      <c r="FL771" s="106">
        <v>0</v>
      </c>
      <c r="FM771" s="106">
        <v>3.1380836436500788E-3</v>
      </c>
      <c r="FN771" s="106">
        <v>6.6917524299599769E-3</v>
      </c>
      <c r="FO771" s="106">
        <v>3.0420317681968932E-2</v>
      </c>
      <c r="FP771" s="106">
        <v>0</v>
      </c>
      <c r="FQ771" s="106">
        <v>3.3894000000000007E-3</v>
      </c>
      <c r="FR771" s="106">
        <v>3.6085656779300946E-3</v>
      </c>
      <c r="FS771" s="106">
        <v>1.4247693274649854E-2</v>
      </c>
      <c r="FT771" s="106">
        <v>0</v>
      </c>
      <c r="FU771" s="106">
        <v>7.5320983682891363E-3</v>
      </c>
      <c r="FV771" s="106">
        <v>1.9556314312441536E-2</v>
      </c>
      <c r="FW771" s="106">
        <v>4.8861046890394336E-3</v>
      </c>
      <c r="FX771" s="106">
        <v>1.573918269149455E-2</v>
      </c>
      <c r="FY771" s="106">
        <v>4.5794679399727145E-2</v>
      </c>
      <c r="FZ771" s="106">
        <v>6.2002509341178312E-2</v>
      </c>
      <c r="GA771" s="106">
        <v>2.5893018884046829E-2</v>
      </c>
      <c r="GB771" s="106">
        <v>5.3740655006858699E-2</v>
      </c>
      <c r="GC771" s="106">
        <v>2.755260434632632E-2</v>
      </c>
      <c r="GD771" s="106">
        <v>3.2333853895540512E-2</v>
      </c>
      <c r="GE771" s="106">
        <v>2.3424239783915661E-2</v>
      </c>
      <c r="GF771" s="106">
        <v>1.1736623745165613E-2</v>
      </c>
      <c r="GG771" s="106">
        <v>0</v>
      </c>
      <c r="GH771" s="100"/>
      <c r="GI771" s="100"/>
      <c r="GJ771" s="100"/>
      <c r="GK771" s="100"/>
    </row>
    <row r="772" spans="1:193" x14ac:dyDescent="0.25">
      <c r="A772" s="98" t="s">
        <v>1073</v>
      </c>
      <c r="B772" s="99" t="s">
        <v>17</v>
      </c>
      <c r="C772" s="99" t="s">
        <v>247</v>
      </c>
      <c r="D772" s="100"/>
      <c r="E772" s="99" t="s">
        <v>945</v>
      </c>
      <c r="F772" s="100"/>
      <c r="G772" s="106">
        <v>39.085000000000001</v>
      </c>
      <c r="H772" s="106">
        <v>4.4999999999999998E-2</v>
      </c>
      <c r="I772" s="106">
        <v>22.376000000000001</v>
      </c>
      <c r="J772" s="106">
        <v>10.343</v>
      </c>
      <c r="K772" s="106">
        <v>0.51300000000000001</v>
      </c>
      <c r="L772" s="106">
        <v>23.202000000000005</v>
      </c>
      <c r="M772" s="106">
        <v>1.7000000000000001E-2</v>
      </c>
      <c r="N772" s="106">
        <v>4.9999999999999996E-2</v>
      </c>
      <c r="O772" s="106">
        <v>3.9599999999999995</v>
      </c>
      <c r="P772" s="106">
        <v>3.6999999999999998E-2</v>
      </c>
      <c r="Q772" s="106">
        <v>0</v>
      </c>
      <c r="R772" s="106">
        <v>0</v>
      </c>
      <c r="S772" s="106">
        <v>0</v>
      </c>
      <c r="T772" s="106">
        <v>0</v>
      </c>
      <c r="U772" s="106">
        <v>0</v>
      </c>
      <c r="V772" s="106">
        <v>0</v>
      </c>
      <c r="W772" s="106">
        <v>0</v>
      </c>
      <c r="X772" s="106">
        <v>0</v>
      </c>
      <c r="Y772" s="106">
        <v>0</v>
      </c>
      <c r="Z772" s="106">
        <v>0</v>
      </c>
      <c r="AA772" s="106">
        <v>0</v>
      </c>
      <c r="AB772" s="106">
        <v>0</v>
      </c>
      <c r="AC772" s="106">
        <v>0</v>
      </c>
      <c r="AD772" s="106">
        <v>0</v>
      </c>
      <c r="AE772" s="106">
        <v>0</v>
      </c>
      <c r="AF772" s="106">
        <v>0</v>
      </c>
      <c r="AG772" s="106">
        <v>1.1357055951901576E-2</v>
      </c>
      <c r="AH772" s="106">
        <v>0</v>
      </c>
      <c r="AI772" s="106"/>
      <c r="AJ772" s="106">
        <v>99.639357055951919</v>
      </c>
      <c r="AK772" s="100"/>
      <c r="AL772" s="106">
        <v>18.270848915482421</v>
      </c>
      <c r="AM772" s="106">
        <v>2.6976799952041244E-2</v>
      </c>
      <c r="AN772" s="106">
        <v>11.842286319132047</v>
      </c>
      <c r="AO772" s="106">
        <v>6.2374864310698355</v>
      </c>
      <c r="AP772" s="106">
        <v>0.39730483271375466</v>
      </c>
      <c r="AQ772" s="106">
        <v>18.034978624174119</v>
      </c>
      <c r="AR772" s="106">
        <v>1.2611275964391691E-2</v>
      </c>
      <c r="AS772" s="106">
        <v>4.1507554374896234E-2</v>
      </c>
      <c r="AT772" s="106">
        <v>2.8301886792452828</v>
      </c>
      <c r="AU772" s="106">
        <v>1.6145924245068947E-2</v>
      </c>
      <c r="AV772" s="106">
        <v>0</v>
      </c>
      <c r="AW772" s="106">
        <v>0</v>
      </c>
      <c r="AX772" s="106">
        <v>0</v>
      </c>
      <c r="AY772" s="106">
        <v>0</v>
      </c>
      <c r="AZ772" s="106">
        <v>0</v>
      </c>
      <c r="BA772" s="106">
        <v>0</v>
      </c>
      <c r="BB772" s="106">
        <v>0</v>
      </c>
      <c r="BC772" s="106">
        <v>0</v>
      </c>
      <c r="BD772" s="106">
        <v>0</v>
      </c>
      <c r="BE772" s="106">
        <v>0</v>
      </c>
      <c r="BF772" s="106">
        <v>0</v>
      </c>
      <c r="BG772" s="106">
        <v>0</v>
      </c>
      <c r="BH772" s="106">
        <v>0</v>
      </c>
      <c r="BI772" s="106">
        <v>0</v>
      </c>
      <c r="BJ772" s="106">
        <v>0</v>
      </c>
      <c r="BK772" s="106">
        <v>0</v>
      </c>
      <c r="BL772" s="106">
        <v>9.9318372994329478E-3</v>
      </c>
      <c r="BM772" s="106">
        <v>0</v>
      </c>
      <c r="BN772" s="106"/>
      <c r="BO772" s="106"/>
      <c r="BP772" s="106"/>
      <c r="BQ772" s="106">
        <v>2.0108480000000001E-2</v>
      </c>
      <c r="BR772" s="106">
        <v>1.16767E-2</v>
      </c>
      <c r="BS772" s="106">
        <v>7.9358999999999992E-3</v>
      </c>
      <c r="BT772" s="106">
        <v>6.9644399999999988E-3</v>
      </c>
      <c r="BU772" s="106">
        <v>8.134559999999999E-3</v>
      </c>
      <c r="BV772" s="106">
        <v>7.4617000000000008E-3</v>
      </c>
      <c r="BW772" s="106">
        <v>9.4359999999999999E-3</v>
      </c>
      <c r="BX772" s="106">
        <v>2.7705799999999995E-3</v>
      </c>
      <c r="BY772" s="106">
        <v>7.1359200000000005E-3</v>
      </c>
      <c r="BZ772" s="106">
        <v>1.7186999999999997E-2</v>
      </c>
      <c r="CA772" s="106">
        <v>1.43E-2</v>
      </c>
      <c r="CB772" s="106">
        <v>8.6E-3</v>
      </c>
      <c r="CC772" s="106">
        <v>8.0108000000000002E-3</v>
      </c>
      <c r="CD772" s="106">
        <v>1.3187880000000001E-2</v>
      </c>
      <c r="CE772" s="106">
        <v>1.702008E-2</v>
      </c>
      <c r="CF772" s="106">
        <v>5.8965000000000007E-3</v>
      </c>
      <c r="CG772" s="106">
        <v>5.3449999999999999E-3</v>
      </c>
      <c r="CH772" s="106">
        <v>5.7854400000000002E-3</v>
      </c>
      <c r="CI772" s="106">
        <v>8.6353200000000001E-3</v>
      </c>
      <c r="CJ772" s="106">
        <v>1.7005600000000003E-2</v>
      </c>
      <c r="CK772" s="106">
        <v>1.7218110000000002E-2</v>
      </c>
      <c r="CL772" s="106">
        <v>1.7905589999999999E-2</v>
      </c>
      <c r="CM772" s="106">
        <v>2.2628160000000001E-2</v>
      </c>
      <c r="CN772" s="106">
        <v>1.785784E-2</v>
      </c>
      <c r="CO772" s="106">
        <v>2.4665640000000003E-2</v>
      </c>
      <c r="CP772" s="106">
        <v>1.847797E-2</v>
      </c>
      <c r="CQ772" s="106">
        <v>9.8341000000000001E-3</v>
      </c>
      <c r="CR772" s="106">
        <v>1.013443E-2</v>
      </c>
      <c r="CS772" s="106"/>
      <c r="CT772" s="106"/>
      <c r="CU772" s="106"/>
      <c r="CV772" s="106">
        <f t="shared" si="476"/>
        <v>9.4000000000000004E-3</v>
      </c>
      <c r="CW772" s="106">
        <f t="shared" si="477"/>
        <v>7.0000000000000001E-3</v>
      </c>
      <c r="CX772" s="106">
        <f t="shared" si="478"/>
        <v>4.1999999999999997E-3</v>
      </c>
      <c r="CY772" s="106">
        <f t="shared" si="479"/>
        <v>4.1999999999999997E-3</v>
      </c>
      <c r="CZ772" s="106">
        <f t="shared" si="480"/>
        <v>6.3E-3</v>
      </c>
      <c r="DA772" s="106">
        <f t="shared" si="481"/>
        <v>5.8000000000000005E-3</v>
      </c>
      <c r="DB772" s="106">
        <f t="shared" si="482"/>
        <v>6.9999999999999993E-3</v>
      </c>
      <c r="DC772" s="106">
        <f t="shared" si="483"/>
        <v>2.3E-3</v>
      </c>
      <c r="DD772" s="106">
        <f t="shared" si="484"/>
        <v>5.1000000000000004E-3</v>
      </c>
      <c r="DE772" s="106">
        <f t="shared" si="485"/>
        <v>7.4999999999999997E-3</v>
      </c>
      <c r="DF772" s="106">
        <f t="shared" si="486"/>
        <v>1.43E-2</v>
      </c>
      <c r="DG772" s="106">
        <f t="shared" si="487"/>
        <v>8.6E-3</v>
      </c>
      <c r="DH772" s="106">
        <f t="shared" si="488"/>
        <v>5.5999999999999999E-3</v>
      </c>
      <c r="DI772" s="106">
        <f t="shared" si="489"/>
        <v>1.0800000000000001E-2</v>
      </c>
      <c r="DJ772" s="106">
        <f t="shared" si="490"/>
        <v>1.26E-2</v>
      </c>
      <c r="DK772" s="106">
        <f t="shared" si="491"/>
        <v>5.0000000000000001E-3</v>
      </c>
      <c r="DL772" s="106">
        <f t="shared" si="492"/>
        <v>5.0000000000000001E-3</v>
      </c>
      <c r="DM772" s="106">
        <f t="shared" si="493"/>
        <v>5.0999999999999995E-3</v>
      </c>
      <c r="DN772" s="106">
        <f t="shared" si="494"/>
        <v>6.7999999999999996E-3</v>
      </c>
      <c r="DO772" s="106">
        <f t="shared" si="495"/>
        <v>1.4500000000000001E-2</v>
      </c>
      <c r="DP772" s="106">
        <f t="shared" si="496"/>
        <v>1.4700000000000001E-2</v>
      </c>
      <c r="DQ772" s="106">
        <f t="shared" si="497"/>
        <v>1.5300000000000001E-2</v>
      </c>
      <c r="DR772" s="106">
        <f t="shared" si="498"/>
        <v>1.9400000000000001E-2</v>
      </c>
      <c r="DS772" s="106">
        <f t="shared" si="499"/>
        <v>1.54E-2</v>
      </c>
      <c r="DT772" s="106">
        <f t="shared" si="500"/>
        <v>2.1400000000000002E-2</v>
      </c>
      <c r="DU772" s="106">
        <f t="shared" si="501"/>
        <v>1.61E-2</v>
      </c>
      <c r="DV772" s="106">
        <f t="shared" si="502"/>
        <v>8.6E-3</v>
      </c>
      <c r="DW772" s="106">
        <f t="shared" si="503"/>
        <v>8.8999999999999999E-3</v>
      </c>
      <c r="DX772" s="106"/>
      <c r="DY772" s="106"/>
      <c r="DZ772" s="100"/>
      <c r="EA772" s="100">
        <v>0.34</v>
      </c>
      <c r="EB772" s="100">
        <v>14.76</v>
      </c>
      <c r="EC772" s="100">
        <v>0.13</v>
      </c>
      <c r="ED772" s="100">
        <v>0.22</v>
      </c>
      <c r="EE772" s="100">
        <v>1.78</v>
      </c>
      <c r="EF772" s="100">
        <v>0.15</v>
      </c>
      <c r="EG772" s="100">
        <v>55.15</v>
      </c>
      <c r="EH772" s="100">
        <v>5.26</v>
      </c>
      <c r="EI772" s="100">
        <v>0.39</v>
      </c>
      <c r="EJ772" s="100">
        <v>20.8</v>
      </c>
      <c r="EK772" s="100">
        <v>100</v>
      </c>
      <c r="EL772" s="100">
        <v>79.819999999999993</v>
      </c>
      <c r="EM772" s="100">
        <v>254.17</v>
      </c>
      <c r="EN772" s="100">
        <v>308.69</v>
      </c>
      <c r="EO772" s="100">
        <v>100</v>
      </c>
      <c r="EP772" s="100">
        <v>100</v>
      </c>
      <c r="EQ772" s="100">
        <v>100</v>
      </c>
      <c r="ER772" s="100">
        <v>100</v>
      </c>
      <c r="ES772" s="100">
        <v>100</v>
      </c>
      <c r="ET772" s="100">
        <v>100</v>
      </c>
      <c r="EU772" s="100">
        <v>155.81</v>
      </c>
      <c r="EV772" s="100">
        <v>407.99</v>
      </c>
      <c r="EW772" s="100">
        <v>100</v>
      </c>
      <c r="EX772" s="100">
        <v>100</v>
      </c>
      <c r="EY772" s="100">
        <v>100</v>
      </c>
      <c r="EZ772" s="100">
        <v>100</v>
      </c>
      <c r="FA772" s="100">
        <v>10.039999999999999</v>
      </c>
      <c r="FB772" s="100">
        <v>104.77</v>
      </c>
      <c r="FC772" s="100"/>
      <c r="FD772" s="100"/>
      <c r="FE772" s="100"/>
      <c r="FF772" s="106">
        <v>6.212088631264024E-2</v>
      </c>
      <c r="FG772" s="106">
        <v>3.981775672921288E-3</v>
      </c>
      <c r="FH772" s="106">
        <v>1.539497221487166E-2</v>
      </c>
      <c r="FI772" s="106">
        <v>1.3722470148353639E-2</v>
      </c>
      <c r="FJ772" s="106">
        <v>7.0720260223048328E-3</v>
      </c>
      <c r="FK772" s="106">
        <v>2.705246793626118E-2</v>
      </c>
      <c r="FL772" s="106">
        <v>6.9551186943620181E-3</v>
      </c>
      <c r="FM772" s="106">
        <v>2.1832973601195421E-3</v>
      </c>
      <c r="FN772" s="106">
        <v>1.1037735849056604E-2</v>
      </c>
      <c r="FO772" s="106">
        <v>3.3583522429743414E-3</v>
      </c>
      <c r="FP772" s="106">
        <v>0</v>
      </c>
      <c r="FQ772" s="106">
        <v>0</v>
      </c>
      <c r="FR772" s="106">
        <v>0</v>
      </c>
      <c r="FS772" s="106">
        <v>0</v>
      </c>
      <c r="FT772" s="106">
        <v>0</v>
      </c>
      <c r="FU772" s="106">
        <v>0</v>
      </c>
      <c r="FV772" s="106">
        <v>0</v>
      </c>
      <c r="FW772" s="106">
        <v>0</v>
      </c>
      <c r="FX772" s="106">
        <v>0</v>
      </c>
      <c r="FY772" s="106">
        <v>0</v>
      </c>
      <c r="FZ772" s="106">
        <v>0</v>
      </c>
      <c r="GA772" s="106">
        <v>0</v>
      </c>
      <c r="GB772" s="106">
        <v>0</v>
      </c>
      <c r="GC772" s="106">
        <v>0</v>
      </c>
      <c r="GD772" s="106">
        <v>0</v>
      </c>
      <c r="GE772" s="106">
        <v>0</v>
      </c>
      <c r="GF772" s="106">
        <v>9.9715646486306787E-4</v>
      </c>
      <c r="GG772" s="106">
        <v>0</v>
      </c>
      <c r="GH772" s="100"/>
      <c r="GI772" s="100"/>
      <c r="GJ772" s="100"/>
      <c r="GK772" s="100"/>
    </row>
    <row r="773" spans="1:193" x14ac:dyDescent="0.25">
      <c r="A773" s="98" t="s">
        <v>1073</v>
      </c>
      <c r="B773" s="99" t="s">
        <v>17</v>
      </c>
      <c r="C773" s="99" t="s">
        <v>247</v>
      </c>
      <c r="D773" s="100"/>
      <c r="E773" s="99" t="s">
        <v>946</v>
      </c>
      <c r="F773" s="100"/>
      <c r="G773" s="106">
        <v>38.998000000000005</v>
      </c>
      <c r="H773" s="106">
        <v>5.8999999999999997E-2</v>
      </c>
      <c r="I773" s="106">
        <v>22.341000000000001</v>
      </c>
      <c r="J773" s="106">
        <v>10.367000000000001</v>
      </c>
      <c r="K773" s="106">
        <v>0.52300000000000002</v>
      </c>
      <c r="L773" s="106">
        <v>23.176999999999996</v>
      </c>
      <c r="M773" s="106">
        <v>0</v>
      </c>
      <c r="N773" s="106">
        <v>5.2999999999999999E-2</v>
      </c>
      <c r="O773" s="106">
        <v>3.9770000000000003</v>
      </c>
      <c r="P773" s="106">
        <v>5.5E-2</v>
      </c>
      <c r="Q773" s="106">
        <v>0</v>
      </c>
      <c r="R773" s="106">
        <v>0</v>
      </c>
      <c r="S773" s="106">
        <v>0</v>
      </c>
      <c r="T773" s="106">
        <v>0</v>
      </c>
      <c r="U773" s="106">
        <v>1.7999999999999999E-2</v>
      </c>
      <c r="V773" s="106">
        <v>0</v>
      </c>
      <c r="W773" s="106">
        <v>0</v>
      </c>
      <c r="X773" s="106">
        <v>0</v>
      </c>
      <c r="Y773" s="106">
        <v>0</v>
      </c>
      <c r="Z773" s="106">
        <v>0</v>
      </c>
      <c r="AA773" s="106">
        <v>0</v>
      </c>
      <c r="AB773" s="106">
        <v>0</v>
      </c>
      <c r="AC773" s="106">
        <v>0</v>
      </c>
      <c r="AD773" s="106">
        <v>0</v>
      </c>
      <c r="AE773" s="106">
        <v>0</v>
      </c>
      <c r="AF773" s="106">
        <v>0</v>
      </c>
      <c r="AG773" s="106">
        <v>1.0440715705422932E-2</v>
      </c>
      <c r="AH773" s="106">
        <v>3.1E-2</v>
      </c>
      <c r="AI773" s="106"/>
      <c r="AJ773" s="106">
        <v>99.609440715705432</v>
      </c>
      <c r="AK773" s="100"/>
      <c r="AL773" s="106">
        <v>18.230179506357516</v>
      </c>
      <c r="AM773" s="106">
        <v>3.5369582159342966E-2</v>
      </c>
      <c r="AN773" s="106">
        <v>11.82376290023816</v>
      </c>
      <c r="AO773" s="106">
        <v>6.2519599565794248</v>
      </c>
      <c r="AP773" s="106">
        <v>0.40504956629491951</v>
      </c>
      <c r="AQ773" s="106">
        <v>18.015546055188494</v>
      </c>
      <c r="AR773" s="106">
        <v>0</v>
      </c>
      <c r="AS773" s="106">
        <v>4.3998007637390008E-2</v>
      </c>
      <c r="AT773" s="106">
        <v>2.8423384791309321</v>
      </c>
      <c r="AU773" s="106">
        <v>2.4000698202129519E-2</v>
      </c>
      <c r="AV773" s="106">
        <v>0</v>
      </c>
      <c r="AW773" s="106">
        <v>0</v>
      </c>
      <c r="AX773" s="106">
        <v>0</v>
      </c>
      <c r="AY773" s="106">
        <v>0</v>
      </c>
      <c r="AZ773" s="106">
        <v>1.3325436778205507E-2</v>
      </c>
      <c r="BA773" s="106">
        <v>0</v>
      </c>
      <c r="BB773" s="106">
        <v>0</v>
      </c>
      <c r="BC773" s="106">
        <v>0</v>
      </c>
      <c r="BD773" s="106">
        <v>0</v>
      </c>
      <c r="BE773" s="106">
        <v>0</v>
      </c>
      <c r="BF773" s="106">
        <v>0</v>
      </c>
      <c r="BG773" s="106">
        <v>0</v>
      </c>
      <c r="BH773" s="106">
        <v>0</v>
      </c>
      <c r="BI773" s="106">
        <v>0</v>
      </c>
      <c r="BJ773" s="106">
        <v>0</v>
      </c>
      <c r="BK773" s="106">
        <v>0</v>
      </c>
      <c r="BL773" s="106">
        <v>9.1304903414280124E-3</v>
      </c>
      <c r="BM773" s="106">
        <v>2.7224027399666284E-2</v>
      </c>
      <c r="BN773" s="106"/>
      <c r="BO773" s="106"/>
      <c r="BP773" s="106"/>
      <c r="BQ773" s="106">
        <v>1.8611040000000002E-2</v>
      </c>
      <c r="BR773" s="106">
        <v>1.1343079999999998E-2</v>
      </c>
      <c r="BS773" s="106">
        <v>7.7469499999999998E-3</v>
      </c>
      <c r="BT773" s="106">
        <v>6.9644399999999988E-3</v>
      </c>
      <c r="BU773" s="106">
        <v>8.2636799999999989E-3</v>
      </c>
      <c r="BV773" s="106">
        <v>7.2043999999999997E-3</v>
      </c>
      <c r="BW773" s="106">
        <v>9.3012000000000008E-3</v>
      </c>
      <c r="BX773" s="106">
        <v>2.6501199999999997E-3</v>
      </c>
      <c r="BY773" s="106">
        <v>6.9959999999999996E-3</v>
      </c>
      <c r="BZ773" s="106">
        <v>1.741616E-2</v>
      </c>
      <c r="CA773" s="106">
        <v>1.43E-2</v>
      </c>
      <c r="CB773" s="106">
        <v>8.6999999999999994E-3</v>
      </c>
      <c r="CC773" s="106">
        <v>8.0108000000000002E-3</v>
      </c>
      <c r="CD773" s="106">
        <v>1.3065770000000001E-2</v>
      </c>
      <c r="CE773" s="106">
        <v>1.6614840000000002E-2</v>
      </c>
      <c r="CF773" s="106">
        <v>5.8965000000000007E-3</v>
      </c>
      <c r="CG773" s="106">
        <v>5.3449999999999999E-3</v>
      </c>
      <c r="CH773" s="106">
        <v>5.7854400000000002E-3</v>
      </c>
      <c r="CI773" s="106">
        <v>8.8892999999999993E-3</v>
      </c>
      <c r="CJ773" s="106">
        <v>1.665376E-2</v>
      </c>
      <c r="CK773" s="106">
        <v>1.6866720000000002E-2</v>
      </c>
      <c r="CL773" s="106">
        <v>1.7788559999999998E-2</v>
      </c>
      <c r="CM773" s="106">
        <v>2.2278240000000001E-2</v>
      </c>
      <c r="CN773" s="106">
        <v>1.808976E-2</v>
      </c>
      <c r="CO773" s="106">
        <v>2.4665640000000003E-2</v>
      </c>
      <c r="CP773" s="106">
        <v>1.8592739999999996E-2</v>
      </c>
      <c r="CQ773" s="106">
        <v>9.9484499999999993E-3</v>
      </c>
      <c r="CR773" s="106">
        <v>1.002056E-2</v>
      </c>
      <c r="CS773" s="106"/>
      <c r="CT773" s="106"/>
      <c r="CU773" s="106"/>
      <c r="CV773" s="106">
        <f t="shared" si="476"/>
        <v>8.6999999999999994E-3</v>
      </c>
      <c r="CW773" s="106">
        <f t="shared" si="477"/>
        <v>6.7999999999999996E-3</v>
      </c>
      <c r="CX773" s="106">
        <f t="shared" si="478"/>
        <v>4.1000000000000003E-3</v>
      </c>
      <c r="CY773" s="106">
        <f t="shared" si="479"/>
        <v>4.1999999999999997E-3</v>
      </c>
      <c r="CZ773" s="106">
        <f t="shared" si="480"/>
        <v>6.3999999999999994E-3</v>
      </c>
      <c r="DA773" s="106">
        <f t="shared" si="481"/>
        <v>5.5999999999999999E-3</v>
      </c>
      <c r="DB773" s="106">
        <f t="shared" si="482"/>
        <v>6.8999999999999999E-3</v>
      </c>
      <c r="DC773" s="106">
        <f t="shared" si="483"/>
        <v>2.2000000000000001E-3</v>
      </c>
      <c r="DD773" s="106">
        <f t="shared" si="484"/>
        <v>5.0000000000000001E-3</v>
      </c>
      <c r="DE773" s="106">
        <f t="shared" si="485"/>
        <v>7.6000000000000009E-3</v>
      </c>
      <c r="DF773" s="106">
        <f t="shared" si="486"/>
        <v>1.43E-2</v>
      </c>
      <c r="DG773" s="106">
        <f t="shared" si="487"/>
        <v>8.6999999999999994E-3</v>
      </c>
      <c r="DH773" s="106">
        <f t="shared" si="488"/>
        <v>5.5999999999999999E-3</v>
      </c>
      <c r="DI773" s="106">
        <f t="shared" si="489"/>
        <v>1.0699999999999999E-2</v>
      </c>
      <c r="DJ773" s="106">
        <f t="shared" si="490"/>
        <v>1.2300000000000002E-2</v>
      </c>
      <c r="DK773" s="106">
        <f t="shared" si="491"/>
        <v>5.0000000000000001E-3</v>
      </c>
      <c r="DL773" s="106">
        <f t="shared" si="492"/>
        <v>5.0000000000000001E-3</v>
      </c>
      <c r="DM773" s="106">
        <f t="shared" si="493"/>
        <v>5.0999999999999995E-3</v>
      </c>
      <c r="DN773" s="106">
        <f t="shared" si="494"/>
        <v>6.9999999999999993E-3</v>
      </c>
      <c r="DO773" s="106">
        <f t="shared" si="495"/>
        <v>1.4199999999999999E-2</v>
      </c>
      <c r="DP773" s="106">
        <f t="shared" si="496"/>
        <v>1.4400000000000001E-2</v>
      </c>
      <c r="DQ773" s="106">
        <f t="shared" si="497"/>
        <v>1.52E-2</v>
      </c>
      <c r="DR773" s="106">
        <f t="shared" si="498"/>
        <v>1.9099999999999999E-2</v>
      </c>
      <c r="DS773" s="106">
        <f t="shared" si="499"/>
        <v>1.5600000000000001E-2</v>
      </c>
      <c r="DT773" s="106">
        <f t="shared" si="500"/>
        <v>2.1400000000000002E-2</v>
      </c>
      <c r="DU773" s="106">
        <f t="shared" si="501"/>
        <v>1.6199999999999999E-2</v>
      </c>
      <c r="DV773" s="106">
        <f t="shared" si="502"/>
        <v>8.6999999999999994E-3</v>
      </c>
      <c r="DW773" s="106">
        <f t="shared" si="503"/>
        <v>8.7999999999999988E-3</v>
      </c>
      <c r="DX773" s="106"/>
      <c r="DY773" s="106"/>
      <c r="DZ773" s="100"/>
      <c r="EA773" s="100">
        <v>0.34</v>
      </c>
      <c r="EB773" s="100">
        <v>11.11</v>
      </c>
      <c r="EC773" s="100">
        <v>0.13</v>
      </c>
      <c r="ED773" s="100">
        <v>0.22</v>
      </c>
      <c r="EE773" s="100">
        <v>1.76</v>
      </c>
      <c r="EF773" s="100">
        <v>0.14000000000000001</v>
      </c>
      <c r="EG773" s="100">
        <v>108.5</v>
      </c>
      <c r="EH773" s="100">
        <v>4.96</v>
      </c>
      <c r="EI773" s="100">
        <v>0.39</v>
      </c>
      <c r="EJ773" s="100">
        <v>14.63</v>
      </c>
      <c r="EK773" s="100">
        <v>100</v>
      </c>
      <c r="EL773" s="100">
        <v>704.99</v>
      </c>
      <c r="EM773" s="100">
        <v>383.7</v>
      </c>
      <c r="EN773" s="100">
        <v>101.04</v>
      </c>
      <c r="EO773" s="100">
        <v>76.430000000000007</v>
      </c>
      <c r="EP773" s="100">
        <v>100</v>
      </c>
      <c r="EQ773" s="100">
        <v>328.12</v>
      </c>
      <c r="ER773" s="100">
        <v>100</v>
      </c>
      <c r="ES773" s="100">
        <v>100</v>
      </c>
      <c r="ET773" s="100">
        <v>437.35</v>
      </c>
      <c r="EU773" s="100">
        <v>109.29</v>
      </c>
      <c r="EV773" s="100">
        <v>100</v>
      </c>
      <c r="EW773" s="100">
        <v>100</v>
      </c>
      <c r="EX773" s="100">
        <v>100</v>
      </c>
      <c r="EY773" s="100">
        <v>100</v>
      </c>
      <c r="EZ773" s="100">
        <v>100</v>
      </c>
      <c r="FA773" s="100">
        <v>10.24</v>
      </c>
      <c r="FB773" s="100">
        <v>31.38</v>
      </c>
      <c r="FC773" s="100"/>
      <c r="FD773" s="100"/>
      <c r="FE773" s="100"/>
      <c r="FF773" s="106">
        <v>6.1982610321615554E-2</v>
      </c>
      <c r="FG773" s="106">
        <v>3.9295605779030036E-3</v>
      </c>
      <c r="FH773" s="106">
        <v>1.5370891770309607E-2</v>
      </c>
      <c r="FI773" s="106">
        <v>1.3754311904474735E-2</v>
      </c>
      <c r="FJ773" s="106">
        <v>7.1288723667905837E-3</v>
      </c>
      <c r="FK773" s="106">
        <v>2.5221764477263896E-2</v>
      </c>
      <c r="FL773" s="106">
        <v>0</v>
      </c>
      <c r="FM773" s="106">
        <v>2.1823011788145441E-3</v>
      </c>
      <c r="FN773" s="106">
        <v>1.1085120068610637E-2</v>
      </c>
      <c r="FO773" s="106">
        <v>3.5113021469715491E-3</v>
      </c>
      <c r="FP773" s="106">
        <v>0</v>
      </c>
      <c r="FQ773" s="106">
        <v>0</v>
      </c>
      <c r="FR773" s="106">
        <v>0</v>
      </c>
      <c r="FS773" s="106">
        <v>0</v>
      </c>
      <c r="FT773" s="106">
        <v>1.018463132958247E-2</v>
      </c>
      <c r="FU773" s="106">
        <v>0</v>
      </c>
      <c r="FV773" s="106">
        <v>0</v>
      </c>
      <c r="FW773" s="106">
        <v>0</v>
      </c>
      <c r="FX773" s="106">
        <v>0</v>
      </c>
      <c r="FY773" s="106">
        <v>0</v>
      </c>
      <c r="FZ773" s="106">
        <v>0</v>
      </c>
      <c r="GA773" s="106">
        <v>0</v>
      </c>
      <c r="GB773" s="106">
        <v>0</v>
      </c>
      <c r="GC773" s="106">
        <v>0</v>
      </c>
      <c r="GD773" s="106">
        <v>0</v>
      </c>
      <c r="GE773" s="106">
        <v>0</v>
      </c>
      <c r="GF773" s="106">
        <v>9.3496221096222849E-4</v>
      </c>
      <c r="GG773" s="106">
        <v>8.5428997980152785E-3</v>
      </c>
      <c r="GH773" s="100"/>
      <c r="GI773" s="100"/>
      <c r="GJ773" s="100"/>
      <c r="GK773" s="100"/>
    </row>
    <row r="774" spans="1:193" x14ac:dyDescent="0.25">
      <c r="A774" s="98" t="s">
        <v>1073</v>
      </c>
      <c r="B774" s="99" t="s">
        <v>17</v>
      </c>
      <c r="C774" s="99" t="s">
        <v>247</v>
      </c>
      <c r="D774" s="100"/>
      <c r="E774" s="99" t="s">
        <v>947</v>
      </c>
      <c r="F774" s="100"/>
      <c r="G774" s="106">
        <v>38.936999999999998</v>
      </c>
      <c r="H774" s="106">
        <v>5.8000000000000003E-2</v>
      </c>
      <c r="I774" s="106">
        <v>22.384</v>
      </c>
      <c r="J774" s="106">
        <v>10.323</v>
      </c>
      <c r="K774" s="106">
        <v>0.51100000000000001</v>
      </c>
      <c r="L774" s="106">
        <v>23.109999999999996</v>
      </c>
      <c r="M774" s="106">
        <v>0</v>
      </c>
      <c r="N774" s="106">
        <v>6.0999999999999999E-2</v>
      </c>
      <c r="O774" s="106">
        <v>3.9609999999999999</v>
      </c>
      <c r="P774" s="106">
        <v>3.3000000000000002E-2</v>
      </c>
      <c r="Q774" s="106">
        <v>0</v>
      </c>
      <c r="R774" s="106">
        <v>0</v>
      </c>
      <c r="S774" s="106">
        <v>0</v>
      </c>
      <c r="T774" s="106">
        <v>0</v>
      </c>
      <c r="U774" s="106">
        <v>0</v>
      </c>
      <c r="V774" s="106">
        <v>0</v>
      </c>
      <c r="W774" s="106">
        <v>0</v>
      </c>
      <c r="X774" s="106">
        <v>0</v>
      </c>
      <c r="Y774" s="106">
        <v>0</v>
      </c>
      <c r="Z774" s="106">
        <v>0</v>
      </c>
      <c r="AA774" s="106">
        <v>0</v>
      </c>
      <c r="AB774" s="106">
        <v>2.1000000000000005E-2</v>
      </c>
      <c r="AC774" s="106">
        <v>0</v>
      </c>
      <c r="AD774" s="106">
        <v>0</v>
      </c>
      <c r="AE774" s="106">
        <v>0</v>
      </c>
      <c r="AF774" s="106">
        <v>0</v>
      </c>
      <c r="AG774" s="106">
        <v>1.9664923844860169E-2</v>
      </c>
      <c r="AH774" s="106">
        <v>1.2E-2</v>
      </c>
      <c r="AI774" s="106"/>
      <c r="AJ774" s="106">
        <v>99.430664923844859</v>
      </c>
      <c r="AK774" s="100"/>
      <c r="AL774" s="106">
        <v>18.201664173522808</v>
      </c>
      <c r="AM774" s="106">
        <v>3.4770097715964274E-2</v>
      </c>
      <c r="AN774" s="106">
        <v>11.846520243450648</v>
      </c>
      <c r="AO774" s="106">
        <v>6.2254251598118451</v>
      </c>
      <c r="AP774" s="106">
        <v>0.39575588599752171</v>
      </c>
      <c r="AQ774" s="106">
        <v>17.963466770307033</v>
      </c>
      <c r="AR774" s="106">
        <v>0</v>
      </c>
      <c r="AS774" s="106">
        <v>5.0639216337373408E-2</v>
      </c>
      <c r="AT774" s="106">
        <v>2.8309033733562035</v>
      </c>
      <c r="AU774" s="106">
        <v>1.4400418921277712E-2</v>
      </c>
      <c r="AV774" s="106">
        <v>0</v>
      </c>
      <c r="AW774" s="106">
        <v>0</v>
      </c>
      <c r="AX774" s="106">
        <v>0</v>
      </c>
      <c r="AY774" s="106">
        <v>0</v>
      </c>
      <c r="AZ774" s="106">
        <v>0</v>
      </c>
      <c r="BA774" s="106">
        <v>0</v>
      </c>
      <c r="BB774" s="106">
        <v>0</v>
      </c>
      <c r="BC774" s="106">
        <v>0</v>
      </c>
      <c r="BD774" s="106">
        <v>0</v>
      </c>
      <c r="BE774" s="106">
        <v>0</v>
      </c>
      <c r="BF774" s="106">
        <v>0</v>
      </c>
      <c r="BG774" s="106">
        <v>1.7944116893104337E-2</v>
      </c>
      <c r="BH774" s="106">
        <v>0</v>
      </c>
      <c r="BI774" s="106">
        <v>0</v>
      </c>
      <c r="BJ774" s="106">
        <v>0</v>
      </c>
      <c r="BK774" s="106">
        <v>0</v>
      </c>
      <c r="BL774" s="106">
        <v>1.7197134975828744E-2</v>
      </c>
      <c r="BM774" s="106">
        <v>1.0538333186967595E-2</v>
      </c>
      <c r="BN774" s="106"/>
      <c r="BO774" s="106"/>
      <c r="BP774" s="106"/>
      <c r="BQ774" s="106">
        <v>1.9038880000000005E-2</v>
      </c>
      <c r="BR774" s="106">
        <v>1.150989E-2</v>
      </c>
      <c r="BS774" s="106">
        <v>7.7469499999999998E-3</v>
      </c>
      <c r="BT774" s="106">
        <v>6.79862E-3</v>
      </c>
      <c r="BU774" s="106">
        <v>8.5219200000000005E-3</v>
      </c>
      <c r="BV774" s="106">
        <v>7.3330499999999998E-3</v>
      </c>
      <c r="BW774" s="106">
        <v>9.7056000000000017E-3</v>
      </c>
      <c r="BX774" s="106">
        <v>2.52966E-3</v>
      </c>
      <c r="BY774" s="106">
        <v>7.1359200000000005E-3</v>
      </c>
      <c r="BZ774" s="106">
        <v>1.7645319999999999E-2</v>
      </c>
      <c r="CA774" s="106">
        <v>1.41E-2</v>
      </c>
      <c r="CB774" s="106">
        <v>8.6E-3</v>
      </c>
      <c r="CC774" s="106">
        <v>7.8677500000000015E-3</v>
      </c>
      <c r="CD774" s="106">
        <v>1.3065770000000001E-2</v>
      </c>
      <c r="CE774" s="106">
        <v>1.6885000000000001E-2</v>
      </c>
      <c r="CF774" s="106">
        <v>5.8965000000000007E-3</v>
      </c>
      <c r="CG774" s="106">
        <v>5.3449999999999999E-3</v>
      </c>
      <c r="CH774" s="106">
        <v>5.7854400000000002E-3</v>
      </c>
      <c r="CI774" s="106">
        <v>8.7623100000000006E-3</v>
      </c>
      <c r="CJ774" s="106">
        <v>1.6067360000000003E-2</v>
      </c>
      <c r="CK774" s="106">
        <v>1.7218110000000002E-2</v>
      </c>
      <c r="CL774" s="106">
        <v>1.7554499999999997E-2</v>
      </c>
      <c r="CM774" s="106">
        <v>2.2628160000000001E-2</v>
      </c>
      <c r="CN774" s="106">
        <v>1.7973800000000002E-2</v>
      </c>
      <c r="CO774" s="106">
        <v>2.4089340000000001E-2</v>
      </c>
      <c r="CP774" s="106">
        <v>1.847797E-2</v>
      </c>
      <c r="CQ774" s="106">
        <v>9.8341000000000001E-3</v>
      </c>
      <c r="CR774" s="106">
        <v>1.013443E-2</v>
      </c>
      <c r="CS774" s="106"/>
      <c r="CT774" s="106"/>
      <c r="CU774" s="106"/>
      <c r="CV774" s="106">
        <f t="shared" si="476"/>
        <v>8.9000000000000017E-3</v>
      </c>
      <c r="CW774" s="106">
        <f t="shared" si="477"/>
        <v>6.9000000000000008E-3</v>
      </c>
      <c r="CX774" s="106">
        <f t="shared" si="478"/>
        <v>4.1000000000000003E-3</v>
      </c>
      <c r="CY774" s="106">
        <f t="shared" si="479"/>
        <v>4.1000000000000003E-3</v>
      </c>
      <c r="CZ774" s="106">
        <f t="shared" si="480"/>
        <v>6.6000000000000008E-3</v>
      </c>
      <c r="DA774" s="106">
        <f t="shared" si="481"/>
        <v>5.7000000000000002E-3</v>
      </c>
      <c r="DB774" s="106">
        <f t="shared" si="482"/>
        <v>7.2000000000000007E-3</v>
      </c>
      <c r="DC774" s="106">
        <f t="shared" si="483"/>
        <v>2.1000000000000003E-3</v>
      </c>
      <c r="DD774" s="106">
        <f t="shared" si="484"/>
        <v>5.1000000000000004E-3</v>
      </c>
      <c r="DE774" s="106">
        <f t="shared" si="485"/>
        <v>7.7000000000000002E-3</v>
      </c>
      <c r="DF774" s="106">
        <f t="shared" si="486"/>
        <v>1.41E-2</v>
      </c>
      <c r="DG774" s="106">
        <f t="shared" si="487"/>
        <v>8.6E-3</v>
      </c>
      <c r="DH774" s="106">
        <f t="shared" si="488"/>
        <v>5.5000000000000005E-3</v>
      </c>
      <c r="DI774" s="106">
        <f t="shared" si="489"/>
        <v>1.0699999999999999E-2</v>
      </c>
      <c r="DJ774" s="106">
        <f t="shared" si="490"/>
        <v>1.2500000000000001E-2</v>
      </c>
      <c r="DK774" s="106">
        <f t="shared" si="491"/>
        <v>5.0000000000000001E-3</v>
      </c>
      <c r="DL774" s="106">
        <f t="shared" si="492"/>
        <v>5.0000000000000001E-3</v>
      </c>
      <c r="DM774" s="106">
        <f t="shared" si="493"/>
        <v>5.0999999999999995E-3</v>
      </c>
      <c r="DN774" s="106">
        <f t="shared" si="494"/>
        <v>6.8999999999999999E-3</v>
      </c>
      <c r="DO774" s="106">
        <f t="shared" si="495"/>
        <v>1.3700000000000002E-2</v>
      </c>
      <c r="DP774" s="106">
        <f t="shared" si="496"/>
        <v>1.4700000000000001E-2</v>
      </c>
      <c r="DQ774" s="106">
        <f t="shared" si="497"/>
        <v>1.4999999999999999E-2</v>
      </c>
      <c r="DR774" s="106">
        <f t="shared" si="498"/>
        <v>1.9400000000000001E-2</v>
      </c>
      <c r="DS774" s="106">
        <f t="shared" si="499"/>
        <v>1.5500000000000002E-2</v>
      </c>
      <c r="DT774" s="106">
        <f t="shared" si="500"/>
        <v>2.0899999999999998E-2</v>
      </c>
      <c r="DU774" s="106">
        <f t="shared" si="501"/>
        <v>1.61E-2</v>
      </c>
      <c r="DV774" s="106">
        <f t="shared" si="502"/>
        <v>8.6E-3</v>
      </c>
      <c r="DW774" s="106">
        <f t="shared" si="503"/>
        <v>8.8999999999999999E-3</v>
      </c>
      <c r="DX774" s="106"/>
      <c r="DY774" s="106"/>
      <c r="DZ774" s="100"/>
      <c r="EA774" s="100">
        <v>0.34</v>
      </c>
      <c r="EB774" s="100">
        <v>11.46</v>
      </c>
      <c r="EC774" s="100">
        <v>0.13</v>
      </c>
      <c r="ED774" s="100">
        <v>0.22</v>
      </c>
      <c r="EE774" s="100">
        <v>1.82</v>
      </c>
      <c r="EF774" s="100">
        <v>0.15</v>
      </c>
      <c r="EG774" s="100">
        <v>381.47</v>
      </c>
      <c r="EH774" s="100">
        <v>4.45</v>
      </c>
      <c r="EI774" s="100">
        <v>0.39</v>
      </c>
      <c r="EJ774" s="100">
        <v>23.56</v>
      </c>
      <c r="EK774" s="100">
        <v>100</v>
      </c>
      <c r="EL774" s="100">
        <v>100</v>
      </c>
      <c r="EM774" s="100">
        <v>647.77</v>
      </c>
      <c r="EN774" s="100">
        <v>100</v>
      </c>
      <c r="EO774" s="100">
        <v>128.47</v>
      </c>
      <c r="EP774" s="100">
        <v>100</v>
      </c>
      <c r="EQ774" s="100">
        <v>100</v>
      </c>
      <c r="ER774" s="100">
        <v>100</v>
      </c>
      <c r="ES774" s="100">
        <v>100</v>
      </c>
      <c r="ET774" s="100">
        <v>100</v>
      </c>
      <c r="EU774" s="100">
        <v>100</v>
      </c>
      <c r="EV774" s="100">
        <v>73.81</v>
      </c>
      <c r="EW774" s="100">
        <v>100</v>
      </c>
      <c r="EX774" s="100">
        <v>100</v>
      </c>
      <c r="EY774" s="100">
        <v>118.92</v>
      </c>
      <c r="EZ774" s="100">
        <v>100</v>
      </c>
      <c r="FA774" s="100">
        <v>9.17</v>
      </c>
      <c r="FB774" s="100">
        <v>81.569999999999993</v>
      </c>
      <c r="FC774" s="100"/>
      <c r="FD774" s="100"/>
      <c r="FE774" s="100"/>
      <c r="FF774" s="106">
        <v>6.1885658189977551E-2</v>
      </c>
      <c r="FG774" s="106">
        <v>3.9846531982495057E-3</v>
      </c>
      <c r="FH774" s="106">
        <v>1.5400476316485842E-2</v>
      </c>
      <c r="FI774" s="106">
        <v>1.369593535158606E-2</v>
      </c>
      <c r="FJ774" s="106">
        <v>7.2027571251548957E-3</v>
      </c>
      <c r="FK774" s="106">
        <v>2.694520015546055E-2</v>
      </c>
      <c r="FL774" s="106">
        <v>0</v>
      </c>
      <c r="FM774" s="106">
        <v>2.2534451270131168E-3</v>
      </c>
      <c r="FN774" s="106">
        <v>1.1040523156089194E-2</v>
      </c>
      <c r="FO774" s="106">
        <v>3.3927386978530286E-3</v>
      </c>
      <c r="FP774" s="106">
        <v>0</v>
      </c>
      <c r="FQ774" s="106">
        <v>0</v>
      </c>
      <c r="FR774" s="106">
        <v>0</v>
      </c>
      <c r="FS774" s="106">
        <v>0</v>
      </c>
      <c r="FT774" s="106">
        <v>0</v>
      </c>
      <c r="FU774" s="106">
        <v>0</v>
      </c>
      <c r="FV774" s="106">
        <v>0</v>
      </c>
      <c r="FW774" s="106">
        <v>0</v>
      </c>
      <c r="FX774" s="106">
        <v>0</v>
      </c>
      <c r="FY774" s="106">
        <v>0</v>
      </c>
      <c r="FZ774" s="106">
        <v>0</v>
      </c>
      <c r="GA774" s="106">
        <v>1.3244552678800311E-2</v>
      </c>
      <c r="GB774" s="106">
        <v>0</v>
      </c>
      <c r="GC774" s="106">
        <v>0</v>
      </c>
      <c r="GD774" s="106">
        <v>0</v>
      </c>
      <c r="GE774" s="106">
        <v>0</v>
      </c>
      <c r="GF774" s="106">
        <v>1.5769772772834959E-3</v>
      </c>
      <c r="GG774" s="106">
        <v>8.5961183806094674E-3</v>
      </c>
      <c r="GH774" s="100"/>
      <c r="GI774" s="100"/>
      <c r="GJ774" s="100"/>
      <c r="GK774" s="100"/>
    </row>
    <row r="775" spans="1:193" x14ac:dyDescent="0.25">
      <c r="A775" s="98" t="s">
        <v>1073</v>
      </c>
      <c r="B775" s="99" t="s">
        <v>17</v>
      </c>
      <c r="C775" s="99" t="s">
        <v>247</v>
      </c>
      <c r="D775" s="100"/>
      <c r="E775" s="99" t="s">
        <v>948</v>
      </c>
      <c r="F775" s="100"/>
      <c r="G775" s="106">
        <v>55.609000000000002</v>
      </c>
      <c r="H775" s="106">
        <v>6.2E-2</v>
      </c>
      <c r="I775" s="106">
        <v>3.3000000000000002E-2</v>
      </c>
      <c r="J775" s="106">
        <v>18.390999999999998</v>
      </c>
      <c r="K775" s="106">
        <v>3.9E-2</v>
      </c>
      <c r="L775" s="106">
        <v>2.7E-2</v>
      </c>
      <c r="M775" s="106">
        <v>0</v>
      </c>
      <c r="N775" s="106">
        <v>5.5999999999999994E-2</v>
      </c>
      <c r="O775" s="106">
        <v>25.061</v>
      </c>
      <c r="P775" s="106">
        <v>3.5999999999999997E-2</v>
      </c>
      <c r="Q775" s="106">
        <v>0</v>
      </c>
      <c r="R775" s="106">
        <v>0</v>
      </c>
      <c r="S775" s="106">
        <v>0</v>
      </c>
      <c r="T775" s="106">
        <v>0</v>
      </c>
      <c r="U775" s="106">
        <v>0</v>
      </c>
      <c r="V775" s="106">
        <v>0</v>
      </c>
      <c r="W775" s="106">
        <v>0</v>
      </c>
      <c r="X775" s="106">
        <v>0</v>
      </c>
      <c r="Y775" s="106">
        <v>0</v>
      </c>
      <c r="Z775" s="106">
        <v>2.5999999999999999E-2</v>
      </c>
      <c r="AA775" s="106">
        <v>0</v>
      </c>
      <c r="AB775" s="106">
        <v>0</v>
      </c>
      <c r="AC775" s="106">
        <v>0</v>
      </c>
      <c r="AD775" s="106">
        <v>0</v>
      </c>
      <c r="AE775" s="106">
        <v>0</v>
      </c>
      <c r="AF775" s="106">
        <v>0</v>
      </c>
      <c r="AG775" s="106">
        <v>0</v>
      </c>
      <c r="AH775" s="106">
        <v>2.1999999999999999E-2</v>
      </c>
      <c r="AI775" s="106"/>
      <c r="AJ775" s="106">
        <v>99.361999999999995</v>
      </c>
      <c r="AK775" s="100"/>
      <c r="AL775" s="106">
        <v>25.995231862378457</v>
      </c>
      <c r="AM775" s="106">
        <v>3.716803548947905E-2</v>
      </c>
      <c r="AN775" s="106">
        <v>1.746493781423657E-2</v>
      </c>
      <c r="AO775" s="106">
        <v>11.090941985285248</v>
      </c>
      <c r="AP775" s="106">
        <v>3.0204460966542755E-2</v>
      </c>
      <c r="AQ775" s="106">
        <v>2.0987174504469491E-2</v>
      </c>
      <c r="AR775" s="106">
        <v>0</v>
      </c>
      <c r="AS775" s="106">
        <v>4.6488460899883781E-2</v>
      </c>
      <c r="AT775" s="106">
        <v>17.910949113779303</v>
      </c>
      <c r="AU775" s="106">
        <v>1.5709547914121137E-2</v>
      </c>
      <c r="AV775" s="106">
        <v>0</v>
      </c>
      <c r="AW775" s="106">
        <v>0</v>
      </c>
      <c r="AX775" s="106">
        <v>0</v>
      </c>
      <c r="AY775" s="106">
        <v>0</v>
      </c>
      <c r="AZ775" s="106">
        <v>0</v>
      </c>
      <c r="BA775" s="106">
        <v>0</v>
      </c>
      <c r="BB775" s="106">
        <v>0</v>
      </c>
      <c r="BC775" s="106">
        <v>0</v>
      </c>
      <c r="BD775" s="106">
        <v>0</v>
      </c>
      <c r="BE775" s="106">
        <v>2.2169167803547066E-2</v>
      </c>
      <c r="BF775" s="106">
        <v>0</v>
      </c>
      <c r="BG775" s="106">
        <v>0</v>
      </c>
      <c r="BH775" s="106">
        <v>0</v>
      </c>
      <c r="BI775" s="106">
        <v>0</v>
      </c>
      <c r="BJ775" s="106">
        <v>0</v>
      </c>
      <c r="BK775" s="106">
        <v>0</v>
      </c>
      <c r="BL775" s="106">
        <v>0</v>
      </c>
      <c r="BM775" s="106">
        <v>1.9320277509440587E-2</v>
      </c>
      <c r="BN775" s="106"/>
      <c r="BO775" s="106"/>
      <c r="BP775" s="106"/>
      <c r="BQ775" s="106">
        <v>2.1392000000000001E-2</v>
      </c>
      <c r="BR775" s="106">
        <v>1.0675839999999999E-2</v>
      </c>
      <c r="BS775" s="106">
        <v>7.5579999999999996E-3</v>
      </c>
      <c r="BT775" s="106">
        <v>6.79862E-3</v>
      </c>
      <c r="BU775" s="106">
        <v>7.7471999999999992E-3</v>
      </c>
      <c r="BV775" s="106">
        <v>6.9471000000000003E-3</v>
      </c>
      <c r="BW775" s="106">
        <v>9.5708000000000008E-3</v>
      </c>
      <c r="BX775" s="106">
        <v>2.4091999999999998E-3</v>
      </c>
      <c r="BY775" s="106">
        <v>7.4157600000000004E-3</v>
      </c>
      <c r="BZ775" s="106">
        <v>1.6499519999999997E-2</v>
      </c>
      <c r="CA775" s="106">
        <v>1.03E-2</v>
      </c>
      <c r="CB775" s="106">
        <v>8.0999999999999996E-3</v>
      </c>
      <c r="CC775" s="106">
        <v>7.8677500000000015E-3</v>
      </c>
      <c r="CD775" s="106">
        <v>1.2577330000000001E-2</v>
      </c>
      <c r="CE775" s="106">
        <v>1.6074520000000002E-2</v>
      </c>
      <c r="CF775" s="106">
        <v>5.8965000000000007E-3</v>
      </c>
      <c r="CG775" s="106">
        <v>5.1311999999999998E-3</v>
      </c>
      <c r="CH775" s="106">
        <v>5.5585600000000006E-3</v>
      </c>
      <c r="CI775" s="106">
        <v>9.1432800000000002E-3</v>
      </c>
      <c r="CJ775" s="106">
        <v>1.4073600000000002E-2</v>
      </c>
      <c r="CK775" s="106">
        <v>1.5578290000000002E-2</v>
      </c>
      <c r="CL775" s="106">
        <v>1.6852319999999997E-2</v>
      </c>
      <c r="CM775" s="106">
        <v>2.0528640000000001E-2</v>
      </c>
      <c r="CN775" s="106">
        <v>1.6002479999999999E-2</v>
      </c>
      <c r="CO775" s="106">
        <v>2.2706220000000003E-2</v>
      </c>
      <c r="CP775" s="106">
        <v>1.7789349999999999E-2</v>
      </c>
      <c r="CQ775" s="106">
        <v>9.2623499999999991E-3</v>
      </c>
      <c r="CR775" s="106">
        <v>9.5650800000000001E-3</v>
      </c>
      <c r="CS775" s="106"/>
      <c r="CT775" s="106"/>
      <c r="CU775" s="106"/>
      <c r="CV775" s="106">
        <f t="shared" si="476"/>
        <v>0.01</v>
      </c>
      <c r="CW775" s="106">
        <f t="shared" si="477"/>
        <v>6.3999999999999994E-3</v>
      </c>
      <c r="CX775" s="106">
        <f t="shared" si="478"/>
        <v>4.0000000000000001E-3</v>
      </c>
      <c r="CY775" s="106">
        <f t="shared" si="479"/>
        <v>4.1000000000000003E-3</v>
      </c>
      <c r="CZ775" s="106">
        <f t="shared" si="480"/>
        <v>6.0000000000000001E-3</v>
      </c>
      <c r="DA775" s="106">
        <f t="shared" si="481"/>
        <v>5.4000000000000003E-3</v>
      </c>
      <c r="DB775" s="106">
        <f t="shared" si="482"/>
        <v>7.1000000000000004E-3</v>
      </c>
      <c r="DC775" s="106">
        <f t="shared" si="483"/>
        <v>2E-3</v>
      </c>
      <c r="DD775" s="106">
        <f t="shared" si="484"/>
        <v>5.3E-3</v>
      </c>
      <c r="DE775" s="106">
        <f t="shared" si="485"/>
        <v>7.1999999999999989E-3</v>
      </c>
      <c r="DF775" s="106">
        <f t="shared" si="486"/>
        <v>1.03E-2</v>
      </c>
      <c r="DG775" s="106">
        <f t="shared" si="487"/>
        <v>8.0999999999999996E-3</v>
      </c>
      <c r="DH775" s="106">
        <f t="shared" si="488"/>
        <v>5.5000000000000005E-3</v>
      </c>
      <c r="DI775" s="106">
        <f t="shared" si="489"/>
        <v>1.03E-2</v>
      </c>
      <c r="DJ775" s="106">
        <f t="shared" si="490"/>
        <v>1.1900000000000001E-2</v>
      </c>
      <c r="DK775" s="106">
        <f t="shared" si="491"/>
        <v>5.0000000000000001E-3</v>
      </c>
      <c r="DL775" s="106">
        <f t="shared" si="492"/>
        <v>4.8000000000000004E-3</v>
      </c>
      <c r="DM775" s="106">
        <f t="shared" si="493"/>
        <v>4.8999999999999998E-3</v>
      </c>
      <c r="DN775" s="106">
        <f t="shared" si="494"/>
        <v>7.1999999999999998E-3</v>
      </c>
      <c r="DO775" s="106">
        <f t="shared" si="495"/>
        <v>1.2E-2</v>
      </c>
      <c r="DP775" s="106">
        <f t="shared" si="496"/>
        <v>1.3300000000000001E-2</v>
      </c>
      <c r="DQ775" s="106">
        <f t="shared" si="497"/>
        <v>1.4399999999999998E-2</v>
      </c>
      <c r="DR775" s="106">
        <f t="shared" si="498"/>
        <v>1.7599999999999998E-2</v>
      </c>
      <c r="DS775" s="106">
        <f t="shared" si="499"/>
        <v>1.38E-2</v>
      </c>
      <c r="DT775" s="106">
        <f t="shared" si="500"/>
        <v>1.9700000000000002E-2</v>
      </c>
      <c r="DU775" s="106">
        <f t="shared" si="501"/>
        <v>1.55E-2</v>
      </c>
      <c r="DV775" s="106">
        <f t="shared" si="502"/>
        <v>8.0999999999999996E-3</v>
      </c>
      <c r="DW775" s="106">
        <f t="shared" si="503"/>
        <v>8.3999999999999995E-3</v>
      </c>
      <c r="DX775" s="106"/>
      <c r="DY775" s="106"/>
      <c r="DZ775" s="100"/>
      <c r="EA775" s="100">
        <v>0.26</v>
      </c>
      <c r="EB775" s="100">
        <v>10.92</v>
      </c>
      <c r="EC775" s="100">
        <v>13.24</v>
      </c>
      <c r="ED775" s="100">
        <v>0.16</v>
      </c>
      <c r="EE775" s="100">
        <v>16.05</v>
      </c>
      <c r="EF775" s="100">
        <v>19.78</v>
      </c>
      <c r="EG775" s="100">
        <v>99.15</v>
      </c>
      <c r="EH775" s="100">
        <v>4.5999999999999996</v>
      </c>
      <c r="EI775" s="100">
        <v>0.15</v>
      </c>
      <c r="EJ775" s="100">
        <v>19.989999999999998</v>
      </c>
      <c r="EK775" s="100">
        <v>100</v>
      </c>
      <c r="EL775" s="100">
        <v>124.11</v>
      </c>
      <c r="EM775" s="100">
        <v>100</v>
      </c>
      <c r="EN775" s="100">
        <v>100</v>
      </c>
      <c r="EO775" s="100">
        <v>95.91</v>
      </c>
      <c r="EP775" s="100">
        <v>100</v>
      </c>
      <c r="EQ775" s="100">
        <v>100</v>
      </c>
      <c r="ER775" s="100">
        <v>100</v>
      </c>
      <c r="ES775" s="100">
        <v>100</v>
      </c>
      <c r="ET775" s="100">
        <v>47.3</v>
      </c>
      <c r="EU775" s="100">
        <v>91.28</v>
      </c>
      <c r="EV775" s="100">
        <v>100</v>
      </c>
      <c r="EW775" s="100">
        <v>215.04</v>
      </c>
      <c r="EX775" s="100">
        <v>138.37</v>
      </c>
      <c r="EY775" s="100">
        <v>157.72</v>
      </c>
      <c r="EZ775" s="100">
        <v>100</v>
      </c>
      <c r="FA775" s="100">
        <v>100</v>
      </c>
      <c r="FB775" s="100">
        <v>41.96</v>
      </c>
      <c r="FC775" s="100"/>
      <c r="FD775" s="100"/>
      <c r="FE775" s="100"/>
      <c r="FF775" s="106">
        <v>6.7587602842183986E-2</v>
      </c>
      <c r="FG775" s="106">
        <v>4.058749475451112E-3</v>
      </c>
      <c r="FH775" s="106">
        <v>2.3123577666049216E-3</v>
      </c>
      <c r="FI775" s="106">
        <v>1.7745507176456399E-2</v>
      </c>
      <c r="FJ775" s="106">
        <v>4.8478159851301121E-3</v>
      </c>
      <c r="FK775" s="106">
        <v>4.1512631169840653E-3</v>
      </c>
      <c r="FL775" s="106">
        <v>0</v>
      </c>
      <c r="FM775" s="106">
        <v>2.138469201394654E-3</v>
      </c>
      <c r="FN775" s="106">
        <v>2.6866423670668955E-2</v>
      </c>
      <c r="FO775" s="106">
        <v>3.1403386280328153E-3</v>
      </c>
      <c r="FP775" s="106">
        <v>0</v>
      </c>
      <c r="FQ775" s="106">
        <v>0</v>
      </c>
      <c r="FR775" s="106">
        <v>0</v>
      </c>
      <c r="FS775" s="106">
        <v>0</v>
      </c>
      <c r="FT775" s="106">
        <v>0</v>
      </c>
      <c r="FU775" s="106">
        <v>0</v>
      </c>
      <c r="FV775" s="106">
        <v>0</v>
      </c>
      <c r="FW775" s="106">
        <v>0</v>
      </c>
      <c r="FX775" s="106">
        <v>0</v>
      </c>
      <c r="FY775" s="106">
        <v>1.0486016371077761E-2</v>
      </c>
      <c r="FZ775" s="106">
        <v>0</v>
      </c>
      <c r="GA775" s="106">
        <v>0</v>
      </c>
      <c r="GB775" s="106">
        <v>0</v>
      </c>
      <c r="GC775" s="106">
        <v>0</v>
      </c>
      <c r="GD775" s="106">
        <v>0</v>
      </c>
      <c r="GE775" s="106">
        <v>0</v>
      </c>
      <c r="GF775" s="106">
        <v>0</v>
      </c>
      <c r="GG775" s="106">
        <v>8.1067884429612703E-3</v>
      </c>
      <c r="GH775" s="100"/>
      <c r="GI775" s="100"/>
      <c r="GJ775" s="100"/>
      <c r="GK775" s="100"/>
    </row>
    <row r="776" spans="1:193" x14ac:dyDescent="0.25">
      <c r="A776" s="98" t="s">
        <v>1073</v>
      </c>
      <c r="B776" s="99" t="s">
        <v>17</v>
      </c>
      <c r="C776" s="99" t="s">
        <v>247</v>
      </c>
      <c r="D776" s="100"/>
      <c r="E776" s="99" t="s">
        <v>949</v>
      </c>
      <c r="F776" s="100"/>
      <c r="G776" s="106">
        <v>54.871000000000002</v>
      </c>
      <c r="H776" s="106">
        <v>4.9000000000000002E-2</v>
      </c>
      <c r="I776" s="106">
        <v>3.5999999999999997E-2</v>
      </c>
      <c r="J776" s="106">
        <v>18.353999999999999</v>
      </c>
      <c r="K776" s="106">
        <v>5.8000000000000003E-2</v>
      </c>
      <c r="L776" s="106">
        <v>3.5000000000000003E-2</v>
      </c>
      <c r="M776" s="106">
        <v>0</v>
      </c>
      <c r="N776" s="106">
        <v>4.7E-2</v>
      </c>
      <c r="O776" s="106">
        <v>24.97</v>
      </c>
      <c r="P776" s="106">
        <v>0</v>
      </c>
      <c r="Q776" s="106">
        <v>0</v>
      </c>
      <c r="R776" s="106">
        <v>0</v>
      </c>
      <c r="S776" s="106">
        <v>0</v>
      </c>
      <c r="T776" s="106">
        <v>0</v>
      </c>
      <c r="U776" s="106">
        <v>0</v>
      </c>
      <c r="V776" s="106">
        <v>0</v>
      </c>
      <c r="W776" s="106">
        <v>0</v>
      </c>
      <c r="X776" s="106">
        <v>0</v>
      </c>
      <c r="Y776" s="106">
        <v>0</v>
      </c>
      <c r="Z776" s="106">
        <v>0</v>
      </c>
      <c r="AA776" s="106">
        <v>1.9E-2</v>
      </c>
      <c r="AB776" s="106">
        <v>0</v>
      </c>
      <c r="AC776" s="106">
        <v>0</v>
      </c>
      <c r="AD776" s="106">
        <v>0</v>
      </c>
      <c r="AE776" s="106">
        <v>0</v>
      </c>
      <c r="AF776" s="106">
        <v>0</v>
      </c>
      <c r="AG776" s="106">
        <v>0</v>
      </c>
      <c r="AH776" s="106">
        <v>0</v>
      </c>
      <c r="AI776" s="106"/>
      <c r="AJ776" s="106">
        <v>98.439000000000007</v>
      </c>
      <c r="AK776" s="100"/>
      <c r="AL776" s="106">
        <v>25.650243081525801</v>
      </c>
      <c r="AM776" s="106">
        <v>2.9374737725556023E-2</v>
      </c>
      <c r="AN776" s="106">
        <v>1.9052659433712621E-2</v>
      </c>
      <c r="AO776" s="106">
        <v>11.068628633457967</v>
      </c>
      <c r="AP776" s="106">
        <v>4.4919454770755894E-2</v>
      </c>
      <c r="AQ776" s="106">
        <v>2.7205596579867861E-2</v>
      </c>
      <c r="AR776" s="106">
        <v>0</v>
      </c>
      <c r="AS776" s="106">
        <v>3.9017101112402461E-2</v>
      </c>
      <c r="AT776" s="106">
        <v>17.845911949685533</v>
      </c>
      <c r="AU776" s="106">
        <v>0</v>
      </c>
      <c r="AV776" s="106">
        <v>0</v>
      </c>
      <c r="AW776" s="106">
        <v>0</v>
      </c>
      <c r="AX776" s="106">
        <v>0</v>
      </c>
      <c r="AY776" s="106">
        <v>0</v>
      </c>
      <c r="AZ776" s="106">
        <v>0</v>
      </c>
      <c r="BA776" s="106">
        <v>0</v>
      </c>
      <c r="BB776" s="106">
        <v>0</v>
      </c>
      <c r="BC776" s="106">
        <v>0</v>
      </c>
      <c r="BD776" s="106">
        <v>0</v>
      </c>
      <c r="BE776" s="106">
        <v>0</v>
      </c>
      <c r="BF776" s="106">
        <v>1.6221292580893023E-2</v>
      </c>
      <c r="BG776" s="106">
        <v>0</v>
      </c>
      <c r="BH776" s="106">
        <v>0</v>
      </c>
      <c r="BI776" s="106">
        <v>0</v>
      </c>
      <c r="BJ776" s="106">
        <v>0</v>
      </c>
      <c r="BK776" s="106">
        <v>0</v>
      </c>
      <c r="BL776" s="106">
        <v>0</v>
      </c>
      <c r="BM776" s="106">
        <v>0</v>
      </c>
      <c r="BN776" s="106"/>
      <c r="BO776" s="106"/>
      <c r="BP776" s="106"/>
      <c r="BQ776" s="106">
        <v>2.0108480000000001E-2</v>
      </c>
      <c r="BR776" s="106">
        <v>1.0675839999999999E-2</v>
      </c>
      <c r="BS776" s="106">
        <v>7.5579999999999996E-3</v>
      </c>
      <c r="BT776" s="106">
        <v>6.6328000000000003E-3</v>
      </c>
      <c r="BU776" s="106">
        <v>7.2307199999999995E-3</v>
      </c>
      <c r="BV776" s="106">
        <v>6.8184500000000002E-3</v>
      </c>
      <c r="BW776" s="106">
        <v>9.5708000000000008E-3</v>
      </c>
      <c r="BX776" s="106">
        <v>2.7705799999999995E-3</v>
      </c>
      <c r="BY776" s="106">
        <v>7.4157600000000004E-3</v>
      </c>
      <c r="BZ776" s="106">
        <v>1.7645319999999999E-2</v>
      </c>
      <c r="CA776" s="106">
        <v>1.0200000000000001E-2</v>
      </c>
      <c r="CB776" s="106">
        <v>8.0999999999999996E-3</v>
      </c>
      <c r="CC776" s="106">
        <v>7.8677500000000015E-3</v>
      </c>
      <c r="CD776" s="106">
        <v>1.2821550000000003E-2</v>
      </c>
      <c r="CE776" s="106">
        <v>1.634468E-2</v>
      </c>
      <c r="CF776" s="106">
        <v>6.0144300000000003E-3</v>
      </c>
      <c r="CG776" s="106">
        <v>5.2380999999999999E-3</v>
      </c>
      <c r="CH776" s="106">
        <v>5.5585600000000006E-3</v>
      </c>
      <c r="CI776" s="106">
        <v>9.1432800000000002E-3</v>
      </c>
      <c r="CJ776" s="106">
        <v>1.5129120000000001E-2</v>
      </c>
      <c r="CK776" s="106">
        <v>1.5578290000000002E-2</v>
      </c>
      <c r="CL776" s="106">
        <v>1.6735289999999996E-2</v>
      </c>
      <c r="CM776" s="106">
        <v>2.111184E-2</v>
      </c>
      <c r="CN776" s="106">
        <v>1.6350360000000001E-2</v>
      </c>
      <c r="CO776" s="106">
        <v>2.2706220000000003E-2</v>
      </c>
      <c r="CP776" s="106">
        <v>1.7789349999999999E-2</v>
      </c>
      <c r="CQ776" s="106">
        <v>9.2623499999999991E-3</v>
      </c>
      <c r="CR776" s="106">
        <v>9.5650800000000001E-3</v>
      </c>
      <c r="CS776" s="106"/>
      <c r="CT776" s="106"/>
      <c r="CU776" s="106"/>
      <c r="CV776" s="106">
        <f t="shared" si="476"/>
        <v>9.4000000000000004E-3</v>
      </c>
      <c r="CW776" s="106">
        <f t="shared" si="477"/>
        <v>6.3999999999999994E-3</v>
      </c>
      <c r="CX776" s="106">
        <f t="shared" si="478"/>
        <v>4.0000000000000001E-3</v>
      </c>
      <c r="CY776" s="106">
        <f t="shared" si="479"/>
        <v>4.0000000000000001E-3</v>
      </c>
      <c r="CZ776" s="106">
        <f t="shared" si="480"/>
        <v>5.5999999999999999E-3</v>
      </c>
      <c r="DA776" s="106">
        <f t="shared" si="481"/>
        <v>5.3E-3</v>
      </c>
      <c r="DB776" s="106">
        <f t="shared" si="482"/>
        <v>7.1000000000000004E-3</v>
      </c>
      <c r="DC776" s="106">
        <f t="shared" si="483"/>
        <v>2.3E-3</v>
      </c>
      <c r="DD776" s="106">
        <f t="shared" si="484"/>
        <v>5.3E-3</v>
      </c>
      <c r="DE776" s="106">
        <f t="shared" si="485"/>
        <v>7.7000000000000002E-3</v>
      </c>
      <c r="DF776" s="106">
        <f t="shared" si="486"/>
        <v>1.0200000000000001E-2</v>
      </c>
      <c r="DG776" s="106">
        <f t="shared" si="487"/>
        <v>8.0999999999999996E-3</v>
      </c>
      <c r="DH776" s="106">
        <f t="shared" si="488"/>
        <v>5.5000000000000005E-3</v>
      </c>
      <c r="DI776" s="106">
        <f t="shared" si="489"/>
        <v>1.0500000000000002E-2</v>
      </c>
      <c r="DJ776" s="106">
        <f t="shared" si="490"/>
        <v>1.21E-2</v>
      </c>
      <c r="DK776" s="106">
        <f t="shared" si="491"/>
        <v>5.1000000000000004E-3</v>
      </c>
      <c r="DL776" s="106">
        <f t="shared" si="492"/>
        <v>4.8999999999999998E-3</v>
      </c>
      <c r="DM776" s="106">
        <f t="shared" si="493"/>
        <v>4.8999999999999998E-3</v>
      </c>
      <c r="DN776" s="106">
        <f t="shared" si="494"/>
        <v>7.1999999999999998E-3</v>
      </c>
      <c r="DO776" s="106">
        <f t="shared" si="495"/>
        <v>1.29E-2</v>
      </c>
      <c r="DP776" s="106">
        <f t="shared" si="496"/>
        <v>1.3300000000000001E-2</v>
      </c>
      <c r="DQ776" s="106">
        <f t="shared" si="497"/>
        <v>1.4299999999999998E-2</v>
      </c>
      <c r="DR776" s="106">
        <f t="shared" si="498"/>
        <v>1.8099999999999998E-2</v>
      </c>
      <c r="DS776" s="106">
        <f t="shared" si="499"/>
        <v>1.4100000000000001E-2</v>
      </c>
      <c r="DT776" s="106">
        <f t="shared" si="500"/>
        <v>1.9700000000000002E-2</v>
      </c>
      <c r="DU776" s="106">
        <f t="shared" si="501"/>
        <v>1.55E-2</v>
      </c>
      <c r="DV776" s="106">
        <f t="shared" si="502"/>
        <v>8.0999999999999996E-3</v>
      </c>
      <c r="DW776" s="106">
        <f t="shared" si="503"/>
        <v>8.3999999999999995E-3</v>
      </c>
      <c r="DX776" s="106"/>
      <c r="DY776" s="106"/>
      <c r="DZ776" s="100"/>
      <c r="EA776" s="100">
        <v>0.26</v>
      </c>
      <c r="EB776" s="100">
        <v>13.76</v>
      </c>
      <c r="EC776" s="100">
        <v>12.1</v>
      </c>
      <c r="ED776" s="100">
        <v>0.16</v>
      </c>
      <c r="EE776" s="100">
        <v>10.49</v>
      </c>
      <c r="EF776" s="100">
        <v>15.06</v>
      </c>
      <c r="EG776" s="100">
        <v>117.78</v>
      </c>
      <c r="EH776" s="100">
        <v>5.4</v>
      </c>
      <c r="EI776" s="100">
        <v>0.15</v>
      </c>
      <c r="EJ776" s="100">
        <v>54.82</v>
      </c>
      <c r="EK776" s="100">
        <v>100</v>
      </c>
      <c r="EL776" s="100">
        <v>966.83</v>
      </c>
      <c r="EM776" s="100">
        <v>100</v>
      </c>
      <c r="EN776" s="100">
        <v>100</v>
      </c>
      <c r="EO776" s="100">
        <v>665.74</v>
      </c>
      <c r="EP776" s="100">
        <v>100</v>
      </c>
      <c r="EQ776" s="100">
        <v>100</v>
      </c>
      <c r="ER776" s="100">
        <v>100</v>
      </c>
      <c r="ES776" s="100">
        <v>100</v>
      </c>
      <c r="ET776" s="100">
        <v>100</v>
      </c>
      <c r="EU776" s="100">
        <v>70.98</v>
      </c>
      <c r="EV776" s="100">
        <v>100</v>
      </c>
      <c r="EW776" s="100">
        <v>100</v>
      </c>
      <c r="EX776" s="100">
        <v>100</v>
      </c>
      <c r="EY776" s="100">
        <v>100</v>
      </c>
      <c r="EZ776" s="100">
        <v>100</v>
      </c>
      <c r="FA776" s="100">
        <v>100</v>
      </c>
      <c r="FB776" s="100">
        <v>120.72</v>
      </c>
      <c r="FC776" s="100"/>
      <c r="FD776" s="100"/>
      <c r="FE776" s="100"/>
      <c r="FF776" s="106">
        <v>6.669063201196708E-2</v>
      </c>
      <c r="FG776" s="106">
        <v>4.0419639110365084E-3</v>
      </c>
      <c r="FH776" s="106">
        <v>2.3053717914792273E-3</v>
      </c>
      <c r="FI776" s="106">
        <v>1.770980581353275E-2</v>
      </c>
      <c r="FJ776" s="106">
        <v>4.712050805452294E-3</v>
      </c>
      <c r="FK776" s="106">
        <v>4.0971628449281003E-3</v>
      </c>
      <c r="FL776" s="106">
        <v>0</v>
      </c>
      <c r="FM776" s="106">
        <v>2.1069234600697333E-3</v>
      </c>
      <c r="FN776" s="106">
        <v>2.6768867924528299E-2</v>
      </c>
      <c r="FO776" s="106">
        <v>0</v>
      </c>
      <c r="FP776" s="106">
        <v>0</v>
      </c>
      <c r="FQ776" s="106">
        <v>0</v>
      </c>
      <c r="FR776" s="106">
        <v>0</v>
      </c>
      <c r="FS776" s="106">
        <v>0</v>
      </c>
      <c r="FT776" s="106">
        <v>0</v>
      </c>
      <c r="FU776" s="106">
        <v>0</v>
      </c>
      <c r="FV776" s="106">
        <v>0</v>
      </c>
      <c r="FW776" s="106">
        <v>0</v>
      </c>
      <c r="FX776" s="106">
        <v>0</v>
      </c>
      <c r="FY776" s="106">
        <v>0</v>
      </c>
      <c r="FZ776" s="106">
        <v>1.1513873473917868E-2</v>
      </c>
      <c r="GA776" s="106">
        <v>0</v>
      </c>
      <c r="GB776" s="106">
        <v>0</v>
      </c>
      <c r="GC776" s="106">
        <v>0</v>
      </c>
      <c r="GD776" s="106">
        <v>0</v>
      </c>
      <c r="GE776" s="106">
        <v>0</v>
      </c>
      <c r="GF776" s="106">
        <v>0</v>
      </c>
      <c r="GG776" s="106">
        <v>0</v>
      </c>
      <c r="GH776" s="100"/>
      <c r="GI776" s="100"/>
      <c r="GJ776" s="100"/>
      <c r="GK776" s="100"/>
    </row>
    <row r="777" spans="1:193" x14ac:dyDescent="0.25">
      <c r="A777" s="98" t="s">
        <v>1073</v>
      </c>
      <c r="B777" s="99" t="s">
        <v>17</v>
      </c>
      <c r="C777" s="99" t="s">
        <v>247</v>
      </c>
      <c r="D777" s="100"/>
      <c r="E777" s="99" t="s">
        <v>950</v>
      </c>
      <c r="F777" s="100"/>
      <c r="G777" s="106">
        <v>55.353999999999999</v>
      </c>
      <c r="H777" s="106">
        <v>4.5999999999999999E-2</v>
      </c>
      <c r="I777" s="106">
        <v>3.4000000000000002E-2</v>
      </c>
      <c r="J777" s="106">
        <v>18.366</v>
      </c>
      <c r="K777" s="106">
        <v>4.9000000000000002E-2</v>
      </c>
      <c r="L777" s="106">
        <v>2.3E-2</v>
      </c>
      <c r="M777" s="106">
        <v>0</v>
      </c>
      <c r="N777" s="106">
        <v>4.7E-2</v>
      </c>
      <c r="O777" s="106">
        <v>25.004000000000001</v>
      </c>
      <c r="P777" s="106">
        <v>1.7999999999999999E-2</v>
      </c>
      <c r="Q777" s="106">
        <v>0</v>
      </c>
      <c r="R777" s="106">
        <v>0</v>
      </c>
      <c r="S777" s="106">
        <v>0</v>
      </c>
      <c r="T777" s="106">
        <v>0</v>
      </c>
      <c r="U777" s="106">
        <v>0</v>
      </c>
      <c r="V777" s="106">
        <v>0</v>
      </c>
      <c r="W777" s="106">
        <v>0</v>
      </c>
      <c r="X777" s="106">
        <v>0</v>
      </c>
      <c r="Y777" s="106">
        <v>0</v>
      </c>
      <c r="Z777" s="106">
        <v>0</v>
      </c>
      <c r="AA777" s="106">
        <v>2.5999999999999999E-2</v>
      </c>
      <c r="AB777" s="106">
        <v>0</v>
      </c>
      <c r="AC777" s="106">
        <v>0</v>
      </c>
      <c r="AD777" s="106">
        <v>0</v>
      </c>
      <c r="AE777" s="106">
        <v>0</v>
      </c>
      <c r="AF777" s="106">
        <v>0</v>
      </c>
      <c r="AG777" s="106">
        <v>0</v>
      </c>
      <c r="AH777" s="106">
        <v>1.6E-2</v>
      </c>
      <c r="AI777" s="106"/>
      <c r="AJ777" s="106">
        <v>98.983000000000004</v>
      </c>
      <c r="AK777" s="100"/>
      <c r="AL777" s="106">
        <v>25.876028421839937</v>
      </c>
      <c r="AM777" s="106">
        <v>2.7576284395419939E-2</v>
      </c>
      <c r="AN777" s="106">
        <v>1.7994178354061922E-2</v>
      </c>
      <c r="AO777" s="106">
        <v>11.075865396212761</v>
      </c>
      <c r="AP777" s="106">
        <v>3.7949194547707565E-2</v>
      </c>
      <c r="AQ777" s="106">
        <v>1.7877963466770307E-2</v>
      </c>
      <c r="AR777" s="106">
        <v>0</v>
      </c>
      <c r="AS777" s="106">
        <v>3.9017101112402461E-2</v>
      </c>
      <c r="AT777" s="106">
        <v>17.870211549456833</v>
      </c>
      <c r="AU777" s="106">
        <v>7.8547739570605686E-3</v>
      </c>
      <c r="AV777" s="106">
        <v>0</v>
      </c>
      <c r="AW777" s="106">
        <v>0</v>
      </c>
      <c r="AX777" s="106">
        <v>0</v>
      </c>
      <c r="AY777" s="106">
        <v>0</v>
      </c>
      <c r="AZ777" s="106">
        <v>0</v>
      </c>
      <c r="BA777" s="106">
        <v>0</v>
      </c>
      <c r="BB777" s="106">
        <v>0</v>
      </c>
      <c r="BC777" s="106">
        <v>0</v>
      </c>
      <c r="BD777" s="106">
        <v>0</v>
      </c>
      <c r="BE777" s="106">
        <v>0</v>
      </c>
      <c r="BF777" s="106">
        <v>2.2197558268590455E-2</v>
      </c>
      <c r="BG777" s="106">
        <v>0</v>
      </c>
      <c r="BH777" s="106">
        <v>0</v>
      </c>
      <c r="BI777" s="106">
        <v>0</v>
      </c>
      <c r="BJ777" s="106">
        <v>0</v>
      </c>
      <c r="BK777" s="106">
        <v>0</v>
      </c>
      <c r="BL777" s="106">
        <v>0</v>
      </c>
      <c r="BM777" s="106">
        <v>1.4051110915956793E-2</v>
      </c>
      <c r="BN777" s="106"/>
      <c r="BO777" s="106"/>
      <c r="BP777" s="106"/>
      <c r="BQ777" s="106">
        <v>2.0964160000000003E-2</v>
      </c>
      <c r="BR777" s="106">
        <v>1.0842649999999999E-2</v>
      </c>
      <c r="BS777" s="106">
        <v>7.5579999999999996E-3</v>
      </c>
      <c r="BT777" s="106">
        <v>6.6328000000000003E-3</v>
      </c>
      <c r="BU777" s="106">
        <v>7.6180799999999993E-3</v>
      </c>
      <c r="BV777" s="106">
        <v>6.8184500000000002E-3</v>
      </c>
      <c r="BW777" s="106">
        <v>9.7056000000000017E-3</v>
      </c>
      <c r="BX777" s="106">
        <v>2.52966E-3</v>
      </c>
      <c r="BY777" s="106">
        <v>7.5556799999999995E-3</v>
      </c>
      <c r="BZ777" s="106">
        <v>1.7186999999999997E-2</v>
      </c>
      <c r="CA777" s="106">
        <v>1.01E-2</v>
      </c>
      <c r="CB777" s="106">
        <v>8.0999999999999996E-3</v>
      </c>
      <c r="CC777" s="106">
        <v>7.8677500000000015E-3</v>
      </c>
      <c r="CD777" s="106">
        <v>1.2821550000000003E-2</v>
      </c>
      <c r="CE777" s="106">
        <v>1.634468E-2</v>
      </c>
      <c r="CF777" s="106">
        <v>6.0144300000000003E-3</v>
      </c>
      <c r="CG777" s="106">
        <v>5.1311999999999998E-3</v>
      </c>
      <c r="CH777" s="106">
        <v>5.5585600000000006E-3</v>
      </c>
      <c r="CI777" s="106">
        <v>9.1432800000000002E-3</v>
      </c>
      <c r="CJ777" s="106">
        <v>1.4894560000000001E-2</v>
      </c>
      <c r="CK777" s="106">
        <v>1.5461160000000002E-2</v>
      </c>
      <c r="CL777" s="106">
        <v>1.6735289999999996E-2</v>
      </c>
      <c r="CM777" s="106">
        <v>2.0528640000000001E-2</v>
      </c>
      <c r="CN777" s="106">
        <v>1.6002479999999999E-2</v>
      </c>
      <c r="CO777" s="106">
        <v>2.259096E-2</v>
      </c>
      <c r="CP777" s="106">
        <v>1.7445039999999998E-2</v>
      </c>
      <c r="CQ777" s="106">
        <v>9.2623499999999991E-3</v>
      </c>
      <c r="CR777" s="106">
        <v>9.6789500000000004E-3</v>
      </c>
      <c r="CS777" s="106"/>
      <c r="CT777" s="106"/>
      <c r="CU777" s="106"/>
      <c r="CV777" s="106">
        <f t="shared" si="476"/>
        <v>9.7999999999999997E-3</v>
      </c>
      <c r="CW777" s="106">
        <f t="shared" si="477"/>
        <v>6.4999999999999997E-3</v>
      </c>
      <c r="CX777" s="106">
        <f t="shared" si="478"/>
        <v>4.0000000000000001E-3</v>
      </c>
      <c r="CY777" s="106">
        <f t="shared" si="479"/>
        <v>4.0000000000000001E-3</v>
      </c>
      <c r="CZ777" s="106">
        <f t="shared" si="480"/>
        <v>5.8999999999999999E-3</v>
      </c>
      <c r="DA777" s="106">
        <f t="shared" si="481"/>
        <v>5.3E-3</v>
      </c>
      <c r="DB777" s="106">
        <f t="shared" si="482"/>
        <v>7.2000000000000007E-3</v>
      </c>
      <c r="DC777" s="106">
        <f t="shared" si="483"/>
        <v>2.1000000000000003E-3</v>
      </c>
      <c r="DD777" s="106">
        <f t="shared" si="484"/>
        <v>5.3999999999999994E-3</v>
      </c>
      <c r="DE777" s="106">
        <f t="shared" si="485"/>
        <v>7.4999999999999997E-3</v>
      </c>
      <c r="DF777" s="106">
        <f t="shared" si="486"/>
        <v>1.01E-2</v>
      </c>
      <c r="DG777" s="106">
        <f t="shared" si="487"/>
        <v>8.0999999999999996E-3</v>
      </c>
      <c r="DH777" s="106">
        <f t="shared" si="488"/>
        <v>5.5000000000000005E-3</v>
      </c>
      <c r="DI777" s="106">
        <f t="shared" si="489"/>
        <v>1.0500000000000002E-2</v>
      </c>
      <c r="DJ777" s="106">
        <f t="shared" si="490"/>
        <v>1.21E-2</v>
      </c>
      <c r="DK777" s="106">
        <f t="shared" si="491"/>
        <v>5.1000000000000004E-3</v>
      </c>
      <c r="DL777" s="106">
        <f t="shared" si="492"/>
        <v>4.8000000000000004E-3</v>
      </c>
      <c r="DM777" s="106">
        <f t="shared" si="493"/>
        <v>4.8999999999999998E-3</v>
      </c>
      <c r="DN777" s="106">
        <f t="shared" si="494"/>
        <v>7.1999999999999998E-3</v>
      </c>
      <c r="DO777" s="106">
        <f t="shared" si="495"/>
        <v>1.2699999999999999E-2</v>
      </c>
      <c r="DP777" s="106">
        <f t="shared" si="496"/>
        <v>1.3200000000000002E-2</v>
      </c>
      <c r="DQ777" s="106">
        <f t="shared" si="497"/>
        <v>1.4299999999999998E-2</v>
      </c>
      <c r="DR777" s="106">
        <f t="shared" si="498"/>
        <v>1.7599999999999998E-2</v>
      </c>
      <c r="DS777" s="106">
        <f t="shared" si="499"/>
        <v>1.38E-2</v>
      </c>
      <c r="DT777" s="106">
        <f t="shared" si="500"/>
        <v>1.9599999999999999E-2</v>
      </c>
      <c r="DU777" s="106">
        <f t="shared" si="501"/>
        <v>1.52E-2</v>
      </c>
      <c r="DV777" s="106">
        <f t="shared" si="502"/>
        <v>8.0999999999999996E-3</v>
      </c>
      <c r="DW777" s="106">
        <f t="shared" si="503"/>
        <v>8.5000000000000006E-3</v>
      </c>
      <c r="DX777" s="106"/>
      <c r="DY777" s="106"/>
      <c r="DZ777" s="100"/>
      <c r="EA777" s="100">
        <v>0.26</v>
      </c>
      <c r="EB777" s="100">
        <v>14.73</v>
      </c>
      <c r="EC777" s="100">
        <v>12.96</v>
      </c>
      <c r="ED777" s="100">
        <v>0.16</v>
      </c>
      <c r="EE777" s="100">
        <v>12.66</v>
      </c>
      <c r="EF777" s="100">
        <v>22.54</v>
      </c>
      <c r="EG777" s="100">
        <v>100</v>
      </c>
      <c r="EH777" s="100">
        <v>5.22</v>
      </c>
      <c r="EI777" s="100">
        <v>0.15</v>
      </c>
      <c r="EJ777" s="100">
        <v>41.79</v>
      </c>
      <c r="EK777" s="100">
        <v>100</v>
      </c>
      <c r="EL777" s="100">
        <v>100</v>
      </c>
      <c r="EM777" s="100">
        <v>100</v>
      </c>
      <c r="EN777" s="100">
        <v>100</v>
      </c>
      <c r="EO777" s="100">
        <v>84.63</v>
      </c>
      <c r="EP777" s="100">
        <v>100</v>
      </c>
      <c r="EQ777" s="100">
        <v>100</v>
      </c>
      <c r="ER777" s="100">
        <v>100</v>
      </c>
      <c r="ES777" s="100">
        <v>100</v>
      </c>
      <c r="ET777" s="100">
        <v>121.91</v>
      </c>
      <c r="EU777" s="100">
        <v>54.03</v>
      </c>
      <c r="EV777" s="100">
        <v>371.41</v>
      </c>
      <c r="EW777" s="100">
        <v>589.67999999999995</v>
      </c>
      <c r="EX777" s="100">
        <v>159.97999999999999</v>
      </c>
      <c r="EY777" s="100">
        <v>98.32</v>
      </c>
      <c r="EZ777" s="100">
        <v>278.04000000000002</v>
      </c>
      <c r="FA777" s="100">
        <v>988.94</v>
      </c>
      <c r="FB777" s="100">
        <v>58.64</v>
      </c>
      <c r="FC777" s="100"/>
      <c r="FD777" s="100"/>
      <c r="FE777" s="100"/>
      <c r="FF777" s="106">
        <v>6.7277673896783838E-2</v>
      </c>
      <c r="FG777" s="106">
        <v>4.0619866914453576E-3</v>
      </c>
      <c r="FH777" s="106">
        <v>2.3320455146864255E-3</v>
      </c>
      <c r="FI777" s="106">
        <v>1.7721384633940417E-2</v>
      </c>
      <c r="FJ777" s="106">
        <v>4.8043680297397773E-3</v>
      </c>
      <c r="FK777" s="106">
        <v>4.0296929654100267E-3</v>
      </c>
      <c r="FL777" s="106">
        <v>0</v>
      </c>
      <c r="FM777" s="106">
        <v>2.0366926780674083E-3</v>
      </c>
      <c r="FN777" s="106">
        <v>2.680531732418525E-2</v>
      </c>
      <c r="FO777" s="106">
        <v>3.2825100366556115E-3</v>
      </c>
      <c r="FP777" s="106">
        <v>0</v>
      </c>
      <c r="FQ777" s="106">
        <v>0</v>
      </c>
      <c r="FR777" s="106">
        <v>0</v>
      </c>
      <c r="FS777" s="106">
        <v>0</v>
      </c>
      <c r="FT777" s="106">
        <v>0</v>
      </c>
      <c r="FU777" s="106">
        <v>0</v>
      </c>
      <c r="FV777" s="106">
        <v>0</v>
      </c>
      <c r="FW777" s="106">
        <v>0</v>
      </c>
      <c r="FX777" s="106">
        <v>0</v>
      </c>
      <c r="FY777" s="106">
        <v>0</v>
      </c>
      <c r="FZ777" s="106">
        <v>1.1993340732519423E-2</v>
      </c>
      <c r="GA777" s="106">
        <v>0</v>
      </c>
      <c r="GB777" s="106">
        <v>0</v>
      </c>
      <c r="GC777" s="106">
        <v>0</v>
      </c>
      <c r="GD777" s="106">
        <v>0</v>
      </c>
      <c r="GE777" s="106">
        <v>0</v>
      </c>
      <c r="GF777" s="106">
        <v>0</v>
      </c>
      <c r="GG777" s="106">
        <v>8.2395714411170641E-3</v>
      </c>
      <c r="GH777" s="100"/>
      <c r="GI777" s="100"/>
      <c r="GJ777" s="100"/>
      <c r="GK777" s="100"/>
    </row>
    <row r="778" spans="1:193" x14ac:dyDescent="0.25">
      <c r="A778" s="98" t="s">
        <v>1073</v>
      </c>
      <c r="B778" s="99" t="s">
        <v>17</v>
      </c>
      <c r="C778" s="99" t="s">
        <v>247</v>
      </c>
      <c r="D778" s="100"/>
      <c r="E778" s="99" t="s">
        <v>951</v>
      </c>
      <c r="F778" s="100"/>
      <c r="G778" s="106">
        <v>0</v>
      </c>
      <c r="H778" s="106">
        <v>95.02</v>
      </c>
      <c r="I778" s="106">
        <v>4.4999999999999998E-2</v>
      </c>
      <c r="J778" s="106">
        <v>0</v>
      </c>
      <c r="K778" s="106">
        <v>0</v>
      </c>
      <c r="L778" s="106">
        <v>0</v>
      </c>
      <c r="M778" s="106">
        <v>0</v>
      </c>
      <c r="N778" s="106">
        <v>5.1999999999999998E-2</v>
      </c>
      <c r="O778" s="106">
        <v>0</v>
      </c>
      <c r="P778" s="106">
        <v>0</v>
      </c>
      <c r="Q778" s="106">
        <v>0</v>
      </c>
      <c r="R778" s="106">
        <v>0</v>
      </c>
      <c r="S778" s="106">
        <v>0</v>
      </c>
      <c r="T778" s="106">
        <v>0</v>
      </c>
      <c r="U778" s="106">
        <v>0</v>
      </c>
      <c r="V778" s="106">
        <v>0</v>
      </c>
      <c r="W778" s="106">
        <v>0</v>
      </c>
      <c r="X778" s="106">
        <v>0</v>
      </c>
      <c r="Y778" s="106">
        <v>0</v>
      </c>
      <c r="Z778" s="106">
        <v>0</v>
      </c>
      <c r="AA778" s="106">
        <v>0.10795273757150373</v>
      </c>
      <c r="AB778" s="106">
        <v>0</v>
      </c>
      <c r="AC778" s="106">
        <v>0</v>
      </c>
      <c r="AD778" s="106">
        <v>1.9E-2</v>
      </c>
      <c r="AE778" s="106">
        <v>0</v>
      </c>
      <c r="AF778" s="106">
        <v>0</v>
      </c>
      <c r="AG778" s="106">
        <v>0</v>
      </c>
      <c r="AH778" s="106">
        <v>0</v>
      </c>
      <c r="AI778" s="106"/>
      <c r="AJ778" s="106">
        <v>95.243952737571519</v>
      </c>
      <c r="AK778" s="100"/>
      <c r="AL778" s="106">
        <v>0</v>
      </c>
      <c r="AM778" s="106">
        <v>56.963011809843536</v>
      </c>
      <c r="AN778" s="106">
        <v>2.3815824292140776E-2</v>
      </c>
      <c r="AO778" s="106">
        <v>0</v>
      </c>
      <c r="AP778" s="106">
        <v>0</v>
      </c>
      <c r="AQ778" s="106">
        <v>0</v>
      </c>
      <c r="AR778" s="106">
        <v>0</v>
      </c>
      <c r="AS778" s="106">
        <v>4.3167856549892081E-2</v>
      </c>
      <c r="AT778" s="106">
        <v>0</v>
      </c>
      <c r="AU778" s="106">
        <v>0</v>
      </c>
      <c r="AV778" s="106">
        <v>0</v>
      </c>
      <c r="AW778" s="106">
        <v>0</v>
      </c>
      <c r="AX778" s="106">
        <v>0</v>
      </c>
      <c r="AY778" s="106">
        <v>0</v>
      </c>
      <c r="AZ778" s="106">
        <v>0</v>
      </c>
      <c r="BA778" s="106">
        <v>0</v>
      </c>
      <c r="BB778" s="106">
        <v>0</v>
      </c>
      <c r="BC778" s="106">
        <v>0</v>
      </c>
      <c r="BD778" s="106">
        <v>0</v>
      </c>
      <c r="BE778" s="106">
        <v>0</v>
      </c>
      <c r="BF778" s="106">
        <v>9.2164891634511845E-2</v>
      </c>
      <c r="BG778" s="106">
        <v>0</v>
      </c>
      <c r="BH778" s="106">
        <v>0</v>
      </c>
      <c r="BI778" s="106">
        <v>1.6384960331148671E-2</v>
      </c>
      <c r="BJ778" s="106">
        <v>0</v>
      </c>
      <c r="BK778" s="106">
        <v>0</v>
      </c>
      <c r="BL778" s="106">
        <v>0</v>
      </c>
      <c r="BM778" s="106">
        <v>0</v>
      </c>
      <c r="BN778" s="106"/>
      <c r="BO778" s="106"/>
      <c r="BP778" s="106"/>
      <c r="BQ778" s="106">
        <v>1.9680640000000003E-2</v>
      </c>
      <c r="BR778" s="106">
        <v>1.417885E-2</v>
      </c>
      <c r="BS778" s="106">
        <v>7.5579999999999996E-3</v>
      </c>
      <c r="BT778" s="106">
        <v>6.9644399999999988E-3</v>
      </c>
      <c r="BU778" s="106">
        <v>8.6510399999999987E-3</v>
      </c>
      <c r="BV778" s="106">
        <v>7.5903499999999992E-3</v>
      </c>
      <c r="BW778" s="106">
        <v>9.8404000000000009E-3</v>
      </c>
      <c r="BX778" s="106">
        <v>3.2524200000000002E-3</v>
      </c>
      <c r="BY778" s="106">
        <v>7.8355200000000003E-3</v>
      </c>
      <c r="BZ778" s="106">
        <v>2.0395239999999999E-2</v>
      </c>
      <c r="CA778" s="106">
        <v>1.03E-2</v>
      </c>
      <c r="CB778" s="106">
        <v>9.2999999999999992E-3</v>
      </c>
      <c r="CC778" s="106">
        <v>1.00135E-2</v>
      </c>
      <c r="CD778" s="106">
        <v>1.440898E-2</v>
      </c>
      <c r="CE778" s="106">
        <v>2.0532159999999997E-2</v>
      </c>
      <c r="CF778" s="106">
        <v>5.8965000000000007E-3</v>
      </c>
      <c r="CG778" s="106">
        <v>6.0933000000000003E-3</v>
      </c>
      <c r="CH778" s="106">
        <v>6.4660800000000008E-3</v>
      </c>
      <c r="CI778" s="106">
        <v>9.6512400000000002E-3</v>
      </c>
      <c r="CJ778" s="106">
        <v>2.240048E-2</v>
      </c>
      <c r="CK778" s="106">
        <v>2.1903309999999999E-2</v>
      </c>
      <c r="CL778" s="106">
        <v>1.8373709999999998E-2</v>
      </c>
      <c r="CM778" s="106">
        <v>2.356128E-2</v>
      </c>
      <c r="CN778" s="106">
        <v>1.7973800000000002E-2</v>
      </c>
      <c r="CO778" s="106">
        <v>2.5472460000000002E-2</v>
      </c>
      <c r="CP778" s="106">
        <v>2.0199519999999999E-2</v>
      </c>
      <c r="CQ778" s="106">
        <v>1.063455E-2</v>
      </c>
      <c r="CR778" s="106">
        <v>1.104539E-2</v>
      </c>
      <c r="CS778" s="106"/>
      <c r="CT778" s="106"/>
      <c r="CU778" s="106"/>
      <c r="CV778" s="106">
        <f t="shared" si="476"/>
        <v>9.1999999999999998E-3</v>
      </c>
      <c r="CW778" s="106">
        <f t="shared" si="477"/>
        <v>8.5000000000000006E-3</v>
      </c>
      <c r="CX778" s="106">
        <f t="shared" si="478"/>
        <v>4.0000000000000001E-3</v>
      </c>
      <c r="CY778" s="106">
        <f t="shared" si="479"/>
        <v>4.1999999999999997E-3</v>
      </c>
      <c r="CZ778" s="106">
        <f t="shared" si="480"/>
        <v>6.6999999999999994E-3</v>
      </c>
      <c r="DA778" s="106">
        <f t="shared" si="481"/>
        <v>5.8999999999999999E-3</v>
      </c>
      <c r="DB778" s="106">
        <f t="shared" si="482"/>
        <v>7.3000000000000001E-3</v>
      </c>
      <c r="DC778" s="106">
        <f t="shared" si="483"/>
        <v>2.7000000000000006E-3</v>
      </c>
      <c r="DD778" s="106">
        <f t="shared" si="484"/>
        <v>5.5999999999999999E-3</v>
      </c>
      <c r="DE778" s="106">
        <f t="shared" si="485"/>
        <v>8.8999999999999999E-3</v>
      </c>
      <c r="DF778" s="106">
        <f t="shared" si="486"/>
        <v>1.03E-2</v>
      </c>
      <c r="DG778" s="106">
        <f t="shared" si="487"/>
        <v>9.2999999999999992E-3</v>
      </c>
      <c r="DH778" s="106">
        <f t="shared" si="488"/>
        <v>6.9999999999999993E-3</v>
      </c>
      <c r="DI778" s="106">
        <f t="shared" si="489"/>
        <v>1.18E-2</v>
      </c>
      <c r="DJ778" s="106">
        <f t="shared" si="490"/>
        <v>1.5199999999999998E-2</v>
      </c>
      <c r="DK778" s="106">
        <f t="shared" si="491"/>
        <v>5.0000000000000001E-3</v>
      </c>
      <c r="DL778" s="106">
        <f t="shared" si="492"/>
        <v>5.7000000000000002E-3</v>
      </c>
      <c r="DM778" s="106">
        <f t="shared" si="493"/>
        <v>5.7000000000000002E-3</v>
      </c>
      <c r="DN778" s="106">
        <f t="shared" si="494"/>
        <v>7.6E-3</v>
      </c>
      <c r="DO778" s="106">
        <f t="shared" si="495"/>
        <v>1.9099999999999999E-2</v>
      </c>
      <c r="DP778" s="106">
        <f t="shared" si="496"/>
        <v>1.8699999999999998E-2</v>
      </c>
      <c r="DQ778" s="106">
        <f t="shared" si="497"/>
        <v>1.5699999999999999E-2</v>
      </c>
      <c r="DR778" s="106">
        <f t="shared" si="498"/>
        <v>2.0199999999999999E-2</v>
      </c>
      <c r="DS778" s="106">
        <f t="shared" si="499"/>
        <v>1.5500000000000002E-2</v>
      </c>
      <c r="DT778" s="106">
        <f t="shared" si="500"/>
        <v>2.2100000000000002E-2</v>
      </c>
      <c r="DU778" s="106">
        <f t="shared" si="501"/>
        <v>1.7600000000000001E-2</v>
      </c>
      <c r="DV778" s="106">
        <f t="shared" si="502"/>
        <v>9.2999999999999992E-3</v>
      </c>
      <c r="DW778" s="106">
        <f t="shared" si="503"/>
        <v>9.7000000000000003E-3</v>
      </c>
      <c r="DX778" s="106"/>
      <c r="DY778" s="106"/>
      <c r="DZ778" s="100"/>
      <c r="EA778" s="100">
        <v>181.69</v>
      </c>
      <c r="EB778" s="100">
        <v>7.0000000000000007E-2</v>
      </c>
      <c r="EC778" s="100">
        <v>10.050000000000001</v>
      </c>
      <c r="ED778" s="100">
        <v>100</v>
      </c>
      <c r="EE778" s="100">
        <v>100</v>
      </c>
      <c r="EF778" s="100">
        <v>169</v>
      </c>
      <c r="EG778" s="100">
        <v>100</v>
      </c>
      <c r="EH778" s="100">
        <v>4.75</v>
      </c>
      <c r="EI778" s="100">
        <v>129.16999999999999</v>
      </c>
      <c r="EJ778" s="100">
        <v>74.58</v>
      </c>
      <c r="EK778" s="100">
        <v>100</v>
      </c>
      <c r="EL778" s="100">
        <v>167.5</v>
      </c>
      <c r="EM778" s="100">
        <v>100</v>
      </c>
      <c r="EN778" s="100">
        <v>89.82</v>
      </c>
      <c r="EO778" s="100">
        <v>188.5</v>
      </c>
      <c r="EP778" s="100">
        <v>2.4900000000000002</v>
      </c>
      <c r="EQ778" s="100">
        <v>100</v>
      </c>
      <c r="ER778" s="100">
        <v>100</v>
      </c>
      <c r="ES778" s="100">
        <v>100</v>
      </c>
      <c r="ET778" s="100">
        <v>100</v>
      </c>
      <c r="EU778" s="100">
        <v>16.03</v>
      </c>
      <c r="EV778" s="100">
        <v>100</v>
      </c>
      <c r="EW778" s="100">
        <v>100</v>
      </c>
      <c r="EX778" s="100">
        <v>89.57</v>
      </c>
      <c r="EY778" s="100">
        <v>7018.87</v>
      </c>
      <c r="EZ778" s="100">
        <v>100</v>
      </c>
      <c r="FA778" s="100">
        <v>100</v>
      </c>
      <c r="FB778" s="100">
        <v>100</v>
      </c>
      <c r="FC778" s="100"/>
      <c r="FD778" s="100"/>
      <c r="FE778" s="100"/>
      <c r="FF778" s="106">
        <v>0</v>
      </c>
      <c r="FG778" s="106">
        <v>3.987410826689048E-2</v>
      </c>
      <c r="FH778" s="106">
        <v>2.3934903413601483E-3</v>
      </c>
      <c r="FI778" s="106">
        <v>0</v>
      </c>
      <c r="FJ778" s="106">
        <v>0</v>
      </c>
      <c r="FK778" s="106">
        <v>0</v>
      </c>
      <c r="FL778" s="106">
        <v>0</v>
      </c>
      <c r="FM778" s="106">
        <v>2.050473186119874E-3</v>
      </c>
      <c r="FN778" s="106">
        <v>0</v>
      </c>
      <c r="FO778" s="106">
        <v>0</v>
      </c>
      <c r="FP778" s="106">
        <v>0</v>
      </c>
      <c r="FQ778" s="106">
        <v>0</v>
      </c>
      <c r="FR778" s="106">
        <v>0</v>
      </c>
      <c r="FS778" s="106">
        <v>0</v>
      </c>
      <c r="FT778" s="106">
        <v>0</v>
      </c>
      <c r="FU778" s="106">
        <v>0</v>
      </c>
      <c r="FV778" s="106">
        <v>0</v>
      </c>
      <c r="FW778" s="106">
        <v>0</v>
      </c>
      <c r="FX778" s="106">
        <v>0</v>
      </c>
      <c r="FY778" s="106">
        <v>0</v>
      </c>
      <c r="FZ778" s="106">
        <v>1.4774032129012248E-2</v>
      </c>
      <c r="GA778" s="106">
        <v>0</v>
      </c>
      <c r="GB778" s="106">
        <v>0</v>
      </c>
      <c r="GC778" s="106">
        <v>1.4676008968609863E-2</v>
      </c>
      <c r="GD778" s="106">
        <v>0</v>
      </c>
      <c r="GE778" s="106">
        <v>0</v>
      </c>
      <c r="GF778" s="106">
        <v>0</v>
      </c>
      <c r="GG778" s="106">
        <v>0</v>
      </c>
      <c r="GH778" s="100"/>
      <c r="GI778" s="100"/>
      <c r="GJ778" s="100"/>
      <c r="GK778" s="100"/>
    </row>
    <row r="779" spans="1:193" x14ac:dyDescent="0.25">
      <c r="A779" s="98" t="s">
        <v>1073</v>
      </c>
      <c r="B779" s="99" t="s">
        <v>17</v>
      </c>
      <c r="C779" s="99" t="s">
        <v>247</v>
      </c>
      <c r="D779" s="100"/>
      <c r="E779" s="99" t="s">
        <v>952</v>
      </c>
      <c r="F779" s="100"/>
      <c r="G779" s="106">
        <v>0</v>
      </c>
      <c r="H779" s="106">
        <v>95.054000000000002</v>
      </c>
      <c r="I779" s="106">
        <v>4.5999999999999999E-2</v>
      </c>
      <c r="J779" s="106">
        <v>0</v>
      </c>
      <c r="K779" s="106">
        <v>0</v>
      </c>
      <c r="L779" s="106">
        <v>0</v>
      </c>
      <c r="M779" s="106">
        <v>0</v>
      </c>
      <c r="N779" s="106">
        <v>5.8000000000000003E-2</v>
      </c>
      <c r="O779" s="106">
        <v>0</v>
      </c>
      <c r="P779" s="106">
        <v>0</v>
      </c>
      <c r="Q779" s="106">
        <v>0</v>
      </c>
      <c r="R779" s="106">
        <v>0</v>
      </c>
      <c r="S779" s="106">
        <v>0</v>
      </c>
      <c r="T779" s="106">
        <v>0</v>
      </c>
      <c r="U779" s="106">
        <v>0</v>
      </c>
      <c r="V779" s="106">
        <v>0</v>
      </c>
      <c r="W779" s="106">
        <v>6.0000000000000001E-3</v>
      </c>
      <c r="X779" s="106">
        <v>0</v>
      </c>
      <c r="Y779" s="106">
        <v>1.7999999999999999E-2</v>
      </c>
      <c r="Z779" s="106">
        <v>0</v>
      </c>
      <c r="AA779" s="106">
        <v>8.2991138294656958E-2</v>
      </c>
      <c r="AB779" s="106">
        <v>2.7E-2</v>
      </c>
      <c r="AC779" s="106">
        <v>0</v>
      </c>
      <c r="AD779" s="106">
        <v>0</v>
      </c>
      <c r="AE779" s="106">
        <v>0</v>
      </c>
      <c r="AF779" s="106">
        <v>0</v>
      </c>
      <c r="AG779" s="106">
        <v>0</v>
      </c>
      <c r="AH779" s="106">
        <v>0</v>
      </c>
      <c r="AI779" s="106"/>
      <c r="AJ779" s="106">
        <v>95.291991138294676</v>
      </c>
      <c r="AK779" s="100"/>
      <c r="AL779" s="106">
        <v>0</v>
      </c>
      <c r="AM779" s="106">
        <v>56.983394280918411</v>
      </c>
      <c r="AN779" s="106">
        <v>2.4345064831966128E-2</v>
      </c>
      <c r="AO779" s="106">
        <v>0</v>
      </c>
      <c r="AP779" s="106">
        <v>0</v>
      </c>
      <c r="AQ779" s="106">
        <v>0</v>
      </c>
      <c r="AR779" s="106">
        <v>0</v>
      </c>
      <c r="AS779" s="106">
        <v>4.8148763074879634E-2</v>
      </c>
      <c r="AT779" s="106">
        <v>0</v>
      </c>
      <c r="AU779" s="106">
        <v>0</v>
      </c>
      <c r="AV779" s="106">
        <v>0</v>
      </c>
      <c r="AW779" s="106">
        <v>0</v>
      </c>
      <c r="AX779" s="106">
        <v>0</v>
      </c>
      <c r="AY779" s="106">
        <v>0</v>
      </c>
      <c r="AZ779" s="106">
        <v>0</v>
      </c>
      <c r="BA779" s="106">
        <v>0</v>
      </c>
      <c r="BB779" s="106">
        <v>5.612722170252573E-3</v>
      </c>
      <c r="BC779" s="106">
        <v>0</v>
      </c>
      <c r="BD779" s="106">
        <v>1.4174344436569807E-2</v>
      </c>
      <c r="BE779" s="106">
        <v>0</v>
      </c>
      <c r="BF779" s="106">
        <v>7.0853870310472938E-2</v>
      </c>
      <c r="BG779" s="106">
        <v>2.3071007433991285E-2</v>
      </c>
      <c r="BH779" s="106">
        <v>0</v>
      </c>
      <c r="BI779" s="106">
        <v>0</v>
      </c>
      <c r="BJ779" s="106">
        <v>0</v>
      </c>
      <c r="BK779" s="106">
        <v>0</v>
      </c>
      <c r="BL779" s="106">
        <v>0</v>
      </c>
      <c r="BM779" s="106">
        <v>0</v>
      </c>
      <c r="BN779" s="106"/>
      <c r="BO779" s="106"/>
      <c r="BP779" s="106"/>
      <c r="BQ779" s="106">
        <v>1.8611040000000002E-2</v>
      </c>
      <c r="BR779" s="106">
        <v>1.417885E-2</v>
      </c>
      <c r="BS779" s="106">
        <v>7.5579999999999996E-3</v>
      </c>
      <c r="BT779" s="106">
        <v>6.9644399999999988E-3</v>
      </c>
      <c r="BU779" s="106">
        <v>8.3927999999999989E-3</v>
      </c>
      <c r="BV779" s="106">
        <v>7.7190000000000002E-3</v>
      </c>
      <c r="BW779" s="106">
        <v>9.8404000000000009E-3</v>
      </c>
      <c r="BX779" s="106">
        <v>3.0114999999999999E-3</v>
      </c>
      <c r="BY779" s="106">
        <v>7.9754400000000003E-3</v>
      </c>
      <c r="BZ779" s="106">
        <v>2.1999359999999999E-2</v>
      </c>
      <c r="CA779" s="106">
        <v>1.03E-2</v>
      </c>
      <c r="CB779" s="106">
        <v>9.1000000000000004E-3</v>
      </c>
      <c r="CC779" s="106">
        <v>1.00135E-2</v>
      </c>
      <c r="CD779" s="106">
        <v>1.440898E-2</v>
      </c>
      <c r="CE779" s="106">
        <v>2.1747880000000001E-2</v>
      </c>
      <c r="CF779" s="106">
        <v>5.8965000000000007E-3</v>
      </c>
      <c r="CG779" s="106">
        <v>5.9863999999999994E-3</v>
      </c>
      <c r="CH779" s="106">
        <v>6.4660800000000008E-3</v>
      </c>
      <c r="CI779" s="106">
        <v>9.3972599999999993E-3</v>
      </c>
      <c r="CJ779" s="106">
        <v>2.2517760000000001E-2</v>
      </c>
      <c r="CK779" s="106">
        <v>2.2371829999999999E-2</v>
      </c>
      <c r="CL779" s="106">
        <v>1.8022619999999996E-2</v>
      </c>
      <c r="CM779" s="106">
        <v>2.356128E-2</v>
      </c>
      <c r="CN779" s="106">
        <v>1.8437639999999998E-2</v>
      </c>
      <c r="CO779" s="106">
        <v>2.5818240000000003E-2</v>
      </c>
      <c r="CP779" s="106">
        <v>1.9969979999999998E-2</v>
      </c>
      <c r="CQ779" s="106">
        <v>1.0405849999999999E-2</v>
      </c>
      <c r="CR779" s="106">
        <v>1.1159260000000001E-2</v>
      </c>
      <c r="CS779" s="106"/>
      <c r="CT779" s="106"/>
      <c r="CU779" s="106"/>
      <c r="CV779" s="106">
        <f t="shared" si="476"/>
        <v>8.6999999999999994E-3</v>
      </c>
      <c r="CW779" s="106">
        <f t="shared" si="477"/>
        <v>8.5000000000000006E-3</v>
      </c>
      <c r="CX779" s="106">
        <f t="shared" si="478"/>
        <v>4.0000000000000001E-3</v>
      </c>
      <c r="CY779" s="106">
        <f t="shared" si="479"/>
        <v>4.1999999999999997E-3</v>
      </c>
      <c r="CZ779" s="106">
        <f t="shared" si="480"/>
        <v>6.4999999999999997E-3</v>
      </c>
      <c r="DA779" s="106">
        <f t="shared" si="481"/>
        <v>6.0000000000000001E-3</v>
      </c>
      <c r="DB779" s="106">
        <f t="shared" si="482"/>
        <v>7.3000000000000001E-3</v>
      </c>
      <c r="DC779" s="106">
        <f t="shared" si="483"/>
        <v>2.5000000000000001E-3</v>
      </c>
      <c r="DD779" s="106">
        <f t="shared" si="484"/>
        <v>5.7000000000000002E-3</v>
      </c>
      <c r="DE779" s="106">
        <f t="shared" si="485"/>
        <v>9.6000000000000009E-3</v>
      </c>
      <c r="DF779" s="106">
        <f t="shared" si="486"/>
        <v>1.03E-2</v>
      </c>
      <c r="DG779" s="106">
        <f t="shared" si="487"/>
        <v>9.1000000000000004E-3</v>
      </c>
      <c r="DH779" s="106">
        <f t="shared" si="488"/>
        <v>6.9999999999999993E-3</v>
      </c>
      <c r="DI779" s="106">
        <f t="shared" si="489"/>
        <v>1.18E-2</v>
      </c>
      <c r="DJ779" s="106">
        <f t="shared" si="490"/>
        <v>1.61E-2</v>
      </c>
      <c r="DK779" s="106">
        <f t="shared" si="491"/>
        <v>5.0000000000000001E-3</v>
      </c>
      <c r="DL779" s="106">
        <f t="shared" si="492"/>
        <v>5.5999999999999999E-3</v>
      </c>
      <c r="DM779" s="106">
        <f t="shared" si="493"/>
        <v>5.7000000000000002E-3</v>
      </c>
      <c r="DN779" s="106">
        <f t="shared" si="494"/>
        <v>7.3999999999999995E-3</v>
      </c>
      <c r="DO779" s="106">
        <f t="shared" si="495"/>
        <v>1.9199999999999998E-2</v>
      </c>
      <c r="DP779" s="106">
        <f t="shared" si="496"/>
        <v>1.9099999999999999E-2</v>
      </c>
      <c r="DQ779" s="106">
        <f t="shared" si="497"/>
        <v>1.5399999999999999E-2</v>
      </c>
      <c r="DR779" s="106">
        <f t="shared" si="498"/>
        <v>2.0199999999999999E-2</v>
      </c>
      <c r="DS779" s="106">
        <f t="shared" si="499"/>
        <v>1.5899999999999997E-2</v>
      </c>
      <c r="DT779" s="106">
        <f t="shared" si="500"/>
        <v>2.24E-2</v>
      </c>
      <c r="DU779" s="106">
        <f t="shared" si="501"/>
        <v>1.7399999999999999E-2</v>
      </c>
      <c r="DV779" s="106">
        <f t="shared" si="502"/>
        <v>9.1000000000000004E-3</v>
      </c>
      <c r="DW779" s="106">
        <f t="shared" si="503"/>
        <v>9.7999999999999997E-3</v>
      </c>
      <c r="DX779" s="106"/>
      <c r="DY779" s="106"/>
      <c r="DZ779" s="100"/>
      <c r="EA779" s="100">
        <v>62.54</v>
      </c>
      <c r="EB779" s="100">
        <v>7.0000000000000007E-2</v>
      </c>
      <c r="EC779" s="100">
        <v>9.6999999999999993</v>
      </c>
      <c r="ED779" s="100">
        <v>100</v>
      </c>
      <c r="EE779" s="100">
        <v>100</v>
      </c>
      <c r="EF779" s="100">
        <v>356.3</v>
      </c>
      <c r="EG779" s="100">
        <v>100</v>
      </c>
      <c r="EH779" s="100">
        <v>4.26</v>
      </c>
      <c r="EI779" s="100">
        <v>822.65</v>
      </c>
      <c r="EJ779" s="100">
        <v>100</v>
      </c>
      <c r="EK779" s="100">
        <v>100</v>
      </c>
      <c r="EL779" s="100">
        <v>909.27</v>
      </c>
      <c r="EM779" s="100">
        <v>100</v>
      </c>
      <c r="EN779" s="100">
        <v>516.80999999999995</v>
      </c>
      <c r="EO779" s="100">
        <v>100</v>
      </c>
      <c r="EP779" s="100">
        <v>2.4300000000000002</v>
      </c>
      <c r="EQ779" s="100">
        <v>89.93</v>
      </c>
      <c r="ER779" s="100">
        <v>100</v>
      </c>
      <c r="ES779" s="100">
        <v>41</v>
      </c>
      <c r="ET779" s="100">
        <v>100</v>
      </c>
      <c r="EU779" s="100">
        <v>20.99</v>
      </c>
      <c r="EV779" s="100">
        <v>61.3</v>
      </c>
      <c r="EW779" s="100">
        <v>100</v>
      </c>
      <c r="EX779" s="100">
        <v>100</v>
      </c>
      <c r="EY779" s="100">
        <v>100</v>
      </c>
      <c r="EZ779" s="100">
        <v>17126.88</v>
      </c>
      <c r="FA779" s="100">
        <v>100</v>
      </c>
      <c r="FB779" s="100">
        <v>100</v>
      </c>
      <c r="FC779" s="100"/>
      <c r="FD779" s="100"/>
      <c r="FE779" s="100"/>
      <c r="FF779" s="106">
        <v>0</v>
      </c>
      <c r="FG779" s="106">
        <v>3.988837599664289E-2</v>
      </c>
      <c r="FH779" s="106">
        <v>2.3614712887007139E-3</v>
      </c>
      <c r="FI779" s="106">
        <v>0</v>
      </c>
      <c r="FJ779" s="106">
        <v>0</v>
      </c>
      <c r="FK779" s="106">
        <v>0</v>
      </c>
      <c r="FL779" s="106">
        <v>0</v>
      </c>
      <c r="FM779" s="106">
        <v>2.0511373069898725E-3</v>
      </c>
      <c r="FN779" s="106">
        <v>0</v>
      </c>
      <c r="FO779" s="106">
        <v>0</v>
      </c>
      <c r="FP779" s="106">
        <v>0</v>
      </c>
      <c r="FQ779" s="106">
        <v>0</v>
      </c>
      <c r="FR779" s="106">
        <v>0</v>
      </c>
      <c r="FS779" s="106">
        <v>0</v>
      </c>
      <c r="FT779" s="106">
        <v>0</v>
      </c>
      <c r="FU779" s="106">
        <v>0</v>
      </c>
      <c r="FV779" s="106">
        <v>5.0475210477081396E-3</v>
      </c>
      <c r="FW779" s="106">
        <v>0</v>
      </c>
      <c r="FX779" s="106">
        <v>5.8114812189936204E-3</v>
      </c>
      <c r="FY779" s="106">
        <v>0</v>
      </c>
      <c r="FZ779" s="106">
        <v>1.4872227378168268E-2</v>
      </c>
      <c r="GA779" s="106">
        <v>1.4142527557036657E-2</v>
      </c>
      <c r="GB779" s="106">
        <v>0</v>
      </c>
      <c r="GC779" s="106">
        <v>0</v>
      </c>
      <c r="GD779" s="106">
        <v>0</v>
      </c>
      <c r="GE779" s="106">
        <v>0</v>
      </c>
      <c r="GF779" s="106">
        <v>0</v>
      </c>
      <c r="GG779" s="106">
        <v>0</v>
      </c>
      <c r="GH779" s="100"/>
      <c r="GI779" s="100"/>
      <c r="GJ779" s="100"/>
      <c r="GK779" s="100"/>
    </row>
    <row r="780" spans="1:193" x14ac:dyDescent="0.25">
      <c r="A780" s="98" t="s">
        <v>1073</v>
      </c>
      <c r="B780" s="99" t="s">
        <v>17</v>
      </c>
      <c r="C780" s="99" t="s">
        <v>247</v>
      </c>
      <c r="D780" s="100"/>
      <c r="E780" s="99" t="s">
        <v>953</v>
      </c>
      <c r="F780" s="100"/>
      <c r="G780" s="106">
        <v>0</v>
      </c>
      <c r="H780" s="106">
        <v>95.248977713707106</v>
      </c>
      <c r="I780" s="106">
        <v>3.7999999999999999E-2</v>
      </c>
      <c r="J780" s="106">
        <v>0</v>
      </c>
      <c r="K780" s="106">
        <v>0</v>
      </c>
      <c r="L780" s="106">
        <v>0</v>
      </c>
      <c r="M780" s="106">
        <v>0</v>
      </c>
      <c r="N780" s="106">
        <v>5.1991744965119102E-2</v>
      </c>
      <c r="O780" s="106">
        <v>0</v>
      </c>
      <c r="P780" s="106">
        <v>0</v>
      </c>
      <c r="Q780" s="106">
        <v>0</v>
      </c>
      <c r="R780" s="106">
        <v>0</v>
      </c>
      <c r="S780" s="106">
        <v>0</v>
      </c>
      <c r="T780" s="106">
        <v>0</v>
      </c>
      <c r="U780" s="106">
        <v>2.1000000000000001E-2</v>
      </c>
      <c r="V780" s="106">
        <v>0</v>
      </c>
      <c r="W780" s="106">
        <v>0</v>
      </c>
      <c r="X780" s="106">
        <v>0</v>
      </c>
      <c r="Y780" s="106">
        <v>0</v>
      </c>
      <c r="Z780" s="106">
        <v>0</v>
      </c>
      <c r="AA780" s="106">
        <v>8.1000000000000003E-2</v>
      </c>
      <c r="AB780" s="106">
        <v>0</v>
      </c>
      <c r="AC780" s="106">
        <v>3.4000000000000002E-2</v>
      </c>
      <c r="AD780" s="106">
        <v>0</v>
      </c>
      <c r="AE780" s="106">
        <v>0</v>
      </c>
      <c r="AF780" s="106">
        <v>0</v>
      </c>
      <c r="AG780" s="106">
        <v>0</v>
      </c>
      <c r="AH780" s="106">
        <v>0</v>
      </c>
      <c r="AI780" s="106"/>
      <c r="AJ780" s="106">
        <v>95.474969458672234</v>
      </c>
      <c r="AK780" s="100"/>
      <c r="AL780" s="106">
        <v>0</v>
      </c>
      <c r="AM780" s="106">
        <v>57.100280387091367</v>
      </c>
      <c r="AN780" s="106">
        <v>2.0111140513363324E-2</v>
      </c>
      <c r="AO780" s="106">
        <v>0</v>
      </c>
      <c r="AP780" s="106">
        <v>0</v>
      </c>
      <c r="AQ780" s="106">
        <v>0</v>
      </c>
      <c r="AR780" s="106">
        <v>0</v>
      </c>
      <c r="AS780" s="106">
        <v>4.3161003623708373E-2</v>
      </c>
      <c r="AT780" s="106">
        <v>0</v>
      </c>
      <c r="AU780" s="106">
        <v>0</v>
      </c>
      <c r="AV780" s="106">
        <v>0</v>
      </c>
      <c r="AW780" s="106">
        <v>0</v>
      </c>
      <c r="AX780" s="106">
        <v>0</v>
      </c>
      <c r="AY780" s="106">
        <v>0</v>
      </c>
      <c r="AZ780" s="106">
        <v>1.5546342907906427E-2</v>
      </c>
      <c r="BA780" s="106">
        <v>0</v>
      </c>
      <c r="BB780" s="106">
        <v>0</v>
      </c>
      <c r="BC780" s="106">
        <v>0</v>
      </c>
      <c r="BD780" s="106">
        <v>0</v>
      </c>
      <c r="BE780" s="106">
        <v>0</v>
      </c>
      <c r="BF780" s="106">
        <v>6.9153931529070262E-2</v>
      </c>
      <c r="BG780" s="106">
        <v>0</v>
      </c>
      <c r="BH780" s="106">
        <v>2.9149519890260631E-2</v>
      </c>
      <c r="BI780" s="106">
        <v>0</v>
      </c>
      <c r="BJ780" s="106">
        <v>0</v>
      </c>
      <c r="BK780" s="106">
        <v>0</v>
      </c>
      <c r="BL780" s="106">
        <v>0</v>
      </c>
      <c r="BM780" s="106">
        <v>0</v>
      </c>
      <c r="BN780" s="106"/>
      <c r="BO780" s="106"/>
      <c r="BP780" s="106"/>
      <c r="BQ780" s="106">
        <v>2.053632E-2</v>
      </c>
      <c r="BR780" s="106">
        <v>1.4345659999999998E-2</v>
      </c>
      <c r="BS780" s="106">
        <v>7.7469499999999998E-3</v>
      </c>
      <c r="BT780" s="106">
        <v>6.9644399999999988E-3</v>
      </c>
      <c r="BU780" s="106">
        <v>8.6510399999999987E-3</v>
      </c>
      <c r="BV780" s="106">
        <v>7.7190000000000002E-3</v>
      </c>
      <c r="BW780" s="106">
        <v>1.0110000000000001E-2</v>
      </c>
      <c r="BX780" s="106">
        <v>3.0114999999999999E-3</v>
      </c>
      <c r="BY780" s="106">
        <v>8.1153600000000003E-3</v>
      </c>
      <c r="BZ780" s="106">
        <v>2.2228519999999998E-2</v>
      </c>
      <c r="CA780" s="106">
        <v>1.04E-2</v>
      </c>
      <c r="CB780" s="106">
        <v>9.2999999999999992E-3</v>
      </c>
      <c r="CC780" s="106">
        <v>1.00135E-2</v>
      </c>
      <c r="CD780" s="106">
        <v>1.4653200000000002E-2</v>
      </c>
      <c r="CE780" s="106">
        <v>1.999184E-2</v>
      </c>
      <c r="CF780" s="106">
        <v>5.7785700000000002E-3</v>
      </c>
      <c r="CG780" s="106">
        <v>6.0933000000000003E-3</v>
      </c>
      <c r="CH780" s="106">
        <v>6.3526400000000005E-3</v>
      </c>
      <c r="CI780" s="106">
        <v>1.003221E-2</v>
      </c>
      <c r="CJ780" s="106">
        <v>2.2869600000000004E-2</v>
      </c>
      <c r="CK780" s="106">
        <v>2.2254699999999999E-2</v>
      </c>
      <c r="CL780" s="106">
        <v>1.8373709999999998E-2</v>
      </c>
      <c r="CM780" s="106">
        <v>2.2744799999999999E-2</v>
      </c>
      <c r="CN780" s="106">
        <v>1.808976E-2</v>
      </c>
      <c r="CO780" s="106">
        <v>2.5702980000000004E-2</v>
      </c>
      <c r="CP780" s="106">
        <v>2.0084749999999998E-2</v>
      </c>
      <c r="CQ780" s="106">
        <v>1.063455E-2</v>
      </c>
      <c r="CR780" s="106">
        <v>1.104539E-2</v>
      </c>
      <c r="CS780" s="106"/>
      <c r="CT780" s="106"/>
      <c r="CU780" s="106"/>
      <c r="CV780" s="106">
        <f t="shared" si="476"/>
        <v>9.5999999999999992E-3</v>
      </c>
      <c r="CW780" s="106">
        <f t="shared" si="477"/>
        <v>8.6E-3</v>
      </c>
      <c r="CX780" s="106">
        <f t="shared" si="478"/>
        <v>4.1000000000000003E-3</v>
      </c>
      <c r="CY780" s="106">
        <f t="shared" si="479"/>
        <v>4.1999999999999997E-3</v>
      </c>
      <c r="CZ780" s="106">
        <f t="shared" si="480"/>
        <v>6.6999999999999994E-3</v>
      </c>
      <c r="DA780" s="106">
        <f t="shared" si="481"/>
        <v>6.0000000000000001E-3</v>
      </c>
      <c r="DB780" s="106">
        <f t="shared" si="482"/>
        <v>7.5000000000000006E-3</v>
      </c>
      <c r="DC780" s="106">
        <f t="shared" si="483"/>
        <v>2.5000000000000001E-3</v>
      </c>
      <c r="DD780" s="106">
        <f t="shared" si="484"/>
        <v>5.8000000000000005E-3</v>
      </c>
      <c r="DE780" s="106">
        <f t="shared" si="485"/>
        <v>9.7000000000000003E-3</v>
      </c>
      <c r="DF780" s="106">
        <f t="shared" si="486"/>
        <v>1.04E-2</v>
      </c>
      <c r="DG780" s="106">
        <f t="shared" si="487"/>
        <v>9.2999999999999992E-3</v>
      </c>
      <c r="DH780" s="106">
        <f t="shared" si="488"/>
        <v>6.9999999999999993E-3</v>
      </c>
      <c r="DI780" s="106">
        <f t="shared" si="489"/>
        <v>1.2E-2</v>
      </c>
      <c r="DJ780" s="106">
        <f t="shared" si="490"/>
        <v>1.4800000000000001E-2</v>
      </c>
      <c r="DK780" s="106">
        <f t="shared" si="491"/>
        <v>4.8999999999999998E-3</v>
      </c>
      <c r="DL780" s="106">
        <f t="shared" si="492"/>
        <v>5.7000000000000002E-3</v>
      </c>
      <c r="DM780" s="106">
        <f t="shared" si="493"/>
        <v>5.5999999999999999E-3</v>
      </c>
      <c r="DN780" s="106">
        <f t="shared" si="494"/>
        <v>7.899999999999999E-3</v>
      </c>
      <c r="DO780" s="106">
        <f t="shared" si="495"/>
        <v>1.9500000000000003E-2</v>
      </c>
      <c r="DP780" s="106">
        <f t="shared" si="496"/>
        <v>1.9E-2</v>
      </c>
      <c r="DQ780" s="106">
        <f t="shared" si="497"/>
        <v>1.5699999999999999E-2</v>
      </c>
      <c r="DR780" s="106">
        <f t="shared" si="498"/>
        <v>1.9499999999999997E-2</v>
      </c>
      <c r="DS780" s="106">
        <f t="shared" si="499"/>
        <v>1.5600000000000001E-2</v>
      </c>
      <c r="DT780" s="106">
        <f t="shared" si="500"/>
        <v>2.23E-2</v>
      </c>
      <c r="DU780" s="106">
        <f t="shared" si="501"/>
        <v>1.7499999999999998E-2</v>
      </c>
      <c r="DV780" s="106">
        <f t="shared" si="502"/>
        <v>9.2999999999999992E-3</v>
      </c>
      <c r="DW780" s="106">
        <f t="shared" si="503"/>
        <v>9.7000000000000003E-3</v>
      </c>
      <c r="DX780" s="106"/>
      <c r="DY780" s="106"/>
      <c r="DZ780" s="100"/>
      <c r="EA780" s="100">
        <v>100</v>
      </c>
      <c r="EB780" s="100">
        <v>7.0000000000000007E-2</v>
      </c>
      <c r="EC780" s="100">
        <v>11.82</v>
      </c>
      <c r="ED780" s="100">
        <v>100</v>
      </c>
      <c r="EE780" s="100">
        <v>100</v>
      </c>
      <c r="EF780" s="100">
        <v>96.91</v>
      </c>
      <c r="EG780" s="100">
        <v>100</v>
      </c>
      <c r="EH780" s="100">
        <v>4.62</v>
      </c>
      <c r="EI780" s="100">
        <v>100</v>
      </c>
      <c r="EJ780" s="100">
        <v>100</v>
      </c>
      <c r="EK780" s="100">
        <v>100</v>
      </c>
      <c r="EL780" s="100">
        <v>208.8</v>
      </c>
      <c r="EM780" s="100">
        <v>100</v>
      </c>
      <c r="EN780" s="100">
        <v>100</v>
      </c>
      <c r="EO780" s="100">
        <v>59.01</v>
      </c>
      <c r="EP780" s="100">
        <v>2.42</v>
      </c>
      <c r="EQ780" s="100">
        <v>100</v>
      </c>
      <c r="ER780" s="100">
        <v>399.49</v>
      </c>
      <c r="ES780" s="100">
        <v>100</v>
      </c>
      <c r="ET780" s="100">
        <v>100</v>
      </c>
      <c r="EU780" s="100">
        <v>21.59</v>
      </c>
      <c r="EV780" s="100">
        <v>100</v>
      </c>
      <c r="EW780" s="100">
        <v>63.56</v>
      </c>
      <c r="EX780" s="100">
        <v>472.13</v>
      </c>
      <c r="EY780" s="100">
        <v>100</v>
      </c>
      <c r="EZ780" s="100">
        <v>100</v>
      </c>
      <c r="FA780" s="100">
        <v>100</v>
      </c>
      <c r="FB780" s="100">
        <v>100</v>
      </c>
      <c r="FC780" s="100"/>
      <c r="FD780" s="100"/>
      <c r="FE780" s="100"/>
      <c r="FF780" s="106">
        <v>0</v>
      </c>
      <c r="FG780" s="106">
        <v>3.9970196270963959E-2</v>
      </c>
      <c r="FH780" s="106">
        <v>2.3771368086795449E-3</v>
      </c>
      <c r="FI780" s="106">
        <v>0</v>
      </c>
      <c r="FJ780" s="106">
        <v>0</v>
      </c>
      <c r="FK780" s="106">
        <v>0</v>
      </c>
      <c r="FL780" s="106">
        <v>0</v>
      </c>
      <c r="FM780" s="106">
        <v>1.994038367415327E-3</v>
      </c>
      <c r="FN780" s="106">
        <v>0</v>
      </c>
      <c r="FO780" s="106">
        <v>0</v>
      </c>
      <c r="FP780" s="106">
        <v>0</v>
      </c>
      <c r="FQ780" s="106">
        <v>0</v>
      </c>
      <c r="FR780" s="106">
        <v>0</v>
      </c>
      <c r="FS780" s="106">
        <v>0</v>
      </c>
      <c r="FT780" s="106">
        <v>9.173896949955582E-3</v>
      </c>
      <c r="FU780" s="106">
        <v>0</v>
      </c>
      <c r="FV780" s="106">
        <v>0</v>
      </c>
      <c r="FW780" s="106">
        <v>0</v>
      </c>
      <c r="FX780" s="106">
        <v>0</v>
      </c>
      <c r="FY780" s="106">
        <v>0</v>
      </c>
      <c r="FZ780" s="106">
        <v>1.493033381712627E-2</v>
      </c>
      <c r="GA780" s="106">
        <v>0</v>
      </c>
      <c r="GB780" s="106">
        <v>1.8527434842249658E-2</v>
      </c>
      <c r="GC780" s="106">
        <v>0</v>
      </c>
      <c r="GD780" s="106">
        <v>0</v>
      </c>
      <c r="GE780" s="106">
        <v>0</v>
      </c>
      <c r="GF780" s="106">
        <v>0</v>
      </c>
      <c r="GG780" s="106">
        <v>0</v>
      </c>
      <c r="GH780" s="100"/>
      <c r="GI780" s="100"/>
      <c r="GJ780" s="100"/>
      <c r="GK780" s="100"/>
    </row>
    <row r="781" spans="1:193" x14ac:dyDescent="0.25">
      <c r="A781" s="98" t="s">
        <v>1073</v>
      </c>
      <c r="B781" s="99" t="s">
        <v>17</v>
      </c>
      <c r="C781" s="99" t="s">
        <v>247</v>
      </c>
      <c r="D781" s="100"/>
      <c r="E781" s="99" t="s">
        <v>954</v>
      </c>
      <c r="F781" s="100"/>
      <c r="G781" s="106">
        <v>0</v>
      </c>
      <c r="H781" s="106">
        <v>0</v>
      </c>
      <c r="I781" s="106">
        <v>0</v>
      </c>
      <c r="J781" s="106">
        <v>0</v>
      </c>
      <c r="K781" s="106">
        <v>0</v>
      </c>
      <c r="L781" s="106">
        <v>0</v>
      </c>
      <c r="M781" s="106">
        <v>0</v>
      </c>
      <c r="N781" s="106">
        <v>0.11199999999999999</v>
      </c>
      <c r="O781" s="106">
        <v>0</v>
      </c>
      <c r="P781" s="106">
        <v>0</v>
      </c>
      <c r="Q781" s="106">
        <v>0</v>
      </c>
      <c r="R781" s="106">
        <v>0</v>
      </c>
      <c r="S781" s="106">
        <v>154.13999999999999</v>
      </c>
      <c r="T781" s="106">
        <v>0.10604745066014998</v>
      </c>
      <c r="U781" s="106">
        <v>0</v>
      </c>
      <c r="V781" s="106">
        <v>0.12674202544469446</v>
      </c>
      <c r="W781" s="106">
        <v>0</v>
      </c>
      <c r="X781" s="106">
        <v>0</v>
      </c>
      <c r="Y781" s="106">
        <v>0</v>
      </c>
      <c r="Z781" s="106">
        <v>0</v>
      </c>
      <c r="AA781" s="106">
        <v>0</v>
      </c>
      <c r="AB781" s="106">
        <v>0</v>
      </c>
      <c r="AC781" s="106">
        <v>0</v>
      </c>
      <c r="AD781" s="106">
        <v>0</v>
      </c>
      <c r="AE781" s="106">
        <v>0</v>
      </c>
      <c r="AF781" s="106">
        <v>0</v>
      </c>
      <c r="AG781" s="106">
        <v>0</v>
      </c>
      <c r="AH781" s="106">
        <v>0</v>
      </c>
      <c r="AI781" s="106"/>
      <c r="AJ781" s="106">
        <v>154.48478947610482</v>
      </c>
      <c r="AK781" s="100"/>
      <c r="AL781" s="106">
        <v>0</v>
      </c>
      <c r="AM781" s="106">
        <v>0</v>
      </c>
      <c r="AN781" s="106">
        <v>0</v>
      </c>
      <c r="AO781" s="106">
        <v>0</v>
      </c>
      <c r="AP781" s="106">
        <v>0</v>
      </c>
      <c r="AQ781" s="106">
        <v>0</v>
      </c>
      <c r="AR781" s="106">
        <v>0</v>
      </c>
      <c r="AS781" s="106">
        <v>9.2976921799767562E-2</v>
      </c>
      <c r="AT781" s="106">
        <v>0</v>
      </c>
      <c r="AU781" s="106">
        <v>0</v>
      </c>
      <c r="AV781" s="106">
        <v>0</v>
      </c>
      <c r="AW781" s="106">
        <v>0</v>
      </c>
      <c r="AX781" s="106">
        <v>107.75253407899334</v>
      </c>
      <c r="AY781" s="106">
        <v>8.6845836262509191E-2</v>
      </c>
      <c r="AZ781" s="106">
        <v>0</v>
      </c>
      <c r="BA781" s="106">
        <v>0.10747225086466078</v>
      </c>
      <c r="BB781" s="106">
        <v>0</v>
      </c>
      <c r="BC781" s="106">
        <v>0</v>
      </c>
      <c r="BD781" s="106">
        <v>0</v>
      </c>
      <c r="BE781" s="106">
        <v>0</v>
      </c>
      <c r="BF781" s="106">
        <v>0</v>
      </c>
      <c r="BG781" s="106">
        <v>0</v>
      </c>
      <c r="BH781" s="106">
        <v>0</v>
      </c>
      <c r="BI781" s="106">
        <v>0</v>
      </c>
      <c r="BJ781" s="106">
        <v>0</v>
      </c>
      <c r="BK781" s="106">
        <v>0</v>
      </c>
      <c r="BL781" s="106">
        <v>0</v>
      </c>
      <c r="BM781" s="106">
        <v>0</v>
      </c>
      <c r="BN781" s="106"/>
      <c r="BO781" s="106"/>
      <c r="BP781" s="106"/>
      <c r="BQ781" s="106">
        <v>2.8451360000000005E-2</v>
      </c>
      <c r="BR781" s="106">
        <v>1.851591E-2</v>
      </c>
      <c r="BS781" s="106">
        <v>1.17149E-2</v>
      </c>
      <c r="BT781" s="106">
        <v>1.2270679999999999E-2</v>
      </c>
      <c r="BU781" s="106">
        <v>1.3815839999999999E-2</v>
      </c>
      <c r="BV781" s="106">
        <v>1.273635E-2</v>
      </c>
      <c r="BW781" s="106">
        <v>1.6715200000000003E-2</v>
      </c>
      <c r="BX781" s="106">
        <v>3.9751799999999992E-3</v>
      </c>
      <c r="BY781" s="106">
        <v>1.021416E-2</v>
      </c>
      <c r="BZ781" s="106">
        <v>3.6207279999999994E-2</v>
      </c>
      <c r="CA781" s="106">
        <v>3.5099999999999999E-2</v>
      </c>
      <c r="CB781" s="106">
        <v>1.52E-2</v>
      </c>
      <c r="CC781" s="106">
        <v>1.8310400000000001E-2</v>
      </c>
      <c r="CD781" s="106">
        <v>2.4299890000000001E-2</v>
      </c>
      <c r="CE781" s="106">
        <v>3.2149040000000004E-2</v>
      </c>
      <c r="CF781" s="106">
        <v>8.8447500000000002E-3</v>
      </c>
      <c r="CG781" s="106">
        <v>7.162299999999999E-3</v>
      </c>
      <c r="CH781" s="106">
        <v>8.1676800000000001E-3</v>
      </c>
      <c r="CI781" s="106">
        <v>1.5746760000000002E-2</v>
      </c>
      <c r="CJ781" s="106">
        <v>2.7326240000000002E-2</v>
      </c>
      <c r="CK781" s="106">
        <v>2.8579719999999996E-2</v>
      </c>
      <c r="CL781" s="106">
        <v>3.0193739999999997E-2</v>
      </c>
      <c r="CM781" s="106">
        <v>3.7791360000000003E-2</v>
      </c>
      <c r="CN781" s="106">
        <v>2.933788E-2</v>
      </c>
      <c r="CO781" s="106">
        <v>4.20699E-2</v>
      </c>
      <c r="CP781" s="106">
        <v>3.3168530000000002E-2</v>
      </c>
      <c r="CQ781" s="106">
        <v>1.7381199999999999E-2</v>
      </c>
      <c r="CR781" s="106">
        <v>1.833307E-2</v>
      </c>
      <c r="CS781" s="106"/>
      <c r="CT781" s="106"/>
      <c r="CU781" s="106"/>
      <c r="CV781" s="106">
        <f t="shared" si="476"/>
        <v>1.3300000000000001E-2</v>
      </c>
      <c r="CW781" s="106">
        <f t="shared" si="477"/>
        <v>1.11E-2</v>
      </c>
      <c r="CX781" s="106">
        <f t="shared" si="478"/>
        <v>6.2000000000000006E-3</v>
      </c>
      <c r="CY781" s="106">
        <f t="shared" si="479"/>
        <v>7.4000000000000003E-3</v>
      </c>
      <c r="CZ781" s="106">
        <f t="shared" si="480"/>
        <v>1.0700000000000001E-2</v>
      </c>
      <c r="DA781" s="106">
        <f t="shared" si="481"/>
        <v>9.9000000000000008E-3</v>
      </c>
      <c r="DB781" s="106">
        <f t="shared" si="482"/>
        <v>1.2400000000000001E-2</v>
      </c>
      <c r="DC781" s="106">
        <f t="shared" si="483"/>
        <v>3.2999999999999995E-3</v>
      </c>
      <c r="DD781" s="106">
        <f t="shared" si="484"/>
        <v>7.3000000000000001E-3</v>
      </c>
      <c r="DE781" s="106">
        <f t="shared" si="485"/>
        <v>1.5799999999999998E-2</v>
      </c>
      <c r="DF781" s="106">
        <f t="shared" si="486"/>
        <v>3.5099999999999999E-2</v>
      </c>
      <c r="DG781" s="106">
        <f t="shared" si="487"/>
        <v>1.52E-2</v>
      </c>
      <c r="DH781" s="106">
        <f t="shared" si="488"/>
        <v>1.2800000000000001E-2</v>
      </c>
      <c r="DI781" s="106">
        <f t="shared" si="489"/>
        <v>1.9900000000000001E-2</v>
      </c>
      <c r="DJ781" s="106">
        <f t="shared" si="490"/>
        <v>2.3800000000000002E-2</v>
      </c>
      <c r="DK781" s="106">
        <f t="shared" si="491"/>
        <v>7.4999999999999997E-3</v>
      </c>
      <c r="DL781" s="106">
        <f t="shared" si="492"/>
        <v>6.6999999999999994E-3</v>
      </c>
      <c r="DM781" s="106">
        <f t="shared" si="493"/>
        <v>7.1999999999999998E-3</v>
      </c>
      <c r="DN781" s="106">
        <f t="shared" si="494"/>
        <v>1.2400000000000001E-2</v>
      </c>
      <c r="DO781" s="106">
        <f t="shared" si="495"/>
        <v>2.3300000000000001E-2</v>
      </c>
      <c r="DP781" s="106">
        <f t="shared" si="496"/>
        <v>2.4399999999999998E-2</v>
      </c>
      <c r="DQ781" s="106">
        <f t="shared" si="497"/>
        <v>2.58E-2</v>
      </c>
      <c r="DR781" s="106">
        <f t="shared" si="498"/>
        <v>3.2399999999999998E-2</v>
      </c>
      <c r="DS781" s="106">
        <f t="shared" si="499"/>
        <v>2.53E-2</v>
      </c>
      <c r="DT781" s="106">
        <f t="shared" si="500"/>
        <v>3.6499999999999998E-2</v>
      </c>
      <c r="DU781" s="106">
        <f t="shared" si="501"/>
        <v>2.8900000000000002E-2</v>
      </c>
      <c r="DV781" s="106">
        <f t="shared" si="502"/>
        <v>1.52E-2</v>
      </c>
      <c r="DW781" s="106">
        <f t="shared" si="503"/>
        <v>1.61E-2</v>
      </c>
      <c r="DX781" s="106"/>
      <c r="DY781" s="106"/>
      <c r="DZ781" s="100"/>
      <c r="EA781" s="100">
        <v>98.42</v>
      </c>
      <c r="EB781" s="100">
        <v>100</v>
      </c>
      <c r="EC781" s="100">
        <v>100</v>
      </c>
      <c r="ED781" s="100">
        <v>100</v>
      </c>
      <c r="EE781" s="100">
        <v>100</v>
      </c>
      <c r="EF781" s="100">
        <v>100</v>
      </c>
      <c r="EG781" s="100">
        <v>100</v>
      </c>
      <c r="EH781" s="100">
        <v>3.88</v>
      </c>
      <c r="EI781" s="100">
        <v>161.13</v>
      </c>
      <c r="EJ781" s="100">
        <v>62.9</v>
      </c>
      <c r="EK781" s="100">
        <v>100</v>
      </c>
      <c r="EL781" s="100">
        <v>100</v>
      </c>
      <c r="EM781" s="100">
        <v>0.06</v>
      </c>
      <c r="EN781" s="100">
        <v>20.66</v>
      </c>
      <c r="EO781" s="100">
        <v>204.72</v>
      </c>
      <c r="EP781" s="100">
        <v>6.03</v>
      </c>
      <c r="EQ781" s="100">
        <v>100</v>
      </c>
      <c r="ER781" s="100">
        <v>100</v>
      </c>
      <c r="ES781" s="100">
        <v>3.31</v>
      </c>
      <c r="ET781" s="100">
        <v>100</v>
      </c>
      <c r="EU781" s="100">
        <v>100</v>
      </c>
      <c r="EV781" s="100">
        <v>100</v>
      </c>
      <c r="EW781" s="100">
        <v>127.57</v>
      </c>
      <c r="EX781" s="100">
        <v>97.47</v>
      </c>
      <c r="EY781" s="100">
        <v>219.57</v>
      </c>
      <c r="EZ781" s="100">
        <v>100</v>
      </c>
      <c r="FA781" s="100">
        <v>100</v>
      </c>
      <c r="FB781" s="100">
        <v>100</v>
      </c>
      <c r="FC781" s="100"/>
      <c r="FD781" s="100"/>
      <c r="FE781" s="100"/>
      <c r="FF781" s="106">
        <v>0</v>
      </c>
      <c r="FG781" s="106">
        <v>0</v>
      </c>
      <c r="FH781" s="106">
        <v>0</v>
      </c>
      <c r="FI781" s="106">
        <v>0</v>
      </c>
      <c r="FJ781" s="106">
        <v>0</v>
      </c>
      <c r="FK781" s="106">
        <v>0</v>
      </c>
      <c r="FL781" s="106">
        <v>0</v>
      </c>
      <c r="FM781" s="106">
        <v>3.6075045658309816E-3</v>
      </c>
      <c r="FN781" s="106">
        <v>0</v>
      </c>
      <c r="FO781" s="106">
        <v>0</v>
      </c>
      <c r="FP781" s="106">
        <v>0</v>
      </c>
      <c r="FQ781" s="106">
        <v>0</v>
      </c>
      <c r="FR781" s="106">
        <v>6.4651520447395999E-2</v>
      </c>
      <c r="FS781" s="106">
        <v>1.7942349771834398E-2</v>
      </c>
      <c r="FT781" s="106">
        <v>0</v>
      </c>
      <c r="FU781" s="106">
        <v>6.4805767271390452E-3</v>
      </c>
      <c r="FV781" s="106">
        <v>0</v>
      </c>
      <c r="FW781" s="106">
        <v>0</v>
      </c>
      <c r="FX781" s="106">
        <v>0</v>
      </c>
      <c r="FY781" s="106">
        <v>0</v>
      </c>
      <c r="FZ781" s="106">
        <v>0</v>
      </c>
      <c r="GA781" s="106">
        <v>0</v>
      </c>
      <c r="GB781" s="106">
        <v>0</v>
      </c>
      <c r="GC781" s="106">
        <v>0</v>
      </c>
      <c r="GD781" s="106">
        <v>0</v>
      </c>
      <c r="GE781" s="106">
        <v>0</v>
      </c>
      <c r="GF781" s="106">
        <v>0</v>
      </c>
      <c r="GG781" s="106">
        <v>0</v>
      </c>
      <c r="GH781" s="100"/>
      <c r="GI781" s="100"/>
      <c r="GJ781" s="100"/>
      <c r="GK781" s="100"/>
    </row>
    <row r="782" spans="1:193" x14ac:dyDescent="0.25">
      <c r="A782" s="98" t="s">
        <v>1073</v>
      </c>
      <c r="B782" s="99" t="s">
        <v>17</v>
      </c>
      <c r="C782" s="99" t="s">
        <v>247</v>
      </c>
      <c r="D782" s="100"/>
      <c r="E782" s="99" t="s">
        <v>955</v>
      </c>
      <c r="F782" s="100"/>
      <c r="G782" s="106">
        <v>0</v>
      </c>
      <c r="H782" s="106">
        <v>0</v>
      </c>
      <c r="I782" s="106">
        <v>0</v>
      </c>
      <c r="J782" s="106">
        <v>0</v>
      </c>
      <c r="K782" s="106">
        <v>0</v>
      </c>
      <c r="L782" s="106">
        <v>1.6E-2</v>
      </c>
      <c r="M782" s="106">
        <v>0</v>
      </c>
      <c r="N782" s="106">
        <v>0.113</v>
      </c>
      <c r="O782" s="106">
        <v>0</v>
      </c>
      <c r="P782" s="106">
        <v>0</v>
      </c>
      <c r="Q782" s="106">
        <v>0</v>
      </c>
      <c r="R782" s="106">
        <v>0</v>
      </c>
      <c r="S782" s="106">
        <v>154.07</v>
      </c>
      <c r="T782" s="106">
        <v>0.12630246386924368</v>
      </c>
      <c r="U782" s="106">
        <v>0</v>
      </c>
      <c r="V782" s="106">
        <v>9.2693805901646678E-2</v>
      </c>
      <c r="W782" s="106">
        <v>0.01</v>
      </c>
      <c r="X782" s="106">
        <v>0</v>
      </c>
      <c r="Y782" s="106">
        <v>0</v>
      </c>
      <c r="Z782" s="106">
        <v>0</v>
      </c>
      <c r="AA782" s="106">
        <v>9.8624854473810891E-2</v>
      </c>
      <c r="AB782" s="106">
        <v>3.5000000000000003E-2</v>
      </c>
      <c r="AC782" s="106">
        <v>0</v>
      </c>
      <c r="AD782" s="106">
        <v>0</v>
      </c>
      <c r="AE782" s="106">
        <v>0</v>
      </c>
      <c r="AF782" s="106">
        <v>0</v>
      </c>
      <c r="AG782" s="106">
        <v>0</v>
      </c>
      <c r="AH782" s="106">
        <v>0</v>
      </c>
      <c r="AI782" s="106"/>
      <c r="AJ782" s="106">
        <v>154.56162112424468</v>
      </c>
      <c r="AK782" s="100"/>
      <c r="AL782" s="106">
        <v>0</v>
      </c>
      <c r="AM782" s="106">
        <v>0</v>
      </c>
      <c r="AN782" s="106">
        <v>0</v>
      </c>
      <c r="AO782" s="106">
        <v>0</v>
      </c>
      <c r="AP782" s="106">
        <v>0</v>
      </c>
      <c r="AQ782" s="106">
        <v>1.2436844150796735E-2</v>
      </c>
      <c r="AR782" s="106">
        <v>0</v>
      </c>
      <c r="AS782" s="106">
        <v>9.3807072887265489E-2</v>
      </c>
      <c r="AT782" s="106">
        <v>0</v>
      </c>
      <c r="AU782" s="106">
        <v>0</v>
      </c>
      <c r="AV782" s="106">
        <v>0</v>
      </c>
      <c r="AW782" s="106">
        <v>0</v>
      </c>
      <c r="AX782" s="106">
        <v>107.70360013981124</v>
      </c>
      <c r="AY782" s="106">
        <v>0.10343335015088337</v>
      </c>
      <c r="AZ782" s="106">
        <v>0</v>
      </c>
      <c r="BA782" s="106">
        <v>7.8600700332100967E-2</v>
      </c>
      <c r="BB782" s="106">
        <v>9.3545369504209556E-3</v>
      </c>
      <c r="BC782" s="106">
        <v>0</v>
      </c>
      <c r="BD782" s="106">
        <v>0</v>
      </c>
      <c r="BE782" s="106">
        <v>0</v>
      </c>
      <c r="BF782" s="106">
        <v>8.4201190535141204E-2</v>
      </c>
      <c r="BG782" s="106">
        <v>2.9906861488507228E-2</v>
      </c>
      <c r="BH782" s="106">
        <v>0</v>
      </c>
      <c r="BI782" s="106">
        <v>0</v>
      </c>
      <c r="BJ782" s="106">
        <v>0</v>
      </c>
      <c r="BK782" s="106">
        <v>0</v>
      </c>
      <c r="BL782" s="106">
        <v>0</v>
      </c>
      <c r="BM782" s="106">
        <v>0</v>
      </c>
      <c r="BN782" s="106"/>
      <c r="BO782" s="106"/>
      <c r="BP782" s="106"/>
      <c r="BQ782" s="106">
        <v>2.9734880000000005E-2</v>
      </c>
      <c r="BR782" s="106">
        <v>1.851591E-2</v>
      </c>
      <c r="BS782" s="106">
        <v>1.152595E-2</v>
      </c>
      <c r="BT782" s="106">
        <v>1.2104859999999999E-2</v>
      </c>
      <c r="BU782" s="106">
        <v>1.3815839999999999E-2</v>
      </c>
      <c r="BV782" s="106">
        <v>1.2607699999999999E-2</v>
      </c>
      <c r="BW782" s="106">
        <v>1.685E-2</v>
      </c>
      <c r="BX782" s="106">
        <v>3.9751799999999992E-3</v>
      </c>
      <c r="BY782" s="106">
        <v>1.0494E-2</v>
      </c>
      <c r="BZ782" s="106">
        <v>3.5748959999999996E-2</v>
      </c>
      <c r="CA782" s="106">
        <v>3.5000000000000003E-2</v>
      </c>
      <c r="CB782" s="106">
        <v>1.4999999999999999E-2</v>
      </c>
      <c r="CC782" s="106">
        <v>1.8024300000000004E-2</v>
      </c>
      <c r="CD782" s="106">
        <v>2.4177780000000003E-2</v>
      </c>
      <c r="CE782" s="106">
        <v>3.3634919999999999E-2</v>
      </c>
      <c r="CF782" s="106">
        <v>8.9626800000000006E-3</v>
      </c>
      <c r="CG782" s="106">
        <v>7.162299999999999E-3</v>
      </c>
      <c r="CH782" s="106">
        <v>8.1676800000000001E-3</v>
      </c>
      <c r="CI782" s="106">
        <v>1.6000739999999999E-2</v>
      </c>
      <c r="CJ782" s="106">
        <v>2.7326240000000002E-2</v>
      </c>
      <c r="CK782" s="106">
        <v>2.6822770000000003E-2</v>
      </c>
      <c r="CL782" s="106">
        <v>2.949156E-2</v>
      </c>
      <c r="CM782" s="106">
        <v>3.8374560000000002E-2</v>
      </c>
      <c r="CN782" s="106">
        <v>2.9569799999999997E-2</v>
      </c>
      <c r="CO782" s="106">
        <v>4.1839380000000002E-2</v>
      </c>
      <c r="CP782" s="106">
        <v>3.3398069999999995E-2</v>
      </c>
      <c r="CQ782" s="106">
        <v>1.7152500000000001E-2</v>
      </c>
      <c r="CR782" s="106">
        <v>1.8105329999999999E-2</v>
      </c>
      <c r="CS782" s="106"/>
      <c r="CT782" s="106"/>
      <c r="CU782" s="106"/>
      <c r="CV782" s="106">
        <f t="shared" si="476"/>
        <v>1.3900000000000001E-2</v>
      </c>
      <c r="CW782" s="106">
        <f t="shared" si="477"/>
        <v>1.11E-2</v>
      </c>
      <c r="CX782" s="106">
        <f t="shared" si="478"/>
        <v>6.1000000000000004E-3</v>
      </c>
      <c r="CY782" s="106">
        <f t="shared" si="479"/>
        <v>7.2999999999999992E-3</v>
      </c>
      <c r="CZ782" s="106">
        <f t="shared" si="480"/>
        <v>1.0700000000000001E-2</v>
      </c>
      <c r="DA782" s="106">
        <f t="shared" si="481"/>
        <v>9.7999999999999997E-3</v>
      </c>
      <c r="DB782" s="106">
        <f t="shared" si="482"/>
        <v>1.2499999999999999E-2</v>
      </c>
      <c r="DC782" s="106">
        <f t="shared" si="483"/>
        <v>3.2999999999999995E-3</v>
      </c>
      <c r="DD782" s="106">
        <f t="shared" si="484"/>
        <v>7.4999999999999997E-3</v>
      </c>
      <c r="DE782" s="106">
        <f t="shared" si="485"/>
        <v>1.5599999999999999E-2</v>
      </c>
      <c r="DF782" s="106">
        <f t="shared" si="486"/>
        <v>3.5000000000000003E-2</v>
      </c>
      <c r="DG782" s="106">
        <f t="shared" si="487"/>
        <v>1.4999999999999999E-2</v>
      </c>
      <c r="DH782" s="106">
        <f t="shared" si="488"/>
        <v>1.2600000000000002E-2</v>
      </c>
      <c r="DI782" s="106">
        <f t="shared" si="489"/>
        <v>1.9800000000000002E-2</v>
      </c>
      <c r="DJ782" s="106">
        <f t="shared" si="490"/>
        <v>2.4899999999999999E-2</v>
      </c>
      <c r="DK782" s="106">
        <f t="shared" si="491"/>
        <v>7.6000000000000009E-3</v>
      </c>
      <c r="DL782" s="106">
        <f t="shared" si="492"/>
        <v>6.6999999999999994E-3</v>
      </c>
      <c r="DM782" s="106">
        <f t="shared" si="493"/>
        <v>7.1999999999999998E-3</v>
      </c>
      <c r="DN782" s="106">
        <f t="shared" si="494"/>
        <v>1.26E-2</v>
      </c>
      <c r="DO782" s="106">
        <f t="shared" si="495"/>
        <v>2.3300000000000001E-2</v>
      </c>
      <c r="DP782" s="106">
        <f t="shared" si="496"/>
        <v>2.2900000000000004E-2</v>
      </c>
      <c r="DQ782" s="106">
        <f t="shared" si="497"/>
        <v>2.5200000000000004E-2</v>
      </c>
      <c r="DR782" s="106">
        <f t="shared" si="498"/>
        <v>3.2899999999999999E-2</v>
      </c>
      <c r="DS782" s="106">
        <f t="shared" si="499"/>
        <v>2.5499999999999998E-2</v>
      </c>
      <c r="DT782" s="106">
        <f t="shared" si="500"/>
        <v>3.6299999999999999E-2</v>
      </c>
      <c r="DU782" s="106">
        <f t="shared" si="501"/>
        <v>2.9099999999999997E-2</v>
      </c>
      <c r="DV782" s="106">
        <f t="shared" si="502"/>
        <v>1.5000000000000001E-2</v>
      </c>
      <c r="DW782" s="106">
        <f t="shared" si="503"/>
        <v>1.5899999999999997E-2</v>
      </c>
      <c r="DX782" s="106"/>
      <c r="DY782" s="106"/>
      <c r="DZ782" s="100"/>
      <c r="EA782" s="100">
        <v>85.39</v>
      </c>
      <c r="EB782" s="100">
        <v>100</v>
      </c>
      <c r="EC782" s="100">
        <v>100</v>
      </c>
      <c r="ED782" s="100">
        <v>100</v>
      </c>
      <c r="EE782" s="100">
        <v>100</v>
      </c>
      <c r="EF782" s="100">
        <v>55.48</v>
      </c>
      <c r="EG782" s="100">
        <v>100</v>
      </c>
      <c r="EH782" s="100">
        <v>3.88</v>
      </c>
      <c r="EI782" s="100">
        <v>100</v>
      </c>
      <c r="EJ782" s="100">
        <v>47.8</v>
      </c>
      <c r="EK782" s="100">
        <v>100</v>
      </c>
      <c r="EL782" s="100">
        <v>100</v>
      </c>
      <c r="EM782" s="100">
        <v>0.06</v>
      </c>
      <c r="EN782" s="100">
        <v>17.260000000000002</v>
      </c>
      <c r="EO782" s="100">
        <v>100</v>
      </c>
      <c r="EP782" s="100">
        <v>8.24</v>
      </c>
      <c r="EQ782" s="100">
        <v>95.54</v>
      </c>
      <c r="ER782" s="100">
        <v>100</v>
      </c>
      <c r="ES782" s="100">
        <v>3.66</v>
      </c>
      <c r="ET782" s="100">
        <v>100</v>
      </c>
      <c r="EU782" s="100">
        <v>23.27</v>
      </c>
      <c r="EV782" s="100">
        <v>71.06</v>
      </c>
      <c r="EW782" s="100">
        <v>100</v>
      </c>
      <c r="EX782" s="100">
        <v>581.82000000000005</v>
      </c>
      <c r="EY782" s="100">
        <v>100</v>
      </c>
      <c r="EZ782" s="100">
        <v>100</v>
      </c>
      <c r="FA782" s="100">
        <v>100</v>
      </c>
      <c r="FB782" s="100">
        <v>100</v>
      </c>
      <c r="FC782" s="100"/>
      <c r="FD782" s="100"/>
      <c r="FE782" s="100"/>
      <c r="FF782" s="106">
        <v>0</v>
      </c>
      <c r="FG782" s="106">
        <v>0</v>
      </c>
      <c r="FH782" s="106">
        <v>0</v>
      </c>
      <c r="FI782" s="106">
        <v>0</v>
      </c>
      <c r="FJ782" s="106">
        <v>0</v>
      </c>
      <c r="FK782" s="106">
        <v>6.8999611348620283E-3</v>
      </c>
      <c r="FL782" s="106">
        <v>0</v>
      </c>
      <c r="FM782" s="106">
        <v>3.6397144280259012E-3</v>
      </c>
      <c r="FN782" s="106">
        <v>0</v>
      </c>
      <c r="FO782" s="106">
        <v>0</v>
      </c>
      <c r="FP782" s="106">
        <v>0</v>
      </c>
      <c r="FQ782" s="106">
        <v>0</v>
      </c>
      <c r="FR782" s="106">
        <v>6.4622160083886743E-2</v>
      </c>
      <c r="FS782" s="106">
        <v>1.7852596236042469E-2</v>
      </c>
      <c r="FT782" s="106">
        <v>0</v>
      </c>
      <c r="FU782" s="106">
        <v>6.4766977073651196E-3</v>
      </c>
      <c r="FV782" s="106">
        <v>8.9373246024321805E-3</v>
      </c>
      <c r="FW782" s="106">
        <v>0</v>
      </c>
      <c r="FX782" s="106">
        <v>0</v>
      </c>
      <c r="FY782" s="106">
        <v>0</v>
      </c>
      <c r="FZ782" s="106">
        <v>1.9593617037527357E-2</v>
      </c>
      <c r="GA782" s="106">
        <v>2.1251815773733237E-2</v>
      </c>
      <c r="GB782" s="106">
        <v>0</v>
      </c>
      <c r="GC782" s="106">
        <v>0</v>
      </c>
      <c r="GD782" s="106">
        <v>0</v>
      </c>
      <c r="GE782" s="106">
        <v>0</v>
      </c>
      <c r="GF782" s="106">
        <v>0</v>
      </c>
      <c r="GG782" s="106">
        <v>0</v>
      </c>
      <c r="GH782" s="100"/>
      <c r="GI782" s="100"/>
      <c r="GJ782" s="100"/>
      <c r="GK782" s="100"/>
    </row>
    <row r="783" spans="1:193" x14ac:dyDescent="0.25">
      <c r="A783" s="98" t="s">
        <v>1073</v>
      </c>
      <c r="B783" s="99" t="s">
        <v>17</v>
      </c>
      <c r="C783" s="99" t="s">
        <v>247</v>
      </c>
      <c r="D783" s="100"/>
      <c r="E783" s="99" t="s">
        <v>956</v>
      </c>
      <c r="F783" s="100"/>
      <c r="G783" s="106">
        <v>0</v>
      </c>
      <c r="H783" s="106">
        <v>0</v>
      </c>
      <c r="I783" s="106">
        <v>0</v>
      </c>
      <c r="J783" s="106">
        <v>0</v>
      </c>
      <c r="K783" s="106">
        <v>0</v>
      </c>
      <c r="L783" s="106">
        <v>0</v>
      </c>
      <c r="M783" s="106">
        <v>0</v>
      </c>
      <c r="N783" s="106">
        <v>0.107</v>
      </c>
      <c r="O783" s="106">
        <v>1.6E-2</v>
      </c>
      <c r="P783" s="106">
        <v>4.1000000000000009E-2</v>
      </c>
      <c r="Q783" s="106">
        <v>0</v>
      </c>
      <c r="R783" s="106">
        <v>0</v>
      </c>
      <c r="S783" s="106">
        <v>154.18799999999999</v>
      </c>
      <c r="T783" s="106">
        <v>0.14524996114972438</v>
      </c>
      <c r="U783" s="106">
        <v>0</v>
      </c>
      <c r="V783" s="106">
        <v>9.9647997335751304E-2</v>
      </c>
      <c r="W783" s="106">
        <v>0</v>
      </c>
      <c r="X783" s="106">
        <v>0</v>
      </c>
      <c r="Y783" s="106">
        <v>0</v>
      </c>
      <c r="Z783" s="106">
        <v>0</v>
      </c>
      <c r="AA783" s="106">
        <v>0</v>
      </c>
      <c r="AB783" s="106">
        <v>0</v>
      </c>
      <c r="AC783" s="106">
        <v>0</v>
      </c>
      <c r="AD783" s="106">
        <v>0</v>
      </c>
      <c r="AE783" s="106">
        <v>0</v>
      </c>
      <c r="AF783" s="106">
        <v>0</v>
      </c>
      <c r="AG783" s="106">
        <v>0</v>
      </c>
      <c r="AH783" s="106">
        <v>0</v>
      </c>
      <c r="AI783" s="106"/>
      <c r="AJ783" s="106">
        <v>154.59689795848544</v>
      </c>
      <c r="AK783" s="100"/>
      <c r="AL783" s="106">
        <v>0</v>
      </c>
      <c r="AM783" s="106">
        <v>0</v>
      </c>
      <c r="AN783" s="106">
        <v>0</v>
      </c>
      <c r="AO783" s="106">
        <v>0</v>
      </c>
      <c r="AP783" s="106">
        <v>0</v>
      </c>
      <c r="AQ783" s="106">
        <v>0</v>
      </c>
      <c r="AR783" s="106">
        <v>0</v>
      </c>
      <c r="AS783" s="106">
        <v>8.8826166362277942E-2</v>
      </c>
      <c r="AT783" s="106">
        <v>1.1435105774728416E-2</v>
      </c>
      <c r="AU783" s="106">
        <v>1.7891429568860188E-2</v>
      </c>
      <c r="AV783" s="106">
        <v>0</v>
      </c>
      <c r="AW783" s="106">
        <v>0</v>
      </c>
      <c r="AX783" s="106">
        <v>107.78608878014678</v>
      </c>
      <c r="AY783" s="106">
        <v>0.11895009511892914</v>
      </c>
      <c r="AZ783" s="106">
        <v>0</v>
      </c>
      <c r="BA783" s="106">
        <v>8.4497581052956253E-2</v>
      </c>
      <c r="BB783" s="106">
        <v>0</v>
      </c>
      <c r="BC783" s="106">
        <v>0</v>
      </c>
      <c r="BD783" s="106">
        <v>0</v>
      </c>
      <c r="BE783" s="106">
        <v>0</v>
      </c>
      <c r="BF783" s="106">
        <v>0</v>
      </c>
      <c r="BG783" s="106">
        <v>0</v>
      </c>
      <c r="BH783" s="106">
        <v>0</v>
      </c>
      <c r="BI783" s="106">
        <v>0</v>
      </c>
      <c r="BJ783" s="106">
        <v>0</v>
      </c>
      <c r="BK783" s="106">
        <v>0</v>
      </c>
      <c r="BL783" s="106">
        <v>0</v>
      </c>
      <c r="BM783" s="106">
        <v>0</v>
      </c>
      <c r="BN783" s="106"/>
      <c r="BO783" s="106"/>
      <c r="BP783" s="106"/>
      <c r="BQ783" s="106">
        <v>2.9734880000000005E-2</v>
      </c>
      <c r="BR783" s="106">
        <v>1.851591E-2</v>
      </c>
      <c r="BS783" s="106">
        <v>1.17149E-2</v>
      </c>
      <c r="BT783" s="106">
        <v>1.2270679999999999E-2</v>
      </c>
      <c r="BU783" s="106">
        <v>1.35576E-2</v>
      </c>
      <c r="BV783" s="106">
        <v>1.2865000000000001E-2</v>
      </c>
      <c r="BW783" s="106">
        <v>1.6580399999999999E-2</v>
      </c>
      <c r="BX783" s="106">
        <v>4.0956399999999994E-3</v>
      </c>
      <c r="BY783" s="106">
        <v>1.021416E-2</v>
      </c>
      <c r="BZ783" s="106">
        <v>3.5290639999999998E-2</v>
      </c>
      <c r="CA783" s="106">
        <v>3.5200000000000002E-2</v>
      </c>
      <c r="CB783" s="106">
        <v>1.5299999999999999E-2</v>
      </c>
      <c r="CC783" s="106">
        <v>1.845345E-2</v>
      </c>
      <c r="CD783" s="106">
        <v>2.3933560000000003E-2</v>
      </c>
      <c r="CE783" s="106">
        <v>3.3770000000000001E-2</v>
      </c>
      <c r="CF783" s="106">
        <v>8.8447500000000002E-3</v>
      </c>
      <c r="CG783" s="106">
        <v>7.162299999999999E-3</v>
      </c>
      <c r="CH783" s="106">
        <v>8.0542400000000007E-3</v>
      </c>
      <c r="CI783" s="106">
        <v>1.5873750000000002E-2</v>
      </c>
      <c r="CJ783" s="106">
        <v>2.6857120000000002E-2</v>
      </c>
      <c r="CK783" s="106">
        <v>2.8345460000000003E-2</v>
      </c>
      <c r="CL783" s="106">
        <v>3.0310769999999997E-2</v>
      </c>
      <c r="CM783" s="106">
        <v>3.7908000000000004E-2</v>
      </c>
      <c r="CN783" s="106">
        <v>2.980172E-2</v>
      </c>
      <c r="CO783" s="106">
        <v>4.1724120000000003E-2</v>
      </c>
      <c r="CP783" s="106">
        <v>3.2938990000000001E-2</v>
      </c>
      <c r="CQ783" s="106">
        <v>1.7495549999999999E-2</v>
      </c>
      <c r="CR783" s="106">
        <v>1.8219200000000001E-2</v>
      </c>
      <c r="CS783" s="106"/>
      <c r="CT783" s="106"/>
      <c r="CU783" s="106"/>
      <c r="CV783" s="106">
        <f t="shared" si="476"/>
        <v>1.3900000000000001E-2</v>
      </c>
      <c r="CW783" s="106">
        <f t="shared" si="477"/>
        <v>1.11E-2</v>
      </c>
      <c r="CX783" s="106">
        <f t="shared" si="478"/>
        <v>6.2000000000000006E-3</v>
      </c>
      <c r="CY783" s="106">
        <f t="shared" si="479"/>
        <v>7.4000000000000003E-3</v>
      </c>
      <c r="CZ783" s="106">
        <f t="shared" si="480"/>
        <v>1.0500000000000001E-2</v>
      </c>
      <c r="DA783" s="106">
        <f t="shared" si="481"/>
        <v>1.0000000000000002E-2</v>
      </c>
      <c r="DB783" s="106">
        <f t="shared" si="482"/>
        <v>1.2299999999999998E-2</v>
      </c>
      <c r="DC783" s="106">
        <f t="shared" si="483"/>
        <v>3.3999999999999998E-3</v>
      </c>
      <c r="DD783" s="106">
        <f t="shared" si="484"/>
        <v>7.3000000000000001E-3</v>
      </c>
      <c r="DE783" s="106">
        <f t="shared" si="485"/>
        <v>1.54E-2</v>
      </c>
      <c r="DF783" s="106">
        <f t="shared" si="486"/>
        <v>3.5200000000000002E-2</v>
      </c>
      <c r="DG783" s="106">
        <f t="shared" si="487"/>
        <v>1.5299999999999999E-2</v>
      </c>
      <c r="DH783" s="106">
        <f t="shared" si="488"/>
        <v>1.2899999999999998E-2</v>
      </c>
      <c r="DI783" s="106">
        <f t="shared" si="489"/>
        <v>1.9600000000000003E-2</v>
      </c>
      <c r="DJ783" s="106">
        <f t="shared" si="490"/>
        <v>2.5000000000000001E-2</v>
      </c>
      <c r="DK783" s="106">
        <f t="shared" si="491"/>
        <v>7.4999999999999997E-3</v>
      </c>
      <c r="DL783" s="106">
        <f t="shared" si="492"/>
        <v>6.6999999999999994E-3</v>
      </c>
      <c r="DM783" s="106">
        <f t="shared" si="493"/>
        <v>7.1000000000000004E-3</v>
      </c>
      <c r="DN783" s="106">
        <f t="shared" si="494"/>
        <v>1.2500000000000002E-2</v>
      </c>
      <c r="DO783" s="106">
        <f t="shared" si="495"/>
        <v>2.29E-2</v>
      </c>
      <c r="DP783" s="106">
        <f t="shared" si="496"/>
        <v>2.4200000000000003E-2</v>
      </c>
      <c r="DQ783" s="106">
        <f t="shared" si="497"/>
        <v>2.5899999999999999E-2</v>
      </c>
      <c r="DR783" s="106">
        <f t="shared" si="498"/>
        <v>3.2500000000000001E-2</v>
      </c>
      <c r="DS783" s="106">
        <f t="shared" si="499"/>
        <v>2.5700000000000001E-2</v>
      </c>
      <c r="DT783" s="106">
        <f t="shared" si="500"/>
        <v>3.6200000000000003E-2</v>
      </c>
      <c r="DU783" s="106">
        <f t="shared" si="501"/>
        <v>2.8700000000000003E-2</v>
      </c>
      <c r="DV783" s="106">
        <f t="shared" si="502"/>
        <v>1.5299999999999999E-2</v>
      </c>
      <c r="DW783" s="106">
        <f t="shared" si="503"/>
        <v>1.6E-2</v>
      </c>
      <c r="DX783" s="106"/>
      <c r="DY783" s="106"/>
      <c r="DZ783" s="100"/>
      <c r="EA783" s="100">
        <v>235.34</v>
      </c>
      <c r="EB783" s="100">
        <v>100</v>
      </c>
      <c r="EC783" s="100">
        <v>100</v>
      </c>
      <c r="ED783" s="100">
        <v>100</v>
      </c>
      <c r="EE783" s="100">
        <v>125.98</v>
      </c>
      <c r="EF783" s="100">
        <v>100</v>
      </c>
      <c r="EG783" s="100">
        <v>100</v>
      </c>
      <c r="EH783" s="100">
        <v>4.05</v>
      </c>
      <c r="EI783" s="100">
        <v>44.94</v>
      </c>
      <c r="EJ783" s="100">
        <v>24.98</v>
      </c>
      <c r="EK783" s="100">
        <v>100</v>
      </c>
      <c r="EL783" s="100">
        <v>100</v>
      </c>
      <c r="EM783" s="100">
        <v>0.06</v>
      </c>
      <c r="EN783" s="100">
        <v>14.99</v>
      </c>
      <c r="EO783" s="100">
        <v>100</v>
      </c>
      <c r="EP783" s="100">
        <v>7.58</v>
      </c>
      <c r="EQ783" s="100">
        <v>100</v>
      </c>
      <c r="ER783" s="100">
        <v>100</v>
      </c>
      <c r="ES783" s="100">
        <v>3.47</v>
      </c>
      <c r="ET783" s="100">
        <v>100</v>
      </c>
      <c r="EU783" s="100">
        <v>1643.2</v>
      </c>
      <c r="EV783" s="100">
        <v>100</v>
      </c>
      <c r="EW783" s="100">
        <v>150.43</v>
      </c>
      <c r="EX783" s="100">
        <v>100</v>
      </c>
      <c r="EY783" s="100">
        <v>80.739999999999995</v>
      </c>
      <c r="EZ783" s="100">
        <v>100</v>
      </c>
      <c r="FA783" s="100">
        <v>100</v>
      </c>
      <c r="FB783" s="100">
        <v>100</v>
      </c>
      <c r="FC783" s="100"/>
      <c r="FD783" s="100"/>
      <c r="FE783" s="100"/>
      <c r="FF783" s="106">
        <v>0</v>
      </c>
      <c r="FG783" s="106">
        <v>0</v>
      </c>
      <c r="FH783" s="106">
        <v>0</v>
      </c>
      <c r="FI783" s="106">
        <v>0</v>
      </c>
      <c r="FJ783" s="106">
        <v>0</v>
      </c>
      <c r="FK783" s="106">
        <v>0</v>
      </c>
      <c r="FL783" s="106">
        <v>0</v>
      </c>
      <c r="FM783" s="106">
        <v>3.5974597376722569E-3</v>
      </c>
      <c r="FN783" s="106">
        <v>5.1389365351629497E-3</v>
      </c>
      <c r="FO783" s="106">
        <v>4.4692791063012747E-3</v>
      </c>
      <c r="FP783" s="106">
        <v>0</v>
      </c>
      <c r="FQ783" s="106">
        <v>0</v>
      </c>
      <c r="FR783" s="106">
        <v>6.4671653268088061E-2</v>
      </c>
      <c r="FS783" s="106">
        <v>1.783061925832748E-2</v>
      </c>
      <c r="FT783" s="106">
        <v>0</v>
      </c>
      <c r="FU783" s="106">
        <v>6.4049166438140846E-3</v>
      </c>
      <c r="FV783" s="106">
        <v>0</v>
      </c>
      <c r="FW783" s="106">
        <v>0</v>
      </c>
      <c r="FX783" s="106">
        <v>0</v>
      </c>
      <c r="FY783" s="106">
        <v>0</v>
      </c>
      <c r="FZ783" s="106">
        <v>0</v>
      </c>
      <c r="GA783" s="106">
        <v>0</v>
      </c>
      <c r="GB783" s="106">
        <v>0</v>
      </c>
      <c r="GC783" s="106">
        <v>0</v>
      </c>
      <c r="GD783" s="106">
        <v>0</v>
      </c>
      <c r="GE783" s="106">
        <v>0</v>
      </c>
      <c r="GF783" s="106">
        <v>0</v>
      </c>
      <c r="GG783" s="106">
        <v>0</v>
      </c>
      <c r="GH783" s="100"/>
      <c r="GI783" s="100"/>
      <c r="GJ783" s="100"/>
      <c r="GK783" s="100"/>
    </row>
    <row r="784" spans="1:193" x14ac:dyDescent="0.25">
      <c r="A784" s="98" t="s">
        <v>1073</v>
      </c>
      <c r="B784" s="99" t="s">
        <v>17</v>
      </c>
      <c r="C784" s="99" t="s">
        <v>247</v>
      </c>
      <c r="D784" s="100"/>
      <c r="E784" s="99" t="s">
        <v>957</v>
      </c>
      <c r="F784" s="100"/>
      <c r="G784" s="106">
        <v>0</v>
      </c>
      <c r="H784" s="106">
        <v>0</v>
      </c>
      <c r="I784" s="106">
        <v>0</v>
      </c>
      <c r="J784" s="106">
        <v>0</v>
      </c>
      <c r="K784" s="106">
        <v>0</v>
      </c>
      <c r="L784" s="106">
        <v>0</v>
      </c>
      <c r="M784" s="106">
        <v>2.4999999999999998E-2</v>
      </c>
      <c r="N784" s="106">
        <v>9.9000000000000019E-2</v>
      </c>
      <c r="O784" s="106">
        <v>0</v>
      </c>
      <c r="P784" s="106">
        <v>9.7000000000000003E-2</v>
      </c>
      <c r="Q784" s="106">
        <v>0</v>
      </c>
      <c r="R784" s="106">
        <v>0</v>
      </c>
      <c r="S784" s="106">
        <v>3.9E-2</v>
      </c>
      <c r="T784" s="106">
        <v>2.7774366740507584E-2</v>
      </c>
      <c r="U784" s="106">
        <v>82.262</v>
      </c>
      <c r="V784" s="106">
        <v>1.6299035609139043</v>
      </c>
      <c r="W784" s="106">
        <v>0</v>
      </c>
      <c r="X784" s="106">
        <v>0</v>
      </c>
      <c r="Y784" s="106">
        <v>16.912904769615725</v>
      </c>
      <c r="Z784" s="106">
        <v>0</v>
      </c>
      <c r="AA784" s="106">
        <v>4.7881843928759334E-2</v>
      </c>
      <c r="AB784" s="106">
        <v>0</v>
      </c>
      <c r="AC784" s="106">
        <v>0</v>
      </c>
      <c r="AD784" s="106">
        <v>0</v>
      </c>
      <c r="AE784" s="106">
        <v>0</v>
      </c>
      <c r="AF784" s="106">
        <v>0</v>
      </c>
      <c r="AG784" s="106">
        <v>0</v>
      </c>
      <c r="AH784" s="106">
        <v>0</v>
      </c>
      <c r="AI784" s="106"/>
      <c r="AJ784" s="106">
        <v>101.1404645411989</v>
      </c>
      <c r="AK784" s="100"/>
      <c r="AL784" s="106">
        <v>0</v>
      </c>
      <c r="AM784" s="106">
        <v>0</v>
      </c>
      <c r="AN784" s="106">
        <v>0</v>
      </c>
      <c r="AO784" s="106">
        <v>0</v>
      </c>
      <c r="AP784" s="106">
        <v>0</v>
      </c>
      <c r="AQ784" s="106">
        <v>0</v>
      </c>
      <c r="AR784" s="106">
        <v>1.8545994065281898E-2</v>
      </c>
      <c r="AS784" s="106">
        <v>8.2184957662294555E-2</v>
      </c>
      <c r="AT784" s="106">
        <v>0</v>
      </c>
      <c r="AU784" s="106">
        <v>4.2328504101937517E-2</v>
      </c>
      <c r="AV784" s="106">
        <v>0</v>
      </c>
      <c r="AW784" s="106">
        <v>0</v>
      </c>
      <c r="AX784" s="106">
        <v>2.7263194687172317E-2</v>
      </c>
      <c r="AY784" s="106">
        <v>2.2745366260345248E-2</v>
      </c>
      <c r="AZ784" s="106">
        <v>60.898726680485638</v>
      </c>
      <c r="BA784" s="106">
        <v>1.3820940904891921</v>
      </c>
      <c r="BB784" s="106">
        <v>0</v>
      </c>
      <c r="BC784" s="106">
        <v>0</v>
      </c>
      <c r="BD784" s="106">
        <v>13.318296534857646</v>
      </c>
      <c r="BE784" s="106">
        <v>0</v>
      </c>
      <c r="BF784" s="106">
        <v>4.0879231562161132E-2</v>
      </c>
      <c r="BG784" s="106">
        <v>0</v>
      </c>
      <c r="BH784" s="106">
        <v>0</v>
      </c>
      <c r="BI784" s="106">
        <v>0</v>
      </c>
      <c r="BJ784" s="106">
        <v>0</v>
      </c>
      <c r="BK784" s="106">
        <v>0</v>
      </c>
      <c r="BL784" s="106">
        <v>0</v>
      </c>
      <c r="BM784" s="106">
        <v>0</v>
      </c>
      <c r="BN784" s="106"/>
      <c r="BO784" s="106"/>
      <c r="BP784" s="106"/>
      <c r="BQ784" s="106">
        <v>3.0804480000000002E-2</v>
      </c>
      <c r="BR784" s="106">
        <v>1.6514189999999998E-2</v>
      </c>
      <c r="BS784" s="106">
        <v>1.0581199999999999E-2</v>
      </c>
      <c r="BT784" s="106">
        <v>9.2859199999999979E-3</v>
      </c>
      <c r="BU784" s="106">
        <v>1.1620800000000001E-2</v>
      </c>
      <c r="BV784" s="106">
        <v>1.1192550000000001E-2</v>
      </c>
      <c r="BW784" s="106">
        <v>1.4019200000000001E-2</v>
      </c>
      <c r="BX784" s="106">
        <v>3.4933399999999997E-3</v>
      </c>
      <c r="BY784" s="106">
        <v>9.0948000000000001E-3</v>
      </c>
      <c r="BZ784" s="106">
        <v>3.4603159999999994E-2</v>
      </c>
      <c r="CA784" s="106">
        <v>2.24E-2</v>
      </c>
      <c r="CB784" s="106">
        <v>1.32E-2</v>
      </c>
      <c r="CC784" s="106">
        <v>1.530635E-2</v>
      </c>
      <c r="CD784" s="106">
        <v>2.0270260000000002E-2</v>
      </c>
      <c r="CE784" s="106">
        <v>3.9848599999999998E-2</v>
      </c>
      <c r="CF784" s="106">
        <v>8.0192400000000004E-3</v>
      </c>
      <c r="CG784" s="106">
        <v>6.6277999999999988E-3</v>
      </c>
      <c r="CH784" s="106">
        <v>7.4870400000000004E-3</v>
      </c>
      <c r="CI784" s="106">
        <v>1.5492779999999999E-2</v>
      </c>
      <c r="CJ784" s="106">
        <v>2.3925120000000001E-2</v>
      </c>
      <c r="CK784" s="106">
        <v>2.5182949999999999E-2</v>
      </c>
      <c r="CL784" s="106">
        <v>2.6565809999999999E-2</v>
      </c>
      <c r="CM784" s="106">
        <v>3.2775840000000007E-2</v>
      </c>
      <c r="CN784" s="106">
        <v>2.6090999999999996E-2</v>
      </c>
      <c r="CO784" s="106">
        <v>3.6652680000000007E-2</v>
      </c>
      <c r="CP784" s="106">
        <v>2.8462959999999999E-2</v>
      </c>
      <c r="CQ784" s="106">
        <v>1.50942E-2</v>
      </c>
      <c r="CR784" s="106">
        <v>1.5714060000000002E-2</v>
      </c>
      <c r="CS784" s="106"/>
      <c r="CT784" s="106"/>
      <c r="CU784" s="106"/>
      <c r="CV784" s="106">
        <f t="shared" si="476"/>
        <v>1.44E-2</v>
      </c>
      <c r="CW784" s="106">
        <f t="shared" si="477"/>
        <v>9.8999999999999991E-3</v>
      </c>
      <c r="CX784" s="106">
        <f t="shared" si="478"/>
        <v>5.5999999999999999E-3</v>
      </c>
      <c r="CY784" s="106">
        <f t="shared" si="479"/>
        <v>5.5999999999999991E-3</v>
      </c>
      <c r="CZ784" s="106">
        <f t="shared" si="480"/>
        <v>9.0000000000000011E-3</v>
      </c>
      <c r="DA784" s="106">
        <f t="shared" si="481"/>
        <v>8.7000000000000011E-3</v>
      </c>
      <c r="DB784" s="106">
        <f t="shared" si="482"/>
        <v>1.04E-2</v>
      </c>
      <c r="DC784" s="106">
        <f t="shared" si="483"/>
        <v>2.9000000000000002E-3</v>
      </c>
      <c r="DD784" s="106">
        <f t="shared" si="484"/>
        <v>6.4999999999999997E-3</v>
      </c>
      <c r="DE784" s="106">
        <f t="shared" si="485"/>
        <v>1.5099999999999999E-2</v>
      </c>
      <c r="DF784" s="106">
        <f t="shared" si="486"/>
        <v>2.24E-2</v>
      </c>
      <c r="DG784" s="106">
        <f t="shared" si="487"/>
        <v>1.32E-2</v>
      </c>
      <c r="DH784" s="106">
        <f t="shared" si="488"/>
        <v>1.0699999999999999E-2</v>
      </c>
      <c r="DI784" s="106">
        <f t="shared" si="489"/>
        <v>1.66E-2</v>
      </c>
      <c r="DJ784" s="106">
        <f t="shared" si="490"/>
        <v>2.9499999999999998E-2</v>
      </c>
      <c r="DK784" s="106">
        <f t="shared" si="491"/>
        <v>6.8000000000000005E-3</v>
      </c>
      <c r="DL784" s="106">
        <f t="shared" si="492"/>
        <v>6.1999999999999989E-3</v>
      </c>
      <c r="DM784" s="106">
        <f t="shared" si="493"/>
        <v>6.6E-3</v>
      </c>
      <c r="DN784" s="106">
        <f t="shared" si="494"/>
        <v>1.2199999999999999E-2</v>
      </c>
      <c r="DO784" s="106">
        <f t="shared" si="495"/>
        <v>2.0400000000000001E-2</v>
      </c>
      <c r="DP784" s="106">
        <f t="shared" si="496"/>
        <v>2.1499999999999998E-2</v>
      </c>
      <c r="DQ784" s="106">
        <f t="shared" si="497"/>
        <v>2.2700000000000001E-2</v>
      </c>
      <c r="DR784" s="106">
        <f t="shared" si="498"/>
        <v>2.8100000000000003E-2</v>
      </c>
      <c r="DS784" s="106">
        <f t="shared" si="499"/>
        <v>2.2499999999999996E-2</v>
      </c>
      <c r="DT784" s="106">
        <f t="shared" si="500"/>
        <v>3.1800000000000002E-2</v>
      </c>
      <c r="DU784" s="106">
        <f t="shared" si="501"/>
        <v>2.4799999999999999E-2</v>
      </c>
      <c r="DV784" s="106">
        <f t="shared" si="502"/>
        <v>1.32E-2</v>
      </c>
      <c r="DW784" s="106">
        <f t="shared" si="503"/>
        <v>1.3800000000000002E-2</v>
      </c>
      <c r="DX784" s="106"/>
      <c r="DY784" s="106"/>
      <c r="DZ784" s="100"/>
      <c r="EA784" s="100">
        <v>100</v>
      </c>
      <c r="EB784" s="100">
        <v>100</v>
      </c>
      <c r="EC784" s="100">
        <v>100</v>
      </c>
      <c r="ED784" s="100">
        <v>100</v>
      </c>
      <c r="EE784" s="100">
        <v>463.39</v>
      </c>
      <c r="EF784" s="100">
        <v>100</v>
      </c>
      <c r="EG784" s="100">
        <v>45.85</v>
      </c>
      <c r="EH784" s="100">
        <v>3.93</v>
      </c>
      <c r="EI784" s="100">
        <v>84.9</v>
      </c>
      <c r="EJ784" s="100">
        <v>10.77</v>
      </c>
      <c r="EK784" s="100">
        <v>100</v>
      </c>
      <c r="EL784" s="100">
        <v>77.540000000000006</v>
      </c>
      <c r="EM784" s="100">
        <v>29.16</v>
      </c>
      <c r="EN784" s="100">
        <v>44.49</v>
      </c>
      <c r="EO784" s="100">
        <v>0.17</v>
      </c>
      <c r="EP784" s="100">
        <v>0.66</v>
      </c>
      <c r="EQ784" s="100">
        <v>223.63</v>
      </c>
      <c r="ER784" s="100">
        <v>100</v>
      </c>
      <c r="ES784" s="100">
        <v>0.23</v>
      </c>
      <c r="ET784" s="100">
        <v>215.98</v>
      </c>
      <c r="EU784" s="100">
        <v>43.94</v>
      </c>
      <c r="EV784" s="100">
        <v>100</v>
      </c>
      <c r="EW784" s="100">
        <v>128.49</v>
      </c>
      <c r="EX784" s="100">
        <v>100</v>
      </c>
      <c r="EY784" s="100">
        <v>100</v>
      </c>
      <c r="EZ784" s="100">
        <v>100</v>
      </c>
      <c r="FA784" s="100">
        <v>100</v>
      </c>
      <c r="FB784" s="100">
        <v>100</v>
      </c>
      <c r="FC784" s="100"/>
      <c r="FD784" s="100"/>
      <c r="FE784" s="100"/>
      <c r="FF784" s="106">
        <v>0</v>
      </c>
      <c r="FG784" s="106">
        <v>0</v>
      </c>
      <c r="FH784" s="106">
        <v>0</v>
      </c>
      <c r="FI784" s="106">
        <v>0</v>
      </c>
      <c r="FJ784" s="106">
        <v>0</v>
      </c>
      <c r="FK784" s="106">
        <v>0</v>
      </c>
      <c r="FL784" s="106">
        <v>8.5033382789317501E-3</v>
      </c>
      <c r="FM784" s="106">
        <v>3.2298688361281761E-3</v>
      </c>
      <c r="FN784" s="106">
        <v>0</v>
      </c>
      <c r="FO784" s="106">
        <v>4.5587798917786698E-3</v>
      </c>
      <c r="FP784" s="106">
        <v>0</v>
      </c>
      <c r="FQ784" s="106">
        <v>0</v>
      </c>
      <c r="FR784" s="106">
        <v>7.9499475707794486E-3</v>
      </c>
      <c r="FS784" s="106">
        <v>1.0119413449227602E-2</v>
      </c>
      <c r="FT784" s="106">
        <v>0.1035278353568256</v>
      </c>
      <c r="FU784" s="106">
        <v>9.1218209972286669E-3</v>
      </c>
      <c r="FV784" s="106">
        <v>0</v>
      </c>
      <c r="FW784" s="106">
        <v>0</v>
      </c>
      <c r="FX784" s="106">
        <v>3.0632082030172585E-2</v>
      </c>
      <c r="FY784" s="106">
        <v>0</v>
      </c>
      <c r="FZ784" s="106">
        <v>1.79623343484136E-2</v>
      </c>
      <c r="GA784" s="106">
        <v>0</v>
      </c>
      <c r="GB784" s="106">
        <v>0</v>
      </c>
      <c r="GC784" s="106">
        <v>0</v>
      </c>
      <c r="GD784" s="106">
        <v>0</v>
      </c>
      <c r="GE784" s="106">
        <v>0</v>
      </c>
      <c r="GF784" s="106">
        <v>0</v>
      </c>
      <c r="GG784" s="106">
        <v>0</v>
      </c>
      <c r="GH784" s="100"/>
      <c r="GI784" s="100"/>
      <c r="GJ784" s="100"/>
      <c r="GK784" s="100"/>
    </row>
    <row r="785" spans="1:193" x14ac:dyDescent="0.25">
      <c r="A785" s="98" t="s">
        <v>1073</v>
      </c>
      <c r="B785" s="99" t="s">
        <v>17</v>
      </c>
      <c r="C785" s="99" t="s">
        <v>247</v>
      </c>
      <c r="D785" s="100"/>
      <c r="E785" s="99" t="s">
        <v>958</v>
      </c>
      <c r="F785" s="100"/>
      <c r="G785" s="106">
        <v>0</v>
      </c>
      <c r="H785" s="106">
        <v>1.9E-2</v>
      </c>
      <c r="I785" s="106">
        <v>0</v>
      </c>
      <c r="J785" s="106">
        <v>0</v>
      </c>
      <c r="K785" s="106">
        <v>0</v>
      </c>
      <c r="L785" s="106">
        <v>0</v>
      </c>
      <c r="M785" s="106">
        <v>5.2999999999999999E-2</v>
      </c>
      <c r="N785" s="106">
        <v>9.8000000000000004E-2</v>
      </c>
      <c r="O785" s="106">
        <v>0</v>
      </c>
      <c r="P785" s="106">
        <v>0.10100000000000001</v>
      </c>
      <c r="Q785" s="106">
        <v>0</v>
      </c>
      <c r="R785" s="106">
        <v>0</v>
      </c>
      <c r="S785" s="106">
        <v>4.2000000000000003E-2</v>
      </c>
      <c r="T785" s="106">
        <v>0</v>
      </c>
      <c r="U785" s="106">
        <v>82.241</v>
      </c>
      <c r="V785" s="106">
        <v>1.6559222332010115</v>
      </c>
      <c r="W785" s="106">
        <v>0</v>
      </c>
      <c r="X785" s="106">
        <v>0</v>
      </c>
      <c r="Y785" s="106">
        <v>16.989897444201546</v>
      </c>
      <c r="Z785" s="106">
        <v>0</v>
      </c>
      <c r="AA785" s="106">
        <v>5.3976368785751863E-2</v>
      </c>
      <c r="AB785" s="106">
        <v>0</v>
      </c>
      <c r="AC785" s="106">
        <v>0</v>
      </c>
      <c r="AD785" s="106">
        <v>0</v>
      </c>
      <c r="AE785" s="106">
        <v>0</v>
      </c>
      <c r="AF785" s="106">
        <v>0</v>
      </c>
      <c r="AG785" s="106">
        <v>0</v>
      </c>
      <c r="AH785" s="106">
        <v>0</v>
      </c>
      <c r="AI785" s="106"/>
      <c r="AJ785" s="106">
        <v>101.25379604618831</v>
      </c>
      <c r="AK785" s="100"/>
      <c r="AL785" s="106">
        <v>0</v>
      </c>
      <c r="AM785" s="106">
        <v>1.1390204424195192E-2</v>
      </c>
      <c r="AN785" s="106">
        <v>0</v>
      </c>
      <c r="AO785" s="106">
        <v>0</v>
      </c>
      <c r="AP785" s="106">
        <v>0</v>
      </c>
      <c r="AQ785" s="106">
        <v>0</v>
      </c>
      <c r="AR785" s="106">
        <v>3.9317507418397624E-2</v>
      </c>
      <c r="AS785" s="106">
        <v>8.1354806574796629E-2</v>
      </c>
      <c r="AT785" s="106">
        <v>0</v>
      </c>
      <c r="AU785" s="106">
        <v>4.4074009425728755E-2</v>
      </c>
      <c r="AV785" s="106">
        <v>0</v>
      </c>
      <c r="AW785" s="106">
        <v>0</v>
      </c>
      <c r="AX785" s="106">
        <v>2.9360363509262494E-2</v>
      </c>
      <c r="AY785" s="106">
        <v>0</v>
      </c>
      <c r="AZ785" s="106">
        <v>60.883180337577734</v>
      </c>
      <c r="BA785" s="106">
        <v>1.4041569008742572</v>
      </c>
      <c r="BB785" s="106">
        <v>0</v>
      </c>
      <c r="BC785" s="106">
        <v>0</v>
      </c>
      <c r="BD785" s="106">
        <v>13.3789254620061</v>
      </c>
      <c r="BE785" s="106">
        <v>0</v>
      </c>
      <c r="BF785" s="106">
        <v>4.6082445817255922E-2</v>
      </c>
      <c r="BG785" s="106">
        <v>0</v>
      </c>
      <c r="BH785" s="106">
        <v>0</v>
      </c>
      <c r="BI785" s="106">
        <v>0</v>
      </c>
      <c r="BJ785" s="106">
        <v>0</v>
      </c>
      <c r="BK785" s="106">
        <v>0</v>
      </c>
      <c r="BL785" s="106">
        <v>0</v>
      </c>
      <c r="BM785" s="106">
        <v>0</v>
      </c>
      <c r="BN785" s="106"/>
      <c r="BO785" s="106"/>
      <c r="BP785" s="106"/>
      <c r="BQ785" s="106">
        <v>3.0162720000000001E-2</v>
      </c>
      <c r="BR785" s="106">
        <v>1.6347379999999998E-2</v>
      </c>
      <c r="BS785" s="106">
        <v>1.039225E-2</v>
      </c>
      <c r="BT785" s="106">
        <v>9.4517400000000001E-3</v>
      </c>
      <c r="BU785" s="106">
        <v>1.1362559999999999E-2</v>
      </c>
      <c r="BV785" s="106">
        <v>1.0935249999999999E-2</v>
      </c>
      <c r="BW785" s="106">
        <v>1.3749600000000001E-2</v>
      </c>
      <c r="BX785" s="106">
        <v>3.6137999999999999E-3</v>
      </c>
      <c r="BY785" s="106">
        <v>9.51456E-3</v>
      </c>
      <c r="BZ785" s="106">
        <v>3.5519799999999997E-2</v>
      </c>
      <c r="CA785" s="106">
        <v>2.24E-2</v>
      </c>
      <c r="CB785" s="106">
        <v>1.3100000000000001E-2</v>
      </c>
      <c r="CC785" s="106">
        <v>1.530635E-2</v>
      </c>
      <c r="CD785" s="106">
        <v>2.063659E-2</v>
      </c>
      <c r="CE785" s="106">
        <v>4.0118759999999996E-2</v>
      </c>
      <c r="CF785" s="106">
        <v>8.0192400000000004E-3</v>
      </c>
      <c r="CG785" s="106">
        <v>6.6277999999999988E-3</v>
      </c>
      <c r="CH785" s="106">
        <v>7.4870400000000004E-3</v>
      </c>
      <c r="CI785" s="106">
        <v>1.5492779999999999E-2</v>
      </c>
      <c r="CJ785" s="106">
        <v>2.3690560000000003E-2</v>
      </c>
      <c r="CK785" s="106">
        <v>2.4480170000000002E-2</v>
      </c>
      <c r="CL785" s="106">
        <v>2.6331750000000001E-2</v>
      </c>
      <c r="CM785" s="106">
        <v>3.3242400000000005E-2</v>
      </c>
      <c r="CN785" s="106">
        <v>2.562716E-2</v>
      </c>
      <c r="CO785" s="106">
        <v>3.6076379999999998E-2</v>
      </c>
      <c r="CP785" s="106">
        <v>2.8692500000000003E-2</v>
      </c>
      <c r="CQ785" s="106">
        <v>1.4979849999999999E-2</v>
      </c>
      <c r="CR785" s="106">
        <v>1.560019E-2</v>
      </c>
      <c r="CS785" s="106"/>
      <c r="CT785" s="106"/>
      <c r="CU785" s="106"/>
      <c r="CV785" s="106">
        <f t="shared" si="476"/>
        <v>1.41E-2</v>
      </c>
      <c r="CW785" s="106">
        <f t="shared" si="477"/>
        <v>9.7999999999999997E-3</v>
      </c>
      <c r="CX785" s="106">
        <f t="shared" si="478"/>
        <v>5.5000000000000005E-3</v>
      </c>
      <c r="CY785" s="106">
        <f t="shared" si="479"/>
        <v>5.7000000000000002E-3</v>
      </c>
      <c r="CZ785" s="106">
        <f t="shared" si="480"/>
        <v>8.8000000000000005E-3</v>
      </c>
      <c r="DA785" s="106">
        <f t="shared" si="481"/>
        <v>8.4999999999999989E-3</v>
      </c>
      <c r="DB785" s="106">
        <f t="shared" si="482"/>
        <v>1.0200000000000001E-2</v>
      </c>
      <c r="DC785" s="106">
        <f t="shared" si="483"/>
        <v>3.0000000000000001E-3</v>
      </c>
      <c r="DD785" s="106">
        <f t="shared" si="484"/>
        <v>6.7999999999999996E-3</v>
      </c>
      <c r="DE785" s="106">
        <f t="shared" si="485"/>
        <v>1.55E-2</v>
      </c>
      <c r="DF785" s="106">
        <f t="shared" si="486"/>
        <v>2.24E-2</v>
      </c>
      <c r="DG785" s="106">
        <f t="shared" si="487"/>
        <v>1.3100000000000001E-2</v>
      </c>
      <c r="DH785" s="106">
        <f t="shared" si="488"/>
        <v>1.0699999999999999E-2</v>
      </c>
      <c r="DI785" s="106">
        <f t="shared" si="489"/>
        <v>1.6899999999999998E-2</v>
      </c>
      <c r="DJ785" s="106">
        <f t="shared" si="490"/>
        <v>2.9699999999999997E-2</v>
      </c>
      <c r="DK785" s="106">
        <f t="shared" si="491"/>
        <v>6.8000000000000005E-3</v>
      </c>
      <c r="DL785" s="106">
        <f t="shared" si="492"/>
        <v>6.1999999999999989E-3</v>
      </c>
      <c r="DM785" s="106">
        <f t="shared" si="493"/>
        <v>6.6E-3</v>
      </c>
      <c r="DN785" s="106">
        <f t="shared" si="494"/>
        <v>1.2199999999999999E-2</v>
      </c>
      <c r="DO785" s="106">
        <f t="shared" si="495"/>
        <v>2.0200000000000003E-2</v>
      </c>
      <c r="DP785" s="106">
        <f t="shared" si="496"/>
        <v>2.0900000000000002E-2</v>
      </c>
      <c r="DQ785" s="106">
        <f t="shared" si="497"/>
        <v>2.2500000000000003E-2</v>
      </c>
      <c r="DR785" s="106">
        <f t="shared" si="498"/>
        <v>2.8500000000000001E-2</v>
      </c>
      <c r="DS785" s="106">
        <f t="shared" si="499"/>
        <v>2.2100000000000002E-2</v>
      </c>
      <c r="DT785" s="106">
        <f t="shared" si="500"/>
        <v>3.1299999999999994E-2</v>
      </c>
      <c r="DU785" s="106">
        <f t="shared" si="501"/>
        <v>2.5000000000000005E-2</v>
      </c>
      <c r="DV785" s="106">
        <f t="shared" si="502"/>
        <v>1.3100000000000001E-2</v>
      </c>
      <c r="DW785" s="106">
        <f t="shared" si="503"/>
        <v>1.3699999999999999E-2</v>
      </c>
      <c r="DX785" s="106"/>
      <c r="DY785" s="106"/>
      <c r="DZ785" s="100"/>
      <c r="EA785" s="100">
        <v>100</v>
      </c>
      <c r="EB785" s="100">
        <v>50.9</v>
      </c>
      <c r="EC785" s="100">
        <v>100</v>
      </c>
      <c r="ED785" s="100">
        <v>100</v>
      </c>
      <c r="EE785" s="100">
        <v>71.58</v>
      </c>
      <c r="EF785" s="100">
        <v>100</v>
      </c>
      <c r="EG785" s="100">
        <v>22.41</v>
      </c>
      <c r="EH785" s="100">
        <v>4.03</v>
      </c>
      <c r="EI785" s="100">
        <v>100</v>
      </c>
      <c r="EJ785" s="100">
        <v>10.6</v>
      </c>
      <c r="EK785" s="100">
        <v>100</v>
      </c>
      <c r="EL785" s="100">
        <v>254.97</v>
      </c>
      <c r="EM785" s="100">
        <v>27.59</v>
      </c>
      <c r="EN785" s="100">
        <v>227.81</v>
      </c>
      <c r="EO785" s="100">
        <v>0.17</v>
      </c>
      <c r="EP785" s="100">
        <v>0.66</v>
      </c>
      <c r="EQ785" s="100">
        <v>676.36</v>
      </c>
      <c r="ER785" s="100">
        <v>100</v>
      </c>
      <c r="ES785" s="100">
        <v>0.23</v>
      </c>
      <c r="ET785" s="100">
        <v>116.04</v>
      </c>
      <c r="EU785" s="100">
        <v>38.08</v>
      </c>
      <c r="EV785" s="100">
        <v>100</v>
      </c>
      <c r="EW785" s="100">
        <v>120.03</v>
      </c>
      <c r="EX785" s="100">
        <v>100</v>
      </c>
      <c r="EY785" s="100">
        <v>146.46</v>
      </c>
      <c r="EZ785" s="100">
        <v>100</v>
      </c>
      <c r="FA785" s="100">
        <v>100</v>
      </c>
      <c r="FB785" s="100">
        <v>489.96</v>
      </c>
      <c r="FC785" s="100"/>
      <c r="FD785" s="100"/>
      <c r="FE785" s="100"/>
      <c r="FF785" s="106">
        <v>0</v>
      </c>
      <c r="FG785" s="106">
        <v>5.7976140519153526E-3</v>
      </c>
      <c r="FH785" s="106">
        <v>0</v>
      </c>
      <c r="FI785" s="106">
        <v>0</v>
      </c>
      <c r="FJ785" s="106">
        <v>0</v>
      </c>
      <c r="FK785" s="106">
        <v>0</v>
      </c>
      <c r="FL785" s="106">
        <v>8.8110534124629068E-3</v>
      </c>
      <c r="FM785" s="106">
        <v>3.2785987049643041E-3</v>
      </c>
      <c r="FN785" s="106">
        <v>0</v>
      </c>
      <c r="FO785" s="106">
        <v>4.6718449991272476E-3</v>
      </c>
      <c r="FP785" s="106">
        <v>0</v>
      </c>
      <c r="FQ785" s="106">
        <v>0</v>
      </c>
      <c r="FR785" s="106">
        <v>8.1005242922055215E-3</v>
      </c>
      <c r="FS785" s="106">
        <v>0</v>
      </c>
      <c r="FT785" s="106">
        <v>0.10350140657388215</v>
      </c>
      <c r="FU785" s="106">
        <v>9.2674355457700967E-3</v>
      </c>
      <c r="FV785" s="106">
        <v>0</v>
      </c>
      <c r="FW785" s="106">
        <v>0</v>
      </c>
      <c r="FX785" s="106">
        <v>3.0771528562614028E-2</v>
      </c>
      <c r="FY785" s="106">
        <v>0</v>
      </c>
      <c r="FZ785" s="106">
        <v>1.7548195367211052E-2</v>
      </c>
      <c r="GA785" s="106">
        <v>0</v>
      </c>
      <c r="GB785" s="106">
        <v>0</v>
      </c>
      <c r="GC785" s="106">
        <v>0</v>
      </c>
      <c r="GD785" s="106">
        <v>0</v>
      </c>
      <c r="GE785" s="106">
        <v>0</v>
      </c>
      <c r="GF785" s="106">
        <v>0</v>
      </c>
      <c r="GG785" s="106">
        <v>0</v>
      </c>
      <c r="GH785" s="100"/>
      <c r="GI785" s="100"/>
      <c r="GJ785" s="100"/>
      <c r="GK785" s="100"/>
    </row>
    <row r="786" spans="1:193" x14ac:dyDescent="0.25">
      <c r="A786" s="98" t="s">
        <v>1073</v>
      </c>
      <c r="B786" s="99" t="s">
        <v>17</v>
      </c>
      <c r="C786" s="99" t="s">
        <v>247</v>
      </c>
      <c r="D786" s="100"/>
      <c r="E786" s="99" t="s">
        <v>959</v>
      </c>
      <c r="F786" s="100"/>
      <c r="G786" s="106">
        <v>0</v>
      </c>
      <c r="H786" s="106">
        <v>0</v>
      </c>
      <c r="I786" s="106">
        <v>0</v>
      </c>
      <c r="J786" s="106">
        <v>0</v>
      </c>
      <c r="K786" s="106">
        <v>0</v>
      </c>
      <c r="L786" s="106">
        <v>0</v>
      </c>
      <c r="M786" s="106">
        <v>1.4999999999999999E-2</v>
      </c>
      <c r="N786" s="106">
        <v>9.8000000000000004E-2</v>
      </c>
      <c r="O786" s="106">
        <v>1.2E-2</v>
      </c>
      <c r="P786" s="106">
        <v>8.8999999999999996E-2</v>
      </c>
      <c r="Q786" s="106">
        <v>0</v>
      </c>
      <c r="R786" s="106">
        <v>0</v>
      </c>
      <c r="S786" s="106">
        <v>4.8000000000000001E-2</v>
      </c>
      <c r="T786" s="106">
        <v>0</v>
      </c>
      <c r="U786" s="106">
        <v>81.534999999999997</v>
      </c>
      <c r="V786" s="106">
        <v>1.6254951968416724</v>
      </c>
      <c r="W786" s="106">
        <v>0</v>
      </c>
      <c r="X786" s="106">
        <v>0</v>
      </c>
      <c r="Y786" s="106">
        <v>17.012882793373201</v>
      </c>
      <c r="Z786" s="106">
        <v>3.2000000000000001E-2</v>
      </c>
      <c r="AA786" s="106">
        <v>8.3946829767941711E-2</v>
      </c>
      <c r="AB786" s="106">
        <v>0</v>
      </c>
      <c r="AC786" s="106">
        <v>0</v>
      </c>
      <c r="AD786" s="106">
        <v>0</v>
      </c>
      <c r="AE786" s="106">
        <v>3.5999999999999997E-2</v>
      </c>
      <c r="AF786" s="106">
        <v>0</v>
      </c>
      <c r="AG786" s="106">
        <v>0</v>
      </c>
      <c r="AH786" s="106">
        <v>0</v>
      </c>
      <c r="AI786" s="106"/>
      <c r="AJ786" s="106">
        <v>100.58732481998281</v>
      </c>
      <c r="AK786" s="100"/>
      <c r="AL786" s="106">
        <v>0</v>
      </c>
      <c r="AM786" s="106">
        <v>0</v>
      </c>
      <c r="AN786" s="106">
        <v>0</v>
      </c>
      <c r="AO786" s="106">
        <v>0</v>
      </c>
      <c r="AP786" s="106">
        <v>0</v>
      </c>
      <c r="AQ786" s="106">
        <v>0</v>
      </c>
      <c r="AR786" s="106">
        <v>1.1127596439169139E-2</v>
      </c>
      <c r="AS786" s="106">
        <v>8.1354806574796629E-2</v>
      </c>
      <c r="AT786" s="106">
        <v>8.5763293310463125E-3</v>
      </c>
      <c r="AU786" s="106">
        <v>3.8837493454355033E-2</v>
      </c>
      <c r="AV786" s="106">
        <v>0</v>
      </c>
      <c r="AW786" s="106">
        <v>0</v>
      </c>
      <c r="AX786" s="106">
        <v>3.3554701153442848E-2</v>
      </c>
      <c r="AY786" s="106">
        <v>0</v>
      </c>
      <c r="AZ786" s="106">
        <v>60.360527095054778</v>
      </c>
      <c r="BA786" s="106">
        <v>1.3783559712046742</v>
      </c>
      <c r="BB786" s="106">
        <v>0</v>
      </c>
      <c r="BC786" s="106">
        <v>0</v>
      </c>
      <c r="BD786" s="106">
        <v>13.397025587347981</v>
      </c>
      <c r="BE786" s="106">
        <v>2.7285129604365618E-2</v>
      </c>
      <c r="BF786" s="106">
        <v>7.1669794047589608E-2</v>
      </c>
      <c r="BG786" s="106">
        <v>0</v>
      </c>
      <c r="BH786" s="106">
        <v>0</v>
      </c>
      <c r="BI786" s="106">
        <v>0</v>
      </c>
      <c r="BJ786" s="106">
        <v>3.1233732431025504E-2</v>
      </c>
      <c r="BK786" s="106">
        <v>0</v>
      </c>
      <c r="BL786" s="106">
        <v>0</v>
      </c>
      <c r="BM786" s="106">
        <v>0</v>
      </c>
      <c r="BN786" s="106"/>
      <c r="BO786" s="106"/>
      <c r="BP786" s="106"/>
      <c r="BQ786" s="106">
        <v>3.1232320000000004E-2</v>
      </c>
      <c r="BR786" s="106">
        <v>1.6514189999999998E-2</v>
      </c>
      <c r="BS786" s="106">
        <v>1.0770149999999999E-2</v>
      </c>
      <c r="BT786" s="106">
        <v>9.4517400000000001E-3</v>
      </c>
      <c r="BU786" s="106">
        <v>1.1620800000000001E-2</v>
      </c>
      <c r="BV786" s="106">
        <v>1.10639E-2</v>
      </c>
      <c r="BW786" s="106">
        <v>1.4558400000000001E-2</v>
      </c>
      <c r="BX786" s="106">
        <v>3.7342599999999997E-3</v>
      </c>
      <c r="BY786" s="106">
        <v>9.51456E-3</v>
      </c>
      <c r="BZ786" s="106">
        <v>3.4603159999999994E-2</v>
      </c>
      <c r="CA786" s="106">
        <v>2.24E-2</v>
      </c>
      <c r="CB786" s="106">
        <v>1.2999999999999999E-2</v>
      </c>
      <c r="CC786" s="106">
        <v>1.5163300000000001E-2</v>
      </c>
      <c r="CD786" s="106">
        <v>2.0392370000000003E-2</v>
      </c>
      <c r="CE786" s="106">
        <v>4.0929239999999999E-2</v>
      </c>
      <c r="CF786" s="106">
        <v>8.0192400000000004E-3</v>
      </c>
      <c r="CG786" s="106">
        <v>6.6277999999999988E-3</v>
      </c>
      <c r="CH786" s="106">
        <v>7.3736000000000001E-3</v>
      </c>
      <c r="CI786" s="106">
        <v>1.5365790000000001E-2</v>
      </c>
      <c r="CJ786" s="106">
        <v>2.3221440000000003E-2</v>
      </c>
      <c r="CK786" s="106">
        <v>2.4245909999999999E-2</v>
      </c>
      <c r="CL786" s="106">
        <v>2.6565809999999999E-2</v>
      </c>
      <c r="CM786" s="106">
        <v>3.3825600000000004E-2</v>
      </c>
      <c r="CN786" s="106">
        <v>2.562716E-2</v>
      </c>
      <c r="CO786" s="106">
        <v>3.5961119999999999E-2</v>
      </c>
      <c r="CP786" s="106">
        <v>2.8807269999999999E-2</v>
      </c>
      <c r="CQ786" s="106">
        <v>1.48655E-2</v>
      </c>
      <c r="CR786" s="106">
        <v>1.5714060000000002E-2</v>
      </c>
      <c r="CS786" s="106"/>
      <c r="CT786" s="106"/>
      <c r="CU786" s="106"/>
      <c r="CV786" s="106">
        <f t="shared" si="476"/>
        <v>1.46E-2</v>
      </c>
      <c r="CW786" s="106">
        <f t="shared" si="477"/>
        <v>9.8999999999999991E-3</v>
      </c>
      <c r="CX786" s="106">
        <f t="shared" si="478"/>
        <v>5.6999999999999993E-3</v>
      </c>
      <c r="CY786" s="106">
        <f t="shared" si="479"/>
        <v>5.7000000000000002E-3</v>
      </c>
      <c r="CZ786" s="106">
        <f t="shared" si="480"/>
        <v>9.0000000000000011E-3</v>
      </c>
      <c r="DA786" s="106">
        <f t="shared" si="481"/>
        <v>8.6E-3</v>
      </c>
      <c r="DB786" s="106">
        <f t="shared" si="482"/>
        <v>1.0800000000000001E-2</v>
      </c>
      <c r="DC786" s="106">
        <f t="shared" si="483"/>
        <v>3.0999999999999999E-3</v>
      </c>
      <c r="DD786" s="106">
        <f t="shared" si="484"/>
        <v>6.7999999999999996E-3</v>
      </c>
      <c r="DE786" s="106">
        <f t="shared" si="485"/>
        <v>1.5099999999999999E-2</v>
      </c>
      <c r="DF786" s="106">
        <f t="shared" si="486"/>
        <v>2.24E-2</v>
      </c>
      <c r="DG786" s="106">
        <f t="shared" si="487"/>
        <v>1.2999999999999999E-2</v>
      </c>
      <c r="DH786" s="106">
        <f t="shared" si="488"/>
        <v>1.06E-2</v>
      </c>
      <c r="DI786" s="106">
        <f t="shared" si="489"/>
        <v>1.6700000000000003E-2</v>
      </c>
      <c r="DJ786" s="106">
        <f t="shared" si="490"/>
        <v>3.0300000000000001E-2</v>
      </c>
      <c r="DK786" s="106">
        <f t="shared" si="491"/>
        <v>6.8000000000000005E-3</v>
      </c>
      <c r="DL786" s="106">
        <f t="shared" si="492"/>
        <v>6.1999999999999989E-3</v>
      </c>
      <c r="DM786" s="106">
        <f t="shared" si="493"/>
        <v>6.4999999999999997E-3</v>
      </c>
      <c r="DN786" s="106">
        <f t="shared" si="494"/>
        <v>1.21E-2</v>
      </c>
      <c r="DO786" s="106">
        <f t="shared" si="495"/>
        <v>1.9800000000000002E-2</v>
      </c>
      <c r="DP786" s="106">
        <f t="shared" si="496"/>
        <v>2.07E-2</v>
      </c>
      <c r="DQ786" s="106">
        <f t="shared" si="497"/>
        <v>2.2700000000000001E-2</v>
      </c>
      <c r="DR786" s="106">
        <f t="shared" si="498"/>
        <v>2.9000000000000001E-2</v>
      </c>
      <c r="DS786" s="106">
        <f t="shared" si="499"/>
        <v>2.2100000000000002E-2</v>
      </c>
      <c r="DT786" s="106">
        <f t="shared" si="500"/>
        <v>3.1199999999999999E-2</v>
      </c>
      <c r="DU786" s="106">
        <f t="shared" si="501"/>
        <v>2.5100000000000001E-2</v>
      </c>
      <c r="DV786" s="106">
        <f t="shared" si="502"/>
        <v>1.3000000000000001E-2</v>
      </c>
      <c r="DW786" s="106">
        <f t="shared" si="503"/>
        <v>1.3800000000000002E-2</v>
      </c>
      <c r="DX786" s="106"/>
      <c r="DY786" s="106"/>
      <c r="DZ786" s="100"/>
      <c r="EA786" s="100">
        <v>100</v>
      </c>
      <c r="EB786" s="100">
        <v>162.78</v>
      </c>
      <c r="EC786" s="100">
        <v>100</v>
      </c>
      <c r="ED786" s="100">
        <v>100</v>
      </c>
      <c r="EE786" s="100">
        <v>110.35</v>
      </c>
      <c r="EF786" s="100">
        <v>100</v>
      </c>
      <c r="EG786" s="100">
        <v>78.33</v>
      </c>
      <c r="EH786" s="100">
        <v>4.08</v>
      </c>
      <c r="EI786" s="100">
        <v>56.05</v>
      </c>
      <c r="EJ786" s="100">
        <v>11.6</v>
      </c>
      <c r="EK786" s="100">
        <v>100</v>
      </c>
      <c r="EL786" s="100">
        <v>100</v>
      </c>
      <c r="EM786" s="100">
        <v>23.84</v>
      </c>
      <c r="EN786" s="100">
        <v>102.33</v>
      </c>
      <c r="EO786" s="100">
        <v>0.17</v>
      </c>
      <c r="EP786" s="100">
        <v>0.66</v>
      </c>
      <c r="EQ786" s="100">
        <v>770.07</v>
      </c>
      <c r="ER786" s="100">
        <v>100</v>
      </c>
      <c r="ES786" s="100">
        <v>0.23</v>
      </c>
      <c r="ET786" s="100">
        <v>58.81</v>
      </c>
      <c r="EU786" s="100">
        <v>24.26</v>
      </c>
      <c r="EV786" s="100">
        <v>100</v>
      </c>
      <c r="EW786" s="100">
        <v>100</v>
      </c>
      <c r="EX786" s="100">
        <v>100</v>
      </c>
      <c r="EY786" s="100">
        <v>71.040000000000006</v>
      </c>
      <c r="EZ786" s="100">
        <v>100</v>
      </c>
      <c r="FA786" s="100">
        <v>41.46</v>
      </c>
      <c r="FB786" s="100">
        <v>100</v>
      </c>
      <c r="FC786" s="100"/>
      <c r="FD786" s="100"/>
      <c r="FE786" s="100"/>
      <c r="FF786" s="106">
        <v>0</v>
      </c>
      <c r="FG786" s="106">
        <v>0</v>
      </c>
      <c r="FH786" s="106">
        <v>0</v>
      </c>
      <c r="FI786" s="106">
        <v>0</v>
      </c>
      <c r="FJ786" s="106">
        <v>0</v>
      </c>
      <c r="FK786" s="106">
        <v>0</v>
      </c>
      <c r="FL786" s="106">
        <v>8.7162462908011856E-3</v>
      </c>
      <c r="FM786" s="106">
        <v>3.3192761082517027E-3</v>
      </c>
      <c r="FN786" s="106">
        <v>4.8070325900514584E-3</v>
      </c>
      <c r="FO786" s="106">
        <v>4.5051492407051832E-3</v>
      </c>
      <c r="FP786" s="106">
        <v>0</v>
      </c>
      <c r="FQ786" s="106">
        <v>0</v>
      </c>
      <c r="FR786" s="106">
        <v>7.9994407549807758E-3</v>
      </c>
      <c r="FS786" s="106">
        <v>0</v>
      </c>
      <c r="FT786" s="106">
        <v>0.10261289606159313</v>
      </c>
      <c r="FU786" s="106">
        <v>9.0971494099508499E-3</v>
      </c>
      <c r="FV786" s="106">
        <v>0</v>
      </c>
      <c r="FW786" s="106">
        <v>0</v>
      </c>
      <c r="FX786" s="106">
        <v>3.0813158850900357E-2</v>
      </c>
      <c r="FY786" s="106">
        <v>1.6046384720327423E-2</v>
      </c>
      <c r="FZ786" s="106">
        <v>1.738709203594524E-2</v>
      </c>
      <c r="GA786" s="106">
        <v>0</v>
      </c>
      <c r="GB786" s="106">
        <v>0</v>
      </c>
      <c r="GC786" s="106">
        <v>0</v>
      </c>
      <c r="GD786" s="106">
        <v>2.2188443519000518E-2</v>
      </c>
      <c r="GE786" s="106">
        <v>0</v>
      </c>
      <c r="GF786" s="106">
        <v>0</v>
      </c>
      <c r="GG786" s="106">
        <v>0</v>
      </c>
      <c r="GH786" s="100"/>
      <c r="GI786" s="100"/>
      <c r="GJ786" s="100"/>
      <c r="GK786" s="100"/>
    </row>
    <row r="787" spans="1:193" x14ac:dyDescent="0.25">
      <c r="A787" s="98" t="s">
        <v>1073</v>
      </c>
      <c r="B787" s="99" t="s">
        <v>17</v>
      </c>
      <c r="C787" s="99" t="s">
        <v>247</v>
      </c>
      <c r="D787" s="100"/>
      <c r="E787" s="99" t="s">
        <v>960</v>
      </c>
      <c r="F787" s="100"/>
      <c r="G787" s="106">
        <v>1.556</v>
      </c>
      <c r="H787" s="106">
        <v>0</v>
      </c>
      <c r="I787" s="106">
        <v>0</v>
      </c>
      <c r="J787" s="106">
        <v>0</v>
      </c>
      <c r="K787" s="106">
        <v>1.4999999999999999E-2</v>
      </c>
      <c r="L787" s="106">
        <v>1.7999999999999999E-2</v>
      </c>
      <c r="M787" s="106">
        <v>0</v>
      </c>
      <c r="N787" s="106">
        <v>0.11187731525619868</v>
      </c>
      <c r="O787" s="106">
        <v>0.86199999999999999</v>
      </c>
      <c r="P787" s="106">
        <v>27.039000000000001</v>
      </c>
      <c r="Q787" s="106">
        <v>0</v>
      </c>
      <c r="R787" s="106">
        <v>3.9E-2</v>
      </c>
      <c r="S787" s="106">
        <v>0</v>
      </c>
      <c r="T787" s="106">
        <v>0</v>
      </c>
      <c r="U787" s="106">
        <v>0</v>
      </c>
      <c r="V787" s="106">
        <v>3.9503173268083808E-2</v>
      </c>
      <c r="W787" s="106">
        <v>11.02</v>
      </c>
      <c r="X787" s="106">
        <v>0.16016751759365522</v>
      </c>
      <c r="Y787" s="106">
        <v>2.0989584893196747</v>
      </c>
      <c r="Z787" s="106">
        <v>9.0030000000000001</v>
      </c>
      <c r="AA787" s="106">
        <v>18.606000000000002</v>
      </c>
      <c r="AB787" s="106">
        <v>2.9359999999999999</v>
      </c>
      <c r="AC787" s="106">
        <v>11.856999999999999</v>
      </c>
      <c r="AD787" s="106">
        <v>3.512</v>
      </c>
      <c r="AE787" s="106">
        <v>2.976</v>
      </c>
      <c r="AF787" s="106">
        <v>1.075</v>
      </c>
      <c r="AG787" s="106">
        <v>9.724752619605305E-2</v>
      </c>
      <c r="AH787" s="106">
        <v>2.5999999999999999E-2</v>
      </c>
      <c r="AI787" s="106"/>
      <c r="AJ787" s="106">
        <v>93.038955621633676</v>
      </c>
      <c r="AK787" s="100"/>
      <c r="AL787" s="106">
        <v>0.72737471952131638</v>
      </c>
      <c r="AM787" s="106">
        <v>0</v>
      </c>
      <c r="AN787" s="106">
        <v>0</v>
      </c>
      <c r="AO787" s="106">
        <v>0</v>
      </c>
      <c r="AP787" s="106">
        <v>1.1617100371747213E-2</v>
      </c>
      <c r="AQ787" s="106">
        <v>1.3991449669646326E-2</v>
      </c>
      <c r="AR787" s="106">
        <v>0</v>
      </c>
      <c r="AS787" s="106">
        <v>9.2875074926281498E-2</v>
      </c>
      <c r="AT787" s="106">
        <v>0.61606632361349345</v>
      </c>
      <c r="AU787" s="106">
        <v>11.79917961249782</v>
      </c>
      <c r="AV787" s="106">
        <v>0</v>
      </c>
      <c r="AW787" s="106">
        <v>3.9E-2</v>
      </c>
      <c r="AX787" s="106">
        <v>0</v>
      </c>
      <c r="AY787" s="106">
        <v>0</v>
      </c>
      <c r="AZ787" s="106">
        <v>0</v>
      </c>
      <c r="BA787" s="106">
        <v>3.3497136664193849E-2</v>
      </c>
      <c r="BB787" s="106">
        <v>10.308699719363892</v>
      </c>
      <c r="BC787" s="106">
        <v>0.14119139421161425</v>
      </c>
      <c r="BD787" s="106">
        <v>1.6528533658710722</v>
      </c>
      <c r="BE787" s="106">
        <v>7.67650068212824</v>
      </c>
      <c r="BF787" s="106">
        <v>15.884914197899771</v>
      </c>
      <c r="BG787" s="106">
        <v>2.5087584380073489</v>
      </c>
      <c r="BH787" s="106">
        <v>10.165466392318242</v>
      </c>
      <c r="BI787" s="106">
        <v>3.0286305622628493</v>
      </c>
      <c r="BJ787" s="106">
        <v>2.5819885476314419</v>
      </c>
      <c r="BK787" s="106">
        <v>0.93665592053672564</v>
      </c>
      <c r="BL787" s="106">
        <v>8.5043748313120296E-2</v>
      </c>
      <c r="BM787" s="106">
        <v>2.2833055238429788E-2</v>
      </c>
      <c r="BN787" s="106"/>
      <c r="BO787" s="106"/>
      <c r="BP787" s="106"/>
      <c r="BQ787" s="106">
        <v>2.288944E-2</v>
      </c>
      <c r="BR787" s="106">
        <v>1.868272E-2</v>
      </c>
      <c r="BS787" s="106">
        <v>9.6364499999999995E-3</v>
      </c>
      <c r="BT787" s="106">
        <v>8.4568199999999986E-3</v>
      </c>
      <c r="BU787" s="106">
        <v>1.2782879999999998E-2</v>
      </c>
      <c r="BV787" s="106">
        <v>1.13212E-2</v>
      </c>
      <c r="BW787" s="106">
        <v>1.5502000000000002E-2</v>
      </c>
      <c r="BX787" s="106">
        <v>4.457019999999999E-3</v>
      </c>
      <c r="BY787" s="106">
        <v>9.93432E-3</v>
      </c>
      <c r="BZ787" s="106">
        <v>2.7728359999999997E-2</v>
      </c>
      <c r="CA787" s="106">
        <v>1.72E-2</v>
      </c>
      <c r="CB787" s="106">
        <v>1.3899999999999999E-2</v>
      </c>
      <c r="CC787" s="106">
        <v>1.1587050000000002E-2</v>
      </c>
      <c r="CD787" s="106">
        <v>2.1369250000000003E-2</v>
      </c>
      <c r="CE787" s="106">
        <v>4.7683240000000002E-2</v>
      </c>
      <c r="CF787" s="106">
        <v>7.5475200000000003E-3</v>
      </c>
      <c r="CG787" s="106">
        <v>7.8036999999999994E-3</v>
      </c>
      <c r="CH787" s="106">
        <v>8.2811199999999995E-3</v>
      </c>
      <c r="CI787" s="106">
        <v>1.257201E-2</v>
      </c>
      <c r="CJ787" s="106">
        <v>2.6387999999999998E-2</v>
      </c>
      <c r="CK787" s="106">
        <v>2.7408419999999999E-2</v>
      </c>
      <c r="CL787" s="106">
        <v>2.9725619999999998E-2</v>
      </c>
      <c r="CM787" s="106">
        <v>3.7208160000000004E-2</v>
      </c>
      <c r="CN787" s="106">
        <v>2.9221919999999998E-2</v>
      </c>
      <c r="CO787" s="106">
        <v>3.8035800000000002E-2</v>
      </c>
      <c r="CP787" s="106">
        <v>2.938112E-2</v>
      </c>
      <c r="CQ787" s="106">
        <v>1.589465E-2</v>
      </c>
      <c r="CR787" s="106">
        <v>1.639728E-2</v>
      </c>
      <c r="CS787" s="106"/>
      <c r="CT787" s="106"/>
      <c r="CU787" s="106"/>
      <c r="CV787" s="106">
        <f t="shared" si="476"/>
        <v>1.0699999999999999E-2</v>
      </c>
      <c r="CW787" s="106">
        <f t="shared" si="477"/>
        <v>1.12E-2</v>
      </c>
      <c r="CX787" s="106">
        <f t="shared" si="478"/>
        <v>5.0999999999999995E-3</v>
      </c>
      <c r="CY787" s="106">
        <f t="shared" si="479"/>
        <v>5.0999999999999995E-3</v>
      </c>
      <c r="CZ787" s="106">
        <f t="shared" si="480"/>
        <v>9.8999999999999991E-3</v>
      </c>
      <c r="DA787" s="106">
        <f t="shared" si="481"/>
        <v>8.8000000000000005E-3</v>
      </c>
      <c r="DB787" s="106">
        <f t="shared" si="482"/>
        <v>1.15E-2</v>
      </c>
      <c r="DC787" s="106">
        <f t="shared" si="483"/>
        <v>3.6999999999999997E-3</v>
      </c>
      <c r="DD787" s="106">
        <f t="shared" si="484"/>
        <v>7.0999999999999995E-3</v>
      </c>
      <c r="DE787" s="106">
        <f t="shared" si="485"/>
        <v>1.21E-2</v>
      </c>
      <c r="DF787" s="106">
        <f t="shared" si="486"/>
        <v>1.72E-2</v>
      </c>
      <c r="DG787" s="106">
        <f t="shared" si="487"/>
        <v>1.3899999999999999E-2</v>
      </c>
      <c r="DH787" s="106">
        <f t="shared" si="488"/>
        <v>8.1000000000000013E-3</v>
      </c>
      <c r="DI787" s="106">
        <f t="shared" si="489"/>
        <v>1.7500000000000002E-2</v>
      </c>
      <c r="DJ787" s="106">
        <f t="shared" si="490"/>
        <v>3.5299999999999998E-2</v>
      </c>
      <c r="DK787" s="106">
        <f t="shared" si="491"/>
        <v>6.4000000000000003E-3</v>
      </c>
      <c r="DL787" s="106">
        <f t="shared" si="492"/>
        <v>7.3000000000000001E-3</v>
      </c>
      <c r="DM787" s="106">
        <f t="shared" si="493"/>
        <v>7.2999999999999992E-3</v>
      </c>
      <c r="DN787" s="106">
        <f t="shared" si="494"/>
        <v>9.8999999999999991E-3</v>
      </c>
      <c r="DO787" s="106">
        <f t="shared" si="495"/>
        <v>2.2499999999999996E-2</v>
      </c>
      <c r="DP787" s="106">
        <f t="shared" si="496"/>
        <v>2.3400000000000001E-2</v>
      </c>
      <c r="DQ787" s="106">
        <f t="shared" si="497"/>
        <v>2.5399999999999999E-2</v>
      </c>
      <c r="DR787" s="106">
        <f t="shared" si="498"/>
        <v>3.1899999999999998E-2</v>
      </c>
      <c r="DS787" s="106">
        <f t="shared" si="499"/>
        <v>2.52E-2</v>
      </c>
      <c r="DT787" s="106">
        <f t="shared" si="500"/>
        <v>3.3000000000000002E-2</v>
      </c>
      <c r="DU787" s="106">
        <f t="shared" si="501"/>
        <v>2.5600000000000001E-2</v>
      </c>
      <c r="DV787" s="106">
        <f t="shared" si="502"/>
        <v>1.3900000000000001E-2</v>
      </c>
      <c r="DW787" s="106">
        <f t="shared" si="503"/>
        <v>1.44E-2</v>
      </c>
      <c r="DX787" s="106"/>
      <c r="DY787" s="106"/>
      <c r="DZ787" s="100"/>
      <c r="EA787" s="100">
        <v>1.96</v>
      </c>
      <c r="EB787" s="100">
        <v>100</v>
      </c>
      <c r="EC787" s="100">
        <v>100</v>
      </c>
      <c r="ED787" s="100">
        <v>100</v>
      </c>
      <c r="EE787" s="100">
        <v>60.92</v>
      </c>
      <c r="EF787" s="100">
        <v>44.28</v>
      </c>
      <c r="EG787" s="100">
        <v>100</v>
      </c>
      <c r="EH787" s="100">
        <v>3.5</v>
      </c>
      <c r="EI787" s="100">
        <v>1.07</v>
      </c>
      <c r="EJ787" s="100">
        <v>0.26</v>
      </c>
      <c r="EK787" s="100">
        <v>3.65</v>
      </c>
      <c r="EL787" s="100">
        <v>8.8000000000000007</v>
      </c>
      <c r="EM787" s="100">
        <v>66.650000000000006</v>
      </c>
      <c r="EN787" s="100">
        <v>100</v>
      </c>
      <c r="EO787" s="100">
        <v>100</v>
      </c>
      <c r="EP787" s="100">
        <v>22.11</v>
      </c>
      <c r="EQ787" s="100">
        <v>0.19</v>
      </c>
      <c r="ER787" s="100">
        <v>3.46</v>
      </c>
      <c r="ES787" s="100">
        <v>0.95</v>
      </c>
      <c r="ET787" s="100">
        <v>0.59</v>
      </c>
      <c r="EU787" s="100">
        <v>0.4</v>
      </c>
      <c r="EV787" s="100">
        <v>1.02</v>
      </c>
      <c r="EW787" s="100">
        <v>0.53</v>
      </c>
      <c r="EX787" s="100">
        <v>0.91</v>
      </c>
      <c r="EY787" s="100">
        <v>1.24</v>
      </c>
      <c r="EZ787" s="100">
        <v>2.5</v>
      </c>
      <c r="FA787" s="100">
        <v>13.8</v>
      </c>
      <c r="FB787" s="100">
        <v>55.32</v>
      </c>
      <c r="FC787" s="100"/>
      <c r="FD787" s="100"/>
      <c r="FE787" s="100"/>
      <c r="FF787" s="106">
        <v>1.4256544502617801E-2</v>
      </c>
      <c r="FG787" s="106">
        <v>0</v>
      </c>
      <c r="FH787" s="106">
        <v>0</v>
      </c>
      <c r="FI787" s="106">
        <v>0</v>
      </c>
      <c r="FJ787" s="106">
        <v>7.0771375464684016E-3</v>
      </c>
      <c r="FK787" s="106">
        <v>6.1954139137193939E-3</v>
      </c>
      <c r="FL787" s="106">
        <v>0</v>
      </c>
      <c r="FM787" s="106">
        <v>3.2506276224198529E-3</v>
      </c>
      <c r="FN787" s="106">
        <v>6.5919096626643808E-3</v>
      </c>
      <c r="FO787" s="106">
        <v>3.0677866992494331E-2</v>
      </c>
      <c r="FP787" s="106">
        <v>0</v>
      </c>
      <c r="FQ787" s="106">
        <v>3.4320000000000002E-3</v>
      </c>
      <c r="FR787" s="106">
        <v>0</v>
      </c>
      <c r="FS787" s="106">
        <v>0</v>
      </c>
      <c r="FT787" s="106">
        <v>0</v>
      </c>
      <c r="FU787" s="106">
        <v>7.4062169164532598E-3</v>
      </c>
      <c r="FV787" s="106">
        <v>1.9586529466791396E-2</v>
      </c>
      <c r="FW787" s="106">
        <v>4.8852222397218533E-3</v>
      </c>
      <c r="FX787" s="106">
        <v>1.5702106975775187E-2</v>
      </c>
      <c r="FY787" s="106">
        <v>4.5291354024556613E-2</v>
      </c>
      <c r="FZ787" s="106">
        <v>6.3539656791599092E-2</v>
      </c>
      <c r="GA787" s="106">
        <v>2.558933606767496E-2</v>
      </c>
      <c r="GB787" s="106">
        <v>5.3876971879286681E-2</v>
      </c>
      <c r="GC787" s="106">
        <v>2.756053811659193E-2</v>
      </c>
      <c r="GD787" s="106">
        <v>3.2016657990629881E-2</v>
      </c>
      <c r="GE787" s="106">
        <v>2.3416398013418143E-2</v>
      </c>
      <c r="GF787" s="106">
        <v>1.1736037267210602E-2</v>
      </c>
      <c r="GG787" s="106">
        <v>1.2631246157899359E-2</v>
      </c>
      <c r="GH787" s="100"/>
      <c r="GI787" s="100"/>
      <c r="GJ787" s="100"/>
      <c r="GK787" s="100"/>
    </row>
    <row r="788" spans="1:193" x14ac:dyDescent="0.25">
      <c r="A788" s="98" t="s">
        <v>1073</v>
      </c>
      <c r="B788" s="99" t="s">
        <v>17</v>
      </c>
      <c r="C788" s="99" t="s">
        <v>247</v>
      </c>
      <c r="D788" s="100"/>
      <c r="E788" s="99" t="s">
        <v>961</v>
      </c>
      <c r="F788" s="100"/>
      <c r="G788" s="106">
        <v>1.504</v>
      </c>
      <c r="H788" s="106">
        <v>0</v>
      </c>
      <c r="I788" s="106">
        <v>0</v>
      </c>
      <c r="J788" s="106">
        <v>0</v>
      </c>
      <c r="K788" s="106">
        <v>2.1000000000000005E-2</v>
      </c>
      <c r="L788" s="106">
        <v>1.7999999999999999E-2</v>
      </c>
      <c r="M788" s="106">
        <v>0</v>
      </c>
      <c r="N788" s="106">
        <v>0.10189382532596045</v>
      </c>
      <c r="O788" s="106">
        <v>0.85899999999999999</v>
      </c>
      <c r="P788" s="106">
        <v>26.867999999999999</v>
      </c>
      <c r="Q788" s="106">
        <v>0</v>
      </c>
      <c r="R788" s="106">
        <v>4.2000000000000003E-2</v>
      </c>
      <c r="S788" s="106">
        <v>0</v>
      </c>
      <c r="T788" s="106">
        <v>0</v>
      </c>
      <c r="U788" s="106">
        <v>0</v>
      </c>
      <c r="V788" s="106">
        <v>3.0350448507051552E-2</v>
      </c>
      <c r="W788" s="106">
        <v>11.007</v>
      </c>
      <c r="X788" s="106">
        <v>0.15952330050156968</v>
      </c>
      <c r="Y788" s="106">
        <v>2.0579877909763749</v>
      </c>
      <c r="Z788" s="106">
        <v>9.0690000000000008</v>
      </c>
      <c r="AA788" s="106">
        <v>18.222943875866161</v>
      </c>
      <c r="AB788" s="106">
        <v>2.9889999999999999</v>
      </c>
      <c r="AC788" s="106">
        <v>11.805000000000001</v>
      </c>
      <c r="AD788" s="106">
        <v>3.4929999999999999</v>
      </c>
      <c r="AE788" s="106">
        <v>3.0390000000000001</v>
      </c>
      <c r="AF788" s="106">
        <v>1.075</v>
      </c>
      <c r="AG788" s="106">
        <v>0.10439948105050924</v>
      </c>
      <c r="AH788" s="106">
        <v>0</v>
      </c>
      <c r="AI788" s="106"/>
      <c r="AJ788" s="106">
        <v>92.456623522227645</v>
      </c>
      <c r="AK788" s="100"/>
      <c r="AL788" s="106">
        <v>0.70306656694091241</v>
      </c>
      <c r="AM788" s="106">
        <v>0</v>
      </c>
      <c r="AN788" s="106">
        <v>0</v>
      </c>
      <c r="AO788" s="106">
        <v>0</v>
      </c>
      <c r="AP788" s="106">
        <v>1.62639405204461E-2</v>
      </c>
      <c r="AQ788" s="106">
        <v>1.3991449669646326E-2</v>
      </c>
      <c r="AR788" s="106">
        <v>0</v>
      </c>
      <c r="AS788" s="106">
        <v>8.4587269903669646E-2</v>
      </c>
      <c r="AT788" s="106">
        <v>0.61392224128073181</v>
      </c>
      <c r="AU788" s="106">
        <v>11.724559259905742</v>
      </c>
      <c r="AV788" s="106">
        <v>0</v>
      </c>
      <c r="AW788" s="106">
        <v>4.2000000000000003E-2</v>
      </c>
      <c r="AX788" s="106">
        <v>0</v>
      </c>
      <c r="AY788" s="106">
        <v>0</v>
      </c>
      <c r="AZ788" s="106">
        <v>0</v>
      </c>
      <c r="BA788" s="106">
        <v>2.5735986184220769E-2</v>
      </c>
      <c r="BB788" s="106">
        <v>10.296538821328344</v>
      </c>
      <c r="BC788" s="106">
        <v>0.14062350185258257</v>
      </c>
      <c r="BD788" s="106">
        <v>1.620590433086365</v>
      </c>
      <c r="BE788" s="106">
        <v>7.7327762619372447</v>
      </c>
      <c r="BF788" s="106">
        <v>15.557879173453564</v>
      </c>
      <c r="BG788" s="106">
        <v>2.5540459711185166</v>
      </c>
      <c r="BH788" s="106">
        <v>10.120884773662551</v>
      </c>
      <c r="BI788" s="106">
        <v>3.0122456019317005</v>
      </c>
      <c r="BJ788" s="106">
        <v>2.6366475793857367</v>
      </c>
      <c r="BK788" s="106">
        <v>0.93665592053672564</v>
      </c>
      <c r="BL788" s="106">
        <v>9.1298190686934191E-2</v>
      </c>
      <c r="BM788" s="106">
        <v>0</v>
      </c>
      <c r="BN788" s="106"/>
      <c r="BO788" s="106"/>
      <c r="BP788" s="106"/>
      <c r="BQ788" s="106">
        <v>2.5884320000000002E-2</v>
      </c>
      <c r="BR788" s="106">
        <v>1.851591E-2</v>
      </c>
      <c r="BS788" s="106">
        <v>9.6364499999999995E-3</v>
      </c>
      <c r="BT788" s="106">
        <v>8.6226399999999991E-3</v>
      </c>
      <c r="BU788" s="106">
        <v>1.2782879999999998E-2</v>
      </c>
      <c r="BV788" s="106">
        <v>1.13212E-2</v>
      </c>
      <c r="BW788" s="106">
        <v>1.5636800000000003E-2</v>
      </c>
      <c r="BX788" s="106">
        <v>4.457019999999999E-3</v>
      </c>
      <c r="BY788" s="106">
        <v>1.007424E-2</v>
      </c>
      <c r="BZ788" s="106">
        <v>2.9103319999999995E-2</v>
      </c>
      <c r="CA788" s="106">
        <v>1.72E-2</v>
      </c>
      <c r="CB788" s="106">
        <v>1.3899999999999999E-2</v>
      </c>
      <c r="CC788" s="106">
        <v>1.1873150000000001E-2</v>
      </c>
      <c r="CD788" s="106">
        <v>2.1247140000000001E-2</v>
      </c>
      <c r="CE788" s="106">
        <v>4.79534E-2</v>
      </c>
      <c r="CF788" s="106">
        <v>7.6654499999999999E-3</v>
      </c>
      <c r="CG788" s="106">
        <v>7.8036999999999994E-3</v>
      </c>
      <c r="CH788" s="106">
        <v>8.2811199999999995E-3</v>
      </c>
      <c r="CI788" s="106">
        <v>1.2952979999999999E-2</v>
      </c>
      <c r="CJ788" s="106">
        <v>2.6505279999999999E-2</v>
      </c>
      <c r="CK788" s="106">
        <v>2.6822770000000003E-2</v>
      </c>
      <c r="CL788" s="106">
        <v>2.9608589999999997E-2</v>
      </c>
      <c r="CM788" s="106">
        <v>3.7791360000000003E-2</v>
      </c>
      <c r="CN788" s="106">
        <v>2.933788E-2</v>
      </c>
      <c r="CO788" s="106">
        <v>3.7805280000000004E-2</v>
      </c>
      <c r="CP788" s="106">
        <v>2.9610659999999997E-2</v>
      </c>
      <c r="CQ788" s="106">
        <v>1.589465E-2</v>
      </c>
      <c r="CR788" s="106">
        <v>1.639728E-2</v>
      </c>
      <c r="CS788" s="106"/>
      <c r="CT788" s="106"/>
      <c r="CU788" s="106"/>
      <c r="CV788" s="106">
        <f t="shared" si="476"/>
        <v>1.21E-2</v>
      </c>
      <c r="CW788" s="106">
        <f t="shared" si="477"/>
        <v>1.11E-2</v>
      </c>
      <c r="CX788" s="106">
        <f t="shared" si="478"/>
        <v>5.0999999999999995E-3</v>
      </c>
      <c r="CY788" s="106">
        <f t="shared" si="479"/>
        <v>5.1999999999999998E-3</v>
      </c>
      <c r="CZ788" s="106">
        <f t="shared" si="480"/>
        <v>9.8999999999999991E-3</v>
      </c>
      <c r="DA788" s="106">
        <f t="shared" si="481"/>
        <v>8.8000000000000005E-3</v>
      </c>
      <c r="DB788" s="106">
        <f t="shared" si="482"/>
        <v>1.1600000000000001E-2</v>
      </c>
      <c r="DC788" s="106">
        <f t="shared" si="483"/>
        <v>3.6999999999999997E-3</v>
      </c>
      <c r="DD788" s="106">
        <f t="shared" si="484"/>
        <v>7.1999999999999998E-3</v>
      </c>
      <c r="DE788" s="106">
        <f t="shared" si="485"/>
        <v>1.2699999999999998E-2</v>
      </c>
      <c r="DF788" s="106">
        <f t="shared" si="486"/>
        <v>1.72E-2</v>
      </c>
      <c r="DG788" s="106">
        <f t="shared" si="487"/>
        <v>1.3899999999999999E-2</v>
      </c>
      <c r="DH788" s="106">
        <f t="shared" si="488"/>
        <v>8.3000000000000001E-3</v>
      </c>
      <c r="DI788" s="106">
        <f t="shared" si="489"/>
        <v>1.7399999999999999E-2</v>
      </c>
      <c r="DJ788" s="106">
        <f t="shared" si="490"/>
        <v>3.5499999999999997E-2</v>
      </c>
      <c r="DK788" s="106">
        <f t="shared" si="491"/>
        <v>6.4999999999999997E-3</v>
      </c>
      <c r="DL788" s="106">
        <f t="shared" si="492"/>
        <v>7.3000000000000001E-3</v>
      </c>
      <c r="DM788" s="106">
        <f t="shared" si="493"/>
        <v>7.2999999999999992E-3</v>
      </c>
      <c r="DN788" s="106">
        <f t="shared" si="494"/>
        <v>1.0199999999999999E-2</v>
      </c>
      <c r="DO788" s="106">
        <f t="shared" si="495"/>
        <v>2.2599999999999999E-2</v>
      </c>
      <c r="DP788" s="106">
        <f t="shared" si="496"/>
        <v>2.2900000000000004E-2</v>
      </c>
      <c r="DQ788" s="106">
        <f t="shared" si="497"/>
        <v>2.53E-2</v>
      </c>
      <c r="DR788" s="106">
        <f t="shared" si="498"/>
        <v>3.2399999999999998E-2</v>
      </c>
      <c r="DS788" s="106">
        <f t="shared" si="499"/>
        <v>2.53E-2</v>
      </c>
      <c r="DT788" s="106">
        <f t="shared" si="500"/>
        <v>3.2800000000000003E-2</v>
      </c>
      <c r="DU788" s="106">
        <f t="shared" si="501"/>
        <v>2.58E-2</v>
      </c>
      <c r="DV788" s="106">
        <f t="shared" si="502"/>
        <v>1.3900000000000001E-2</v>
      </c>
      <c r="DW788" s="106">
        <f t="shared" si="503"/>
        <v>1.44E-2</v>
      </c>
      <c r="DX788" s="106"/>
      <c r="DY788" s="106"/>
      <c r="DZ788" s="100"/>
      <c r="EA788" s="100">
        <v>2.0499999999999998</v>
      </c>
      <c r="EB788" s="100">
        <v>100</v>
      </c>
      <c r="EC788" s="100">
        <v>100</v>
      </c>
      <c r="ED788" s="100">
        <v>100</v>
      </c>
      <c r="EE788" s="100">
        <v>43.3</v>
      </c>
      <c r="EF788" s="100">
        <v>44.58</v>
      </c>
      <c r="EG788" s="100">
        <v>100</v>
      </c>
      <c r="EH788" s="100">
        <v>3.74</v>
      </c>
      <c r="EI788" s="100">
        <v>1.08</v>
      </c>
      <c r="EJ788" s="100">
        <v>0.26</v>
      </c>
      <c r="EK788" s="100">
        <v>3.61</v>
      </c>
      <c r="EL788" s="100">
        <v>8.0399999999999991</v>
      </c>
      <c r="EM788" s="100">
        <v>213.93</v>
      </c>
      <c r="EN788" s="100">
        <v>101.32</v>
      </c>
      <c r="EO788" s="100">
        <v>100</v>
      </c>
      <c r="EP788" s="100">
        <v>28.81</v>
      </c>
      <c r="EQ788" s="100">
        <v>0.19</v>
      </c>
      <c r="ER788" s="100">
        <v>3.51</v>
      </c>
      <c r="ES788" s="100">
        <v>0.98</v>
      </c>
      <c r="ET788" s="100">
        <v>0.59</v>
      </c>
      <c r="EU788" s="100">
        <v>0.4</v>
      </c>
      <c r="EV788" s="100">
        <v>1.01</v>
      </c>
      <c r="EW788" s="100">
        <v>0.53</v>
      </c>
      <c r="EX788" s="100">
        <v>0.92</v>
      </c>
      <c r="EY788" s="100">
        <v>1.22</v>
      </c>
      <c r="EZ788" s="100">
        <v>2.5099999999999998</v>
      </c>
      <c r="FA788" s="100">
        <v>12.83</v>
      </c>
      <c r="FB788" s="100">
        <v>129.01</v>
      </c>
      <c r="FC788" s="100"/>
      <c r="FD788" s="100"/>
      <c r="FE788" s="100"/>
      <c r="FF788" s="106">
        <v>1.4412864622288702E-2</v>
      </c>
      <c r="FG788" s="106">
        <v>0</v>
      </c>
      <c r="FH788" s="106">
        <v>0</v>
      </c>
      <c r="FI788" s="106">
        <v>0</v>
      </c>
      <c r="FJ788" s="106">
        <v>7.0422862453531614E-3</v>
      </c>
      <c r="FK788" s="106">
        <v>6.2373882627283321E-3</v>
      </c>
      <c r="FL788" s="106">
        <v>0</v>
      </c>
      <c r="FM788" s="106">
        <v>3.1635638943972449E-3</v>
      </c>
      <c r="FN788" s="106">
        <v>6.6303602058319037E-3</v>
      </c>
      <c r="FO788" s="106">
        <v>3.0483854075754928E-2</v>
      </c>
      <c r="FP788" s="106">
        <v>0</v>
      </c>
      <c r="FQ788" s="106">
        <v>3.3767999999999997E-3</v>
      </c>
      <c r="FR788" s="106">
        <v>0</v>
      </c>
      <c r="FS788" s="106">
        <v>0</v>
      </c>
      <c r="FT788" s="106">
        <v>0</v>
      </c>
      <c r="FU788" s="106">
        <v>7.4145376196740028E-3</v>
      </c>
      <c r="FV788" s="106">
        <v>1.9563423760523852E-2</v>
      </c>
      <c r="FW788" s="106">
        <v>4.9358849150256479E-3</v>
      </c>
      <c r="FX788" s="106">
        <v>1.5881786244246375E-2</v>
      </c>
      <c r="FY788" s="106">
        <v>4.562337994542974E-2</v>
      </c>
      <c r="FZ788" s="106">
        <v>6.2231516693814257E-2</v>
      </c>
      <c r="GA788" s="106">
        <v>2.5795864308297018E-2</v>
      </c>
      <c r="GB788" s="106">
        <v>5.364068930041152E-2</v>
      </c>
      <c r="GC788" s="106">
        <v>2.7712659537771644E-2</v>
      </c>
      <c r="GD788" s="106">
        <v>3.2167100468505988E-2</v>
      </c>
      <c r="GE788" s="106">
        <v>2.3510063605471813E-2</v>
      </c>
      <c r="GF788" s="106">
        <v>1.1713557865133657E-2</v>
      </c>
      <c r="GG788" s="106">
        <v>0</v>
      </c>
      <c r="GH788" s="100"/>
      <c r="GI788" s="100"/>
      <c r="GJ788" s="100"/>
      <c r="GK788" s="100"/>
    </row>
    <row r="789" spans="1:193" x14ac:dyDescent="0.25">
      <c r="A789" s="98" t="s">
        <v>1073</v>
      </c>
      <c r="B789" s="99" t="s">
        <v>17</v>
      </c>
      <c r="C789" s="99" t="s">
        <v>247</v>
      </c>
      <c r="D789" s="100"/>
      <c r="E789" s="99" t="s">
        <v>962</v>
      </c>
      <c r="F789" s="100"/>
      <c r="G789" s="106">
        <v>1.4730000000000001</v>
      </c>
      <c r="H789" s="106">
        <v>0</v>
      </c>
      <c r="I789" s="106">
        <v>0</v>
      </c>
      <c r="J789" s="106">
        <v>0</v>
      </c>
      <c r="K789" s="106">
        <v>0</v>
      </c>
      <c r="L789" s="106">
        <v>0</v>
      </c>
      <c r="M789" s="106">
        <v>0</v>
      </c>
      <c r="N789" s="106">
        <v>0.10187318773875823</v>
      </c>
      <c r="O789" s="106">
        <v>0.85</v>
      </c>
      <c r="P789" s="106">
        <v>26.873999999999999</v>
      </c>
      <c r="Q789" s="106">
        <v>0</v>
      </c>
      <c r="R789" s="106">
        <v>3.5000000000000003E-2</v>
      </c>
      <c r="S789" s="106">
        <v>0</v>
      </c>
      <c r="T789" s="106">
        <v>0</v>
      </c>
      <c r="U789" s="106">
        <v>0</v>
      </c>
      <c r="V789" s="106">
        <v>5.4900264392292647E-2</v>
      </c>
      <c r="W789" s="106">
        <v>11.031000000000001</v>
      </c>
      <c r="X789" s="106">
        <v>0.16436015556101677</v>
      </c>
      <c r="Y789" s="106">
        <v>2.085</v>
      </c>
      <c r="Z789" s="106">
        <v>8.984</v>
      </c>
      <c r="AA789" s="106">
        <v>18.189991138294658</v>
      </c>
      <c r="AB789" s="106">
        <v>3.0139999999999998</v>
      </c>
      <c r="AC789" s="106">
        <v>11.782999999999999</v>
      </c>
      <c r="AD789" s="106">
        <v>3.5179999999999998</v>
      </c>
      <c r="AE789" s="106">
        <v>2.976</v>
      </c>
      <c r="AF789" s="106">
        <v>1.07</v>
      </c>
      <c r="AG789" s="106">
        <v>0.1360175409142656</v>
      </c>
      <c r="AH789" s="106">
        <v>1.7000000000000001E-2</v>
      </c>
      <c r="AI789" s="106"/>
      <c r="AJ789" s="106">
        <v>92.349246286900978</v>
      </c>
      <c r="AK789" s="100"/>
      <c r="AL789" s="106">
        <v>0.6885751682872101</v>
      </c>
      <c r="AM789" s="106">
        <v>0</v>
      </c>
      <c r="AN789" s="106">
        <v>0</v>
      </c>
      <c r="AO789" s="106">
        <v>0</v>
      </c>
      <c r="AP789" s="106">
        <v>0</v>
      </c>
      <c r="AQ789" s="106">
        <v>0</v>
      </c>
      <c r="AR789" s="106">
        <v>0</v>
      </c>
      <c r="AS789" s="106">
        <v>8.4570137588210387E-2</v>
      </c>
      <c r="AT789" s="106">
        <v>0.6074899942824471</v>
      </c>
      <c r="AU789" s="106">
        <v>11.72717751789143</v>
      </c>
      <c r="AV789" s="106">
        <v>0</v>
      </c>
      <c r="AW789" s="106">
        <v>3.5000000000000003E-2</v>
      </c>
      <c r="AX789" s="106">
        <v>0</v>
      </c>
      <c r="AY789" s="106">
        <v>0</v>
      </c>
      <c r="AZ789" s="106">
        <v>0</v>
      </c>
      <c r="BA789" s="106">
        <v>4.6553264133208386E-2</v>
      </c>
      <c r="BB789" s="106">
        <v>10.318989710009356</v>
      </c>
      <c r="BC789" s="106">
        <v>0.14488730215181309</v>
      </c>
      <c r="BD789" s="106">
        <v>1.6418615639026695</v>
      </c>
      <c r="BE789" s="106">
        <v>7.660300136425648</v>
      </c>
      <c r="BF789" s="106">
        <v>15.529745699901527</v>
      </c>
      <c r="BG789" s="106">
        <v>2.575408015038879</v>
      </c>
      <c r="BH789" s="106">
        <v>10.102023319615911</v>
      </c>
      <c r="BI789" s="106">
        <v>3.0338047602621594</v>
      </c>
      <c r="BJ789" s="106">
        <v>2.5819885476314419</v>
      </c>
      <c r="BK789" s="106">
        <v>0.93229938137143864</v>
      </c>
      <c r="BL789" s="106">
        <v>0.11894843980259344</v>
      </c>
      <c r="BM789" s="106">
        <v>1.4929305348204093E-2</v>
      </c>
      <c r="BN789" s="106"/>
      <c r="BO789" s="106"/>
      <c r="BP789" s="106"/>
      <c r="BQ789" s="106">
        <v>2.4600800000000003E-2</v>
      </c>
      <c r="BR789" s="106">
        <v>1.868272E-2</v>
      </c>
      <c r="BS789" s="106">
        <v>9.4474999999999993E-3</v>
      </c>
      <c r="BT789" s="106">
        <v>8.4568199999999986E-3</v>
      </c>
      <c r="BU789" s="106">
        <v>1.3041119999999998E-2</v>
      </c>
      <c r="BV789" s="106">
        <v>1.1449849999999999E-2</v>
      </c>
      <c r="BW789" s="106">
        <v>1.5502000000000002E-2</v>
      </c>
      <c r="BX789" s="106">
        <v>4.457019999999999E-3</v>
      </c>
      <c r="BY789" s="106">
        <v>1.007424E-2</v>
      </c>
      <c r="BZ789" s="106">
        <v>2.8415839999999998E-2</v>
      </c>
      <c r="CA789" s="106">
        <v>1.7299999999999999E-2</v>
      </c>
      <c r="CB789" s="106">
        <v>1.37E-2</v>
      </c>
      <c r="CC789" s="106">
        <v>1.17301E-2</v>
      </c>
      <c r="CD789" s="106">
        <v>2.112503E-2</v>
      </c>
      <c r="CE789" s="106">
        <v>4.8358640000000001E-2</v>
      </c>
      <c r="CF789" s="106">
        <v>7.5475200000000003E-3</v>
      </c>
      <c r="CG789" s="106">
        <v>7.8036999999999994E-3</v>
      </c>
      <c r="CH789" s="106">
        <v>8.2811199999999995E-3</v>
      </c>
      <c r="CI789" s="106">
        <v>1.2318030000000001E-2</v>
      </c>
      <c r="CJ789" s="106">
        <v>2.6505279999999999E-2</v>
      </c>
      <c r="CK789" s="106">
        <v>2.6939899999999999E-2</v>
      </c>
      <c r="CL789" s="106">
        <v>2.9608589999999997E-2</v>
      </c>
      <c r="CM789" s="106">
        <v>3.7324800000000005E-2</v>
      </c>
      <c r="CN789" s="106">
        <v>2.8989999999999998E-2</v>
      </c>
      <c r="CO789" s="106">
        <v>3.8381580000000005E-2</v>
      </c>
      <c r="CP789" s="106">
        <v>2.9610659999999997E-2</v>
      </c>
      <c r="CQ789" s="106">
        <v>1.5665950000000001E-2</v>
      </c>
      <c r="CR789" s="106">
        <v>1.6511150000000002E-2</v>
      </c>
      <c r="CS789" s="106"/>
      <c r="CT789" s="106"/>
      <c r="CU789" s="106"/>
      <c r="CV789" s="106">
        <f t="shared" si="476"/>
        <v>1.15E-2</v>
      </c>
      <c r="CW789" s="106">
        <f t="shared" si="477"/>
        <v>1.12E-2</v>
      </c>
      <c r="CX789" s="106">
        <f t="shared" si="478"/>
        <v>5.0000000000000001E-3</v>
      </c>
      <c r="CY789" s="106">
        <f t="shared" si="479"/>
        <v>5.0999999999999995E-3</v>
      </c>
      <c r="CZ789" s="106">
        <f t="shared" si="480"/>
        <v>1.01E-2</v>
      </c>
      <c r="DA789" s="106">
        <f t="shared" si="481"/>
        <v>8.8999999999999999E-3</v>
      </c>
      <c r="DB789" s="106">
        <f t="shared" si="482"/>
        <v>1.15E-2</v>
      </c>
      <c r="DC789" s="106">
        <f t="shared" si="483"/>
        <v>3.6999999999999997E-3</v>
      </c>
      <c r="DD789" s="106">
        <f t="shared" si="484"/>
        <v>7.1999999999999998E-3</v>
      </c>
      <c r="DE789" s="106">
        <f t="shared" si="485"/>
        <v>1.24E-2</v>
      </c>
      <c r="DF789" s="106">
        <f t="shared" si="486"/>
        <v>1.7299999999999999E-2</v>
      </c>
      <c r="DG789" s="106">
        <f t="shared" si="487"/>
        <v>1.37E-2</v>
      </c>
      <c r="DH789" s="106">
        <f t="shared" si="488"/>
        <v>8.199999999999999E-3</v>
      </c>
      <c r="DI789" s="106">
        <f t="shared" si="489"/>
        <v>1.7299999999999999E-2</v>
      </c>
      <c r="DJ789" s="106">
        <f t="shared" si="490"/>
        <v>3.5799999999999998E-2</v>
      </c>
      <c r="DK789" s="106">
        <f t="shared" si="491"/>
        <v>6.4000000000000003E-3</v>
      </c>
      <c r="DL789" s="106">
        <f t="shared" si="492"/>
        <v>7.3000000000000001E-3</v>
      </c>
      <c r="DM789" s="106">
        <f t="shared" si="493"/>
        <v>7.2999999999999992E-3</v>
      </c>
      <c r="DN789" s="106">
        <f t="shared" si="494"/>
        <v>9.7000000000000003E-3</v>
      </c>
      <c r="DO789" s="106">
        <f t="shared" si="495"/>
        <v>2.2599999999999999E-2</v>
      </c>
      <c r="DP789" s="106">
        <f t="shared" si="496"/>
        <v>2.3E-2</v>
      </c>
      <c r="DQ789" s="106">
        <f t="shared" si="497"/>
        <v>2.53E-2</v>
      </c>
      <c r="DR789" s="106">
        <f t="shared" si="498"/>
        <v>3.2000000000000001E-2</v>
      </c>
      <c r="DS789" s="106">
        <f t="shared" si="499"/>
        <v>2.4999999999999998E-2</v>
      </c>
      <c r="DT789" s="106">
        <f t="shared" si="500"/>
        <v>3.3300000000000003E-2</v>
      </c>
      <c r="DU789" s="106">
        <f t="shared" si="501"/>
        <v>2.58E-2</v>
      </c>
      <c r="DV789" s="106">
        <f t="shared" si="502"/>
        <v>1.3700000000000002E-2</v>
      </c>
      <c r="DW789" s="106">
        <f t="shared" si="503"/>
        <v>1.4500000000000001E-2</v>
      </c>
      <c r="DX789" s="106"/>
      <c r="DY789" s="106"/>
      <c r="DZ789" s="100"/>
      <c r="EA789" s="100">
        <v>2.06</v>
      </c>
      <c r="EB789" s="100">
        <v>100</v>
      </c>
      <c r="EC789" s="100">
        <v>100</v>
      </c>
      <c r="ED789" s="100">
        <v>100</v>
      </c>
      <c r="EE789" s="100">
        <v>95.16</v>
      </c>
      <c r="EF789" s="100">
        <v>142.11000000000001</v>
      </c>
      <c r="EG789" s="100">
        <v>100</v>
      </c>
      <c r="EH789" s="100">
        <v>3.73</v>
      </c>
      <c r="EI789" s="100">
        <v>1.0900000000000001</v>
      </c>
      <c r="EJ789" s="100">
        <v>0.26</v>
      </c>
      <c r="EK789" s="100">
        <v>3.61</v>
      </c>
      <c r="EL789" s="100">
        <v>9.89</v>
      </c>
      <c r="EM789" s="100">
        <v>100</v>
      </c>
      <c r="EN789" s="100">
        <v>669.75</v>
      </c>
      <c r="EO789" s="100">
        <v>100</v>
      </c>
      <c r="EP789" s="100">
        <v>15.99</v>
      </c>
      <c r="EQ789" s="100">
        <v>0.19</v>
      </c>
      <c r="ER789" s="100">
        <v>3.44</v>
      </c>
      <c r="ES789" s="100">
        <v>0.95</v>
      </c>
      <c r="ET789" s="100">
        <v>0.6</v>
      </c>
      <c r="EU789" s="100">
        <v>0.4</v>
      </c>
      <c r="EV789" s="100">
        <v>1</v>
      </c>
      <c r="EW789" s="100">
        <v>0.53</v>
      </c>
      <c r="EX789" s="100">
        <v>0.9</v>
      </c>
      <c r="EY789" s="100">
        <v>1.25</v>
      </c>
      <c r="EZ789" s="100">
        <v>2.52</v>
      </c>
      <c r="FA789" s="100">
        <v>9.75</v>
      </c>
      <c r="FB789" s="100">
        <v>87.63</v>
      </c>
      <c r="FC789" s="100"/>
      <c r="FD789" s="100"/>
      <c r="FE789" s="100"/>
      <c r="FF789" s="106">
        <v>1.4184648466716528E-2</v>
      </c>
      <c r="FG789" s="106">
        <v>0</v>
      </c>
      <c r="FH789" s="106">
        <v>0</v>
      </c>
      <c r="FI789" s="106">
        <v>0</v>
      </c>
      <c r="FJ789" s="106">
        <v>0</v>
      </c>
      <c r="FK789" s="106">
        <v>0</v>
      </c>
      <c r="FL789" s="106">
        <v>0</v>
      </c>
      <c r="FM789" s="106">
        <v>3.1544661320402475E-3</v>
      </c>
      <c r="FN789" s="106">
        <v>6.6216409376786732E-3</v>
      </c>
      <c r="FO789" s="106">
        <v>3.0490661546517719E-2</v>
      </c>
      <c r="FP789" s="106">
        <v>0</v>
      </c>
      <c r="FQ789" s="106">
        <v>3.4615000000000006E-3</v>
      </c>
      <c r="FR789" s="106">
        <v>0</v>
      </c>
      <c r="FS789" s="106">
        <v>0</v>
      </c>
      <c r="FT789" s="106">
        <v>0</v>
      </c>
      <c r="FU789" s="106">
        <v>7.4438669349000215E-3</v>
      </c>
      <c r="FV789" s="106">
        <v>1.9606080449017776E-2</v>
      </c>
      <c r="FW789" s="106">
        <v>4.9841231940223702E-3</v>
      </c>
      <c r="FX789" s="106">
        <v>1.5597684857075359E-2</v>
      </c>
      <c r="FY789" s="106">
        <v>4.5961800818553888E-2</v>
      </c>
      <c r="FZ789" s="106">
        <v>6.2118982799606107E-2</v>
      </c>
      <c r="GA789" s="106">
        <v>2.575408015038879E-2</v>
      </c>
      <c r="GB789" s="106">
        <v>5.3540723593964334E-2</v>
      </c>
      <c r="GC789" s="106">
        <v>2.7304242842359439E-2</v>
      </c>
      <c r="GD789" s="106">
        <v>3.2274856845393024E-2</v>
      </c>
      <c r="GE789" s="106">
        <v>2.3493944410560255E-2</v>
      </c>
      <c r="GF789" s="106">
        <v>1.1597472880752861E-2</v>
      </c>
      <c r="GG789" s="106">
        <v>1.3082550276631246E-2</v>
      </c>
      <c r="GH789" s="100"/>
      <c r="GI789" s="100"/>
      <c r="GJ789" s="100"/>
      <c r="GK789" s="100"/>
    </row>
    <row r="790" spans="1:193" x14ac:dyDescent="0.25">
      <c r="A790" s="98" t="s">
        <v>1073</v>
      </c>
      <c r="B790" s="99" t="s">
        <v>17</v>
      </c>
      <c r="C790" s="99" t="s">
        <v>247</v>
      </c>
      <c r="D790" s="100"/>
      <c r="E790" s="99" t="s">
        <v>963</v>
      </c>
      <c r="F790" s="100"/>
      <c r="G790" s="106">
        <v>38.880000000000003</v>
      </c>
      <c r="H790" s="106">
        <v>5.6977713707105714E-2</v>
      </c>
      <c r="I790" s="106">
        <v>22.401</v>
      </c>
      <c r="J790" s="106">
        <v>10.269</v>
      </c>
      <c r="K790" s="106">
        <v>0.53</v>
      </c>
      <c r="L790" s="106">
        <v>23.109000000000002</v>
      </c>
      <c r="M790" s="106">
        <v>0</v>
      </c>
      <c r="N790" s="106">
        <v>4.6991744965119105E-2</v>
      </c>
      <c r="O790" s="106">
        <v>3.9729999999999994</v>
      </c>
      <c r="P790" s="106">
        <v>4.4999999999999998E-2</v>
      </c>
      <c r="Q790" s="106">
        <v>0</v>
      </c>
      <c r="R790" s="106">
        <v>0</v>
      </c>
      <c r="S790" s="106">
        <v>0</v>
      </c>
      <c r="T790" s="106">
        <v>0</v>
      </c>
      <c r="U790" s="106">
        <v>0</v>
      </c>
      <c r="V790" s="106">
        <v>0</v>
      </c>
      <c r="W790" s="106">
        <v>0</v>
      </c>
      <c r="X790" s="106">
        <v>0</v>
      </c>
      <c r="Y790" s="106">
        <v>0</v>
      </c>
      <c r="Z790" s="106">
        <v>0</v>
      </c>
      <c r="AA790" s="106">
        <v>1.4E-2</v>
      </c>
      <c r="AB790" s="106">
        <v>0</v>
      </c>
      <c r="AC790" s="106">
        <v>0</v>
      </c>
      <c r="AD790" s="106">
        <v>0</v>
      </c>
      <c r="AE790" s="106">
        <v>1.2999999999999999E-2</v>
      </c>
      <c r="AF790" s="106">
        <v>0</v>
      </c>
      <c r="AG790" s="106">
        <v>1.0668270235001012E-2</v>
      </c>
      <c r="AH790" s="106">
        <v>0</v>
      </c>
      <c r="AI790" s="106"/>
      <c r="AJ790" s="106">
        <v>99.348637728907221</v>
      </c>
      <c r="AK790" s="100"/>
      <c r="AL790" s="106">
        <v>18.175018698578906</v>
      </c>
      <c r="AM790" s="106">
        <v>3.4157252986694871E-2</v>
      </c>
      <c r="AN790" s="106">
        <v>11.855517332627679</v>
      </c>
      <c r="AO790" s="106">
        <v>6.1928597274152697</v>
      </c>
      <c r="AP790" s="106">
        <v>0.41047087980173486</v>
      </c>
      <c r="AQ790" s="106">
        <v>17.962689467547612</v>
      </c>
      <c r="AR790" s="106">
        <v>0</v>
      </c>
      <c r="AS790" s="106">
        <v>3.9010248186218753E-2</v>
      </c>
      <c r="AT790" s="106">
        <v>2.8394797026872496</v>
      </c>
      <c r="AU790" s="106">
        <v>1.9636934892651423E-2</v>
      </c>
      <c r="AV790" s="106">
        <v>0</v>
      </c>
      <c r="AW790" s="106">
        <v>0</v>
      </c>
      <c r="AX790" s="106">
        <v>0</v>
      </c>
      <c r="AY790" s="106">
        <v>0</v>
      </c>
      <c r="AZ790" s="106">
        <v>0</v>
      </c>
      <c r="BA790" s="106">
        <v>0</v>
      </c>
      <c r="BB790" s="106">
        <v>0</v>
      </c>
      <c r="BC790" s="106">
        <v>0</v>
      </c>
      <c r="BD790" s="106">
        <v>0</v>
      </c>
      <c r="BE790" s="106">
        <v>0</v>
      </c>
      <c r="BF790" s="106">
        <v>1.195253137539486E-2</v>
      </c>
      <c r="BG790" s="106">
        <v>0</v>
      </c>
      <c r="BH790" s="106">
        <v>0</v>
      </c>
      <c r="BI790" s="106">
        <v>0</v>
      </c>
      <c r="BJ790" s="106">
        <v>1.1278847822314765E-2</v>
      </c>
      <c r="BK790" s="106">
        <v>0</v>
      </c>
      <c r="BL790" s="106">
        <v>9.3294886182781044E-3</v>
      </c>
      <c r="BM790" s="106">
        <v>0</v>
      </c>
      <c r="BN790" s="106"/>
      <c r="BO790" s="106"/>
      <c r="BP790" s="106"/>
      <c r="BQ790" s="106">
        <v>9.5708000000000008E-3</v>
      </c>
      <c r="BR790" s="106">
        <v>1.46E-2</v>
      </c>
      <c r="BS790" s="106">
        <v>5.8965000000000007E-3</v>
      </c>
      <c r="BT790" s="106">
        <v>7.9358999999999992E-3</v>
      </c>
      <c r="BU790" s="106">
        <v>7.1302600000000002E-3</v>
      </c>
      <c r="BV790" s="106">
        <v>2.8910399999999997E-3</v>
      </c>
      <c r="BW790" s="106">
        <v>6.9959999999999996E-3</v>
      </c>
      <c r="BX790" s="106">
        <v>1.150989E-2</v>
      </c>
      <c r="BY790" s="106">
        <v>1.8397119999999999E-2</v>
      </c>
      <c r="BZ790" s="106">
        <v>1.8332799999999996E-2</v>
      </c>
      <c r="CA790" s="106">
        <v>1.6209600000000001E-2</v>
      </c>
      <c r="CB790" s="106">
        <v>1.2821550000000003E-2</v>
      </c>
      <c r="CC790" s="106">
        <v>2.4319860000000002E-2</v>
      </c>
      <c r="CD790" s="106">
        <v>7.8763199999999992E-3</v>
      </c>
      <c r="CE790" s="106">
        <v>2.21616E-2</v>
      </c>
      <c r="CF790" s="106">
        <v>1.6281069999999998E-2</v>
      </c>
      <c r="CG790" s="106">
        <v>1.6067360000000003E-2</v>
      </c>
      <c r="CH790" s="106">
        <v>7.2043999999999997E-3</v>
      </c>
      <c r="CI790" s="106">
        <v>1.785784E-2</v>
      </c>
      <c r="CJ790" s="106">
        <v>1.7905589999999999E-2</v>
      </c>
      <c r="CK790" s="106">
        <v>1.013443E-2</v>
      </c>
      <c r="CL790" s="106">
        <v>1.8822279999999997E-2</v>
      </c>
      <c r="CM790" s="106">
        <v>9.9484499999999993E-3</v>
      </c>
      <c r="CN790" s="106">
        <v>8.6999999999999994E-3</v>
      </c>
      <c r="CO790" s="106">
        <v>7.8677500000000015E-3</v>
      </c>
      <c r="CP790" s="106">
        <v>5.3449999999999999E-3</v>
      </c>
      <c r="CQ790" s="106">
        <v>8.5083300000000014E-3</v>
      </c>
      <c r="CR790" s="106">
        <v>5.7854400000000002E-3</v>
      </c>
      <c r="CS790" s="106"/>
      <c r="CT790" s="106"/>
      <c r="CU790" s="106"/>
      <c r="CV790" s="106">
        <f t="shared" si="476"/>
        <v>4.4740089753178757E-3</v>
      </c>
      <c r="CW790" s="106">
        <f t="shared" si="477"/>
        <v>8.7524728733289377E-3</v>
      </c>
      <c r="CX790" s="106">
        <f t="shared" si="478"/>
        <v>3.1206668430801806E-3</v>
      </c>
      <c r="CY790" s="106">
        <f t="shared" si="479"/>
        <v>4.7858521288143769E-3</v>
      </c>
      <c r="CZ790" s="106">
        <f t="shared" si="480"/>
        <v>5.5221964064436193E-3</v>
      </c>
      <c r="DA790" s="106">
        <f t="shared" si="481"/>
        <v>2.2472133696074619E-3</v>
      </c>
      <c r="DB790" s="106">
        <f t="shared" si="482"/>
        <v>5.1899109792284863E-3</v>
      </c>
      <c r="DC790" s="106">
        <f t="shared" si="483"/>
        <v>9.5549477004814882E-3</v>
      </c>
      <c r="DD790" s="106">
        <f t="shared" si="484"/>
        <v>1.3148313321898227E-2</v>
      </c>
      <c r="DE790" s="106">
        <f t="shared" si="485"/>
        <v>7.9999999999999984E-3</v>
      </c>
      <c r="DF790" s="106">
        <f t="shared" si="486"/>
        <v>1.6209600000000001E-2</v>
      </c>
      <c r="DG790" s="106">
        <f t="shared" si="487"/>
        <v>1.2821550000000003E-2</v>
      </c>
      <c r="DH790" s="106">
        <f t="shared" si="488"/>
        <v>1.7000950716532681E-2</v>
      </c>
      <c r="DI790" s="106">
        <f t="shared" si="489"/>
        <v>6.4501842600933577E-3</v>
      </c>
      <c r="DJ790" s="106">
        <f t="shared" si="490"/>
        <v>1.640627776132662E-2</v>
      </c>
      <c r="DK790" s="106">
        <f t="shared" si="491"/>
        <v>1.3805706775205628E-2</v>
      </c>
      <c r="DL790" s="106">
        <f t="shared" si="492"/>
        <v>1.5030271281571566E-2</v>
      </c>
      <c r="DM790" s="106">
        <f t="shared" si="493"/>
        <v>6.3508462623413251E-3</v>
      </c>
      <c r="DN790" s="106">
        <f t="shared" si="494"/>
        <v>1.4062398614064098E-2</v>
      </c>
      <c r="DO790" s="106">
        <f t="shared" si="495"/>
        <v>1.526738574351978E-2</v>
      </c>
      <c r="DP790" s="106">
        <f t="shared" si="496"/>
        <v>8.6522923247673526E-3</v>
      </c>
      <c r="DQ790" s="106">
        <f t="shared" si="497"/>
        <v>1.6083294881654275E-2</v>
      </c>
      <c r="DR790" s="106">
        <f t="shared" si="498"/>
        <v>8.529192386831275E-3</v>
      </c>
      <c r="DS790" s="106">
        <f t="shared" si="499"/>
        <v>7.5025870989996546E-3</v>
      </c>
      <c r="DT790" s="106">
        <f t="shared" si="500"/>
        <v>6.8260888426166936E-3</v>
      </c>
      <c r="DU790" s="106">
        <f t="shared" si="501"/>
        <v>4.6571403676919053E-3</v>
      </c>
      <c r="DV790" s="106">
        <f t="shared" si="502"/>
        <v>7.4406034105815493E-3</v>
      </c>
      <c r="DW790" s="106">
        <f t="shared" si="503"/>
        <v>5.0807411961008167E-3</v>
      </c>
      <c r="DX790" s="106"/>
      <c r="DY790" s="106"/>
      <c r="DZ790" s="100"/>
      <c r="EA790" s="100">
        <v>0.34</v>
      </c>
      <c r="EB790" s="100">
        <v>13.06</v>
      </c>
      <c r="EC790" s="100">
        <v>0.13</v>
      </c>
      <c r="ED790" s="100">
        <v>0.22</v>
      </c>
      <c r="EE790" s="100">
        <v>1.72</v>
      </c>
      <c r="EF790" s="100">
        <v>0.14000000000000001</v>
      </c>
      <c r="EG790" s="100">
        <v>54.75</v>
      </c>
      <c r="EH790" s="100">
        <v>5.73</v>
      </c>
      <c r="EI790" s="100">
        <v>0.39</v>
      </c>
      <c r="EJ790" s="100">
        <v>20.45</v>
      </c>
      <c r="EK790" s="100">
        <v>100</v>
      </c>
      <c r="EL790" s="100">
        <v>124.73</v>
      </c>
      <c r="EM790" s="100">
        <v>100</v>
      </c>
      <c r="EN790" s="100">
        <v>35.72</v>
      </c>
      <c r="EO790" s="100">
        <v>71.739999999999995</v>
      </c>
      <c r="EP790" s="100">
        <v>100</v>
      </c>
      <c r="EQ790" s="100">
        <v>375.39</v>
      </c>
      <c r="ER790" s="100">
        <v>100</v>
      </c>
      <c r="ES790" s="100">
        <v>100</v>
      </c>
      <c r="ET790" s="100">
        <v>110.72</v>
      </c>
      <c r="EU790" s="100">
        <v>98.23</v>
      </c>
      <c r="EV790" s="100">
        <v>100</v>
      </c>
      <c r="EW790" s="100">
        <v>100</v>
      </c>
      <c r="EX790" s="100">
        <v>100</v>
      </c>
      <c r="EY790" s="100">
        <v>100</v>
      </c>
      <c r="EZ790" s="100">
        <v>100</v>
      </c>
      <c r="FA790" s="100">
        <v>10.9</v>
      </c>
      <c r="FB790" s="100">
        <v>100</v>
      </c>
      <c r="FC790" s="100"/>
      <c r="FD790" s="100"/>
      <c r="FE790" s="100"/>
      <c r="FF790" s="106">
        <v>6.1795063575168285E-2</v>
      </c>
      <c r="FG790" s="106">
        <v>4.4609372400623501E-3</v>
      </c>
      <c r="FH790" s="106">
        <v>1.5412172532415983E-2</v>
      </c>
      <c r="FI790" s="106">
        <v>1.3624291400313595E-2</v>
      </c>
      <c r="FJ790" s="106">
        <v>7.0600991325898395E-3</v>
      </c>
      <c r="FK790" s="106">
        <v>2.5147765254566662E-2</v>
      </c>
      <c r="FL790" s="106">
        <v>0</v>
      </c>
      <c r="FM790" s="106">
        <v>2.2352872210703346E-3</v>
      </c>
      <c r="FN790" s="106">
        <v>1.1073970840480275E-2</v>
      </c>
      <c r="FO790" s="106">
        <v>4.015753185547216E-3</v>
      </c>
      <c r="FP790" s="106">
        <v>0</v>
      </c>
      <c r="FQ790" s="106">
        <v>0</v>
      </c>
      <c r="FR790" s="106">
        <v>0</v>
      </c>
      <c r="FS790" s="106">
        <v>0</v>
      </c>
      <c r="FT790" s="106">
        <v>0</v>
      </c>
      <c r="FU790" s="106">
        <v>0</v>
      </c>
      <c r="FV790" s="106">
        <v>0</v>
      </c>
      <c r="FW790" s="106">
        <v>0</v>
      </c>
      <c r="FX790" s="106">
        <v>0</v>
      </c>
      <c r="FY790" s="106">
        <v>0</v>
      </c>
      <c r="FZ790" s="106">
        <v>1.1740971570050371E-2</v>
      </c>
      <c r="GA790" s="106">
        <v>0</v>
      </c>
      <c r="GB790" s="106">
        <v>0</v>
      </c>
      <c r="GC790" s="106">
        <v>0</v>
      </c>
      <c r="GD790" s="106">
        <v>1.1278847822314765E-2</v>
      </c>
      <c r="GE790" s="106">
        <v>0</v>
      </c>
      <c r="GF790" s="106">
        <v>1.0169142593923135E-3</v>
      </c>
      <c r="GG790" s="106">
        <v>0</v>
      </c>
      <c r="GH790" s="100"/>
      <c r="GI790" s="100"/>
      <c r="GJ790" s="100"/>
      <c r="GK790" s="100"/>
    </row>
    <row r="791" spans="1:193" x14ac:dyDescent="0.25">
      <c r="A791" s="98" t="s">
        <v>1073</v>
      </c>
      <c r="B791" s="99" t="s">
        <v>17</v>
      </c>
      <c r="C791" s="99" t="s">
        <v>247</v>
      </c>
      <c r="D791" s="100"/>
      <c r="E791" s="99" t="s">
        <v>964</v>
      </c>
      <c r="F791" s="100"/>
      <c r="G791" s="106">
        <v>38.915999999999997</v>
      </c>
      <c r="H791" s="106">
        <v>6.7000000000000004E-2</v>
      </c>
      <c r="I791" s="106">
        <v>22.364000000000001</v>
      </c>
      <c r="J791" s="106">
        <v>10.241</v>
      </c>
      <c r="K791" s="106">
        <v>0.52600000000000002</v>
      </c>
      <c r="L791" s="106">
        <v>23.103000000000002</v>
      </c>
      <c r="M791" s="106">
        <v>0</v>
      </c>
      <c r="N791" s="106">
        <v>5.2999999999999999E-2</v>
      </c>
      <c r="O791" s="106">
        <v>3.9590000000000001</v>
      </c>
      <c r="P791" s="106">
        <v>0.03</v>
      </c>
      <c r="Q791" s="106">
        <v>0</v>
      </c>
      <c r="R791" s="106">
        <v>0</v>
      </c>
      <c r="S791" s="106">
        <v>0</v>
      </c>
      <c r="T791" s="106">
        <v>0</v>
      </c>
      <c r="U791" s="106">
        <v>0</v>
      </c>
      <c r="V791" s="106">
        <v>0</v>
      </c>
      <c r="W791" s="106">
        <v>0</v>
      </c>
      <c r="X791" s="106">
        <v>0</v>
      </c>
      <c r="Y791" s="106">
        <v>0</v>
      </c>
      <c r="Z791" s="106">
        <v>0</v>
      </c>
      <c r="AA791" s="106">
        <v>0</v>
      </c>
      <c r="AB791" s="106">
        <v>0</v>
      </c>
      <c r="AC791" s="106">
        <v>0</v>
      </c>
      <c r="AD791" s="106">
        <v>0</v>
      </c>
      <c r="AE791" s="106">
        <v>0</v>
      </c>
      <c r="AF791" s="106">
        <v>0</v>
      </c>
      <c r="AG791" s="106">
        <v>0</v>
      </c>
      <c r="AH791" s="106">
        <v>1.4999999999999999E-2</v>
      </c>
      <c r="AI791" s="106"/>
      <c r="AJ791" s="106">
        <v>99.273999999999987</v>
      </c>
      <c r="AK791" s="100"/>
      <c r="AL791" s="106">
        <v>18.191847419596108</v>
      </c>
      <c r="AM791" s="106">
        <v>4.0165457706372525E-2</v>
      </c>
      <c r="AN791" s="106">
        <v>11.835935432654143</v>
      </c>
      <c r="AO791" s="106">
        <v>6.1759739476540831</v>
      </c>
      <c r="AP791" s="106">
        <v>0.40737298636926894</v>
      </c>
      <c r="AQ791" s="106">
        <v>17.958025650991061</v>
      </c>
      <c r="AR791" s="106">
        <v>0</v>
      </c>
      <c r="AS791" s="106">
        <v>4.3998007637390008E-2</v>
      </c>
      <c r="AT791" s="106">
        <v>2.8294739851343627</v>
      </c>
      <c r="AU791" s="106">
        <v>1.3091289928434282E-2</v>
      </c>
      <c r="AV791" s="106">
        <v>0</v>
      </c>
      <c r="AW791" s="106">
        <v>0</v>
      </c>
      <c r="AX791" s="106">
        <v>0</v>
      </c>
      <c r="AY791" s="106">
        <v>0</v>
      </c>
      <c r="AZ791" s="106">
        <v>0</v>
      </c>
      <c r="BA791" s="106">
        <v>0</v>
      </c>
      <c r="BB791" s="106">
        <v>0</v>
      </c>
      <c r="BC791" s="106">
        <v>0</v>
      </c>
      <c r="BD791" s="106">
        <v>0</v>
      </c>
      <c r="BE791" s="106">
        <v>0</v>
      </c>
      <c r="BF791" s="106">
        <v>0</v>
      </c>
      <c r="BG791" s="106">
        <v>0</v>
      </c>
      <c r="BH791" s="106">
        <v>0</v>
      </c>
      <c r="BI791" s="106">
        <v>0</v>
      </c>
      <c r="BJ791" s="106">
        <v>0</v>
      </c>
      <c r="BK791" s="106">
        <v>0</v>
      </c>
      <c r="BL791" s="106">
        <v>0</v>
      </c>
      <c r="BM791" s="106">
        <v>1.3172916483709492E-2</v>
      </c>
      <c r="BN791" s="106"/>
      <c r="BO791" s="106"/>
      <c r="BP791" s="106"/>
      <c r="BQ791" s="106">
        <v>1.9680640000000003E-2</v>
      </c>
      <c r="BR791" s="106">
        <v>1.150989E-2</v>
      </c>
      <c r="BS791" s="106">
        <v>7.9358999999999992E-3</v>
      </c>
      <c r="BT791" s="106">
        <v>7.1302600000000002E-3</v>
      </c>
      <c r="BU791" s="106">
        <v>7.8763199999999992E-3</v>
      </c>
      <c r="BV791" s="106">
        <v>7.3330499999999998E-3</v>
      </c>
      <c r="BW791" s="106">
        <v>1.0110000000000001E-2</v>
      </c>
      <c r="BX791" s="106">
        <v>2.6501199999999997E-3</v>
      </c>
      <c r="BY791" s="106">
        <v>7.2758399999999996E-3</v>
      </c>
      <c r="BZ791" s="106">
        <v>1.6728679999999999E-2</v>
      </c>
      <c r="CA791" s="106">
        <v>1.46E-2</v>
      </c>
      <c r="CB791" s="106">
        <v>8.6E-3</v>
      </c>
      <c r="CC791" s="106">
        <v>7.8677500000000015E-3</v>
      </c>
      <c r="CD791" s="106">
        <v>1.2943659999999999E-2</v>
      </c>
      <c r="CE791" s="106">
        <v>1.6749920000000001E-2</v>
      </c>
      <c r="CF791" s="106">
        <v>5.8965000000000007E-3</v>
      </c>
      <c r="CG791" s="106">
        <v>5.3449999999999999E-3</v>
      </c>
      <c r="CH791" s="106">
        <v>5.6720000000000008E-3</v>
      </c>
      <c r="CI791" s="106">
        <v>8.8892999999999993E-3</v>
      </c>
      <c r="CJ791" s="106">
        <v>1.618464E-2</v>
      </c>
      <c r="CK791" s="106">
        <v>1.7218110000000002E-2</v>
      </c>
      <c r="CL791" s="106">
        <v>1.743747E-2</v>
      </c>
      <c r="CM791" s="106">
        <v>2.1695040000000002E-2</v>
      </c>
      <c r="CN791" s="106">
        <v>1.8205719999999998E-2</v>
      </c>
      <c r="CO791" s="106">
        <v>2.4319860000000002E-2</v>
      </c>
      <c r="CP791" s="106">
        <v>1.8822279999999997E-2</v>
      </c>
      <c r="CQ791" s="106">
        <v>9.8341000000000001E-3</v>
      </c>
      <c r="CR791" s="106">
        <v>1.02483E-2</v>
      </c>
      <c r="CS791" s="106"/>
      <c r="CT791" s="106"/>
      <c r="CU791" s="106"/>
      <c r="CV791" s="106">
        <f t="shared" si="476"/>
        <v>9.1999999999999998E-3</v>
      </c>
      <c r="CW791" s="106">
        <f t="shared" si="477"/>
        <v>6.9000000000000008E-3</v>
      </c>
      <c r="CX791" s="106">
        <f t="shared" si="478"/>
        <v>4.1999999999999997E-3</v>
      </c>
      <c r="CY791" s="106">
        <f t="shared" si="479"/>
        <v>4.3E-3</v>
      </c>
      <c r="CZ791" s="106">
        <f t="shared" si="480"/>
        <v>6.0999999999999995E-3</v>
      </c>
      <c r="DA791" s="106">
        <f t="shared" si="481"/>
        <v>5.7000000000000002E-3</v>
      </c>
      <c r="DB791" s="106">
        <f t="shared" si="482"/>
        <v>7.5000000000000006E-3</v>
      </c>
      <c r="DC791" s="106">
        <f t="shared" si="483"/>
        <v>2.2000000000000001E-3</v>
      </c>
      <c r="DD791" s="106">
        <f t="shared" si="484"/>
        <v>5.1999999999999998E-3</v>
      </c>
      <c r="DE791" s="106">
        <f t="shared" si="485"/>
        <v>7.3000000000000001E-3</v>
      </c>
      <c r="DF791" s="106">
        <f t="shared" si="486"/>
        <v>1.46E-2</v>
      </c>
      <c r="DG791" s="106">
        <f t="shared" si="487"/>
        <v>8.6E-3</v>
      </c>
      <c r="DH791" s="106">
        <f t="shared" si="488"/>
        <v>5.5000000000000005E-3</v>
      </c>
      <c r="DI791" s="106">
        <f t="shared" si="489"/>
        <v>1.0599999999999998E-2</v>
      </c>
      <c r="DJ791" s="106">
        <f t="shared" si="490"/>
        <v>1.2400000000000001E-2</v>
      </c>
      <c r="DK791" s="106">
        <f t="shared" si="491"/>
        <v>5.0000000000000001E-3</v>
      </c>
      <c r="DL791" s="106">
        <f t="shared" si="492"/>
        <v>5.0000000000000001E-3</v>
      </c>
      <c r="DM791" s="106">
        <f t="shared" si="493"/>
        <v>5.0000000000000001E-3</v>
      </c>
      <c r="DN791" s="106">
        <f t="shared" si="494"/>
        <v>6.9999999999999993E-3</v>
      </c>
      <c r="DO791" s="106">
        <f t="shared" si="495"/>
        <v>1.38E-2</v>
      </c>
      <c r="DP791" s="106">
        <f t="shared" si="496"/>
        <v>1.4700000000000001E-2</v>
      </c>
      <c r="DQ791" s="106">
        <f t="shared" si="497"/>
        <v>1.4900000000000002E-2</v>
      </c>
      <c r="DR791" s="106">
        <f t="shared" si="498"/>
        <v>1.8600000000000002E-2</v>
      </c>
      <c r="DS791" s="106">
        <f t="shared" si="499"/>
        <v>1.5699999999999999E-2</v>
      </c>
      <c r="DT791" s="106">
        <f t="shared" si="500"/>
        <v>2.1100000000000001E-2</v>
      </c>
      <c r="DU791" s="106">
        <f t="shared" si="501"/>
        <v>1.6399999999999998E-2</v>
      </c>
      <c r="DV791" s="106">
        <f t="shared" si="502"/>
        <v>8.6E-3</v>
      </c>
      <c r="DW791" s="106">
        <f t="shared" si="503"/>
        <v>8.9999999999999993E-3</v>
      </c>
      <c r="DX791" s="106"/>
      <c r="DY791" s="106"/>
      <c r="DZ791" s="100"/>
      <c r="EA791" s="100">
        <v>0.34</v>
      </c>
      <c r="EB791" s="100">
        <v>10.84</v>
      </c>
      <c r="EC791" s="100">
        <v>0.13</v>
      </c>
      <c r="ED791" s="100">
        <v>0.22</v>
      </c>
      <c r="EE791" s="100">
        <v>1.72</v>
      </c>
      <c r="EF791" s="100">
        <v>0.14000000000000001</v>
      </c>
      <c r="EG791" s="100">
        <v>100</v>
      </c>
      <c r="EH791" s="100">
        <v>4.7300000000000004</v>
      </c>
      <c r="EI791" s="100">
        <v>0.39</v>
      </c>
      <c r="EJ791" s="100">
        <v>15.5</v>
      </c>
      <c r="EK791" s="100">
        <v>100</v>
      </c>
      <c r="EL791" s="100">
        <v>100</v>
      </c>
      <c r="EM791" s="100">
        <v>149.19</v>
      </c>
      <c r="EN791" s="100">
        <v>99.07</v>
      </c>
      <c r="EO791" s="100">
        <v>135.75</v>
      </c>
      <c r="EP791" s="100">
        <v>100</v>
      </c>
      <c r="EQ791" s="100">
        <v>100</v>
      </c>
      <c r="ER791" s="100">
        <v>100</v>
      </c>
      <c r="ES791" s="100">
        <v>100</v>
      </c>
      <c r="ET791" s="100">
        <v>179.66</v>
      </c>
      <c r="EU791" s="100">
        <v>103.44</v>
      </c>
      <c r="EV791" s="100">
        <v>154.24</v>
      </c>
      <c r="EW791" s="100">
        <v>104.92</v>
      </c>
      <c r="EX791" s="100">
        <v>100</v>
      </c>
      <c r="EY791" s="100">
        <v>100</v>
      </c>
      <c r="EZ791" s="100">
        <v>100</v>
      </c>
      <c r="FA791" s="100">
        <v>9.93</v>
      </c>
      <c r="FB791" s="100">
        <v>100</v>
      </c>
      <c r="FC791" s="100"/>
      <c r="FD791" s="100"/>
      <c r="FE791" s="100"/>
      <c r="FF791" s="106">
        <v>6.1852281226626775E-2</v>
      </c>
      <c r="FG791" s="106">
        <v>4.3539356153707819E-3</v>
      </c>
      <c r="FH791" s="106">
        <v>1.5386716062450385E-2</v>
      </c>
      <c r="FI791" s="106">
        <v>1.3587142684838984E-2</v>
      </c>
      <c r="FJ791" s="106">
        <v>7.0068153655514255E-3</v>
      </c>
      <c r="FK791" s="106">
        <v>2.5141235911387488E-2</v>
      </c>
      <c r="FL791" s="106">
        <v>0</v>
      </c>
      <c r="FM791" s="106">
        <v>2.0811057612485475E-3</v>
      </c>
      <c r="FN791" s="106">
        <v>1.1034948542024015E-2</v>
      </c>
      <c r="FO791" s="106">
        <v>2.0291499389073135E-3</v>
      </c>
      <c r="FP791" s="106">
        <v>0</v>
      </c>
      <c r="FQ791" s="106">
        <v>0</v>
      </c>
      <c r="FR791" s="106">
        <v>0</v>
      </c>
      <c r="FS791" s="106">
        <v>0</v>
      </c>
      <c r="FT791" s="106">
        <v>0</v>
      </c>
      <c r="FU791" s="106">
        <v>0</v>
      </c>
      <c r="FV791" s="106">
        <v>0</v>
      </c>
      <c r="FW791" s="106">
        <v>0</v>
      </c>
      <c r="FX791" s="106">
        <v>0</v>
      </c>
      <c r="FY791" s="106">
        <v>0</v>
      </c>
      <c r="FZ791" s="106">
        <v>2.2051946418489853E-2</v>
      </c>
      <c r="GA791" s="106">
        <v>0</v>
      </c>
      <c r="GB791" s="106">
        <v>0</v>
      </c>
      <c r="GC791" s="106">
        <v>0</v>
      </c>
      <c r="GD791" s="106">
        <v>0</v>
      </c>
      <c r="GE791" s="106">
        <v>0</v>
      </c>
      <c r="GF791" s="106">
        <v>0</v>
      </c>
      <c r="GG791" s="106">
        <v>1.3172916483709492E-2</v>
      </c>
      <c r="GH791" s="100"/>
      <c r="GI791" s="100"/>
      <c r="GJ791" s="100"/>
      <c r="GK791" s="100"/>
    </row>
    <row r="792" spans="1:193" x14ac:dyDescent="0.25">
      <c r="A792" s="98" t="s">
        <v>1073</v>
      </c>
      <c r="B792" s="99" t="s">
        <v>17</v>
      </c>
      <c r="C792" s="99" t="s">
        <v>247</v>
      </c>
      <c r="D792" s="100"/>
      <c r="E792" s="99" t="s">
        <v>965</v>
      </c>
      <c r="F792" s="100"/>
      <c r="G792" s="106">
        <v>38.755000000000003</v>
      </c>
      <c r="H792" s="106">
        <v>5.1977713707105702E-2</v>
      </c>
      <c r="I792" s="106">
        <v>22.419</v>
      </c>
      <c r="J792" s="106">
        <v>10.284000000000001</v>
      </c>
      <c r="K792" s="106">
        <v>0.53400000000000003</v>
      </c>
      <c r="L792" s="106">
        <v>23.091000000000005</v>
      </c>
      <c r="M792" s="106">
        <v>0</v>
      </c>
      <c r="N792" s="106">
        <v>5.1991744965119102E-2</v>
      </c>
      <c r="O792" s="106">
        <v>3.944</v>
      </c>
      <c r="P792" s="106">
        <v>3.4000000000000002E-2</v>
      </c>
      <c r="Q792" s="106">
        <v>0</v>
      </c>
      <c r="R792" s="106">
        <v>0</v>
      </c>
      <c r="S792" s="106">
        <v>8.9999999999999993E-3</v>
      </c>
      <c r="T792" s="106">
        <v>0</v>
      </c>
      <c r="U792" s="106">
        <v>0</v>
      </c>
      <c r="V792" s="106">
        <v>0</v>
      </c>
      <c r="W792" s="106">
        <v>0</v>
      </c>
      <c r="X792" s="106">
        <v>0</v>
      </c>
      <c r="Y792" s="106">
        <v>0</v>
      </c>
      <c r="Z792" s="106">
        <v>0</v>
      </c>
      <c r="AA792" s="106">
        <v>0</v>
      </c>
      <c r="AB792" s="106">
        <v>0</v>
      </c>
      <c r="AC792" s="106">
        <v>0</v>
      </c>
      <c r="AD792" s="106">
        <v>0</v>
      </c>
      <c r="AE792" s="106">
        <v>0</v>
      </c>
      <c r="AF792" s="106">
        <v>0</v>
      </c>
      <c r="AG792" s="106">
        <v>2.2728505257536391E-2</v>
      </c>
      <c r="AH792" s="106">
        <v>0</v>
      </c>
      <c r="AI792" s="106"/>
      <c r="AJ792" s="106">
        <v>99.196697963929793</v>
      </c>
      <c r="AK792" s="100"/>
      <c r="AL792" s="106">
        <v>18.116585639491397</v>
      </c>
      <c r="AM792" s="106">
        <v>3.1159830769801392E-2</v>
      </c>
      <c r="AN792" s="106">
        <v>11.865043662344537</v>
      </c>
      <c r="AO792" s="106">
        <v>6.2019056808587631</v>
      </c>
      <c r="AP792" s="106">
        <v>0.41356877323420077</v>
      </c>
      <c r="AQ792" s="106">
        <v>17.948698017877966</v>
      </c>
      <c r="AR792" s="106">
        <v>0</v>
      </c>
      <c r="AS792" s="106">
        <v>4.3161003623708373E-2</v>
      </c>
      <c r="AT792" s="106">
        <v>2.8187535734705547</v>
      </c>
      <c r="AU792" s="106">
        <v>1.4836795252225522E-2</v>
      </c>
      <c r="AV792" s="106">
        <v>0</v>
      </c>
      <c r="AW792" s="106">
        <v>0</v>
      </c>
      <c r="AX792" s="106">
        <v>6.291506466270534E-3</v>
      </c>
      <c r="AY792" s="106">
        <v>0</v>
      </c>
      <c r="AZ792" s="106">
        <v>0</v>
      </c>
      <c r="BA792" s="106">
        <v>0</v>
      </c>
      <c r="BB792" s="106">
        <v>0</v>
      </c>
      <c r="BC792" s="106">
        <v>0</v>
      </c>
      <c r="BD792" s="106">
        <v>0</v>
      </c>
      <c r="BE792" s="106">
        <v>0</v>
      </c>
      <c r="BF792" s="106">
        <v>0</v>
      </c>
      <c r="BG792" s="106">
        <v>0</v>
      </c>
      <c r="BH792" s="106">
        <v>0</v>
      </c>
      <c r="BI792" s="106">
        <v>0</v>
      </c>
      <c r="BJ792" s="106">
        <v>0</v>
      </c>
      <c r="BK792" s="106">
        <v>0</v>
      </c>
      <c r="BL792" s="106">
        <v>1.987626170313633E-2</v>
      </c>
      <c r="BM792" s="106">
        <v>0</v>
      </c>
      <c r="BN792" s="106"/>
      <c r="BO792" s="106"/>
      <c r="BP792" s="106"/>
      <c r="BQ792" s="106">
        <v>1.8397119999999999E-2</v>
      </c>
      <c r="BR792" s="106">
        <v>1.150989E-2</v>
      </c>
      <c r="BS792" s="106">
        <v>8.1248499999999994E-3</v>
      </c>
      <c r="BT792" s="106">
        <v>7.1302600000000002E-3</v>
      </c>
      <c r="BU792" s="106">
        <v>8.0054399999999991E-3</v>
      </c>
      <c r="BV792" s="106">
        <v>7.2043999999999997E-3</v>
      </c>
      <c r="BW792" s="106">
        <v>1.0379600000000001E-2</v>
      </c>
      <c r="BX792" s="106">
        <v>2.7705799999999995E-3</v>
      </c>
      <c r="BY792" s="106">
        <v>7.1359200000000005E-3</v>
      </c>
      <c r="BZ792" s="106">
        <v>1.6957839999999998E-2</v>
      </c>
      <c r="CA792" s="106">
        <v>1.47E-2</v>
      </c>
      <c r="CB792" s="106">
        <v>8.5000000000000006E-3</v>
      </c>
      <c r="CC792" s="106">
        <v>8.0108000000000002E-3</v>
      </c>
      <c r="CD792" s="106">
        <v>1.3309990000000002E-2</v>
      </c>
      <c r="CE792" s="106">
        <v>1.5669280000000001E-2</v>
      </c>
      <c r="CF792" s="106">
        <v>5.8965000000000007E-3</v>
      </c>
      <c r="CG792" s="106">
        <v>5.3449999999999999E-3</v>
      </c>
      <c r="CH792" s="106">
        <v>5.7854400000000002E-3</v>
      </c>
      <c r="CI792" s="106">
        <v>8.6353200000000001E-3</v>
      </c>
      <c r="CJ792" s="106">
        <v>1.6536479999999999E-2</v>
      </c>
      <c r="CK792" s="106">
        <v>1.7569499999999998E-2</v>
      </c>
      <c r="CL792" s="106">
        <v>1.8022619999999996E-2</v>
      </c>
      <c r="CM792" s="106">
        <v>2.181168E-2</v>
      </c>
      <c r="CN792" s="106">
        <v>1.785784E-2</v>
      </c>
      <c r="CO792" s="106">
        <v>2.455038E-2</v>
      </c>
      <c r="CP792" s="106">
        <v>1.870751E-2</v>
      </c>
      <c r="CQ792" s="106">
        <v>9.7197499999999992E-3</v>
      </c>
      <c r="CR792" s="106">
        <v>1.013443E-2</v>
      </c>
      <c r="CS792" s="106"/>
      <c r="CT792" s="106"/>
      <c r="CU792" s="106"/>
      <c r="CV792" s="106">
        <f t="shared" si="476"/>
        <v>8.5999999999999983E-3</v>
      </c>
      <c r="CW792" s="106">
        <f t="shared" si="477"/>
        <v>6.9000000000000008E-3</v>
      </c>
      <c r="CX792" s="106">
        <f t="shared" si="478"/>
        <v>4.3E-3</v>
      </c>
      <c r="CY792" s="106">
        <f t="shared" si="479"/>
        <v>4.3E-3</v>
      </c>
      <c r="CZ792" s="106">
        <f t="shared" si="480"/>
        <v>6.1999999999999998E-3</v>
      </c>
      <c r="DA792" s="106">
        <f t="shared" si="481"/>
        <v>5.5999999999999999E-3</v>
      </c>
      <c r="DB792" s="106">
        <f t="shared" si="482"/>
        <v>7.7000000000000002E-3</v>
      </c>
      <c r="DC792" s="106">
        <f t="shared" si="483"/>
        <v>2.3E-3</v>
      </c>
      <c r="DD792" s="106">
        <f t="shared" si="484"/>
        <v>5.1000000000000004E-3</v>
      </c>
      <c r="DE792" s="106">
        <f t="shared" si="485"/>
        <v>7.3999999999999995E-3</v>
      </c>
      <c r="DF792" s="106">
        <f t="shared" si="486"/>
        <v>1.47E-2</v>
      </c>
      <c r="DG792" s="106">
        <f t="shared" si="487"/>
        <v>8.5000000000000006E-3</v>
      </c>
      <c r="DH792" s="106">
        <f t="shared" si="488"/>
        <v>5.5999999999999999E-3</v>
      </c>
      <c r="DI792" s="106">
        <f t="shared" si="489"/>
        <v>1.0900000000000002E-2</v>
      </c>
      <c r="DJ792" s="106">
        <f t="shared" si="490"/>
        <v>1.1600000000000001E-2</v>
      </c>
      <c r="DK792" s="106">
        <f t="shared" si="491"/>
        <v>5.0000000000000001E-3</v>
      </c>
      <c r="DL792" s="106">
        <f t="shared" si="492"/>
        <v>5.0000000000000001E-3</v>
      </c>
      <c r="DM792" s="106">
        <f t="shared" si="493"/>
        <v>5.0999999999999995E-3</v>
      </c>
      <c r="DN792" s="106">
        <f t="shared" si="494"/>
        <v>6.7999999999999996E-3</v>
      </c>
      <c r="DO792" s="106">
        <f t="shared" si="495"/>
        <v>1.4099999999999998E-2</v>
      </c>
      <c r="DP792" s="106">
        <f t="shared" si="496"/>
        <v>1.4999999999999998E-2</v>
      </c>
      <c r="DQ792" s="106">
        <f t="shared" si="497"/>
        <v>1.5399999999999999E-2</v>
      </c>
      <c r="DR792" s="106">
        <f t="shared" si="498"/>
        <v>1.8699999999999998E-2</v>
      </c>
      <c r="DS792" s="106">
        <f t="shared" si="499"/>
        <v>1.54E-2</v>
      </c>
      <c r="DT792" s="106">
        <f t="shared" si="500"/>
        <v>2.1299999999999999E-2</v>
      </c>
      <c r="DU792" s="106">
        <f t="shared" si="501"/>
        <v>1.6300000000000002E-2</v>
      </c>
      <c r="DV792" s="106">
        <f t="shared" si="502"/>
        <v>8.4999999999999989E-3</v>
      </c>
      <c r="DW792" s="106">
        <f t="shared" si="503"/>
        <v>8.8999999999999999E-3</v>
      </c>
      <c r="DX792" s="106"/>
      <c r="DY792" s="106"/>
      <c r="DZ792" s="100"/>
      <c r="EA792" s="100">
        <v>0.34</v>
      </c>
      <c r="EB792" s="100">
        <v>11.25</v>
      </c>
      <c r="EC792" s="100">
        <v>0.13</v>
      </c>
      <c r="ED792" s="100">
        <v>0.22</v>
      </c>
      <c r="EE792" s="100">
        <v>1.75</v>
      </c>
      <c r="EF792" s="100">
        <v>0.14000000000000001</v>
      </c>
      <c r="EG792" s="100">
        <v>100</v>
      </c>
      <c r="EH792" s="100">
        <v>4.92</v>
      </c>
      <c r="EI792" s="100">
        <v>0.39</v>
      </c>
      <c r="EJ792" s="100">
        <v>18.690000000000001</v>
      </c>
      <c r="EK792" s="100">
        <v>100</v>
      </c>
      <c r="EL792" s="100">
        <v>100</v>
      </c>
      <c r="EM792" s="100">
        <v>100</v>
      </c>
      <c r="EN792" s="100">
        <v>100</v>
      </c>
      <c r="EO792" s="100">
        <v>43.71</v>
      </c>
      <c r="EP792" s="100">
        <v>100</v>
      </c>
      <c r="EQ792" s="100">
        <v>200.94</v>
      </c>
      <c r="ER792" s="100">
        <v>100</v>
      </c>
      <c r="ES792" s="100">
        <v>100</v>
      </c>
      <c r="ET792" s="100">
        <v>100</v>
      </c>
      <c r="EU792" s="100">
        <v>270.10000000000002</v>
      </c>
      <c r="EV792" s="100">
        <v>100</v>
      </c>
      <c r="EW792" s="100">
        <v>54.49</v>
      </c>
      <c r="EX792" s="100">
        <v>100</v>
      </c>
      <c r="EY792" s="100">
        <v>100</v>
      </c>
      <c r="EZ792" s="100">
        <v>100</v>
      </c>
      <c r="FA792" s="100">
        <v>9.02</v>
      </c>
      <c r="FB792" s="100">
        <v>108.85</v>
      </c>
      <c r="FC792" s="100"/>
      <c r="FD792" s="100"/>
      <c r="FE792" s="100"/>
      <c r="FF792" s="106">
        <v>6.1596391174270758E-2</v>
      </c>
      <c r="FG792" s="106">
        <v>3.5054809616026565E-3</v>
      </c>
      <c r="FH792" s="106">
        <v>1.5424556761047897E-2</v>
      </c>
      <c r="FI792" s="106">
        <v>1.364419249788928E-2</v>
      </c>
      <c r="FJ792" s="106">
        <v>7.2374535315985139E-3</v>
      </c>
      <c r="FK792" s="106">
        <v>2.5128177225029157E-2</v>
      </c>
      <c r="FL792" s="106">
        <v>0</v>
      </c>
      <c r="FM792" s="106">
        <v>2.1235213782864518E-3</v>
      </c>
      <c r="FN792" s="106">
        <v>1.0993138936535163E-2</v>
      </c>
      <c r="FO792" s="106">
        <v>2.77299703264095E-3</v>
      </c>
      <c r="FP792" s="106">
        <v>0</v>
      </c>
      <c r="FQ792" s="106">
        <v>0</v>
      </c>
      <c r="FR792" s="106">
        <v>6.291506466270534E-3</v>
      </c>
      <c r="FS792" s="106">
        <v>0</v>
      </c>
      <c r="FT792" s="106">
        <v>0</v>
      </c>
      <c r="FU792" s="106">
        <v>0</v>
      </c>
      <c r="FV792" s="106">
        <v>0</v>
      </c>
      <c r="FW792" s="106">
        <v>0</v>
      </c>
      <c r="FX792" s="106">
        <v>0</v>
      </c>
      <c r="FY792" s="106">
        <v>0</v>
      </c>
      <c r="FZ792" s="106">
        <v>0</v>
      </c>
      <c r="GA792" s="106">
        <v>0</v>
      </c>
      <c r="GB792" s="106">
        <v>0</v>
      </c>
      <c r="GC792" s="106">
        <v>0</v>
      </c>
      <c r="GD792" s="106">
        <v>0</v>
      </c>
      <c r="GE792" s="106">
        <v>0</v>
      </c>
      <c r="GF792" s="106">
        <v>1.7928388056228969E-3</v>
      </c>
      <c r="GG792" s="106">
        <v>0</v>
      </c>
      <c r="GH792" s="100"/>
      <c r="GI792" s="100"/>
      <c r="GJ792" s="100"/>
      <c r="GK792" s="100"/>
    </row>
    <row r="793" spans="1:193" x14ac:dyDescent="0.25">
      <c r="A793" s="98" t="s">
        <v>1073</v>
      </c>
      <c r="B793" s="99" t="s">
        <v>17</v>
      </c>
      <c r="C793" s="99" t="s">
        <v>247</v>
      </c>
      <c r="D793" s="100"/>
      <c r="E793" s="99" t="s">
        <v>966</v>
      </c>
      <c r="F793" s="100"/>
      <c r="G793" s="106">
        <v>55.475000000000001</v>
      </c>
      <c r="H793" s="106">
        <v>4.1000000000000002E-2</v>
      </c>
      <c r="I793" s="106">
        <v>2.4E-2</v>
      </c>
      <c r="J793" s="106">
        <v>18.364000000000001</v>
      </c>
      <c r="K793" s="106">
        <v>5.3999999999999999E-2</v>
      </c>
      <c r="L793" s="106">
        <v>0.03</v>
      </c>
      <c r="M793" s="106">
        <v>0</v>
      </c>
      <c r="N793" s="106">
        <v>4.4000000000000004E-2</v>
      </c>
      <c r="O793" s="106">
        <v>25.138000000000002</v>
      </c>
      <c r="P793" s="106">
        <v>0</v>
      </c>
      <c r="Q793" s="106">
        <v>0</v>
      </c>
      <c r="R793" s="106">
        <v>0</v>
      </c>
      <c r="S793" s="106">
        <v>0</v>
      </c>
      <c r="T793" s="106">
        <v>0</v>
      </c>
      <c r="U793" s="106">
        <v>0</v>
      </c>
      <c r="V793" s="106">
        <v>0</v>
      </c>
      <c r="W793" s="106">
        <v>0</v>
      </c>
      <c r="X793" s="106">
        <v>0</v>
      </c>
      <c r="Y793" s="106">
        <v>0</v>
      </c>
      <c r="Z793" s="106">
        <v>0</v>
      </c>
      <c r="AA793" s="106">
        <v>2.4E-2</v>
      </c>
      <c r="AB793" s="106">
        <v>0</v>
      </c>
      <c r="AC793" s="106">
        <v>0</v>
      </c>
      <c r="AD793" s="106">
        <v>0</v>
      </c>
      <c r="AE793" s="106">
        <v>0</v>
      </c>
      <c r="AF793" s="106">
        <v>0</v>
      </c>
      <c r="AG793" s="106">
        <v>0</v>
      </c>
      <c r="AH793" s="106">
        <v>0</v>
      </c>
      <c r="AI793" s="106"/>
      <c r="AJ793" s="106">
        <v>99.194000000000003</v>
      </c>
      <c r="AK793" s="100"/>
      <c r="AL793" s="106">
        <v>25.932591623036647</v>
      </c>
      <c r="AM793" s="106">
        <v>2.4578862178526468E-2</v>
      </c>
      <c r="AN793" s="106">
        <v>1.2701772955808415E-2</v>
      </c>
      <c r="AO793" s="106">
        <v>11.074659269086963</v>
      </c>
      <c r="AP793" s="106">
        <v>4.1821561338289966E-2</v>
      </c>
      <c r="AQ793" s="106">
        <v>2.3319082782743878E-2</v>
      </c>
      <c r="AR793" s="106">
        <v>0</v>
      </c>
      <c r="AS793" s="106">
        <v>3.6526647849908687E-2</v>
      </c>
      <c r="AT793" s="106">
        <v>17.965980560320183</v>
      </c>
      <c r="AU793" s="106">
        <v>0</v>
      </c>
      <c r="AV793" s="106">
        <v>0</v>
      </c>
      <c r="AW793" s="106">
        <v>0</v>
      </c>
      <c r="AX793" s="106">
        <v>0</v>
      </c>
      <c r="AY793" s="106">
        <v>0</v>
      </c>
      <c r="AZ793" s="106">
        <v>0</v>
      </c>
      <c r="BA793" s="106">
        <v>0</v>
      </c>
      <c r="BB793" s="106">
        <v>0</v>
      </c>
      <c r="BC793" s="106">
        <v>0</v>
      </c>
      <c r="BD793" s="106">
        <v>0</v>
      </c>
      <c r="BE793" s="106">
        <v>0</v>
      </c>
      <c r="BF793" s="106">
        <v>2.0490053786391189E-2</v>
      </c>
      <c r="BG793" s="106">
        <v>0</v>
      </c>
      <c r="BH793" s="106">
        <v>0</v>
      </c>
      <c r="BI793" s="106">
        <v>0</v>
      </c>
      <c r="BJ793" s="106">
        <v>0</v>
      </c>
      <c r="BK793" s="106">
        <v>0</v>
      </c>
      <c r="BL793" s="106">
        <v>0</v>
      </c>
      <c r="BM793" s="106">
        <v>0</v>
      </c>
      <c r="BN793" s="106"/>
      <c r="BO793" s="106"/>
      <c r="BP793" s="106"/>
      <c r="BQ793" s="106">
        <v>1.9680640000000003E-2</v>
      </c>
      <c r="BR793" s="106">
        <v>1.0675839999999999E-2</v>
      </c>
      <c r="BS793" s="106">
        <v>7.5579999999999996E-3</v>
      </c>
      <c r="BT793" s="106">
        <v>6.6328000000000003E-3</v>
      </c>
      <c r="BU793" s="106">
        <v>7.6180799999999993E-3</v>
      </c>
      <c r="BV793" s="106">
        <v>6.9471000000000003E-3</v>
      </c>
      <c r="BW793" s="106">
        <v>1.0110000000000001E-2</v>
      </c>
      <c r="BX793" s="106">
        <v>2.7705799999999995E-3</v>
      </c>
      <c r="BY793" s="106">
        <v>7.2758399999999996E-3</v>
      </c>
      <c r="BZ793" s="106">
        <v>1.6957839999999998E-2</v>
      </c>
      <c r="CA793" s="106">
        <v>1.03E-2</v>
      </c>
      <c r="CB793" s="106">
        <v>8.0999999999999996E-3</v>
      </c>
      <c r="CC793" s="106">
        <v>7.7247000000000001E-3</v>
      </c>
      <c r="CD793" s="106">
        <v>1.2821550000000003E-2</v>
      </c>
      <c r="CE793" s="106">
        <v>1.5534200000000001E-2</v>
      </c>
      <c r="CF793" s="106">
        <v>5.8965000000000007E-3</v>
      </c>
      <c r="CG793" s="106">
        <v>5.1311999999999998E-3</v>
      </c>
      <c r="CH793" s="106">
        <v>5.5585600000000006E-3</v>
      </c>
      <c r="CI793" s="106">
        <v>9.1432800000000002E-3</v>
      </c>
      <c r="CJ793" s="106">
        <v>1.5363680000000003E-2</v>
      </c>
      <c r="CK793" s="106">
        <v>1.6398200000000002E-2</v>
      </c>
      <c r="CL793" s="106">
        <v>1.6384199999999998E-2</v>
      </c>
      <c r="CM793" s="106">
        <v>2.0878560000000001E-2</v>
      </c>
      <c r="CN793" s="106">
        <v>1.5886519999999998E-2</v>
      </c>
      <c r="CO793" s="106">
        <v>2.2821480000000002E-2</v>
      </c>
      <c r="CP793" s="106">
        <v>1.7789349999999999E-2</v>
      </c>
      <c r="CQ793" s="106">
        <v>9.2623499999999991E-3</v>
      </c>
      <c r="CR793" s="106">
        <v>9.6789500000000004E-3</v>
      </c>
      <c r="CS793" s="106"/>
      <c r="CT793" s="106"/>
      <c r="CU793" s="106"/>
      <c r="CV793" s="106">
        <f t="shared" si="476"/>
        <v>9.1999999999999998E-3</v>
      </c>
      <c r="CW793" s="106">
        <f t="shared" si="477"/>
        <v>6.3999999999999994E-3</v>
      </c>
      <c r="CX793" s="106">
        <f t="shared" si="478"/>
        <v>4.0000000000000001E-3</v>
      </c>
      <c r="CY793" s="106">
        <f t="shared" si="479"/>
        <v>4.0000000000000001E-3</v>
      </c>
      <c r="CZ793" s="106">
        <f t="shared" si="480"/>
        <v>5.8999999999999999E-3</v>
      </c>
      <c r="DA793" s="106">
        <f t="shared" si="481"/>
        <v>5.4000000000000003E-3</v>
      </c>
      <c r="DB793" s="106">
        <f t="shared" si="482"/>
        <v>7.5000000000000006E-3</v>
      </c>
      <c r="DC793" s="106">
        <f t="shared" si="483"/>
        <v>2.3E-3</v>
      </c>
      <c r="DD793" s="106">
        <f t="shared" si="484"/>
        <v>5.1999999999999998E-3</v>
      </c>
      <c r="DE793" s="106">
        <f t="shared" si="485"/>
        <v>7.3999999999999995E-3</v>
      </c>
      <c r="DF793" s="106">
        <f t="shared" si="486"/>
        <v>1.03E-2</v>
      </c>
      <c r="DG793" s="106">
        <f t="shared" si="487"/>
        <v>8.0999999999999996E-3</v>
      </c>
      <c r="DH793" s="106">
        <f t="shared" si="488"/>
        <v>5.3999999999999994E-3</v>
      </c>
      <c r="DI793" s="106">
        <f t="shared" si="489"/>
        <v>1.0500000000000002E-2</v>
      </c>
      <c r="DJ793" s="106">
        <f t="shared" si="490"/>
        <v>1.1500000000000002E-2</v>
      </c>
      <c r="DK793" s="106">
        <f t="shared" si="491"/>
        <v>5.0000000000000001E-3</v>
      </c>
      <c r="DL793" s="106">
        <f t="shared" si="492"/>
        <v>4.8000000000000004E-3</v>
      </c>
      <c r="DM793" s="106">
        <f t="shared" si="493"/>
        <v>4.8999999999999998E-3</v>
      </c>
      <c r="DN793" s="106">
        <f t="shared" si="494"/>
        <v>7.1999999999999998E-3</v>
      </c>
      <c r="DO793" s="106">
        <f t="shared" si="495"/>
        <v>1.3100000000000002E-2</v>
      </c>
      <c r="DP793" s="106">
        <f t="shared" si="496"/>
        <v>1.4000000000000002E-2</v>
      </c>
      <c r="DQ793" s="106">
        <f t="shared" si="497"/>
        <v>1.4E-2</v>
      </c>
      <c r="DR793" s="106">
        <f t="shared" si="498"/>
        <v>1.7899999999999999E-2</v>
      </c>
      <c r="DS793" s="106">
        <f t="shared" si="499"/>
        <v>1.3699999999999999E-2</v>
      </c>
      <c r="DT793" s="106">
        <f t="shared" si="500"/>
        <v>1.9800000000000002E-2</v>
      </c>
      <c r="DU793" s="106">
        <f t="shared" si="501"/>
        <v>1.55E-2</v>
      </c>
      <c r="DV793" s="106">
        <f t="shared" si="502"/>
        <v>8.0999999999999996E-3</v>
      </c>
      <c r="DW793" s="106">
        <f t="shared" si="503"/>
        <v>8.5000000000000006E-3</v>
      </c>
      <c r="DX793" s="106"/>
      <c r="DY793" s="106"/>
      <c r="DZ793" s="100"/>
      <c r="EA793" s="100">
        <v>0.26</v>
      </c>
      <c r="EB793" s="100">
        <v>11.47</v>
      </c>
      <c r="EC793" s="100">
        <v>11.11</v>
      </c>
      <c r="ED793" s="100">
        <v>0.16</v>
      </c>
      <c r="EE793" s="100">
        <v>12.06</v>
      </c>
      <c r="EF793" s="100">
        <v>15.83</v>
      </c>
      <c r="EG793" s="100">
        <v>100</v>
      </c>
      <c r="EH793" s="100">
        <v>5.28</v>
      </c>
      <c r="EI793" s="100">
        <v>0.15</v>
      </c>
      <c r="EJ793" s="100">
        <v>45.62</v>
      </c>
      <c r="EK793" s="100">
        <v>100</v>
      </c>
      <c r="EL793" s="100">
        <v>125.14</v>
      </c>
      <c r="EM793" s="100">
        <v>100</v>
      </c>
      <c r="EN793" s="100">
        <v>100</v>
      </c>
      <c r="EO793" s="100">
        <v>55.68</v>
      </c>
      <c r="EP793" s="100">
        <v>100</v>
      </c>
      <c r="EQ793" s="100">
        <v>89.57</v>
      </c>
      <c r="ER793" s="100">
        <v>100</v>
      </c>
      <c r="ES793" s="100">
        <v>100</v>
      </c>
      <c r="ET793" s="100">
        <v>100</v>
      </c>
      <c r="EU793" s="100">
        <v>100</v>
      </c>
      <c r="EV793" s="100">
        <v>800.65</v>
      </c>
      <c r="EW793" s="100">
        <v>107.26</v>
      </c>
      <c r="EX793" s="100">
        <v>100</v>
      </c>
      <c r="EY793" s="100">
        <v>132.80000000000001</v>
      </c>
      <c r="EZ793" s="100">
        <v>100</v>
      </c>
      <c r="FA793" s="100">
        <v>490.32</v>
      </c>
      <c r="FB793" s="100">
        <v>193.51</v>
      </c>
      <c r="FC793" s="100"/>
      <c r="FD793" s="100"/>
      <c r="FE793" s="100"/>
      <c r="FF793" s="106">
        <v>6.742473821989528E-2</v>
      </c>
      <c r="FG793" s="106">
        <v>2.8191954918769862E-3</v>
      </c>
      <c r="FH793" s="106">
        <v>1.4111669753903149E-3</v>
      </c>
      <c r="FI793" s="106">
        <v>1.771945483053914E-2</v>
      </c>
      <c r="FJ793" s="106">
        <v>5.0436802973977696E-3</v>
      </c>
      <c r="FK793" s="106">
        <v>3.6914108045083558E-3</v>
      </c>
      <c r="FL793" s="106">
        <v>0</v>
      </c>
      <c r="FM793" s="106">
        <v>1.9286070064751786E-3</v>
      </c>
      <c r="FN793" s="106">
        <v>2.6948970840480275E-2</v>
      </c>
      <c r="FO793" s="106">
        <v>0</v>
      </c>
      <c r="FP793" s="106">
        <v>0</v>
      </c>
      <c r="FQ793" s="106">
        <v>0</v>
      </c>
      <c r="FR793" s="106">
        <v>0</v>
      </c>
      <c r="FS793" s="106">
        <v>0</v>
      </c>
      <c r="FT793" s="106">
        <v>0</v>
      </c>
      <c r="FU793" s="106">
        <v>0</v>
      </c>
      <c r="FV793" s="106">
        <v>0</v>
      </c>
      <c r="FW793" s="106">
        <v>0</v>
      </c>
      <c r="FX793" s="106">
        <v>0</v>
      </c>
      <c r="FY793" s="106">
        <v>0</v>
      </c>
      <c r="FZ793" s="106">
        <v>2.0490053786391189E-2</v>
      </c>
      <c r="GA793" s="106">
        <v>0</v>
      </c>
      <c r="GB793" s="106">
        <v>0</v>
      </c>
      <c r="GC793" s="106">
        <v>0</v>
      </c>
      <c r="GD793" s="106">
        <v>0</v>
      </c>
      <c r="GE793" s="106">
        <v>0</v>
      </c>
      <c r="GF793" s="106">
        <v>0</v>
      </c>
      <c r="GG793" s="106">
        <v>0</v>
      </c>
      <c r="GH793" s="100"/>
      <c r="GI793" s="100"/>
      <c r="GJ793" s="100"/>
      <c r="GK793" s="100"/>
    </row>
    <row r="794" spans="1:193" x14ac:dyDescent="0.25">
      <c r="A794" s="98" t="s">
        <v>1073</v>
      </c>
      <c r="B794" s="99" t="s">
        <v>17</v>
      </c>
      <c r="C794" s="99" t="s">
        <v>247</v>
      </c>
      <c r="D794" s="100"/>
      <c r="E794" s="99" t="s">
        <v>967</v>
      </c>
      <c r="F794" s="100"/>
      <c r="G794" s="106">
        <v>55.499000000000002</v>
      </c>
      <c r="H794" s="106">
        <v>3.7999999999999999E-2</v>
      </c>
      <c r="I794" s="106">
        <v>3.1000000000000003E-2</v>
      </c>
      <c r="J794" s="106">
        <v>18.318999999999999</v>
      </c>
      <c r="K794" s="106">
        <v>4.200000000000001E-2</v>
      </c>
      <c r="L794" s="106">
        <v>3.9E-2</v>
      </c>
      <c r="M794" s="106">
        <v>0</v>
      </c>
      <c r="N794" s="106">
        <v>4.9000000000000002E-2</v>
      </c>
      <c r="O794" s="106">
        <v>25.126999999999999</v>
      </c>
      <c r="P794" s="106">
        <v>3.9999999999999994E-2</v>
      </c>
      <c r="Q794" s="106">
        <v>0</v>
      </c>
      <c r="R794" s="106">
        <v>0</v>
      </c>
      <c r="S794" s="106">
        <v>0</v>
      </c>
      <c r="T794" s="106">
        <v>0</v>
      </c>
      <c r="U794" s="106">
        <v>0</v>
      </c>
      <c r="V794" s="106">
        <v>0</v>
      </c>
      <c r="W794" s="106">
        <v>0</v>
      </c>
      <c r="X794" s="106">
        <v>0</v>
      </c>
      <c r="Y794" s="106">
        <v>0</v>
      </c>
      <c r="Z794" s="106">
        <v>0</v>
      </c>
      <c r="AA794" s="106">
        <v>0</v>
      </c>
      <c r="AB794" s="106">
        <v>0</v>
      </c>
      <c r="AC794" s="106">
        <v>0</v>
      </c>
      <c r="AD794" s="106">
        <v>0</v>
      </c>
      <c r="AE794" s="106">
        <v>0</v>
      </c>
      <c r="AF794" s="106">
        <v>0</v>
      </c>
      <c r="AG794" s="106">
        <v>0</v>
      </c>
      <c r="AH794" s="106">
        <v>0</v>
      </c>
      <c r="AI794" s="106"/>
      <c r="AJ794" s="106">
        <v>99.184000000000012</v>
      </c>
      <c r="AK794" s="100"/>
      <c r="AL794" s="106">
        <v>25.94381077038145</v>
      </c>
      <c r="AM794" s="106">
        <v>2.2780408848390384E-2</v>
      </c>
      <c r="AN794" s="106">
        <v>1.6406456734585871E-2</v>
      </c>
      <c r="AO794" s="106">
        <v>11.047521408756483</v>
      </c>
      <c r="AP794" s="106">
        <v>3.2527881040892201E-2</v>
      </c>
      <c r="AQ794" s="106">
        <v>3.0314807617567042E-2</v>
      </c>
      <c r="AR794" s="106">
        <v>0</v>
      </c>
      <c r="AS794" s="106">
        <v>4.0677403287398314E-2</v>
      </c>
      <c r="AT794" s="106">
        <v>17.958118925100056</v>
      </c>
      <c r="AU794" s="106">
        <v>1.7455053237912375E-2</v>
      </c>
      <c r="AV794" s="106">
        <v>0</v>
      </c>
      <c r="AW794" s="106">
        <v>0</v>
      </c>
      <c r="AX794" s="106">
        <v>0</v>
      </c>
      <c r="AY794" s="106">
        <v>0</v>
      </c>
      <c r="AZ794" s="106">
        <v>0</v>
      </c>
      <c r="BA794" s="106">
        <v>0</v>
      </c>
      <c r="BB794" s="106">
        <v>0</v>
      </c>
      <c r="BC794" s="106">
        <v>0</v>
      </c>
      <c r="BD794" s="106">
        <v>0</v>
      </c>
      <c r="BE794" s="106">
        <v>0</v>
      </c>
      <c r="BF794" s="106">
        <v>0</v>
      </c>
      <c r="BG794" s="106">
        <v>0</v>
      </c>
      <c r="BH794" s="106">
        <v>0</v>
      </c>
      <c r="BI794" s="106">
        <v>0</v>
      </c>
      <c r="BJ794" s="106">
        <v>0</v>
      </c>
      <c r="BK794" s="106">
        <v>0</v>
      </c>
      <c r="BL794" s="106">
        <v>0</v>
      </c>
      <c r="BM794" s="106">
        <v>0</v>
      </c>
      <c r="BN794" s="106"/>
      <c r="BO794" s="106"/>
      <c r="BP794" s="106"/>
      <c r="BQ794" s="106">
        <v>1.8397119999999999E-2</v>
      </c>
      <c r="BR794" s="106">
        <v>1.0675839999999999E-2</v>
      </c>
      <c r="BS794" s="106">
        <v>7.7469499999999998E-3</v>
      </c>
      <c r="BT794" s="106">
        <v>6.79862E-3</v>
      </c>
      <c r="BU794" s="106">
        <v>7.6180799999999993E-3</v>
      </c>
      <c r="BV794" s="106">
        <v>6.9471000000000003E-3</v>
      </c>
      <c r="BW794" s="106">
        <v>1.02448E-2</v>
      </c>
      <c r="BX794" s="106">
        <v>2.6501199999999997E-3</v>
      </c>
      <c r="BY794" s="106">
        <v>7.2758399999999996E-3</v>
      </c>
      <c r="BZ794" s="106">
        <v>1.7874479999999998E-2</v>
      </c>
      <c r="CA794" s="106">
        <v>1.0200000000000001E-2</v>
      </c>
      <c r="CB794" s="106">
        <v>8.0999999999999996E-3</v>
      </c>
      <c r="CC794" s="106">
        <v>7.5816500000000005E-3</v>
      </c>
      <c r="CD794" s="106">
        <v>1.2699440000000001E-2</v>
      </c>
      <c r="CE794" s="106">
        <v>1.5399119999999999E-2</v>
      </c>
      <c r="CF794" s="106">
        <v>5.8965000000000007E-3</v>
      </c>
      <c r="CG794" s="106">
        <v>5.1311999999999998E-3</v>
      </c>
      <c r="CH794" s="106">
        <v>5.5585600000000006E-3</v>
      </c>
      <c r="CI794" s="106">
        <v>9.1432800000000002E-3</v>
      </c>
      <c r="CJ794" s="106">
        <v>1.4659999999999999E-2</v>
      </c>
      <c r="CK794" s="106">
        <v>1.5578290000000002E-2</v>
      </c>
      <c r="CL794" s="106">
        <v>1.6735289999999996E-2</v>
      </c>
      <c r="CM794" s="106">
        <v>2.0645280000000002E-2</v>
      </c>
      <c r="CN794" s="106">
        <v>1.62344E-2</v>
      </c>
      <c r="CO794" s="106">
        <v>2.3052E-2</v>
      </c>
      <c r="CP794" s="106">
        <v>1.7789349999999999E-2</v>
      </c>
      <c r="CQ794" s="106">
        <v>9.2623499999999991E-3</v>
      </c>
      <c r="CR794" s="106">
        <v>9.5650800000000001E-3</v>
      </c>
      <c r="CS794" s="106"/>
      <c r="CT794" s="106"/>
      <c r="CU794" s="106"/>
      <c r="CV794" s="106">
        <f t="shared" si="476"/>
        <v>8.5999999999999983E-3</v>
      </c>
      <c r="CW794" s="106">
        <f t="shared" si="477"/>
        <v>6.3999999999999994E-3</v>
      </c>
      <c r="CX794" s="106">
        <f t="shared" si="478"/>
        <v>4.1000000000000003E-3</v>
      </c>
      <c r="CY794" s="106">
        <f t="shared" si="479"/>
        <v>4.1000000000000003E-3</v>
      </c>
      <c r="CZ794" s="106">
        <f t="shared" si="480"/>
        <v>5.8999999999999999E-3</v>
      </c>
      <c r="DA794" s="106">
        <f t="shared" si="481"/>
        <v>5.4000000000000003E-3</v>
      </c>
      <c r="DB794" s="106">
        <f t="shared" si="482"/>
        <v>7.6E-3</v>
      </c>
      <c r="DC794" s="106">
        <f t="shared" si="483"/>
        <v>2.2000000000000001E-3</v>
      </c>
      <c r="DD794" s="106">
        <f t="shared" si="484"/>
        <v>5.1999999999999998E-3</v>
      </c>
      <c r="DE794" s="106">
        <f t="shared" si="485"/>
        <v>7.7999999999999996E-3</v>
      </c>
      <c r="DF794" s="106">
        <f t="shared" si="486"/>
        <v>1.0200000000000001E-2</v>
      </c>
      <c r="DG794" s="106">
        <f t="shared" si="487"/>
        <v>8.0999999999999996E-3</v>
      </c>
      <c r="DH794" s="106">
        <f t="shared" si="488"/>
        <v>5.3E-3</v>
      </c>
      <c r="DI794" s="106">
        <f t="shared" si="489"/>
        <v>1.04E-2</v>
      </c>
      <c r="DJ794" s="106">
        <f t="shared" si="490"/>
        <v>1.1399999999999999E-2</v>
      </c>
      <c r="DK794" s="106">
        <f t="shared" si="491"/>
        <v>5.0000000000000001E-3</v>
      </c>
      <c r="DL794" s="106">
        <f t="shared" si="492"/>
        <v>4.8000000000000004E-3</v>
      </c>
      <c r="DM794" s="106">
        <f t="shared" si="493"/>
        <v>4.8999999999999998E-3</v>
      </c>
      <c r="DN794" s="106">
        <f t="shared" si="494"/>
        <v>7.1999999999999998E-3</v>
      </c>
      <c r="DO794" s="106">
        <f t="shared" si="495"/>
        <v>1.2499999999999999E-2</v>
      </c>
      <c r="DP794" s="106">
        <f t="shared" si="496"/>
        <v>1.3300000000000001E-2</v>
      </c>
      <c r="DQ794" s="106">
        <f t="shared" si="497"/>
        <v>1.4299999999999998E-2</v>
      </c>
      <c r="DR794" s="106">
        <f t="shared" si="498"/>
        <v>1.77E-2</v>
      </c>
      <c r="DS794" s="106">
        <f t="shared" si="499"/>
        <v>1.4E-2</v>
      </c>
      <c r="DT794" s="106">
        <f t="shared" si="500"/>
        <v>1.9999999999999997E-2</v>
      </c>
      <c r="DU794" s="106">
        <f t="shared" si="501"/>
        <v>1.55E-2</v>
      </c>
      <c r="DV794" s="106">
        <f t="shared" si="502"/>
        <v>8.0999999999999996E-3</v>
      </c>
      <c r="DW794" s="106">
        <f t="shared" si="503"/>
        <v>8.3999999999999995E-3</v>
      </c>
      <c r="DX794" s="106"/>
      <c r="DY794" s="106"/>
      <c r="DZ794" s="100"/>
      <c r="EA794" s="100">
        <v>0.26</v>
      </c>
      <c r="EB794" s="100">
        <v>17.72</v>
      </c>
      <c r="EC794" s="100">
        <v>12.92</v>
      </c>
      <c r="ED794" s="100">
        <v>0.16</v>
      </c>
      <c r="EE794" s="100">
        <v>15.03</v>
      </c>
      <c r="EF794" s="100">
        <v>17.5</v>
      </c>
      <c r="EG794" s="100">
        <v>100</v>
      </c>
      <c r="EH794" s="100">
        <v>5.23</v>
      </c>
      <c r="EI794" s="100">
        <v>0.15</v>
      </c>
      <c r="EJ794" s="100">
        <v>61.43</v>
      </c>
      <c r="EK794" s="100">
        <v>100</v>
      </c>
      <c r="EL794" s="100">
        <v>36.1</v>
      </c>
      <c r="EM794" s="100">
        <v>209.8</v>
      </c>
      <c r="EN794" s="100">
        <v>100</v>
      </c>
      <c r="EO794" s="100">
        <v>73.290000000000006</v>
      </c>
      <c r="EP794" s="100">
        <v>100</v>
      </c>
      <c r="EQ794" s="100">
        <v>246.16</v>
      </c>
      <c r="ER794" s="100">
        <v>100</v>
      </c>
      <c r="ES794" s="100">
        <v>100</v>
      </c>
      <c r="ET794" s="100">
        <v>137.83000000000001</v>
      </c>
      <c r="EU794" s="100">
        <v>84.31</v>
      </c>
      <c r="EV794" s="100">
        <v>100</v>
      </c>
      <c r="EW794" s="100">
        <v>330.78</v>
      </c>
      <c r="EX794" s="100">
        <v>100</v>
      </c>
      <c r="EY794" s="100">
        <v>100</v>
      </c>
      <c r="EZ794" s="100">
        <v>100</v>
      </c>
      <c r="FA794" s="100">
        <v>100</v>
      </c>
      <c r="FB794" s="100">
        <v>108.33</v>
      </c>
      <c r="FC794" s="100"/>
      <c r="FD794" s="100"/>
      <c r="FE794" s="100"/>
      <c r="FF794" s="106">
        <v>6.7453908002991766E-2</v>
      </c>
      <c r="FG794" s="106">
        <v>4.0366884479347762E-3</v>
      </c>
      <c r="FH794" s="106">
        <v>2.1197142101084948E-3</v>
      </c>
      <c r="FI794" s="106">
        <v>1.7676034254010372E-2</v>
      </c>
      <c r="FJ794" s="106">
        <v>4.8889405204460973E-3</v>
      </c>
      <c r="FK794" s="106">
        <v>5.3050913330742319E-3</v>
      </c>
      <c r="FL794" s="106">
        <v>0</v>
      </c>
      <c r="FM794" s="106">
        <v>2.1274281919309323E-3</v>
      </c>
      <c r="FN794" s="106">
        <v>2.6937178387650085E-2</v>
      </c>
      <c r="FO794" s="106">
        <v>1.0722639204049571E-2</v>
      </c>
      <c r="FP794" s="106">
        <v>0</v>
      </c>
      <c r="FQ794" s="106">
        <v>0</v>
      </c>
      <c r="FR794" s="106">
        <v>0</v>
      </c>
      <c r="FS794" s="106">
        <v>0</v>
      </c>
      <c r="FT794" s="106">
        <v>0</v>
      </c>
      <c r="FU794" s="106">
        <v>0</v>
      </c>
      <c r="FV794" s="106">
        <v>0</v>
      </c>
      <c r="FW794" s="106">
        <v>0</v>
      </c>
      <c r="FX794" s="106">
        <v>0</v>
      </c>
      <c r="FY794" s="106">
        <v>0</v>
      </c>
      <c r="FZ794" s="106">
        <v>0</v>
      </c>
      <c r="GA794" s="106">
        <v>0</v>
      </c>
      <c r="GB794" s="106">
        <v>0</v>
      </c>
      <c r="GC794" s="106">
        <v>0</v>
      </c>
      <c r="GD794" s="106">
        <v>0</v>
      </c>
      <c r="GE794" s="106">
        <v>0</v>
      </c>
      <c r="GF794" s="106">
        <v>0</v>
      </c>
      <c r="GG794" s="106">
        <v>0</v>
      </c>
      <c r="GH794" s="100"/>
      <c r="GI794" s="100"/>
      <c r="GJ794" s="100"/>
      <c r="GK794" s="100"/>
    </row>
    <row r="795" spans="1:193" x14ac:dyDescent="0.25">
      <c r="A795" s="98" t="s">
        <v>1073</v>
      </c>
      <c r="B795" s="99" t="s">
        <v>17</v>
      </c>
      <c r="C795" s="99" t="s">
        <v>247</v>
      </c>
      <c r="D795" s="100"/>
      <c r="E795" s="99" t="s">
        <v>968</v>
      </c>
      <c r="F795" s="100"/>
      <c r="G795" s="106">
        <v>55.414000000000001</v>
      </c>
      <c r="H795" s="106">
        <v>5.8999999999999997E-2</v>
      </c>
      <c r="I795" s="106">
        <v>2.3E-2</v>
      </c>
      <c r="J795" s="106">
        <v>18.38</v>
      </c>
      <c r="K795" s="106">
        <v>5.3000000000000005E-2</v>
      </c>
      <c r="L795" s="106">
        <v>2.9000000000000001E-2</v>
      </c>
      <c r="M795" s="106">
        <v>0</v>
      </c>
      <c r="N795" s="106">
        <v>4.5999999999999999E-2</v>
      </c>
      <c r="O795" s="106">
        <v>25.103000000000002</v>
      </c>
      <c r="P795" s="106">
        <v>2.1999999999999999E-2</v>
      </c>
      <c r="Q795" s="106">
        <v>0</v>
      </c>
      <c r="R795" s="106">
        <v>0</v>
      </c>
      <c r="S795" s="106">
        <v>0</v>
      </c>
      <c r="T795" s="106">
        <v>0</v>
      </c>
      <c r="U795" s="106">
        <v>0</v>
      </c>
      <c r="V795" s="106">
        <v>0</v>
      </c>
      <c r="W795" s="106">
        <v>0</v>
      </c>
      <c r="X795" s="106">
        <v>0</v>
      </c>
      <c r="Y795" s="106">
        <v>0</v>
      </c>
      <c r="Z795" s="106">
        <v>0</v>
      </c>
      <c r="AA795" s="106">
        <v>0</v>
      </c>
      <c r="AB795" s="106">
        <v>0</v>
      </c>
      <c r="AC795" s="106">
        <v>0</v>
      </c>
      <c r="AD795" s="106">
        <v>0</v>
      </c>
      <c r="AE795" s="106">
        <v>0</v>
      </c>
      <c r="AF795" s="106">
        <v>0</v>
      </c>
      <c r="AG795" s="106">
        <v>0</v>
      </c>
      <c r="AH795" s="106">
        <v>0</v>
      </c>
      <c r="AI795" s="106"/>
      <c r="AJ795" s="106">
        <v>99.129000000000005</v>
      </c>
      <c r="AK795" s="100"/>
      <c r="AL795" s="106">
        <v>25.904076290201942</v>
      </c>
      <c r="AM795" s="106">
        <v>3.5369582159342966E-2</v>
      </c>
      <c r="AN795" s="106">
        <v>1.2172532415983064E-2</v>
      </c>
      <c r="AO795" s="106">
        <v>11.084308286093354</v>
      </c>
      <c r="AP795" s="106">
        <v>4.1047087980173487E-2</v>
      </c>
      <c r="AQ795" s="106">
        <v>2.2541780023319084E-2</v>
      </c>
      <c r="AR795" s="106">
        <v>0</v>
      </c>
      <c r="AS795" s="106">
        <v>3.8186950024904534E-2</v>
      </c>
      <c r="AT795" s="106">
        <v>17.940966266437965</v>
      </c>
      <c r="AU795" s="106">
        <v>9.6002792808518068E-3</v>
      </c>
      <c r="AV795" s="106">
        <v>0</v>
      </c>
      <c r="AW795" s="106">
        <v>0</v>
      </c>
      <c r="AX795" s="106">
        <v>0</v>
      </c>
      <c r="AY795" s="106">
        <v>0</v>
      </c>
      <c r="AZ795" s="106">
        <v>0</v>
      </c>
      <c r="BA795" s="106">
        <v>0</v>
      </c>
      <c r="BB795" s="106">
        <v>0</v>
      </c>
      <c r="BC795" s="106">
        <v>0</v>
      </c>
      <c r="BD795" s="106">
        <v>0</v>
      </c>
      <c r="BE795" s="106">
        <v>0</v>
      </c>
      <c r="BF795" s="106">
        <v>0</v>
      </c>
      <c r="BG795" s="106">
        <v>0</v>
      </c>
      <c r="BH795" s="106">
        <v>0</v>
      </c>
      <c r="BI795" s="106">
        <v>0</v>
      </c>
      <c r="BJ795" s="106">
        <v>0</v>
      </c>
      <c r="BK795" s="106">
        <v>0</v>
      </c>
      <c r="BL795" s="106">
        <v>0</v>
      </c>
      <c r="BM795" s="106">
        <v>0</v>
      </c>
      <c r="BN795" s="106"/>
      <c r="BO795" s="106"/>
      <c r="BP795" s="106"/>
      <c r="BQ795" s="106">
        <v>2.053632E-2</v>
      </c>
      <c r="BR795" s="106">
        <v>1.0675839999999999E-2</v>
      </c>
      <c r="BS795" s="106">
        <v>7.5579999999999996E-3</v>
      </c>
      <c r="BT795" s="106">
        <v>6.79862E-3</v>
      </c>
      <c r="BU795" s="106">
        <v>7.4889600000000002E-3</v>
      </c>
      <c r="BV795" s="106">
        <v>6.8184500000000002E-3</v>
      </c>
      <c r="BW795" s="106">
        <v>1.05144E-2</v>
      </c>
      <c r="BX795" s="106">
        <v>2.6501199999999997E-3</v>
      </c>
      <c r="BY795" s="106">
        <v>7.4157600000000004E-3</v>
      </c>
      <c r="BZ795" s="106">
        <v>1.6957839999999998E-2</v>
      </c>
      <c r="CA795" s="106">
        <v>1.0200000000000001E-2</v>
      </c>
      <c r="CB795" s="106">
        <v>8.0999999999999996E-3</v>
      </c>
      <c r="CC795" s="106">
        <v>7.7247000000000001E-3</v>
      </c>
      <c r="CD795" s="106">
        <v>1.2455220000000001E-2</v>
      </c>
      <c r="CE795" s="106">
        <v>1.6209600000000001E-2</v>
      </c>
      <c r="CF795" s="106">
        <v>5.8965000000000007E-3</v>
      </c>
      <c r="CG795" s="106">
        <v>5.1311999999999998E-3</v>
      </c>
      <c r="CH795" s="106">
        <v>5.5585600000000006E-3</v>
      </c>
      <c r="CI795" s="106">
        <v>8.8892999999999993E-3</v>
      </c>
      <c r="CJ795" s="106">
        <v>1.52464E-2</v>
      </c>
      <c r="CK795" s="106">
        <v>1.5695420000000002E-2</v>
      </c>
      <c r="CL795" s="106">
        <v>1.6735289999999996E-2</v>
      </c>
      <c r="CM795" s="106">
        <v>2.1345120000000002E-2</v>
      </c>
      <c r="CN795" s="106">
        <v>1.6118439999999998E-2</v>
      </c>
      <c r="CO795" s="106">
        <v>2.2821480000000002E-2</v>
      </c>
      <c r="CP795" s="106">
        <v>1.7674579999999999E-2</v>
      </c>
      <c r="CQ795" s="106">
        <v>9.2623499999999991E-3</v>
      </c>
      <c r="CR795" s="106">
        <v>9.6789500000000004E-3</v>
      </c>
      <c r="CS795" s="106"/>
      <c r="CT795" s="106"/>
      <c r="CU795" s="106"/>
      <c r="CV795" s="106">
        <f t="shared" si="476"/>
        <v>9.5999999999999992E-3</v>
      </c>
      <c r="CW795" s="106">
        <f t="shared" si="477"/>
        <v>6.3999999999999994E-3</v>
      </c>
      <c r="CX795" s="106">
        <f t="shared" si="478"/>
        <v>4.0000000000000001E-3</v>
      </c>
      <c r="CY795" s="106">
        <f t="shared" si="479"/>
        <v>4.1000000000000003E-3</v>
      </c>
      <c r="CZ795" s="106">
        <f t="shared" si="480"/>
        <v>5.8000000000000005E-3</v>
      </c>
      <c r="DA795" s="106">
        <f t="shared" si="481"/>
        <v>5.3E-3</v>
      </c>
      <c r="DB795" s="106">
        <f t="shared" si="482"/>
        <v>7.7999999999999996E-3</v>
      </c>
      <c r="DC795" s="106">
        <f t="shared" si="483"/>
        <v>2.2000000000000001E-3</v>
      </c>
      <c r="DD795" s="106">
        <f t="shared" si="484"/>
        <v>5.3E-3</v>
      </c>
      <c r="DE795" s="106">
        <f t="shared" si="485"/>
        <v>7.3999999999999995E-3</v>
      </c>
      <c r="DF795" s="106">
        <f t="shared" si="486"/>
        <v>1.0200000000000001E-2</v>
      </c>
      <c r="DG795" s="106">
        <f t="shared" si="487"/>
        <v>8.0999999999999996E-3</v>
      </c>
      <c r="DH795" s="106">
        <f t="shared" si="488"/>
        <v>5.3999999999999994E-3</v>
      </c>
      <c r="DI795" s="106">
        <f t="shared" si="489"/>
        <v>1.0200000000000001E-2</v>
      </c>
      <c r="DJ795" s="106">
        <f t="shared" si="490"/>
        <v>1.2E-2</v>
      </c>
      <c r="DK795" s="106">
        <f t="shared" si="491"/>
        <v>5.0000000000000001E-3</v>
      </c>
      <c r="DL795" s="106">
        <f t="shared" si="492"/>
        <v>4.8000000000000004E-3</v>
      </c>
      <c r="DM795" s="106">
        <f t="shared" si="493"/>
        <v>4.8999999999999998E-3</v>
      </c>
      <c r="DN795" s="106">
        <f t="shared" si="494"/>
        <v>6.9999999999999993E-3</v>
      </c>
      <c r="DO795" s="106">
        <f t="shared" si="495"/>
        <v>1.2999999999999999E-2</v>
      </c>
      <c r="DP795" s="106">
        <f t="shared" si="496"/>
        <v>1.34E-2</v>
      </c>
      <c r="DQ795" s="106">
        <f t="shared" si="497"/>
        <v>1.4299999999999998E-2</v>
      </c>
      <c r="DR795" s="106">
        <f t="shared" si="498"/>
        <v>1.83E-2</v>
      </c>
      <c r="DS795" s="106">
        <f t="shared" si="499"/>
        <v>1.3899999999999999E-2</v>
      </c>
      <c r="DT795" s="106">
        <f t="shared" si="500"/>
        <v>1.9800000000000002E-2</v>
      </c>
      <c r="DU795" s="106">
        <f t="shared" si="501"/>
        <v>1.54E-2</v>
      </c>
      <c r="DV795" s="106">
        <f t="shared" si="502"/>
        <v>8.0999999999999996E-3</v>
      </c>
      <c r="DW795" s="106">
        <f t="shared" si="503"/>
        <v>8.5000000000000006E-3</v>
      </c>
      <c r="DX795" s="106"/>
      <c r="DY795" s="106"/>
      <c r="DZ795" s="100"/>
      <c r="EA795" s="100">
        <v>0.26</v>
      </c>
      <c r="EB795" s="100">
        <v>13.94</v>
      </c>
      <c r="EC795" s="100">
        <v>11.99</v>
      </c>
      <c r="ED795" s="100">
        <v>0.16</v>
      </c>
      <c r="EE795" s="100">
        <v>13.45</v>
      </c>
      <c r="EF795" s="100">
        <v>13.29</v>
      </c>
      <c r="EG795" s="100">
        <v>100</v>
      </c>
      <c r="EH795" s="100">
        <v>5.2</v>
      </c>
      <c r="EI795" s="100">
        <v>0.15</v>
      </c>
      <c r="EJ795" s="100">
        <v>31.2</v>
      </c>
      <c r="EK795" s="100">
        <v>100</v>
      </c>
      <c r="EL795" s="100">
        <v>100</v>
      </c>
      <c r="EM795" s="100">
        <v>1493.44</v>
      </c>
      <c r="EN795" s="100">
        <v>91.92</v>
      </c>
      <c r="EO795" s="100">
        <v>200.45</v>
      </c>
      <c r="EP795" s="100">
        <v>100</v>
      </c>
      <c r="EQ795" s="100">
        <v>100</v>
      </c>
      <c r="ER795" s="100">
        <v>100</v>
      </c>
      <c r="ES795" s="100">
        <v>100</v>
      </c>
      <c r="ET795" s="100">
        <v>100</v>
      </c>
      <c r="EU795" s="100">
        <v>125.68</v>
      </c>
      <c r="EV795" s="100">
        <v>100</v>
      </c>
      <c r="EW795" s="100">
        <v>100</v>
      </c>
      <c r="EX795" s="100">
        <v>100</v>
      </c>
      <c r="EY795" s="100">
        <v>100</v>
      </c>
      <c r="EZ795" s="100">
        <v>196.05</v>
      </c>
      <c r="FA795" s="100">
        <v>100</v>
      </c>
      <c r="FB795" s="100">
        <v>75</v>
      </c>
      <c r="FC795" s="100"/>
      <c r="FD795" s="100"/>
      <c r="FE795" s="100"/>
      <c r="FF795" s="106">
        <v>6.7350598354525046E-2</v>
      </c>
      <c r="FG795" s="106">
        <v>4.9305197530124089E-3</v>
      </c>
      <c r="FH795" s="106">
        <v>1.4594866366763695E-3</v>
      </c>
      <c r="FI795" s="106">
        <v>1.7734893257749365E-2</v>
      </c>
      <c r="FJ795" s="106">
        <v>5.5208333333333333E-3</v>
      </c>
      <c r="FK795" s="106">
        <v>2.9958025650991061E-3</v>
      </c>
      <c r="FL795" s="106">
        <v>0</v>
      </c>
      <c r="FM795" s="106">
        <v>1.985721401295036E-3</v>
      </c>
      <c r="FN795" s="106">
        <v>2.6911449399656947E-2</v>
      </c>
      <c r="FO795" s="106">
        <v>2.9952871356257638E-3</v>
      </c>
      <c r="FP795" s="106">
        <v>0</v>
      </c>
      <c r="FQ795" s="106">
        <v>0</v>
      </c>
      <c r="FR795" s="106">
        <v>0</v>
      </c>
      <c r="FS795" s="106">
        <v>0</v>
      </c>
      <c r="FT795" s="106">
        <v>0</v>
      </c>
      <c r="FU795" s="106">
        <v>0</v>
      </c>
      <c r="FV795" s="106">
        <v>0</v>
      </c>
      <c r="FW795" s="106">
        <v>0</v>
      </c>
      <c r="FX795" s="106">
        <v>0</v>
      </c>
      <c r="FY795" s="106">
        <v>0</v>
      </c>
      <c r="FZ795" s="106">
        <v>3.3262870315034582E-2</v>
      </c>
      <c r="GA795" s="106">
        <v>0</v>
      </c>
      <c r="GB795" s="106">
        <v>0</v>
      </c>
      <c r="GC795" s="106">
        <v>0</v>
      </c>
      <c r="GD795" s="106">
        <v>0</v>
      </c>
      <c r="GE795" s="106">
        <v>0</v>
      </c>
      <c r="GF795" s="106">
        <v>0</v>
      </c>
      <c r="GG795" s="106">
        <v>0</v>
      </c>
      <c r="GH795" s="100"/>
      <c r="GI795" s="100"/>
      <c r="GJ795" s="100"/>
      <c r="GK795" s="100"/>
    </row>
    <row r="796" spans="1:193" x14ac:dyDescent="0.25">
      <c r="A796" s="98" t="s">
        <v>1073</v>
      </c>
      <c r="B796" s="99" t="s">
        <v>17</v>
      </c>
      <c r="C796" s="99" t="s">
        <v>247</v>
      </c>
      <c r="D796" s="100"/>
      <c r="E796" s="99" t="s">
        <v>969</v>
      </c>
      <c r="F796" s="100"/>
      <c r="G796" s="106">
        <v>0</v>
      </c>
      <c r="H796" s="106">
        <v>93.677000000000007</v>
      </c>
      <c r="I796" s="106">
        <v>4.4999999999999998E-2</v>
      </c>
      <c r="J796" s="106">
        <v>0</v>
      </c>
      <c r="K796" s="106">
        <v>0</v>
      </c>
      <c r="L796" s="106">
        <v>0</v>
      </c>
      <c r="M796" s="106">
        <v>0</v>
      </c>
      <c r="N796" s="106">
        <v>5.8000000000000003E-2</v>
      </c>
      <c r="O796" s="106">
        <v>0</v>
      </c>
      <c r="P796" s="106">
        <v>0</v>
      </c>
      <c r="Q796" s="106">
        <v>0</v>
      </c>
      <c r="R796" s="106">
        <v>0</v>
      </c>
      <c r="S796" s="106">
        <v>0</v>
      </c>
      <c r="T796" s="106">
        <v>1.8212303806108176E-2</v>
      </c>
      <c r="U796" s="106">
        <v>0</v>
      </c>
      <c r="V796" s="106">
        <v>0.21662403349223444</v>
      </c>
      <c r="W796" s="106">
        <v>0</v>
      </c>
      <c r="X796" s="106">
        <v>0</v>
      </c>
      <c r="Y796" s="106">
        <v>0</v>
      </c>
      <c r="Z796" s="106">
        <v>0</v>
      </c>
      <c r="AA796" s="106">
        <v>0.11193501416081764</v>
      </c>
      <c r="AB796" s="106">
        <v>0</v>
      </c>
      <c r="AC796" s="106">
        <v>0</v>
      </c>
      <c r="AD796" s="106">
        <v>0</v>
      </c>
      <c r="AE796" s="106">
        <v>0</v>
      </c>
      <c r="AF796" s="106">
        <v>0</v>
      </c>
      <c r="AG796" s="106">
        <v>0</v>
      </c>
      <c r="AH796" s="106">
        <v>0</v>
      </c>
      <c r="AI796" s="106"/>
      <c r="AJ796" s="106">
        <v>94.126771351459183</v>
      </c>
      <c r="AK796" s="100"/>
      <c r="AL796" s="106">
        <v>0</v>
      </c>
      <c r="AM796" s="106">
        <v>56.157904202385957</v>
      </c>
      <c r="AN796" s="106">
        <v>2.3815824292140776E-2</v>
      </c>
      <c r="AO796" s="106">
        <v>0</v>
      </c>
      <c r="AP796" s="106">
        <v>0</v>
      </c>
      <c r="AQ796" s="106">
        <v>0</v>
      </c>
      <c r="AR796" s="106">
        <v>0</v>
      </c>
      <c r="AS796" s="106">
        <v>4.8148763074879634E-2</v>
      </c>
      <c r="AT796" s="106">
        <v>0</v>
      </c>
      <c r="AU796" s="106">
        <v>0</v>
      </c>
      <c r="AV796" s="106">
        <v>0</v>
      </c>
      <c r="AW796" s="106">
        <v>0</v>
      </c>
      <c r="AX796" s="106">
        <v>0</v>
      </c>
      <c r="AY796" s="106">
        <v>1.4914670220381766E-2</v>
      </c>
      <c r="AZ796" s="106">
        <v>0</v>
      </c>
      <c r="BA796" s="106">
        <v>0.18368865724771852</v>
      </c>
      <c r="BB796" s="106">
        <v>0</v>
      </c>
      <c r="BC796" s="106">
        <v>0</v>
      </c>
      <c r="BD796" s="106">
        <v>0</v>
      </c>
      <c r="BE796" s="106">
        <v>0</v>
      </c>
      <c r="BF796" s="106">
        <v>9.5564769197317198E-2</v>
      </c>
      <c r="BG796" s="106">
        <v>0</v>
      </c>
      <c r="BH796" s="106">
        <v>0</v>
      </c>
      <c r="BI796" s="106">
        <v>0</v>
      </c>
      <c r="BJ796" s="106">
        <v>0</v>
      </c>
      <c r="BK796" s="106">
        <v>0</v>
      </c>
      <c r="BL796" s="106">
        <v>0</v>
      </c>
      <c r="BM796" s="106">
        <v>0</v>
      </c>
      <c r="BN796" s="106"/>
      <c r="BO796" s="106"/>
      <c r="BP796" s="106"/>
      <c r="BQ796" s="106">
        <v>1.9894560000000002E-2</v>
      </c>
      <c r="BR796" s="106">
        <v>1.4345659999999998E-2</v>
      </c>
      <c r="BS796" s="106">
        <v>7.7469499999999998E-3</v>
      </c>
      <c r="BT796" s="106">
        <v>6.9644399999999988E-3</v>
      </c>
      <c r="BU796" s="106">
        <v>8.5219200000000005E-3</v>
      </c>
      <c r="BV796" s="106">
        <v>7.8476499999999994E-3</v>
      </c>
      <c r="BW796" s="106">
        <v>9.8404000000000009E-3</v>
      </c>
      <c r="BX796" s="106">
        <v>3.1319599999999996E-3</v>
      </c>
      <c r="BY796" s="106">
        <v>7.8355200000000003E-3</v>
      </c>
      <c r="BZ796" s="106">
        <v>2.0395239999999999E-2</v>
      </c>
      <c r="CA796" s="106">
        <v>1.06E-2</v>
      </c>
      <c r="CB796" s="106">
        <v>9.2999999999999992E-3</v>
      </c>
      <c r="CC796" s="106">
        <v>1.00135E-2</v>
      </c>
      <c r="CD796" s="106">
        <v>1.440898E-2</v>
      </c>
      <c r="CE796" s="106">
        <v>2.0261999999999999E-2</v>
      </c>
      <c r="CF796" s="106">
        <v>6.0144300000000003E-3</v>
      </c>
      <c r="CG796" s="106">
        <v>6.0933000000000003E-3</v>
      </c>
      <c r="CH796" s="106">
        <v>6.4660800000000008E-3</v>
      </c>
      <c r="CI796" s="106">
        <v>9.6512400000000002E-3</v>
      </c>
      <c r="CJ796" s="106">
        <v>2.3573280000000002E-2</v>
      </c>
      <c r="CK796" s="106">
        <v>2.2957480000000002E-2</v>
      </c>
      <c r="CL796" s="106">
        <v>1.8373709999999998E-2</v>
      </c>
      <c r="CM796" s="106">
        <v>2.3911200000000004E-2</v>
      </c>
      <c r="CN796" s="106">
        <v>1.7973800000000002E-2</v>
      </c>
      <c r="CO796" s="106">
        <v>2.5241940000000001E-2</v>
      </c>
      <c r="CP796" s="106">
        <v>1.9969979999999998E-2</v>
      </c>
      <c r="CQ796" s="106">
        <v>1.063455E-2</v>
      </c>
      <c r="CR796" s="106">
        <v>1.104539E-2</v>
      </c>
      <c r="CS796" s="106"/>
      <c r="CT796" s="106"/>
      <c r="CU796" s="106"/>
      <c r="CV796" s="106">
        <f t="shared" si="476"/>
        <v>9.2999999999999992E-3</v>
      </c>
      <c r="CW796" s="106">
        <f t="shared" si="477"/>
        <v>8.6E-3</v>
      </c>
      <c r="CX796" s="106">
        <f t="shared" si="478"/>
        <v>4.1000000000000003E-3</v>
      </c>
      <c r="CY796" s="106">
        <f t="shared" si="479"/>
        <v>4.1999999999999997E-3</v>
      </c>
      <c r="CZ796" s="106">
        <f t="shared" si="480"/>
        <v>6.6000000000000008E-3</v>
      </c>
      <c r="DA796" s="106">
        <f t="shared" si="481"/>
        <v>6.0999999999999995E-3</v>
      </c>
      <c r="DB796" s="106">
        <f t="shared" si="482"/>
        <v>7.3000000000000001E-3</v>
      </c>
      <c r="DC796" s="106">
        <f t="shared" si="483"/>
        <v>2.5999999999999999E-3</v>
      </c>
      <c r="DD796" s="106">
        <f t="shared" si="484"/>
        <v>5.5999999999999999E-3</v>
      </c>
      <c r="DE796" s="106">
        <f t="shared" si="485"/>
        <v>8.8999999999999999E-3</v>
      </c>
      <c r="DF796" s="106">
        <f t="shared" si="486"/>
        <v>1.06E-2</v>
      </c>
      <c r="DG796" s="106">
        <f t="shared" si="487"/>
        <v>9.2999999999999992E-3</v>
      </c>
      <c r="DH796" s="106">
        <f t="shared" si="488"/>
        <v>6.9999999999999993E-3</v>
      </c>
      <c r="DI796" s="106">
        <f t="shared" si="489"/>
        <v>1.18E-2</v>
      </c>
      <c r="DJ796" s="106">
        <f t="shared" si="490"/>
        <v>1.4999999999999999E-2</v>
      </c>
      <c r="DK796" s="106">
        <f t="shared" si="491"/>
        <v>5.1000000000000004E-3</v>
      </c>
      <c r="DL796" s="106">
        <f t="shared" si="492"/>
        <v>5.7000000000000002E-3</v>
      </c>
      <c r="DM796" s="106">
        <f t="shared" si="493"/>
        <v>5.7000000000000002E-3</v>
      </c>
      <c r="DN796" s="106">
        <f t="shared" si="494"/>
        <v>7.6E-3</v>
      </c>
      <c r="DO796" s="106">
        <f t="shared" si="495"/>
        <v>2.01E-2</v>
      </c>
      <c r="DP796" s="106">
        <f t="shared" si="496"/>
        <v>1.9600000000000003E-2</v>
      </c>
      <c r="DQ796" s="106">
        <f t="shared" si="497"/>
        <v>1.5699999999999999E-2</v>
      </c>
      <c r="DR796" s="106">
        <f t="shared" si="498"/>
        <v>2.0500000000000001E-2</v>
      </c>
      <c r="DS796" s="106">
        <f t="shared" si="499"/>
        <v>1.5500000000000002E-2</v>
      </c>
      <c r="DT796" s="106">
        <f t="shared" si="500"/>
        <v>2.1899999999999999E-2</v>
      </c>
      <c r="DU796" s="106">
        <f t="shared" si="501"/>
        <v>1.7399999999999999E-2</v>
      </c>
      <c r="DV796" s="106">
        <f t="shared" si="502"/>
        <v>9.2999999999999992E-3</v>
      </c>
      <c r="DW796" s="106">
        <f t="shared" si="503"/>
        <v>9.7000000000000003E-3</v>
      </c>
      <c r="DX796" s="106"/>
      <c r="DY796" s="106"/>
      <c r="DZ796" s="100"/>
      <c r="EA796" s="100">
        <v>92.22</v>
      </c>
      <c r="EB796" s="100">
        <v>7.0000000000000007E-2</v>
      </c>
      <c r="EC796" s="100">
        <v>10.54</v>
      </c>
      <c r="ED796" s="100">
        <v>100</v>
      </c>
      <c r="EE796" s="100">
        <v>479.17</v>
      </c>
      <c r="EF796" s="100">
        <v>201.61</v>
      </c>
      <c r="EG796" s="100">
        <v>135.03</v>
      </c>
      <c r="EH796" s="100">
        <v>4.6399999999999997</v>
      </c>
      <c r="EI796" s="100">
        <v>88.98</v>
      </c>
      <c r="EJ796" s="100">
        <v>42.7</v>
      </c>
      <c r="EK796" s="100">
        <v>100</v>
      </c>
      <c r="EL796" s="100">
        <v>100</v>
      </c>
      <c r="EM796" s="100">
        <v>100</v>
      </c>
      <c r="EN796" s="100">
        <v>100</v>
      </c>
      <c r="EO796" s="100">
        <v>3816.06</v>
      </c>
      <c r="EP796" s="100">
        <v>1.74</v>
      </c>
      <c r="EQ796" s="100">
        <v>117.6</v>
      </c>
      <c r="ER796" s="100">
        <v>100</v>
      </c>
      <c r="ES796" s="100">
        <v>100</v>
      </c>
      <c r="ET796" s="100">
        <v>100</v>
      </c>
      <c r="EU796" s="100">
        <v>24.35</v>
      </c>
      <c r="EV796" s="100">
        <v>100</v>
      </c>
      <c r="EW796" s="100">
        <v>100</v>
      </c>
      <c r="EX796" s="100">
        <v>120.32</v>
      </c>
      <c r="EY796" s="100">
        <v>65.569999999999993</v>
      </c>
      <c r="EZ796" s="100">
        <v>100</v>
      </c>
      <c r="FA796" s="100">
        <v>100</v>
      </c>
      <c r="FB796" s="100">
        <v>100</v>
      </c>
      <c r="FC796" s="100"/>
      <c r="FD796" s="100"/>
      <c r="FE796" s="100"/>
      <c r="FF796" s="106">
        <v>0</v>
      </c>
      <c r="FG796" s="106">
        <v>3.9310532941670175E-2</v>
      </c>
      <c r="FH796" s="106">
        <v>2.5101878803916377E-3</v>
      </c>
      <c r="FI796" s="106">
        <v>0</v>
      </c>
      <c r="FJ796" s="106">
        <v>0</v>
      </c>
      <c r="FK796" s="106">
        <v>0</v>
      </c>
      <c r="FL796" s="106">
        <v>0</v>
      </c>
      <c r="FM796" s="106">
        <v>2.2341026066744151E-3</v>
      </c>
      <c r="FN796" s="106">
        <v>0</v>
      </c>
      <c r="FO796" s="106">
        <v>0</v>
      </c>
      <c r="FP796" s="106">
        <v>0</v>
      </c>
      <c r="FQ796" s="106">
        <v>0</v>
      </c>
      <c r="FR796" s="106">
        <v>0</v>
      </c>
      <c r="FS796" s="106">
        <v>1.4914670220381766E-2</v>
      </c>
      <c r="FT796" s="106">
        <v>0.90401184483269181</v>
      </c>
      <c r="FU796" s="106">
        <v>3.1961826361103021E-3</v>
      </c>
      <c r="FV796" s="106">
        <v>0</v>
      </c>
      <c r="FW796" s="106">
        <v>0</v>
      </c>
      <c r="FX796" s="106">
        <v>0</v>
      </c>
      <c r="FY796" s="106">
        <v>0</v>
      </c>
      <c r="FZ796" s="106">
        <v>2.327002129954674E-2</v>
      </c>
      <c r="GA796" s="106">
        <v>0</v>
      </c>
      <c r="GB796" s="106">
        <v>0</v>
      </c>
      <c r="GC796" s="106">
        <v>0</v>
      </c>
      <c r="GD796" s="106">
        <v>0</v>
      </c>
      <c r="GE796" s="106">
        <v>0</v>
      </c>
      <c r="GF796" s="106">
        <v>0</v>
      </c>
      <c r="GG796" s="106">
        <v>0</v>
      </c>
      <c r="GH796" s="100"/>
      <c r="GI796" s="100"/>
      <c r="GJ796" s="100"/>
      <c r="GK796" s="100"/>
    </row>
    <row r="797" spans="1:193" x14ac:dyDescent="0.25">
      <c r="A797" s="98" t="s">
        <v>1073</v>
      </c>
      <c r="B797" s="99" t="s">
        <v>17</v>
      </c>
      <c r="C797" s="99" t="s">
        <v>247</v>
      </c>
      <c r="D797" s="100"/>
      <c r="E797" s="99" t="s">
        <v>970</v>
      </c>
      <c r="F797" s="100"/>
      <c r="G797" s="106">
        <v>0</v>
      </c>
      <c r="H797" s="106">
        <v>93.611000000000004</v>
      </c>
      <c r="I797" s="106">
        <v>4.5999999999999999E-2</v>
      </c>
      <c r="J797" s="106">
        <v>0</v>
      </c>
      <c r="K797" s="106">
        <v>0</v>
      </c>
      <c r="L797" s="106">
        <v>0</v>
      </c>
      <c r="M797" s="106">
        <v>0</v>
      </c>
      <c r="N797" s="106">
        <v>5.5999999999999994E-2</v>
      </c>
      <c r="O797" s="106">
        <v>0</v>
      </c>
      <c r="P797" s="106">
        <v>0</v>
      </c>
      <c r="Q797" s="106">
        <v>0</v>
      </c>
      <c r="R797" s="106">
        <v>0</v>
      </c>
      <c r="S797" s="106">
        <v>0</v>
      </c>
      <c r="T797" s="106">
        <v>0</v>
      </c>
      <c r="U797" s="106">
        <v>0</v>
      </c>
      <c r="V797" s="106">
        <v>0.2108802125052065</v>
      </c>
      <c r="W797" s="106">
        <v>0</v>
      </c>
      <c r="X797" s="106">
        <v>0</v>
      </c>
      <c r="Y797" s="106">
        <v>0</v>
      </c>
      <c r="Z797" s="106">
        <v>0</v>
      </c>
      <c r="AA797" s="106">
        <v>8.7999999999999981E-2</v>
      </c>
      <c r="AB797" s="106">
        <v>0</v>
      </c>
      <c r="AC797" s="106">
        <v>3.1E-2</v>
      </c>
      <c r="AD797" s="106">
        <v>0</v>
      </c>
      <c r="AE797" s="106">
        <v>0</v>
      </c>
      <c r="AF797" s="106">
        <v>0</v>
      </c>
      <c r="AG797" s="106">
        <v>0</v>
      </c>
      <c r="AH797" s="106">
        <v>0</v>
      </c>
      <c r="AI797" s="106"/>
      <c r="AJ797" s="106">
        <v>94.04288021250521</v>
      </c>
      <c r="AK797" s="100"/>
      <c r="AL797" s="106">
        <v>0</v>
      </c>
      <c r="AM797" s="106">
        <v>56.118338229122962</v>
      </c>
      <c r="AN797" s="106">
        <v>2.4345064831966128E-2</v>
      </c>
      <c r="AO797" s="106">
        <v>0</v>
      </c>
      <c r="AP797" s="106">
        <v>0</v>
      </c>
      <c r="AQ797" s="106">
        <v>0</v>
      </c>
      <c r="AR797" s="106">
        <v>0</v>
      </c>
      <c r="AS797" s="106">
        <v>4.6488460899883781E-2</v>
      </c>
      <c r="AT797" s="106">
        <v>0</v>
      </c>
      <c r="AU797" s="106">
        <v>0</v>
      </c>
      <c r="AV797" s="106">
        <v>0</v>
      </c>
      <c r="AW797" s="106">
        <v>0</v>
      </c>
      <c r="AX797" s="106">
        <v>0</v>
      </c>
      <c r="AY797" s="106">
        <v>0</v>
      </c>
      <c r="AZ797" s="106">
        <v>0</v>
      </c>
      <c r="BA797" s="106">
        <v>0.17881812304350589</v>
      </c>
      <c r="BB797" s="106">
        <v>0</v>
      </c>
      <c r="BC797" s="106">
        <v>0</v>
      </c>
      <c r="BD797" s="106">
        <v>0</v>
      </c>
      <c r="BE797" s="106">
        <v>0</v>
      </c>
      <c r="BF797" s="106">
        <v>7.5130197216767683E-2</v>
      </c>
      <c r="BG797" s="106">
        <v>0</v>
      </c>
      <c r="BH797" s="106">
        <v>2.6577503429355279E-2</v>
      </c>
      <c r="BI797" s="106">
        <v>0</v>
      </c>
      <c r="BJ797" s="106">
        <v>0</v>
      </c>
      <c r="BK797" s="106">
        <v>0</v>
      </c>
      <c r="BL797" s="106">
        <v>0</v>
      </c>
      <c r="BM797" s="106">
        <v>0</v>
      </c>
      <c r="BN797" s="106"/>
      <c r="BO797" s="106"/>
      <c r="BP797" s="106"/>
      <c r="BQ797" s="106">
        <v>1.8611040000000002E-2</v>
      </c>
      <c r="BR797" s="106">
        <v>1.4345659999999998E-2</v>
      </c>
      <c r="BS797" s="106">
        <v>7.7469499999999998E-3</v>
      </c>
      <c r="BT797" s="106">
        <v>6.9644399999999988E-3</v>
      </c>
      <c r="BU797" s="106">
        <v>8.7801599999999987E-3</v>
      </c>
      <c r="BV797" s="106">
        <v>7.7190000000000002E-3</v>
      </c>
      <c r="BW797" s="106">
        <v>1.0110000000000001E-2</v>
      </c>
      <c r="BX797" s="106">
        <v>3.1319599999999996E-3</v>
      </c>
      <c r="BY797" s="106">
        <v>7.8355200000000003E-3</v>
      </c>
      <c r="BZ797" s="106">
        <v>2.1082719999999999E-2</v>
      </c>
      <c r="CA797" s="106">
        <v>1.04E-2</v>
      </c>
      <c r="CB797" s="106">
        <v>9.1999999999999998E-3</v>
      </c>
      <c r="CC797" s="106">
        <v>9.8704500000000011E-3</v>
      </c>
      <c r="CD797" s="106">
        <v>1.4286870000000002E-2</v>
      </c>
      <c r="CE797" s="106">
        <v>2.0261999999999999E-2</v>
      </c>
      <c r="CF797" s="106">
        <v>5.8965000000000007E-3</v>
      </c>
      <c r="CG797" s="106">
        <v>5.9863999999999994E-3</v>
      </c>
      <c r="CH797" s="106">
        <v>6.3526400000000005E-3</v>
      </c>
      <c r="CI797" s="106">
        <v>9.7782300000000006E-3</v>
      </c>
      <c r="CJ797" s="106">
        <v>2.2165919999999999E-2</v>
      </c>
      <c r="CK797" s="106">
        <v>2.1551920000000002E-2</v>
      </c>
      <c r="CL797" s="106">
        <v>1.8490739999999999E-2</v>
      </c>
      <c r="CM797" s="106">
        <v>2.356128E-2</v>
      </c>
      <c r="CN797" s="106">
        <v>1.808976E-2</v>
      </c>
      <c r="CO797" s="106">
        <v>2.5011419999999999E-2</v>
      </c>
      <c r="CP797" s="106">
        <v>2.0199519999999999E-2</v>
      </c>
      <c r="CQ797" s="106">
        <v>1.05202E-2</v>
      </c>
      <c r="CR797" s="106">
        <v>1.104539E-2</v>
      </c>
      <c r="CS797" s="106"/>
      <c r="CT797" s="106"/>
      <c r="CU797" s="106"/>
      <c r="CV797" s="106">
        <f t="shared" ref="CV797:CV825" si="504">BQ797/2.1392</f>
        <v>8.6999999999999994E-3</v>
      </c>
      <c r="CW797" s="106">
        <f t="shared" ref="CW797:CW825" si="505">BR797/1.6681</f>
        <v>8.6E-3</v>
      </c>
      <c r="CX797" s="106">
        <f t="shared" ref="CX797:CX825" si="506">BS797/1.8895</f>
        <v>4.1000000000000003E-3</v>
      </c>
      <c r="CY797" s="106">
        <f t="shared" ref="CY797:CY825" si="507">BT797/1.6582</f>
        <v>4.1999999999999997E-3</v>
      </c>
      <c r="CZ797" s="106">
        <f t="shared" ref="CZ797:CZ825" si="508">BU797/1.2912</f>
        <v>6.7999999999999996E-3</v>
      </c>
      <c r="DA797" s="106">
        <f t="shared" ref="DA797:DA825" si="509">BV797/1.2865</f>
        <v>6.0000000000000001E-3</v>
      </c>
      <c r="DB797" s="106">
        <f t="shared" ref="DB797:DB825" si="510">BW797/1.348</f>
        <v>7.5000000000000006E-3</v>
      </c>
      <c r="DC797" s="106">
        <f t="shared" ref="DC797:DC825" si="511">BX797/1.2046</f>
        <v>2.5999999999999999E-3</v>
      </c>
      <c r="DD797" s="106">
        <f t="shared" ref="DD797:DD825" si="512">BY797/1.3992</f>
        <v>5.5999999999999999E-3</v>
      </c>
      <c r="DE797" s="106">
        <f t="shared" ref="DE797:DE825" si="513">BZ797/2.2916</f>
        <v>9.1999999999999998E-3</v>
      </c>
      <c r="DF797" s="106">
        <f t="shared" ref="DF797:DF825" si="514">CA797</f>
        <v>1.04E-2</v>
      </c>
      <c r="DG797" s="106">
        <f t="shared" ref="DG797:DG825" si="515">CB797</f>
        <v>9.1999999999999998E-3</v>
      </c>
      <c r="DH797" s="106">
        <f t="shared" ref="DH797:DH825" si="516">CC797/1.4305</f>
        <v>6.8999999999999999E-3</v>
      </c>
      <c r="DI797" s="106">
        <f t="shared" ref="DI797:DI825" si="517">CD797/1.2211</f>
        <v>1.17E-2</v>
      </c>
      <c r="DJ797" s="106">
        <f t="shared" ref="DJ797:DJ825" si="518">CE797/1.3508</f>
        <v>1.4999999999999999E-2</v>
      </c>
      <c r="DK797" s="106">
        <f t="shared" ref="DK797:DK825" si="519">CF797/1.1793</f>
        <v>5.0000000000000001E-3</v>
      </c>
      <c r="DL797" s="106">
        <f t="shared" ref="DL797:DL825" si="520">CG797/1.069</f>
        <v>5.5999999999999999E-3</v>
      </c>
      <c r="DM797" s="106">
        <f t="shared" ref="DM797:DM825" si="521">CH797/1.1344</f>
        <v>5.5999999999999999E-3</v>
      </c>
      <c r="DN797" s="106">
        <f t="shared" ref="DN797:DN825" si="522">CI797/1.2699</f>
        <v>7.7000000000000002E-3</v>
      </c>
      <c r="DO797" s="106">
        <f t="shared" ref="DO797:DO825" si="523">CJ797/1.1728</f>
        <v>1.8899999999999997E-2</v>
      </c>
      <c r="DP797" s="106">
        <f t="shared" ref="DP797:DP825" si="524">CK797/1.1713</f>
        <v>1.8400000000000003E-2</v>
      </c>
      <c r="DQ797" s="106">
        <f t="shared" ref="DQ797:DQ825" si="525">CL797/1.1703</f>
        <v>1.5800000000000002E-2</v>
      </c>
      <c r="DR797" s="106">
        <f t="shared" ref="DR797:DR825" si="526">CM797/1.1664</f>
        <v>2.0199999999999999E-2</v>
      </c>
      <c r="DS797" s="106">
        <f t="shared" ref="DS797:DS825" si="527">CN797/1.1596</f>
        <v>1.5600000000000001E-2</v>
      </c>
      <c r="DT797" s="106">
        <f t="shared" ref="DT797:DT825" si="528">CO797/1.1526</f>
        <v>2.1699999999999997E-2</v>
      </c>
      <c r="DU797" s="106">
        <f t="shared" ref="DU797:DU825" si="529">CP797/1.1477</f>
        <v>1.7600000000000001E-2</v>
      </c>
      <c r="DV797" s="106">
        <f t="shared" ref="DV797:DV825" si="530">CQ797/1.1435</f>
        <v>9.1999999999999998E-3</v>
      </c>
      <c r="DW797" s="106">
        <f t="shared" ref="DW797:DW825" si="531">CR797/1.1387</f>
        <v>9.7000000000000003E-3</v>
      </c>
      <c r="DX797" s="106"/>
      <c r="DY797" s="106"/>
      <c r="DZ797" s="100"/>
      <c r="EA797" s="100">
        <v>102</v>
      </c>
      <c r="EB797" s="100">
        <v>7.0000000000000007E-2</v>
      </c>
      <c r="EC797" s="100">
        <v>9.2799999999999994</v>
      </c>
      <c r="ED797" s="100">
        <v>100</v>
      </c>
      <c r="EE797" s="100">
        <v>100</v>
      </c>
      <c r="EF797" s="100">
        <v>131.41</v>
      </c>
      <c r="EG797" s="100">
        <v>5791.79</v>
      </c>
      <c r="EH797" s="100">
        <v>4.41</v>
      </c>
      <c r="EI797" s="100">
        <v>56.73</v>
      </c>
      <c r="EJ797" s="100">
        <v>613.95000000000005</v>
      </c>
      <c r="EK797" s="100">
        <v>100</v>
      </c>
      <c r="EL797" s="100">
        <v>245.57</v>
      </c>
      <c r="EM797" s="100">
        <v>100</v>
      </c>
      <c r="EN797" s="100">
        <v>75.87</v>
      </c>
      <c r="EO797" s="100">
        <v>167.17</v>
      </c>
      <c r="EP797" s="100">
        <v>1.72</v>
      </c>
      <c r="EQ797" s="100">
        <v>175.92</v>
      </c>
      <c r="ER797" s="100">
        <v>154.71</v>
      </c>
      <c r="ES797" s="100">
        <v>100</v>
      </c>
      <c r="ET797" s="100">
        <v>100</v>
      </c>
      <c r="EU797" s="100">
        <v>14.84</v>
      </c>
      <c r="EV797" s="100">
        <v>100</v>
      </c>
      <c r="EW797" s="100">
        <v>100</v>
      </c>
      <c r="EX797" s="100">
        <v>100</v>
      </c>
      <c r="EY797" s="100">
        <v>90.41</v>
      </c>
      <c r="EZ797" s="100">
        <v>100</v>
      </c>
      <c r="FA797" s="100">
        <v>100</v>
      </c>
      <c r="FB797" s="100">
        <v>100</v>
      </c>
      <c r="FC797" s="100"/>
      <c r="FD797" s="100"/>
      <c r="FE797" s="100"/>
      <c r="FF797" s="106">
        <v>0</v>
      </c>
      <c r="FG797" s="106">
        <v>3.9282836760386082E-2</v>
      </c>
      <c r="FH797" s="106">
        <v>2.2592220164064565E-3</v>
      </c>
      <c r="FI797" s="106">
        <v>0</v>
      </c>
      <c r="FJ797" s="106">
        <v>0</v>
      </c>
      <c r="FK797" s="106">
        <v>0</v>
      </c>
      <c r="FL797" s="106">
        <v>0</v>
      </c>
      <c r="FM797" s="106">
        <v>2.050141125684875E-3</v>
      </c>
      <c r="FN797" s="106">
        <v>0</v>
      </c>
      <c r="FO797" s="106">
        <v>0</v>
      </c>
      <c r="FP797" s="106">
        <v>0</v>
      </c>
      <c r="FQ797" s="106">
        <v>0</v>
      </c>
      <c r="FR797" s="106">
        <v>0</v>
      </c>
      <c r="FS797" s="106">
        <v>0</v>
      </c>
      <c r="FT797" s="106">
        <v>0</v>
      </c>
      <c r="FU797" s="106">
        <v>3.0756717163483013E-3</v>
      </c>
      <c r="FV797" s="106">
        <v>0</v>
      </c>
      <c r="FW797" s="106">
        <v>0</v>
      </c>
      <c r="FX797" s="106">
        <v>0</v>
      </c>
      <c r="FY797" s="106">
        <v>0</v>
      </c>
      <c r="FZ797" s="106">
        <v>1.1149321266968324E-2</v>
      </c>
      <c r="GA797" s="106">
        <v>0</v>
      </c>
      <c r="GB797" s="106">
        <v>2.6577503429355279E-2</v>
      </c>
      <c r="GC797" s="106">
        <v>0</v>
      </c>
      <c r="GD797" s="106">
        <v>0</v>
      </c>
      <c r="GE797" s="106">
        <v>0</v>
      </c>
      <c r="GF797" s="106">
        <v>0</v>
      </c>
      <c r="GG797" s="106">
        <v>0</v>
      </c>
      <c r="GH797" s="100"/>
      <c r="GI797" s="100"/>
      <c r="GJ797" s="100"/>
      <c r="GK797" s="100"/>
    </row>
    <row r="798" spans="1:193" x14ac:dyDescent="0.25">
      <c r="A798" s="98" t="s">
        <v>1073</v>
      </c>
      <c r="B798" s="99" t="s">
        <v>17</v>
      </c>
      <c r="C798" s="99" t="s">
        <v>247</v>
      </c>
      <c r="D798" s="100"/>
      <c r="E798" s="99" t="s">
        <v>971</v>
      </c>
      <c r="F798" s="100"/>
      <c r="G798" s="106">
        <v>0</v>
      </c>
      <c r="H798" s="106">
        <v>93.712955427414201</v>
      </c>
      <c r="I798" s="106">
        <v>4.7E-2</v>
      </c>
      <c r="J798" s="106">
        <v>0</v>
      </c>
      <c r="K798" s="106">
        <v>0</v>
      </c>
      <c r="L798" s="106">
        <v>1.4000000000000002E-2</v>
      </c>
      <c r="M798" s="106">
        <v>0</v>
      </c>
      <c r="N798" s="106">
        <v>5.1983489930238214E-2</v>
      </c>
      <c r="O798" s="106">
        <v>8.0000000000000002E-3</v>
      </c>
      <c r="P798" s="106">
        <v>0</v>
      </c>
      <c r="Q798" s="106">
        <v>0</v>
      </c>
      <c r="R798" s="106">
        <v>0</v>
      </c>
      <c r="S798" s="106">
        <v>0</v>
      </c>
      <c r="T798" s="106">
        <v>0</v>
      </c>
      <c r="U798" s="106">
        <v>0</v>
      </c>
      <c r="V798" s="106">
        <v>0.20756627270834005</v>
      </c>
      <c r="W798" s="106">
        <v>0</v>
      </c>
      <c r="X798" s="106">
        <v>0</v>
      </c>
      <c r="Y798" s="106">
        <v>0</v>
      </c>
      <c r="Z798" s="106">
        <v>0</v>
      </c>
      <c r="AA798" s="106">
        <v>8.5999999999999993E-2</v>
      </c>
      <c r="AB798" s="106">
        <v>0</v>
      </c>
      <c r="AC798" s="106">
        <v>0</v>
      </c>
      <c r="AD798" s="106">
        <v>0</v>
      </c>
      <c r="AE798" s="106">
        <v>0</v>
      </c>
      <c r="AF798" s="106">
        <v>0</v>
      </c>
      <c r="AG798" s="106">
        <v>0</v>
      </c>
      <c r="AH798" s="106">
        <v>0</v>
      </c>
      <c r="AI798" s="106"/>
      <c r="AJ798" s="106">
        <v>94.127505190052759</v>
      </c>
      <c r="AK798" s="100"/>
      <c r="AL798" s="106">
        <v>0</v>
      </c>
      <c r="AM798" s="106">
        <v>56.179458921775797</v>
      </c>
      <c r="AN798" s="106">
        <v>2.4874305371791479E-2</v>
      </c>
      <c r="AO798" s="106">
        <v>0</v>
      </c>
      <c r="AP798" s="106">
        <v>0</v>
      </c>
      <c r="AQ798" s="106">
        <v>1.0882238631947145E-2</v>
      </c>
      <c r="AR798" s="106">
        <v>0</v>
      </c>
      <c r="AS798" s="106">
        <v>4.3154150697524672E-2</v>
      </c>
      <c r="AT798" s="106">
        <v>5.717552887364208E-3</v>
      </c>
      <c r="AU798" s="106">
        <v>0</v>
      </c>
      <c r="AV798" s="106">
        <v>0</v>
      </c>
      <c r="AW798" s="106">
        <v>0</v>
      </c>
      <c r="AX798" s="106">
        <v>0</v>
      </c>
      <c r="AY798" s="106">
        <v>0</v>
      </c>
      <c r="AZ798" s="106">
        <v>0</v>
      </c>
      <c r="BA798" s="106">
        <v>0.1760080324839651</v>
      </c>
      <c r="BB798" s="106">
        <v>0</v>
      </c>
      <c r="BC798" s="106">
        <v>0</v>
      </c>
      <c r="BD798" s="106">
        <v>0</v>
      </c>
      <c r="BE798" s="106">
        <v>0</v>
      </c>
      <c r="BF798" s="106">
        <v>7.3422692734568418E-2</v>
      </c>
      <c r="BG798" s="106">
        <v>0</v>
      </c>
      <c r="BH798" s="106">
        <v>0</v>
      </c>
      <c r="BI798" s="106">
        <v>0</v>
      </c>
      <c r="BJ798" s="106">
        <v>0</v>
      </c>
      <c r="BK798" s="106">
        <v>0</v>
      </c>
      <c r="BL798" s="106">
        <v>0</v>
      </c>
      <c r="BM798" s="106">
        <v>0</v>
      </c>
      <c r="BN798" s="106"/>
      <c r="BO798" s="106"/>
      <c r="BP798" s="106"/>
      <c r="BQ798" s="106">
        <v>1.92528E-2</v>
      </c>
      <c r="BR798" s="106">
        <v>1.451247E-2</v>
      </c>
      <c r="BS798" s="106">
        <v>7.9358999999999992E-3</v>
      </c>
      <c r="BT798" s="106">
        <v>6.9644399999999988E-3</v>
      </c>
      <c r="BU798" s="106">
        <v>7.8763199999999992E-3</v>
      </c>
      <c r="BV798" s="106">
        <v>7.8476499999999994E-3</v>
      </c>
      <c r="BW798" s="106">
        <v>1.0110000000000001E-2</v>
      </c>
      <c r="BX798" s="106">
        <v>3.1319599999999996E-3</v>
      </c>
      <c r="BY798" s="106">
        <v>7.8355200000000003E-3</v>
      </c>
      <c r="BZ798" s="106">
        <v>2.1311879999999998E-2</v>
      </c>
      <c r="CA798" s="106">
        <v>1.0500000000000001E-2</v>
      </c>
      <c r="CB798" s="106">
        <v>9.1999999999999998E-3</v>
      </c>
      <c r="CC798" s="106">
        <v>9.7274000000000006E-3</v>
      </c>
      <c r="CD798" s="106">
        <v>1.453109E-2</v>
      </c>
      <c r="CE798" s="106">
        <v>2.0937399999999998E-2</v>
      </c>
      <c r="CF798" s="106">
        <v>6.0144300000000003E-3</v>
      </c>
      <c r="CG798" s="106">
        <v>6.0933000000000003E-3</v>
      </c>
      <c r="CH798" s="106">
        <v>6.4660800000000008E-3</v>
      </c>
      <c r="CI798" s="106">
        <v>9.9052199999999993E-3</v>
      </c>
      <c r="CJ798" s="106">
        <v>2.333872E-2</v>
      </c>
      <c r="CK798" s="106">
        <v>2.2020439999999999E-2</v>
      </c>
      <c r="CL798" s="106">
        <v>1.8373709999999998E-2</v>
      </c>
      <c r="CM798" s="106">
        <v>2.356128E-2</v>
      </c>
      <c r="CN798" s="106">
        <v>1.85536E-2</v>
      </c>
      <c r="CO798" s="106">
        <v>2.616402E-2</v>
      </c>
      <c r="CP798" s="106">
        <v>2.0429059999999999E-2</v>
      </c>
      <c r="CQ798" s="106">
        <v>1.05202E-2</v>
      </c>
      <c r="CR798" s="106">
        <v>1.104539E-2</v>
      </c>
      <c r="CS798" s="106"/>
      <c r="CT798" s="106"/>
      <c r="CU798" s="106"/>
      <c r="CV798" s="106">
        <f t="shared" si="504"/>
        <v>8.9999999999999993E-3</v>
      </c>
      <c r="CW798" s="106">
        <f t="shared" si="505"/>
        <v>8.6999999999999994E-3</v>
      </c>
      <c r="CX798" s="106">
        <f t="shared" si="506"/>
        <v>4.1999999999999997E-3</v>
      </c>
      <c r="CY798" s="106">
        <f t="shared" si="507"/>
        <v>4.1999999999999997E-3</v>
      </c>
      <c r="CZ798" s="106">
        <f t="shared" si="508"/>
        <v>6.0999999999999995E-3</v>
      </c>
      <c r="DA798" s="106">
        <f t="shared" si="509"/>
        <v>6.0999999999999995E-3</v>
      </c>
      <c r="DB798" s="106">
        <f t="shared" si="510"/>
        <v>7.5000000000000006E-3</v>
      </c>
      <c r="DC798" s="106">
        <f t="shared" si="511"/>
        <v>2.5999999999999999E-3</v>
      </c>
      <c r="DD798" s="106">
        <f t="shared" si="512"/>
        <v>5.5999999999999999E-3</v>
      </c>
      <c r="DE798" s="106">
        <f t="shared" si="513"/>
        <v>9.2999999999999992E-3</v>
      </c>
      <c r="DF798" s="106">
        <f t="shared" si="514"/>
        <v>1.0500000000000001E-2</v>
      </c>
      <c r="DG798" s="106">
        <f t="shared" si="515"/>
        <v>9.1999999999999998E-3</v>
      </c>
      <c r="DH798" s="106">
        <f t="shared" si="516"/>
        <v>6.7999999999999996E-3</v>
      </c>
      <c r="DI798" s="106">
        <f t="shared" si="517"/>
        <v>1.1899999999999999E-2</v>
      </c>
      <c r="DJ798" s="106">
        <f t="shared" si="518"/>
        <v>1.5499999999999998E-2</v>
      </c>
      <c r="DK798" s="106">
        <f t="shared" si="519"/>
        <v>5.1000000000000004E-3</v>
      </c>
      <c r="DL798" s="106">
        <f t="shared" si="520"/>
        <v>5.7000000000000002E-3</v>
      </c>
      <c r="DM798" s="106">
        <f t="shared" si="521"/>
        <v>5.7000000000000002E-3</v>
      </c>
      <c r="DN798" s="106">
        <f t="shared" si="522"/>
        <v>7.7999999999999996E-3</v>
      </c>
      <c r="DO798" s="106">
        <f t="shared" si="523"/>
        <v>1.9899999999999998E-2</v>
      </c>
      <c r="DP798" s="106">
        <f t="shared" si="524"/>
        <v>1.8799999999999997E-2</v>
      </c>
      <c r="DQ798" s="106">
        <f t="shared" si="525"/>
        <v>1.5699999999999999E-2</v>
      </c>
      <c r="DR798" s="106">
        <f t="shared" si="526"/>
        <v>2.0199999999999999E-2</v>
      </c>
      <c r="DS798" s="106">
        <f t="shared" si="527"/>
        <v>1.6E-2</v>
      </c>
      <c r="DT798" s="106">
        <f t="shared" si="528"/>
        <v>2.2699999999999998E-2</v>
      </c>
      <c r="DU798" s="106">
        <f t="shared" si="529"/>
        <v>1.78E-2</v>
      </c>
      <c r="DV798" s="106">
        <f t="shared" si="530"/>
        <v>9.1999999999999998E-3</v>
      </c>
      <c r="DW798" s="106">
        <f t="shared" si="531"/>
        <v>9.7000000000000003E-3</v>
      </c>
      <c r="DX798" s="106"/>
      <c r="DY798" s="106"/>
      <c r="DZ798" s="100"/>
      <c r="EA798" s="100">
        <v>649.69000000000005</v>
      </c>
      <c r="EB798" s="100">
        <v>0.08</v>
      </c>
      <c r="EC798" s="100">
        <v>11</v>
      </c>
      <c r="ED798" s="100">
        <v>100</v>
      </c>
      <c r="EE798" s="100">
        <v>34.92</v>
      </c>
      <c r="EF798" s="100">
        <v>100</v>
      </c>
      <c r="EG798" s="100">
        <v>189.86</v>
      </c>
      <c r="EH798" s="100">
        <v>4.79</v>
      </c>
      <c r="EI798" s="100">
        <v>47.56</v>
      </c>
      <c r="EJ798" s="100">
        <v>148.32</v>
      </c>
      <c r="EK798" s="100">
        <v>100</v>
      </c>
      <c r="EL798" s="100">
        <v>50.31</v>
      </c>
      <c r="EM798" s="100">
        <v>100</v>
      </c>
      <c r="EN798" s="100">
        <v>31056.48</v>
      </c>
      <c r="EO798" s="100">
        <v>100</v>
      </c>
      <c r="EP798" s="100">
        <v>1.77</v>
      </c>
      <c r="EQ798" s="100">
        <v>100</v>
      </c>
      <c r="ER798" s="100">
        <v>100</v>
      </c>
      <c r="ES798" s="100">
        <v>100</v>
      </c>
      <c r="ET798" s="100">
        <v>100</v>
      </c>
      <c r="EU798" s="100">
        <v>18.239999999999998</v>
      </c>
      <c r="EV798" s="100">
        <v>146.26</v>
      </c>
      <c r="EW798" s="100">
        <v>100</v>
      </c>
      <c r="EX798" s="100">
        <v>100</v>
      </c>
      <c r="EY798" s="100">
        <v>100</v>
      </c>
      <c r="EZ798" s="100">
        <v>100</v>
      </c>
      <c r="FA798" s="100">
        <v>100</v>
      </c>
      <c r="FB798" s="100">
        <v>233.35</v>
      </c>
      <c r="FC798" s="100"/>
      <c r="FD798" s="100"/>
      <c r="FE798" s="100"/>
      <c r="FF798" s="106">
        <v>6.377846858638743E-2</v>
      </c>
      <c r="FG798" s="106">
        <v>4.4943567137420641E-2</v>
      </c>
      <c r="FH798" s="106">
        <v>2.7361735908970628E-3</v>
      </c>
      <c r="FI798" s="106">
        <v>0</v>
      </c>
      <c r="FJ798" s="106">
        <v>0</v>
      </c>
      <c r="FK798" s="106">
        <v>1.0882238631947145E-2</v>
      </c>
      <c r="FL798" s="106">
        <v>0</v>
      </c>
      <c r="FM798" s="106">
        <v>2.0670838184114319E-3</v>
      </c>
      <c r="FN798" s="106">
        <v>2.7192681532304174E-3</v>
      </c>
      <c r="FO798" s="106">
        <v>0</v>
      </c>
      <c r="FP798" s="106">
        <v>0</v>
      </c>
      <c r="FQ798" s="106">
        <v>0</v>
      </c>
      <c r="FR798" s="106">
        <v>0</v>
      </c>
      <c r="FS798" s="106">
        <v>0</v>
      </c>
      <c r="FT798" s="106">
        <v>0</v>
      </c>
      <c r="FU798" s="106">
        <v>3.1153421749661823E-3</v>
      </c>
      <c r="FV798" s="106">
        <v>0</v>
      </c>
      <c r="FW798" s="106">
        <v>0</v>
      </c>
      <c r="FX798" s="106">
        <v>0</v>
      </c>
      <c r="FY798" s="106">
        <v>0</v>
      </c>
      <c r="FZ798" s="106">
        <v>1.3392299154785278E-2</v>
      </c>
      <c r="GA798" s="106">
        <v>0</v>
      </c>
      <c r="GB798" s="106">
        <v>0</v>
      </c>
      <c r="GC798" s="106">
        <v>0</v>
      </c>
      <c r="GD798" s="106">
        <v>0</v>
      </c>
      <c r="GE798" s="106">
        <v>0</v>
      </c>
      <c r="GF798" s="106">
        <v>0</v>
      </c>
      <c r="GG798" s="106">
        <v>0</v>
      </c>
      <c r="GH798" s="100"/>
      <c r="GI798" s="100"/>
      <c r="GJ798" s="100"/>
      <c r="GK798" s="100"/>
    </row>
    <row r="799" spans="1:193" x14ac:dyDescent="0.25">
      <c r="A799" s="98" t="s">
        <v>1073</v>
      </c>
      <c r="B799" s="99" t="s">
        <v>17</v>
      </c>
      <c r="C799" s="99" t="s">
        <v>247</v>
      </c>
      <c r="D799" s="100"/>
      <c r="E799" s="99" t="s">
        <v>972</v>
      </c>
      <c r="F799" s="100"/>
      <c r="G799" s="106">
        <v>0</v>
      </c>
      <c r="H799" s="106">
        <v>0</v>
      </c>
      <c r="I799" s="106">
        <v>0</v>
      </c>
      <c r="J799" s="106">
        <v>0</v>
      </c>
      <c r="K799" s="106">
        <v>0</v>
      </c>
      <c r="L799" s="106">
        <v>0</v>
      </c>
      <c r="M799" s="106">
        <v>0</v>
      </c>
      <c r="N799" s="106">
        <v>0.126</v>
      </c>
      <c r="O799" s="106">
        <v>0</v>
      </c>
      <c r="P799" s="106">
        <v>0</v>
      </c>
      <c r="Q799" s="106">
        <v>0</v>
      </c>
      <c r="R799" s="106">
        <v>0</v>
      </c>
      <c r="S799" s="106">
        <v>154.27500000000001</v>
      </c>
      <c r="T799" s="106">
        <v>0.11904745066014998</v>
      </c>
      <c r="U799" s="106">
        <v>0</v>
      </c>
      <c r="V799" s="106">
        <v>0.1267106827417134</v>
      </c>
      <c r="W799" s="106">
        <v>0</v>
      </c>
      <c r="X799" s="106">
        <v>0</v>
      </c>
      <c r="Y799" s="106">
        <v>0</v>
      </c>
      <c r="Z799" s="106">
        <v>0</v>
      </c>
      <c r="AA799" s="106">
        <v>4.9645531786278001E-2</v>
      </c>
      <c r="AB799" s="106">
        <v>0</v>
      </c>
      <c r="AC799" s="106">
        <v>0</v>
      </c>
      <c r="AD799" s="106">
        <v>0</v>
      </c>
      <c r="AE799" s="106">
        <v>0</v>
      </c>
      <c r="AF799" s="106">
        <v>0</v>
      </c>
      <c r="AG799" s="106">
        <v>0</v>
      </c>
      <c r="AH799" s="106">
        <v>0</v>
      </c>
      <c r="AI799" s="106"/>
      <c r="AJ799" s="106">
        <v>154.69640366518814</v>
      </c>
      <c r="AK799" s="100"/>
      <c r="AL799" s="106">
        <v>0</v>
      </c>
      <c r="AM799" s="106">
        <v>0</v>
      </c>
      <c r="AN799" s="106">
        <v>0</v>
      </c>
      <c r="AO799" s="106">
        <v>0</v>
      </c>
      <c r="AP799" s="106">
        <v>0</v>
      </c>
      <c r="AQ799" s="106">
        <v>0</v>
      </c>
      <c r="AR799" s="106">
        <v>0</v>
      </c>
      <c r="AS799" s="106">
        <v>0.10459903702473851</v>
      </c>
      <c r="AT799" s="106">
        <v>0</v>
      </c>
      <c r="AU799" s="106">
        <v>0</v>
      </c>
      <c r="AV799" s="106">
        <v>0</v>
      </c>
      <c r="AW799" s="106">
        <v>0</v>
      </c>
      <c r="AX799" s="106">
        <v>107.84690667598741</v>
      </c>
      <c r="AY799" s="106">
        <v>9.749197498988614E-2</v>
      </c>
      <c r="AZ799" s="106">
        <v>0</v>
      </c>
      <c r="BA799" s="106">
        <v>0.10744567348572323</v>
      </c>
      <c r="BB799" s="106">
        <v>0</v>
      </c>
      <c r="BC799" s="106">
        <v>0</v>
      </c>
      <c r="BD799" s="106">
        <v>0</v>
      </c>
      <c r="BE799" s="106">
        <v>0</v>
      </c>
      <c r="BF799" s="106">
        <v>4.2384984023117904E-2</v>
      </c>
      <c r="BG799" s="106">
        <v>0</v>
      </c>
      <c r="BH799" s="106">
        <v>0</v>
      </c>
      <c r="BI799" s="106">
        <v>0</v>
      </c>
      <c r="BJ799" s="106">
        <v>0</v>
      </c>
      <c r="BK799" s="106">
        <v>0</v>
      </c>
      <c r="BL799" s="106">
        <v>0</v>
      </c>
      <c r="BM799" s="106">
        <v>0</v>
      </c>
      <c r="BN799" s="106"/>
      <c r="BO799" s="106"/>
      <c r="BP799" s="106"/>
      <c r="BQ799" s="106">
        <v>2.8879200000000004E-2</v>
      </c>
      <c r="BR799" s="106">
        <v>1.851591E-2</v>
      </c>
      <c r="BS799" s="106">
        <v>1.1903850000000001E-2</v>
      </c>
      <c r="BT799" s="106">
        <v>1.2270679999999999E-2</v>
      </c>
      <c r="BU799" s="106">
        <v>1.35576E-2</v>
      </c>
      <c r="BV799" s="106">
        <v>1.273635E-2</v>
      </c>
      <c r="BW799" s="106">
        <v>1.7119599999999999E-2</v>
      </c>
      <c r="BX799" s="106">
        <v>3.8547199999999998E-3</v>
      </c>
      <c r="BY799" s="106">
        <v>1.021416E-2</v>
      </c>
      <c r="BZ799" s="106">
        <v>3.5290639999999998E-2</v>
      </c>
      <c r="CA799" s="106">
        <v>3.4000000000000002E-2</v>
      </c>
      <c r="CB799" s="106">
        <v>1.52E-2</v>
      </c>
      <c r="CC799" s="106">
        <v>1.8310400000000001E-2</v>
      </c>
      <c r="CD799" s="106">
        <v>2.4055670000000001E-2</v>
      </c>
      <c r="CE799" s="106">
        <v>3.2959519999999999E-2</v>
      </c>
      <c r="CF799" s="106">
        <v>8.9626800000000006E-3</v>
      </c>
      <c r="CG799" s="106">
        <v>7.162299999999999E-3</v>
      </c>
      <c r="CH799" s="106">
        <v>8.0542400000000007E-3</v>
      </c>
      <c r="CI799" s="106">
        <v>1.612773E-2</v>
      </c>
      <c r="CJ799" s="106">
        <v>2.7208960000000001E-2</v>
      </c>
      <c r="CK799" s="106">
        <v>2.8813979999999999E-2</v>
      </c>
      <c r="CL799" s="106">
        <v>2.9608589999999997E-2</v>
      </c>
      <c r="CM799" s="106">
        <v>3.6741600000000006E-2</v>
      </c>
      <c r="CN799" s="106">
        <v>2.9685759999999999E-2</v>
      </c>
      <c r="CO799" s="106">
        <v>4.1608860000000004E-2</v>
      </c>
      <c r="CP799" s="106">
        <v>3.3168530000000002E-2</v>
      </c>
      <c r="CQ799" s="106">
        <v>1.7381199999999999E-2</v>
      </c>
      <c r="CR799" s="106">
        <v>1.833307E-2</v>
      </c>
      <c r="CS799" s="106"/>
      <c r="CT799" s="106"/>
      <c r="CU799" s="106"/>
      <c r="CV799" s="106">
        <f t="shared" si="504"/>
        <v>1.35E-2</v>
      </c>
      <c r="CW799" s="106">
        <f t="shared" si="505"/>
        <v>1.11E-2</v>
      </c>
      <c r="CX799" s="106">
        <f t="shared" si="506"/>
        <v>6.3E-3</v>
      </c>
      <c r="CY799" s="106">
        <f t="shared" si="507"/>
        <v>7.4000000000000003E-3</v>
      </c>
      <c r="CZ799" s="106">
        <f t="shared" si="508"/>
        <v>1.0500000000000001E-2</v>
      </c>
      <c r="DA799" s="106">
        <f t="shared" si="509"/>
        <v>9.9000000000000008E-3</v>
      </c>
      <c r="DB799" s="106">
        <f t="shared" si="510"/>
        <v>1.2699999999999998E-2</v>
      </c>
      <c r="DC799" s="106">
        <f t="shared" si="511"/>
        <v>3.2000000000000002E-3</v>
      </c>
      <c r="DD799" s="106">
        <f t="shared" si="512"/>
        <v>7.3000000000000001E-3</v>
      </c>
      <c r="DE799" s="106">
        <f t="shared" si="513"/>
        <v>1.54E-2</v>
      </c>
      <c r="DF799" s="106">
        <f t="shared" si="514"/>
        <v>3.4000000000000002E-2</v>
      </c>
      <c r="DG799" s="106">
        <f t="shared" si="515"/>
        <v>1.52E-2</v>
      </c>
      <c r="DH799" s="106">
        <f t="shared" si="516"/>
        <v>1.2800000000000001E-2</v>
      </c>
      <c r="DI799" s="106">
        <f t="shared" si="517"/>
        <v>1.9699999999999999E-2</v>
      </c>
      <c r="DJ799" s="106">
        <f t="shared" si="518"/>
        <v>2.4399999999999998E-2</v>
      </c>
      <c r="DK799" s="106">
        <f t="shared" si="519"/>
        <v>7.6000000000000009E-3</v>
      </c>
      <c r="DL799" s="106">
        <f t="shared" si="520"/>
        <v>6.6999999999999994E-3</v>
      </c>
      <c r="DM799" s="106">
        <f t="shared" si="521"/>
        <v>7.1000000000000004E-3</v>
      </c>
      <c r="DN799" s="106">
        <f t="shared" si="522"/>
        <v>1.2699999999999999E-2</v>
      </c>
      <c r="DO799" s="106">
        <f t="shared" si="523"/>
        <v>2.3199999999999998E-2</v>
      </c>
      <c r="DP799" s="106">
        <f t="shared" si="524"/>
        <v>2.46E-2</v>
      </c>
      <c r="DQ799" s="106">
        <f t="shared" si="525"/>
        <v>2.53E-2</v>
      </c>
      <c r="DR799" s="106">
        <f t="shared" si="526"/>
        <v>3.15E-2</v>
      </c>
      <c r="DS799" s="106">
        <f t="shared" si="527"/>
        <v>2.5600000000000001E-2</v>
      </c>
      <c r="DT799" s="106">
        <f t="shared" si="528"/>
        <v>3.61E-2</v>
      </c>
      <c r="DU799" s="106">
        <f t="shared" si="529"/>
        <v>2.8900000000000002E-2</v>
      </c>
      <c r="DV799" s="106">
        <f t="shared" si="530"/>
        <v>1.52E-2</v>
      </c>
      <c r="DW799" s="106">
        <f t="shared" si="531"/>
        <v>1.61E-2</v>
      </c>
      <c r="DX799" s="106"/>
      <c r="DY799" s="106"/>
      <c r="DZ799" s="100"/>
      <c r="EA799" s="100">
        <v>134.54</v>
      </c>
      <c r="EB799" s="100">
        <v>100</v>
      </c>
      <c r="EC799" s="100">
        <v>100</v>
      </c>
      <c r="ED799" s="100">
        <v>100</v>
      </c>
      <c r="EE799" s="100">
        <v>198.88</v>
      </c>
      <c r="EF799" s="100">
        <v>120.59</v>
      </c>
      <c r="EG799" s="100">
        <v>100</v>
      </c>
      <c r="EH799" s="100">
        <v>3.65</v>
      </c>
      <c r="EI799" s="100">
        <v>111.48</v>
      </c>
      <c r="EJ799" s="100">
        <v>37.82</v>
      </c>
      <c r="EK799" s="100">
        <v>100</v>
      </c>
      <c r="EL799" s="100">
        <v>100</v>
      </c>
      <c r="EM799" s="100">
        <v>7.0000000000000007E-2</v>
      </c>
      <c r="EN799" s="100">
        <v>19.010000000000002</v>
      </c>
      <c r="EO799" s="100">
        <v>100</v>
      </c>
      <c r="EP799" s="100">
        <v>8.1999999999999993</v>
      </c>
      <c r="EQ799" s="100">
        <v>100</v>
      </c>
      <c r="ER799" s="100">
        <v>100</v>
      </c>
      <c r="ES799" s="100">
        <v>3.66</v>
      </c>
      <c r="ET799" s="100">
        <v>7315.92</v>
      </c>
      <c r="EU799" s="100">
        <v>100</v>
      </c>
      <c r="EV799" s="100">
        <v>55.92</v>
      </c>
      <c r="EW799" s="100">
        <v>36.159999999999997</v>
      </c>
      <c r="EX799" s="100">
        <v>100</v>
      </c>
      <c r="EY799" s="100">
        <v>965.63</v>
      </c>
      <c r="EZ799" s="100">
        <v>100</v>
      </c>
      <c r="FA799" s="100">
        <v>100</v>
      </c>
      <c r="FB799" s="100">
        <v>100</v>
      </c>
      <c r="FC799" s="100"/>
      <c r="FD799" s="100"/>
      <c r="FE799" s="100"/>
      <c r="FF799" s="106">
        <v>0</v>
      </c>
      <c r="FG799" s="106">
        <v>0</v>
      </c>
      <c r="FH799" s="106">
        <v>0</v>
      </c>
      <c r="FI799" s="106">
        <v>0</v>
      </c>
      <c r="FJ799" s="106">
        <v>0</v>
      </c>
      <c r="FK799" s="106">
        <v>1.2185542168674698E-2</v>
      </c>
      <c r="FL799" s="106">
        <v>0</v>
      </c>
      <c r="FM799" s="106">
        <v>3.8178648514029553E-3</v>
      </c>
      <c r="FN799" s="106">
        <v>0</v>
      </c>
      <c r="FO799" s="106">
        <v>0</v>
      </c>
      <c r="FP799" s="106">
        <v>0</v>
      </c>
      <c r="FQ799" s="106">
        <v>0</v>
      </c>
      <c r="FR799" s="106">
        <v>7.5492834673191206E-2</v>
      </c>
      <c r="FS799" s="106">
        <v>1.8533224445577357E-2</v>
      </c>
      <c r="FT799" s="106">
        <v>0</v>
      </c>
      <c r="FU799" s="106">
        <v>8.8105452258293044E-3</v>
      </c>
      <c r="FV799" s="106">
        <v>0</v>
      </c>
      <c r="FW799" s="106">
        <v>0</v>
      </c>
      <c r="FX799" s="106">
        <v>0</v>
      </c>
      <c r="FY799" s="106">
        <v>0</v>
      </c>
      <c r="FZ799" s="106">
        <v>4.2384984023117904E-2</v>
      </c>
      <c r="GA799" s="106">
        <v>0</v>
      </c>
      <c r="GB799" s="106">
        <v>0</v>
      </c>
      <c r="GC799" s="106">
        <v>0</v>
      </c>
      <c r="GD799" s="106">
        <v>0</v>
      </c>
      <c r="GE799" s="106">
        <v>0</v>
      </c>
      <c r="GF799" s="106">
        <v>0</v>
      </c>
      <c r="GG799" s="106">
        <v>0</v>
      </c>
      <c r="GH799" s="100"/>
      <c r="GI799" s="100"/>
      <c r="GJ799" s="100"/>
      <c r="GK799" s="100"/>
    </row>
    <row r="800" spans="1:193" x14ac:dyDescent="0.25">
      <c r="A800" s="98" t="s">
        <v>1073</v>
      </c>
      <c r="B800" s="99" t="s">
        <v>17</v>
      </c>
      <c r="C800" s="99" t="s">
        <v>247</v>
      </c>
      <c r="D800" s="100"/>
      <c r="E800" s="99" t="s">
        <v>973</v>
      </c>
      <c r="F800" s="100"/>
      <c r="G800" s="106">
        <v>0</v>
      </c>
      <c r="H800" s="106">
        <v>0</v>
      </c>
      <c r="I800" s="106">
        <v>0</v>
      </c>
      <c r="J800" s="106">
        <v>0</v>
      </c>
      <c r="K800" s="106">
        <v>0.02</v>
      </c>
      <c r="L800" s="106">
        <v>0</v>
      </c>
      <c r="M800" s="106">
        <v>0</v>
      </c>
      <c r="N800" s="106">
        <v>0.11100000000000002</v>
      </c>
      <c r="O800" s="106">
        <v>0</v>
      </c>
      <c r="P800" s="106">
        <v>0</v>
      </c>
      <c r="Q800" s="106">
        <v>0</v>
      </c>
      <c r="R800" s="106">
        <v>0</v>
      </c>
      <c r="S800" s="106">
        <v>154.10900000000001</v>
      </c>
      <c r="T800" s="106">
        <v>0.11418245765319959</v>
      </c>
      <c r="U800" s="106">
        <v>0</v>
      </c>
      <c r="V800" s="106">
        <v>0.10872273762747535</v>
      </c>
      <c r="W800" s="106">
        <v>0</v>
      </c>
      <c r="X800" s="106">
        <v>0</v>
      </c>
      <c r="Y800" s="106">
        <v>0</v>
      </c>
      <c r="Z800" s="106">
        <v>0.03</v>
      </c>
      <c r="AA800" s="106">
        <v>0</v>
      </c>
      <c r="AB800" s="106">
        <v>0</v>
      </c>
      <c r="AC800" s="106">
        <v>0</v>
      </c>
      <c r="AD800" s="106">
        <v>0</v>
      </c>
      <c r="AE800" s="106">
        <v>0</v>
      </c>
      <c r="AF800" s="106">
        <v>0</v>
      </c>
      <c r="AG800" s="106">
        <v>0</v>
      </c>
      <c r="AH800" s="106">
        <v>0</v>
      </c>
      <c r="AI800" s="106"/>
      <c r="AJ800" s="106">
        <v>154.49290519528068</v>
      </c>
      <c r="AK800" s="100"/>
      <c r="AL800" s="106">
        <v>0</v>
      </c>
      <c r="AM800" s="106">
        <v>0</v>
      </c>
      <c r="AN800" s="106">
        <v>0</v>
      </c>
      <c r="AO800" s="106">
        <v>0</v>
      </c>
      <c r="AP800" s="106">
        <v>1.5489467162329617E-2</v>
      </c>
      <c r="AQ800" s="106">
        <v>0</v>
      </c>
      <c r="AR800" s="106">
        <v>0</v>
      </c>
      <c r="AS800" s="106">
        <v>9.2146770712269649E-2</v>
      </c>
      <c r="AT800" s="106">
        <v>0</v>
      </c>
      <c r="AU800" s="106">
        <v>0</v>
      </c>
      <c r="AV800" s="106">
        <v>0</v>
      </c>
      <c r="AW800" s="106">
        <v>0</v>
      </c>
      <c r="AX800" s="106">
        <v>107.73086333449842</v>
      </c>
      <c r="AY800" s="106">
        <v>9.3507868031446714E-2</v>
      </c>
      <c r="AZ800" s="106">
        <v>0</v>
      </c>
      <c r="BA800" s="106">
        <v>9.2192603771284104E-2</v>
      </c>
      <c r="BB800" s="106">
        <v>0</v>
      </c>
      <c r="BC800" s="106">
        <v>0</v>
      </c>
      <c r="BD800" s="106">
        <v>0</v>
      </c>
      <c r="BE800" s="106">
        <v>2.5579809004092766E-2</v>
      </c>
      <c r="BF800" s="106">
        <v>0</v>
      </c>
      <c r="BG800" s="106">
        <v>0</v>
      </c>
      <c r="BH800" s="106">
        <v>0</v>
      </c>
      <c r="BI800" s="106">
        <v>0</v>
      </c>
      <c r="BJ800" s="106">
        <v>0</v>
      </c>
      <c r="BK800" s="106">
        <v>0</v>
      </c>
      <c r="BL800" s="106">
        <v>0</v>
      </c>
      <c r="BM800" s="106">
        <v>0</v>
      </c>
      <c r="BN800" s="106"/>
      <c r="BO800" s="106"/>
      <c r="BP800" s="106"/>
      <c r="BQ800" s="106">
        <v>2.8451360000000005E-2</v>
      </c>
      <c r="BR800" s="106">
        <v>1.851591E-2</v>
      </c>
      <c r="BS800" s="106">
        <v>1.1903850000000001E-2</v>
      </c>
      <c r="BT800" s="106">
        <v>1.24365E-2</v>
      </c>
      <c r="BU800" s="106">
        <v>1.3686719999999999E-2</v>
      </c>
      <c r="BV800" s="106">
        <v>1.273635E-2</v>
      </c>
      <c r="BW800" s="106">
        <v>1.6041200000000002E-2</v>
      </c>
      <c r="BX800" s="106">
        <v>3.8547199999999998E-3</v>
      </c>
      <c r="BY800" s="106">
        <v>9.93432E-3</v>
      </c>
      <c r="BZ800" s="106">
        <v>3.5519799999999997E-2</v>
      </c>
      <c r="CA800" s="106">
        <v>3.4200000000000001E-2</v>
      </c>
      <c r="CB800" s="106">
        <v>1.52E-2</v>
      </c>
      <c r="CC800" s="106">
        <v>1.8310400000000001E-2</v>
      </c>
      <c r="CD800" s="106">
        <v>2.4299890000000001E-2</v>
      </c>
      <c r="CE800" s="106">
        <v>3.2959519999999999E-2</v>
      </c>
      <c r="CF800" s="106">
        <v>8.9626800000000006E-3</v>
      </c>
      <c r="CG800" s="106">
        <v>7.162299999999999E-3</v>
      </c>
      <c r="CH800" s="106">
        <v>8.1676800000000001E-3</v>
      </c>
      <c r="CI800" s="106">
        <v>1.5746760000000002E-2</v>
      </c>
      <c r="CJ800" s="106">
        <v>2.8147200000000004E-2</v>
      </c>
      <c r="CK800" s="106">
        <v>2.8579719999999996E-2</v>
      </c>
      <c r="CL800" s="106">
        <v>3.0193739999999997E-2</v>
      </c>
      <c r="CM800" s="106">
        <v>3.7908000000000004E-2</v>
      </c>
      <c r="CN800" s="106">
        <v>2.933788E-2</v>
      </c>
      <c r="CO800" s="106">
        <v>4.287672E-2</v>
      </c>
      <c r="CP800" s="106">
        <v>3.3168530000000002E-2</v>
      </c>
      <c r="CQ800" s="106">
        <v>1.7381199999999999E-2</v>
      </c>
      <c r="CR800" s="106">
        <v>1.8219200000000001E-2</v>
      </c>
      <c r="CS800" s="106"/>
      <c r="CT800" s="106"/>
      <c r="CU800" s="106"/>
      <c r="CV800" s="106">
        <f t="shared" si="504"/>
        <v>1.3300000000000001E-2</v>
      </c>
      <c r="CW800" s="106">
        <f t="shared" si="505"/>
        <v>1.11E-2</v>
      </c>
      <c r="CX800" s="106">
        <f t="shared" si="506"/>
        <v>6.3E-3</v>
      </c>
      <c r="CY800" s="106">
        <f t="shared" si="507"/>
        <v>7.5000000000000006E-3</v>
      </c>
      <c r="CZ800" s="106">
        <f t="shared" si="508"/>
        <v>1.06E-2</v>
      </c>
      <c r="DA800" s="106">
        <f t="shared" si="509"/>
        <v>9.9000000000000008E-3</v>
      </c>
      <c r="DB800" s="106">
        <f t="shared" si="510"/>
        <v>1.1900000000000001E-2</v>
      </c>
      <c r="DC800" s="106">
        <f t="shared" si="511"/>
        <v>3.2000000000000002E-3</v>
      </c>
      <c r="DD800" s="106">
        <f t="shared" si="512"/>
        <v>7.0999999999999995E-3</v>
      </c>
      <c r="DE800" s="106">
        <f t="shared" si="513"/>
        <v>1.55E-2</v>
      </c>
      <c r="DF800" s="106">
        <f t="shared" si="514"/>
        <v>3.4200000000000001E-2</v>
      </c>
      <c r="DG800" s="106">
        <f t="shared" si="515"/>
        <v>1.52E-2</v>
      </c>
      <c r="DH800" s="106">
        <f t="shared" si="516"/>
        <v>1.2800000000000001E-2</v>
      </c>
      <c r="DI800" s="106">
        <f t="shared" si="517"/>
        <v>1.9900000000000001E-2</v>
      </c>
      <c r="DJ800" s="106">
        <f t="shared" si="518"/>
        <v>2.4399999999999998E-2</v>
      </c>
      <c r="DK800" s="106">
        <f t="shared" si="519"/>
        <v>7.6000000000000009E-3</v>
      </c>
      <c r="DL800" s="106">
        <f t="shared" si="520"/>
        <v>6.6999999999999994E-3</v>
      </c>
      <c r="DM800" s="106">
        <f t="shared" si="521"/>
        <v>7.1999999999999998E-3</v>
      </c>
      <c r="DN800" s="106">
        <f t="shared" si="522"/>
        <v>1.2400000000000001E-2</v>
      </c>
      <c r="DO800" s="106">
        <f t="shared" si="523"/>
        <v>2.4E-2</v>
      </c>
      <c r="DP800" s="106">
        <f t="shared" si="524"/>
        <v>2.4399999999999998E-2</v>
      </c>
      <c r="DQ800" s="106">
        <f t="shared" si="525"/>
        <v>2.58E-2</v>
      </c>
      <c r="DR800" s="106">
        <f t="shared" si="526"/>
        <v>3.2500000000000001E-2</v>
      </c>
      <c r="DS800" s="106">
        <f t="shared" si="527"/>
        <v>2.53E-2</v>
      </c>
      <c r="DT800" s="106">
        <f t="shared" si="528"/>
        <v>3.7199999999999997E-2</v>
      </c>
      <c r="DU800" s="106">
        <f t="shared" si="529"/>
        <v>2.8900000000000002E-2</v>
      </c>
      <c r="DV800" s="106">
        <f t="shared" si="530"/>
        <v>1.52E-2</v>
      </c>
      <c r="DW800" s="106">
        <f t="shared" si="531"/>
        <v>1.6E-2</v>
      </c>
      <c r="DX800" s="106"/>
      <c r="DY800" s="106"/>
      <c r="DZ800" s="100"/>
      <c r="EA800" s="100">
        <v>66.2</v>
      </c>
      <c r="EB800" s="100">
        <v>100</v>
      </c>
      <c r="EC800" s="100">
        <v>100</v>
      </c>
      <c r="ED800" s="100">
        <v>100</v>
      </c>
      <c r="EE800" s="100">
        <v>100</v>
      </c>
      <c r="EF800" s="100">
        <v>316.68</v>
      </c>
      <c r="EG800" s="100">
        <v>100</v>
      </c>
      <c r="EH800" s="100">
        <v>3.58</v>
      </c>
      <c r="EI800" s="100">
        <v>25.56</v>
      </c>
      <c r="EJ800" s="100">
        <v>32.76</v>
      </c>
      <c r="EK800" s="100">
        <v>100</v>
      </c>
      <c r="EL800" s="100">
        <v>100</v>
      </c>
      <c r="EM800" s="100">
        <v>0.06</v>
      </c>
      <c r="EN800" s="100">
        <v>26.22</v>
      </c>
      <c r="EO800" s="100">
        <v>100</v>
      </c>
      <c r="EP800" s="100">
        <v>6.92</v>
      </c>
      <c r="EQ800" s="100">
        <v>100</v>
      </c>
      <c r="ER800" s="100">
        <v>100</v>
      </c>
      <c r="ES800" s="100">
        <v>3.33</v>
      </c>
      <c r="ET800" s="100">
        <v>100</v>
      </c>
      <c r="EU800" s="100">
        <v>2069.8200000000002</v>
      </c>
      <c r="EV800" s="100">
        <v>100</v>
      </c>
      <c r="EW800" s="100">
        <v>100</v>
      </c>
      <c r="EX800" s="100">
        <v>58.05</v>
      </c>
      <c r="EY800" s="100">
        <v>100</v>
      </c>
      <c r="EZ800" s="100">
        <v>100</v>
      </c>
      <c r="FA800" s="100">
        <v>100</v>
      </c>
      <c r="FB800" s="100">
        <v>100</v>
      </c>
      <c r="FC800" s="100"/>
      <c r="FD800" s="100"/>
      <c r="FE800" s="100"/>
      <c r="FF800" s="106">
        <v>0</v>
      </c>
      <c r="FG800" s="106">
        <v>0</v>
      </c>
      <c r="FH800" s="106">
        <v>0</v>
      </c>
      <c r="FI800" s="106">
        <v>0</v>
      </c>
      <c r="FJ800" s="106">
        <v>1.5489467162329617E-2</v>
      </c>
      <c r="FK800" s="106">
        <v>5.4154372328021762E-2</v>
      </c>
      <c r="FL800" s="106">
        <v>0</v>
      </c>
      <c r="FM800" s="106">
        <v>3.2988543914992531E-3</v>
      </c>
      <c r="FN800" s="106">
        <v>0</v>
      </c>
      <c r="FO800" s="106">
        <v>0</v>
      </c>
      <c r="FP800" s="106">
        <v>0</v>
      </c>
      <c r="FQ800" s="106">
        <v>0</v>
      </c>
      <c r="FR800" s="106">
        <v>6.4638518000699044E-2</v>
      </c>
      <c r="FS800" s="106">
        <v>2.4517762997845326E-2</v>
      </c>
      <c r="FT800" s="106">
        <v>0</v>
      </c>
      <c r="FU800" s="106">
        <v>6.3797281809728594E-3</v>
      </c>
      <c r="FV800" s="106">
        <v>0</v>
      </c>
      <c r="FW800" s="106">
        <v>0</v>
      </c>
      <c r="FX800" s="106">
        <v>0</v>
      </c>
      <c r="FY800" s="106">
        <v>2.5579809004092766E-2</v>
      </c>
      <c r="FZ800" s="106">
        <v>1.4430301786629884</v>
      </c>
      <c r="GA800" s="106">
        <v>0</v>
      </c>
      <c r="GB800" s="106">
        <v>0</v>
      </c>
      <c r="GC800" s="106">
        <v>0</v>
      </c>
      <c r="GD800" s="106">
        <v>0</v>
      </c>
      <c r="GE800" s="106">
        <v>0</v>
      </c>
      <c r="GF800" s="106">
        <v>0</v>
      </c>
      <c r="GG800" s="106">
        <v>0</v>
      </c>
      <c r="GH800" s="100"/>
      <c r="GI800" s="100"/>
      <c r="GJ800" s="100"/>
      <c r="GK800" s="100"/>
    </row>
    <row r="801" spans="1:193" x14ac:dyDescent="0.25">
      <c r="A801" s="98" t="s">
        <v>1073</v>
      </c>
      <c r="B801" s="99" t="s">
        <v>17</v>
      </c>
      <c r="C801" s="99" t="s">
        <v>247</v>
      </c>
      <c r="D801" s="100"/>
      <c r="E801" s="99" t="s">
        <v>974</v>
      </c>
      <c r="F801" s="100"/>
      <c r="G801" s="106">
        <v>0</v>
      </c>
      <c r="H801" s="106">
        <v>0</v>
      </c>
      <c r="I801" s="106">
        <v>0</v>
      </c>
      <c r="J801" s="106">
        <v>0</v>
      </c>
      <c r="K801" s="106">
        <v>0</v>
      </c>
      <c r="L801" s="106">
        <v>0</v>
      </c>
      <c r="M801" s="106">
        <v>0</v>
      </c>
      <c r="N801" s="106">
        <v>0.11799999999999999</v>
      </c>
      <c r="O801" s="106">
        <v>0</v>
      </c>
      <c r="P801" s="106">
        <v>0</v>
      </c>
      <c r="Q801" s="106">
        <v>0</v>
      </c>
      <c r="R801" s="106">
        <v>0</v>
      </c>
      <c r="S801" s="106">
        <v>153.91</v>
      </c>
      <c r="T801" s="106">
        <v>0.12016745687619407</v>
      </c>
      <c r="U801" s="106">
        <v>0</v>
      </c>
      <c r="V801" s="106">
        <v>0.11070827176456102</v>
      </c>
      <c r="W801" s="106">
        <v>0</v>
      </c>
      <c r="X801" s="106">
        <v>0</v>
      </c>
      <c r="Y801" s="106">
        <v>0</v>
      </c>
      <c r="Z801" s="106">
        <v>0</v>
      </c>
      <c r="AA801" s="106">
        <v>0</v>
      </c>
      <c r="AB801" s="106">
        <v>0</v>
      </c>
      <c r="AC801" s="106">
        <v>0</v>
      </c>
      <c r="AD801" s="106">
        <v>0</v>
      </c>
      <c r="AE801" s="106">
        <v>0</v>
      </c>
      <c r="AF801" s="106">
        <v>0</v>
      </c>
      <c r="AG801" s="106">
        <v>0</v>
      </c>
      <c r="AH801" s="106">
        <v>0</v>
      </c>
      <c r="AI801" s="106"/>
      <c r="AJ801" s="106">
        <v>154.25887572864076</v>
      </c>
      <c r="AK801" s="100"/>
      <c r="AL801" s="106">
        <v>0</v>
      </c>
      <c r="AM801" s="106">
        <v>0</v>
      </c>
      <c r="AN801" s="106">
        <v>0</v>
      </c>
      <c r="AO801" s="106">
        <v>0</v>
      </c>
      <c r="AP801" s="106">
        <v>0</v>
      </c>
      <c r="AQ801" s="106">
        <v>0</v>
      </c>
      <c r="AR801" s="106">
        <v>0</v>
      </c>
      <c r="AS801" s="106">
        <v>9.7957828324755108E-2</v>
      </c>
      <c r="AT801" s="106">
        <v>0</v>
      </c>
      <c r="AU801" s="106">
        <v>0</v>
      </c>
      <c r="AV801" s="106">
        <v>0</v>
      </c>
      <c r="AW801" s="106">
        <v>0</v>
      </c>
      <c r="AX801" s="106">
        <v>107.59175113596643</v>
      </c>
      <c r="AY801" s="106">
        <v>9.8409185878465366E-2</v>
      </c>
      <c r="AZ801" s="106">
        <v>0</v>
      </c>
      <c r="BA801" s="106">
        <v>9.3876258597948806E-2</v>
      </c>
      <c r="BB801" s="106">
        <v>0</v>
      </c>
      <c r="BC801" s="106">
        <v>0</v>
      </c>
      <c r="BD801" s="106">
        <v>0</v>
      </c>
      <c r="BE801" s="106">
        <v>0</v>
      </c>
      <c r="BF801" s="106">
        <v>0</v>
      </c>
      <c r="BG801" s="106">
        <v>0</v>
      </c>
      <c r="BH801" s="106">
        <v>0</v>
      </c>
      <c r="BI801" s="106">
        <v>0</v>
      </c>
      <c r="BJ801" s="106">
        <v>0</v>
      </c>
      <c r="BK801" s="106">
        <v>0</v>
      </c>
      <c r="BL801" s="106">
        <v>0</v>
      </c>
      <c r="BM801" s="106">
        <v>0</v>
      </c>
      <c r="BN801" s="106"/>
      <c r="BO801" s="106"/>
      <c r="BP801" s="106"/>
      <c r="BQ801" s="106">
        <v>2.8879200000000004E-2</v>
      </c>
      <c r="BR801" s="106">
        <v>1.851591E-2</v>
      </c>
      <c r="BS801" s="106">
        <v>1.17149E-2</v>
      </c>
      <c r="BT801" s="106">
        <v>1.2104859999999999E-2</v>
      </c>
      <c r="BU801" s="106">
        <v>1.35576E-2</v>
      </c>
      <c r="BV801" s="106">
        <v>1.2607699999999999E-2</v>
      </c>
      <c r="BW801" s="106">
        <v>1.7524000000000001E-2</v>
      </c>
      <c r="BX801" s="106">
        <v>4.3365599999999997E-3</v>
      </c>
      <c r="BY801" s="106">
        <v>1.0494E-2</v>
      </c>
      <c r="BZ801" s="106">
        <v>3.5978119999999995E-2</v>
      </c>
      <c r="CA801" s="106">
        <v>3.4200000000000001E-2</v>
      </c>
      <c r="CB801" s="106">
        <v>1.52E-2</v>
      </c>
      <c r="CC801" s="106">
        <v>1.8596500000000002E-2</v>
      </c>
      <c r="CD801" s="106">
        <v>2.4055670000000001E-2</v>
      </c>
      <c r="CE801" s="106">
        <v>3.4850639999999995E-2</v>
      </c>
      <c r="CF801" s="106">
        <v>8.9626800000000006E-3</v>
      </c>
      <c r="CG801" s="106">
        <v>7.162299999999999E-3</v>
      </c>
      <c r="CH801" s="106">
        <v>8.0542400000000007E-3</v>
      </c>
      <c r="CI801" s="106">
        <v>1.6381710000000001E-2</v>
      </c>
      <c r="CJ801" s="106">
        <v>2.7091680000000003E-2</v>
      </c>
      <c r="CK801" s="106">
        <v>2.92825E-2</v>
      </c>
      <c r="CL801" s="106">
        <v>3.0310769999999997E-2</v>
      </c>
      <c r="CM801" s="106">
        <v>3.7908000000000004E-2</v>
      </c>
      <c r="CN801" s="106">
        <v>2.9453839999999995E-2</v>
      </c>
      <c r="CO801" s="106">
        <v>4.2185159999999999E-2</v>
      </c>
      <c r="CP801" s="106">
        <v>3.3283299999999995E-2</v>
      </c>
      <c r="CQ801" s="106">
        <v>1.7381199999999999E-2</v>
      </c>
      <c r="CR801" s="106">
        <v>1.833307E-2</v>
      </c>
      <c r="CS801" s="106"/>
      <c r="CT801" s="106"/>
      <c r="CU801" s="106"/>
      <c r="CV801" s="106">
        <f t="shared" si="504"/>
        <v>1.35E-2</v>
      </c>
      <c r="CW801" s="106">
        <f t="shared" si="505"/>
        <v>1.11E-2</v>
      </c>
      <c r="CX801" s="106">
        <f t="shared" si="506"/>
        <v>6.2000000000000006E-3</v>
      </c>
      <c r="CY801" s="106">
        <f t="shared" si="507"/>
        <v>7.2999999999999992E-3</v>
      </c>
      <c r="CZ801" s="106">
        <f t="shared" si="508"/>
        <v>1.0500000000000001E-2</v>
      </c>
      <c r="DA801" s="106">
        <f t="shared" si="509"/>
        <v>9.7999999999999997E-3</v>
      </c>
      <c r="DB801" s="106">
        <f t="shared" si="510"/>
        <v>1.2999999999999999E-2</v>
      </c>
      <c r="DC801" s="106">
        <f t="shared" si="511"/>
        <v>3.5999999999999999E-3</v>
      </c>
      <c r="DD801" s="106">
        <f t="shared" si="512"/>
        <v>7.4999999999999997E-3</v>
      </c>
      <c r="DE801" s="106">
        <f t="shared" si="513"/>
        <v>1.5699999999999999E-2</v>
      </c>
      <c r="DF801" s="106">
        <f t="shared" si="514"/>
        <v>3.4200000000000001E-2</v>
      </c>
      <c r="DG801" s="106">
        <f t="shared" si="515"/>
        <v>1.52E-2</v>
      </c>
      <c r="DH801" s="106">
        <f t="shared" si="516"/>
        <v>1.3000000000000001E-2</v>
      </c>
      <c r="DI801" s="106">
        <f t="shared" si="517"/>
        <v>1.9699999999999999E-2</v>
      </c>
      <c r="DJ801" s="106">
        <f t="shared" si="518"/>
        <v>2.5799999999999997E-2</v>
      </c>
      <c r="DK801" s="106">
        <f t="shared" si="519"/>
        <v>7.6000000000000009E-3</v>
      </c>
      <c r="DL801" s="106">
        <f t="shared" si="520"/>
        <v>6.6999999999999994E-3</v>
      </c>
      <c r="DM801" s="106">
        <f t="shared" si="521"/>
        <v>7.1000000000000004E-3</v>
      </c>
      <c r="DN801" s="106">
        <f t="shared" si="522"/>
        <v>1.29E-2</v>
      </c>
      <c r="DO801" s="106">
        <f t="shared" si="523"/>
        <v>2.3100000000000002E-2</v>
      </c>
      <c r="DP801" s="106">
        <f t="shared" si="524"/>
        <v>2.4999999999999998E-2</v>
      </c>
      <c r="DQ801" s="106">
        <f t="shared" si="525"/>
        <v>2.5899999999999999E-2</v>
      </c>
      <c r="DR801" s="106">
        <f t="shared" si="526"/>
        <v>3.2500000000000001E-2</v>
      </c>
      <c r="DS801" s="106">
        <f t="shared" si="527"/>
        <v>2.5399999999999995E-2</v>
      </c>
      <c r="DT801" s="106">
        <f t="shared" si="528"/>
        <v>3.6600000000000001E-2</v>
      </c>
      <c r="DU801" s="106">
        <f t="shared" si="529"/>
        <v>2.8999999999999998E-2</v>
      </c>
      <c r="DV801" s="106">
        <f t="shared" si="530"/>
        <v>1.52E-2</v>
      </c>
      <c r="DW801" s="106">
        <f t="shared" si="531"/>
        <v>1.61E-2</v>
      </c>
      <c r="DX801" s="106"/>
      <c r="DY801" s="106"/>
      <c r="DZ801" s="100"/>
      <c r="EA801" s="100">
        <v>146.63</v>
      </c>
      <c r="EB801" s="100">
        <v>100</v>
      </c>
      <c r="EC801" s="100">
        <v>100</v>
      </c>
      <c r="ED801" s="100">
        <v>100</v>
      </c>
      <c r="EE801" s="100">
        <v>54.7</v>
      </c>
      <c r="EF801" s="100">
        <v>53.37</v>
      </c>
      <c r="EG801" s="100">
        <v>100</v>
      </c>
      <c r="EH801" s="100">
        <v>4.21</v>
      </c>
      <c r="EI801" s="100">
        <v>100</v>
      </c>
      <c r="EJ801" s="100">
        <v>51.46</v>
      </c>
      <c r="EK801" s="100">
        <v>100</v>
      </c>
      <c r="EL801" s="100">
        <v>100</v>
      </c>
      <c r="EM801" s="100">
        <v>0.06</v>
      </c>
      <c r="EN801" s="100">
        <v>17.2</v>
      </c>
      <c r="EO801" s="100">
        <v>100</v>
      </c>
      <c r="EP801" s="100">
        <v>7.55</v>
      </c>
      <c r="EQ801" s="100">
        <v>100</v>
      </c>
      <c r="ER801" s="100">
        <v>100</v>
      </c>
      <c r="ES801" s="100">
        <v>3.81</v>
      </c>
      <c r="ET801" s="100">
        <v>755.95</v>
      </c>
      <c r="EU801" s="100">
        <v>100</v>
      </c>
      <c r="EV801" s="100">
        <v>100</v>
      </c>
      <c r="EW801" s="100">
        <v>100</v>
      </c>
      <c r="EX801" s="100">
        <v>172.28</v>
      </c>
      <c r="EY801" s="100">
        <v>100</v>
      </c>
      <c r="EZ801" s="100">
        <v>100</v>
      </c>
      <c r="FA801" s="100">
        <v>100</v>
      </c>
      <c r="FB801" s="100">
        <v>100</v>
      </c>
      <c r="FC801" s="100"/>
      <c r="FD801" s="100"/>
      <c r="FE801" s="100"/>
      <c r="FF801" s="106">
        <v>0</v>
      </c>
      <c r="FG801" s="106">
        <v>0</v>
      </c>
      <c r="FH801" s="106">
        <v>0</v>
      </c>
      <c r="FI801" s="106">
        <v>0</v>
      </c>
      <c r="FJ801" s="106">
        <v>0</v>
      </c>
      <c r="FK801" s="106">
        <v>0</v>
      </c>
      <c r="FL801" s="106">
        <v>0</v>
      </c>
      <c r="FM801" s="106">
        <v>4.1240245724721899E-3</v>
      </c>
      <c r="FN801" s="106">
        <v>0</v>
      </c>
      <c r="FO801" s="106">
        <v>0</v>
      </c>
      <c r="FP801" s="106">
        <v>0</v>
      </c>
      <c r="FQ801" s="106">
        <v>0</v>
      </c>
      <c r="FR801" s="106">
        <v>6.4555050681579851E-2</v>
      </c>
      <c r="FS801" s="106">
        <v>1.6926379971096042E-2</v>
      </c>
      <c r="FT801" s="106">
        <v>0</v>
      </c>
      <c r="FU801" s="106">
        <v>7.0876575241451342E-3</v>
      </c>
      <c r="FV801" s="106">
        <v>0</v>
      </c>
      <c r="FW801" s="106">
        <v>0</v>
      </c>
      <c r="FX801" s="106">
        <v>0</v>
      </c>
      <c r="FY801" s="106">
        <v>0</v>
      </c>
      <c r="FZ801" s="106">
        <v>0</v>
      </c>
      <c r="GA801" s="106">
        <v>0</v>
      </c>
      <c r="GB801" s="106">
        <v>0</v>
      </c>
      <c r="GC801" s="106">
        <v>0</v>
      </c>
      <c r="GD801" s="106">
        <v>0</v>
      </c>
      <c r="GE801" s="106">
        <v>0</v>
      </c>
      <c r="GF801" s="106">
        <v>0</v>
      </c>
      <c r="GG801" s="106">
        <v>0</v>
      </c>
      <c r="GH801" s="100"/>
      <c r="GI801" s="100"/>
      <c r="GJ801" s="100"/>
      <c r="GK801" s="100"/>
    </row>
    <row r="802" spans="1:193" x14ac:dyDescent="0.25">
      <c r="A802" s="98" t="s">
        <v>1073</v>
      </c>
      <c r="B802" s="99" t="s">
        <v>17</v>
      </c>
      <c r="C802" s="99" t="s">
        <v>247</v>
      </c>
      <c r="D802" s="100"/>
      <c r="E802" s="99" t="s">
        <v>975</v>
      </c>
      <c r="F802" s="100"/>
      <c r="G802" s="106">
        <v>0</v>
      </c>
      <c r="H802" s="106">
        <v>0</v>
      </c>
      <c r="I802" s="106">
        <v>0</v>
      </c>
      <c r="J802" s="106">
        <v>0</v>
      </c>
      <c r="K802" s="106">
        <v>0</v>
      </c>
      <c r="L802" s="106">
        <v>0</v>
      </c>
      <c r="M802" s="106">
        <v>2.4000000000000004E-2</v>
      </c>
      <c r="N802" s="106">
        <v>9.9000000000000019E-2</v>
      </c>
      <c r="O802" s="106">
        <v>0.01</v>
      </c>
      <c r="P802" s="106">
        <v>9.4E-2</v>
      </c>
      <c r="Q802" s="106">
        <v>0</v>
      </c>
      <c r="R802" s="106">
        <v>0</v>
      </c>
      <c r="S802" s="106">
        <v>5.2999999999999999E-2</v>
      </c>
      <c r="T802" s="106">
        <v>0</v>
      </c>
      <c r="U802" s="106">
        <v>83.649000000000001</v>
      </c>
      <c r="V802" s="106">
        <v>1.6659427008398662</v>
      </c>
      <c r="W802" s="106">
        <v>0</v>
      </c>
      <c r="X802" s="106">
        <v>0</v>
      </c>
      <c r="Y802" s="106">
        <v>16.961870584349573</v>
      </c>
      <c r="Z802" s="106">
        <v>0</v>
      </c>
      <c r="AA802" s="106">
        <v>3.496750708040882E-2</v>
      </c>
      <c r="AB802" s="106">
        <v>0</v>
      </c>
      <c r="AC802" s="106">
        <v>0</v>
      </c>
      <c r="AD802" s="106">
        <v>0</v>
      </c>
      <c r="AE802" s="106">
        <v>0</v>
      </c>
      <c r="AF802" s="106">
        <v>0</v>
      </c>
      <c r="AG802" s="106">
        <v>0</v>
      </c>
      <c r="AH802" s="106">
        <v>0</v>
      </c>
      <c r="AI802" s="106"/>
      <c r="AJ802" s="106">
        <v>102.59178079226984</v>
      </c>
      <c r="AK802" s="100"/>
      <c r="AL802" s="106">
        <v>0</v>
      </c>
      <c r="AM802" s="106">
        <v>0</v>
      </c>
      <c r="AN802" s="106">
        <v>0</v>
      </c>
      <c r="AO802" s="106">
        <v>0</v>
      </c>
      <c r="AP802" s="106">
        <v>0</v>
      </c>
      <c r="AQ802" s="106">
        <v>0</v>
      </c>
      <c r="AR802" s="106">
        <v>1.7804154302670624E-2</v>
      </c>
      <c r="AS802" s="106">
        <v>8.2184957662294555E-2</v>
      </c>
      <c r="AT802" s="106">
        <v>7.1469411092052607E-3</v>
      </c>
      <c r="AU802" s="106">
        <v>4.1019375109094085E-2</v>
      </c>
      <c r="AV802" s="106">
        <v>0</v>
      </c>
      <c r="AW802" s="106">
        <v>0</v>
      </c>
      <c r="AX802" s="106">
        <v>3.7049982523593143E-2</v>
      </c>
      <c r="AY802" s="106">
        <v>0</v>
      </c>
      <c r="AZ802" s="106">
        <v>61.925525614450699</v>
      </c>
      <c r="BA802" s="106">
        <v>1.4126538631729553</v>
      </c>
      <c r="BB802" s="106">
        <v>0</v>
      </c>
      <c r="BC802" s="106">
        <v>0</v>
      </c>
      <c r="BD802" s="106">
        <v>13.356855330616247</v>
      </c>
      <c r="BE802" s="106">
        <v>0</v>
      </c>
      <c r="BF802" s="106">
        <v>2.9853587535566311E-2</v>
      </c>
      <c r="BG802" s="106">
        <v>0</v>
      </c>
      <c r="BH802" s="106">
        <v>0</v>
      </c>
      <c r="BI802" s="106">
        <v>0</v>
      </c>
      <c r="BJ802" s="106">
        <v>0</v>
      </c>
      <c r="BK802" s="106">
        <v>0</v>
      </c>
      <c r="BL802" s="106">
        <v>0</v>
      </c>
      <c r="BM802" s="106">
        <v>0</v>
      </c>
      <c r="BN802" s="106"/>
      <c r="BO802" s="106"/>
      <c r="BP802" s="106"/>
      <c r="BQ802" s="106">
        <v>2.9948800000000005E-2</v>
      </c>
      <c r="BR802" s="106">
        <v>1.6347379999999998E-2</v>
      </c>
      <c r="BS802" s="106">
        <v>1.0770149999999999E-2</v>
      </c>
      <c r="BT802" s="106">
        <v>9.4517400000000001E-3</v>
      </c>
      <c r="BU802" s="106">
        <v>1.1879039999999999E-2</v>
      </c>
      <c r="BV802" s="106">
        <v>1.0935249999999999E-2</v>
      </c>
      <c r="BW802" s="106">
        <v>1.4288800000000001E-2</v>
      </c>
      <c r="BX802" s="106">
        <v>3.4933399999999997E-3</v>
      </c>
      <c r="BY802" s="106">
        <v>9.3746400000000001E-3</v>
      </c>
      <c r="BZ802" s="106">
        <v>3.5748959999999996E-2</v>
      </c>
      <c r="CA802" s="106">
        <v>2.2100000000000002E-2</v>
      </c>
      <c r="CB802" s="106">
        <v>1.32E-2</v>
      </c>
      <c r="CC802" s="106">
        <v>1.5163300000000001E-2</v>
      </c>
      <c r="CD802" s="106">
        <v>2.063659E-2</v>
      </c>
      <c r="CE802" s="106">
        <v>3.9443360000000004E-2</v>
      </c>
      <c r="CF802" s="106">
        <v>8.1371700000000009E-3</v>
      </c>
      <c r="CG802" s="106">
        <v>6.7346999999999997E-3</v>
      </c>
      <c r="CH802" s="106">
        <v>7.4870400000000004E-3</v>
      </c>
      <c r="CI802" s="106">
        <v>1.5365790000000001E-2</v>
      </c>
      <c r="CJ802" s="106">
        <v>2.4159679999999999E-2</v>
      </c>
      <c r="CK802" s="106">
        <v>2.4948689999999999E-2</v>
      </c>
      <c r="CL802" s="106">
        <v>2.621472E-2</v>
      </c>
      <c r="CM802" s="106">
        <v>3.3825600000000004E-2</v>
      </c>
      <c r="CN802" s="106">
        <v>2.562716E-2</v>
      </c>
      <c r="CO802" s="106">
        <v>3.6422160000000002E-2</v>
      </c>
      <c r="CP802" s="106">
        <v>2.8577729999999996E-2</v>
      </c>
      <c r="CQ802" s="106">
        <v>1.50942E-2</v>
      </c>
      <c r="CR802" s="106">
        <v>1.5714060000000002E-2</v>
      </c>
      <c r="CS802" s="106"/>
      <c r="CT802" s="106"/>
      <c r="CU802" s="106"/>
      <c r="CV802" s="106">
        <f t="shared" si="504"/>
        <v>1.4E-2</v>
      </c>
      <c r="CW802" s="106">
        <f t="shared" si="505"/>
        <v>9.7999999999999997E-3</v>
      </c>
      <c r="CX802" s="106">
        <f t="shared" si="506"/>
        <v>5.6999999999999993E-3</v>
      </c>
      <c r="CY802" s="106">
        <f t="shared" si="507"/>
        <v>5.7000000000000002E-3</v>
      </c>
      <c r="CZ802" s="106">
        <f t="shared" si="508"/>
        <v>9.1999999999999998E-3</v>
      </c>
      <c r="DA802" s="106">
        <f t="shared" si="509"/>
        <v>8.4999999999999989E-3</v>
      </c>
      <c r="DB802" s="106">
        <f t="shared" si="510"/>
        <v>1.06E-2</v>
      </c>
      <c r="DC802" s="106">
        <f t="shared" si="511"/>
        <v>2.9000000000000002E-3</v>
      </c>
      <c r="DD802" s="106">
        <f t="shared" si="512"/>
        <v>6.7000000000000002E-3</v>
      </c>
      <c r="DE802" s="106">
        <f t="shared" si="513"/>
        <v>1.5599999999999999E-2</v>
      </c>
      <c r="DF802" s="106">
        <f t="shared" si="514"/>
        <v>2.2100000000000002E-2</v>
      </c>
      <c r="DG802" s="106">
        <f t="shared" si="515"/>
        <v>1.32E-2</v>
      </c>
      <c r="DH802" s="106">
        <f t="shared" si="516"/>
        <v>1.06E-2</v>
      </c>
      <c r="DI802" s="106">
        <f t="shared" si="517"/>
        <v>1.6899999999999998E-2</v>
      </c>
      <c r="DJ802" s="106">
        <f t="shared" si="518"/>
        <v>2.9200000000000004E-2</v>
      </c>
      <c r="DK802" s="106">
        <f t="shared" si="519"/>
        <v>6.9000000000000008E-3</v>
      </c>
      <c r="DL802" s="106">
        <f t="shared" si="520"/>
        <v>6.3E-3</v>
      </c>
      <c r="DM802" s="106">
        <f t="shared" si="521"/>
        <v>6.6E-3</v>
      </c>
      <c r="DN802" s="106">
        <f t="shared" si="522"/>
        <v>1.21E-2</v>
      </c>
      <c r="DO802" s="106">
        <f t="shared" si="523"/>
        <v>2.0599999999999997E-2</v>
      </c>
      <c r="DP802" s="106">
        <f t="shared" si="524"/>
        <v>2.1299999999999999E-2</v>
      </c>
      <c r="DQ802" s="106">
        <f t="shared" si="525"/>
        <v>2.2400000000000003E-2</v>
      </c>
      <c r="DR802" s="106">
        <f t="shared" si="526"/>
        <v>2.9000000000000001E-2</v>
      </c>
      <c r="DS802" s="106">
        <f t="shared" si="527"/>
        <v>2.2100000000000002E-2</v>
      </c>
      <c r="DT802" s="106">
        <f t="shared" si="528"/>
        <v>3.1600000000000003E-2</v>
      </c>
      <c r="DU802" s="106">
        <f t="shared" si="529"/>
        <v>2.4899999999999999E-2</v>
      </c>
      <c r="DV802" s="106">
        <f t="shared" si="530"/>
        <v>1.32E-2</v>
      </c>
      <c r="DW802" s="106">
        <f t="shared" si="531"/>
        <v>1.3800000000000002E-2</v>
      </c>
      <c r="DX802" s="106"/>
      <c r="DY802" s="106"/>
      <c r="DZ802" s="100"/>
      <c r="EA802" s="100">
        <v>100</v>
      </c>
      <c r="EB802" s="100">
        <v>127.07</v>
      </c>
      <c r="EC802" s="100">
        <v>100</v>
      </c>
      <c r="ED802" s="100">
        <v>100</v>
      </c>
      <c r="EE802" s="100">
        <v>100</v>
      </c>
      <c r="EF802" s="100">
        <v>100</v>
      </c>
      <c r="EG802" s="100">
        <v>25.42</v>
      </c>
      <c r="EH802" s="100">
        <v>3.91</v>
      </c>
      <c r="EI802" s="100">
        <v>48.46</v>
      </c>
      <c r="EJ802" s="100">
        <v>13.72</v>
      </c>
      <c r="EK802" s="100">
        <v>100</v>
      </c>
      <c r="EL802" s="100">
        <v>36.53</v>
      </c>
      <c r="EM802" s="100">
        <v>22.01</v>
      </c>
      <c r="EN802" s="100">
        <v>184.79</v>
      </c>
      <c r="EO802" s="100">
        <v>0.18</v>
      </c>
      <c r="EP802" s="100">
        <v>0.67</v>
      </c>
      <c r="EQ802" s="100">
        <v>100</v>
      </c>
      <c r="ER802" s="100">
        <v>100</v>
      </c>
      <c r="ES802" s="100">
        <v>0.23</v>
      </c>
      <c r="ET802" s="100">
        <v>100</v>
      </c>
      <c r="EU802" s="100">
        <v>36.25</v>
      </c>
      <c r="EV802" s="100">
        <v>192.55</v>
      </c>
      <c r="EW802" s="100">
        <v>100</v>
      </c>
      <c r="EX802" s="100">
        <v>76.31</v>
      </c>
      <c r="EY802" s="100">
        <v>813.33</v>
      </c>
      <c r="EZ802" s="100">
        <v>100</v>
      </c>
      <c r="FA802" s="100">
        <v>100</v>
      </c>
      <c r="FB802" s="100">
        <v>100</v>
      </c>
      <c r="FC802" s="100"/>
      <c r="FD802" s="100"/>
      <c r="FE802" s="100"/>
      <c r="FF802" s="106">
        <v>0</v>
      </c>
      <c r="FG802" s="106">
        <v>0</v>
      </c>
      <c r="FH802" s="106">
        <v>0</v>
      </c>
      <c r="FI802" s="106">
        <v>0</v>
      </c>
      <c r="FJ802" s="106">
        <v>0</v>
      </c>
      <c r="FK802" s="106">
        <v>0</v>
      </c>
      <c r="FL802" s="106">
        <v>4.5258160237388731E-3</v>
      </c>
      <c r="FM802" s="106">
        <v>3.2134318445957172E-3</v>
      </c>
      <c r="FN802" s="106">
        <v>3.4634076615208697E-3</v>
      </c>
      <c r="FO802" s="106">
        <v>5.6278582649677087E-3</v>
      </c>
      <c r="FP802" s="106">
        <v>0</v>
      </c>
      <c r="FQ802" s="106">
        <v>0</v>
      </c>
      <c r="FR802" s="106">
        <v>8.1547011534428508E-3</v>
      </c>
      <c r="FS802" s="106">
        <v>0</v>
      </c>
      <c r="FT802" s="106">
        <v>0.11146594610601125</v>
      </c>
      <c r="FU802" s="106">
        <v>9.4647808832588002E-3</v>
      </c>
      <c r="FV802" s="106">
        <v>0</v>
      </c>
      <c r="FW802" s="106">
        <v>0</v>
      </c>
      <c r="FX802" s="106">
        <v>3.0720767260417368E-2</v>
      </c>
      <c r="FY802" s="106">
        <v>0</v>
      </c>
      <c r="FZ802" s="106">
        <v>1.0821925481642788E-2</v>
      </c>
      <c r="GA802" s="106">
        <v>0</v>
      </c>
      <c r="GB802" s="106">
        <v>0</v>
      </c>
      <c r="GC802" s="106">
        <v>0</v>
      </c>
      <c r="GD802" s="106">
        <v>0</v>
      </c>
      <c r="GE802" s="106">
        <v>0</v>
      </c>
      <c r="GF802" s="106">
        <v>0</v>
      </c>
      <c r="GG802" s="106">
        <v>0</v>
      </c>
      <c r="GH802" s="100"/>
      <c r="GI802" s="100"/>
      <c r="GJ802" s="100"/>
      <c r="GK802" s="100"/>
    </row>
    <row r="803" spans="1:193" x14ac:dyDescent="0.25">
      <c r="A803" s="98" t="s">
        <v>1073</v>
      </c>
      <c r="B803" s="99" t="s">
        <v>17</v>
      </c>
      <c r="C803" s="99" t="s">
        <v>247</v>
      </c>
      <c r="D803" s="100"/>
      <c r="E803" s="99" t="s">
        <v>976</v>
      </c>
      <c r="F803" s="100"/>
      <c r="G803" s="106">
        <v>0</v>
      </c>
      <c r="H803" s="106">
        <v>0</v>
      </c>
      <c r="I803" s="106">
        <v>0</v>
      </c>
      <c r="J803" s="106">
        <v>0</v>
      </c>
      <c r="K803" s="106">
        <v>0</v>
      </c>
      <c r="L803" s="106">
        <v>0</v>
      </c>
      <c r="M803" s="106">
        <v>5.5000000000000007E-2</v>
      </c>
      <c r="N803" s="106">
        <v>8.5000000000000006E-2</v>
      </c>
      <c r="O803" s="106">
        <v>2.5000000000000005E-2</v>
      </c>
      <c r="P803" s="106">
        <v>9.6000000000000002E-2</v>
      </c>
      <c r="Q803" s="106">
        <v>0</v>
      </c>
      <c r="R803" s="106">
        <v>0</v>
      </c>
      <c r="S803" s="106">
        <v>4.4999999999999998E-2</v>
      </c>
      <c r="T803" s="106">
        <v>0</v>
      </c>
      <c r="U803" s="106">
        <v>82.59</v>
      </c>
      <c r="V803" s="106">
        <v>1.6629728123873304</v>
      </c>
      <c r="W803" s="106">
        <v>7.0000000000000001E-3</v>
      </c>
      <c r="X803" s="106">
        <v>0</v>
      </c>
      <c r="Y803" s="106">
        <v>16.958890118787373</v>
      </c>
      <c r="Z803" s="106">
        <v>0</v>
      </c>
      <c r="AA803" s="106">
        <v>2.9970460982189834E-2</v>
      </c>
      <c r="AB803" s="106">
        <v>0</v>
      </c>
      <c r="AC803" s="106">
        <v>4.8000000000000001E-2</v>
      </c>
      <c r="AD803" s="106">
        <v>0</v>
      </c>
      <c r="AE803" s="106">
        <v>0</v>
      </c>
      <c r="AF803" s="106">
        <v>0</v>
      </c>
      <c r="AG803" s="106">
        <v>0</v>
      </c>
      <c r="AH803" s="106">
        <v>0</v>
      </c>
      <c r="AI803" s="106"/>
      <c r="AJ803" s="106">
        <v>101.6028333921569</v>
      </c>
      <c r="AK803" s="100"/>
      <c r="AL803" s="106">
        <v>0</v>
      </c>
      <c r="AM803" s="106">
        <v>0</v>
      </c>
      <c r="AN803" s="106">
        <v>0</v>
      </c>
      <c r="AO803" s="106">
        <v>0</v>
      </c>
      <c r="AP803" s="106">
        <v>0</v>
      </c>
      <c r="AQ803" s="106">
        <v>0</v>
      </c>
      <c r="AR803" s="106">
        <v>4.0801186943620178E-2</v>
      </c>
      <c r="AS803" s="106">
        <v>7.0562842437323609E-2</v>
      </c>
      <c r="AT803" s="106">
        <v>1.7867352773013153E-2</v>
      </c>
      <c r="AU803" s="106">
        <v>4.1892127770989704E-2</v>
      </c>
      <c r="AV803" s="106">
        <v>0</v>
      </c>
      <c r="AW803" s="106">
        <v>0</v>
      </c>
      <c r="AX803" s="106">
        <v>3.1457532331352671E-2</v>
      </c>
      <c r="AY803" s="106">
        <v>0</v>
      </c>
      <c r="AZ803" s="106">
        <v>61.141545750666275</v>
      </c>
      <c r="BA803" s="106">
        <v>1.4101355146165779</v>
      </c>
      <c r="BB803" s="106">
        <v>6.5481758652946682E-3</v>
      </c>
      <c r="BC803" s="106">
        <v>0</v>
      </c>
      <c r="BD803" s="106">
        <v>13.354508322535139</v>
      </c>
      <c r="BE803" s="106">
        <v>0</v>
      </c>
      <c r="BF803" s="106">
        <v>2.5587348230333675E-2</v>
      </c>
      <c r="BG803" s="106">
        <v>0</v>
      </c>
      <c r="BH803" s="106">
        <v>4.1152263374485597E-2</v>
      </c>
      <c r="BI803" s="106">
        <v>0</v>
      </c>
      <c r="BJ803" s="106">
        <v>0</v>
      </c>
      <c r="BK803" s="106">
        <v>0</v>
      </c>
      <c r="BL803" s="106">
        <v>0</v>
      </c>
      <c r="BM803" s="106">
        <v>0</v>
      </c>
      <c r="BN803" s="106"/>
      <c r="BO803" s="106"/>
      <c r="BP803" s="106"/>
      <c r="BQ803" s="106">
        <v>3.1446240000000007E-2</v>
      </c>
      <c r="BR803" s="106">
        <v>1.6514189999999998E-2</v>
      </c>
      <c r="BS803" s="106">
        <v>1.0581199999999999E-2</v>
      </c>
      <c r="BT803" s="106">
        <v>9.2859199999999979E-3</v>
      </c>
      <c r="BU803" s="106">
        <v>1.1491679999999999E-2</v>
      </c>
      <c r="BV803" s="106">
        <v>1.10639E-2</v>
      </c>
      <c r="BW803" s="106">
        <v>1.4288800000000001E-2</v>
      </c>
      <c r="BX803" s="106">
        <v>3.6137999999999999E-3</v>
      </c>
      <c r="BY803" s="106">
        <v>9.2347200000000001E-3</v>
      </c>
      <c r="BZ803" s="106">
        <v>3.5748959999999996E-2</v>
      </c>
      <c r="CA803" s="106">
        <v>2.1899999999999999E-2</v>
      </c>
      <c r="CB803" s="106">
        <v>1.3100000000000001E-2</v>
      </c>
      <c r="CC803" s="106">
        <v>1.530635E-2</v>
      </c>
      <c r="CD803" s="106">
        <v>2.0514480000000002E-2</v>
      </c>
      <c r="CE803" s="106">
        <v>4.0388920000000002E-2</v>
      </c>
      <c r="CF803" s="106">
        <v>8.1371700000000009E-3</v>
      </c>
      <c r="CG803" s="106">
        <v>6.6277999999999988E-3</v>
      </c>
      <c r="CH803" s="106">
        <v>7.4870400000000004E-3</v>
      </c>
      <c r="CI803" s="106">
        <v>1.561977E-2</v>
      </c>
      <c r="CJ803" s="106">
        <v>2.3221440000000003E-2</v>
      </c>
      <c r="CK803" s="106">
        <v>2.4948689999999999E-2</v>
      </c>
      <c r="CL803" s="106">
        <v>2.6331750000000001E-2</v>
      </c>
      <c r="CM803" s="106">
        <v>3.3475680000000008E-2</v>
      </c>
      <c r="CN803" s="106">
        <v>2.562716E-2</v>
      </c>
      <c r="CO803" s="106">
        <v>3.6191640000000004E-2</v>
      </c>
      <c r="CP803" s="106">
        <v>2.8577729999999996E-2</v>
      </c>
      <c r="CQ803" s="106">
        <v>1.4979849999999999E-2</v>
      </c>
      <c r="CR803" s="106">
        <v>1.560019E-2</v>
      </c>
      <c r="CS803" s="106"/>
      <c r="CT803" s="106"/>
      <c r="CU803" s="106"/>
      <c r="CV803" s="106">
        <f t="shared" si="504"/>
        <v>1.4700000000000001E-2</v>
      </c>
      <c r="CW803" s="106">
        <f t="shared" si="505"/>
        <v>9.8999999999999991E-3</v>
      </c>
      <c r="CX803" s="106">
        <f t="shared" si="506"/>
        <v>5.5999999999999999E-3</v>
      </c>
      <c r="CY803" s="106">
        <f t="shared" si="507"/>
        <v>5.5999999999999991E-3</v>
      </c>
      <c r="CZ803" s="106">
        <f t="shared" si="508"/>
        <v>8.8999999999999999E-3</v>
      </c>
      <c r="DA803" s="106">
        <f t="shared" si="509"/>
        <v>8.6E-3</v>
      </c>
      <c r="DB803" s="106">
        <f t="shared" si="510"/>
        <v>1.06E-2</v>
      </c>
      <c r="DC803" s="106">
        <f t="shared" si="511"/>
        <v>3.0000000000000001E-3</v>
      </c>
      <c r="DD803" s="106">
        <f t="shared" si="512"/>
        <v>6.6E-3</v>
      </c>
      <c r="DE803" s="106">
        <f t="shared" si="513"/>
        <v>1.5599999999999999E-2</v>
      </c>
      <c r="DF803" s="106">
        <f t="shared" si="514"/>
        <v>2.1899999999999999E-2</v>
      </c>
      <c r="DG803" s="106">
        <f t="shared" si="515"/>
        <v>1.3100000000000001E-2</v>
      </c>
      <c r="DH803" s="106">
        <f t="shared" si="516"/>
        <v>1.0699999999999999E-2</v>
      </c>
      <c r="DI803" s="106">
        <f t="shared" si="517"/>
        <v>1.6799999999999999E-2</v>
      </c>
      <c r="DJ803" s="106">
        <f t="shared" si="518"/>
        <v>2.9900000000000003E-2</v>
      </c>
      <c r="DK803" s="106">
        <f t="shared" si="519"/>
        <v>6.9000000000000008E-3</v>
      </c>
      <c r="DL803" s="106">
        <f t="shared" si="520"/>
        <v>6.1999999999999989E-3</v>
      </c>
      <c r="DM803" s="106">
        <f t="shared" si="521"/>
        <v>6.6E-3</v>
      </c>
      <c r="DN803" s="106">
        <f t="shared" si="522"/>
        <v>1.23E-2</v>
      </c>
      <c r="DO803" s="106">
        <f t="shared" si="523"/>
        <v>1.9800000000000002E-2</v>
      </c>
      <c r="DP803" s="106">
        <f t="shared" si="524"/>
        <v>2.1299999999999999E-2</v>
      </c>
      <c r="DQ803" s="106">
        <f t="shared" si="525"/>
        <v>2.2500000000000003E-2</v>
      </c>
      <c r="DR803" s="106">
        <f t="shared" si="526"/>
        <v>2.8700000000000003E-2</v>
      </c>
      <c r="DS803" s="106">
        <f t="shared" si="527"/>
        <v>2.2100000000000002E-2</v>
      </c>
      <c r="DT803" s="106">
        <f t="shared" si="528"/>
        <v>3.1400000000000004E-2</v>
      </c>
      <c r="DU803" s="106">
        <f t="shared" si="529"/>
        <v>2.4899999999999999E-2</v>
      </c>
      <c r="DV803" s="106">
        <f t="shared" si="530"/>
        <v>1.3100000000000001E-2</v>
      </c>
      <c r="DW803" s="106">
        <f t="shared" si="531"/>
        <v>1.3699999999999999E-2</v>
      </c>
      <c r="DX803" s="106"/>
      <c r="DY803" s="106"/>
      <c r="DZ803" s="100"/>
      <c r="EA803" s="100">
        <v>100</v>
      </c>
      <c r="EB803" s="100">
        <v>1116.22</v>
      </c>
      <c r="EC803" s="100">
        <v>100</v>
      </c>
      <c r="ED803" s="100">
        <v>100</v>
      </c>
      <c r="EE803" s="100">
        <v>50.18</v>
      </c>
      <c r="EF803" s="100">
        <v>100</v>
      </c>
      <c r="EG803" s="100">
        <v>33.1</v>
      </c>
      <c r="EH803" s="100">
        <v>3.99</v>
      </c>
      <c r="EI803" s="100">
        <v>55.78</v>
      </c>
      <c r="EJ803" s="100">
        <v>14.59</v>
      </c>
      <c r="EK803" s="100">
        <v>100</v>
      </c>
      <c r="EL803" s="100">
        <v>100</v>
      </c>
      <c r="EM803" s="100">
        <v>33.5</v>
      </c>
      <c r="EN803" s="100">
        <v>56.88</v>
      </c>
      <c r="EO803" s="100">
        <v>0.17</v>
      </c>
      <c r="EP803" s="100">
        <v>0.66</v>
      </c>
      <c r="EQ803" s="100">
        <v>82.63</v>
      </c>
      <c r="ER803" s="100">
        <v>100</v>
      </c>
      <c r="ES803" s="100">
        <v>0.23</v>
      </c>
      <c r="ET803" s="100">
        <v>91.64</v>
      </c>
      <c r="EU803" s="100">
        <v>53.46</v>
      </c>
      <c r="EV803" s="100">
        <v>100</v>
      </c>
      <c r="EW803" s="100">
        <v>100</v>
      </c>
      <c r="EX803" s="100">
        <v>229.75</v>
      </c>
      <c r="EY803" s="100">
        <v>100</v>
      </c>
      <c r="EZ803" s="100">
        <v>100</v>
      </c>
      <c r="FA803" s="100">
        <v>57.5</v>
      </c>
      <c r="FB803" s="100">
        <v>100</v>
      </c>
      <c r="FC803" s="100"/>
      <c r="FD803" s="100"/>
      <c r="FE803" s="100"/>
      <c r="FF803" s="106">
        <v>0</v>
      </c>
      <c r="FG803" s="106">
        <v>0</v>
      </c>
      <c r="FH803" s="106">
        <v>0</v>
      </c>
      <c r="FI803" s="106">
        <v>0</v>
      </c>
      <c r="FJ803" s="106">
        <v>0</v>
      </c>
      <c r="FK803" s="106">
        <v>0</v>
      </c>
      <c r="FL803" s="106">
        <v>1.350519287833828E-2</v>
      </c>
      <c r="FM803" s="106">
        <v>2.8154574132492121E-3</v>
      </c>
      <c r="FN803" s="106">
        <v>9.9664093767867362E-3</v>
      </c>
      <c r="FO803" s="106">
        <v>6.1120614417873977E-3</v>
      </c>
      <c r="FP803" s="106">
        <v>0</v>
      </c>
      <c r="FQ803" s="106">
        <v>0</v>
      </c>
      <c r="FR803" s="106">
        <v>1.0538273331003146E-2</v>
      </c>
      <c r="FS803" s="106">
        <v>0</v>
      </c>
      <c r="FT803" s="106">
        <v>0.10394062777613268</v>
      </c>
      <c r="FU803" s="106">
        <v>9.3068943964694142E-3</v>
      </c>
      <c r="FV803" s="106">
        <v>5.4107577174929838E-3</v>
      </c>
      <c r="FW803" s="106">
        <v>0</v>
      </c>
      <c r="FX803" s="106">
        <v>3.0715369141830821E-2</v>
      </c>
      <c r="FY803" s="106">
        <v>0</v>
      </c>
      <c r="FZ803" s="106">
        <v>1.3678996363936382E-2</v>
      </c>
      <c r="GA803" s="106">
        <v>0</v>
      </c>
      <c r="GB803" s="106">
        <v>4.1152263374485597E-2</v>
      </c>
      <c r="GC803" s="106">
        <v>0</v>
      </c>
      <c r="GD803" s="106">
        <v>0</v>
      </c>
      <c r="GE803" s="106">
        <v>0</v>
      </c>
      <c r="GF803" s="106">
        <v>0</v>
      </c>
      <c r="GG803" s="106">
        <v>0</v>
      </c>
      <c r="GH803" s="100"/>
      <c r="GI803" s="100"/>
      <c r="GJ803" s="100"/>
      <c r="GK803" s="100"/>
    </row>
    <row r="804" spans="1:193" x14ac:dyDescent="0.25">
      <c r="A804" s="98" t="s">
        <v>1073</v>
      </c>
      <c r="B804" s="99" t="s">
        <v>17</v>
      </c>
      <c r="C804" s="99" t="s">
        <v>247</v>
      </c>
      <c r="D804" s="100"/>
      <c r="E804" s="99" t="s">
        <v>977</v>
      </c>
      <c r="F804" s="100"/>
      <c r="G804" s="106">
        <v>0</v>
      </c>
      <c r="H804" s="106">
        <v>0</v>
      </c>
      <c r="I804" s="106">
        <v>0</v>
      </c>
      <c r="J804" s="106">
        <v>0</v>
      </c>
      <c r="K804" s="106">
        <v>0</v>
      </c>
      <c r="L804" s="106">
        <v>0</v>
      </c>
      <c r="M804" s="106">
        <v>4.1000000000000002E-2</v>
      </c>
      <c r="N804" s="106">
        <v>9.6000000000000002E-2</v>
      </c>
      <c r="O804" s="106">
        <v>0</v>
      </c>
      <c r="P804" s="106">
        <v>8.5000000000000006E-2</v>
      </c>
      <c r="Q804" s="106">
        <v>0</v>
      </c>
      <c r="R804" s="106">
        <v>0</v>
      </c>
      <c r="S804" s="106">
        <v>2.5000000000000005E-2</v>
      </c>
      <c r="T804" s="106">
        <v>0</v>
      </c>
      <c r="U804" s="106">
        <v>82.447000000000003</v>
      </c>
      <c r="V804" s="106">
        <v>1.6349188348865713</v>
      </c>
      <c r="W804" s="106">
        <v>0</v>
      </c>
      <c r="X804" s="106">
        <v>0</v>
      </c>
      <c r="Y804" s="106">
        <v>16.948938954881875</v>
      </c>
      <c r="Z804" s="106">
        <v>0</v>
      </c>
      <c r="AA804" s="106">
        <v>8.3979322687532887E-2</v>
      </c>
      <c r="AB804" s="106">
        <v>0</v>
      </c>
      <c r="AC804" s="106">
        <v>4.7E-2</v>
      </c>
      <c r="AD804" s="106">
        <v>0</v>
      </c>
      <c r="AE804" s="106">
        <v>0</v>
      </c>
      <c r="AF804" s="106">
        <v>0</v>
      </c>
      <c r="AG804" s="106">
        <v>0</v>
      </c>
      <c r="AH804" s="106">
        <v>0</v>
      </c>
      <c r="AI804" s="106"/>
      <c r="AJ804" s="106">
        <v>101.40883711245598</v>
      </c>
      <c r="AK804" s="100"/>
      <c r="AL804" s="106">
        <v>0</v>
      </c>
      <c r="AM804" s="106">
        <v>0</v>
      </c>
      <c r="AN804" s="106">
        <v>0</v>
      </c>
      <c r="AO804" s="106">
        <v>0</v>
      </c>
      <c r="AP804" s="106">
        <v>0</v>
      </c>
      <c r="AQ804" s="106">
        <v>0</v>
      </c>
      <c r="AR804" s="106">
        <v>3.0415430267062313E-2</v>
      </c>
      <c r="AS804" s="106">
        <v>7.9694504399800775E-2</v>
      </c>
      <c r="AT804" s="106">
        <v>0</v>
      </c>
      <c r="AU804" s="106">
        <v>3.7091988130563802E-2</v>
      </c>
      <c r="AV804" s="106">
        <v>0</v>
      </c>
      <c r="AW804" s="106">
        <v>0</v>
      </c>
      <c r="AX804" s="106">
        <v>1.7476406850751487E-2</v>
      </c>
      <c r="AY804" s="106">
        <v>0</v>
      </c>
      <c r="AZ804" s="106">
        <v>61.035682558483863</v>
      </c>
      <c r="BA804" s="106">
        <v>1.3863468454901817</v>
      </c>
      <c r="BB804" s="106">
        <v>0</v>
      </c>
      <c r="BC804" s="106">
        <v>0</v>
      </c>
      <c r="BD804" s="106">
        <v>13.346672143382845</v>
      </c>
      <c r="BE804" s="106">
        <v>0</v>
      </c>
      <c r="BF804" s="106">
        <v>7.1697534950510441E-2</v>
      </c>
      <c r="BG804" s="106">
        <v>0</v>
      </c>
      <c r="BH804" s="106">
        <v>4.0294924554183813E-2</v>
      </c>
      <c r="BI804" s="106">
        <v>0</v>
      </c>
      <c r="BJ804" s="106">
        <v>0</v>
      </c>
      <c r="BK804" s="106">
        <v>0</v>
      </c>
      <c r="BL804" s="106">
        <v>0</v>
      </c>
      <c r="BM804" s="106">
        <v>0</v>
      </c>
      <c r="BN804" s="106"/>
      <c r="BO804" s="106"/>
      <c r="BP804" s="106"/>
      <c r="BQ804" s="106">
        <v>3.0162720000000001E-2</v>
      </c>
      <c r="BR804" s="106">
        <v>1.6514189999999998E-2</v>
      </c>
      <c r="BS804" s="106">
        <v>1.0581199999999999E-2</v>
      </c>
      <c r="BT804" s="106">
        <v>9.4517400000000001E-3</v>
      </c>
      <c r="BU804" s="106">
        <v>1.1879039999999999E-2</v>
      </c>
      <c r="BV804" s="106">
        <v>1.0935249999999999E-2</v>
      </c>
      <c r="BW804" s="106">
        <v>1.4288800000000001E-2</v>
      </c>
      <c r="BX804" s="106">
        <v>3.4933399999999997E-3</v>
      </c>
      <c r="BY804" s="106">
        <v>9.51456E-3</v>
      </c>
      <c r="BZ804" s="106">
        <v>3.5978119999999995E-2</v>
      </c>
      <c r="CA804" s="106">
        <v>2.18E-2</v>
      </c>
      <c r="CB804" s="106">
        <v>1.3100000000000001E-2</v>
      </c>
      <c r="CC804" s="106">
        <v>1.5163300000000001E-2</v>
      </c>
      <c r="CD804" s="106">
        <v>2.063659E-2</v>
      </c>
      <c r="CE804" s="106">
        <v>3.9713520000000002E-2</v>
      </c>
      <c r="CF804" s="106">
        <v>8.1371700000000009E-3</v>
      </c>
      <c r="CG804" s="106">
        <v>6.6277999999999988E-3</v>
      </c>
      <c r="CH804" s="106">
        <v>7.4870400000000004E-3</v>
      </c>
      <c r="CI804" s="106">
        <v>1.5492779999999999E-2</v>
      </c>
      <c r="CJ804" s="106">
        <v>2.3456000000000001E-2</v>
      </c>
      <c r="CK804" s="106">
        <v>2.4128779999999999E-2</v>
      </c>
      <c r="CL804" s="106">
        <v>2.679987E-2</v>
      </c>
      <c r="CM804" s="106">
        <v>3.3475680000000008E-2</v>
      </c>
      <c r="CN804" s="106">
        <v>2.5511199999999998E-2</v>
      </c>
      <c r="CO804" s="106">
        <v>3.5961119999999999E-2</v>
      </c>
      <c r="CP804" s="106">
        <v>2.8577729999999996E-2</v>
      </c>
      <c r="CQ804" s="106">
        <v>1.4979849999999999E-2</v>
      </c>
      <c r="CR804" s="106">
        <v>1.5714060000000002E-2</v>
      </c>
      <c r="CS804" s="106"/>
      <c r="CT804" s="106"/>
      <c r="CU804" s="106"/>
      <c r="CV804" s="106">
        <f t="shared" si="504"/>
        <v>1.41E-2</v>
      </c>
      <c r="CW804" s="106">
        <f t="shared" si="505"/>
        <v>9.8999999999999991E-3</v>
      </c>
      <c r="CX804" s="106">
        <f t="shared" si="506"/>
        <v>5.5999999999999999E-3</v>
      </c>
      <c r="CY804" s="106">
        <f t="shared" si="507"/>
        <v>5.7000000000000002E-3</v>
      </c>
      <c r="CZ804" s="106">
        <f t="shared" si="508"/>
        <v>9.1999999999999998E-3</v>
      </c>
      <c r="DA804" s="106">
        <f t="shared" si="509"/>
        <v>8.4999999999999989E-3</v>
      </c>
      <c r="DB804" s="106">
        <f t="shared" si="510"/>
        <v>1.06E-2</v>
      </c>
      <c r="DC804" s="106">
        <f t="shared" si="511"/>
        <v>2.9000000000000002E-3</v>
      </c>
      <c r="DD804" s="106">
        <f t="shared" si="512"/>
        <v>6.7999999999999996E-3</v>
      </c>
      <c r="DE804" s="106">
        <f t="shared" si="513"/>
        <v>1.5699999999999999E-2</v>
      </c>
      <c r="DF804" s="106">
        <f t="shared" si="514"/>
        <v>2.18E-2</v>
      </c>
      <c r="DG804" s="106">
        <f t="shared" si="515"/>
        <v>1.3100000000000001E-2</v>
      </c>
      <c r="DH804" s="106">
        <f t="shared" si="516"/>
        <v>1.06E-2</v>
      </c>
      <c r="DI804" s="106">
        <f t="shared" si="517"/>
        <v>1.6899999999999998E-2</v>
      </c>
      <c r="DJ804" s="106">
        <f t="shared" si="518"/>
        <v>2.9400000000000003E-2</v>
      </c>
      <c r="DK804" s="106">
        <f t="shared" si="519"/>
        <v>6.9000000000000008E-3</v>
      </c>
      <c r="DL804" s="106">
        <f t="shared" si="520"/>
        <v>6.1999999999999989E-3</v>
      </c>
      <c r="DM804" s="106">
        <f t="shared" si="521"/>
        <v>6.6E-3</v>
      </c>
      <c r="DN804" s="106">
        <f t="shared" si="522"/>
        <v>1.2199999999999999E-2</v>
      </c>
      <c r="DO804" s="106">
        <f t="shared" si="523"/>
        <v>0.02</v>
      </c>
      <c r="DP804" s="106">
        <f t="shared" si="524"/>
        <v>2.06E-2</v>
      </c>
      <c r="DQ804" s="106">
        <f t="shared" si="525"/>
        <v>2.2900000000000004E-2</v>
      </c>
      <c r="DR804" s="106">
        <f t="shared" si="526"/>
        <v>2.8700000000000003E-2</v>
      </c>
      <c r="DS804" s="106">
        <f t="shared" si="527"/>
        <v>2.1999999999999999E-2</v>
      </c>
      <c r="DT804" s="106">
        <f t="shared" si="528"/>
        <v>3.1199999999999999E-2</v>
      </c>
      <c r="DU804" s="106">
        <f t="shared" si="529"/>
        <v>2.4899999999999999E-2</v>
      </c>
      <c r="DV804" s="106">
        <f t="shared" si="530"/>
        <v>1.3100000000000001E-2</v>
      </c>
      <c r="DW804" s="106">
        <f t="shared" si="531"/>
        <v>1.3800000000000002E-2</v>
      </c>
      <c r="DX804" s="106"/>
      <c r="DY804" s="106"/>
      <c r="DZ804" s="100"/>
      <c r="EA804" s="100">
        <v>100</v>
      </c>
      <c r="EB804" s="100">
        <v>100</v>
      </c>
      <c r="EC804" s="100">
        <v>100</v>
      </c>
      <c r="ED804" s="100">
        <v>100</v>
      </c>
      <c r="EE804" s="100">
        <v>260.81</v>
      </c>
      <c r="EF804" s="100">
        <v>100</v>
      </c>
      <c r="EG804" s="100">
        <v>47.22</v>
      </c>
      <c r="EH804" s="100">
        <v>3.66</v>
      </c>
      <c r="EI804" s="100">
        <v>225.99</v>
      </c>
      <c r="EJ804" s="100">
        <v>12.85</v>
      </c>
      <c r="EK804" s="100">
        <v>100</v>
      </c>
      <c r="EL804" s="100">
        <v>100</v>
      </c>
      <c r="EM804" s="100">
        <v>21.14</v>
      </c>
      <c r="EN804" s="100">
        <v>100</v>
      </c>
      <c r="EO804" s="100">
        <v>0.17</v>
      </c>
      <c r="EP804" s="100">
        <v>0.66</v>
      </c>
      <c r="EQ804" s="100">
        <v>171.42</v>
      </c>
      <c r="ER804" s="100">
        <v>100</v>
      </c>
      <c r="ES804" s="100">
        <v>0.23</v>
      </c>
      <c r="ET804" s="100">
        <v>471.61</v>
      </c>
      <c r="EU804" s="100">
        <v>25.5</v>
      </c>
      <c r="EV804" s="100">
        <v>100</v>
      </c>
      <c r="EW804" s="100">
        <v>100</v>
      </c>
      <c r="EX804" s="100">
        <v>79.41</v>
      </c>
      <c r="EY804" s="100">
        <v>96.33</v>
      </c>
      <c r="EZ804" s="100">
        <v>100</v>
      </c>
      <c r="FA804" s="100">
        <v>121.71</v>
      </c>
      <c r="FB804" s="100">
        <v>100</v>
      </c>
      <c r="FC804" s="100"/>
      <c r="FD804" s="100"/>
      <c r="FE804" s="100"/>
      <c r="FF804" s="106">
        <v>0</v>
      </c>
      <c r="FG804" s="106">
        <v>0</v>
      </c>
      <c r="FH804" s="106">
        <v>0</v>
      </c>
      <c r="FI804" s="106">
        <v>0</v>
      </c>
      <c r="FJ804" s="106">
        <v>0</v>
      </c>
      <c r="FK804" s="106">
        <v>0</v>
      </c>
      <c r="FL804" s="106">
        <v>1.4362166172106824E-2</v>
      </c>
      <c r="FM804" s="106">
        <v>2.9168188610327085E-3</v>
      </c>
      <c r="FN804" s="106">
        <v>2.5842195540308747E-2</v>
      </c>
      <c r="FO804" s="106">
        <v>4.7663204747774484E-3</v>
      </c>
      <c r="FP804" s="106">
        <v>0</v>
      </c>
      <c r="FQ804" s="106">
        <v>0</v>
      </c>
      <c r="FR804" s="106">
        <v>3.6945124082488645E-3</v>
      </c>
      <c r="FS804" s="106">
        <v>0</v>
      </c>
      <c r="FT804" s="106">
        <v>0.10376066034942258</v>
      </c>
      <c r="FU804" s="106">
        <v>9.1498891802351996E-3</v>
      </c>
      <c r="FV804" s="106">
        <v>0</v>
      </c>
      <c r="FW804" s="106">
        <v>0</v>
      </c>
      <c r="FX804" s="106">
        <v>3.0697345929780542E-2</v>
      </c>
      <c r="FY804" s="106">
        <v>0</v>
      </c>
      <c r="FZ804" s="106">
        <v>1.8282871412380164E-2</v>
      </c>
      <c r="GA804" s="106">
        <v>0</v>
      </c>
      <c r="GB804" s="106">
        <v>4.0294924554183813E-2</v>
      </c>
      <c r="GC804" s="106">
        <v>0</v>
      </c>
      <c r="GD804" s="106">
        <v>0</v>
      </c>
      <c r="GE804" s="106">
        <v>0</v>
      </c>
      <c r="GF804" s="106">
        <v>0</v>
      </c>
      <c r="GG804" s="106">
        <v>0</v>
      </c>
      <c r="GH804" s="100"/>
      <c r="GI804" s="100"/>
      <c r="GJ804" s="100"/>
      <c r="GK804" s="100"/>
    </row>
    <row r="805" spans="1:193" x14ac:dyDescent="0.25">
      <c r="A805" s="98" t="s">
        <v>1073</v>
      </c>
      <c r="B805" s="99" t="s">
        <v>17</v>
      </c>
      <c r="C805" s="99" t="s">
        <v>247</v>
      </c>
      <c r="D805" s="100"/>
      <c r="E805" s="99" t="s">
        <v>978</v>
      </c>
      <c r="F805" s="100"/>
      <c r="G805" s="106">
        <v>1.5109999999999999</v>
      </c>
      <c r="H805" s="106">
        <v>0</v>
      </c>
      <c r="I805" s="106">
        <v>0</v>
      </c>
      <c r="J805" s="106">
        <v>0</v>
      </c>
      <c r="K805" s="106">
        <v>0</v>
      </c>
      <c r="L805" s="106">
        <v>0</v>
      </c>
      <c r="M805" s="106">
        <v>0</v>
      </c>
      <c r="N805" s="106">
        <v>9.3963993122448047E-2</v>
      </c>
      <c r="O805" s="106">
        <v>0.85999999999999988</v>
      </c>
      <c r="P805" s="106">
        <v>27.347000000000001</v>
      </c>
      <c r="Q805" s="106">
        <v>0</v>
      </c>
      <c r="R805" s="106">
        <v>4.1000000000000002E-2</v>
      </c>
      <c r="S805" s="106">
        <v>0</v>
      </c>
      <c r="T805" s="106">
        <v>0</v>
      </c>
      <c r="U805" s="106">
        <v>0</v>
      </c>
      <c r="V805" s="106">
        <v>0</v>
      </c>
      <c r="W805" s="106">
        <v>10.982000000000001</v>
      </c>
      <c r="X805" s="106">
        <v>0.14530717333340423</v>
      </c>
      <c r="Y805" s="106">
        <v>2.0939999999999999</v>
      </c>
      <c r="Z805" s="106">
        <v>9.0359999999999996</v>
      </c>
      <c r="AA805" s="106">
        <v>19.190970460982189</v>
      </c>
      <c r="AB805" s="106">
        <v>2.911</v>
      </c>
      <c r="AC805" s="106">
        <v>11.861000000000001</v>
      </c>
      <c r="AD805" s="106">
        <v>3.5019999999999993</v>
      </c>
      <c r="AE805" s="106">
        <v>2.8980000000000001</v>
      </c>
      <c r="AF805" s="106">
        <v>1.08</v>
      </c>
      <c r="AG805" s="106">
        <v>0.11197322887887316</v>
      </c>
      <c r="AH805" s="106">
        <v>0</v>
      </c>
      <c r="AI805" s="106"/>
      <c r="AJ805" s="106">
        <v>93.655965256316904</v>
      </c>
      <c r="AK805" s="100"/>
      <c r="AL805" s="106">
        <v>0.70633881824981293</v>
      </c>
      <c r="AM805" s="106">
        <v>0</v>
      </c>
      <c r="AN805" s="106">
        <v>0</v>
      </c>
      <c r="AO805" s="106">
        <v>0</v>
      </c>
      <c r="AP805" s="106">
        <v>0</v>
      </c>
      <c r="AQ805" s="106">
        <v>0</v>
      </c>
      <c r="AR805" s="106">
        <v>0</v>
      </c>
      <c r="AS805" s="106">
        <v>7.8004311076247765E-2</v>
      </c>
      <c r="AT805" s="106">
        <v>0.61463693539165232</v>
      </c>
      <c r="AU805" s="106">
        <v>11.933583522429744</v>
      </c>
      <c r="AV805" s="106">
        <v>0</v>
      </c>
      <c r="AW805" s="106">
        <v>4.1000000000000002E-2</v>
      </c>
      <c r="AX805" s="106">
        <v>0</v>
      </c>
      <c r="AY805" s="106">
        <v>0</v>
      </c>
      <c r="AZ805" s="106">
        <v>0</v>
      </c>
      <c r="BA805" s="106">
        <v>0</v>
      </c>
      <c r="BB805" s="106">
        <v>10.273152478952293</v>
      </c>
      <c r="BC805" s="106">
        <v>0.12809165491308552</v>
      </c>
      <c r="BD805" s="106">
        <v>1.6489487361209543</v>
      </c>
      <c r="BE805" s="106">
        <v>7.704638472032741</v>
      </c>
      <c r="BF805" s="106">
        <v>16.384334039940398</v>
      </c>
      <c r="BG805" s="106">
        <v>2.4873963940869865</v>
      </c>
      <c r="BH805" s="106">
        <v>10.168895747599452</v>
      </c>
      <c r="BI805" s="106">
        <v>3.0200068989306654</v>
      </c>
      <c r="BJ805" s="106">
        <v>2.5143154606975533</v>
      </c>
      <c r="BK805" s="106">
        <v>0.94101245970201286</v>
      </c>
      <c r="BL805" s="106">
        <v>9.7921494428398051E-2</v>
      </c>
      <c r="BM805" s="106">
        <v>0</v>
      </c>
      <c r="BN805" s="106"/>
      <c r="BO805" s="106"/>
      <c r="BP805" s="106"/>
      <c r="BQ805" s="106">
        <v>2.5028640000000001E-2</v>
      </c>
      <c r="BR805" s="106">
        <v>1.851591E-2</v>
      </c>
      <c r="BS805" s="106">
        <v>9.8253999999999998E-3</v>
      </c>
      <c r="BT805" s="106">
        <v>8.6226399999999991E-3</v>
      </c>
      <c r="BU805" s="106">
        <v>1.2912E-2</v>
      </c>
      <c r="BV805" s="106">
        <v>1.1449849999999999E-2</v>
      </c>
      <c r="BW805" s="106">
        <v>1.5367199999999999E-2</v>
      </c>
      <c r="BX805" s="106">
        <v>4.3365599999999997E-3</v>
      </c>
      <c r="BY805" s="106">
        <v>1.021416E-2</v>
      </c>
      <c r="BZ805" s="106">
        <v>2.8415839999999998E-2</v>
      </c>
      <c r="CA805" s="106">
        <v>1.7299999999999999E-2</v>
      </c>
      <c r="CB805" s="106">
        <v>1.38E-2</v>
      </c>
      <c r="CC805" s="106">
        <v>1.17301E-2</v>
      </c>
      <c r="CD805" s="106">
        <v>2.1247140000000001E-2</v>
      </c>
      <c r="CE805" s="106">
        <v>4.7683240000000002E-2</v>
      </c>
      <c r="CF805" s="106">
        <v>8.0192400000000004E-3</v>
      </c>
      <c r="CG805" s="106">
        <v>7.8036999999999994E-3</v>
      </c>
      <c r="CH805" s="106">
        <v>8.3945600000000006E-3</v>
      </c>
      <c r="CI805" s="106">
        <v>1.257201E-2</v>
      </c>
      <c r="CJ805" s="106">
        <v>2.5684320000000004E-2</v>
      </c>
      <c r="CK805" s="106">
        <v>2.7174159999999999E-2</v>
      </c>
      <c r="CL805" s="106">
        <v>2.9374529999999999E-2</v>
      </c>
      <c r="CM805" s="106">
        <v>3.6974880000000002E-2</v>
      </c>
      <c r="CN805" s="106">
        <v>2.8989999999999998E-2</v>
      </c>
      <c r="CO805" s="106">
        <v>3.826632E-2</v>
      </c>
      <c r="CP805" s="106">
        <v>2.9725430000000001E-2</v>
      </c>
      <c r="CQ805" s="106">
        <v>1.5780300000000001E-2</v>
      </c>
      <c r="CR805" s="106">
        <v>1.6283410000000002E-2</v>
      </c>
      <c r="CS805" s="106"/>
      <c r="CT805" s="106"/>
      <c r="CU805" s="106"/>
      <c r="CV805" s="106">
        <f t="shared" si="504"/>
        <v>1.1699999999999999E-2</v>
      </c>
      <c r="CW805" s="106">
        <f t="shared" si="505"/>
        <v>1.11E-2</v>
      </c>
      <c r="CX805" s="106">
        <f t="shared" si="506"/>
        <v>5.1999999999999998E-3</v>
      </c>
      <c r="CY805" s="106">
        <f t="shared" si="507"/>
        <v>5.1999999999999998E-3</v>
      </c>
      <c r="CZ805" s="106">
        <f t="shared" si="508"/>
        <v>0.01</v>
      </c>
      <c r="DA805" s="106">
        <f t="shared" si="509"/>
        <v>8.8999999999999999E-3</v>
      </c>
      <c r="DB805" s="106">
        <f t="shared" si="510"/>
        <v>1.1399999999999999E-2</v>
      </c>
      <c r="DC805" s="106">
        <f t="shared" si="511"/>
        <v>3.5999999999999999E-3</v>
      </c>
      <c r="DD805" s="106">
        <f t="shared" si="512"/>
        <v>7.3000000000000001E-3</v>
      </c>
      <c r="DE805" s="106">
        <f t="shared" si="513"/>
        <v>1.24E-2</v>
      </c>
      <c r="DF805" s="106">
        <f t="shared" si="514"/>
        <v>1.7299999999999999E-2</v>
      </c>
      <c r="DG805" s="106">
        <f t="shared" si="515"/>
        <v>1.38E-2</v>
      </c>
      <c r="DH805" s="106">
        <f t="shared" si="516"/>
        <v>8.199999999999999E-3</v>
      </c>
      <c r="DI805" s="106">
        <f t="shared" si="517"/>
        <v>1.7399999999999999E-2</v>
      </c>
      <c r="DJ805" s="106">
        <f t="shared" si="518"/>
        <v>3.5299999999999998E-2</v>
      </c>
      <c r="DK805" s="106">
        <f t="shared" si="519"/>
        <v>6.8000000000000005E-3</v>
      </c>
      <c r="DL805" s="106">
        <f t="shared" si="520"/>
        <v>7.3000000000000001E-3</v>
      </c>
      <c r="DM805" s="106">
        <f t="shared" si="521"/>
        <v>7.4000000000000003E-3</v>
      </c>
      <c r="DN805" s="106">
        <f t="shared" si="522"/>
        <v>9.8999999999999991E-3</v>
      </c>
      <c r="DO805" s="106">
        <f t="shared" si="523"/>
        <v>2.1900000000000003E-2</v>
      </c>
      <c r="DP805" s="106">
        <f t="shared" si="524"/>
        <v>2.3199999999999998E-2</v>
      </c>
      <c r="DQ805" s="106">
        <f t="shared" si="525"/>
        <v>2.5100000000000001E-2</v>
      </c>
      <c r="DR805" s="106">
        <f t="shared" si="526"/>
        <v>3.1699999999999999E-2</v>
      </c>
      <c r="DS805" s="106">
        <f t="shared" si="527"/>
        <v>2.4999999999999998E-2</v>
      </c>
      <c r="DT805" s="106">
        <f t="shared" si="528"/>
        <v>3.32E-2</v>
      </c>
      <c r="DU805" s="106">
        <f t="shared" si="529"/>
        <v>2.5900000000000003E-2</v>
      </c>
      <c r="DV805" s="106">
        <f t="shared" si="530"/>
        <v>1.3800000000000002E-2</v>
      </c>
      <c r="DW805" s="106">
        <f t="shared" si="531"/>
        <v>1.43E-2</v>
      </c>
      <c r="DX805" s="106"/>
      <c r="DY805" s="106"/>
      <c r="DZ805" s="100"/>
      <c r="EA805" s="100">
        <v>2</v>
      </c>
      <c r="EB805" s="100">
        <v>100</v>
      </c>
      <c r="EC805" s="100">
        <v>100</v>
      </c>
      <c r="ED805" s="100">
        <v>100</v>
      </c>
      <c r="EE805" s="100">
        <v>59.7</v>
      </c>
      <c r="EF805" s="100">
        <v>56.38</v>
      </c>
      <c r="EG805" s="100">
        <v>100</v>
      </c>
      <c r="EH805" s="100">
        <v>3.47</v>
      </c>
      <c r="EI805" s="100">
        <v>1.1000000000000001</v>
      </c>
      <c r="EJ805" s="100">
        <v>0.26</v>
      </c>
      <c r="EK805" s="100">
        <v>3.8</v>
      </c>
      <c r="EL805" s="100">
        <v>9.67</v>
      </c>
      <c r="EM805" s="100">
        <v>100</v>
      </c>
      <c r="EN805" s="100">
        <v>131.09</v>
      </c>
      <c r="EO805" s="100">
        <v>100</v>
      </c>
      <c r="EP805" s="100">
        <v>100</v>
      </c>
      <c r="EQ805" s="100">
        <v>0.19</v>
      </c>
      <c r="ER805" s="100">
        <v>3.73</v>
      </c>
      <c r="ES805" s="100">
        <v>0.95</v>
      </c>
      <c r="ET805" s="100">
        <v>0.57999999999999996</v>
      </c>
      <c r="EU805" s="100">
        <v>0.4</v>
      </c>
      <c r="EV805" s="100">
        <v>1</v>
      </c>
      <c r="EW805" s="100">
        <v>0.53</v>
      </c>
      <c r="EX805" s="100">
        <v>0.91</v>
      </c>
      <c r="EY805" s="100">
        <v>1.25</v>
      </c>
      <c r="EZ805" s="100">
        <v>2.57</v>
      </c>
      <c r="FA805" s="100">
        <v>11.48</v>
      </c>
      <c r="FB805" s="100">
        <v>40.770000000000003</v>
      </c>
      <c r="FC805" s="100"/>
      <c r="FD805" s="100"/>
      <c r="FE805" s="100"/>
      <c r="FF805" s="106">
        <v>1.412677636499626E-2</v>
      </c>
      <c r="FG805" s="106">
        <v>0</v>
      </c>
      <c r="FH805" s="106">
        <v>0</v>
      </c>
      <c r="FI805" s="106">
        <v>0</v>
      </c>
      <c r="FJ805" s="106">
        <v>0</v>
      </c>
      <c r="FK805" s="106">
        <v>0</v>
      </c>
      <c r="FL805" s="106">
        <v>0</v>
      </c>
      <c r="FM805" s="106">
        <v>2.7067495943457975E-3</v>
      </c>
      <c r="FN805" s="106">
        <v>6.7610062893081763E-3</v>
      </c>
      <c r="FO805" s="106">
        <v>3.1027317158317334E-2</v>
      </c>
      <c r="FP805" s="106">
        <v>0</v>
      </c>
      <c r="FQ805" s="106">
        <v>3.9646999999999998E-3</v>
      </c>
      <c r="FR805" s="106">
        <v>0</v>
      </c>
      <c r="FS805" s="106">
        <v>0</v>
      </c>
      <c r="FT805" s="106">
        <v>0</v>
      </c>
      <c r="FU805" s="106">
        <v>0</v>
      </c>
      <c r="FV805" s="106">
        <v>1.9518989710009357E-2</v>
      </c>
      <c r="FW805" s="106">
        <v>4.7778187282580898E-3</v>
      </c>
      <c r="FX805" s="106">
        <v>1.5665012993149065E-2</v>
      </c>
      <c r="FY805" s="106">
        <v>4.4686903137789898E-2</v>
      </c>
      <c r="FZ805" s="106">
        <v>6.5537336159761594E-2</v>
      </c>
      <c r="GA805" s="106">
        <v>2.4873963940869867E-2</v>
      </c>
      <c r="GB805" s="106">
        <v>5.3895147462277096E-2</v>
      </c>
      <c r="GC805" s="106">
        <v>2.7482062780269056E-2</v>
      </c>
      <c r="GD805" s="106">
        <v>3.1428943258719415E-2</v>
      </c>
      <c r="GE805" s="106">
        <v>2.4184020214341729E-2</v>
      </c>
      <c r="GF805" s="106">
        <v>1.1241387560380097E-2</v>
      </c>
      <c r="GG805" s="106">
        <v>0</v>
      </c>
      <c r="GH805" s="100"/>
      <c r="GI805" s="100"/>
      <c r="GJ805" s="100"/>
      <c r="GK805" s="100"/>
    </row>
    <row r="806" spans="1:193" x14ac:dyDescent="0.25">
      <c r="A806" s="98" t="s">
        <v>1073</v>
      </c>
      <c r="B806" s="99" t="s">
        <v>17</v>
      </c>
      <c r="C806" s="99" t="s">
        <v>247</v>
      </c>
      <c r="D806" s="100"/>
      <c r="E806" s="99" t="s">
        <v>979</v>
      </c>
      <c r="F806" s="100"/>
      <c r="G806" s="106">
        <v>1.494</v>
      </c>
      <c r="H806" s="106">
        <v>0</v>
      </c>
      <c r="I806" s="106">
        <v>0</v>
      </c>
      <c r="J806" s="106">
        <v>0</v>
      </c>
      <c r="K806" s="106">
        <v>0</v>
      </c>
      <c r="L806" s="106">
        <v>0</v>
      </c>
      <c r="M806" s="106">
        <v>0</v>
      </c>
      <c r="N806" s="106">
        <v>0.10000526829685251</v>
      </c>
      <c r="O806" s="106">
        <v>0.88300000000000001</v>
      </c>
      <c r="P806" s="106">
        <v>26.981999999999999</v>
      </c>
      <c r="Q806" s="106">
        <v>0</v>
      </c>
      <c r="R806" s="106">
        <v>4.5999999999999999E-2</v>
      </c>
      <c r="S806" s="106">
        <v>0</v>
      </c>
      <c r="T806" s="106">
        <v>0</v>
      </c>
      <c r="U806" s="106">
        <v>0</v>
      </c>
      <c r="V806" s="106">
        <v>0</v>
      </c>
      <c r="W806" s="106">
        <v>11.02</v>
      </c>
      <c r="X806" s="106">
        <v>0.13308841287179313</v>
      </c>
      <c r="Y806" s="106">
        <v>2.0659999999999998</v>
      </c>
      <c r="Z806" s="106">
        <v>9.1470000000000002</v>
      </c>
      <c r="AA806" s="106">
        <v>18.424849351009168</v>
      </c>
      <c r="AB806" s="106">
        <v>2.976</v>
      </c>
      <c r="AC806" s="106">
        <v>12.013999999999999</v>
      </c>
      <c r="AD806" s="106">
        <v>3.508</v>
      </c>
      <c r="AE806" s="106">
        <v>3.0030000000000006</v>
      </c>
      <c r="AF806" s="106">
        <v>1.036</v>
      </c>
      <c r="AG806" s="106">
        <v>0.1309866144394366</v>
      </c>
      <c r="AH806" s="106">
        <v>2.1999999999999999E-2</v>
      </c>
      <c r="AI806" s="106"/>
      <c r="AJ806" s="106">
        <v>92.975552046617253</v>
      </c>
      <c r="AK806" s="100"/>
      <c r="AL806" s="106">
        <v>0.69839192221391166</v>
      </c>
      <c r="AM806" s="106">
        <v>0</v>
      </c>
      <c r="AN806" s="106">
        <v>0</v>
      </c>
      <c r="AO806" s="106">
        <v>0</v>
      </c>
      <c r="AP806" s="106">
        <v>0</v>
      </c>
      <c r="AQ806" s="106">
        <v>0</v>
      </c>
      <c r="AR806" s="106">
        <v>0</v>
      </c>
      <c r="AS806" s="106">
        <v>8.3019482232153843E-2</v>
      </c>
      <c r="AT806" s="106">
        <v>0.63107489994282451</v>
      </c>
      <c r="AU806" s="106">
        <v>11.774306161633794</v>
      </c>
      <c r="AV806" s="106">
        <v>0</v>
      </c>
      <c r="AW806" s="106">
        <v>4.5999999999999999E-2</v>
      </c>
      <c r="AX806" s="106">
        <v>0</v>
      </c>
      <c r="AY806" s="106">
        <v>0</v>
      </c>
      <c r="AZ806" s="106">
        <v>0</v>
      </c>
      <c r="BA806" s="106">
        <v>0</v>
      </c>
      <c r="BB806" s="106">
        <v>10.308699719363892</v>
      </c>
      <c r="BC806" s="106">
        <v>0.11732053320856234</v>
      </c>
      <c r="BD806" s="106">
        <v>1.6268997558862901</v>
      </c>
      <c r="BE806" s="106">
        <v>7.7992837653478855</v>
      </c>
      <c r="BF806" s="106">
        <v>15.730256425347195</v>
      </c>
      <c r="BG806" s="106">
        <v>2.5429377082799283</v>
      </c>
      <c r="BH806" s="106">
        <v>10.300068587105622</v>
      </c>
      <c r="BI806" s="106">
        <v>3.0251810969299759</v>
      </c>
      <c r="BJ806" s="106">
        <v>2.6054138469547112</v>
      </c>
      <c r="BK806" s="106">
        <v>0.90267491504748631</v>
      </c>
      <c r="BL806" s="106">
        <v>0.11454885390418593</v>
      </c>
      <c r="BM806" s="106">
        <v>1.9320277509440587E-2</v>
      </c>
      <c r="BN806" s="106"/>
      <c r="BO806" s="106"/>
      <c r="BP806" s="106"/>
      <c r="BQ806" s="106">
        <v>2.3103360000000003E-2</v>
      </c>
      <c r="BR806" s="106">
        <v>1.851591E-2</v>
      </c>
      <c r="BS806" s="106">
        <v>9.8253999999999998E-3</v>
      </c>
      <c r="BT806" s="106">
        <v>8.6226399999999991E-3</v>
      </c>
      <c r="BU806" s="106">
        <v>1.3041119999999998E-2</v>
      </c>
      <c r="BV806" s="106">
        <v>1.1449849999999999E-2</v>
      </c>
      <c r="BW806" s="106">
        <v>1.6041200000000002E-2</v>
      </c>
      <c r="BX806" s="106">
        <v>4.3365599999999997E-3</v>
      </c>
      <c r="BY806" s="106">
        <v>9.93432E-3</v>
      </c>
      <c r="BZ806" s="106">
        <v>2.8415839999999998E-2</v>
      </c>
      <c r="CA806" s="106">
        <v>1.72E-2</v>
      </c>
      <c r="CB806" s="106">
        <v>1.3899999999999999E-2</v>
      </c>
      <c r="CC806" s="106">
        <v>1.1587050000000002E-2</v>
      </c>
      <c r="CD806" s="106">
        <v>2.1247140000000001E-2</v>
      </c>
      <c r="CE806" s="106">
        <v>4.79534E-2</v>
      </c>
      <c r="CF806" s="106">
        <v>7.9013099999999999E-3</v>
      </c>
      <c r="CG806" s="106">
        <v>7.9106000000000003E-3</v>
      </c>
      <c r="CH806" s="106">
        <v>8.2811199999999995E-3</v>
      </c>
      <c r="CI806" s="106">
        <v>1.257201E-2</v>
      </c>
      <c r="CJ806" s="106">
        <v>2.6270720000000001E-2</v>
      </c>
      <c r="CK806" s="106">
        <v>2.6705639999999999E-2</v>
      </c>
      <c r="CL806" s="106">
        <v>2.9725619999999998E-2</v>
      </c>
      <c r="CM806" s="106">
        <v>3.685824E-2</v>
      </c>
      <c r="CN806" s="106">
        <v>2.8989999999999998E-2</v>
      </c>
      <c r="CO806" s="106">
        <v>3.8381580000000005E-2</v>
      </c>
      <c r="CP806" s="106">
        <v>2.9610659999999997E-2</v>
      </c>
      <c r="CQ806" s="106">
        <v>1.589465E-2</v>
      </c>
      <c r="CR806" s="106">
        <v>1.639728E-2</v>
      </c>
      <c r="CS806" s="106"/>
      <c r="CT806" s="106"/>
      <c r="CU806" s="106"/>
      <c r="CV806" s="106">
        <f t="shared" si="504"/>
        <v>1.0800000000000001E-2</v>
      </c>
      <c r="CW806" s="106">
        <f t="shared" si="505"/>
        <v>1.11E-2</v>
      </c>
      <c r="CX806" s="106">
        <f t="shared" si="506"/>
        <v>5.1999999999999998E-3</v>
      </c>
      <c r="CY806" s="106">
        <f t="shared" si="507"/>
        <v>5.1999999999999998E-3</v>
      </c>
      <c r="CZ806" s="106">
        <f t="shared" si="508"/>
        <v>1.01E-2</v>
      </c>
      <c r="DA806" s="106">
        <f t="shared" si="509"/>
        <v>8.8999999999999999E-3</v>
      </c>
      <c r="DB806" s="106">
        <f t="shared" si="510"/>
        <v>1.1900000000000001E-2</v>
      </c>
      <c r="DC806" s="106">
        <f t="shared" si="511"/>
        <v>3.5999999999999999E-3</v>
      </c>
      <c r="DD806" s="106">
        <f t="shared" si="512"/>
        <v>7.0999999999999995E-3</v>
      </c>
      <c r="DE806" s="106">
        <f t="shared" si="513"/>
        <v>1.24E-2</v>
      </c>
      <c r="DF806" s="106">
        <f t="shared" si="514"/>
        <v>1.72E-2</v>
      </c>
      <c r="DG806" s="106">
        <f t="shared" si="515"/>
        <v>1.3899999999999999E-2</v>
      </c>
      <c r="DH806" s="106">
        <f t="shared" si="516"/>
        <v>8.1000000000000013E-3</v>
      </c>
      <c r="DI806" s="106">
        <f t="shared" si="517"/>
        <v>1.7399999999999999E-2</v>
      </c>
      <c r="DJ806" s="106">
        <f t="shared" si="518"/>
        <v>3.5499999999999997E-2</v>
      </c>
      <c r="DK806" s="106">
        <f t="shared" si="519"/>
        <v>6.7000000000000002E-3</v>
      </c>
      <c r="DL806" s="106">
        <f t="shared" si="520"/>
        <v>7.4000000000000003E-3</v>
      </c>
      <c r="DM806" s="106">
        <f t="shared" si="521"/>
        <v>7.2999999999999992E-3</v>
      </c>
      <c r="DN806" s="106">
        <f t="shared" si="522"/>
        <v>9.8999999999999991E-3</v>
      </c>
      <c r="DO806" s="106">
        <f t="shared" si="523"/>
        <v>2.24E-2</v>
      </c>
      <c r="DP806" s="106">
        <f t="shared" si="524"/>
        <v>2.2800000000000001E-2</v>
      </c>
      <c r="DQ806" s="106">
        <f t="shared" si="525"/>
        <v>2.5399999999999999E-2</v>
      </c>
      <c r="DR806" s="106">
        <f t="shared" si="526"/>
        <v>3.1599999999999996E-2</v>
      </c>
      <c r="DS806" s="106">
        <f t="shared" si="527"/>
        <v>2.4999999999999998E-2</v>
      </c>
      <c r="DT806" s="106">
        <f t="shared" si="528"/>
        <v>3.3300000000000003E-2</v>
      </c>
      <c r="DU806" s="106">
        <f t="shared" si="529"/>
        <v>2.58E-2</v>
      </c>
      <c r="DV806" s="106">
        <f t="shared" si="530"/>
        <v>1.3900000000000001E-2</v>
      </c>
      <c r="DW806" s="106">
        <f t="shared" si="531"/>
        <v>1.44E-2</v>
      </c>
      <c r="DX806" s="106"/>
      <c r="DY806" s="106"/>
      <c r="DZ806" s="100"/>
      <c r="EA806" s="100">
        <v>1.99</v>
      </c>
      <c r="EB806" s="100">
        <v>100</v>
      </c>
      <c r="EC806" s="100">
        <v>100</v>
      </c>
      <c r="ED806" s="100">
        <v>100</v>
      </c>
      <c r="EE806" s="100">
        <v>154.93</v>
      </c>
      <c r="EF806" s="100">
        <v>102.49</v>
      </c>
      <c r="EG806" s="100">
        <v>100</v>
      </c>
      <c r="EH806" s="100">
        <v>3.61</v>
      </c>
      <c r="EI806" s="100">
        <v>1.07</v>
      </c>
      <c r="EJ806" s="100">
        <v>0.26</v>
      </c>
      <c r="EK806" s="100">
        <v>3.58</v>
      </c>
      <c r="EL806" s="100">
        <v>8.01</v>
      </c>
      <c r="EM806" s="100">
        <v>79.02</v>
      </c>
      <c r="EN806" s="100">
        <v>1945.69</v>
      </c>
      <c r="EO806" s="100">
        <v>100</v>
      </c>
      <c r="EP806" s="100">
        <v>100</v>
      </c>
      <c r="EQ806" s="100">
        <v>0.19</v>
      </c>
      <c r="ER806" s="100">
        <v>3.48</v>
      </c>
      <c r="ES806" s="100">
        <v>0.96</v>
      </c>
      <c r="ET806" s="100">
        <v>0.59</v>
      </c>
      <c r="EU806" s="100">
        <v>0.4</v>
      </c>
      <c r="EV806" s="100">
        <v>1.01</v>
      </c>
      <c r="EW806" s="100">
        <v>0.52</v>
      </c>
      <c r="EX806" s="100">
        <v>0.91</v>
      </c>
      <c r="EY806" s="100">
        <v>1.26</v>
      </c>
      <c r="EZ806" s="100">
        <v>2.69</v>
      </c>
      <c r="FA806" s="100">
        <v>12.2</v>
      </c>
      <c r="FB806" s="100">
        <v>46.16</v>
      </c>
      <c r="FC806" s="100"/>
      <c r="FD806" s="100"/>
      <c r="FE806" s="100"/>
      <c r="FF806" s="106">
        <v>1.3897999252056844E-2</v>
      </c>
      <c r="FG806" s="106">
        <v>0</v>
      </c>
      <c r="FH806" s="106">
        <v>0</v>
      </c>
      <c r="FI806" s="106">
        <v>0</v>
      </c>
      <c r="FJ806" s="106">
        <v>0</v>
      </c>
      <c r="FK806" s="106">
        <v>0</v>
      </c>
      <c r="FL806" s="106">
        <v>0</v>
      </c>
      <c r="FM806" s="106">
        <v>2.9970033085807537E-3</v>
      </c>
      <c r="FN806" s="106">
        <v>6.7525014293882231E-3</v>
      </c>
      <c r="FO806" s="106">
        <v>3.0613196020247861E-2</v>
      </c>
      <c r="FP806" s="106">
        <v>0</v>
      </c>
      <c r="FQ806" s="106">
        <v>3.6846000000000001E-3</v>
      </c>
      <c r="FR806" s="106">
        <v>0</v>
      </c>
      <c r="FS806" s="106">
        <v>0.75799826256978275</v>
      </c>
      <c r="FT806" s="106">
        <v>0</v>
      </c>
      <c r="FU806" s="106">
        <v>0</v>
      </c>
      <c r="FV806" s="106">
        <v>1.9586529466791396E-2</v>
      </c>
      <c r="FW806" s="106">
        <v>4.0827545556579694E-3</v>
      </c>
      <c r="FX806" s="106">
        <v>1.5618237656508384E-2</v>
      </c>
      <c r="FY806" s="106">
        <v>4.6015774215552523E-2</v>
      </c>
      <c r="FZ806" s="106">
        <v>6.2921025701388786E-2</v>
      </c>
      <c r="GA806" s="106">
        <v>2.5683670853627275E-2</v>
      </c>
      <c r="GB806" s="106">
        <v>5.3560356652949233E-2</v>
      </c>
      <c r="GC806" s="106">
        <v>2.7529147982062782E-2</v>
      </c>
      <c r="GD806" s="106">
        <v>3.2828214471629362E-2</v>
      </c>
      <c r="GE806" s="106">
        <v>2.4281955214777381E-2</v>
      </c>
      <c r="GF806" s="106">
        <v>1.3974960176310683E-2</v>
      </c>
      <c r="GG806" s="106">
        <v>8.9182400983577742E-3</v>
      </c>
      <c r="GH806" s="100"/>
      <c r="GI806" s="100"/>
      <c r="GJ806" s="100"/>
      <c r="GK806" s="100"/>
    </row>
    <row r="807" spans="1:193" x14ac:dyDescent="0.25">
      <c r="A807" s="98" t="s">
        <v>1073</v>
      </c>
      <c r="B807" s="99" t="s">
        <v>17</v>
      </c>
      <c r="C807" s="99" t="s">
        <v>247</v>
      </c>
      <c r="D807" s="100"/>
      <c r="E807" s="99" t="s">
        <v>980</v>
      </c>
      <c r="F807" s="100"/>
      <c r="G807" s="106">
        <v>1.496</v>
      </c>
      <c r="H807" s="106">
        <v>0</v>
      </c>
      <c r="I807" s="106">
        <v>0</v>
      </c>
      <c r="J807" s="106">
        <v>0</v>
      </c>
      <c r="K807" s="106">
        <v>1.6E-2</v>
      </c>
      <c r="L807" s="106">
        <v>1.7999999999999999E-2</v>
      </c>
      <c r="M807" s="106">
        <v>0</v>
      </c>
      <c r="N807" s="106">
        <v>9.5939228017805356E-2</v>
      </c>
      <c r="O807" s="106">
        <v>0.85999999999999988</v>
      </c>
      <c r="P807" s="106">
        <v>27.032</v>
      </c>
      <c r="Q807" s="106">
        <v>0</v>
      </c>
      <c r="R807" s="106">
        <v>3.5999999999999997E-2</v>
      </c>
      <c r="S807" s="106">
        <v>2.0747860360668387E-2</v>
      </c>
      <c r="T807" s="106">
        <v>0</v>
      </c>
      <c r="U807" s="106">
        <v>0</v>
      </c>
      <c r="V807" s="106">
        <v>0</v>
      </c>
      <c r="W807" s="106">
        <v>11.004</v>
      </c>
      <c r="X807" s="106">
        <v>0.15050414125820777</v>
      </c>
      <c r="Y807" s="106">
        <v>2.0969023278109993</v>
      </c>
      <c r="Z807" s="106">
        <v>9.1790000000000003</v>
      </c>
      <c r="AA807" s="106">
        <v>18.36</v>
      </c>
      <c r="AB807" s="106">
        <v>2.9490000000000003</v>
      </c>
      <c r="AC807" s="106">
        <v>11.942</v>
      </c>
      <c r="AD807" s="106">
        <v>3.5219999999999998</v>
      </c>
      <c r="AE807" s="106">
        <v>2.9580000000000002</v>
      </c>
      <c r="AF807" s="106">
        <v>1.0569999999999999</v>
      </c>
      <c r="AG807" s="106">
        <v>0.11193976497746463</v>
      </c>
      <c r="AH807" s="106">
        <v>0</v>
      </c>
      <c r="AI807" s="106"/>
      <c r="AJ807" s="106">
        <v>92.896911722425159</v>
      </c>
      <c r="AK807" s="100"/>
      <c r="AL807" s="106">
        <v>0.69932685115931181</v>
      </c>
      <c r="AM807" s="106">
        <v>0</v>
      </c>
      <c r="AN807" s="106">
        <v>0</v>
      </c>
      <c r="AO807" s="106">
        <v>0</v>
      </c>
      <c r="AP807" s="106">
        <v>1.2391573729863693E-2</v>
      </c>
      <c r="AQ807" s="106">
        <v>1.3991449669646326E-2</v>
      </c>
      <c r="AR807" s="106">
        <v>0</v>
      </c>
      <c r="AS807" s="106">
        <v>7.9644054472692488E-2</v>
      </c>
      <c r="AT807" s="106">
        <v>0.61463693539165232</v>
      </c>
      <c r="AU807" s="106">
        <v>11.796124978181185</v>
      </c>
      <c r="AV807" s="106">
        <v>0</v>
      </c>
      <c r="AW807" s="106">
        <v>3.5999999999999997E-2</v>
      </c>
      <c r="AX807" s="106">
        <v>1.4503921957824807E-2</v>
      </c>
      <c r="AY807" s="106">
        <v>0</v>
      </c>
      <c r="AZ807" s="106">
        <v>0</v>
      </c>
      <c r="BA807" s="106">
        <v>0</v>
      </c>
      <c r="BB807" s="106">
        <v>10.293732460243218</v>
      </c>
      <c r="BC807" s="106">
        <v>0.13267290308375154</v>
      </c>
      <c r="BD807" s="106">
        <v>1.6512342135687843</v>
      </c>
      <c r="BE807" s="106">
        <v>7.8265688949522509</v>
      </c>
      <c r="BF807" s="106">
        <v>15.674891146589259</v>
      </c>
      <c r="BG807" s="106">
        <v>2.5198667008459372</v>
      </c>
      <c r="BH807" s="106">
        <v>10.238340192043895</v>
      </c>
      <c r="BI807" s="106">
        <v>3.0372542255950328</v>
      </c>
      <c r="BJ807" s="106">
        <v>2.5663716814159292</v>
      </c>
      <c r="BK807" s="106">
        <v>0.92097237954169209</v>
      </c>
      <c r="BL807" s="106">
        <v>9.7892229975920106E-2</v>
      </c>
      <c r="BM807" s="106">
        <v>0</v>
      </c>
      <c r="BN807" s="106"/>
      <c r="BO807" s="106"/>
      <c r="BP807" s="106"/>
      <c r="BQ807" s="106">
        <v>2.5242560000000004E-2</v>
      </c>
      <c r="BR807" s="106">
        <v>1.884953E-2</v>
      </c>
      <c r="BS807" s="106">
        <v>9.6364499999999995E-3</v>
      </c>
      <c r="BT807" s="106">
        <v>8.7884599999999997E-3</v>
      </c>
      <c r="BU807" s="106">
        <v>1.2912E-2</v>
      </c>
      <c r="BV807" s="106">
        <v>1.13212E-2</v>
      </c>
      <c r="BW807" s="106">
        <v>1.5367199999999999E-2</v>
      </c>
      <c r="BX807" s="106">
        <v>4.457019999999999E-3</v>
      </c>
      <c r="BY807" s="106">
        <v>9.93432E-3</v>
      </c>
      <c r="BZ807" s="106">
        <v>2.8874159999999999E-2</v>
      </c>
      <c r="CA807" s="106">
        <v>1.7299999999999999E-2</v>
      </c>
      <c r="CB807" s="106">
        <v>1.38E-2</v>
      </c>
      <c r="CC807" s="106">
        <v>1.17301E-2</v>
      </c>
      <c r="CD807" s="106">
        <v>2.1247140000000001E-2</v>
      </c>
      <c r="CE807" s="106">
        <v>4.7007840000000002E-2</v>
      </c>
      <c r="CF807" s="106">
        <v>7.9013099999999999E-3</v>
      </c>
      <c r="CG807" s="106">
        <v>7.9106000000000003E-3</v>
      </c>
      <c r="CH807" s="106">
        <v>8.3945600000000006E-3</v>
      </c>
      <c r="CI807" s="106">
        <v>1.2699E-2</v>
      </c>
      <c r="CJ807" s="106">
        <v>2.615344E-2</v>
      </c>
      <c r="CK807" s="106">
        <v>2.6588510000000003E-2</v>
      </c>
      <c r="CL807" s="106">
        <v>2.9608589999999997E-2</v>
      </c>
      <c r="CM807" s="106">
        <v>3.7324800000000005E-2</v>
      </c>
      <c r="CN807" s="106">
        <v>2.8758080000000002E-2</v>
      </c>
      <c r="CO807" s="106">
        <v>3.7344240000000001E-2</v>
      </c>
      <c r="CP807" s="106">
        <v>2.938112E-2</v>
      </c>
      <c r="CQ807" s="106">
        <v>1.5780300000000001E-2</v>
      </c>
      <c r="CR807" s="106">
        <v>1.6283410000000002E-2</v>
      </c>
      <c r="CS807" s="106"/>
      <c r="CT807" s="106"/>
      <c r="CU807" s="106"/>
      <c r="CV807" s="106">
        <f t="shared" si="504"/>
        <v>1.1800000000000001E-2</v>
      </c>
      <c r="CW807" s="106">
        <f t="shared" si="505"/>
        <v>1.1300000000000001E-2</v>
      </c>
      <c r="CX807" s="106">
        <f t="shared" si="506"/>
        <v>5.0999999999999995E-3</v>
      </c>
      <c r="CY807" s="106">
        <f t="shared" si="507"/>
        <v>5.3E-3</v>
      </c>
      <c r="CZ807" s="106">
        <f t="shared" si="508"/>
        <v>0.01</v>
      </c>
      <c r="DA807" s="106">
        <f t="shared" si="509"/>
        <v>8.8000000000000005E-3</v>
      </c>
      <c r="DB807" s="106">
        <f t="shared" si="510"/>
        <v>1.1399999999999999E-2</v>
      </c>
      <c r="DC807" s="106">
        <f t="shared" si="511"/>
        <v>3.6999999999999997E-3</v>
      </c>
      <c r="DD807" s="106">
        <f t="shared" si="512"/>
        <v>7.0999999999999995E-3</v>
      </c>
      <c r="DE807" s="106">
        <f t="shared" si="513"/>
        <v>1.26E-2</v>
      </c>
      <c r="DF807" s="106">
        <f t="shared" si="514"/>
        <v>1.7299999999999999E-2</v>
      </c>
      <c r="DG807" s="106">
        <f t="shared" si="515"/>
        <v>1.38E-2</v>
      </c>
      <c r="DH807" s="106">
        <f t="shared" si="516"/>
        <v>8.199999999999999E-3</v>
      </c>
      <c r="DI807" s="106">
        <f t="shared" si="517"/>
        <v>1.7399999999999999E-2</v>
      </c>
      <c r="DJ807" s="106">
        <f t="shared" si="518"/>
        <v>3.4800000000000005E-2</v>
      </c>
      <c r="DK807" s="106">
        <f t="shared" si="519"/>
        <v>6.7000000000000002E-3</v>
      </c>
      <c r="DL807" s="106">
        <f t="shared" si="520"/>
        <v>7.4000000000000003E-3</v>
      </c>
      <c r="DM807" s="106">
        <f t="shared" si="521"/>
        <v>7.4000000000000003E-3</v>
      </c>
      <c r="DN807" s="106">
        <f t="shared" si="522"/>
        <v>0.01</v>
      </c>
      <c r="DO807" s="106">
        <f t="shared" si="523"/>
        <v>2.23E-2</v>
      </c>
      <c r="DP807" s="106">
        <f t="shared" si="524"/>
        <v>2.2700000000000001E-2</v>
      </c>
      <c r="DQ807" s="106">
        <f t="shared" si="525"/>
        <v>2.53E-2</v>
      </c>
      <c r="DR807" s="106">
        <f t="shared" si="526"/>
        <v>3.2000000000000001E-2</v>
      </c>
      <c r="DS807" s="106">
        <f t="shared" si="527"/>
        <v>2.4800000000000003E-2</v>
      </c>
      <c r="DT807" s="106">
        <f t="shared" si="528"/>
        <v>3.2399999999999998E-2</v>
      </c>
      <c r="DU807" s="106">
        <f t="shared" si="529"/>
        <v>2.5600000000000001E-2</v>
      </c>
      <c r="DV807" s="106">
        <f t="shared" si="530"/>
        <v>1.3800000000000002E-2</v>
      </c>
      <c r="DW807" s="106">
        <f t="shared" si="531"/>
        <v>1.43E-2</v>
      </c>
      <c r="DX807" s="106"/>
      <c r="DY807" s="106"/>
      <c r="DZ807" s="100"/>
      <c r="EA807" s="100">
        <v>2.1</v>
      </c>
      <c r="EB807" s="100">
        <v>100</v>
      </c>
      <c r="EC807" s="100">
        <v>100</v>
      </c>
      <c r="ED807" s="100">
        <v>100</v>
      </c>
      <c r="EE807" s="100">
        <v>66.64</v>
      </c>
      <c r="EF807" s="100">
        <v>60.62</v>
      </c>
      <c r="EG807" s="100">
        <v>100</v>
      </c>
      <c r="EH807" s="100">
        <v>3.72</v>
      </c>
      <c r="EI807" s="100">
        <v>1.06</v>
      </c>
      <c r="EJ807" s="100">
        <v>0.26</v>
      </c>
      <c r="EK807" s="100">
        <v>3.81</v>
      </c>
      <c r="EL807" s="100">
        <v>9.4700000000000006</v>
      </c>
      <c r="EM807" s="100">
        <v>52.72</v>
      </c>
      <c r="EN807" s="100">
        <v>108.85</v>
      </c>
      <c r="EO807" s="100">
        <v>100</v>
      </c>
      <c r="EP807" s="100">
        <v>100</v>
      </c>
      <c r="EQ807" s="100">
        <v>0.19</v>
      </c>
      <c r="ER807" s="100">
        <v>3.63</v>
      </c>
      <c r="ES807" s="100">
        <v>0.96</v>
      </c>
      <c r="ET807" s="100">
        <v>0.59</v>
      </c>
      <c r="EU807" s="100">
        <v>0.4</v>
      </c>
      <c r="EV807" s="100">
        <v>1.01</v>
      </c>
      <c r="EW807" s="100">
        <v>0.53</v>
      </c>
      <c r="EX807" s="100">
        <v>0.88</v>
      </c>
      <c r="EY807" s="100">
        <v>1.21</v>
      </c>
      <c r="EZ807" s="100">
        <v>2.5</v>
      </c>
      <c r="FA807" s="100">
        <v>9.82</v>
      </c>
      <c r="FB807" s="100">
        <v>42.55</v>
      </c>
      <c r="FC807" s="100"/>
      <c r="FD807" s="100"/>
      <c r="FE807" s="100"/>
      <c r="FF807" s="106">
        <v>1.4685863874345549E-2</v>
      </c>
      <c r="FG807" s="106">
        <v>0</v>
      </c>
      <c r="FH807" s="106">
        <v>0</v>
      </c>
      <c r="FI807" s="106">
        <v>0</v>
      </c>
      <c r="FJ807" s="106">
        <v>8.2577447335811655E-3</v>
      </c>
      <c r="FK807" s="106">
        <v>8.4816167897396027E-3</v>
      </c>
      <c r="FL807" s="106">
        <v>0</v>
      </c>
      <c r="FM807" s="106">
        <v>2.962758826384161E-3</v>
      </c>
      <c r="FN807" s="106">
        <v>6.5151515151515146E-3</v>
      </c>
      <c r="FO807" s="106">
        <v>3.066992494327108E-2</v>
      </c>
      <c r="FP807" s="106">
        <v>0</v>
      </c>
      <c r="FQ807" s="106">
        <v>3.4091999999999998E-3</v>
      </c>
      <c r="FR807" s="106">
        <v>7.6464676561652381E-3</v>
      </c>
      <c r="FS807" s="106">
        <v>0</v>
      </c>
      <c r="FT807" s="106">
        <v>0</v>
      </c>
      <c r="FU807" s="106">
        <v>0</v>
      </c>
      <c r="FV807" s="106">
        <v>1.9558091674462114E-2</v>
      </c>
      <c r="FW807" s="106">
        <v>4.816026381940181E-3</v>
      </c>
      <c r="FX807" s="106">
        <v>1.5851848450260327E-2</v>
      </c>
      <c r="FY807" s="106">
        <v>4.6176756480218281E-2</v>
      </c>
      <c r="FZ807" s="106">
        <v>6.2699564586357032E-2</v>
      </c>
      <c r="GA807" s="106">
        <v>2.5450653678543964E-2</v>
      </c>
      <c r="GB807" s="106">
        <v>5.4263203017832641E-2</v>
      </c>
      <c r="GC807" s="106">
        <v>2.6727837185236289E-2</v>
      </c>
      <c r="GD807" s="106">
        <v>3.1053097345132744E-2</v>
      </c>
      <c r="GE807" s="106">
        <v>2.3024309488542304E-2</v>
      </c>
      <c r="GF807" s="106">
        <v>9.6130169836353557E-3</v>
      </c>
      <c r="GG807" s="106">
        <v>0</v>
      </c>
      <c r="GH807" s="100"/>
      <c r="GI807" s="100"/>
      <c r="GJ807" s="100"/>
      <c r="GK807" s="100"/>
    </row>
    <row r="808" spans="1:193" x14ac:dyDescent="0.25">
      <c r="A808" s="98" t="s">
        <v>1073</v>
      </c>
      <c r="B808" s="99" t="s">
        <v>17</v>
      </c>
      <c r="C808" s="99" t="s">
        <v>247</v>
      </c>
      <c r="D808" s="100"/>
      <c r="E808" s="99" t="s">
        <v>981</v>
      </c>
      <c r="F808" s="100"/>
      <c r="G808" s="106">
        <v>38.877000000000002</v>
      </c>
      <c r="H808" s="106">
        <v>5.0999999999999997E-2</v>
      </c>
      <c r="I808" s="106">
        <v>22.465</v>
      </c>
      <c r="J808" s="106">
        <v>10.336</v>
      </c>
      <c r="K808" s="106">
        <v>0.52300000000000002</v>
      </c>
      <c r="L808" s="106">
        <v>23.135000000000005</v>
      </c>
      <c r="M808" s="106">
        <v>1.9E-2</v>
      </c>
      <c r="N808" s="106">
        <v>5.8000000000000003E-2</v>
      </c>
      <c r="O808" s="106">
        <v>4</v>
      </c>
      <c r="P808" s="106">
        <v>2.9000000000000001E-2</v>
      </c>
      <c r="Q808" s="106">
        <v>0</v>
      </c>
      <c r="R808" s="106">
        <v>0</v>
      </c>
      <c r="S808" s="106">
        <v>1.0999999999999999E-2</v>
      </c>
      <c r="T808" s="106">
        <v>0</v>
      </c>
      <c r="U808" s="106">
        <v>0</v>
      </c>
      <c r="V808" s="106">
        <v>0</v>
      </c>
      <c r="W808" s="106">
        <v>1.2999999999999999E-2</v>
      </c>
      <c r="X808" s="106">
        <v>0</v>
      </c>
      <c r="Y808" s="106">
        <v>0</v>
      </c>
      <c r="Z808" s="106">
        <v>0</v>
      </c>
      <c r="AA808" s="106">
        <v>0</v>
      </c>
      <c r="AB808" s="106">
        <v>0</v>
      </c>
      <c r="AC808" s="106">
        <v>0</v>
      </c>
      <c r="AD808" s="106">
        <v>0</v>
      </c>
      <c r="AE808" s="106">
        <v>0</v>
      </c>
      <c r="AF808" s="106">
        <v>0</v>
      </c>
      <c r="AG808" s="106">
        <v>0</v>
      </c>
      <c r="AH808" s="106">
        <v>0</v>
      </c>
      <c r="AI808" s="106"/>
      <c r="AJ808" s="106">
        <v>99.51700000000001</v>
      </c>
      <c r="AK808" s="100"/>
      <c r="AL808" s="106">
        <v>18.173616305160806</v>
      </c>
      <c r="AM808" s="106">
        <v>3.0573706612313411E-2</v>
      </c>
      <c r="AN808" s="106">
        <v>11.889388727176502</v>
      </c>
      <c r="AO808" s="106">
        <v>6.2332649861295391</v>
      </c>
      <c r="AP808" s="106">
        <v>0.40504956629491951</v>
      </c>
      <c r="AQ808" s="106">
        <v>17.982899339292658</v>
      </c>
      <c r="AR808" s="106">
        <v>1.4094955489614243E-2</v>
      </c>
      <c r="AS808" s="106">
        <v>4.8148763074879634E-2</v>
      </c>
      <c r="AT808" s="106">
        <v>2.8587764436821042</v>
      </c>
      <c r="AU808" s="106">
        <v>1.2654913597486474E-2</v>
      </c>
      <c r="AV808" s="106">
        <v>0</v>
      </c>
      <c r="AW808" s="106">
        <v>0</v>
      </c>
      <c r="AX808" s="106">
        <v>7.689619014330653E-3</v>
      </c>
      <c r="AY808" s="106">
        <v>0</v>
      </c>
      <c r="AZ808" s="106">
        <v>0</v>
      </c>
      <c r="BA808" s="106">
        <v>0</v>
      </c>
      <c r="BB808" s="106">
        <v>1.216089803554724E-2</v>
      </c>
      <c r="BC808" s="106">
        <v>0</v>
      </c>
      <c r="BD808" s="106">
        <v>0</v>
      </c>
      <c r="BE808" s="106">
        <v>0</v>
      </c>
      <c r="BF808" s="106">
        <v>0</v>
      </c>
      <c r="BG808" s="106">
        <v>0</v>
      </c>
      <c r="BH808" s="106">
        <v>0</v>
      </c>
      <c r="BI808" s="106">
        <v>0</v>
      </c>
      <c r="BJ808" s="106">
        <v>0</v>
      </c>
      <c r="BK808" s="106">
        <v>0</v>
      </c>
      <c r="BL808" s="106">
        <v>0</v>
      </c>
      <c r="BM808" s="106">
        <v>0</v>
      </c>
      <c r="BN808" s="106"/>
      <c r="BO808" s="106"/>
      <c r="BP808" s="106"/>
      <c r="BQ808" s="106">
        <v>1.7541440000000002E-2</v>
      </c>
      <c r="BR808" s="106">
        <v>1.16767E-2</v>
      </c>
      <c r="BS808" s="106">
        <v>7.9358999999999992E-3</v>
      </c>
      <c r="BT808" s="106">
        <v>7.2960799999999991E-3</v>
      </c>
      <c r="BU808" s="106">
        <v>8.134559999999999E-3</v>
      </c>
      <c r="BV808" s="106">
        <v>7.5903499999999992E-3</v>
      </c>
      <c r="BW808" s="106">
        <v>9.7056000000000017E-3</v>
      </c>
      <c r="BX808" s="106">
        <v>2.6501199999999997E-3</v>
      </c>
      <c r="BY808" s="106">
        <v>7.1359200000000005E-3</v>
      </c>
      <c r="BZ808" s="106">
        <v>1.8791119999999998E-2</v>
      </c>
      <c r="CA808" s="106">
        <v>1.4800000000000001E-2</v>
      </c>
      <c r="CB808" s="106">
        <v>8.8000000000000005E-3</v>
      </c>
      <c r="CC808" s="106">
        <v>7.8677500000000015E-3</v>
      </c>
      <c r="CD808" s="106">
        <v>1.3309990000000002E-2</v>
      </c>
      <c r="CE808" s="106">
        <v>1.7425319999999998E-2</v>
      </c>
      <c r="CF808" s="106">
        <v>6.0144300000000003E-3</v>
      </c>
      <c r="CG808" s="106">
        <v>5.2380999999999999E-3</v>
      </c>
      <c r="CH808" s="106">
        <v>5.7854400000000002E-3</v>
      </c>
      <c r="CI808" s="106">
        <v>8.6353200000000001E-3</v>
      </c>
      <c r="CJ808" s="106">
        <v>1.665376E-2</v>
      </c>
      <c r="CK808" s="106">
        <v>1.6866720000000002E-2</v>
      </c>
      <c r="CL808" s="106">
        <v>1.8022619999999996E-2</v>
      </c>
      <c r="CM808" s="106">
        <v>2.251152E-2</v>
      </c>
      <c r="CN808" s="106">
        <v>1.785784E-2</v>
      </c>
      <c r="CO808" s="106">
        <v>2.4435120000000001E-2</v>
      </c>
      <c r="CP808" s="106">
        <v>1.870751E-2</v>
      </c>
      <c r="CQ808" s="106">
        <v>1.00628E-2</v>
      </c>
      <c r="CR808" s="106">
        <v>1.02483E-2</v>
      </c>
      <c r="CS808" s="106"/>
      <c r="CT808" s="106"/>
      <c r="CU808" s="106"/>
      <c r="CV808" s="106">
        <f t="shared" si="504"/>
        <v>8.2000000000000007E-3</v>
      </c>
      <c r="CW808" s="106">
        <f t="shared" si="505"/>
        <v>7.0000000000000001E-3</v>
      </c>
      <c r="CX808" s="106">
        <f t="shared" si="506"/>
        <v>4.1999999999999997E-3</v>
      </c>
      <c r="CY808" s="106">
        <f t="shared" si="507"/>
        <v>4.3999999999999994E-3</v>
      </c>
      <c r="CZ808" s="106">
        <f t="shared" si="508"/>
        <v>6.3E-3</v>
      </c>
      <c r="DA808" s="106">
        <f t="shared" si="509"/>
        <v>5.8999999999999999E-3</v>
      </c>
      <c r="DB808" s="106">
        <f t="shared" si="510"/>
        <v>7.2000000000000007E-3</v>
      </c>
      <c r="DC808" s="106">
        <f t="shared" si="511"/>
        <v>2.2000000000000001E-3</v>
      </c>
      <c r="DD808" s="106">
        <f t="shared" si="512"/>
        <v>5.1000000000000004E-3</v>
      </c>
      <c r="DE808" s="106">
        <f t="shared" si="513"/>
        <v>8.199999999999999E-3</v>
      </c>
      <c r="DF808" s="106">
        <f t="shared" si="514"/>
        <v>1.4800000000000001E-2</v>
      </c>
      <c r="DG808" s="106">
        <f t="shared" si="515"/>
        <v>8.8000000000000005E-3</v>
      </c>
      <c r="DH808" s="106">
        <f t="shared" si="516"/>
        <v>5.5000000000000005E-3</v>
      </c>
      <c r="DI808" s="106">
        <f t="shared" si="517"/>
        <v>1.0900000000000002E-2</v>
      </c>
      <c r="DJ808" s="106">
        <f t="shared" si="518"/>
        <v>1.2899999999999998E-2</v>
      </c>
      <c r="DK808" s="106">
        <f t="shared" si="519"/>
        <v>5.1000000000000004E-3</v>
      </c>
      <c r="DL808" s="106">
        <f t="shared" si="520"/>
        <v>4.8999999999999998E-3</v>
      </c>
      <c r="DM808" s="106">
        <f t="shared" si="521"/>
        <v>5.0999999999999995E-3</v>
      </c>
      <c r="DN808" s="106">
        <f t="shared" si="522"/>
        <v>6.7999999999999996E-3</v>
      </c>
      <c r="DO808" s="106">
        <f t="shared" si="523"/>
        <v>1.4199999999999999E-2</v>
      </c>
      <c r="DP808" s="106">
        <f t="shared" si="524"/>
        <v>1.4400000000000001E-2</v>
      </c>
      <c r="DQ808" s="106">
        <f t="shared" si="525"/>
        <v>1.5399999999999999E-2</v>
      </c>
      <c r="DR808" s="106">
        <f t="shared" si="526"/>
        <v>1.9299999999999998E-2</v>
      </c>
      <c r="DS808" s="106">
        <f t="shared" si="527"/>
        <v>1.54E-2</v>
      </c>
      <c r="DT808" s="106">
        <f t="shared" si="528"/>
        <v>2.12E-2</v>
      </c>
      <c r="DU808" s="106">
        <f t="shared" si="529"/>
        <v>1.6300000000000002E-2</v>
      </c>
      <c r="DV808" s="106">
        <f t="shared" si="530"/>
        <v>8.8000000000000005E-3</v>
      </c>
      <c r="DW808" s="106">
        <f t="shared" si="531"/>
        <v>8.9999999999999993E-3</v>
      </c>
      <c r="DX808" s="106"/>
      <c r="DY808" s="106"/>
      <c r="DZ808" s="100"/>
      <c r="EA808" s="100">
        <v>0.34</v>
      </c>
      <c r="EB808" s="100">
        <v>13</v>
      </c>
      <c r="EC808" s="100">
        <v>0.13</v>
      </c>
      <c r="ED808" s="100">
        <v>0.22</v>
      </c>
      <c r="EE808" s="100">
        <v>1.75</v>
      </c>
      <c r="EF808" s="100">
        <v>0.15</v>
      </c>
      <c r="EG808" s="100">
        <v>51.29</v>
      </c>
      <c r="EH808" s="100">
        <v>4.71</v>
      </c>
      <c r="EI808" s="100">
        <v>0.39</v>
      </c>
      <c r="EJ808" s="100">
        <v>29.01</v>
      </c>
      <c r="EK808" s="100">
        <v>100</v>
      </c>
      <c r="EL808" s="100">
        <v>111.84</v>
      </c>
      <c r="EM808" s="100">
        <v>67.760000000000005</v>
      </c>
      <c r="EN808" s="100">
        <v>100</v>
      </c>
      <c r="EO808" s="100">
        <v>589.75</v>
      </c>
      <c r="EP808" s="100">
        <v>100</v>
      </c>
      <c r="EQ808" s="100">
        <v>43.9</v>
      </c>
      <c r="ER808" s="100">
        <v>100</v>
      </c>
      <c r="ES808" s="100">
        <v>100</v>
      </c>
      <c r="ET808" s="100">
        <v>100</v>
      </c>
      <c r="EU808" s="100">
        <v>281.16000000000003</v>
      </c>
      <c r="EV808" s="100">
        <v>100</v>
      </c>
      <c r="EW808" s="100">
        <v>583.74</v>
      </c>
      <c r="EX808" s="100">
        <v>587.27</v>
      </c>
      <c r="EY808" s="100">
        <v>100</v>
      </c>
      <c r="EZ808" s="100">
        <v>100</v>
      </c>
      <c r="FA808" s="100">
        <v>11.32</v>
      </c>
      <c r="FB808" s="100">
        <v>2186.35</v>
      </c>
      <c r="FC808" s="100"/>
      <c r="FD808" s="100"/>
      <c r="FE808" s="100"/>
      <c r="FF808" s="106">
        <v>6.1790295437546744E-2</v>
      </c>
      <c r="FG808" s="106">
        <v>3.9745818596007435E-3</v>
      </c>
      <c r="FH808" s="106">
        <v>1.5456205345329453E-2</v>
      </c>
      <c r="FI808" s="106">
        <v>1.3713182969484986E-2</v>
      </c>
      <c r="FJ808" s="106">
        <v>7.0883674101610917E-3</v>
      </c>
      <c r="FK808" s="106">
        <v>2.6974349008938987E-2</v>
      </c>
      <c r="FL808" s="106">
        <v>7.2293026706231455E-3</v>
      </c>
      <c r="FM808" s="106">
        <v>2.2678067408268311E-3</v>
      </c>
      <c r="FN808" s="106">
        <v>1.1149228130360208E-2</v>
      </c>
      <c r="FO808" s="106">
        <v>3.6711904346308265E-3</v>
      </c>
      <c r="FP808" s="106">
        <v>0</v>
      </c>
      <c r="FQ808" s="106">
        <v>0</v>
      </c>
      <c r="FR808" s="106">
        <v>5.2104858441104508E-3</v>
      </c>
      <c r="FS808" s="106">
        <v>0</v>
      </c>
      <c r="FT808" s="106">
        <v>0</v>
      </c>
      <c r="FU808" s="106">
        <v>0</v>
      </c>
      <c r="FV808" s="106">
        <v>5.3386342376052385E-3</v>
      </c>
      <c r="FW808" s="106">
        <v>0</v>
      </c>
      <c r="FX808" s="106">
        <v>0</v>
      </c>
      <c r="FY808" s="106">
        <v>0</v>
      </c>
      <c r="FZ808" s="106">
        <v>0</v>
      </c>
      <c r="GA808" s="106">
        <v>0</v>
      </c>
      <c r="GB808" s="106">
        <v>0</v>
      </c>
      <c r="GC808" s="106">
        <v>0</v>
      </c>
      <c r="GD808" s="106">
        <v>0</v>
      </c>
      <c r="GE808" s="106">
        <v>0</v>
      </c>
      <c r="GF808" s="106">
        <v>0</v>
      </c>
      <c r="GG808" s="106">
        <v>0</v>
      </c>
      <c r="GH808" s="100"/>
      <c r="GI808" s="100"/>
      <c r="GJ808" s="100"/>
      <c r="GK808" s="100"/>
    </row>
    <row r="809" spans="1:193" x14ac:dyDescent="0.25">
      <c r="A809" s="98" t="s">
        <v>1073</v>
      </c>
      <c r="B809" s="99" t="s">
        <v>17</v>
      </c>
      <c r="C809" s="99" t="s">
        <v>247</v>
      </c>
      <c r="D809" s="100"/>
      <c r="E809" s="99" t="s">
        <v>982</v>
      </c>
      <c r="F809" s="100"/>
      <c r="G809" s="106">
        <v>39.121000000000002</v>
      </c>
      <c r="H809" s="106">
        <v>6.4000000000000001E-2</v>
      </c>
      <c r="I809" s="106">
        <v>22.452999999999999</v>
      </c>
      <c r="J809" s="106">
        <v>10.324999999999999</v>
      </c>
      <c r="K809" s="106">
        <v>0.51700000000000002</v>
      </c>
      <c r="L809" s="106">
        <v>23.215999999999998</v>
      </c>
      <c r="M809" s="106">
        <v>0</v>
      </c>
      <c r="N809" s="106">
        <v>5.5999999999999994E-2</v>
      </c>
      <c r="O809" s="106">
        <v>3.9780000000000002</v>
      </c>
      <c r="P809" s="106">
        <v>4.1000000000000009E-2</v>
      </c>
      <c r="Q809" s="106">
        <v>0</v>
      </c>
      <c r="R809" s="106">
        <v>0</v>
      </c>
      <c r="S809" s="106">
        <v>0</v>
      </c>
      <c r="T809" s="106">
        <v>0</v>
      </c>
      <c r="U809" s="106">
        <v>3.3000000000000002E-2</v>
      </c>
      <c r="V809" s="106">
        <v>0</v>
      </c>
      <c r="W809" s="106">
        <v>0</v>
      </c>
      <c r="X809" s="106">
        <v>0</v>
      </c>
      <c r="Y809" s="106">
        <v>0</v>
      </c>
      <c r="Z809" s="106">
        <v>0</v>
      </c>
      <c r="AA809" s="106">
        <v>0</v>
      </c>
      <c r="AB809" s="106">
        <v>2.9000000000000001E-2</v>
      </c>
      <c r="AC809" s="106">
        <v>0</v>
      </c>
      <c r="AD809" s="106">
        <v>0</v>
      </c>
      <c r="AE809" s="106">
        <v>2.9000000000000001E-2</v>
      </c>
      <c r="AF809" s="106">
        <v>0</v>
      </c>
      <c r="AG809" s="106">
        <v>1.9310206489929621E-2</v>
      </c>
      <c r="AH809" s="106">
        <v>1.7999999999999999E-2</v>
      </c>
      <c r="AI809" s="106"/>
      <c r="AJ809" s="106">
        <v>99.899310206489915</v>
      </c>
      <c r="AK809" s="100"/>
      <c r="AL809" s="106">
        <v>18.287677636499627</v>
      </c>
      <c r="AM809" s="106">
        <v>3.8367004376236441E-2</v>
      </c>
      <c r="AN809" s="106">
        <v>11.883037840698597</v>
      </c>
      <c r="AO809" s="106">
        <v>6.2266312869376428</v>
      </c>
      <c r="AP809" s="106">
        <v>0.40040272614622063</v>
      </c>
      <c r="AQ809" s="106">
        <v>18.045860862806062</v>
      </c>
      <c r="AR809" s="106">
        <v>0</v>
      </c>
      <c r="AS809" s="106">
        <v>4.6488460899883781E-2</v>
      </c>
      <c r="AT809" s="106">
        <v>2.8430531732418527</v>
      </c>
      <c r="AU809" s="106">
        <v>1.7891429568860188E-2</v>
      </c>
      <c r="AV809" s="106">
        <v>0</v>
      </c>
      <c r="AW809" s="106">
        <v>0</v>
      </c>
      <c r="AX809" s="106">
        <v>0</v>
      </c>
      <c r="AY809" s="106">
        <v>0</v>
      </c>
      <c r="AZ809" s="106">
        <v>2.4429967426710098E-2</v>
      </c>
      <c r="BA809" s="106">
        <v>0</v>
      </c>
      <c r="BB809" s="106">
        <v>0</v>
      </c>
      <c r="BC809" s="106">
        <v>0</v>
      </c>
      <c r="BD809" s="106">
        <v>0</v>
      </c>
      <c r="BE809" s="106">
        <v>0</v>
      </c>
      <c r="BF809" s="106">
        <v>0</v>
      </c>
      <c r="BG809" s="106">
        <v>2.4779970947620272E-2</v>
      </c>
      <c r="BH809" s="106">
        <v>0</v>
      </c>
      <c r="BI809" s="106">
        <v>0</v>
      </c>
      <c r="BJ809" s="106">
        <v>2.5160506680548325E-2</v>
      </c>
      <c r="BK809" s="106">
        <v>0</v>
      </c>
      <c r="BL809" s="106">
        <v>1.6886931779562415E-2</v>
      </c>
      <c r="BM809" s="106">
        <v>1.580749978045139E-2</v>
      </c>
      <c r="BN809" s="106"/>
      <c r="BO809" s="106"/>
      <c r="BP809" s="106"/>
      <c r="BQ809" s="106">
        <v>2.0108480000000001E-2</v>
      </c>
      <c r="BR809" s="106">
        <v>1.150989E-2</v>
      </c>
      <c r="BS809" s="106">
        <v>8.1248499999999994E-3</v>
      </c>
      <c r="BT809" s="106">
        <v>7.1302600000000002E-3</v>
      </c>
      <c r="BU809" s="106">
        <v>8.0054399999999991E-3</v>
      </c>
      <c r="BV809" s="106">
        <v>7.5903499999999992E-3</v>
      </c>
      <c r="BW809" s="106">
        <v>9.9752000000000018E-3</v>
      </c>
      <c r="BX809" s="106">
        <v>2.8910399999999997E-3</v>
      </c>
      <c r="BY809" s="106">
        <v>7.1359200000000005E-3</v>
      </c>
      <c r="BZ809" s="106">
        <v>1.7874479999999998E-2</v>
      </c>
      <c r="CA809" s="106">
        <v>1.46E-2</v>
      </c>
      <c r="CB809" s="106">
        <v>8.6999999999999994E-3</v>
      </c>
      <c r="CC809" s="106">
        <v>8.1538500000000007E-3</v>
      </c>
      <c r="CD809" s="106">
        <v>1.3065770000000001E-2</v>
      </c>
      <c r="CE809" s="106">
        <v>1.6074520000000002E-2</v>
      </c>
      <c r="CF809" s="106">
        <v>6.0144300000000003E-3</v>
      </c>
      <c r="CG809" s="106">
        <v>5.4519E-3</v>
      </c>
      <c r="CH809" s="106">
        <v>5.7854400000000002E-3</v>
      </c>
      <c r="CI809" s="106">
        <v>9.0162900000000015E-3</v>
      </c>
      <c r="CJ809" s="106">
        <v>1.665376E-2</v>
      </c>
      <c r="CK809" s="106">
        <v>1.7452369999999998E-2</v>
      </c>
      <c r="CL809" s="106">
        <v>1.7554499999999997E-2</v>
      </c>
      <c r="CM809" s="106">
        <v>2.251152E-2</v>
      </c>
      <c r="CN809" s="106">
        <v>1.7973800000000002E-2</v>
      </c>
      <c r="CO809" s="106">
        <v>2.4204600000000003E-2</v>
      </c>
      <c r="CP809" s="106">
        <v>1.8592739999999996E-2</v>
      </c>
      <c r="CQ809" s="106">
        <v>9.9484499999999993E-3</v>
      </c>
      <c r="CR809" s="106">
        <v>1.002056E-2</v>
      </c>
      <c r="CS809" s="106"/>
      <c r="CT809" s="106"/>
      <c r="CU809" s="106"/>
      <c r="CV809" s="106">
        <f t="shared" si="504"/>
        <v>9.4000000000000004E-3</v>
      </c>
      <c r="CW809" s="106">
        <f t="shared" si="505"/>
        <v>6.9000000000000008E-3</v>
      </c>
      <c r="CX809" s="106">
        <f t="shared" si="506"/>
        <v>4.3E-3</v>
      </c>
      <c r="CY809" s="106">
        <f t="shared" si="507"/>
        <v>4.3E-3</v>
      </c>
      <c r="CZ809" s="106">
        <f t="shared" si="508"/>
        <v>6.1999999999999998E-3</v>
      </c>
      <c r="DA809" s="106">
        <f t="shared" si="509"/>
        <v>5.8999999999999999E-3</v>
      </c>
      <c r="DB809" s="106">
        <f t="shared" si="510"/>
        <v>7.4000000000000012E-3</v>
      </c>
      <c r="DC809" s="106">
        <f t="shared" si="511"/>
        <v>2.3999999999999998E-3</v>
      </c>
      <c r="DD809" s="106">
        <f t="shared" si="512"/>
        <v>5.1000000000000004E-3</v>
      </c>
      <c r="DE809" s="106">
        <f t="shared" si="513"/>
        <v>7.7999999999999996E-3</v>
      </c>
      <c r="DF809" s="106">
        <f t="shared" si="514"/>
        <v>1.46E-2</v>
      </c>
      <c r="DG809" s="106">
        <f t="shared" si="515"/>
        <v>8.6999999999999994E-3</v>
      </c>
      <c r="DH809" s="106">
        <f t="shared" si="516"/>
        <v>5.7000000000000002E-3</v>
      </c>
      <c r="DI809" s="106">
        <f t="shared" si="517"/>
        <v>1.0699999999999999E-2</v>
      </c>
      <c r="DJ809" s="106">
        <f t="shared" si="518"/>
        <v>1.1900000000000001E-2</v>
      </c>
      <c r="DK809" s="106">
        <f t="shared" si="519"/>
        <v>5.1000000000000004E-3</v>
      </c>
      <c r="DL809" s="106">
        <f t="shared" si="520"/>
        <v>5.1000000000000004E-3</v>
      </c>
      <c r="DM809" s="106">
        <f t="shared" si="521"/>
        <v>5.0999999999999995E-3</v>
      </c>
      <c r="DN809" s="106">
        <f t="shared" si="522"/>
        <v>7.1000000000000013E-3</v>
      </c>
      <c r="DO809" s="106">
        <f t="shared" si="523"/>
        <v>1.4199999999999999E-2</v>
      </c>
      <c r="DP809" s="106">
        <f t="shared" si="524"/>
        <v>1.4899999999999998E-2</v>
      </c>
      <c r="DQ809" s="106">
        <f t="shared" si="525"/>
        <v>1.4999999999999999E-2</v>
      </c>
      <c r="DR809" s="106">
        <f t="shared" si="526"/>
        <v>1.9299999999999998E-2</v>
      </c>
      <c r="DS809" s="106">
        <f t="shared" si="527"/>
        <v>1.5500000000000002E-2</v>
      </c>
      <c r="DT809" s="106">
        <f t="shared" si="528"/>
        <v>2.1000000000000001E-2</v>
      </c>
      <c r="DU809" s="106">
        <f t="shared" si="529"/>
        <v>1.6199999999999999E-2</v>
      </c>
      <c r="DV809" s="106">
        <f t="shared" si="530"/>
        <v>8.6999999999999994E-3</v>
      </c>
      <c r="DW809" s="106">
        <f t="shared" si="531"/>
        <v>8.7999999999999988E-3</v>
      </c>
      <c r="DX809" s="106"/>
      <c r="DY809" s="106"/>
      <c r="DZ809" s="100"/>
      <c r="EA809" s="100">
        <v>0.34</v>
      </c>
      <c r="EB809" s="100">
        <v>10.44</v>
      </c>
      <c r="EC809" s="100">
        <v>0.13</v>
      </c>
      <c r="ED809" s="100">
        <v>0.22</v>
      </c>
      <c r="EE809" s="100">
        <v>1.76</v>
      </c>
      <c r="EF809" s="100">
        <v>0.15</v>
      </c>
      <c r="EG809" s="100">
        <v>108.12</v>
      </c>
      <c r="EH809" s="100">
        <v>4.9800000000000004</v>
      </c>
      <c r="EI809" s="100">
        <v>0.39</v>
      </c>
      <c r="EJ809" s="100">
        <v>20.18</v>
      </c>
      <c r="EK809" s="100">
        <v>100</v>
      </c>
      <c r="EL809" s="100">
        <v>49.37</v>
      </c>
      <c r="EM809" s="100">
        <v>100</v>
      </c>
      <c r="EN809" s="100">
        <v>112.02</v>
      </c>
      <c r="EO809" s="100">
        <v>41.37</v>
      </c>
      <c r="EP809" s="100">
        <v>100</v>
      </c>
      <c r="EQ809" s="100">
        <v>100</v>
      </c>
      <c r="ER809" s="100">
        <v>100</v>
      </c>
      <c r="ES809" s="100">
        <v>100</v>
      </c>
      <c r="ET809" s="100">
        <v>100</v>
      </c>
      <c r="EU809" s="100">
        <v>100</v>
      </c>
      <c r="EV809" s="100">
        <v>52.81</v>
      </c>
      <c r="EW809" s="100">
        <v>100</v>
      </c>
      <c r="EX809" s="100">
        <v>300.33</v>
      </c>
      <c r="EY809" s="100">
        <v>66.540000000000006</v>
      </c>
      <c r="EZ809" s="100">
        <v>100</v>
      </c>
      <c r="FA809" s="100">
        <v>9.2200000000000006</v>
      </c>
      <c r="FB809" s="100">
        <v>53.14</v>
      </c>
      <c r="FC809" s="100"/>
      <c r="FD809" s="100"/>
      <c r="FE809" s="100"/>
      <c r="FF809" s="106">
        <v>6.2178103964098737E-2</v>
      </c>
      <c r="FG809" s="106">
        <v>4.0055152568790843E-3</v>
      </c>
      <c r="FH809" s="106">
        <v>1.5447949192908175E-2</v>
      </c>
      <c r="FI809" s="106">
        <v>1.3698588831262815E-2</v>
      </c>
      <c r="FJ809" s="106">
        <v>7.0470879801734837E-3</v>
      </c>
      <c r="FK809" s="106">
        <v>2.7068791294209093E-2</v>
      </c>
      <c r="FL809" s="106">
        <v>0</v>
      </c>
      <c r="FM809" s="106">
        <v>2.3151253528142126E-3</v>
      </c>
      <c r="FN809" s="106">
        <v>1.1087907375643226E-2</v>
      </c>
      <c r="FO809" s="106">
        <v>3.6104904869959861E-3</v>
      </c>
      <c r="FP809" s="106">
        <v>0</v>
      </c>
      <c r="FQ809" s="106">
        <v>0</v>
      </c>
      <c r="FR809" s="106">
        <v>0</v>
      </c>
      <c r="FS809" s="106">
        <v>0</v>
      </c>
      <c r="FT809" s="106">
        <v>1.0106677524429966E-2</v>
      </c>
      <c r="FU809" s="106">
        <v>0</v>
      </c>
      <c r="FV809" s="106">
        <v>0</v>
      </c>
      <c r="FW809" s="106">
        <v>0</v>
      </c>
      <c r="FX809" s="106">
        <v>0</v>
      </c>
      <c r="FY809" s="106">
        <v>0</v>
      </c>
      <c r="FZ809" s="106">
        <v>0</v>
      </c>
      <c r="GA809" s="106">
        <v>1.3086302657438266E-2</v>
      </c>
      <c r="GB809" s="106">
        <v>0</v>
      </c>
      <c r="GC809" s="106">
        <v>0</v>
      </c>
      <c r="GD809" s="106">
        <v>1.6741801145236858E-2</v>
      </c>
      <c r="GE809" s="106">
        <v>0</v>
      </c>
      <c r="GF809" s="106">
        <v>1.5569751100756547E-3</v>
      </c>
      <c r="GG809" s="106">
        <v>8.4001053833318677E-3</v>
      </c>
      <c r="GH809" s="100"/>
      <c r="GI809" s="100"/>
      <c r="GJ809" s="100"/>
      <c r="GK809" s="100"/>
    </row>
    <row r="810" spans="1:193" x14ac:dyDescent="0.25">
      <c r="A810" s="98" t="s">
        <v>1073</v>
      </c>
      <c r="B810" s="99" t="s">
        <v>17</v>
      </c>
      <c r="C810" s="99" t="s">
        <v>247</v>
      </c>
      <c r="D810" s="100"/>
      <c r="E810" s="99" t="s">
        <v>983</v>
      </c>
      <c r="F810" s="100"/>
      <c r="G810" s="106">
        <v>39.113</v>
      </c>
      <c r="H810" s="106">
        <v>5.5E-2</v>
      </c>
      <c r="I810" s="106">
        <v>22.483000000000001</v>
      </c>
      <c r="J810" s="106">
        <v>10.36</v>
      </c>
      <c r="K810" s="106">
        <v>0.51200000000000001</v>
      </c>
      <c r="L810" s="106">
        <v>23.143999999999998</v>
      </c>
      <c r="M810" s="106">
        <v>0</v>
      </c>
      <c r="N810" s="106">
        <v>5.0999999999999997E-2</v>
      </c>
      <c r="O810" s="106">
        <v>3.9860000000000002</v>
      </c>
      <c r="P810" s="106">
        <v>4.9000000000000002E-2</v>
      </c>
      <c r="Q810" s="106">
        <v>0</v>
      </c>
      <c r="R810" s="106">
        <v>0</v>
      </c>
      <c r="S810" s="106">
        <v>0</v>
      </c>
      <c r="T810" s="106">
        <v>0</v>
      </c>
      <c r="U810" s="106">
        <v>0</v>
      </c>
      <c r="V810" s="106">
        <v>0</v>
      </c>
      <c r="W810" s="106">
        <v>6.0000000000000001E-3</v>
      </c>
      <c r="X810" s="106">
        <v>0</v>
      </c>
      <c r="Y810" s="106">
        <v>0</v>
      </c>
      <c r="Z810" s="106">
        <v>0</v>
      </c>
      <c r="AA810" s="106">
        <v>0</v>
      </c>
      <c r="AB810" s="106">
        <v>0</v>
      </c>
      <c r="AC810" s="106">
        <v>0</v>
      </c>
      <c r="AD810" s="106">
        <v>0</v>
      </c>
      <c r="AE810" s="106">
        <v>0</v>
      </c>
      <c r="AF810" s="106">
        <v>0</v>
      </c>
      <c r="AG810" s="106">
        <v>1.0551146580071127E-2</v>
      </c>
      <c r="AH810" s="106">
        <v>1.2E-2</v>
      </c>
      <c r="AI810" s="106"/>
      <c r="AJ810" s="106">
        <v>99.781551146580085</v>
      </c>
      <c r="AK810" s="100"/>
      <c r="AL810" s="106">
        <v>18.283937920718024</v>
      </c>
      <c r="AM810" s="106">
        <v>3.297164438582819E-2</v>
      </c>
      <c r="AN810" s="106">
        <v>11.898915056893358</v>
      </c>
      <c r="AO810" s="106">
        <v>6.2477385116391266</v>
      </c>
      <c r="AP810" s="106">
        <v>0.39653035935563818</v>
      </c>
      <c r="AQ810" s="106">
        <v>17.989895064127477</v>
      </c>
      <c r="AR810" s="106">
        <v>0</v>
      </c>
      <c r="AS810" s="106">
        <v>4.2337705462394154E-2</v>
      </c>
      <c r="AT810" s="106">
        <v>2.8487707261292168</v>
      </c>
      <c r="AU810" s="106">
        <v>2.1382440216442661E-2</v>
      </c>
      <c r="AV810" s="106">
        <v>0</v>
      </c>
      <c r="AW810" s="106">
        <v>0</v>
      </c>
      <c r="AX810" s="106">
        <v>0</v>
      </c>
      <c r="AY810" s="106">
        <v>0</v>
      </c>
      <c r="AZ810" s="106">
        <v>0</v>
      </c>
      <c r="BA810" s="106">
        <v>0</v>
      </c>
      <c r="BB810" s="106">
        <v>5.612722170252573E-3</v>
      </c>
      <c r="BC810" s="106">
        <v>0</v>
      </c>
      <c r="BD810" s="106">
        <v>0</v>
      </c>
      <c r="BE810" s="106">
        <v>0</v>
      </c>
      <c r="BF810" s="106">
        <v>0</v>
      </c>
      <c r="BG810" s="106">
        <v>0</v>
      </c>
      <c r="BH810" s="106">
        <v>0</v>
      </c>
      <c r="BI810" s="106">
        <v>0</v>
      </c>
      <c r="BJ810" s="106">
        <v>0</v>
      </c>
      <c r="BK810" s="106">
        <v>0</v>
      </c>
      <c r="BL810" s="106">
        <v>9.2270630346052707E-3</v>
      </c>
      <c r="BM810" s="106">
        <v>1.0538333186967595E-2</v>
      </c>
      <c r="BN810" s="106"/>
      <c r="BO810" s="106"/>
      <c r="BP810" s="106"/>
      <c r="BQ810" s="106">
        <v>2.053632E-2</v>
      </c>
      <c r="BR810" s="106">
        <v>1.16767E-2</v>
      </c>
      <c r="BS810" s="106">
        <v>7.9358999999999992E-3</v>
      </c>
      <c r="BT810" s="106">
        <v>7.1302600000000002E-3</v>
      </c>
      <c r="BU810" s="106">
        <v>8.134559999999999E-3</v>
      </c>
      <c r="BV810" s="106">
        <v>7.4617000000000008E-3</v>
      </c>
      <c r="BW810" s="106">
        <v>1.0110000000000001E-2</v>
      </c>
      <c r="BX810" s="106">
        <v>2.7705799999999995E-3</v>
      </c>
      <c r="BY810" s="106">
        <v>7.2758399999999996E-3</v>
      </c>
      <c r="BZ810" s="106">
        <v>1.7186999999999997E-2</v>
      </c>
      <c r="CA810" s="106">
        <v>1.49E-2</v>
      </c>
      <c r="CB810" s="106">
        <v>8.6999999999999994E-3</v>
      </c>
      <c r="CC810" s="106">
        <v>8.0108000000000002E-3</v>
      </c>
      <c r="CD810" s="106">
        <v>1.3187880000000001E-2</v>
      </c>
      <c r="CE810" s="106">
        <v>1.75604E-2</v>
      </c>
      <c r="CF810" s="106">
        <v>6.0144300000000003E-3</v>
      </c>
      <c r="CG810" s="106">
        <v>5.3449999999999999E-3</v>
      </c>
      <c r="CH810" s="106">
        <v>5.7854400000000002E-3</v>
      </c>
      <c r="CI810" s="106">
        <v>8.6353200000000001E-3</v>
      </c>
      <c r="CJ810" s="106">
        <v>1.665376E-2</v>
      </c>
      <c r="CK810" s="106">
        <v>1.7803759999999998E-2</v>
      </c>
      <c r="CL810" s="106">
        <v>1.7554499999999997E-2</v>
      </c>
      <c r="CM810" s="106">
        <v>2.2394879999999999E-2</v>
      </c>
      <c r="CN810" s="106">
        <v>1.808976E-2</v>
      </c>
      <c r="CO810" s="106">
        <v>2.4665640000000003E-2</v>
      </c>
      <c r="CP810" s="106">
        <v>1.870751E-2</v>
      </c>
      <c r="CQ810" s="106">
        <v>9.9484499999999993E-3</v>
      </c>
      <c r="CR810" s="106">
        <v>1.013443E-2</v>
      </c>
      <c r="CS810" s="106"/>
      <c r="CT810" s="106"/>
      <c r="CU810" s="106"/>
      <c r="CV810" s="106">
        <f t="shared" si="504"/>
        <v>9.5999999999999992E-3</v>
      </c>
      <c r="CW810" s="106">
        <f t="shared" si="505"/>
        <v>7.0000000000000001E-3</v>
      </c>
      <c r="CX810" s="106">
        <f t="shared" si="506"/>
        <v>4.1999999999999997E-3</v>
      </c>
      <c r="CY810" s="106">
        <f t="shared" si="507"/>
        <v>4.3E-3</v>
      </c>
      <c r="CZ810" s="106">
        <f t="shared" si="508"/>
        <v>6.3E-3</v>
      </c>
      <c r="DA810" s="106">
        <f t="shared" si="509"/>
        <v>5.8000000000000005E-3</v>
      </c>
      <c r="DB810" s="106">
        <f t="shared" si="510"/>
        <v>7.5000000000000006E-3</v>
      </c>
      <c r="DC810" s="106">
        <f t="shared" si="511"/>
        <v>2.3E-3</v>
      </c>
      <c r="DD810" s="106">
        <f t="shared" si="512"/>
        <v>5.1999999999999998E-3</v>
      </c>
      <c r="DE810" s="106">
        <f t="shared" si="513"/>
        <v>7.4999999999999997E-3</v>
      </c>
      <c r="DF810" s="106">
        <f t="shared" si="514"/>
        <v>1.49E-2</v>
      </c>
      <c r="DG810" s="106">
        <f t="shared" si="515"/>
        <v>8.6999999999999994E-3</v>
      </c>
      <c r="DH810" s="106">
        <f t="shared" si="516"/>
        <v>5.5999999999999999E-3</v>
      </c>
      <c r="DI810" s="106">
        <f t="shared" si="517"/>
        <v>1.0800000000000001E-2</v>
      </c>
      <c r="DJ810" s="106">
        <f t="shared" si="518"/>
        <v>1.2999999999999999E-2</v>
      </c>
      <c r="DK810" s="106">
        <f t="shared" si="519"/>
        <v>5.1000000000000004E-3</v>
      </c>
      <c r="DL810" s="106">
        <f t="shared" si="520"/>
        <v>5.0000000000000001E-3</v>
      </c>
      <c r="DM810" s="106">
        <f t="shared" si="521"/>
        <v>5.0999999999999995E-3</v>
      </c>
      <c r="DN810" s="106">
        <f t="shared" si="522"/>
        <v>6.7999999999999996E-3</v>
      </c>
      <c r="DO810" s="106">
        <f t="shared" si="523"/>
        <v>1.4199999999999999E-2</v>
      </c>
      <c r="DP810" s="106">
        <f t="shared" si="524"/>
        <v>1.5199999999999998E-2</v>
      </c>
      <c r="DQ810" s="106">
        <f t="shared" si="525"/>
        <v>1.4999999999999999E-2</v>
      </c>
      <c r="DR810" s="106">
        <f t="shared" si="526"/>
        <v>1.9199999999999998E-2</v>
      </c>
      <c r="DS810" s="106">
        <f t="shared" si="527"/>
        <v>1.5600000000000001E-2</v>
      </c>
      <c r="DT810" s="106">
        <f t="shared" si="528"/>
        <v>2.1400000000000002E-2</v>
      </c>
      <c r="DU810" s="106">
        <f t="shared" si="529"/>
        <v>1.6300000000000002E-2</v>
      </c>
      <c r="DV810" s="106">
        <f t="shared" si="530"/>
        <v>8.6999999999999994E-3</v>
      </c>
      <c r="DW810" s="106">
        <f t="shared" si="531"/>
        <v>8.8999999999999999E-3</v>
      </c>
      <c r="DX810" s="106"/>
      <c r="DY810" s="106"/>
      <c r="DZ810" s="100"/>
      <c r="EA810" s="100">
        <v>0.34</v>
      </c>
      <c r="EB810" s="100">
        <v>12.32</v>
      </c>
      <c r="EC810" s="100">
        <v>0.13</v>
      </c>
      <c r="ED810" s="100">
        <v>0.22</v>
      </c>
      <c r="EE810" s="100">
        <v>1.79</v>
      </c>
      <c r="EF810" s="100">
        <v>0.15</v>
      </c>
      <c r="EG810" s="100">
        <v>100</v>
      </c>
      <c r="EH810" s="100">
        <v>5.12</v>
      </c>
      <c r="EI810" s="100">
        <v>0.39</v>
      </c>
      <c r="EJ810" s="100">
        <v>16.29</v>
      </c>
      <c r="EK810" s="100">
        <v>100</v>
      </c>
      <c r="EL810" s="100">
        <v>68.760000000000005</v>
      </c>
      <c r="EM810" s="100">
        <v>100</v>
      </c>
      <c r="EN810" s="100">
        <v>511.86</v>
      </c>
      <c r="EO810" s="100">
        <v>210.17</v>
      </c>
      <c r="EP810" s="100">
        <v>100</v>
      </c>
      <c r="EQ810" s="100">
        <v>95.74</v>
      </c>
      <c r="ER810" s="100">
        <v>100</v>
      </c>
      <c r="ES810" s="100">
        <v>100</v>
      </c>
      <c r="ET810" s="100">
        <v>100</v>
      </c>
      <c r="EU810" s="100">
        <v>149.65</v>
      </c>
      <c r="EV810" s="100">
        <v>119.89</v>
      </c>
      <c r="EW810" s="100">
        <v>108.85</v>
      </c>
      <c r="EX810" s="100">
        <v>100</v>
      </c>
      <c r="EY810" s="100">
        <v>100</v>
      </c>
      <c r="EZ810" s="100">
        <v>100</v>
      </c>
      <c r="FA810" s="100">
        <v>10.220000000000001</v>
      </c>
      <c r="FB810" s="100">
        <v>80.099999999999994</v>
      </c>
      <c r="FC810" s="100"/>
      <c r="FD810" s="100"/>
      <c r="FE810" s="100"/>
      <c r="FF810" s="106">
        <v>6.2165388930441288E-2</v>
      </c>
      <c r="FG810" s="106">
        <v>4.0621065883340328E-3</v>
      </c>
      <c r="FH810" s="106">
        <v>1.5468589573961364E-2</v>
      </c>
      <c r="FI810" s="106">
        <v>1.374502472560608E-2</v>
      </c>
      <c r="FJ810" s="106">
        <v>7.0978934324659234E-3</v>
      </c>
      <c r="FK810" s="106">
        <v>2.6984842596191216E-2</v>
      </c>
      <c r="FL810" s="106">
        <v>0</v>
      </c>
      <c r="FM810" s="106">
        <v>2.1676905196745806E-3</v>
      </c>
      <c r="FN810" s="106">
        <v>1.1110205831903947E-2</v>
      </c>
      <c r="FO810" s="106">
        <v>3.4831995112585092E-3</v>
      </c>
      <c r="FP810" s="106">
        <v>0</v>
      </c>
      <c r="FQ810" s="106">
        <v>0</v>
      </c>
      <c r="FR810" s="106">
        <v>0</v>
      </c>
      <c r="FS810" s="106">
        <v>0</v>
      </c>
      <c r="FT810" s="106">
        <v>0</v>
      </c>
      <c r="FU810" s="106">
        <v>0</v>
      </c>
      <c r="FV810" s="106">
        <v>5.3736202057998129E-3</v>
      </c>
      <c r="FW810" s="106">
        <v>0</v>
      </c>
      <c r="FX810" s="106">
        <v>0</v>
      </c>
      <c r="FY810" s="106">
        <v>0</v>
      </c>
      <c r="FZ810" s="106">
        <v>0</v>
      </c>
      <c r="GA810" s="106">
        <v>0</v>
      </c>
      <c r="GB810" s="106">
        <v>0</v>
      </c>
      <c r="GC810" s="106">
        <v>0</v>
      </c>
      <c r="GD810" s="106">
        <v>0</v>
      </c>
      <c r="GE810" s="106">
        <v>0</v>
      </c>
      <c r="GF810" s="106">
        <v>9.4300584213665882E-4</v>
      </c>
      <c r="GG810" s="106">
        <v>8.4412048827610421E-3</v>
      </c>
      <c r="GH810" s="100"/>
      <c r="GI810" s="100"/>
      <c r="GJ810" s="100"/>
      <c r="GK810" s="100"/>
    </row>
    <row r="811" spans="1:193" x14ac:dyDescent="0.25">
      <c r="A811" s="98" t="s">
        <v>1073</v>
      </c>
      <c r="B811" s="99" t="s">
        <v>17</v>
      </c>
      <c r="C811" s="99" t="s">
        <v>247</v>
      </c>
      <c r="D811" s="100"/>
      <c r="E811" s="99" t="s">
        <v>984</v>
      </c>
      <c r="F811" s="100"/>
      <c r="G811" s="106">
        <v>55.421999999999997</v>
      </c>
      <c r="H811" s="106">
        <v>3.9E-2</v>
      </c>
      <c r="I811" s="106">
        <v>3.6999999999999998E-2</v>
      </c>
      <c r="J811" s="106">
        <v>18.454000000000001</v>
      </c>
      <c r="K811" s="106">
        <v>4.7E-2</v>
      </c>
      <c r="L811" s="106">
        <v>4.2999999999999997E-2</v>
      </c>
      <c r="M811" s="106">
        <v>1.0999999999999999E-2</v>
      </c>
      <c r="N811" s="106">
        <v>5.3999999999999999E-2</v>
      </c>
      <c r="O811" s="106">
        <v>25.308000000000003</v>
      </c>
      <c r="P811" s="106">
        <v>1.7999999999999999E-2</v>
      </c>
      <c r="Q811" s="106">
        <v>0</v>
      </c>
      <c r="R811" s="106">
        <v>0</v>
      </c>
      <c r="S811" s="106">
        <v>0</v>
      </c>
      <c r="T811" s="106">
        <v>0</v>
      </c>
      <c r="U811" s="106">
        <v>0</v>
      </c>
      <c r="V811" s="106">
        <v>0</v>
      </c>
      <c r="W811" s="106">
        <v>0</v>
      </c>
      <c r="X811" s="106">
        <v>0</v>
      </c>
      <c r="Y811" s="106">
        <v>0</v>
      </c>
      <c r="Z811" s="106">
        <v>0</v>
      </c>
      <c r="AA811" s="106">
        <v>0</v>
      </c>
      <c r="AB811" s="106">
        <v>0</v>
      </c>
      <c r="AC811" s="106">
        <v>0</v>
      </c>
      <c r="AD811" s="106">
        <v>0</v>
      </c>
      <c r="AE811" s="106">
        <v>0</v>
      </c>
      <c r="AF811" s="106">
        <v>0</v>
      </c>
      <c r="AG811" s="106">
        <v>0</v>
      </c>
      <c r="AH811" s="106">
        <v>0.03</v>
      </c>
      <c r="AI811" s="106"/>
      <c r="AJ811" s="106">
        <v>99.463000000000008</v>
      </c>
      <c r="AK811" s="100"/>
      <c r="AL811" s="106">
        <v>25.907816005983541</v>
      </c>
      <c r="AM811" s="106">
        <v>2.337989329176908E-2</v>
      </c>
      <c r="AN811" s="106">
        <v>1.9581899973537972E-2</v>
      </c>
      <c r="AO811" s="106">
        <v>11.12893498974792</v>
      </c>
      <c r="AP811" s="106">
        <v>3.6400247831474601E-2</v>
      </c>
      <c r="AQ811" s="106">
        <v>3.3424018655266223E-2</v>
      </c>
      <c r="AR811" s="106">
        <v>8.1602373887240346E-3</v>
      </c>
      <c r="AS811" s="106">
        <v>4.4828158724887934E-2</v>
      </c>
      <c r="AT811" s="106">
        <v>18.087478559176674</v>
      </c>
      <c r="AU811" s="106">
        <v>7.8547739570605686E-3</v>
      </c>
      <c r="AV811" s="106">
        <v>0</v>
      </c>
      <c r="AW811" s="106">
        <v>0</v>
      </c>
      <c r="AX811" s="106">
        <v>0</v>
      </c>
      <c r="AY811" s="106">
        <v>0</v>
      </c>
      <c r="AZ811" s="106">
        <v>0</v>
      </c>
      <c r="BA811" s="106">
        <v>0</v>
      </c>
      <c r="BB811" s="106">
        <v>0</v>
      </c>
      <c r="BC811" s="106">
        <v>0</v>
      </c>
      <c r="BD811" s="106">
        <v>0</v>
      </c>
      <c r="BE811" s="106">
        <v>0</v>
      </c>
      <c r="BF811" s="106">
        <v>0</v>
      </c>
      <c r="BG811" s="106">
        <v>0</v>
      </c>
      <c r="BH811" s="106">
        <v>0</v>
      </c>
      <c r="BI811" s="106">
        <v>0</v>
      </c>
      <c r="BJ811" s="106">
        <v>0</v>
      </c>
      <c r="BK811" s="106">
        <v>0</v>
      </c>
      <c r="BL811" s="106">
        <v>0</v>
      </c>
      <c r="BM811" s="106">
        <v>2.6345832967418985E-2</v>
      </c>
      <c r="BN811" s="106"/>
      <c r="BO811" s="106"/>
      <c r="BP811" s="106"/>
      <c r="BQ811" s="106">
        <v>2.2247680000000002E-2</v>
      </c>
      <c r="BR811" s="106">
        <v>1.100946E-2</v>
      </c>
      <c r="BS811" s="106">
        <v>7.5579999999999996E-3</v>
      </c>
      <c r="BT811" s="106">
        <v>7.1302600000000002E-3</v>
      </c>
      <c r="BU811" s="106">
        <v>7.6180799999999993E-3</v>
      </c>
      <c r="BV811" s="106">
        <v>6.8184500000000002E-3</v>
      </c>
      <c r="BW811" s="106">
        <v>9.9752000000000018E-3</v>
      </c>
      <c r="BX811" s="106">
        <v>2.6501199999999997E-3</v>
      </c>
      <c r="BY811" s="106">
        <v>7.1359200000000005E-3</v>
      </c>
      <c r="BZ811" s="106">
        <v>1.7874479999999998E-2</v>
      </c>
      <c r="CA811" s="106">
        <v>1.04E-2</v>
      </c>
      <c r="CB811" s="106">
        <v>8.3000000000000001E-3</v>
      </c>
      <c r="CC811" s="106">
        <v>7.7247000000000001E-3</v>
      </c>
      <c r="CD811" s="106">
        <v>1.2821550000000003E-2</v>
      </c>
      <c r="CE811" s="106">
        <v>1.6885000000000001E-2</v>
      </c>
      <c r="CF811" s="106">
        <v>6.0144300000000003E-3</v>
      </c>
      <c r="CG811" s="106">
        <v>5.2380999999999999E-3</v>
      </c>
      <c r="CH811" s="106">
        <v>5.5585600000000006E-3</v>
      </c>
      <c r="CI811" s="106">
        <v>9.0162900000000015E-3</v>
      </c>
      <c r="CJ811" s="106">
        <v>1.5480960000000002E-2</v>
      </c>
      <c r="CK811" s="106">
        <v>1.5812549999999998E-2</v>
      </c>
      <c r="CL811" s="106">
        <v>1.6969349999999998E-2</v>
      </c>
      <c r="CM811" s="106">
        <v>2.1345120000000002E-2</v>
      </c>
      <c r="CN811" s="106">
        <v>1.62344E-2</v>
      </c>
      <c r="CO811" s="106">
        <v>2.2936740000000001E-2</v>
      </c>
      <c r="CP811" s="106">
        <v>1.7789349999999999E-2</v>
      </c>
      <c r="CQ811" s="106">
        <v>9.4910499999999991E-3</v>
      </c>
      <c r="CR811" s="106">
        <v>9.5650800000000001E-3</v>
      </c>
      <c r="CS811" s="106"/>
      <c r="CT811" s="106"/>
      <c r="CU811" s="106"/>
      <c r="CV811" s="106">
        <f t="shared" si="504"/>
        <v>1.04E-2</v>
      </c>
      <c r="CW811" s="106">
        <f t="shared" si="505"/>
        <v>6.6000000000000008E-3</v>
      </c>
      <c r="CX811" s="106">
        <f t="shared" si="506"/>
        <v>4.0000000000000001E-3</v>
      </c>
      <c r="CY811" s="106">
        <f t="shared" si="507"/>
        <v>4.3E-3</v>
      </c>
      <c r="CZ811" s="106">
        <f t="shared" si="508"/>
        <v>5.8999999999999999E-3</v>
      </c>
      <c r="DA811" s="106">
        <f t="shared" si="509"/>
        <v>5.3E-3</v>
      </c>
      <c r="DB811" s="106">
        <f t="shared" si="510"/>
        <v>7.4000000000000012E-3</v>
      </c>
      <c r="DC811" s="106">
        <f t="shared" si="511"/>
        <v>2.2000000000000001E-3</v>
      </c>
      <c r="DD811" s="106">
        <f t="shared" si="512"/>
        <v>5.1000000000000004E-3</v>
      </c>
      <c r="DE811" s="106">
        <f t="shared" si="513"/>
        <v>7.7999999999999996E-3</v>
      </c>
      <c r="DF811" s="106">
        <f t="shared" si="514"/>
        <v>1.04E-2</v>
      </c>
      <c r="DG811" s="106">
        <f t="shared" si="515"/>
        <v>8.3000000000000001E-3</v>
      </c>
      <c r="DH811" s="106">
        <f t="shared" si="516"/>
        <v>5.3999999999999994E-3</v>
      </c>
      <c r="DI811" s="106">
        <f t="shared" si="517"/>
        <v>1.0500000000000002E-2</v>
      </c>
      <c r="DJ811" s="106">
        <f t="shared" si="518"/>
        <v>1.2500000000000001E-2</v>
      </c>
      <c r="DK811" s="106">
        <f t="shared" si="519"/>
        <v>5.1000000000000004E-3</v>
      </c>
      <c r="DL811" s="106">
        <f t="shared" si="520"/>
        <v>4.8999999999999998E-3</v>
      </c>
      <c r="DM811" s="106">
        <f t="shared" si="521"/>
        <v>4.8999999999999998E-3</v>
      </c>
      <c r="DN811" s="106">
        <f t="shared" si="522"/>
        <v>7.1000000000000013E-3</v>
      </c>
      <c r="DO811" s="106">
        <f t="shared" si="523"/>
        <v>1.3200000000000002E-2</v>
      </c>
      <c r="DP811" s="106">
        <f t="shared" si="524"/>
        <v>1.3499999999999998E-2</v>
      </c>
      <c r="DQ811" s="106">
        <f t="shared" si="525"/>
        <v>1.4499999999999999E-2</v>
      </c>
      <c r="DR811" s="106">
        <f t="shared" si="526"/>
        <v>1.83E-2</v>
      </c>
      <c r="DS811" s="106">
        <f t="shared" si="527"/>
        <v>1.4E-2</v>
      </c>
      <c r="DT811" s="106">
        <f t="shared" si="528"/>
        <v>1.9900000000000001E-2</v>
      </c>
      <c r="DU811" s="106">
        <f t="shared" si="529"/>
        <v>1.55E-2</v>
      </c>
      <c r="DV811" s="106">
        <f t="shared" si="530"/>
        <v>8.3000000000000001E-3</v>
      </c>
      <c r="DW811" s="106">
        <f t="shared" si="531"/>
        <v>8.3999999999999995E-3</v>
      </c>
      <c r="DX811" s="106"/>
      <c r="DY811" s="106"/>
      <c r="DZ811" s="100"/>
      <c r="EA811" s="100">
        <v>0.27</v>
      </c>
      <c r="EB811" s="100">
        <v>17.809999999999999</v>
      </c>
      <c r="EC811" s="100">
        <v>11.85</v>
      </c>
      <c r="ED811" s="100">
        <v>0.16</v>
      </c>
      <c r="EE811" s="100">
        <v>13.29</v>
      </c>
      <c r="EF811" s="100">
        <v>12.37</v>
      </c>
      <c r="EG811" s="100">
        <v>75.430000000000007</v>
      </c>
      <c r="EH811" s="100">
        <v>4.92</v>
      </c>
      <c r="EI811" s="100">
        <v>0.15</v>
      </c>
      <c r="EJ811" s="100">
        <v>43.09</v>
      </c>
      <c r="EK811" s="100">
        <v>100</v>
      </c>
      <c r="EL811" s="100">
        <v>142.6</v>
      </c>
      <c r="EM811" s="100">
        <v>413.81</v>
      </c>
      <c r="EN811" s="100">
        <v>100</v>
      </c>
      <c r="EO811" s="100">
        <v>100</v>
      </c>
      <c r="EP811" s="100">
        <v>100</v>
      </c>
      <c r="EQ811" s="100">
        <v>100</v>
      </c>
      <c r="ER811" s="100">
        <v>100</v>
      </c>
      <c r="ES811" s="100">
        <v>100</v>
      </c>
      <c r="ET811" s="100">
        <v>225.41</v>
      </c>
      <c r="EU811" s="100">
        <v>220.59</v>
      </c>
      <c r="EV811" s="100">
        <v>100</v>
      </c>
      <c r="EW811" s="100">
        <v>100</v>
      </c>
      <c r="EX811" s="100">
        <v>291.32</v>
      </c>
      <c r="EY811" s="100">
        <v>924.3</v>
      </c>
      <c r="EZ811" s="100">
        <v>100</v>
      </c>
      <c r="FA811" s="100">
        <v>100</v>
      </c>
      <c r="FB811" s="100">
        <v>30.81</v>
      </c>
      <c r="FC811" s="100"/>
      <c r="FD811" s="100"/>
      <c r="FE811" s="100"/>
      <c r="FF811" s="106">
        <v>6.9951103216155566E-2</v>
      </c>
      <c r="FG811" s="106">
        <v>4.1639589952640723E-3</v>
      </c>
      <c r="FH811" s="106">
        <v>2.3204551468642494E-3</v>
      </c>
      <c r="FI811" s="106">
        <v>1.7806295983596673E-2</v>
      </c>
      <c r="FJ811" s="106">
        <v>4.8375929368029745E-3</v>
      </c>
      <c r="FK811" s="106">
        <v>4.1345511076564317E-3</v>
      </c>
      <c r="FL811" s="106">
        <v>6.1552670623145397E-3</v>
      </c>
      <c r="FM811" s="106">
        <v>2.2055454092644866E-3</v>
      </c>
      <c r="FN811" s="106">
        <v>2.7131217838765011E-2</v>
      </c>
      <c r="FO811" s="106">
        <v>3.3846220980973995E-3</v>
      </c>
      <c r="FP811" s="106">
        <v>0</v>
      </c>
      <c r="FQ811" s="106">
        <v>0</v>
      </c>
      <c r="FR811" s="106">
        <v>0</v>
      </c>
      <c r="FS811" s="106">
        <v>0</v>
      </c>
      <c r="FT811" s="106">
        <v>0</v>
      </c>
      <c r="FU811" s="106">
        <v>0</v>
      </c>
      <c r="FV811" s="106">
        <v>0</v>
      </c>
      <c r="FW811" s="106">
        <v>0</v>
      </c>
      <c r="FX811" s="106">
        <v>0</v>
      </c>
      <c r="FY811" s="106">
        <v>0</v>
      </c>
      <c r="FZ811" s="106">
        <v>0</v>
      </c>
      <c r="GA811" s="106">
        <v>0</v>
      </c>
      <c r="GB811" s="106">
        <v>0</v>
      </c>
      <c r="GC811" s="106">
        <v>0</v>
      </c>
      <c r="GD811" s="106">
        <v>0</v>
      </c>
      <c r="GE811" s="106">
        <v>0</v>
      </c>
      <c r="GF811" s="106">
        <v>0</v>
      </c>
      <c r="GG811" s="106">
        <v>8.1171511372617883E-3</v>
      </c>
      <c r="GH811" s="100"/>
      <c r="GI811" s="100"/>
      <c r="GJ811" s="100"/>
      <c r="GK811" s="100"/>
    </row>
    <row r="812" spans="1:193" x14ac:dyDescent="0.25">
      <c r="A812" s="98" t="s">
        <v>1073</v>
      </c>
      <c r="B812" s="99" t="s">
        <v>17</v>
      </c>
      <c r="C812" s="99" t="s">
        <v>247</v>
      </c>
      <c r="D812" s="100"/>
      <c r="E812" s="99" t="s">
        <v>985</v>
      </c>
      <c r="F812" s="100"/>
      <c r="G812" s="106">
        <v>55.484000000000002</v>
      </c>
      <c r="H812" s="106">
        <v>5.1999999999999998E-2</v>
      </c>
      <c r="I812" s="106">
        <v>3.2000000000000001E-2</v>
      </c>
      <c r="J812" s="106">
        <v>18.440000000000001</v>
      </c>
      <c r="K812" s="106">
        <v>4.4000000000000004E-2</v>
      </c>
      <c r="L812" s="106">
        <v>3.7999999999999999E-2</v>
      </c>
      <c r="M812" s="106">
        <v>0</v>
      </c>
      <c r="N812" s="106">
        <v>4.8000000000000001E-2</v>
      </c>
      <c r="O812" s="106">
        <v>25.148</v>
      </c>
      <c r="P812" s="106">
        <v>2.5000000000000001E-2</v>
      </c>
      <c r="Q812" s="106">
        <v>0</v>
      </c>
      <c r="R812" s="106">
        <v>0</v>
      </c>
      <c r="S812" s="106">
        <v>0</v>
      </c>
      <c r="T812" s="106">
        <v>0</v>
      </c>
      <c r="U812" s="106">
        <v>0</v>
      </c>
      <c r="V812" s="106">
        <v>0</v>
      </c>
      <c r="W812" s="106">
        <v>0</v>
      </c>
      <c r="X812" s="106">
        <v>0</v>
      </c>
      <c r="Y812" s="106">
        <v>0</v>
      </c>
      <c r="Z812" s="106">
        <v>0</v>
      </c>
      <c r="AA812" s="106">
        <v>0</v>
      </c>
      <c r="AB812" s="106">
        <v>0</v>
      </c>
      <c r="AC812" s="106">
        <v>0</v>
      </c>
      <c r="AD812" s="106">
        <v>0</v>
      </c>
      <c r="AE812" s="106">
        <v>0</v>
      </c>
      <c r="AF812" s="106">
        <v>0</v>
      </c>
      <c r="AG812" s="106">
        <v>0</v>
      </c>
      <c r="AH812" s="106">
        <v>1.7000000000000001E-2</v>
      </c>
      <c r="AI812" s="106"/>
      <c r="AJ812" s="106">
        <v>99.327999999999989</v>
      </c>
      <c r="AK812" s="100"/>
      <c r="AL812" s="106">
        <v>25.936798803290948</v>
      </c>
      <c r="AM812" s="106">
        <v>3.1173191055692107E-2</v>
      </c>
      <c r="AN812" s="106">
        <v>1.6935697274411219E-2</v>
      </c>
      <c r="AO812" s="106">
        <v>11.120492099867327</v>
      </c>
      <c r="AP812" s="106">
        <v>3.4076827757125158E-2</v>
      </c>
      <c r="AQ812" s="106">
        <v>2.9537504858142247E-2</v>
      </c>
      <c r="AR812" s="106">
        <v>0</v>
      </c>
      <c r="AS812" s="106">
        <v>3.9847252199900388E-2</v>
      </c>
      <c r="AT812" s="106">
        <v>17.973127501429389</v>
      </c>
      <c r="AU812" s="106">
        <v>1.0909408273695236E-2</v>
      </c>
      <c r="AV812" s="106">
        <v>0</v>
      </c>
      <c r="AW812" s="106">
        <v>0</v>
      </c>
      <c r="AX812" s="106">
        <v>0</v>
      </c>
      <c r="AY812" s="106">
        <v>0</v>
      </c>
      <c r="AZ812" s="106">
        <v>0</v>
      </c>
      <c r="BA812" s="106">
        <v>0</v>
      </c>
      <c r="BB812" s="106">
        <v>0</v>
      </c>
      <c r="BC812" s="106">
        <v>0</v>
      </c>
      <c r="BD812" s="106">
        <v>0</v>
      </c>
      <c r="BE812" s="106">
        <v>0</v>
      </c>
      <c r="BF812" s="106">
        <v>0</v>
      </c>
      <c r="BG812" s="106">
        <v>0</v>
      </c>
      <c r="BH812" s="106">
        <v>0</v>
      </c>
      <c r="BI812" s="106">
        <v>0</v>
      </c>
      <c r="BJ812" s="106">
        <v>0</v>
      </c>
      <c r="BK812" s="106">
        <v>0</v>
      </c>
      <c r="BL812" s="106">
        <v>0</v>
      </c>
      <c r="BM812" s="106">
        <v>1.4929305348204093E-2</v>
      </c>
      <c r="BN812" s="106"/>
      <c r="BO812" s="106"/>
      <c r="BP812" s="106"/>
      <c r="BQ812" s="106">
        <v>2.2247680000000002E-2</v>
      </c>
      <c r="BR812" s="106">
        <v>1.0842649999999999E-2</v>
      </c>
      <c r="BS812" s="106">
        <v>7.7469499999999998E-3</v>
      </c>
      <c r="BT812" s="106">
        <v>6.9644399999999988E-3</v>
      </c>
      <c r="BU812" s="106">
        <v>7.6180799999999993E-3</v>
      </c>
      <c r="BV812" s="106">
        <v>6.8184500000000002E-3</v>
      </c>
      <c r="BW812" s="106">
        <v>1.02448E-2</v>
      </c>
      <c r="BX812" s="106">
        <v>2.6501199999999997E-3</v>
      </c>
      <c r="BY812" s="106">
        <v>7.4157600000000004E-3</v>
      </c>
      <c r="BZ812" s="106">
        <v>1.6041199999999999E-2</v>
      </c>
      <c r="CA812" s="106">
        <v>1.03E-2</v>
      </c>
      <c r="CB812" s="106">
        <v>8.2000000000000007E-3</v>
      </c>
      <c r="CC812" s="106">
        <v>7.5816500000000005E-3</v>
      </c>
      <c r="CD812" s="106">
        <v>1.2943659999999999E-2</v>
      </c>
      <c r="CE812" s="106">
        <v>1.6209600000000001E-2</v>
      </c>
      <c r="CF812" s="106">
        <v>6.0144300000000003E-3</v>
      </c>
      <c r="CG812" s="106">
        <v>5.2380999999999999E-3</v>
      </c>
      <c r="CH812" s="106">
        <v>5.5585600000000006E-3</v>
      </c>
      <c r="CI812" s="106">
        <v>9.2702700000000006E-3</v>
      </c>
      <c r="CJ812" s="106">
        <v>1.5363680000000003E-2</v>
      </c>
      <c r="CK812" s="106">
        <v>1.5929679999999998E-2</v>
      </c>
      <c r="CL812" s="106">
        <v>1.6735289999999996E-2</v>
      </c>
      <c r="CM812" s="106">
        <v>2.1228480000000001E-2</v>
      </c>
      <c r="CN812" s="106">
        <v>1.62344E-2</v>
      </c>
      <c r="CO812" s="106">
        <v>2.259096E-2</v>
      </c>
      <c r="CP812" s="106">
        <v>1.7674579999999999E-2</v>
      </c>
      <c r="CQ812" s="106">
        <v>9.3767E-3</v>
      </c>
      <c r="CR812" s="106">
        <v>9.6789500000000004E-3</v>
      </c>
      <c r="CS812" s="106"/>
      <c r="CT812" s="106"/>
      <c r="CU812" s="106"/>
      <c r="CV812" s="106">
        <f t="shared" si="504"/>
        <v>1.04E-2</v>
      </c>
      <c r="CW812" s="106">
        <f t="shared" si="505"/>
        <v>6.4999999999999997E-3</v>
      </c>
      <c r="CX812" s="106">
        <f t="shared" si="506"/>
        <v>4.1000000000000003E-3</v>
      </c>
      <c r="CY812" s="106">
        <f t="shared" si="507"/>
        <v>4.1999999999999997E-3</v>
      </c>
      <c r="CZ812" s="106">
        <f t="shared" si="508"/>
        <v>5.8999999999999999E-3</v>
      </c>
      <c r="DA812" s="106">
        <f t="shared" si="509"/>
        <v>5.3E-3</v>
      </c>
      <c r="DB812" s="106">
        <f t="shared" si="510"/>
        <v>7.6E-3</v>
      </c>
      <c r="DC812" s="106">
        <f t="shared" si="511"/>
        <v>2.2000000000000001E-3</v>
      </c>
      <c r="DD812" s="106">
        <f t="shared" si="512"/>
        <v>5.3E-3</v>
      </c>
      <c r="DE812" s="106">
        <f t="shared" si="513"/>
        <v>7.0000000000000001E-3</v>
      </c>
      <c r="DF812" s="106">
        <f t="shared" si="514"/>
        <v>1.03E-2</v>
      </c>
      <c r="DG812" s="106">
        <f t="shared" si="515"/>
        <v>8.2000000000000007E-3</v>
      </c>
      <c r="DH812" s="106">
        <f t="shared" si="516"/>
        <v>5.3E-3</v>
      </c>
      <c r="DI812" s="106">
        <f t="shared" si="517"/>
        <v>1.0599999999999998E-2</v>
      </c>
      <c r="DJ812" s="106">
        <f t="shared" si="518"/>
        <v>1.2E-2</v>
      </c>
      <c r="DK812" s="106">
        <f t="shared" si="519"/>
        <v>5.1000000000000004E-3</v>
      </c>
      <c r="DL812" s="106">
        <f t="shared" si="520"/>
        <v>4.8999999999999998E-3</v>
      </c>
      <c r="DM812" s="106">
        <f t="shared" si="521"/>
        <v>4.8999999999999998E-3</v>
      </c>
      <c r="DN812" s="106">
        <f t="shared" si="522"/>
        <v>7.3000000000000001E-3</v>
      </c>
      <c r="DO812" s="106">
        <f t="shared" si="523"/>
        <v>1.3100000000000002E-2</v>
      </c>
      <c r="DP812" s="106">
        <f t="shared" si="524"/>
        <v>1.3599999999999998E-2</v>
      </c>
      <c r="DQ812" s="106">
        <f t="shared" si="525"/>
        <v>1.4299999999999998E-2</v>
      </c>
      <c r="DR812" s="106">
        <f t="shared" si="526"/>
        <v>1.8200000000000001E-2</v>
      </c>
      <c r="DS812" s="106">
        <f t="shared" si="527"/>
        <v>1.4E-2</v>
      </c>
      <c r="DT812" s="106">
        <f t="shared" si="528"/>
        <v>1.9599999999999999E-2</v>
      </c>
      <c r="DU812" s="106">
        <f t="shared" si="529"/>
        <v>1.54E-2</v>
      </c>
      <c r="DV812" s="106">
        <f t="shared" si="530"/>
        <v>8.2000000000000007E-3</v>
      </c>
      <c r="DW812" s="106">
        <f t="shared" si="531"/>
        <v>8.5000000000000006E-3</v>
      </c>
      <c r="DX812" s="106"/>
      <c r="DY812" s="106"/>
      <c r="DZ812" s="100"/>
      <c r="EA812" s="100">
        <v>0.26</v>
      </c>
      <c r="EB812" s="100">
        <v>12.98</v>
      </c>
      <c r="EC812" s="100">
        <v>13.72</v>
      </c>
      <c r="ED812" s="100">
        <v>0.16</v>
      </c>
      <c r="EE812" s="100">
        <v>14.18</v>
      </c>
      <c r="EF812" s="100">
        <v>13.93</v>
      </c>
      <c r="EG812" s="100">
        <v>100</v>
      </c>
      <c r="EH812" s="100">
        <v>5.21</v>
      </c>
      <c r="EI812" s="100">
        <v>0.15</v>
      </c>
      <c r="EJ812" s="100">
        <v>28.6</v>
      </c>
      <c r="EK812" s="100">
        <v>100</v>
      </c>
      <c r="EL812" s="100">
        <v>300.75</v>
      </c>
      <c r="EM812" s="100">
        <v>624.29</v>
      </c>
      <c r="EN812" s="100">
        <v>100</v>
      </c>
      <c r="EO812" s="100">
        <v>197.29</v>
      </c>
      <c r="EP812" s="100">
        <v>100</v>
      </c>
      <c r="EQ812" s="100">
        <v>100</v>
      </c>
      <c r="ER812" s="100">
        <v>100</v>
      </c>
      <c r="ES812" s="100">
        <v>100</v>
      </c>
      <c r="ET812" s="100">
        <v>100</v>
      </c>
      <c r="EU812" s="100">
        <v>148.22</v>
      </c>
      <c r="EV812" s="100">
        <v>100</v>
      </c>
      <c r="EW812" s="100">
        <v>100</v>
      </c>
      <c r="EX812" s="100">
        <v>100</v>
      </c>
      <c r="EY812" s="100">
        <v>100</v>
      </c>
      <c r="EZ812" s="100">
        <v>100</v>
      </c>
      <c r="FA812" s="100">
        <v>100</v>
      </c>
      <c r="FB812" s="100">
        <v>54.05</v>
      </c>
      <c r="FC812" s="100"/>
      <c r="FD812" s="100"/>
      <c r="FE812" s="100"/>
      <c r="FF812" s="106">
        <v>6.7435676888556464E-2</v>
      </c>
      <c r="FG812" s="106">
        <v>4.0462801990288353E-3</v>
      </c>
      <c r="FH812" s="106">
        <v>2.3235776660492195E-3</v>
      </c>
      <c r="FI812" s="106">
        <v>1.7792787359787725E-2</v>
      </c>
      <c r="FJ812" s="106">
        <v>4.8320941759603482E-3</v>
      </c>
      <c r="FK812" s="106">
        <v>4.1145744267392153E-3</v>
      </c>
      <c r="FL812" s="106">
        <v>0</v>
      </c>
      <c r="FM812" s="106">
        <v>2.0760418396148102E-3</v>
      </c>
      <c r="FN812" s="106">
        <v>2.6959691252144084E-2</v>
      </c>
      <c r="FO812" s="106">
        <v>3.1200907662768378E-3</v>
      </c>
      <c r="FP812" s="106">
        <v>0</v>
      </c>
      <c r="FQ812" s="106">
        <v>0</v>
      </c>
      <c r="FR812" s="106">
        <v>0</v>
      </c>
      <c r="FS812" s="106">
        <v>0</v>
      </c>
      <c r="FT812" s="106">
        <v>0</v>
      </c>
      <c r="FU812" s="106">
        <v>0</v>
      </c>
      <c r="FV812" s="106">
        <v>0</v>
      </c>
      <c r="FW812" s="106">
        <v>0</v>
      </c>
      <c r="FX812" s="106">
        <v>0</v>
      </c>
      <c r="FY812" s="106">
        <v>0</v>
      </c>
      <c r="FZ812" s="106">
        <v>0</v>
      </c>
      <c r="GA812" s="106">
        <v>0</v>
      </c>
      <c r="GB812" s="106">
        <v>0</v>
      </c>
      <c r="GC812" s="106">
        <v>0</v>
      </c>
      <c r="GD812" s="106">
        <v>0</v>
      </c>
      <c r="GE812" s="106">
        <v>0</v>
      </c>
      <c r="GF812" s="106">
        <v>0</v>
      </c>
      <c r="GG812" s="106">
        <v>8.0692895407043115E-3</v>
      </c>
      <c r="GH812" s="100"/>
      <c r="GI812" s="100"/>
      <c r="GJ812" s="100"/>
      <c r="GK812" s="100"/>
    </row>
    <row r="813" spans="1:193" x14ac:dyDescent="0.25">
      <c r="A813" s="98" t="s">
        <v>1073</v>
      </c>
      <c r="B813" s="99" t="s">
        <v>17</v>
      </c>
      <c r="C813" s="99" t="s">
        <v>247</v>
      </c>
      <c r="D813" s="100"/>
      <c r="E813" s="99" t="s">
        <v>986</v>
      </c>
      <c r="F813" s="100"/>
      <c r="G813" s="106">
        <v>55.5</v>
      </c>
      <c r="H813" s="106">
        <v>5.7000000000000009E-2</v>
      </c>
      <c r="I813" s="106">
        <v>3.1000000000000003E-2</v>
      </c>
      <c r="J813" s="106">
        <v>18.411000000000001</v>
      </c>
      <c r="K813" s="106">
        <v>4.4000000000000004E-2</v>
      </c>
      <c r="L813" s="106">
        <v>4.3999999999999991E-2</v>
      </c>
      <c r="M813" s="106">
        <v>0</v>
      </c>
      <c r="N813" s="106">
        <v>4.9000000000000002E-2</v>
      </c>
      <c r="O813" s="106">
        <v>25.236000000000001</v>
      </c>
      <c r="P813" s="106">
        <v>3.1E-2</v>
      </c>
      <c r="Q813" s="106">
        <v>0</v>
      </c>
      <c r="R813" s="106">
        <v>0</v>
      </c>
      <c r="S813" s="106">
        <v>0</v>
      </c>
      <c r="T813" s="106">
        <v>0</v>
      </c>
      <c r="U813" s="106">
        <v>0</v>
      </c>
      <c r="V813" s="106">
        <v>0</v>
      </c>
      <c r="W813" s="106">
        <v>0</v>
      </c>
      <c r="X813" s="106">
        <v>0</v>
      </c>
      <c r="Y813" s="106">
        <v>0</v>
      </c>
      <c r="Z813" s="106">
        <v>0</v>
      </c>
      <c r="AA813" s="106">
        <v>0</v>
      </c>
      <c r="AB813" s="106">
        <v>0</v>
      </c>
      <c r="AC813" s="106">
        <v>0</v>
      </c>
      <c r="AD813" s="106">
        <v>0</v>
      </c>
      <c r="AE813" s="106">
        <v>0</v>
      </c>
      <c r="AF813" s="106">
        <v>0</v>
      </c>
      <c r="AG813" s="106">
        <v>0</v>
      </c>
      <c r="AH813" s="106">
        <v>1.2999999999999999E-2</v>
      </c>
      <c r="AI813" s="106"/>
      <c r="AJ813" s="106">
        <v>99.416000000000011</v>
      </c>
      <c r="AK813" s="100"/>
      <c r="AL813" s="106">
        <v>25.944278234854149</v>
      </c>
      <c r="AM813" s="106">
        <v>3.4170613272585582E-2</v>
      </c>
      <c r="AN813" s="106">
        <v>1.6406456734585871E-2</v>
      </c>
      <c r="AO813" s="106">
        <v>11.103003256543241</v>
      </c>
      <c r="AP813" s="106">
        <v>3.4076827757125158E-2</v>
      </c>
      <c r="AQ813" s="106">
        <v>3.4201321414691017E-2</v>
      </c>
      <c r="AR813" s="106">
        <v>0</v>
      </c>
      <c r="AS813" s="106">
        <v>4.0677403287398314E-2</v>
      </c>
      <c r="AT813" s="106">
        <v>18.036020583190396</v>
      </c>
      <c r="AU813" s="106">
        <v>1.3527666259382091E-2</v>
      </c>
      <c r="AV813" s="106">
        <v>0</v>
      </c>
      <c r="AW813" s="106">
        <v>0</v>
      </c>
      <c r="AX813" s="106">
        <v>0</v>
      </c>
      <c r="AY813" s="106">
        <v>0</v>
      </c>
      <c r="AZ813" s="106">
        <v>0</v>
      </c>
      <c r="BA813" s="106">
        <v>0</v>
      </c>
      <c r="BB813" s="106">
        <v>0</v>
      </c>
      <c r="BC813" s="106">
        <v>0</v>
      </c>
      <c r="BD813" s="106">
        <v>0</v>
      </c>
      <c r="BE813" s="106">
        <v>0</v>
      </c>
      <c r="BF813" s="106">
        <v>0</v>
      </c>
      <c r="BG813" s="106">
        <v>0</v>
      </c>
      <c r="BH813" s="106">
        <v>0</v>
      </c>
      <c r="BI813" s="106">
        <v>0</v>
      </c>
      <c r="BJ813" s="106">
        <v>0</v>
      </c>
      <c r="BK813" s="106">
        <v>0</v>
      </c>
      <c r="BL813" s="106">
        <v>0</v>
      </c>
      <c r="BM813" s="106">
        <v>1.1416527619214894E-2</v>
      </c>
      <c r="BN813" s="106"/>
      <c r="BO813" s="106"/>
      <c r="BP813" s="106"/>
      <c r="BQ813" s="106">
        <v>2.0964160000000003E-2</v>
      </c>
      <c r="BR813" s="106">
        <v>1.0509029999999999E-2</v>
      </c>
      <c r="BS813" s="106">
        <v>7.7469499999999998E-3</v>
      </c>
      <c r="BT813" s="106">
        <v>6.6328000000000003E-3</v>
      </c>
      <c r="BU813" s="106">
        <v>7.4889600000000002E-3</v>
      </c>
      <c r="BV813" s="106">
        <v>6.8184500000000002E-3</v>
      </c>
      <c r="BW813" s="106">
        <v>9.9752000000000018E-3</v>
      </c>
      <c r="BX813" s="106">
        <v>2.6501199999999997E-3</v>
      </c>
      <c r="BY813" s="106">
        <v>7.2758399999999996E-3</v>
      </c>
      <c r="BZ813" s="106">
        <v>1.6270360000000001E-2</v>
      </c>
      <c r="CA813" s="106">
        <v>1.04E-2</v>
      </c>
      <c r="CB813" s="106">
        <v>8.2000000000000007E-3</v>
      </c>
      <c r="CC813" s="106">
        <v>7.8677500000000015E-3</v>
      </c>
      <c r="CD813" s="106">
        <v>1.2577330000000001E-2</v>
      </c>
      <c r="CE813" s="106">
        <v>1.6749920000000001E-2</v>
      </c>
      <c r="CF813" s="106">
        <v>6.0144300000000003E-3</v>
      </c>
      <c r="CG813" s="106">
        <v>5.1311999999999998E-3</v>
      </c>
      <c r="CH813" s="106">
        <v>5.5585600000000006E-3</v>
      </c>
      <c r="CI813" s="106">
        <v>9.0162900000000015E-3</v>
      </c>
      <c r="CJ813" s="106">
        <v>1.4659999999999999E-2</v>
      </c>
      <c r="CK813" s="106">
        <v>1.6163939999999998E-2</v>
      </c>
      <c r="CL813" s="106">
        <v>1.6501229999999999E-2</v>
      </c>
      <c r="CM813" s="106">
        <v>2.0412E-2</v>
      </c>
      <c r="CN813" s="106">
        <v>1.6002479999999999E-2</v>
      </c>
      <c r="CO813" s="106">
        <v>2.2475700000000001E-2</v>
      </c>
      <c r="CP813" s="106">
        <v>1.8018889999999999E-2</v>
      </c>
      <c r="CQ813" s="106">
        <v>9.3767E-3</v>
      </c>
      <c r="CR813" s="106">
        <v>9.6789500000000004E-3</v>
      </c>
      <c r="CS813" s="106"/>
      <c r="CT813" s="106"/>
      <c r="CU813" s="106"/>
      <c r="CV813" s="106">
        <f t="shared" si="504"/>
        <v>9.7999999999999997E-3</v>
      </c>
      <c r="CW813" s="106">
        <f t="shared" si="505"/>
        <v>6.3E-3</v>
      </c>
      <c r="CX813" s="106">
        <f t="shared" si="506"/>
        <v>4.1000000000000003E-3</v>
      </c>
      <c r="CY813" s="106">
        <f t="shared" si="507"/>
        <v>4.0000000000000001E-3</v>
      </c>
      <c r="CZ813" s="106">
        <f t="shared" si="508"/>
        <v>5.8000000000000005E-3</v>
      </c>
      <c r="DA813" s="106">
        <f t="shared" si="509"/>
        <v>5.3E-3</v>
      </c>
      <c r="DB813" s="106">
        <f t="shared" si="510"/>
        <v>7.4000000000000012E-3</v>
      </c>
      <c r="DC813" s="106">
        <f t="shared" si="511"/>
        <v>2.2000000000000001E-3</v>
      </c>
      <c r="DD813" s="106">
        <f t="shared" si="512"/>
        <v>5.1999999999999998E-3</v>
      </c>
      <c r="DE813" s="106">
        <f t="shared" si="513"/>
        <v>7.1000000000000013E-3</v>
      </c>
      <c r="DF813" s="106">
        <f t="shared" si="514"/>
        <v>1.04E-2</v>
      </c>
      <c r="DG813" s="106">
        <f t="shared" si="515"/>
        <v>8.2000000000000007E-3</v>
      </c>
      <c r="DH813" s="106">
        <f t="shared" si="516"/>
        <v>5.5000000000000005E-3</v>
      </c>
      <c r="DI813" s="106">
        <f t="shared" si="517"/>
        <v>1.03E-2</v>
      </c>
      <c r="DJ813" s="106">
        <f t="shared" si="518"/>
        <v>1.2400000000000001E-2</v>
      </c>
      <c r="DK813" s="106">
        <f t="shared" si="519"/>
        <v>5.1000000000000004E-3</v>
      </c>
      <c r="DL813" s="106">
        <f t="shared" si="520"/>
        <v>4.8000000000000004E-3</v>
      </c>
      <c r="DM813" s="106">
        <f t="shared" si="521"/>
        <v>4.8999999999999998E-3</v>
      </c>
      <c r="DN813" s="106">
        <f t="shared" si="522"/>
        <v>7.1000000000000013E-3</v>
      </c>
      <c r="DO813" s="106">
        <f t="shared" si="523"/>
        <v>1.2499999999999999E-2</v>
      </c>
      <c r="DP813" s="106">
        <f t="shared" si="524"/>
        <v>1.3799999999999998E-2</v>
      </c>
      <c r="DQ813" s="106">
        <f t="shared" si="525"/>
        <v>1.41E-2</v>
      </c>
      <c r="DR813" s="106">
        <f t="shared" si="526"/>
        <v>1.7499999999999998E-2</v>
      </c>
      <c r="DS813" s="106">
        <f t="shared" si="527"/>
        <v>1.38E-2</v>
      </c>
      <c r="DT813" s="106">
        <f t="shared" si="528"/>
        <v>1.95E-2</v>
      </c>
      <c r="DU813" s="106">
        <f t="shared" si="529"/>
        <v>1.5699999999999999E-2</v>
      </c>
      <c r="DV813" s="106">
        <f t="shared" si="530"/>
        <v>8.2000000000000007E-3</v>
      </c>
      <c r="DW813" s="106">
        <f t="shared" si="531"/>
        <v>8.5000000000000006E-3</v>
      </c>
      <c r="DX813" s="106"/>
      <c r="DY813" s="106"/>
      <c r="DZ813" s="100"/>
      <c r="EA813" s="100">
        <v>0.26</v>
      </c>
      <c r="EB813" s="100">
        <v>11.71</v>
      </c>
      <c r="EC813" s="100">
        <v>14.12</v>
      </c>
      <c r="ED813" s="100">
        <v>0.16</v>
      </c>
      <c r="EE813" s="100">
        <v>13.94</v>
      </c>
      <c r="EF813" s="100">
        <v>12.12</v>
      </c>
      <c r="EG813" s="100">
        <v>342.59</v>
      </c>
      <c r="EH813" s="100">
        <v>5.18</v>
      </c>
      <c r="EI813" s="100">
        <v>0.15</v>
      </c>
      <c r="EJ813" s="100">
        <v>23.33</v>
      </c>
      <c r="EK813" s="100">
        <v>100</v>
      </c>
      <c r="EL813" s="100">
        <v>85.43</v>
      </c>
      <c r="EM813" s="100">
        <v>100</v>
      </c>
      <c r="EN813" s="100">
        <v>100</v>
      </c>
      <c r="EO813" s="100">
        <v>377.39</v>
      </c>
      <c r="EP813" s="100">
        <v>100</v>
      </c>
      <c r="EQ813" s="100">
        <v>100</v>
      </c>
      <c r="ER813" s="100">
        <v>100</v>
      </c>
      <c r="ES813" s="100">
        <v>100</v>
      </c>
      <c r="ET813" s="100">
        <v>117.12</v>
      </c>
      <c r="EU813" s="100">
        <v>1077.26</v>
      </c>
      <c r="EV813" s="100">
        <v>318.99</v>
      </c>
      <c r="EW813" s="100">
        <v>119.94</v>
      </c>
      <c r="EX813" s="100">
        <v>291.05</v>
      </c>
      <c r="EY813" s="100">
        <v>128.86000000000001</v>
      </c>
      <c r="EZ813" s="100">
        <v>100</v>
      </c>
      <c r="FA813" s="100">
        <v>100</v>
      </c>
      <c r="FB813" s="100">
        <v>72.48</v>
      </c>
      <c r="FC813" s="100"/>
      <c r="FD813" s="100"/>
      <c r="FE813" s="100"/>
      <c r="FF813" s="106">
        <v>6.7455123410620779E-2</v>
      </c>
      <c r="FG813" s="106">
        <v>4.0013788142197722E-3</v>
      </c>
      <c r="FH813" s="106">
        <v>2.3165916909235248E-3</v>
      </c>
      <c r="FI813" s="106">
        <v>1.7764805210469185E-2</v>
      </c>
      <c r="FJ813" s="106">
        <v>4.7503097893432473E-3</v>
      </c>
      <c r="FK813" s="106">
        <v>4.1452001554605506E-3</v>
      </c>
      <c r="FL813" s="106">
        <v>0</v>
      </c>
      <c r="FM813" s="106">
        <v>2.1070894902872326E-3</v>
      </c>
      <c r="FN813" s="106">
        <v>2.7054030874785594E-2</v>
      </c>
      <c r="FO813" s="106">
        <v>3.1560045383138414E-3</v>
      </c>
      <c r="FP813" s="106">
        <v>0</v>
      </c>
      <c r="FQ813" s="106">
        <v>0</v>
      </c>
      <c r="FR813" s="106">
        <v>0</v>
      </c>
      <c r="FS813" s="106">
        <v>0</v>
      </c>
      <c r="FT813" s="106">
        <v>0</v>
      </c>
      <c r="FU813" s="106">
        <v>0</v>
      </c>
      <c r="FV813" s="106">
        <v>0</v>
      </c>
      <c r="FW813" s="106">
        <v>0</v>
      </c>
      <c r="FX813" s="106">
        <v>0</v>
      </c>
      <c r="FY813" s="106">
        <v>0</v>
      </c>
      <c r="FZ813" s="106">
        <v>0</v>
      </c>
      <c r="GA813" s="106">
        <v>0</v>
      </c>
      <c r="GB813" s="106">
        <v>0</v>
      </c>
      <c r="GC813" s="106">
        <v>0</v>
      </c>
      <c r="GD813" s="106">
        <v>0</v>
      </c>
      <c r="GE813" s="106">
        <v>0</v>
      </c>
      <c r="GF813" s="106">
        <v>0</v>
      </c>
      <c r="GG813" s="106">
        <v>8.2746992184069557E-3</v>
      </c>
      <c r="GH813" s="100"/>
      <c r="GI813" s="100"/>
      <c r="GJ813" s="100"/>
      <c r="GK813" s="100"/>
    </row>
    <row r="814" spans="1:193" x14ac:dyDescent="0.25">
      <c r="A814" s="98" t="s">
        <v>1073</v>
      </c>
      <c r="B814" s="99" t="s">
        <v>17</v>
      </c>
      <c r="C814" s="99" t="s">
        <v>247</v>
      </c>
      <c r="D814" s="100"/>
      <c r="E814" s="99" t="s">
        <v>987</v>
      </c>
      <c r="F814" s="100"/>
      <c r="G814" s="106">
        <v>0</v>
      </c>
      <c r="H814" s="106">
        <v>94</v>
      </c>
      <c r="I814" s="106">
        <v>4.9000000000000002E-2</v>
      </c>
      <c r="J814" s="106">
        <v>0</v>
      </c>
      <c r="K814" s="106">
        <v>0</v>
      </c>
      <c r="L814" s="106">
        <v>0</v>
      </c>
      <c r="M814" s="106">
        <v>0</v>
      </c>
      <c r="N814" s="106">
        <v>5.1999999999999998E-2</v>
      </c>
      <c r="O814" s="106">
        <v>0</v>
      </c>
      <c r="P814" s="106">
        <v>0</v>
      </c>
      <c r="Q814" s="106">
        <v>0</v>
      </c>
      <c r="R814" s="106">
        <v>0</v>
      </c>
      <c r="S814" s="106">
        <v>0</v>
      </c>
      <c r="T814" s="106">
        <v>0</v>
      </c>
      <c r="U814" s="106">
        <v>0</v>
      </c>
      <c r="V814" s="106">
        <v>0.17568293229950982</v>
      </c>
      <c r="W814" s="106">
        <v>0.01</v>
      </c>
      <c r="X814" s="106">
        <v>0</v>
      </c>
      <c r="Y814" s="106">
        <v>1.3995116390549959E-2</v>
      </c>
      <c r="Z814" s="106">
        <v>0</v>
      </c>
      <c r="AA814" s="106">
        <v>0.129</v>
      </c>
      <c r="AB814" s="106">
        <v>0</v>
      </c>
      <c r="AC814" s="106">
        <v>0</v>
      </c>
      <c r="AD814" s="106">
        <v>3.5000000000000003E-2</v>
      </c>
      <c r="AE814" s="106">
        <v>0</v>
      </c>
      <c r="AF814" s="106">
        <v>0</v>
      </c>
      <c r="AG814" s="106">
        <v>0</v>
      </c>
      <c r="AH814" s="106">
        <v>0</v>
      </c>
      <c r="AI814" s="106"/>
      <c r="AJ814" s="106">
        <v>94.464678048690075</v>
      </c>
      <c r="AK814" s="100"/>
      <c r="AL814" s="106">
        <v>0</v>
      </c>
      <c r="AM814" s="106">
        <v>56.351537677597271</v>
      </c>
      <c r="AN814" s="106">
        <v>2.5932786451442182E-2</v>
      </c>
      <c r="AO814" s="106">
        <v>0</v>
      </c>
      <c r="AP814" s="106">
        <v>0</v>
      </c>
      <c r="AQ814" s="106">
        <v>0</v>
      </c>
      <c r="AR814" s="106">
        <v>0</v>
      </c>
      <c r="AS814" s="106">
        <v>4.3167856549892081E-2</v>
      </c>
      <c r="AT814" s="106">
        <v>0</v>
      </c>
      <c r="AU814" s="106">
        <v>0</v>
      </c>
      <c r="AV814" s="106">
        <v>0</v>
      </c>
      <c r="AW814" s="106">
        <v>0</v>
      </c>
      <c r="AX814" s="106">
        <v>0</v>
      </c>
      <c r="AY814" s="106">
        <v>0</v>
      </c>
      <c r="AZ814" s="106">
        <v>0</v>
      </c>
      <c r="BA814" s="106">
        <v>0.14897221427924176</v>
      </c>
      <c r="BB814" s="106">
        <v>9.3545369504209556E-3</v>
      </c>
      <c r="BC814" s="106">
        <v>0</v>
      </c>
      <c r="BD814" s="106">
        <v>1.1020644452752153E-2</v>
      </c>
      <c r="BE814" s="106">
        <v>0</v>
      </c>
      <c r="BF814" s="106">
        <v>0.11013403910185264</v>
      </c>
      <c r="BG814" s="106">
        <v>0</v>
      </c>
      <c r="BH814" s="106">
        <v>0</v>
      </c>
      <c r="BI814" s="106">
        <v>3.0182821662642294E-2</v>
      </c>
      <c r="BJ814" s="106">
        <v>0</v>
      </c>
      <c r="BK814" s="106">
        <v>0</v>
      </c>
      <c r="BL814" s="106">
        <v>0</v>
      </c>
      <c r="BM814" s="106">
        <v>0</v>
      </c>
      <c r="BN814" s="106"/>
      <c r="BO814" s="106"/>
      <c r="BP814" s="106"/>
      <c r="BQ814" s="106">
        <v>2.0108480000000001E-2</v>
      </c>
      <c r="BR814" s="106">
        <v>1.4345659999999998E-2</v>
      </c>
      <c r="BS814" s="106">
        <v>7.7469499999999998E-3</v>
      </c>
      <c r="BT814" s="106">
        <v>6.9644399999999988E-3</v>
      </c>
      <c r="BU814" s="106">
        <v>8.3927999999999989E-3</v>
      </c>
      <c r="BV814" s="106">
        <v>7.8476499999999994E-3</v>
      </c>
      <c r="BW814" s="106">
        <v>1.0379600000000001E-2</v>
      </c>
      <c r="BX814" s="106">
        <v>3.2524200000000002E-3</v>
      </c>
      <c r="BY814" s="106">
        <v>8.1153600000000003E-3</v>
      </c>
      <c r="BZ814" s="106">
        <v>2.1311879999999998E-2</v>
      </c>
      <c r="CA814" s="106">
        <v>1.04E-2</v>
      </c>
      <c r="CB814" s="106">
        <v>9.4000000000000004E-3</v>
      </c>
      <c r="CC814" s="106">
        <v>9.7274000000000006E-3</v>
      </c>
      <c r="CD814" s="106">
        <v>1.4653200000000002E-2</v>
      </c>
      <c r="CE814" s="106">
        <v>2.134264E-2</v>
      </c>
      <c r="CF814" s="106">
        <v>6.0144300000000003E-3</v>
      </c>
      <c r="CG814" s="106">
        <v>5.9863999999999994E-3</v>
      </c>
      <c r="CH814" s="106">
        <v>6.4660800000000008E-3</v>
      </c>
      <c r="CI814" s="106">
        <v>9.6512400000000002E-3</v>
      </c>
      <c r="CJ814" s="106">
        <v>2.3221440000000003E-2</v>
      </c>
      <c r="CK814" s="106">
        <v>2.1903309999999999E-2</v>
      </c>
      <c r="CL814" s="106">
        <v>1.8373709999999998E-2</v>
      </c>
      <c r="CM814" s="106">
        <v>2.321136E-2</v>
      </c>
      <c r="CN814" s="106">
        <v>1.785784E-2</v>
      </c>
      <c r="CO814" s="106">
        <v>2.5818240000000003E-2</v>
      </c>
      <c r="CP814" s="106">
        <v>2.0429059999999999E-2</v>
      </c>
      <c r="CQ814" s="106">
        <v>1.0748899999999999E-2</v>
      </c>
      <c r="CR814" s="106">
        <v>1.1159260000000001E-2</v>
      </c>
      <c r="CS814" s="106"/>
      <c r="CT814" s="106"/>
      <c r="CU814" s="106"/>
      <c r="CV814" s="106">
        <f t="shared" si="504"/>
        <v>9.4000000000000004E-3</v>
      </c>
      <c r="CW814" s="106">
        <f t="shared" si="505"/>
        <v>8.6E-3</v>
      </c>
      <c r="CX814" s="106">
        <f t="shared" si="506"/>
        <v>4.1000000000000003E-3</v>
      </c>
      <c r="CY814" s="106">
        <f t="shared" si="507"/>
        <v>4.1999999999999997E-3</v>
      </c>
      <c r="CZ814" s="106">
        <f t="shared" si="508"/>
        <v>6.4999999999999997E-3</v>
      </c>
      <c r="DA814" s="106">
        <f t="shared" si="509"/>
        <v>6.0999999999999995E-3</v>
      </c>
      <c r="DB814" s="106">
        <f t="shared" si="510"/>
        <v>7.7000000000000002E-3</v>
      </c>
      <c r="DC814" s="106">
        <f t="shared" si="511"/>
        <v>2.7000000000000006E-3</v>
      </c>
      <c r="DD814" s="106">
        <f t="shared" si="512"/>
        <v>5.8000000000000005E-3</v>
      </c>
      <c r="DE814" s="106">
        <f t="shared" si="513"/>
        <v>9.2999999999999992E-3</v>
      </c>
      <c r="DF814" s="106">
        <f t="shared" si="514"/>
        <v>1.04E-2</v>
      </c>
      <c r="DG814" s="106">
        <f t="shared" si="515"/>
        <v>9.4000000000000004E-3</v>
      </c>
      <c r="DH814" s="106">
        <f t="shared" si="516"/>
        <v>6.7999999999999996E-3</v>
      </c>
      <c r="DI814" s="106">
        <f t="shared" si="517"/>
        <v>1.2E-2</v>
      </c>
      <c r="DJ814" s="106">
        <f t="shared" si="518"/>
        <v>1.5799999999999998E-2</v>
      </c>
      <c r="DK814" s="106">
        <f t="shared" si="519"/>
        <v>5.1000000000000004E-3</v>
      </c>
      <c r="DL814" s="106">
        <f t="shared" si="520"/>
        <v>5.5999999999999999E-3</v>
      </c>
      <c r="DM814" s="106">
        <f t="shared" si="521"/>
        <v>5.7000000000000002E-3</v>
      </c>
      <c r="DN814" s="106">
        <f t="shared" si="522"/>
        <v>7.6E-3</v>
      </c>
      <c r="DO814" s="106">
        <f t="shared" si="523"/>
        <v>1.9800000000000002E-2</v>
      </c>
      <c r="DP814" s="106">
        <f t="shared" si="524"/>
        <v>1.8699999999999998E-2</v>
      </c>
      <c r="DQ814" s="106">
        <f t="shared" si="525"/>
        <v>1.5699999999999999E-2</v>
      </c>
      <c r="DR814" s="106">
        <f t="shared" si="526"/>
        <v>1.9899999999999998E-2</v>
      </c>
      <c r="DS814" s="106">
        <f t="shared" si="527"/>
        <v>1.54E-2</v>
      </c>
      <c r="DT814" s="106">
        <f t="shared" si="528"/>
        <v>2.24E-2</v>
      </c>
      <c r="DU814" s="106">
        <f t="shared" si="529"/>
        <v>1.78E-2</v>
      </c>
      <c r="DV814" s="106">
        <f t="shared" si="530"/>
        <v>9.3999999999999986E-3</v>
      </c>
      <c r="DW814" s="106">
        <f t="shared" si="531"/>
        <v>9.7999999999999997E-3</v>
      </c>
      <c r="DX814" s="106"/>
      <c r="DY814" s="106"/>
      <c r="DZ814" s="100"/>
      <c r="EA814" s="100">
        <v>128.18</v>
      </c>
      <c r="EB814" s="100">
        <v>0.08</v>
      </c>
      <c r="EC814" s="100">
        <v>9.34</v>
      </c>
      <c r="ED814" s="100">
        <v>100</v>
      </c>
      <c r="EE814" s="100">
        <v>893.63</v>
      </c>
      <c r="EF814" s="100">
        <v>100</v>
      </c>
      <c r="EG814" s="100">
        <v>100</v>
      </c>
      <c r="EH814" s="100">
        <v>4.7</v>
      </c>
      <c r="EI814" s="100">
        <v>139.83000000000001</v>
      </c>
      <c r="EJ814" s="100">
        <v>1006.73</v>
      </c>
      <c r="EK814" s="100">
        <v>100</v>
      </c>
      <c r="EL814" s="100">
        <v>71.099999999999994</v>
      </c>
      <c r="EM814" s="100">
        <v>320.32</v>
      </c>
      <c r="EN814" s="100">
        <v>100</v>
      </c>
      <c r="EO814" s="100">
        <v>100</v>
      </c>
      <c r="EP814" s="100">
        <v>1.64</v>
      </c>
      <c r="EQ814" s="100">
        <v>57.53</v>
      </c>
      <c r="ER814" s="100">
        <v>100</v>
      </c>
      <c r="ES814" s="100">
        <v>53.7</v>
      </c>
      <c r="ET814" s="100">
        <v>100</v>
      </c>
      <c r="EU814" s="100">
        <v>13.48</v>
      </c>
      <c r="EV814" s="100">
        <v>118.02</v>
      </c>
      <c r="EW814" s="100">
        <v>100</v>
      </c>
      <c r="EX814" s="100">
        <v>49.81</v>
      </c>
      <c r="EY814" s="100">
        <v>100</v>
      </c>
      <c r="EZ814" s="100">
        <v>100</v>
      </c>
      <c r="FA814" s="100">
        <v>100</v>
      </c>
      <c r="FB814" s="100">
        <v>100</v>
      </c>
      <c r="FC814" s="100"/>
      <c r="FD814" s="100"/>
      <c r="FE814" s="100"/>
      <c r="FF814" s="106">
        <v>0</v>
      </c>
      <c r="FG814" s="106">
        <v>4.5081230142077822E-2</v>
      </c>
      <c r="FH814" s="106">
        <v>2.4221222545646997E-3</v>
      </c>
      <c r="FI814" s="106">
        <v>0</v>
      </c>
      <c r="FJ814" s="106">
        <v>0</v>
      </c>
      <c r="FK814" s="106">
        <v>0</v>
      </c>
      <c r="FL814" s="106">
        <v>0</v>
      </c>
      <c r="FM814" s="106">
        <v>2.028889257844928E-3</v>
      </c>
      <c r="FN814" s="106">
        <v>0</v>
      </c>
      <c r="FO814" s="106">
        <v>0</v>
      </c>
      <c r="FP814" s="106">
        <v>0</v>
      </c>
      <c r="FQ814" s="106">
        <v>0</v>
      </c>
      <c r="FR814" s="106">
        <v>0</v>
      </c>
      <c r="FS814" s="106">
        <v>0</v>
      </c>
      <c r="FT814" s="106">
        <v>0</v>
      </c>
      <c r="FU814" s="106">
        <v>2.4431443141795647E-3</v>
      </c>
      <c r="FV814" s="106">
        <v>5.3816651075771762E-3</v>
      </c>
      <c r="FW814" s="106">
        <v>0</v>
      </c>
      <c r="FX814" s="106">
        <v>5.9180860711279069E-3</v>
      </c>
      <c r="FY814" s="106">
        <v>0</v>
      </c>
      <c r="FZ814" s="106">
        <v>1.4846068470929737E-2</v>
      </c>
      <c r="GA814" s="106">
        <v>0</v>
      </c>
      <c r="GB814" s="106">
        <v>0</v>
      </c>
      <c r="GC814" s="106">
        <v>1.5034063470162128E-2</v>
      </c>
      <c r="GD814" s="106">
        <v>0</v>
      </c>
      <c r="GE814" s="106">
        <v>0</v>
      </c>
      <c r="GF814" s="106">
        <v>0</v>
      </c>
      <c r="GG814" s="106">
        <v>0</v>
      </c>
      <c r="GH814" s="100"/>
      <c r="GI814" s="100"/>
      <c r="GJ814" s="100"/>
      <c r="GK814" s="100"/>
    </row>
    <row r="815" spans="1:193" x14ac:dyDescent="0.25">
      <c r="A815" s="98" t="s">
        <v>1073</v>
      </c>
      <c r="B815" s="99" t="s">
        <v>17</v>
      </c>
      <c r="C815" s="99" t="s">
        <v>247</v>
      </c>
      <c r="D815" s="100"/>
      <c r="E815" s="99" t="s">
        <v>988</v>
      </c>
      <c r="F815" s="100"/>
      <c r="G815" s="106">
        <v>0</v>
      </c>
      <c r="H815" s="106">
        <v>94.152000000000001</v>
      </c>
      <c r="I815" s="106">
        <v>4.7E-2</v>
      </c>
      <c r="J815" s="106">
        <v>0</v>
      </c>
      <c r="K815" s="106">
        <v>0</v>
      </c>
      <c r="L815" s="106">
        <v>0.01</v>
      </c>
      <c r="M815" s="106">
        <v>0</v>
      </c>
      <c r="N815" s="106">
        <v>5.1999999999999998E-2</v>
      </c>
      <c r="O815" s="106">
        <v>0</v>
      </c>
      <c r="P815" s="106">
        <v>0</v>
      </c>
      <c r="Q815" s="106">
        <v>0</v>
      </c>
      <c r="R815" s="106">
        <v>0</v>
      </c>
      <c r="S815" s="106">
        <v>0</v>
      </c>
      <c r="T815" s="106">
        <v>0</v>
      </c>
      <c r="U815" s="106">
        <v>2.1999999999999999E-2</v>
      </c>
      <c r="V815" s="106">
        <v>0.17921268946820337</v>
      </c>
      <c r="W815" s="106">
        <v>0</v>
      </c>
      <c r="X815" s="106">
        <v>0</v>
      </c>
      <c r="Y815" s="106">
        <v>0</v>
      </c>
      <c r="Z815" s="106">
        <v>0</v>
      </c>
      <c r="AA815" s="106">
        <v>0.11399704609821899</v>
      </c>
      <c r="AB815" s="106">
        <v>0</v>
      </c>
      <c r="AC815" s="106">
        <v>0</v>
      </c>
      <c r="AD815" s="106">
        <v>0</v>
      </c>
      <c r="AE815" s="106">
        <v>0</v>
      </c>
      <c r="AF815" s="106">
        <v>0</v>
      </c>
      <c r="AG815" s="106">
        <v>0</v>
      </c>
      <c r="AH815" s="106">
        <v>0</v>
      </c>
      <c r="AI815" s="106"/>
      <c r="AJ815" s="106">
        <v>94.576209735566437</v>
      </c>
      <c r="AK815" s="100"/>
      <c r="AL815" s="106">
        <v>0</v>
      </c>
      <c r="AM815" s="106">
        <v>56.442659312990834</v>
      </c>
      <c r="AN815" s="106">
        <v>2.4874305371791479E-2</v>
      </c>
      <c r="AO815" s="106">
        <v>0</v>
      </c>
      <c r="AP815" s="106">
        <v>0</v>
      </c>
      <c r="AQ815" s="106">
        <v>7.7730275942479599E-3</v>
      </c>
      <c r="AR815" s="106">
        <v>0</v>
      </c>
      <c r="AS815" s="106">
        <v>4.3167856549892081E-2</v>
      </c>
      <c r="AT815" s="106">
        <v>0</v>
      </c>
      <c r="AU815" s="106">
        <v>0</v>
      </c>
      <c r="AV815" s="106">
        <v>0</v>
      </c>
      <c r="AW815" s="106">
        <v>0</v>
      </c>
      <c r="AX815" s="106">
        <v>0</v>
      </c>
      <c r="AY815" s="106">
        <v>0</v>
      </c>
      <c r="AZ815" s="106">
        <v>1.6286644951140065E-2</v>
      </c>
      <c r="BA815" s="106">
        <v>0.15196530947867665</v>
      </c>
      <c r="BB815" s="106">
        <v>0</v>
      </c>
      <c r="BC815" s="106">
        <v>0</v>
      </c>
      <c r="BD815" s="106">
        <v>0</v>
      </c>
      <c r="BE815" s="106">
        <v>0</v>
      </c>
      <c r="BF815" s="106">
        <v>9.7325233585092624E-2</v>
      </c>
      <c r="BG815" s="106">
        <v>0</v>
      </c>
      <c r="BH815" s="106">
        <v>0</v>
      </c>
      <c r="BI815" s="106">
        <v>0</v>
      </c>
      <c r="BJ815" s="106">
        <v>0</v>
      </c>
      <c r="BK815" s="106">
        <v>0</v>
      </c>
      <c r="BL815" s="106">
        <v>0</v>
      </c>
      <c r="BM815" s="106">
        <v>0</v>
      </c>
      <c r="BN815" s="106"/>
      <c r="BO815" s="106"/>
      <c r="BP815" s="106"/>
      <c r="BQ815" s="106">
        <v>1.8611040000000002E-2</v>
      </c>
      <c r="BR815" s="106">
        <v>1.451247E-2</v>
      </c>
      <c r="BS815" s="106">
        <v>7.9358999999999992E-3</v>
      </c>
      <c r="BT815" s="106">
        <v>7.2960799999999991E-3</v>
      </c>
      <c r="BU815" s="106">
        <v>8.6510399999999987E-3</v>
      </c>
      <c r="BV815" s="106">
        <v>7.7190000000000002E-3</v>
      </c>
      <c r="BW815" s="106">
        <v>1.0649200000000001E-2</v>
      </c>
      <c r="BX815" s="106">
        <v>3.2524200000000002E-3</v>
      </c>
      <c r="BY815" s="106">
        <v>8.1153600000000003E-3</v>
      </c>
      <c r="BZ815" s="106">
        <v>2.1999359999999999E-2</v>
      </c>
      <c r="CA815" s="106">
        <v>1.0500000000000001E-2</v>
      </c>
      <c r="CB815" s="106">
        <v>9.2999999999999992E-3</v>
      </c>
      <c r="CC815" s="106">
        <v>1.00135E-2</v>
      </c>
      <c r="CD815" s="106">
        <v>1.4653200000000002E-2</v>
      </c>
      <c r="CE815" s="106">
        <v>1.999184E-2</v>
      </c>
      <c r="CF815" s="106">
        <v>6.0144300000000003E-3</v>
      </c>
      <c r="CG815" s="106">
        <v>6.0933000000000003E-3</v>
      </c>
      <c r="CH815" s="106">
        <v>6.4660800000000008E-3</v>
      </c>
      <c r="CI815" s="106">
        <v>9.9052199999999993E-3</v>
      </c>
      <c r="CJ815" s="106">
        <v>2.3221440000000003E-2</v>
      </c>
      <c r="CK815" s="106">
        <v>2.2254699999999999E-2</v>
      </c>
      <c r="CL815" s="106">
        <v>1.87248E-2</v>
      </c>
      <c r="CM815" s="106">
        <v>2.3794560000000003E-2</v>
      </c>
      <c r="CN815" s="106">
        <v>1.7973800000000002E-2</v>
      </c>
      <c r="CO815" s="106">
        <v>2.5933500000000005E-2</v>
      </c>
      <c r="CP815" s="106">
        <v>2.0084749999999998E-2</v>
      </c>
      <c r="CQ815" s="106">
        <v>1.063455E-2</v>
      </c>
      <c r="CR815" s="106">
        <v>1.104539E-2</v>
      </c>
      <c r="CS815" s="106"/>
      <c r="CT815" s="106"/>
      <c r="CU815" s="106"/>
      <c r="CV815" s="106">
        <f t="shared" si="504"/>
        <v>8.6999999999999994E-3</v>
      </c>
      <c r="CW815" s="106">
        <f t="shared" si="505"/>
        <v>8.6999999999999994E-3</v>
      </c>
      <c r="CX815" s="106">
        <f t="shared" si="506"/>
        <v>4.1999999999999997E-3</v>
      </c>
      <c r="CY815" s="106">
        <f t="shared" si="507"/>
        <v>4.3999999999999994E-3</v>
      </c>
      <c r="CZ815" s="106">
        <f t="shared" si="508"/>
        <v>6.6999999999999994E-3</v>
      </c>
      <c r="DA815" s="106">
        <f t="shared" si="509"/>
        <v>6.0000000000000001E-3</v>
      </c>
      <c r="DB815" s="106">
        <f t="shared" si="510"/>
        <v>7.9000000000000008E-3</v>
      </c>
      <c r="DC815" s="106">
        <f t="shared" si="511"/>
        <v>2.7000000000000006E-3</v>
      </c>
      <c r="DD815" s="106">
        <f t="shared" si="512"/>
        <v>5.8000000000000005E-3</v>
      </c>
      <c r="DE815" s="106">
        <f t="shared" si="513"/>
        <v>9.6000000000000009E-3</v>
      </c>
      <c r="DF815" s="106">
        <f t="shared" si="514"/>
        <v>1.0500000000000001E-2</v>
      </c>
      <c r="DG815" s="106">
        <f t="shared" si="515"/>
        <v>9.2999999999999992E-3</v>
      </c>
      <c r="DH815" s="106">
        <f t="shared" si="516"/>
        <v>6.9999999999999993E-3</v>
      </c>
      <c r="DI815" s="106">
        <f t="shared" si="517"/>
        <v>1.2E-2</v>
      </c>
      <c r="DJ815" s="106">
        <f t="shared" si="518"/>
        <v>1.4800000000000001E-2</v>
      </c>
      <c r="DK815" s="106">
        <f t="shared" si="519"/>
        <v>5.1000000000000004E-3</v>
      </c>
      <c r="DL815" s="106">
        <f t="shared" si="520"/>
        <v>5.7000000000000002E-3</v>
      </c>
      <c r="DM815" s="106">
        <f t="shared" si="521"/>
        <v>5.7000000000000002E-3</v>
      </c>
      <c r="DN815" s="106">
        <f t="shared" si="522"/>
        <v>7.7999999999999996E-3</v>
      </c>
      <c r="DO815" s="106">
        <f t="shared" si="523"/>
        <v>1.9800000000000002E-2</v>
      </c>
      <c r="DP815" s="106">
        <f t="shared" si="524"/>
        <v>1.9E-2</v>
      </c>
      <c r="DQ815" s="106">
        <f t="shared" si="525"/>
        <v>1.6E-2</v>
      </c>
      <c r="DR815" s="106">
        <f t="shared" si="526"/>
        <v>2.0400000000000001E-2</v>
      </c>
      <c r="DS815" s="106">
        <f t="shared" si="527"/>
        <v>1.5500000000000002E-2</v>
      </c>
      <c r="DT815" s="106">
        <f t="shared" si="528"/>
        <v>2.2500000000000003E-2</v>
      </c>
      <c r="DU815" s="106">
        <f t="shared" si="529"/>
        <v>1.7499999999999998E-2</v>
      </c>
      <c r="DV815" s="106">
        <f t="shared" si="530"/>
        <v>9.2999999999999992E-3</v>
      </c>
      <c r="DW815" s="106">
        <f t="shared" si="531"/>
        <v>9.7000000000000003E-3</v>
      </c>
      <c r="DX815" s="106"/>
      <c r="DY815" s="106"/>
      <c r="DZ815" s="100"/>
      <c r="EA815" s="100">
        <v>65.16</v>
      </c>
      <c r="EB815" s="100">
        <v>0.08</v>
      </c>
      <c r="EC815" s="100">
        <v>9.9600000000000009</v>
      </c>
      <c r="ED815" s="100">
        <v>100</v>
      </c>
      <c r="EE815" s="100">
        <v>100</v>
      </c>
      <c r="EF815" s="100">
        <v>55.97</v>
      </c>
      <c r="EG815" s="100">
        <v>100</v>
      </c>
      <c r="EH815" s="100">
        <v>4.78</v>
      </c>
      <c r="EI815" s="100">
        <v>100</v>
      </c>
      <c r="EJ815" s="100">
        <v>100</v>
      </c>
      <c r="EK815" s="100">
        <v>100</v>
      </c>
      <c r="EL815" s="100">
        <v>358.17</v>
      </c>
      <c r="EM815" s="100">
        <v>100</v>
      </c>
      <c r="EN815" s="100">
        <v>1434.81</v>
      </c>
      <c r="EO815" s="100">
        <v>57.87</v>
      </c>
      <c r="EP815" s="100">
        <v>1.62</v>
      </c>
      <c r="EQ815" s="100">
        <v>100</v>
      </c>
      <c r="ER815" s="100">
        <v>100</v>
      </c>
      <c r="ES815" s="100">
        <v>100</v>
      </c>
      <c r="ET815" s="100">
        <v>100</v>
      </c>
      <c r="EU815" s="100">
        <v>15.58</v>
      </c>
      <c r="EV815" s="100">
        <v>100</v>
      </c>
      <c r="EW815" s="100">
        <v>100</v>
      </c>
      <c r="EX815" s="100">
        <v>757.21</v>
      </c>
      <c r="EY815" s="100">
        <v>100</v>
      </c>
      <c r="EZ815" s="100">
        <v>100</v>
      </c>
      <c r="FA815" s="100">
        <v>100</v>
      </c>
      <c r="FB815" s="100">
        <v>596.83000000000004</v>
      </c>
      <c r="FC815" s="100"/>
      <c r="FD815" s="100"/>
      <c r="FE815" s="100"/>
      <c r="FF815" s="106">
        <v>0</v>
      </c>
      <c r="FG815" s="106">
        <v>4.515412745039267E-2</v>
      </c>
      <c r="FH815" s="106">
        <v>2.4774808150304314E-3</v>
      </c>
      <c r="FI815" s="106">
        <v>0</v>
      </c>
      <c r="FJ815" s="106">
        <v>0</v>
      </c>
      <c r="FK815" s="106">
        <v>4.3505635445005826E-3</v>
      </c>
      <c r="FL815" s="106">
        <v>0</v>
      </c>
      <c r="FM815" s="106">
        <v>2.0634235430848414E-3</v>
      </c>
      <c r="FN815" s="106">
        <v>0</v>
      </c>
      <c r="FO815" s="106">
        <v>0</v>
      </c>
      <c r="FP815" s="106">
        <v>0</v>
      </c>
      <c r="FQ815" s="106">
        <v>0</v>
      </c>
      <c r="FR815" s="106">
        <v>0</v>
      </c>
      <c r="FS815" s="106">
        <v>0</v>
      </c>
      <c r="FT815" s="106">
        <v>9.4250814332247565E-3</v>
      </c>
      <c r="FU815" s="106">
        <v>2.461838013554562E-3</v>
      </c>
      <c r="FV815" s="106">
        <v>0</v>
      </c>
      <c r="FW815" s="106">
        <v>0</v>
      </c>
      <c r="FX815" s="106">
        <v>0</v>
      </c>
      <c r="FY815" s="106">
        <v>0</v>
      </c>
      <c r="FZ815" s="106">
        <v>1.516327139255743E-2</v>
      </c>
      <c r="GA815" s="106">
        <v>0</v>
      </c>
      <c r="GB815" s="106">
        <v>0</v>
      </c>
      <c r="GC815" s="106">
        <v>0</v>
      </c>
      <c r="GD815" s="106">
        <v>0</v>
      </c>
      <c r="GE815" s="106">
        <v>0</v>
      </c>
      <c r="GF815" s="106">
        <v>0</v>
      </c>
      <c r="GG815" s="106">
        <v>0</v>
      </c>
      <c r="GH815" s="100"/>
      <c r="GI815" s="100"/>
      <c r="GJ815" s="100"/>
      <c r="GK815" s="100"/>
    </row>
    <row r="816" spans="1:193" x14ac:dyDescent="0.25">
      <c r="A816" s="98" t="s">
        <v>1073</v>
      </c>
      <c r="B816" s="99" t="s">
        <v>17</v>
      </c>
      <c r="C816" s="99" t="s">
        <v>247</v>
      </c>
      <c r="D816" s="100"/>
      <c r="E816" s="99" t="s">
        <v>989</v>
      </c>
      <c r="F816" s="100"/>
      <c r="G816" s="106">
        <v>0</v>
      </c>
      <c r="H816" s="106">
        <v>94.186999999999998</v>
      </c>
      <c r="I816" s="106">
        <v>4.2000000000000003E-2</v>
      </c>
      <c r="J816" s="106">
        <v>0</v>
      </c>
      <c r="K816" s="106">
        <v>0</v>
      </c>
      <c r="L816" s="106">
        <v>1.2999999999999999E-2</v>
      </c>
      <c r="M816" s="106">
        <v>0</v>
      </c>
      <c r="N816" s="106">
        <v>5.5E-2</v>
      </c>
      <c r="O816" s="106">
        <v>0</v>
      </c>
      <c r="P816" s="106">
        <v>0</v>
      </c>
      <c r="Q816" s="106">
        <v>0</v>
      </c>
      <c r="R816" s="106">
        <v>0</v>
      </c>
      <c r="S816" s="106">
        <v>0</v>
      </c>
      <c r="T816" s="106">
        <v>0</v>
      </c>
      <c r="U816" s="106">
        <v>0</v>
      </c>
      <c r="V816" s="106">
        <v>0.15310737600525459</v>
      </c>
      <c r="W816" s="106">
        <v>0</v>
      </c>
      <c r="X816" s="106">
        <v>0</v>
      </c>
      <c r="Y816" s="106">
        <v>0</v>
      </c>
      <c r="Z816" s="106">
        <v>0</v>
      </c>
      <c r="AA816" s="106">
        <v>7.1999999999999995E-2</v>
      </c>
      <c r="AB816" s="106">
        <v>0</v>
      </c>
      <c r="AC816" s="106">
        <v>0</v>
      </c>
      <c r="AD816" s="106">
        <v>0</v>
      </c>
      <c r="AE816" s="106">
        <v>0</v>
      </c>
      <c r="AF816" s="106">
        <v>0</v>
      </c>
      <c r="AG816" s="106">
        <v>0</v>
      </c>
      <c r="AH816" s="106">
        <v>0</v>
      </c>
      <c r="AI816" s="106"/>
      <c r="AJ816" s="106">
        <v>94.522107376005266</v>
      </c>
      <c r="AK816" s="100"/>
      <c r="AL816" s="106">
        <v>0</v>
      </c>
      <c r="AM816" s="106">
        <v>56.463641268509086</v>
      </c>
      <c r="AN816" s="106">
        <v>2.2228102672664729E-2</v>
      </c>
      <c r="AO816" s="106">
        <v>0</v>
      </c>
      <c r="AP816" s="106">
        <v>0</v>
      </c>
      <c r="AQ816" s="106">
        <v>1.0104935872522347E-2</v>
      </c>
      <c r="AR816" s="106">
        <v>0</v>
      </c>
      <c r="AS816" s="106">
        <v>4.5658309812385861E-2</v>
      </c>
      <c r="AT816" s="106">
        <v>0</v>
      </c>
      <c r="AU816" s="106">
        <v>0</v>
      </c>
      <c r="AV816" s="106">
        <v>0</v>
      </c>
      <c r="AW816" s="106">
        <v>0</v>
      </c>
      <c r="AX816" s="106">
        <v>0</v>
      </c>
      <c r="AY816" s="106">
        <v>0</v>
      </c>
      <c r="AZ816" s="106">
        <v>0</v>
      </c>
      <c r="BA816" s="106">
        <v>0.12982903078542746</v>
      </c>
      <c r="BB816" s="106">
        <v>0</v>
      </c>
      <c r="BC816" s="106">
        <v>0</v>
      </c>
      <c r="BD816" s="106">
        <v>0</v>
      </c>
      <c r="BE816" s="106">
        <v>0</v>
      </c>
      <c r="BF816" s="106">
        <v>6.1470161359173561E-2</v>
      </c>
      <c r="BG816" s="106">
        <v>0</v>
      </c>
      <c r="BH816" s="106">
        <v>0</v>
      </c>
      <c r="BI816" s="106">
        <v>0</v>
      </c>
      <c r="BJ816" s="106">
        <v>0</v>
      </c>
      <c r="BK816" s="106">
        <v>0</v>
      </c>
      <c r="BL816" s="106">
        <v>0</v>
      </c>
      <c r="BM816" s="106">
        <v>0</v>
      </c>
      <c r="BN816" s="106"/>
      <c r="BO816" s="106"/>
      <c r="BP816" s="106"/>
      <c r="BQ816" s="106">
        <v>1.92528E-2</v>
      </c>
      <c r="BR816" s="106">
        <v>1.451247E-2</v>
      </c>
      <c r="BS816" s="106">
        <v>7.9358999999999992E-3</v>
      </c>
      <c r="BT816" s="106">
        <v>6.9644399999999988E-3</v>
      </c>
      <c r="BU816" s="106">
        <v>8.2636799999999989E-3</v>
      </c>
      <c r="BV816" s="106">
        <v>7.5903499999999992E-3</v>
      </c>
      <c r="BW816" s="106">
        <v>1.0379600000000001E-2</v>
      </c>
      <c r="BX816" s="106">
        <v>3.1319599999999996E-3</v>
      </c>
      <c r="BY816" s="106">
        <v>7.9754400000000003E-3</v>
      </c>
      <c r="BZ816" s="106">
        <v>2.085356E-2</v>
      </c>
      <c r="CA816" s="106">
        <v>1.0500000000000001E-2</v>
      </c>
      <c r="CB816" s="106">
        <v>9.2999999999999992E-3</v>
      </c>
      <c r="CC816" s="106">
        <v>1.00135E-2</v>
      </c>
      <c r="CD816" s="106">
        <v>1.4653200000000002E-2</v>
      </c>
      <c r="CE816" s="106">
        <v>2.0532159999999997E-2</v>
      </c>
      <c r="CF816" s="106">
        <v>6.1323599999999999E-3</v>
      </c>
      <c r="CG816" s="106">
        <v>6.0933000000000003E-3</v>
      </c>
      <c r="CH816" s="106">
        <v>6.4660800000000008E-3</v>
      </c>
      <c r="CI816" s="106">
        <v>9.7782300000000006E-3</v>
      </c>
      <c r="CJ816" s="106">
        <v>2.2986880000000001E-2</v>
      </c>
      <c r="CK816" s="106">
        <v>2.3074610000000002E-2</v>
      </c>
      <c r="CL816" s="106">
        <v>1.8373709999999998E-2</v>
      </c>
      <c r="CM816" s="106">
        <v>2.356128E-2</v>
      </c>
      <c r="CN816" s="106">
        <v>1.8205719999999998E-2</v>
      </c>
      <c r="CO816" s="106">
        <v>2.5472460000000002E-2</v>
      </c>
      <c r="CP816" s="106">
        <v>2.0314289999999999E-2</v>
      </c>
      <c r="CQ816" s="106">
        <v>1.063455E-2</v>
      </c>
      <c r="CR816" s="106">
        <v>1.104539E-2</v>
      </c>
      <c r="CS816" s="106"/>
      <c r="CT816" s="106"/>
      <c r="CU816" s="106"/>
      <c r="CV816" s="106">
        <f t="shared" si="504"/>
        <v>8.9999999999999993E-3</v>
      </c>
      <c r="CW816" s="106">
        <f t="shared" si="505"/>
        <v>8.6999999999999994E-3</v>
      </c>
      <c r="CX816" s="106">
        <f t="shared" si="506"/>
        <v>4.1999999999999997E-3</v>
      </c>
      <c r="CY816" s="106">
        <f t="shared" si="507"/>
        <v>4.1999999999999997E-3</v>
      </c>
      <c r="CZ816" s="106">
        <f t="shared" si="508"/>
        <v>6.3999999999999994E-3</v>
      </c>
      <c r="DA816" s="106">
        <f t="shared" si="509"/>
        <v>5.8999999999999999E-3</v>
      </c>
      <c r="DB816" s="106">
        <f t="shared" si="510"/>
        <v>7.7000000000000002E-3</v>
      </c>
      <c r="DC816" s="106">
        <f t="shared" si="511"/>
        <v>2.5999999999999999E-3</v>
      </c>
      <c r="DD816" s="106">
        <f t="shared" si="512"/>
        <v>5.7000000000000002E-3</v>
      </c>
      <c r="DE816" s="106">
        <f t="shared" si="513"/>
        <v>9.1000000000000004E-3</v>
      </c>
      <c r="DF816" s="106">
        <f t="shared" si="514"/>
        <v>1.0500000000000001E-2</v>
      </c>
      <c r="DG816" s="106">
        <f t="shared" si="515"/>
        <v>9.2999999999999992E-3</v>
      </c>
      <c r="DH816" s="106">
        <f t="shared" si="516"/>
        <v>6.9999999999999993E-3</v>
      </c>
      <c r="DI816" s="106">
        <f t="shared" si="517"/>
        <v>1.2E-2</v>
      </c>
      <c r="DJ816" s="106">
        <f t="shared" si="518"/>
        <v>1.5199999999999998E-2</v>
      </c>
      <c r="DK816" s="106">
        <f t="shared" si="519"/>
        <v>5.1999999999999998E-3</v>
      </c>
      <c r="DL816" s="106">
        <f t="shared" si="520"/>
        <v>5.7000000000000002E-3</v>
      </c>
      <c r="DM816" s="106">
        <f t="shared" si="521"/>
        <v>5.7000000000000002E-3</v>
      </c>
      <c r="DN816" s="106">
        <f t="shared" si="522"/>
        <v>7.7000000000000002E-3</v>
      </c>
      <c r="DO816" s="106">
        <f t="shared" si="523"/>
        <v>1.9599999999999999E-2</v>
      </c>
      <c r="DP816" s="106">
        <f t="shared" si="524"/>
        <v>1.9700000000000002E-2</v>
      </c>
      <c r="DQ816" s="106">
        <f t="shared" si="525"/>
        <v>1.5699999999999999E-2</v>
      </c>
      <c r="DR816" s="106">
        <f t="shared" si="526"/>
        <v>2.0199999999999999E-2</v>
      </c>
      <c r="DS816" s="106">
        <f t="shared" si="527"/>
        <v>1.5699999999999999E-2</v>
      </c>
      <c r="DT816" s="106">
        <f t="shared" si="528"/>
        <v>2.2100000000000002E-2</v>
      </c>
      <c r="DU816" s="106">
        <f t="shared" si="529"/>
        <v>1.77E-2</v>
      </c>
      <c r="DV816" s="106">
        <f t="shared" si="530"/>
        <v>9.2999999999999992E-3</v>
      </c>
      <c r="DW816" s="106">
        <f t="shared" si="531"/>
        <v>9.7000000000000003E-3</v>
      </c>
      <c r="DX816" s="106"/>
      <c r="DY816" s="106"/>
      <c r="DZ816" s="100"/>
      <c r="EA816" s="100">
        <v>364.76</v>
      </c>
      <c r="EB816" s="100">
        <v>0.08</v>
      </c>
      <c r="EC816" s="100">
        <v>11.19</v>
      </c>
      <c r="ED816" s="100">
        <v>100</v>
      </c>
      <c r="EE816" s="100">
        <v>99.61</v>
      </c>
      <c r="EF816" s="100">
        <v>45.33</v>
      </c>
      <c r="EG816" s="100">
        <v>100</v>
      </c>
      <c r="EH816" s="100">
        <v>4.51</v>
      </c>
      <c r="EI816" s="100">
        <v>101.73</v>
      </c>
      <c r="EJ816" s="100">
        <v>65.92</v>
      </c>
      <c r="EK816" s="100">
        <v>100</v>
      </c>
      <c r="EL816" s="100">
        <v>137.66999999999999</v>
      </c>
      <c r="EM816" s="100">
        <v>100</v>
      </c>
      <c r="EN816" s="100">
        <v>100</v>
      </c>
      <c r="EO816" s="100">
        <v>100</v>
      </c>
      <c r="EP816" s="100">
        <v>1.71</v>
      </c>
      <c r="EQ816" s="100">
        <v>100</v>
      </c>
      <c r="ER816" s="100">
        <v>100</v>
      </c>
      <c r="ES816" s="100">
        <v>167.53</v>
      </c>
      <c r="ET816" s="100">
        <v>100</v>
      </c>
      <c r="EU816" s="100">
        <v>25.23</v>
      </c>
      <c r="EV816" s="100">
        <v>123.41</v>
      </c>
      <c r="EW816" s="100">
        <v>100</v>
      </c>
      <c r="EX816" s="100">
        <v>100</v>
      </c>
      <c r="EY816" s="100">
        <v>113.31</v>
      </c>
      <c r="EZ816" s="100">
        <v>100</v>
      </c>
      <c r="FA816" s="100">
        <v>100</v>
      </c>
      <c r="FB816" s="100">
        <v>261.11</v>
      </c>
      <c r="FC816" s="100"/>
      <c r="FD816" s="100"/>
      <c r="FE816" s="100"/>
      <c r="FF816" s="106">
        <v>0</v>
      </c>
      <c r="FG816" s="106">
        <v>4.5170913014807274E-2</v>
      </c>
      <c r="FH816" s="106">
        <v>2.4873246890711833E-3</v>
      </c>
      <c r="FI816" s="106">
        <v>0</v>
      </c>
      <c r="FJ816" s="106">
        <v>0</v>
      </c>
      <c r="FK816" s="106">
        <v>4.5805674310143794E-3</v>
      </c>
      <c r="FL816" s="106">
        <v>0</v>
      </c>
      <c r="FM816" s="106">
        <v>2.0591897725386024E-3</v>
      </c>
      <c r="FN816" s="106">
        <v>0</v>
      </c>
      <c r="FO816" s="106">
        <v>0</v>
      </c>
      <c r="FP816" s="106">
        <v>0</v>
      </c>
      <c r="FQ816" s="106">
        <v>0</v>
      </c>
      <c r="FR816" s="106">
        <v>0</v>
      </c>
      <c r="FS816" s="106">
        <v>0</v>
      </c>
      <c r="FT816" s="106">
        <v>0</v>
      </c>
      <c r="FU816" s="106">
        <v>2.2200764264308096E-3</v>
      </c>
      <c r="FV816" s="106">
        <v>0</v>
      </c>
      <c r="FW816" s="106">
        <v>0</v>
      </c>
      <c r="FX816" s="106">
        <v>0</v>
      </c>
      <c r="FY816" s="106">
        <v>0</v>
      </c>
      <c r="FZ816" s="106">
        <v>1.5508921710919492E-2</v>
      </c>
      <c r="GA816" s="106">
        <v>0</v>
      </c>
      <c r="GB816" s="106">
        <v>0</v>
      </c>
      <c r="GC816" s="106">
        <v>0</v>
      </c>
      <c r="GD816" s="106">
        <v>0</v>
      </c>
      <c r="GE816" s="106">
        <v>0</v>
      </c>
      <c r="GF816" s="106">
        <v>0</v>
      </c>
      <c r="GG816" s="106">
        <v>0</v>
      </c>
      <c r="GH816" s="100"/>
      <c r="GI816" s="100"/>
      <c r="GJ816" s="100"/>
      <c r="GK816" s="100"/>
    </row>
    <row r="817" spans="1:193" x14ac:dyDescent="0.25">
      <c r="A817" s="98" t="s">
        <v>1073</v>
      </c>
      <c r="B817" s="99" t="s">
        <v>17</v>
      </c>
      <c r="C817" s="99" t="s">
        <v>247</v>
      </c>
      <c r="D817" s="100"/>
      <c r="E817" s="99" t="s">
        <v>990</v>
      </c>
      <c r="F817" s="100"/>
      <c r="G817" s="106">
        <v>0</v>
      </c>
      <c r="H817" s="106">
        <v>0</v>
      </c>
      <c r="I817" s="106">
        <v>0</v>
      </c>
      <c r="J817" s="106">
        <v>0</v>
      </c>
      <c r="K817" s="106">
        <v>0</v>
      </c>
      <c r="L817" s="106">
        <v>1.6E-2</v>
      </c>
      <c r="M817" s="106">
        <v>0</v>
      </c>
      <c r="N817" s="106">
        <v>0.11100000000000002</v>
      </c>
      <c r="O817" s="106">
        <v>1.2999999999999998E-2</v>
      </c>
      <c r="P817" s="106">
        <v>0</v>
      </c>
      <c r="Q817" s="106">
        <v>0</v>
      </c>
      <c r="R817" s="106">
        <v>0</v>
      </c>
      <c r="S817" s="106">
        <v>153.96600000000001</v>
      </c>
      <c r="T817" s="106">
        <v>0.11515245609918857</v>
      </c>
      <c r="U817" s="106">
        <v>0</v>
      </c>
      <c r="V817" s="106">
        <v>0.11272032665032296</v>
      </c>
      <c r="W817" s="106">
        <v>0</v>
      </c>
      <c r="X817" s="106">
        <v>0</v>
      </c>
      <c r="Y817" s="106">
        <v>0</v>
      </c>
      <c r="Z817" s="106">
        <v>0</v>
      </c>
      <c r="AA817" s="106">
        <v>0</v>
      </c>
      <c r="AB817" s="106">
        <v>0</v>
      </c>
      <c r="AC817" s="106">
        <v>0</v>
      </c>
      <c r="AD817" s="106">
        <v>4.8000000000000001E-2</v>
      </c>
      <c r="AE817" s="106">
        <v>0</v>
      </c>
      <c r="AF817" s="106">
        <v>0</v>
      </c>
      <c r="AG817" s="106">
        <v>0</v>
      </c>
      <c r="AH817" s="106">
        <v>0</v>
      </c>
      <c r="AI817" s="106"/>
      <c r="AJ817" s="106">
        <v>154.38187278274953</v>
      </c>
      <c r="AK817" s="100"/>
      <c r="AL817" s="106">
        <v>0</v>
      </c>
      <c r="AM817" s="106">
        <v>0</v>
      </c>
      <c r="AN817" s="106">
        <v>0</v>
      </c>
      <c r="AO817" s="106">
        <v>0</v>
      </c>
      <c r="AP817" s="106">
        <v>0</v>
      </c>
      <c r="AQ817" s="106">
        <v>1.2436844150796735E-2</v>
      </c>
      <c r="AR817" s="106">
        <v>0</v>
      </c>
      <c r="AS817" s="106">
        <v>9.2146770712269649E-2</v>
      </c>
      <c r="AT817" s="106">
        <v>9.2910234419668371E-3</v>
      </c>
      <c r="AU817" s="106">
        <v>0</v>
      </c>
      <c r="AV817" s="106">
        <v>0</v>
      </c>
      <c r="AW817" s="106">
        <v>0</v>
      </c>
      <c r="AX817" s="106">
        <v>107.63089828731212</v>
      </c>
      <c r="AY817" s="106">
        <v>9.4302232494626617E-2</v>
      </c>
      <c r="AZ817" s="106">
        <v>0</v>
      </c>
      <c r="BA817" s="106">
        <v>9.5582401976022177E-2</v>
      </c>
      <c r="BB817" s="106">
        <v>0</v>
      </c>
      <c r="BC817" s="106">
        <v>0</v>
      </c>
      <c r="BD817" s="106">
        <v>0</v>
      </c>
      <c r="BE817" s="106">
        <v>0</v>
      </c>
      <c r="BF817" s="106">
        <v>0</v>
      </c>
      <c r="BG817" s="106">
        <v>0</v>
      </c>
      <c r="BH817" s="106">
        <v>0</v>
      </c>
      <c r="BI817" s="106">
        <v>4.1393583994480856E-2</v>
      </c>
      <c r="BJ817" s="106">
        <v>0</v>
      </c>
      <c r="BK817" s="106">
        <v>0</v>
      </c>
      <c r="BL817" s="106">
        <v>0</v>
      </c>
      <c r="BM817" s="106">
        <v>0</v>
      </c>
      <c r="BN817" s="106"/>
      <c r="BO817" s="106"/>
      <c r="BP817" s="106"/>
      <c r="BQ817" s="106">
        <v>2.8451360000000005E-2</v>
      </c>
      <c r="BR817" s="106">
        <v>1.851591E-2</v>
      </c>
      <c r="BS817" s="106">
        <v>1.1903850000000001E-2</v>
      </c>
      <c r="BT817" s="106">
        <v>1.24365E-2</v>
      </c>
      <c r="BU817" s="106">
        <v>1.4074079999999997E-2</v>
      </c>
      <c r="BV817" s="106">
        <v>1.273635E-2</v>
      </c>
      <c r="BW817" s="106">
        <v>1.685E-2</v>
      </c>
      <c r="BX817" s="106">
        <v>3.8547199999999998E-3</v>
      </c>
      <c r="BY817" s="106">
        <v>1.035408E-2</v>
      </c>
      <c r="BZ817" s="106">
        <v>3.6665599999999993E-2</v>
      </c>
      <c r="CA817" s="106">
        <v>3.39E-2</v>
      </c>
      <c r="CB817" s="106">
        <v>1.52E-2</v>
      </c>
      <c r="CC817" s="106">
        <v>1.8310400000000001E-2</v>
      </c>
      <c r="CD817" s="106">
        <v>2.4299890000000001E-2</v>
      </c>
      <c r="CE817" s="106">
        <v>3.3634919999999999E-2</v>
      </c>
      <c r="CF817" s="106">
        <v>8.9626800000000006E-3</v>
      </c>
      <c r="CG817" s="106">
        <v>7.2691999999999991E-3</v>
      </c>
      <c r="CH817" s="106">
        <v>8.1676800000000001E-3</v>
      </c>
      <c r="CI817" s="106">
        <v>1.6381710000000001E-2</v>
      </c>
      <c r="CJ817" s="106">
        <v>2.7326240000000002E-2</v>
      </c>
      <c r="CK817" s="106">
        <v>2.8111200000000003E-2</v>
      </c>
      <c r="CL817" s="106">
        <v>3.0427799999999998E-2</v>
      </c>
      <c r="CM817" s="106">
        <v>3.8374560000000002E-2</v>
      </c>
      <c r="CN817" s="106">
        <v>2.933788E-2</v>
      </c>
      <c r="CO817" s="106">
        <v>4.2646200000000002E-2</v>
      </c>
      <c r="CP817" s="106">
        <v>3.3398069999999995E-2</v>
      </c>
      <c r="CQ817" s="106">
        <v>1.7381199999999999E-2</v>
      </c>
      <c r="CR817" s="106">
        <v>1.833307E-2</v>
      </c>
      <c r="CS817" s="106"/>
      <c r="CT817" s="106"/>
      <c r="CU817" s="106"/>
      <c r="CV817" s="106">
        <f t="shared" si="504"/>
        <v>1.3300000000000001E-2</v>
      </c>
      <c r="CW817" s="106">
        <f t="shared" si="505"/>
        <v>1.11E-2</v>
      </c>
      <c r="CX817" s="106">
        <f t="shared" si="506"/>
        <v>6.3E-3</v>
      </c>
      <c r="CY817" s="106">
        <f t="shared" si="507"/>
        <v>7.5000000000000006E-3</v>
      </c>
      <c r="CZ817" s="106">
        <f t="shared" si="508"/>
        <v>1.0899999999999998E-2</v>
      </c>
      <c r="DA817" s="106">
        <f t="shared" si="509"/>
        <v>9.9000000000000008E-3</v>
      </c>
      <c r="DB817" s="106">
        <f t="shared" si="510"/>
        <v>1.2499999999999999E-2</v>
      </c>
      <c r="DC817" s="106">
        <f t="shared" si="511"/>
        <v>3.2000000000000002E-3</v>
      </c>
      <c r="DD817" s="106">
        <f t="shared" si="512"/>
        <v>7.4000000000000003E-3</v>
      </c>
      <c r="DE817" s="106">
        <f t="shared" si="513"/>
        <v>1.5999999999999997E-2</v>
      </c>
      <c r="DF817" s="106">
        <f t="shared" si="514"/>
        <v>3.39E-2</v>
      </c>
      <c r="DG817" s="106">
        <f t="shared" si="515"/>
        <v>1.52E-2</v>
      </c>
      <c r="DH817" s="106">
        <f t="shared" si="516"/>
        <v>1.2800000000000001E-2</v>
      </c>
      <c r="DI817" s="106">
        <f t="shared" si="517"/>
        <v>1.9900000000000001E-2</v>
      </c>
      <c r="DJ817" s="106">
        <f t="shared" si="518"/>
        <v>2.4899999999999999E-2</v>
      </c>
      <c r="DK817" s="106">
        <f t="shared" si="519"/>
        <v>7.6000000000000009E-3</v>
      </c>
      <c r="DL817" s="106">
        <f t="shared" si="520"/>
        <v>6.7999999999999996E-3</v>
      </c>
      <c r="DM817" s="106">
        <f t="shared" si="521"/>
        <v>7.1999999999999998E-3</v>
      </c>
      <c r="DN817" s="106">
        <f t="shared" si="522"/>
        <v>1.29E-2</v>
      </c>
      <c r="DO817" s="106">
        <f t="shared" si="523"/>
        <v>2.3300000000000001E-2</v>
      </c>
      <c r="DP817" s="106">
        <f t="shared" si="524"/>
        <v>2.4000000000000004E-2</v>
      </c>
      <c r="DQ817" s="106">
        <f t="shared" si="525"/>
        <v>2.5999999999999999E-2</v>
      </c>
      <c r="DR817" s="106">
        <f t="shared" si="526"/>
        <v>3.2899999999999999E-2</v>
      </c>
      <c r="DS817" s="106">
        <f t="shared" si="527"/>
        <v>2.53E-2</v>
      </c>
      <c r="DT817" s="106">
        <f t="shared" si="528"/>
        <v>3.6999999999999998E-2</v>
      </c>
      <c r="DU817" s="106">
        <f t="shared" si="529"/>
        <v>2.9099999999999997E-2</v>
      </c>
      <c r="DV817" s="106">
        <f t="shared" si="530"/>
        <v>1.52E-2</v>
      </c>
      <c r="DW817" s="106">
        <f t="shared" si="531"/>
        <v>1.61E-2</v>
      </c>
      <c r="DX817" s="106"/>
      <c r="DY817" s="106"/>
      <c r="DZ817" s="100"/>
      <c r="EA817" s="100">
        <v>46.56</v>
      </c>
      <c r="EB817" s="100">
        <v>100</v>
      </c>
      <c r="EC817" s="100">
        <v>100</v>
      </c>
      <c r="ED817" s="100">
        <v>100</v>
      </c>
      <c r="EE817" s="100">
        <v>100</v>
      </c>
      <c r="EF817" s="100">
        <v>55.16</v>
      </c>
      <c r="EG817" s="100">
        <v>100</v>
      </c>
      <c r="EH817" s="100">
        <v>3.88</v>
      </c>
      <c r="EI817" s="100">
        <v>54.39</v>
      </c>
      <c r="EJ817" s="100">
        <v>48.93</v>
      </c>
      <c r="EK817" s="100">
        <v>100</v>
      </c>
      <c r="EL817" s="100">
        <v>100</v>
      </c>
      <c r="EM817" s="100">
        <v>7.0000000000000007E-2</v>
      </c>
      <c r="EN817" s="100">
        <v>19.010000000000002</v>
      </c>
      <c r="EO817" s="100">
        <v>100</v>
      </c>
      <c r="EP817" s="100">
        <v>6.85</v>
      </c>
      <c r="EQ817" s="100">
        <v>100</v>
      </c>
      <c r="ER817" s="100">
        <v>100</v>
      </c>
      <c r="ES817" s="100">
        <v>3.79</v>
      </c>
      <c r="ET817" s="100">
        <v>100</v>
      </c>
      <c r="EU817" s="100">
        <v>147.13999999999999</v>
      </c>
      <c r="EV817" s="100">
        <v>100</v>
      </c>
      <c r="EW817" s="100">
        <v>100</v>
      </c>
      <c r="EX817" s="100">
        <v>53.93</v>
      </c>
      <c r="EY817" s="100">
        <v>100</v>
      </c>
      <c r="EZ817" s="100">
        <v>100</v>
      </c>
      <c r="FA817" s="100">
        <v>100</v>
      </c>
      <c r="FB817" s="100">
        <v>100</v>
      </c>
      <c r="FC817" s="100"/>
      <c r="FD817" s="100"/>
      <c r="FE817" s="100"/>
      <c r="FF817" s="106">
        <v>0</v>
      </c>
      <c r="FG817" s="106">
        <v>0</v>
      </c>
      <c r="FH817" s="106">
        <v>0</v>
      </c>
      <c r="FI817" s="106">
        <v>0</v>
      </c>
      <c r="FJ817" s="106">
        <v>0</v>
      </c>
      <c r="FK817" s="106">
        <v>6.8601632335794785E-3</v>
      </c>
      <c r="FL817" s="106">
        <v>0</v>
      </c>
      <c r="FM817" s="106">
        <v>3.5752947036360623E-3</v>
      </c>
      <c r="FN817" s="106">
        <v>5.0533876500857633E-3</v>
      </c>
      <c r="FO817" s="106">
        <v>0</v>
      </c>
      <c r="FP817" s="106">
        <v>0</v>
      </c>
      <c r="FQ817" s="106">
        <v>0</v>
      </c>
      <c r="FR817" s="106">
        <v>7.5341628801118499E-2</v>
      </c>
      <c r="FS817" s="106">
        <v>1.7926854397228523E-2</v>
      </c>
      <c r="FT817" s="106">
        <v>0</v>
      </c>
      <c r="FU817" s="106">
        <v>6.5473945353575185E-3</v>
      </c>
      <c r="FV817" s="106">
        <v>0</v>
      </c>
      <c r="FW817" s="106">
        <v>0</v>
      </c>
      <c r="FX817" s="106">
        <v>0</v>
      </c>
      <c r="FY817" s="106">
        <v>0</v>
      </c>
      <c r="FZ817" s="106">
        <v>0</v>
      </c>
      <c r="GA817" s="106">
        <v>0</v>
      </c>
      <c r="GB817" s="106">
        <v>0</v>
      </c>
      <c r="GC817" s="106">
        <v>2.2323559848223526E-2</v>
      </c>
      <c r="GD817" s="106">
        <v>0</v>
      </c>
      <c r="GE817" s="106">
        <v>0</v>
      </c>
      <c r="GF817" s="106">
        <v>0</v>
      </c>
      <c r="GG817" s="106">
        <v>0</v>
      </c>
      <c r="GH817" s="100"/>
      <c r="GI817" s="100"/>
      <c r="GJ817" s="100"/>
      <c r="GK817" s="100"/>
    </row>
    <row r="818" spans="1:193" x14ac:dyDescent="0.25">
      <c r="A818" s="98" t="s">
        <v>1073</v>
      </c>
      <c r="B818" s="99" t="s">
        <v>17</v>
      </c>
      <c r="C818" s="99" t="s">
        <v>247</v>
      </c>
      <c r="D818" s="100"/>
      <c r="E818" s="99" t="s">
        <v>991</v>
      </c>
      <c r="F818" s="100"/>
      <c r="G818" s="106">
        <v>4.2000000000000003E-2</v>
      </c>
      <c r="H818" s="106">
        <v>0</v>
      </c>
      <c r="I818" s="106">
        <v>0</v>
      </c>
      <c r="J818" s="106">
        <v>0</v>
      </c>
      <c r="K818" s="106">
        <v>0</v>
      </c>
      <c r="L818" s="106">
        <v>2.1000000000000001E-2</v>
      </c>
      <c r="M818" s="106">
        <v>0</v>
      </c>
      <c r="N818" s="106">
        <v>0.12300000000000001</v>
      </c>
      <c r="O818" s="106">
        <v>0</v>
      </c>
      <c r="P818" s="106">
        <v>0</v>
      </c>
      <c r="Q818" s="106">
        <v>0</v>
      </c>
      <c r="R818" s="106">
        <v>0</v>
      </c>
      <c r="S818" s="106">
        <v>153.964</v>
      </c>
      <c r="T818" s="106">
        <v>0.11218245765319959</v>
      </c>
      <c r="U818" s="106">
        <v>0</v>
      </c>
      <c r="V818" s="106">
        <v>0.10872755958178011</v>
      </c>
      <c r="W818" s="106">
        <v>0</v>
      </c>
      <c r="X818" s="106">
        <v>0</v>
      </c>
      <c r="Y818" s="106">
        <v>0</v>
      </c>
      <c r="Z818" s="106">
        <v>0</v>
      </c>
      <c r="AA818" s="106">
        <v>3.5666209098745114E-2</v>
      </c>
      <c r="AB818" s="106">
        <v>0</v>
      </c>
      <c r="AC818" s="106">
        <v>0</v>
      </c>
      <c r="AD818" s="106">
        <v>0</v>
      </c>
      <c r="AE818" s="106">
        <v>0</v>
      </c>
      <c r="AF818" s="106">
        <v>0</v>
      </c>
      <c r="AG818" s="106">
        <v>0</v>
      </c>
      <c r="AH818" s="106">
        <v>0</v>
      </c>
      <c r="AI818" s="106"/>
      <c r="AJ818" s="106">
        <v>154.40657622633373</v>
      </c>
      <c r="AK818" s="100"/>
      <c r="AL818" s="106">
        <v>1.9633507853403141E-2</v>
      </c>
      <c r="AM818" s="106">
        <v>0</v>
      </c>
      <c r="AN818" s="106">
        <v>0</v>
      </c>
      <c r="AO818" s="106">
        <v>0</v>
      </c>
      <c r="AP818" s="106">
        <v>0</v>
      </c>
      <c r="AQ818" s="106">
        <v>1.6323357947920718E-2</v>
      </c>
      <c r="AR818" s="106">
        <v>0</v>
      </c>
      <c r="AS818" s="106">
        <v>0.10210858376224474</v>
      </c>
      <c r="AT818" s="106">
        <v>0</v>
      </c>
      <c r="AU818" s="106">
        <v>0</v>
      </c>
      <c r="AV818" s="106">
        <v>0</v>
      </c>
      <c r="AW818" s="106">
        <v>0</v>
      </c>
      <c r="AX818" s="106">
        <v>107.62950017476406</v>
      </c>
      <c r="AY818" s="106">
        <v>9.1870000534927179E-2</v>
      </c>
      <c r="AZ818" s="106">
        <v>0</v>
      </c>
      <c r="BA818" s="106">
        <v>9.2196692598812954E-2</v>
      </c>
      <c r="BB818" s="106">
        <v>0</v>
      </c>
      <c r="BC818" s="106">
        <v>0</v>
      </c>
      <c r="BD818" s="106">
        <v>0</v>
      </c>
      <c r="BE818" s="106">
        <v>0</v>
      </c>
      <c r="BF818" s="106">
        <v>3.0450105949581759E-2</v>
      </c>
      <c r="BG818" s="106">
        <v>0</v>
      </c>
      <c r="BH818" s="106">
        <v>0</v>
      </c>
      <c r="BI818" s="106">
        <v>0</v>
      </c>
      <c r="BJ818" s="106">
        <v>0</v>
      </c>
      <c r="BK818" s="106">
        <v>0</v>
      </c>
      <c r="BL818" s="106">
        <v>0</v>
      </c>
      <c r="BM818" s="106">
        <v>0</v>
      </c>
      <c r="BN818" s="106"/>
      <c r="BO818" s="106"/>
      <c r="BP818" s="106"/>
      <c r="BQ818" s="106">
        <v>2.8023520000000003E-2</v>
      </c>
      <c r="BR818" s="106">
        <v>1.868272E-2</v>
      </c>
      <c r="BS818" s="106">
        <v>1.1903850000000001E-2</v>
      </c>
      <c r="BT818" s="106">
        <v>1.24365E-2</v>
      </c>
      <c r="BU818" s="106">
        <v>1.35576E-2</v>
      </c>
      <c r="BV818" s="106">
        <v>1.2607699999999999E-2</v>
      </c>
      <c r="BW818" s="106">
        <v>1.7658800000000002E-2</v>
      </c>
      <c r="BX818" s="106">
        <v>3.7342599999999997E-3</v>
      </c>
      <c r="BY818" s="106">
        <v>1.035408E-2</v>
      </c>
      <c r="BZ818" s="106">
        <v>3.7123919999999998E-2</v>
      </c>
      <c r="CA818" s="106">
        <v>3.3799999999999997E-2</v>
      </c>
      <c r="CB818" s="106">
        <v>1.5299999999999999E-2</v>
      </c>
      <c r="CC818" s="106">
        <v>1.8310400000000001E-2</v>
      </c>
      <c r="CD818" s="106">
        <v>2.4422000000000003E-2</v>
      </c>
      <c r="CE818" s="106">
        <v>3.336476E-2</v>
      </c>
      <c r="CF818" s="106">
        <v>8.9626800000000006E-3</v>
      </c>
      <c r="CG818" s="106">
        <v>7.0553999999999999E-3</v>
      </c>
      <c r="CH818" s="106">
        <v>8.1676800000000001E-3</v>
      </c>
      <c r="CI818" s="106">
        <v>1.625472E-2</v>
      </c>
      <c r="CJ818" s="106">
        <v>2.7326240000000002E-2</v>
      </c>
      <c r="CK818" s="106">
        <v>2.7994069999999999E-2</v>
      </c>
      <c r="CL818" s="106">
        <v>3.0310769999999997E-2</v>
      </c>
      <c r="CM818" s="106">
        <v>3.7441440000000006E-2</v>
      </c>
      <c r="CN818" s="106">
        <v>2.980172E-2</v>
      </c>
      <c r="CO818" s="106">
        <v>4.2530940000000003E-2</v>
      </c>
      <c r="CP818" s="106">
        <v>3.3283299999999995E-2</v>
      </c>
      <c r="CQ818" s="106">
        <v>1.7495549999999999E-2</v>
      </c>
      <c r="CR818" s="106">
        <v>1.8219200000000001E-2</v>
      </c>
      <c r="CS818" s="106"/>
      <c r="CT818" s="106"/>
      <c r="CU818" s="106"/>
      <c r="CV818" s="106">
        <f t="shared" si="504"/>
        <v>1.3100000000000001E-2</v>
      </c>
      <c r="CW818" s="106">
        <f t="shared" si="505"/>
        <v>1.12E-2</v>
      </c>
      <c r="CX818" s="106">
        <f t="shared" si="506"/>
        <v>6.3E-3</v>
      </c>
      <c r="CY818" s="106">
        <f t="shared" si="507"/>
        <v>7.5000000000000006E-3</v>
      </c>
      <c r="CZ818" s="106">
        <f t="shared" si="508"/>
        <v>1.0500000000000001E-2</v>
      </c>
      <c r="DA818" s="106">
        <f t="shared" si="509"/>
        <v>9.7999999999999997E-3</v>
      </c>
      <c r="DB818" s="106">
        <f t="shared" si="510"/>
        <v>1.3100000000000001E-2</v>
      </c>
      <c r="DC818" s="106">
        <f t="shared" si="511"/>
        <v>3.0999999999999999E-3</v>
      </c>
      <c r="DD818" s="106">
        <f t="shared" si="512"/>
        <v>7.4000000000000003E-3</v>
      </c>
      <c r="DE818" s="106">
        <f t="shared" si="513"/>
        <v>1.6199999999999999E-2</v>
      </c>
      <c r="DF818" s="106">
        <f t="shared" si="514"/>
        <v>3.3799999999999997E-2</v>
      </c>
      <c r="DG818" s="106">
        <f t="shared" si="515"/>
        <v>1.5299999999999999E-2</v>
      </c>
      <c r="DH818" s="106">
        <f t="shared" si="516"/>
        <v>1.2800000000000001E-2</v>
      </c>
      <c r="DI818" s="106">
        <f t="shared" si="517"/>
        <v>0.02</v>
      </c>
      <c r="DJ818" s="106">
        <f t="shared" si="518"/>
        <v>2.47E-2</v>
      </c>
      <c r="DK818" s="106">
        <f t="shared" si="519"/>
        <v>7.6000000000000009E-3</v>
      </c>
      <c r="DL818" s="106">
        <f t="shared" si="520"/>
        <v>6.6E-3</v>
      </c>
      <c r="DM818" s="106">
        <f t="shared" si="521"/>
        <v>7.1999999999999998E-3</v>
      </c>
      <c r="DN818" s="106">
        <f t="shared" si="522"/>
        <v>1.2800000000000001E-2</v>
      </c>
      <c r="DO818" s="106">
        <f t="shared" si="523"/>
        <v>2.3300000000000001E-2</v>
      </c>
      <c r="DP818" s="106">
        <f t="shared" si="524"/>
        <v>2.3899999999999998E-2</v>
      </c>
      <c r="DQ818" s="106">
        <f t="shared" si="525"/>
        <v>2.5899999999999999E-2</v>
      </c>
      <c r="DR818" s="106">
        <f t="shared" si="526"/>
        <v>3.2100000000000004E-2</v>
      </c>
      <c r="DS818" s="106">
        <f t="shared" si="527"/>
        <v>2.5700000000000001E-2</v>
      </c>
      <c r="DT818" s="106">
        <f t="shared" si="528"/>
        <v>3.6900000000000002E-2</v>
      </c>
      <c r="DU818" s="106">
        <f t="shared" si="529"/>
        <v>2.8999999999999998E-2</v>
      </c>
      <c r="DV818" s="106">
        <f t="shared" si="530"/>
        <v>1.5299999999999999E-2</v>
      </c>
      <c r="DW818" s="106">
        <f t="shared" si="531"/>
        <v>1.6E-2</v>
      </c>
      <c r="DX818" s="106"/>
      <c r="DY818" s="106"/>
      <c r="DZ818" s="100"/>
      <c r="EA818" s="100">
        <v>29.51</v>
      </c>
      <c r="EB818" s="100">
        <v>100</v>
      </c>
      <c r="EC818" s="100">
        <v>100</v>
      </c>
      <c r="ED818" s="100">
        <v>100</v>
      </c>
      <c r="EE818" s="100">
        <v>99.27</v>
      </c>
      <c r="EF818" s="100">
        <v>40.69</v>
      </c>
      <c r="EG818" s="100">
        <v>100</v>
      </c>
      <c r="EH818" s="100">
        <v>3.6</v>
      </c>
      <c r="EI818" s="100">
        <v>82.45</v>
      </c>
      <c r="EJ818" s="100">
        <v>101.95</v>
      </c>
      <c r="EK818" s="100">
        <v>100</v>
      </c>
      <c r="EL818" s="100">
        <v>100</v>
      </c>
      <c r="EM818" s="100">
        <v>7.0000000000000007E-2</v>
      </c>
      <c r="EN818" s="100">
        <v>19.61</v>
      </c>
      <c r="EO818" s="100">
        <v>100</v>
      </c>
      <c r="EP818" s="100">
        <v>7.08</v>
      </c>
      <c r="EQ818" s="100">
        <v>305.08999999999997</v>
      </c>
      <c r="ER818" s="100">
        <v>100</v>
      </c>
      <c r="ES818" s="100">
        <v>3.6</v>
      </c>
      <c r="ET818" s="100">
        <v>100</v>
      </c>
      <c r="EU818" s="100">
        <v>64.69</v>
      </c>
      <c r="EV818" s="100">
        <v>204.24</v>
      </c>
      <c r="EW818" s="100">
        <v>139.58000000000001</v>
      </c>
      <c r="EX818" s="100">
        <v>100</v>
      </c>
      <c r="EY818" s="100">
        <v>100</v>
      </c>
      <c r="EZ818" s="100">
        <v>100</v>
      </c>
      <c r="FA818" s="100">
        <v>100</v>
      </c>
      <c r="FB818" s="100">
        <v>811.94</v>
      </c>
      <c r="FC818" s="100"/>
      <c r="FD818" s="100"/>
      <c r="FE818" s="100"/>
      <c r="FF818" s="106">
        <v>5.7938481675392679E-3</v>
      </c>
      <c r="FG818" s="106">
        <v>0</v>
      </c>
      <c r="FH818" s="106">
        <v>0</v>
      </c>
      <c r="FI818" s="106">
        <v>0</v>
      </c>
      <c r="FJ818" s="106">
        <v>0</v>
      </c>
      <c r="FK818" s="106">
        <v>6.6419743490089399E-3</v>
      </c>
      <c r="FL818" s="106">
        <v>0</v>
      </c>
      <c r="FM818" s="106">
        <v>3.6759090154408112E-3</v>
      </c>
      <c r="FN818" s="106">
        <v>0</v>
      </c>
      <c r="FO818" s="106">
        <v>0</v>
      </c>
      <c r="FP818" s="106">
        <v>0</v>
      </c>
      <c r="FQ818" s="106">
        <v>0</v>
      </c>
      <c r="FR818" s="106">
        <v>7.534065012233486E-2</v>
      </c>
      <c r="FS818" s="106">
        <v>1.801570710489922E-2</v>
      </c>
      <c r="FT818" s="106">
        <v>0</v>
      </c>
      <c r="FU818" s="106">
        <v>6.5275258359959575E-3</v>
      </c>
      <c r="FV818" s="106">
        <v>0</v>
      </c>
      <c r="FW818" s="106">
        <v>0</v>
      </c>
      <c r="FX818" s="106">
        <v>0</v>
      </c>
      <c r="FY818" s="106">
        <v>0</v>
      </c>
      <c r="FZ818" s="106">
        <v>1.969817353878444E-2</v>
      </c>
      <c r="GA818" s="106">
        <v>0</v>
      </c>
      <c r="GB818" s="106">
        <v>0</v>
      </c>
      <c r="GC818" s="106">
        <v>0</v>
      </c>
      <c r="GD818" s="106">
        <v>0</v>
      </c>
      <c r="GE818" s="106">
        <v>0</v>
      </c>
      <c r="GF818" s="106">
        <v>0</v>
      </c>
      <c r="GG818" s="106">
        <v>0</v>
      </c>
      <c r="GH818" s="100"/>
      <c r="GI818" s="100"/>
      <c r="GJ818" s="100"/>
      <c r="GK818" s="100"/>
    </row>
    <row r="819" spans="1:193" x14ac:dyDescent="0.25">
      <c r="A819" s="98" t="s">
        <v>1073</v>
      </c>
      <c r="B819" s="99" t="s">
        <v>17</v>
      </c>
      <c r="C819" s="99" t="s">
        <v>247</v>
      </c>
      <c r="D819" s="100"/>
      <c r="E819" s="99" t="s">
        <v>992</v>
      </c>
      <c r="F819" s="100"/>
      <c r="G819" s="106">
        <v>0</v>
      </c>
      <c r="H819" s="106">
        <v>0</v>
      </c>
      <c r="I819" s="106">
        <v>0</v>
      </c>
      <c r="J819" s="106">
        <v>0</v>
      </c>
      <c r="K819" s="106">
        <v>0</v>
      </c>
      <c r="L819" s="106">
        <v>3.3000000000000002E-2</v>
      </c>
      <c r="M819" s="106">
        <v>0</v>
      </c>
      <c r="N819" s="106">
        <v>0.12300000000000001</v>
      </c>
      <c r="O819" s="106">
        <v>0</v>
      </c>
      <c r="P819" s="106">
        <v>0</v>
      </c>
      <c r="Q819" s="106">
        <v>0</v>
      </c>
      <c r="R819" s="106">
        <v>0</v>
      </c>
      <c r="S819" s="106">
        <v>154.22900000000001</v>
      </c>
      <c r="T819" s="106">
        <v>0.12315245609918857</v>
      </c>
      <c r="U819" s="106">
        <v>0</v>
      </c>
      <c r="V819" s="106">
        <v>0.1126979609919581</v>
      </c>
      <c r="W819" s="106">
        <v>0</v>
      </c>
      <c r="X819" s="106">
        <v>0</v>
      </c>
      <c r="Y819" s="106">
        <v>0</v>
      </c>
      <c r="Z819" s="106">
        <v>0</v>
      </c>
      <c r="AA819" s="106">
        <v>0</v>
      </c>
      <c r="AB819" s="106">
        <v>0</v>
      </c>
      <c r="AC819" s="106">
        <v>0</v>
      </c>
      <c r="AD819" s="106">
        <v>0</v>
      </c>
      <c r="AE819" s="106">
        <v>0</v>
      </c>
      <c r="AF819" s="106">
        <v>0</v>
      </c>
      <c r="AG819" s="106">
        <v>0</v>
      </c>
      <c r="AH819" s="106">
        <v>0</v>
      </c>
      <c r="AI819" s="106"/>
      <c r="AJ819" s="106">
        <v>154.62085041709116</v>
      </c>
      <c r="AK819" s="100"/>
      <c r="AL819" s="106">
        <v>0</v>
      </c>
      <c r="AM819" s="106">
        <v>0</v>
      </c>
      <c r="AN819" s="106">
        <v>0</v>
      </c>
      <c r="AO819" s="106">
        <v>0</v>
      </c>
      <c r="AP819" s="106">
        <v>0</v>
      </c>
      <c r="AQ819" s="106">
        <v>2.5650991061018268E-2</v>
      </c>
      <c r="AR819" s="106">
        <v>0</v>
      </c>
      <c r="AS819" s="106">
        <v>0.10210858376224474</v>
      </c>
      <c r="AT819" s="106">
        <v>0</v>
      </c>
      <c r="AU819" s="106">
        <v>0</v>
      </c>
      <c r="AV819" s="106">
        <v>0</v>
      </c>
      <c r="AW819" s="106">
        <v>0</v>
      </c>
      <c r="AX819" s="106">
        <v>107.81475008738204</v>
      </c>
      <c r="AY819" s="106">
        <v>0.10085370248070474</v>
      </c>
      <c r="AZ819" s="106">
        <v>0</v>
      </c>
      <c r="BA819" s="106">
        <v>9.5563436777713978E-2</v>
      </c>
      <c r="BB819" s="106">
        <v>0</v>
      </c>
      <c r="BC819" s="106">
        <v>0</v>
      </c>
      <c r="BD819" s="106">
        <v>0</v>
      </c>
      <c r="BE819" s="106">
        <v>0</v>
      </c>
      <c r="BF819" s="106">
        <v>0</v>
      </c>
      <c r="BG819" s="106">
        <v>0</v>
      </c>
      <c r="BH819" s="106">
        <v>0</v>
      </c>
      <c r="BI819" s="106">
        <v>0</v>
      </c>
      <c r="BJ819" s="106">
        <v>0</v>
      </c>
      <c r="BK819" s="106">
        <v>0</v>
      </c>
      <c r="BL819" s="106">
        <v>0</v>
      </c>
      <c r="BM819" s="106">
        <v>0</v>
      </c>
      <c r="BN819" s="106"/>
      <c r="BO819" s="106"/>
      <c r="BP819" s="106"/>
      <c r="BQ819" s="106">
        <v>2.8023520000000003E-2</v>
      </c>
      <c r="BR819" s="106">
        <v>1.83491E-2</v>
      </c>
      <c r="BS819" s="106">
        <v>1.1903850000000001E-2</v>
      </c>
      <c r="BT819" s="106">
        <v>1.2270679999999999E-2</v>
      </c>
      <c r="BU819" s="106">
        <v>1.35576E-2</v>
      </c>
      <c r="BV819" s="106">
        <v>1.247905E-2</v>
      </c>
      <c r="BW819" s="106">
        <v>1.6984800000000001E-2</v>
      </c>
      <c r="BX819" s="106">
        <v>3.7342599999999997E-3</v>
      </c>
      <c r="BY819" s="106">
        <v>1.035408E-2</v>
      </c>
      <c r="BZ819" s="106">
        <v>3.5519799999999997E-2</v>
      </c>
      <c r="CA819" s="106">
        <v>3.4099999999999998E-2</v>
      </c>
      <c r="CB819" s="106">
        <v>1.52E-2</v>
      </c>
      <c r="CC819" s="106">
        <v>1.845345E-2</v>
      </c>
      <c r="CD819" s="106">
        <v>2.4299890000000001E-2</v>
      </c>
      <c r="CE819" s="106">
        <v>3.3634919999999999E-2</v>
      </c>
      <c r="CF819" s="106">
        <v>8.9626800000000006E-3</v>
      </c>
      <c r="CG819" s="106">
        <v>7.162299999999999E-3</v>
      </c>
      <c r="CH819" s="106">
        <v>8.1676800000000001E-3</v>
      </c>
      <c r="CI819" s="106">
        <v>1.625472E-2</v>
      </c>
      <c r="CJ819" s="106">
        <v>2.7678080000000001E-2</v>
      </c>
      <c r="CK819" s="106">
        <v>2.8931109999999999E-2</v>
      </c>
      <c r="CL819" s="106">
        <v>3.0310769999999997E-2</v>
      </c>
      <c r="CM819" s="106">
        <v>3.7791360000000003E-2</v>
      </c>
      <c r="CN819" s="106">
        <v>2.9917680000000002E-2</v>
      </c>
      <c r="CO819" s="106">
        <v>4.2185159999999999E-2</v>
      </c>
      <c r="CP819" s="106">
        <v>3.3398069999999995E-2</v>
      </c>
      <c r="CQ819" s="106">
        <v>1.7381199999999999E-2</v>
      </c>
      <c r="CR819" s="106">
        <v>1.833307E-2</v>
      </c>
      <c r="CS819" s="106"/>
      <c r="CT819" s="106"/>
      <c r="CU819" s="106"/>
      <c r="CV819" s="106">
        <f t="shared" si="504"/>
        <v>1.3100000000000001E-2</v>
      </c>
      <c r="CW819" s="106">
        <f t="shared" si="505"/>
        <v>1.1000000000000001E-2</v>
      </c>
      <c r="CX819" s="106">
        <f t="shared" si="506"/>
        <v>6.3E-3</v>
      </c>
      <c r="CY819" s="106">
        <f t="shared" si="507"/>
        <v>7.4000000000000003E-3</v>
      </c>
      <c r="CZ819" s="106">
        <f t="shared" si="508"/>
        <v>1.0500000000000001E-2</v>
      </c>
      <c r="DA819" s="106">
        <f t="shared" si="509"/>
        <v>9.7000000000000003E-3</v>
      </c>
      <c r="DB819" s="106">
        <f t="shared" si="510"/>
        <v>1.26E-2</v>
      </c>
      <c r="DC819" s="106">
        <f t="shared" si="511"/>
        <v>3.0999999999999999E-3</v>
      </c>
      <c r="DD819" s="106">
        <f t="shared" si="512"/>
        <v>7.4000000000000003E-3</v>
      </c>
      <c r="DE819" s="106">
        <f t="shared" si="513"/>
        <v>1.55E-2</v>
      </c>
      <c r="DF819" s="106">
        <f t="shared" si="514"/>
        <v>3.4099999999999998E-2</v>
      </c>
      <c r="DG819" s="106">
        <f t="shared" si="515"/>
        <v>1.52E-2</v>
      </c>
      <c r="DH819" s="106">
        <f t="shared" si="516"/>
        <v>1.2899999999999998E-2</v>
      </c>
      <c r="DI819" s="106">
        <f t="shared" si="517"/>
        <v>1.9900000000000001E-2</v>
      </c>
      <c r="DJ819" s="106">
        <f t="shared" si="518"/>
        <v>2.4899999999999999E-2</v>
      </c>
      <c r="DK819" s="106">
        <f t="shared" si="519"/>
        <v>7.6000000000000009E-3</v>
      </c>
      <c r="DL819" s="106">
        <f t="shared" si="520"/>
        <v>6.6999999999999994E-3</v>
      </c>
      <c r="DM819" s="106">
        <f t="shared" si="521"/>
        <v>7.1999999999999998E-3</v>
      </c>
      <c r="DN819" s="106">
        <f t="shared" si="522"/>
        <v>1.2800000000000001E-2</v>
      </c>
      <c r="DO819" s="106">
        <f t="shared" si="523"/>
        <v>2.3599999999999999E-2</v>
      </c>
      <c r="DP819" s="106">
        <f t="shared" si="524"/>
        <v>2.47E-2</v>
      </c>
      <c r="DQ819" s="106">
        <f t="shared" si="525"/>
        <v>2.5899999999999999E-2</v>
      </c>
      <c r="DR819" s="106">
        <f t="shared" si="526"/>
        <v>3.2399999999999998E-2</v>
      </c>
      <c r="DS819" s="106">
        <f t="shared" si="527"/>
        <v>2.5800000000000003E-2</v>
      </c>
      <c r="DT819" s="106">
        <f t="shared" si="528"/>
        <v>3.6600000000000001E-2</v>
      </c>
      <c r="DU819" s="106">
        <f t="shared" si="529"/>
        <v>2.9099999999999997E-2</v>
      </c>
      <c r="DV819" s="106">
        <f t="shared" si="530"/>
        <v>1.52E-2</v>
      </c>
      <c r="DW819" s="106">
        <f t="shared" si="531"/>
        <v>1.61E-2</v>
      </c>
      <c r="DX819" s="106"/>
      <c r="DY819" s="106"/>
      <c r="DZ819" s="100"/>
      <c r="EA819" s="100">
        <v>43.43</v>
      </c>
      <c r="EB819" s="100">
        <v>1670.28</v>
      </c>
      <c r="EC819" s="100">
        <v>100</v>
      </c>
      <c r="ED819" s="100">
        <v>100</v>
      </c>
      <c r="EE819" s="100">
        <v>250.95</v>
      </c>
      <c r="EF819" s="100">
        <v>26.2</v>
      </c>
      <c r="EG819" s="100">
        <v>100</v>
      </c>
      <c r="EH819" s="100">
        <v>3.59</v>
      </c>
      <c r="EI819" s="100">
        <v>305.25</v>
      </c>
      <c r="EJ819" s="100">
        <v>34.51</v>
      </c>
      <c r="EK819" s="100">
        <v>100</v>
      </c>
      <c r="EL819" s="100">
        <v>100</v>
      </c>
      <c r="EM819" s="100">
        <v>7.0000000000000007E-2</v>
      </c>
      <c r="EN819" s="100">
        <v>17.79</v>
      </c>
      <c r="EO819" s="100">
        <v>100</v>
      </c>
      <c r="EP819" s="100">
        <v>6.83</v>
      </c>
      <c r="EQ819" s="100">
        <v>1191.97</v>
      </c>
      <c r="ER819" s="100">
        <v>100</v>
      </c>
      <c r="ES819" s="100">
        <v>3.55</v>
      </c>
      <c r="ET819" s="100">
        <v>627.22</v>
      </c>
      <c r="EU819" s="100">
        <v>177.77</v>
      </c>
      <c r="EV819" s="100">
        <v>788.59</v>
      </c>
      <c r="EW819" s="100">
        <v>448.97</v>
      </c>
      <c r="EX819" s="100">
        <v>100</v>
      </c>
      <c r="EY819" s="100">
        <v>160.19</v>
      </c>
      <c r="EZ819" s="100">
        <v>100</v>
      </c>
      <c r="FA819" s="100">
        <v>100</v>
      </c>
      <c r="FB819" s="100">
        <v>100</v>
      </c>
      <c r="FC819" s="100"/>
      <c r="FD819" s="100"/>
      <c r="FE819" s="100"/>
      <c r="FF819" s="106">
        <v>0</v>
      </c>
      <c r="FG819" s="106">
        <v>0</v>
      </c>
      <c r="FH819" s="106">
        <v>0</v>
      </c>
      <c r="FI819" s="106">
        <v>0</v>
      </c>
      <c r="FJ819" s="106">
        <v>0</v>
      </c>
      <c r="FK819" s="106">
        <v>6.7205596579867867E-3</v>
      </c>
      <c r="FL819" s="106">
        <v>0</v>
      </c>
      <c r="FM819" s="106">
        <v>3.6656981570645864E-3</v>
      </c>
      <c r="FN819" s="106">
        <v>0</v>
      </c>
      <c r="FO819" s="106">
        <v>0</v>
      </c>
      <c r="FP819" s="106">
        <v>0</v>
      </c>
      <c r="FQ819" s="106">
        <v>0</v>
      </c>
      <c r="FR819" s="106">
        <v>7.5470325061167437E-2</v>
      </c>
      <c r="FS819" s="106">
        <v>1.7941873671317374E-2</v>
      </c>
      <c r="FT819" s="106">
        <v>0</v>
      </c>
      <c r="FU819" s="106">
        <v>6.5269827319178646E-3</v>
      </c>
      <c r="FV819" s="106">
        <v>0</v>
      </c>
      <c r="FW819" s="106">
        <v>0</v>
      </c>
      <c r="FX819" s="106">
        <v>0</v>
      </c>
      <c r="FY819" s="106">
        <v>0</v>
      </c>
      <c r="FZ819" s="106">
        <v>0</v>
      </c>
      <c r="GA819" s="106">
        <v>0</v>
      </c>
      <c r="GB819" s="106">
        <v>0</v>
      </c>
      <c r="GC819" s="106">
        <v>0</v>
      </c>
      <c r="GD819" s="106">
        <v>0</v>
      </c>
      <c r="GE819" s="106">
        <v>0</v>
      </c>
      <c r="GF819" s="106">
        <v>0</v>
      </c>
      <c r="GG819" s="106">
        <v>0</v>
      </c>
      <c r="GH819" s="100"/>
      <c r="GI819" s="100"/>
      <c r="GJ819" s="100"/>
      <c r="GK819" s="100"/>
    </row>
    <row r="820" spans="1:193" x14ac:dyDescent="0.25">
      <c r="A820" s="98" t="s">
        <v>1073</v>
      </c>
      <c r="B820" s="99" t="s">
        <v>17</v>
      </c>
      <c r="C820" s="99" t="s">
        <v>247</v>
      </c>
      <c r="D820" s="100"/>
      <c r="E820" s="99" t="s">
        <v>993</v>
      </c>
      <c r="F820" s="100"/>
      <c r="G820" s="106">
        <v>0</v>
      </c>
      <c r="H820" s="106">
        <v>1.7000000000000001E-2</v>
      </c>
      <c r="I820" s="106">
        <v>0</v>
      </c>
      <c r="J820" s="106">
        <v>0</v>
      </c>
      <c r="K820" s="106">
        <v>0</v>
      </c>
      <c r="L820" s="106">
        <v>0</v>
      </c>
      <c r="M820" s="106">
        <v>4.4999999999999991E-2</v>
      </c>
      <c r="N820" s="106">
        <v>0.10299999999999999</v>
      </c>
      <c r="O820" s="106">
        <v>0</v>
      </c>
      <c r="P820" s="106">
        <v>7.3999999999999996E-2</v>
      </c>
      <c r="Q820" s="106">
        <v>0</v>
      </c>
      <c r="R820" s="106">
        <v>0</v>
      </c>
      <c r="S820" s="106">
        <v>4.4999999999999998E-2</v>
      </c>
      <c r="T820" s="106">
        <v>2.1721864020988291E-2</v>
      </c>
      <c r="U820" s="106">
        <v>82.730999999999995</v>
      </c>
      <c r="V820" s="106">
        <v>1.6368657034773411</v>
      </c>
      <c r="W820" s="106">
        <v>1.2E-2</v>
      </c>
      <c r="X820" s="106">
        <v>0</v>
      </c>
      <c r="Y820" s="106">
        <v>16.911890118787372</v>
      </c>
      <c r="Z820" s="106">
        <v>0</v>
      </c>
      <c r="AA820" s="106">
        <v>5.7899567339445436E-2</v>
      </c>
      <c r="AB820" s="106">
        <v>0</v>
      </c>
      <c r="AC820" s="106">
        <v>0</v>
      </c>
      <c r="AD820" s="106">
        <v>0</v>
      </c>
      <c r="AE820" s="106">
        <v>0</v>
      </c>
      <c r="AF820" s="106">
        <v>0</v>
      </c>
      <c r="AG820" s="106">
        <v>0</v>
      </c>
      <c r="AH820" s="106">
        <v>0</v>
      </c>
      <c r="AI820" s="106"/>
      <c r="AJ820" s="106">
        <v>101.65537725362515</v>
      </c>
      <c r="AK820" s="100"/>
      <c r="AL820" s="106">
        <v>0</v>
      </c>
      <c r="AM820" s="106">
        <v>1.0191235537437804E-2</v>
      </c>
      <c r="AN820" s="106">
        <v>0</v>
      </c>
      <c r="AO820" s="106">
        <v>0</v>
      </c>
      <c r="AP820" s="106">
        <v>0</v>
      </c>
      <c r="AQ820" s="106">
        <v>0</v>
      </c>
      <c r="AR820" s="106">
        <v>3.3382789317507412E-2</v>
      </c>
      <c r="AS820" s="106">
        <v>8.5505562012286235E-2</v>
      </c>
      <c r="AT820" s="106">
        <v>0</v>
      </c>
      <c r="AU820" s="106">
        <v>3.2291848490137894E-2</v>
      </c>
      <c r="AV820" s="106">
        <v>0</v>
      </c>
      <c r="AW820" s="106">
        <v>0</v>
      </c>
      <c r="AX820" s="106">
        <v>3.1457532331352671E-2</v>
      </c>
      <c r="AY820" s="106">
        <v>1.7788767521896887E-2</v>
      </c>
      <c r="AZ820" s="106">
        <v>61.245928338762212</v>
      </c>
      <c r="BA820" s="106">
        <v>1.3879977134548809</v>
      </c>
      <c r="BB820" s="106">
        <v>1.1225444340505146E-2</v>
      </c>
      <c r="BC820" s="106">
        <v>0</v>
      </c>
      <c r="BD820" s="106">
        <v>13.317497534284096</v>
      </c>
      <c r="BE820" s="106">
        <v>0</v>
      </c>
      <c r="BF820" s="106">
        <v>4.9431885374750649E-2</v>
      </c>
      <c r="BG820" s="106">
        <v>0</v>
      </c>
      <c r="BH820" s="106">
        <v>0</v>
      </c>
      <c r="BI820" s="106">
        <v>0</v>
      </c>
      <c r="BJ820" s="106">
        <v>0</v>
      </c>
      <c r="BK820" s="106">
        <v>0</v>
      </c>
      <c r="BL820" s="106">
        <v>0</v>
      </c>
      <c r="BM820" s="106">
        <v>0</v>
      </c>
      <c r="BN820" s="106"/>
      <c r="BO820" s="106"/>
      <c r="BP820" s="106"/>
      <c r="BQ820" s="106">
        <v>3.1874080000000006E-2</v>
      </c>
      <c r="BR820" s="106">
        <v>1.6347379999999998E-2</v>
      </c>
      <c r="BS820" s="106">
        <v>1.0959099999999999E-2</v>
      </c>
      <c r="BT820" s="106">
        <v>9.617559999999999E-3</v>
      </c>
      <c r="BU820" s="106">
        <v>1.2008159999999999E-2</v>
      </c>
      <c r="BV820" s="106">
        <v>1.10639E-2</v>
      </c>
      <c r="BW820" s="106">
        <v>1.4154000000000002E-2</v>
      </c>
      <c r="BX820" s="106">
        <v>3.37288E-3</v>
      </c>
      <c r="BY820" s="106">
        <v>9.51456E-3</v>
      </c>
      <c r="BZ820" s="106">
        <v>3.6207279999999994E-2</v>
      </c>
      <c r="CA820" s="106">
        <v>2.1999999999999999E-2</v>
      </c>
      <c r="CB820" s="106">
        <v>1.32E-2</v>
      </c>
      <c r="CC820" s="106">
        <v>1.54494E-2</v>
      </c>
      <c r="CD820" s="106">
        <v>2.063659E-2</v>
      </c>
      <c r="CE820" s="106">
        <v>3.9713520000000002E-2</v>
      </c>
      <c r="CF820" s="106">
        <v>8.1371700000000009E-3</v>
      </c>
      <c r="CG820" s="106">
        <v>6.6277999999999988E-3</v>
      </c>
      <c r="CH820" s="106">
        <v>7.4870400000000004E-3</v>
      </c>
      <c r="CI820" s="106">
        <v>1.5492779999999999E-2</v>
      </c>
      <c r="CJ820" s="106">
        <v>2.4159679999999999E-2</v>
      </c>
      <c r="CK820" s="106">
        <v>2.4948689999999999E-2</v>
      </c>
      <c r="CL820" s="106">
        <v>2.6331750000000001E-2</v>
      </c>
      <c r="CM820" s="106">
        <v>3.3359040000000006E-2</v>
      </c>
      <c r="CN820" s="106">
        <v>2.562716E-2</v>
      </c>
      <c r="CO820" s="106">
        <v>3.6422160000000002E-2</v>
      </c>
      <c r="CP820" s="106">
        <v>2.892204E-2</v>
      </c>
      <c r="CQ820" s="106">
        <v>1.50942E-2</v>
      </c>
      <c r="CR820" s="106">
        <v>1.582793E-2</v>
      </c>
      <c r="CS820" s="106"/>
      <c r="CT820" s="106"/>
      <c r="CU820" s="106"/>
      <c r="CV820" s="106">
        <f t="shared" si="504"/>
        <v>1.4900000000000002E-2</v>
      </c>
      <c r="CW820" s="106">
        <f t="shared" si="505"/>
        <v>9.7999999999999997E-3</v>
      </c>
      <c r="CX820" s="106">
        <f t="shared" si="506"/>
        <v>5.7999999999999996E-3</v>
      </c>
      <c r="CY820" s="106">
        <f t="shared" si="507"/>
        <v>5.7999999999999996E-3</v>
      </c>
      <c r="CZ820" s="106">
        <f t="shared" si="508"/>
        <v>9.2999999999999992E-3</v>
      </c>
      <c r="DA820" s="106">
        <f t="shared" si="509"/>
        <v>8.6E-3</v>
      </c>
      <c r="DB820" s="106">
        <f t="shared" si="510"/>
        <v>1.0500000000000001E-2</v>
      </c>
      <c r="DC820" s="106">
        <f t="shared" si="511"/>
        <v>2.8000000000000004E-3</v>
      </c>
      <c r="DD820" s="106">
        <f t="shared" si="512"/>
        <v>6.7999999999999996E-3</v>
      </c>
      <c r="DE820" s="106">
        <f t="shared" si="513"/>
        <v>1.5799999999999998E-2</v>
      </c>
      <c r="DF820" s="106">
        <f t="shared" si="514"/>
        <v>2.1999999999999999E-2</v>
      </c>
      <c r="DG820" s="106">
        <f t="shared" si="515"/>
        <v>1.32E-2</v>
      </c>
      <c r="DH820" s="106">
        <f t="shared" si="516"/>
        <v>1.0799999999999999E-2</v>
      </c>
      <c r="DI820" s="106">
        <f t="shared" si="517"/>
        <v>1.6899999999999998E-2</v>
      </c>
      <c r="DJ820" s="106">
        <f t="shared" si="518"/>
        <v>2.9400000000000003E-2</v>
      </c>
      <c r="DK820" s="106">
        <f t="shared" si="519"/>
        <v>6.9000000000000008E-3</v>
      </c>
      <c r="DL820" s="106">
        <f t="shared" si="520"/>
        <v>6.1999999999999989E-3</v>
      </c>
      <c r="DM820" s="106">
        <f t="shared" si="521"/>
        <v>6.6E-3</v>
      </c>
      <c r="DN820" s="106">
        <f t="shared" si="522"/>
        <v>1.2199999999999999E-2</v>
      </c>
      <c r="DO820" s="106">
        <f t="shared" si="523"/>
        <v>2.0599999999999997E-2</v>
      </c>
      <c r="DP820" s="106">
        <f t="shared" si="524"/>
        <v>2.1299999999999999E-2</v>
      </c>
      <c r="DQ820" s="106">
        <f t="shared" si="525"/>
        <v>2.2500000000000003E-2</v>
      </c>
      <c r="DR820" s="106">
        <f t="shared" si="526"/>
        <v>2.8600000000000004E-2</v>
      </c>
      <c r="DS820" s="106">
        <f t="shared" si="527"/>
        <v>2.2100000000000002E-2</v>
      </c>
      <c r="DT820" s="106">
        <f t="shared" si="528"/>
        <v>3.1600000000000003E-2</v>
      </c>
      <c r="DU820" s="106">
        <f t="shared" si="529"/>
        <v>2.52E-2</v>
      </c>
      <c r="DV820" s="106">
        <f t="shared" si="530"/>
        <v>1.32E-2</v>
      </c>
      <c r="DW820" s="106">
        <f t="shared" si="531"/>
        <v>1.3899999999999999E-2</v>
      </c>
      <c r="DX820" s="106"/>
      <c r="DY820" s="106"/>
      <c r="DZ820" s="100"/>
      <c r="EA820" s="100">
        <v>100</v>
      </c>
      <c r="EB820" s="100">
        <v>54.26</v>
      </c>
      <c r="EC820" s="100">
        <v>100</v>
      </c>
      <c r="ED820" s="100">
        <v>100</v>
      </c>
      <c r="EE820" s="100">
        <v>100</v>
      </c>
      <c r="EF820" s="100">
        <v>100</v>
      </c>
      <c r="EG820" s="100">
        <v>26.6</v>
      </c>
      <c r="EH820" s="100">
        <v>3.83</v>
      </c>
      <c r="EI820" s="100">
        <v>237.79</v>
      </c>
      <c r="EJ820" s="100">
        <v>14.41</v>
      </c>
      <c r="EK820" s="100">
        <v>100</v>
      </c>
      <c r="EL820" s="100">
        <v>83.11</v>
      </c>
      <c r="EM820" s="100">
        <v>25.6</v>
      </c>
      <c r="EN820" s="100">
        <v>53.59</v>
      </c>
      <c r="EO820" s="100">
        <v>0.17</v>
      </c>
      <c r="EP820" s="100">
        <v>0.67</v>
      </c>
      <c r="EQ820" s="100">
        <v>72.72</v>
      </c>
      <c r="ER820" s="100">
        <v>100</v>
      </c>
      <c r="ES820" s="100">
        <v>0.24</v>
      </c>
      <c r="ET820" s="100">
        <v>100</v>
      </c>
      <c r="EU820" s="100">
        <v>35.65</v>
      </c>
      <c r="EV820" s="100">
        <v>100</v>
      </c>
      <c r="EW820" s="100">
        <v>125.26</v>
      </c>
      <c r="EX820" s="100">
        <v>245.94</v>
      </c>
      <c r="EY820" s="100">
        <v>100</v>
      </c>
      <c r="EZ820" s="100">
        <v>100</v>
      </c>
      <c r="FA820" s="100">
        <v>100</v>
      </c>
      <c r="FB820" s="100">
        <v>100</v>
      </c>
      <c r="FC820" s="100"/>
      <c r="FD820" s="100"/>
      <c r="FE820" s="100"/>
      <c r="FF820" s="106">
        <v>0</v>
      </c>
      <c r="FG820" s="106">
        <v>5.5297644026137526E-3</v>
      </c>
      <c r="FH820" s="106">
        <v>0</v>
      </c>
      <c r="FI820" s="106">
        <v>0</v>
      </c>
      <c r="FJ820" s="106">
        <v>0</v>
      </c>
      <c r="FK820" s="106">
        <v>0</v>
      </c>
      <c r="FL820" s="106">
        <v>8.8798219584569713E-3</v>
      </c>
      <c r="FM820" s="106">
        <v>3.2748630250705631E-3</v>
      </c>
      <c r="FN820" s="106">
        <v>0</v>
      </c>
      <c r="FO820" s="106">
        <v>4.6532553674288706E-3</v>
      </c>
      <c r="FP820" s="106">
        <v>0</v>
      </c>
      <c r="FQ820" s="106">
        <v>0</v>
      </c>
      <c r="FR820" s="106">
        <v>8.0531282768262838E-3</v>
      </c>
      <c r="FS820" s="106">
        <v>9.5330005149845427E-3</v>
      </c>
      <c r="FT820" s="106">
        <v>0.10411807817589577</v>
      </c>
      <c r="FU820" s="106">
        <v>9.2995846801477017E-3</v>
      </c>
      <c r="FV820" s="106">
        <v>8.1631431244153421E-3</v>
      </c>
      <c r="FW820" s="106">
        <v>0</v>
      </c>
      <c r="FX820" s="106">
        <v>3.1961994082281828E-2</v>
      </c>
      <c r="FY820" s="106">
        <v>0</v>
      </c>
      <c r="FZ820" s="106">
        <v>1.7622467136098604E-2</v>
      </c>
      <c r="GA820" s="106">
        <v>0</v>
      </c>
      <c r="GB820" s="106">
        <v>0</v>
      </c>
      <c r="GC820" s="106">
        <v>0</v>
      </c>
      <c r="GD820" s="106">
        <v>0</v>
      </c>
      <c r="GE820" s="106">
        <v>0</v>
      </c>
      <c r="GF820" s="106">
        <v>0</v>
      </c>
      <c r="GG820" s="106">
        <v>0</v>
      </c>
      <c r="GH820" s="100"/>
      <c r="GI820" s="100"/>
      <c r="GJ820" s="100"/>
      <c r="GK820" s="100"/>
    </row>
    <row r="821" spans="1:193" x14ac:dyDescent="0.25">
      <c r="A821" s="98" t="s">
        <v>1073</v>
      </c>
      <c r="B821" s="99" t="s">
        <v>17</v>
      </c>
      <c r="C821" s="99" t="s">
        <v>247</v>
      </c>
      <c r="D821" s="100"/>
      <c r="E821" s="99" t="s">
        <v>994</v>
      </c>
      <c r="F821" s="100"/>
      <c r="G821" s="106">
        <v>0</v>
      </c>
      <c r="H821" s="106">
        <v>0</v>
      </c>
      <c r="I821" s="106">
        <v>0</v>
      </c>
      <c r="J821" s="106">
        <v>0</v>
      </c>
      <c r="K821" s="106">
        <v>0</v>
      </c>
      <c r="L821" s="106">
        <v>0</v>
      </c>
      <c r="M821" s="106">
        <v>0.06</v>
      </c>
      <c r="N821" s="106">
        <v>9.6000000000000002E-2</v>
      </c>
      <c r="O821" s="106">
        <v>0</v>
      </c>
      <c r="P821" s="106">
        <v>7.3999999999999996E-2</v>
      </c>
      <c r="Q821" s="106">
        <v>0</v>
      </c>
      <c r="R821" s="106">
        <v>0</v>
      </c>
      <c r="S821" s="106">
        <v>4.8999999999999995E-2</v>
      </c>
      <c r="T821" s="106">
        <v>0</v>
      </c>
      <c r="U821" s="106">
        <v>82.674000000000007</v>
      </c>
      <c r="V821" s="106">
        <v>1.6637516060503446</v>
      </c>
      <c r="W821" s="106">
        <v>0</v>
      </c>
      <c r="X821" s="106">
        <v>0</v>
      </c>
      <c r="Y821" s="106">
        <v>16.977880351568476</v>
      </c>
      <c r="Z821" s="106">
        <v>0</v>
      </c>
      <c r="AA821" s="106">
        <v>6.0976368785751862E-2</v>
      </c>
      <c r="AB821" s="106">
        <v>0</v>
      </c>
      <c r="AC821" s="106">
        <v>3.9000000000000007E-2</v>
      </c>
      <c r="AD821" s="106">
        <v>0</v>
      </c>
      <c r="AE821" s="106">
        <v>0</v>
      </c>
      <c r="AF821" s="106">
        <v>0</v>
      </c>
      <c r="AG821" s="106">
        <v>0</v>
      </c>
      <c r="AH821" s="106">
        <v>0</v>
      </c>
      <c r="AI821" s="106"/>
      <c r="AJ821" s="106">
        <v>101.69460832640456</v>
      </c>
      <c r="AK821" s="100"/>
      <c r="AL821" s="106">
        <v>0</v>
      </c>
      <c r="AM821" s="106">
        <v>0</v>
      </c>
      <c r="AN821" s="106">
        <v>0</v>
      </c>
      <c r="AO821" s="106">
        <v>0</v>
      </c>
      <c r="AP821" s="106">
        <v>0</v>
      </c>
      <c r="AQ821" s="106">
        <v>0</v>
      </c>
      <c r="AR821" s="106">
        <v>4.4510385756676554E-2</v>
      </c>
      <c r="AS821" s="106">
        <v>7.9694504399800775E-2</v>
      </c>
      <c r="AT821" s="106">
        <v>0</v>
      </c>
      <c r="AU821" s="106">
        <v>3.2291848490137894E-2</v>
      </c>
      <c r="AV821" s="106">
        <v>0</v>
      </c>
      <c r="AW821" s="106">
        <v>0</v>
      </c>
      <c r="AX821" s="106">
        <v>3.4253757427472907E-2</v>
      </c>
      <c r="AY821" s="106">
        <v>0</v>
      </c>
      <c r="AZ821" s="106">
        <v>61.203731122297903</v>
      </c>
      <c r="BA821" s="106">
        <v>1.4107959010008857</v>
      </c>
      <c r="BB821" s="106">
        <v>0</v>
      </c>
      <c r="BC821" s="106">
        <v>0</v>
      </c>
      <c r="BD821" s="106">
        <v>13.36946243922236</v>
      </c>
      <c r="BE821" s="106">
        <v>0</v>
      </c>
      <c r="BF821" s="106">
        <v>5.2058711504953351E-2</v>
      </c>
      <c r="BG821" s="106">
        <v>0</v>
      </c>
      <c r="BH821" s="106">
        <v>3.3436213991769548E-2</v>
      </c>
      <c r="BI821" s="106">
        <v>0</v>
      </c>
      <c r="BJ821" s="106">
        <v>0</v>
      </c>
      <c r="BK821" s="106">
        <v>0</v>
      </c>
      <c r="BL821" s="106">
        <v>0</v>
      </c>
      <c r="BM821" s="106">
        <v>0</v>
      </c>
      <c r="BN821" s="106"/>
      <c r="BO821" s="106"/>
      <c r="BP821" s="106"/>
      <c r="BQ821" s="106">
        <v>3.1874080000000006E-2</v>
      </c>
      <c r="BR821" s="106">
        <v>1.6681000000000001E-2</v>
      </c>
      <c r="BS821" s="106">
        <v>1.0770149999999999E-2</v>
      </c>
      <c r="BT821" s="106">
        <v>9.617559999999999E-3</v>
      </c>
      <c r="BU821" s="106">
        <v>1.1879039999999999E-2</v>
      </c>
      <c r="BV821" s="106">
        <v>1.10639E-2</v>
      </c>
      <c r="BW821" s="106">
        <v>1.3884400000000002E-2</v>
      </c>
      <c r="BX821" s="106">
        <v>3.7342599999999997E-3</v>
      </c>
      <c r="BY821" s="106">
        <v>9.3746400000000001E-3</v>
      </c>
      <c r="BZ821" s="106">
        <v>3.5978119999999995E-2</v>
      </c>
      <c r="CA821" s="106">
        <v>2.1899999999999999E-2</v>
      </c>
      <c r="CB821" s="106">
        <v>1.3100000000000001E-2</v>
      </c>
      <c r="CC821" s="106">
        <v>1.530635E-2</v>
      </c>
      <c r="CD821" s="106">
        <v>2.063659E-2</v>
      </c>
      <c r="CE821" s="106">
        <v>3.9983680000000001E-2</v>
      </c>
      <c r="CF821" s="106">
        <v>8.1371700000000009E-3</v>
      </c>
      <c r="CG821" s="106">
        <v>6.7346999999999997E-3</v>
      </c>
      <c r="CH821" s="106">
        <v>7.4870400000000004E-3</v>
      </c>
      <c r="CI821" s="106">
        <v>1.52388E-2</v>
      </c>
      <c r="CJ821" s="106">
        <v>2.4276960000000004E-2</v>
      </c>
      <c r="CK821" s="106">
        <v>2.5300079999999999E-2</v>
      </c>
      <c r="CL821" s="106">
        <v>2.6448779999999998E-2</v>
      </c>
      <c r="CM821" s="106">
        <v>3.3009120000000003E-2</v>
      </c>
      <c r="CN821" s="106">
        <v>2.5743119999999998E-2</v>
      </c>
      <c r="CO821" s="106">
        <v>3.6422160000000002E-2</v>
      </c>
      <c r="CP821" s="106">
        <v>2.9036809999999996E-2</v>
      </c>
      <c r="CQ821" s="106">
        <v>1.4979849999999999E-2</v>
      </c>
      <c r="CR821" s="106">
        <v>1.5714060000000002E-2</v>
      </c>
      <c r="CS821" s="106"/>
      <c r="CT821" s="106"/>
      <c r="CU821" s="106"/>
      <c r="CV821" s="106">
        <f t="shared" si="504"/>
        <v>1.4900000000000002E-2</v>
      </c>
      <c r="CW821" s="106">
        <f t="shared" si="505"/>
        <v>1.0000000000000002E-2</v>
      </c>
      <c r="CX821" s="106">
        <f t="shared" si="506"/>
        <v>5.6999999999999993E-3</v>
      </c>
      <c r="CY821" s="106">
        <f t="shared" si="507"/>
        <v>5.7999999999999996E-3</v>
      </c>
      <c r="CZ821" s="106">
        <f t="shared" si="508"/>
        <v>9.1999999999999998E-3</v>
      </c>
      <c r="DA821" s="106">
        <f t="shared" si="509"/>
        <v>8.6E-3</v>
      </c>
      <c r="DB821" s="106">
        <f t="shared" si="510"/>
        <v>1.03E-2</v>
      </c>
      <c r="DC821" s="106">
        <f t="shared" si="511"/>
        <v>3.0999999999999999E-3</v>
      </c>
      <c r="DD821" s="106">
        <f t="shared" si="512"/>
        <v>6.7000000000000002E-3</v>
      </c>
      <c r="DE821" s="106">
        <f t="shared" si="513"/>
        <v>1.5699999999999999E-2</v>
      </c>
      <c r="DF821" s="106">
        <f t="shared" si="514"/>
        <v>2.1899999999999999E-2</v>
      </c>
      <c r="DG821" s="106">
        <f t="shared" si="515"/>
        <v>1.3100000000000001E-2</v>
      </c>
      <c r="DH821" s="106">
        <f t="shared" si="516"/>
        <v>1.0699999999999999E-2</v>
      </c>
      <c r="DI821" s="106">
        <f t="shared" si="517"/>
        <v>1.6899999999999998E-2</v>
      </c>
      <c r="DJ821" s="106">
        <f t="shared" si="518"/>
        <v>2.9600000000000001E-2</v>
      </c>
      <c r="DK821" s="106">
        <f t="shared" si="519"/>
        <v>6.9000000000000008E-3</v>
      </c>
      <c r="DL821" s="106">
        <f t="shared" si="520"/>
        <v>6.3E-3</v>
      </c>
      <c r="DM821" s="106">
        <f t="shared" si="521"/>
        <v>6.6E-3</v>
      </c>
      <c r="DN821" s="106">
        <f t="shared" si="522"/>
        <v>1.2E-2</v>
      </c>
      <c r="DO821" s="106">
        <f t="shared" si="523"/>
        <v>2.0700000000000003E-2</v>
      </c>
      <c r="DP821" s="106">
        <f t="shared" si="524"/>
        <v>2.1599999999999998E-2</v>
      </c>
      <c r="DQ821" s="106">
        <f t="shared" si="525"/>
        <v>2.2600000000000002E-2</v>
      </c>
      <c r="DR821" s="106">
        <f t="shared" si="526"/>
        <v>2.8299999999999999E-2</v>
      </c>
      <c r="DS821" s="106">
        <f t="shared" si="527"/>
        <v>2.2199999999999998E-2</v>
      </c>
      <c r="DT821" s="106">
        <f t="shared" si="528"/>
        <v>3.1600000000000003E-2</v>
      </c>
      <c r="DU821" s="106">
        <f t="shared" si="529"/>
        <v>2.53E-2</v>
      </c>
      <c r="DV821" s="106">
        <f t="shared" si="530"/>
        <v>1.3100000000000001E-2</v>
      </c>
      <c r="DW821" s="106">
        <f t="shared" si="531"/>
        <v>1.3800000000000002E-2</v>
      </c>
      <c r="DX821" s="106"/>
      <c r="DY821" s="106"/>
      <c r="DZ821" s="100"/>
      <c r="EA821" s="100">
        <v>100</v>
      </c>
      <c r="EB821" s="100">
        <v>100</v>
      </c>
      <c r="EC821" s="100">
        <v>100</v>
      </c>
      <c r="ED821" s="100">
        <v>100</v>
      </c>
      <c r="EE821" s="100">
        <v>821.61</v>
      </c>
      <c r="EF821" s="100">
        <v>100</v>
      </c>
      <c r="EG821" s="100">
        <v>20.04</v>
      </c>
      <c r="EH821" s="100">
        <v>4.13</v>
      </c>
      <c r="EI821" s="100">
        <v>78.83</v>
      </c>
      <c r="EJ821" s="100">
        <v>14.4</v>
      </c>
      <c r="EK821" s="100">
        <v>100</v>
      </c>
      <c r="EL821" s="100">
        <v>354.27</v>
      </c>
      <c r="EM821" s="100">
        <v>23.72</v>
      </c>
      <c r="EN821" s="100">
        <v>235.18</v>
      </c>
      <c r="EO821" s="100">
        <v>0.17</v>
      </c>
      <c r="EP821" s="100">
        <v>0.66</v>
      </c>
      <c r="EQ821" s="100">
        <v>100</v>
      </c>
      <c r="ER821" s="100">
        <v>100</v>
      </c>
      <c r="ES821" s="100">
        <v>0.23</v>
      </c>
      <c r="ET821" s="100">
        <v>100</v>
      </c>
      <c r="EU821" s="100">
        <v>34.409999999999997</v>
      </c>
      <c r="EV821" s="100">
        <v>100</v>
      </c>
      <c r="EW821" s="100">
        <v>72.52</v>
      </c>
      <c r="EX821" s="100">
        <v>100</v>
      </c>
      <c r="EY821" s="100">
        <v>100</v>
      </c>
      <c r="EZ821" s="100">
        <v>100</v>
      </c>
      <c r="FA821" s="100">
        <v>77.709999999999994</v>
      </c>
      <c r="FB821" s="100">
        <v>100</v>
      </c>
      <c r="FC821" s="100"/>
      <c r="FD821" s="100"/>
      <c r="FE821" s="100"/>
      <c r="FF821" s="106">
        <v>0</v>
      </c>
      <c r="FG821" s="106">
        <v>0</v>
      </c>
      <c r="FH821" s="106">
        <v>0</v>
      </c>
      <c r="FI821" s="106">
        <v>0</v>
      </c>
      <c r="FJ821" s="106">
        <v>0</v>
      </c>
      <c r="FK821" s="106">
        <v>0</v>
      </c>
      <c r="FL821" s="106">
        <v>8.9198813056379812E-3</v>
      </c>
      <c r="FM821" s="106">
        <v>3.2913830317117718E-3</v>
      </c>
      <c r="FN821" s="106">
        <v>0</v>
      </c>
      <c r="FO821" s="106">
        <v>4.6500261825798573E-3</v>
      </c>
      <c r="FP821" s="106">
        <v>0</v>
      </c>
      <c r="FQ821" s="106">
        <v>0</v>
      </c>
      <c r="FR821" s="106">
        <v>8.1249912617965738E-3</v>
      </c>
      <c r="FS821" s="106">
        <v>0</v>
      </c>
      <c r="FT821" s="106">
        <v>0.10404634290790644</v>
      </c>
      <c r="FU821" s="106">
        <v>9.3112529466058448E-3</v>
      </c>
      <c r="FV821" s="106">
        <v>0</v>
      </c>
      <c r="FW821" s="106">
        <v>0</v>
      </c>
      <c r="FX821" s="106">
        <v>3.0749763610211429E-2</v>
      </c>
      <c r="FY821" s="106">
        <v>0</v>
      </c>
      <c r="FZ821" s="106">
        <v>1.7913402628854446E-2</v>
      </c>
      <c r="GA821" s="106">
        <v>0</v>
      </c>
      <c r="GB821" s="106">
        <v>2.4247942386831273E-2</v>
      </c>
      <c r="GC821" s="106">
        <v>0</v>
      </c>
      <c r="GD821" s="106">
        <v>0</v>
      </c>
      <c r="GE821" s="106">
        <v>0</v>
      </c>
      <c r="GF821" s="106">
        <v>0</v>
      </c>
      <c r="GG821" s="106">
        <v>0</v>
      </c>
      <c r="GH821" s="100"/>
      <c r="GI821" s="100"/>
      <c r="GJ821" s="100"/>
      <c r="GK821" s="100"/>
    </row>
    <row r="822" spans="1:193" x14ac:dyDescent="0.25">
      <c r="A822" s="98" t="s">
        <v>1073</v>
      </c>
      <c r="B822" s="99" t="s">
        <v>17</v>
      </c>
      <c r="C822" s="99" t="s">
        <v>247</v>
      </c>
      <c r="D822" s="100"/>
      <c r="E822" s="99" t="s">
        <v>995</v>
      </c>
      <c r="F822" s="100"/>
      <c r="G822" s="106">
        <v>0</v>
      </c>
      <c r="H822" s="106">
        <v>0</v>
      </c>
      <c r="I822" s="106">
        <v>0</v>
      </c>
      <c r="J822" s="106">
        <v>0</v>
      </c>
      <c r="K822" s="106">
        <v>0</v>
      </c>
      <c r="L822" s="106">
        <v>0</v>
      </c>
      <c r="M822" s="106">
        <v>1.4999999999999999E-2</v>
      </c>
      <c r="N822" s="106">
        <v>0.104</v>
      </c>
      <c r="O822" s="106">
        <v>0</v>
      </c>
      <c r="P822" s="106">
        <v>7.8E-2</v>
      </c>
      <c r="Q822" s="106">
        <v>0</v>
      </c>
      <c r="R822" s="106">
        <v>0</v>
      </c>
      <c r="S822" s="106">
        <v>4.8000000000000001E-2</v>
      </c>
      <c r="T822" s="106">
        <v>2.8676861689971755E-2</v>
      </c>
      <c r="U822" s="106">
        <v>83.272999999999996</v>
      </c>
      <c r="V822" s="106">
        <v>1.6428857607310232</v>
      </c>
      <c r="W822" s="106">
        <v>0</v>
      </c>
      <c r="X822" s="106">
        <v>0</v>
      </c>
      <c r="Y822" s="106">
        <v>16.8928827933732</v>
      </c>
      <c r="Z822" s="106">
        <v>0</v>
      </c>
      <c r="AA822" s="106">
        <v>8.6878890026978295E-2</v>
      </c>
      <c r="AB822" s="106">
        <v>0</v>
      </c>
      <c r="AC822" s="106">
        <v>0</v>
      </c>
      <c r="AD822" s="106">
        <v>0</v>
      </c>
      <c r="AE822" s="106">
        <v>0</v>
      </c>
      <c r="AF822" s="106">
        <v>0</v>
      </c>
      <c r="AG822" s="106">
        <v>0</v>
      </c>
      <c r="AH822" s="106">
        <v>0</v>
      </c>
      <c r="AI822" s="106"/>
      <c r="AJ822" s="106">
        <v>102.16932430582118</v>
      </c>
      <c r="AK822" s="100"/>
      <c r="AL822" s="106">
        <v>0</v>
      </c>
      <c r="AM822" s="106">
        <v>0</v>
      </c>
      <c r="AN822" s="106">
        <v>0</v>
      </c>
      <c r="AO822" s="106">
        <v>0</v>
      </c>
      <c r="AP822" s="106">
        <v>0</v>
      </c>
      <c r="AQ822" s="106">
        <v>0</v>
      </c>
      <c r="AR822" s="106">
        <v>1.1127596439169139E-2</v>
      </c>
      <c r="AS822" s="106">
        <v>8.6335713099784162E-2</v>
      </c>
      <c r="AT822" s="106">
        <v>0</v>
      </c>
      <c r="AU822" s="106">
        <v>3.4037353813929132E-2</v>
      </c>
      <c r="AV822" s="106">
        <v>0</v>
      </c>
      <c r="AW822" s="106">
        <v>0</v>
      </c>
      <c r="AX822" s="106">
        <v>3.3554701153442848E-2</v>
      </c>
      <c r="AY822" s="106">
        <v>2.3484449832095449E-2</v>
      </c>
      <c r="AZ822" s="106">
        <v>61.647172046194846</v>
      </c>
      <c r="BA822" s="106">
        <v>1.393102485144597</v>
      </c>
      <c r="BB822" s="106">
        <v>0</v>
      </c>
      <c r="BC822" s="106">
        <v>0</v>
      </c>
      <c r="BD822" s="106">
        <v>13.302529957770847</v>
      </c>
      <c r="BE822" s="106">
        <v>0</v>
      </c>
      <c r="BF822" s="106">
        <v>7.417304706478127E-2</v>
      </c>
      <c r="BG822" s="106">
        <v>0</v>
      </c>
      <c r="BH822" s="106">
        <v>0</v>
      </c>
      <c r="BI822" s="106">
        <v>0</v>
      </c>
      <c r="BJ822" s="106">
        <v>0</v>
      </c>
      <c r="BK822" s="106">
        <v>0</v>
      </c>
      <c r="BL822" s="106">
        <v>0</v>
      </c>
      <c r="BM822" s="106">
        <v>0</v>
      </c>
      <c r="BN822" s="106"/>
      <c r="BO822" s="106"/>
      <c r="BP822" s="106"/>
      <c r="BQ822" s="106">
        <v>3.0804480000000002E-2</v>
      </c>
      <c r="BR822" s="106">
        <v>1.6681000000000001E-2</v>
      </c>
      <c r="BS822" s="106">
        <v>1.0770149999999999E-2</v>
      </c>
      <c r="BT822" s="106">
        <v>9.617559999999999E-3</v>
      </c>
      <c r="BU822" s="106">
        <v>1.2008159999999999E-2</v>
      </c>
      <c r="BV822" s="106">
        <v>1.10639E-2</v>
      </c>
      <c r="BW822" s="106">
        <v>1.4558400000000001E-2</v>
      </c>
      <c r="BX822" s="106">
        <v>3.6137999999999999E-3</v>
      </c>
      <c r="BY822" s="106">
        <v>9.65448E-3</v>
      </c>
      <c r="BZ822" s="106">
        <v>3.5978119999999995E-2</v>
      </c>
      <c r="CA822" s="106">
        <v>2.2100000000000002E-2</v>
      </c>
      <c r="CB822" s="106">
        <v>1.32E-2</v>
      </c>
      <c r="CC822" s="106">
        <v>1.5163300000000001E-2</v>
      </c>
      <c r="CD822" s="106">
        <v>2.0392370000000003E-2</v>
      </c>
      <c r="CE822" s="106">
        <v>3.9578439999999999E-2</v>
      </c>
      <c r="CF822" s="106">
        <v>8.1371700000000009E-3</v>
      </c>
      <c r="CG822" s="106">
        <v>6.6277999999999988E-3</v>
      </c>
      <c r="CH822" s="106">
        <v>7.4870400000000004E-3</v>
      </c>
      <c r="CI822" s="106">
        <v>1.561977E-2</v>
      </c>
      <c r="CJ822" s="106">
        <v>2.4394240000000001E-2</v>
      </c>
      <c r="CK822" s="106">
        <v>2.4480170000000002E-2</v>
      </c>
      <c r="CL822" s="106">
        <v>2.6448779999999998E-2</v>
      </c>
      <c r="CM822" s="106">
        <v>3.3475680000000008E-2</v>
      </c>
      <c r="CN822" s="106">
        <v>2.585908E-2</v>
      </c>
      <c r="CO822" s="106">
        <v>3.5845860000000007E-2</v>
      </c>
      <c r="CP822" s="106">
        <v>2.892204E-2</v>
      </c>
      <c r="CQ822" s="106">
        <v>1.50942E-2</v>
      </c>
      <c r="CR822" s="106">
        <v>1.582793E-2</v>
      </c>
      <c r="CS822" s="106"/>
      <c r="CT822" s="106"/>
      <c r="CU822" s="106"/>
      <c r="CV822" s="106">
        <f t="shared" si="504"/>
        <v>1.44E-2</v>
      </c>
      <c r="CW822" s="106">
        <f t="shared" si="505"/>
        <v>1.0000000000000002E-2</v>
      </c>
      <c r="CX822" s="106">
        <f t="shared" si="506"/>
        <v>5.6999999999999993E-3</v>
      </c>
      <c r="CY822" s="106">
        <f t="shared" si="507"/>
        <v>5.7999999999999996E-3</v>
      </c>
      <c r="CZ822" s="106">
        <f t="shared" si="508"/>
        <v>9.2999999999999992E-3</v>
      </c>
      <c r="DA822" s="106">
        <f t="shared" si="509"/>
        <v>8.6E-3</v>
      </c>
      <c r="DB822" s="106">
        <f t="shared" si="510"/>
        <v>1.0800000000000001E-2</v>
      </c>
      <c r="DC822" s="106">
        <f t="shared" si="511"/>
        <v>3.0000000000000001E-3</v>
      </c>
      <c r="DD822" s="106">
        <f t="shared" si="512"/>
        <v>6.8999999999999999E-3</v>
      </c>
      <c r="DE822" s="106">
        <f t="shared" si="513"/>
        <v>1.5699999999999999E-2</v>
      </c>
      <c r="DF822" s="106">
        <f t="shared" si="514"/>
        <v>2.2100000000000002E-2</v>
      </c>
      <c r="DG822" s="106">
        <f t="shared" si="515"/>
        <v>1.32E-2</v>
      </c>
      <c r="DH822" s="106">
        <f t="shared" si="516"/>
        <v>1.06E-2</v>
      </c>
      <c r="DI822" s="106">
        <f t="shared" si="517"/>
        <v>1.6700000000000003E-2</v>
      </c>
      <c r="DJ822" s="106">
        <f t="shared" si="518"/>
        <v>2.93E-2</v>
      </c>
      <c r="DK822" s="106">
        <f t="shared" si="519"/>
        <v>6.9000000000000008E-3</v>
      </c>
      <c r="DL822" s="106">
        <f t="shared" si="520"/>
        <v>6.1999999999999989E-3</v>
      </c>
      <c r="DM822" s="106">
        <f t="shared" si="521"/>
        <v>6.6E-3</v>
      </c>
      <c r="DN822" s="106">
        <f t="shared" si="522"/>
        <v>1.23E-2</v>
      </c>
      <c r="DO822" s="106">
        <f t="shared" si="523"/>
        <v>2.0799999999999999E-2</v>
      </c>
      <c r="DP822" s="106">
        <f t="shared" si="524"/>
        <v>2.0900000000000002E-2</v>
      </c>
      <c r="DQ822" s="106">
        <f t="shared" si="525"/>
        <v>2.2600000000000002E-2</v>
      </c>
      <c r="DR822" s="106">
        <f t="shared" si="526"/>
        <v>2.8700000000000003E-2</v>
      </c>
      <c r="DS822" s="106">
        <f t="shared" si="527"/>
        <v>2.23E-2</v>
      </c>
      <c r="DT822" s="106">
        <f t="shared" si="528"/>
        <v>3.1100000000000003E-2</v>
      </c>
      <c r="DU822" s="106">
        <f t="shared" si="529"/>
        <v>2.52E-2</v>
      </c>
      <c r="DV822" s="106">
        <f t="shared" si="530"/>
        <v>1.32E-2</v>
      </c>
      <c r="DW822" s="106">
        <f t="shared" si="531"/>
        <v>1.3899999999999999E-2</v>
      </c>
      <c r="DX822" s="106"/>
      <c r="DY822" s="106"/>
      <c r="DZ822" s="100"/>
      <c r="EA822" s="100">
        <v>100</v>
      </c>
      <c r="EB822" s="100">
        <v>180.59</v>
      </c>
      <c r="EC822" s="100">
        <v>100</v>
      </c>
      <c r="ED822" s="100">
        <v>100</v>
      </c>
      <c r="EE822" s="100">
        <v>263.45999999999998</v>
      </c>
      <c r="EF822" s="100">
        <v>100</v>
      </c>
      <c r="EG822" s="100">
        <v>80.510000000000005</v>
      </c>
      <c r="EH822" s="100">
        <v>3.87</v>
      </c>
      <c r="EI822" s="100">
        <v>100</v>
      </c>
      <c r="EJ822" s="100">
        <v>13.71</v>
      </c>
      <c r="EK822" s="100">
        <v>100</v>
      </c>
      <c r="EL822" s="100">
        <v>218.86</v>
      </c>
      <c r="EM822" s="100">
        <v>23.68</v>
      </c>
      <c r="EN822" s="100">
        <v>43.46</v>
      </c>
      <c r="EO822" s="100">
        <v>0.17</v>
      </c>
      <c r="EP822" s="100">
        <v>0.66</v>
      </c>
      <c r="EQ822" s="100">
        <v>412.92</v>
      </c>
      <c r="ER822" s="100">
        <v>100</v>
      </c>
      <c r="ES822" s="100">
        <v>0.24</v>
      </c>
      <c r="ET822" s="100">
        <v>342.56</v>
      </c>
      <c r="EU822" s="100">
        <v>23.63</v>
      </c>
      <c r="EV822" s="100">
        <v>100</v>
      </c>
      <c r="EW822" s="100">
        <v>100</v>
      </c>
      <c r="EX822" s="100">
        <v>100</v>
      </c>
      <c r="EY822" s="100">
        <v>87.52</v>
      </c>
      <c r="EZ822" s="100">
        <v>100</v>
      </c>
      <c r="FA822" s="100">
        <v>100</v>
      </c>
      <c r="FB822" s="100">
        <v>100</v>
      </c>
      <c r="FC822" s="100"/>
      <c r="FD822" s="100"/>
      <c r="FE822" s="100"/>
      <c r="FF822" s="106">
        <v>0</v>
      </c>
      <c r="FG822" s="106">
        <v>0</v>
      </c>
      <c r="FH822" s="106">
        <v>0</v>
      </c>
      <c r="FI822" s="106">
        <v>0</v>
      </c>
      <c r="FJ822" s="106">
        <v>0</v>
      </c>
      <c r="FK822" s="106">
        <v>0</v>
      </c>
      <c r="FL822" s="106">
        <v>8.9588278931750746E-3</v>
      </c>
      <c r="FM822" s="106">
        <v>3.3411920969616468E-3</v>
      </c>
      <c r="FN822" s="106">
        <v>0</v>
      </c>
      <c r="FO822" s="106">
        <v>4.6665212078896836E-3</v>
      </c>
      <c r="FP822" s="106">
        <v>0</v>
      </c>
      <c r="FQ822" s="106">
        <v>0</v>
      </c>
      <c r="FR822" s="106">
        <v>7.9457532331352661E-3</v>
      </c>
      <c r="FS822" s="106">
        <v>1.0206341897028681E-2</v>
      </c>
      <c r="FT822" s="106">
        <v>0.10480019247853124</v>
      </c>
      <c r="FU822" s="106">
        <v>9.1944764019543396E-3</v>
      </c>
      <c r="FV822" s="106">
        <v>0</v>
      </c>
      <c r="FW822" s="106">
        <v>0</v>
      </c>
      <c r="FX822" s="106">
        <v>3.192607189865003E-2</v>
      </c>
      <c r="FY822" s="106">
        <v>0</v>
      </c>
      <c r="FZ822" s="106">
        <v>1.7527091021407811E-2</v>
      </c>
      <c r="GA822" s="106">
        <v>0</v>
      </c>
      <c r="GB822" s="106">
        <v>0</v>
      </c>
      <c r="GC822" s="106">
        <v>0</v>
      </c>
      <c r="GD822" s="106">
        <v>0</v>
      </c>
      <c r="GE822" s="106">
        <v>0</v>
      </c>
      <c r="GF822" s="106">
        <v>0</v>
      </c>
      <c r="GG822" s="106">
        <v>0</v>
      </c>
      <c r="GH822" s="100"/>
      <c r="GI822" s="100"/>
      <c r="GJ822" s="100"/>
      <c r="GK822" s="100"/>
    </row>
    <row r="823" spans="1:193" x14ac:dyDescent="0.25">
      <c r="A823" s="98" t="s">
        <v>1073</v>
      </c>
      <c r="B823" s="99" t="s">
        <v>17</v>
      </c>
      <c r="C823" s="99" t="s">
        <v>247</v>
      </c>
      <c r="D823" s="100"/>
      <c r="E823" s="99" t="s">
        <v>996</v>
      </c>
      <c r="F823" s="100"/>
      <c r="G823" s="106">
        <v>1.518</v>
      </c>
      <c r="H823" s="106">
        <v>0</v>
      </c>
      <c r="I823" s="106">
        <v>0</v>
      </c>
      <c r="J823" s="106">
        <v>0</v>
      </c>
      <c r="K823" s="106">
        <v>1.4999999999999999E-2</v>
      </c>
      <c r="L823" s="106">
        <v>0</v>
      </c>
      <c r="M823" s="106">
        <v>0</v>
      </c>
      <c r="N823" s="106">
        <v>0.10492684546548402</v>
      </c>
      <c r="O823" s="106">
        <v>0.85199999999999998</v>
      </c>
      <c r="P823" s="106">
        <v>27.08</v>
      </c>
      <c r="Q823" s="106">
        <v>0</v>
      </c>
      <c r="R823" s="106">
        <v>3.2000000000000001E-2</v>
      </c>
      <c r="S823" s="106">
        <v>0</v>
      </c>
      <c r="T823" s="106">
        <v>0</v>
      </c>
      <c r="U823" s="106">
        <v>0</v>
      </c>
      <c r="V823" s="106">
        <v>0</v>
      </c>
      <c r="W823" s="106">
        <v>10.967000000000001</v>
      </c>
      <c r="X823" s="106">
        <v>0.15081498491629003</v>
      </c>
      <c r="Y823" s="106">
        <v>2.0949438384913246</v>
      </c>
      <c r="Z823" s="106">
        <v>9.2040000000000006</v>
      </c>
      <c r="AA823" s="106">
        <v>18.655000000000001</v>
      </c>
      <c r="AB823" s="106">
        <v>2.9390000000000001</v>
      </c>
      <c r="AC823" s="106">
        <v>11.763999999999999</v>
      </c>
      <c r="AD823" s="106">
        <v>3.5910000000000002</v>
      </c>
      <c r="AE823" s="106">
        <v>2.9980000000000002</v>
      </c>
      <c r="AF823" s="106">
        <v>1.0609999999999999</v>
      </c>
      <c r="AG823" s="106">
        <v>0.10599665360985915</v>
      </c>
      <c r="AH823" s="106">
        <v>2.5999999999999999E-2</v>
      </c>
      <c r="AI823" s="106"/>
      <c r="AJ823" s="106">
        <v>93.151463122482951</v>
      </c>
      <c r="AK823" s="100"/>
      <c r="AL823" s="106">
        <v>0.70961106955871345</v>
      </c>
      <c r="AM823" s="106">
        <v>0</v>
      </c>
      <c r="AN823" s="106">
        <v>0</v>
      </c>
      <c r="AO823" s="106">
        <v>0</v>
      </c>
      <c r="AP823" s="106">
        <v>1.1617100371747213E-2</v>
      </c>
      <c r="AQ823" s="106">
        <v>0</v>
      </c>
      <c r="AR823" s="106">
        <v>0</v>
      </c>
      <c r="AS823" s="106">
        <v>8.7105134870898243E-2</v>
      </c>
      <c r="AT823" s="106">
        <v>0.60891938250428812</v>
      </c>
      <c r="AU823" s="106">
        <v>11.817071042066678</v>
      </c>
      <c r="AV823" s="106">
        <v>0</v>
      </c>
      <c r="AW823" s="106">
        <v>3.2000000000000001E-2</v>
      </c>
      <c r="AX823" s="106">
        <v>0</v>
      </c>
      <c r="AY823" s="106">
        <v>0</v>
      </c>
      <c r="AZ823" s="106">
        <v>0</v>
      </c>
      <c r="BA823" s="106">
        <v>0</v>
      </c>
      <c r="BB823" s="106">
        <v>10.259120673526661</v>
      </c>
      <c r="BC823" s="106">
        <v>0.13294691900237132</v>
      </c>
      <c r="BD823" s="106">
        <v>1.6496919745580947</v>
      </c>
      <c r="BE823" s="106">
        <v>7.8478854024556615</v>
      </c>
      <c r="BF823" s="106">
        <v>15.926748057713652</v>
      </c>
      <c r="BG823" s="106">
        <v>2.5113218832777924</v>
      </c>
      <c r="BH823" s="106">
        <v>10.085733882030176</v>
      </c>
      <c r="BI823" s="106">
        <v>3.0967575025870993</v>
      </c>
      <c r="BJ823" s="106">
        <v>2.601075828561513</v>
      </c>
      <c r="BK823" s="106">
        <v>0.92445761087392175</v>
      </c>
      <c r="BL823" s="106">
        <v>9.2694931009933673E-2</v>
      </c>
      <c r="BM823" s="106">
        <v>2.2833055238429788E-2</v>
      </c>
      <c r="BN823" s="106"/>
      <c r="BO823" s="106"/>
      <c r="BP823" s="106"/>
      <c r="BQ823" s="106">
        <v>2.3103360000000003E-2</v>
      </c>
      <c r="BR823" s="106">
        <v>1.884953E-2</v>
      </c>
      <c r="BS823" s="106">
        <v>9.8253999999999998E-3</v>
      </c>
      <c r="BT823" s="106">
        <v>8.7884599999999997E-3</v>
      </c>
      <c r="BU823" s="106">
        <v>1.3041119999999998E-2</v>
      </c>
      <c r="BV823" s="106">
        <v>1.15785E-2</v>
      </c>
      <c r="BW823" s="106">
        <v>1.57716E-2</v>
      </c>
      <c r="BX823" s="106">
        <v>4.457019999999999E-3</v>
      </c>
      <c r="BY823" s="106">
        <v>1.035408E-2</v>
      </c>
      <c r="BZ823" s="106">
        <v>2.9103319999999995E-2</v>
      </c>
      <c r="CA823" s="106">
        <v>1.72E-2</v>
      </c>
      <c r="CB823" s="106">
        <v>1.4E-2</v>
      </c>
      <c r="CC823" s="106">
        <v>1.1873150000000001E-2</v>
      </c>
      <c r="CD823" s="106">
        <v>2.1613469999999999E-2</v>
      </c>
      <c r="CE823" s="106">
        <v>4.7278000000000001E-2</v>
      </c>
      <c r="CF823" s="106">
        <v>8.0192400000000004E-3</v>
      </c>
      <c r="CG823" s="106">
        <v>7.9106000000000003E-3</v>
      </c>
      <c r="CH823" s="106">
        <v>8.3945600000000006E-3</v>
      </c>
      <c r="CI823" s="106">
        <v>1.257201E-2</v>
      </c>
      <c r="CJ823" s="106">
        <v>2.6270720000000001E-2</v>
      </c>
      <c r="CK823" s="106">
        <v>2.7057029999999996E-2</v>
      </c>
      <c r="CL823" s="106">
        <v>2.9608589999999997E-2</v>
      </c>
      <c r="CM823" s="106">
        <v>3.7324800000000005E-2</v>
      </c>
      <c r="CN823" s="106">
        <v>2.8874039999999997E-2</v>
      </c>
      <c r="CO823" s="106">
        <v>3.826632E-2</v>
      </c>
      <c r="CP823" s="106">
        <v>2.9725430000000001E-2</v>
      </c>
      <c r="CQ823" s="106">
        <v>1.6008999999999999E-2</v>
      </c>
      <c r="CR823" s="106">
        <v>1.6511150000000002E-2</v>
      </c>
      <c r="CS823" s="106"/>
      <c r="CT823" s="106"/>
      <c r="CU823" s="106"/>
      <c r="CV823" s="106">
        <f t="shared" si="504"/>
        <v>1.0800000000000001E-2</v>
      </c>
      <c r="CW823" s="106">
        <f t="shared" si="505"/>
        <v>1.1300000000000001E-2</v>
      </c>
      <c r="CX823" s="106">
        <f t="shared" si="506"/>
        <v>5.1999999999999998E-3</v>
      </c>
      <c r="CY823" s="106">
        <f t="shared" si="507"/>
        <v>5.3E-3</v>
      </c>
      <c r="CZ823" s="106">
        <f t="shared" si="508"/>
        <v>1.01E-2</v>
      </c>
      <c r="DA823" s="106">
        <f t="shared" si="509"/>
        <v>9.0000000000000011E-3</v>
      </c>
      <c r="DB823" s="106">
        <f t="shared" si="510"/>
        <v>1.1699999999999999E-2</v>
      </c>
      <c r="DC823" s="106">
        <f t="shared" si="511"/>
        <v>3.6999999999999997E-3</v>
      </c>
      <c r="DD823" s="106">
        <f t="shared" si="512"/>
        <v>7.4000000000000003E-3</v>
      </c>
      <c r="DE823" s="106">
        <f t="shared" si="513"/>
        <v>1.2699999999999998E-2</v>
      </c>
      <c r="DF823" s="106">
        <f t="shared" si="514"/>
        <v>1.72E-2</v>
      </c>
      <c r="DG823" s="106">
        <f t="shared" si="515"/>
        <v>1.4E-2</v>
      </c>
      <c r="DH823" s="106">
        <f t="shared" si="516"/>
        <v>8.3000000000000001E-3</v>
      </c>
      <c r="DI823" s="106">
        <f t="shared" si="517"/>
        <v>1.7699999999999997E-2</v>
      </c>
      <c r="DJ823" s="106">
        <f t="shared" si="518"/>
        <v>3.5000000000000003E-2</v>
      </c>
      <c r="DK823" s="106">
        <f t="shared" si="519"/>
        <v>6.8000000000000005E-3</v>
      </c>
      <c r="DL823" s="106">
        <f t="shared" si="520"/>
        <v>7.4000000000000003E-3</v>
      </c>
      <c r="DM823" s="106">
        <f t="shared" si="521"/>
        <v>7.4000000000000003E-3</v>
      </c>
      <c r="DN823" s="106">
        <f t="shared" si="522"/>
        <v>9.8999999999999991E-3</v>
      </c>
      <c r="DO823" s="106">
        <f t="shared" si="523"/>
        <v>2.24E-2</v>
      </c>
      <c r="DP823" s="106">
        <f t="shared" si="524"/>
        <v>2.3099999999999996E-2</v>
      </c>
      <c r="DQ823" s="106">
        <f t="shared" si="525"/>
        <v>2.53E-2</v>
      </c>
      <c r="DR823" s="106">
        <f t="shared" si="526"/>
        <v>3.2000000000000001E-2</v>
      </c>
      <c r="DS823" s="106">
        <f t="shared" si="527"/>
        <v>2.4899999999999999E-2</v>
      </c>
      <c r="DT823" s="106">
        <f t="shared" si="528"/>
        <v>3.32E-2</v>
      </c>
      <c r="DU823" s="106">
        <f t="shared" si="529"/>
        <v>2.5900000000000003E-2</v>
      </c>
      <c r="DV823" s="106">
        <f t="shared" si="530"/>
        <v>1.4E-2</v>
      </c>
      <c r="DW823" s="106">
        <f t="shared" si="531"/>
        <v>1.4500000000000001E-2</v>
      </c>
      <c r="DX823" s="106"/>
      <c r="DY823" s="106"/>
      <c r="DZ823" s="100"/>
      <c r="EA823" s="100">
        <v>2</v>
      </c>
      <c r="EB823" s="100">
        <v>100</v>
      </c>
      <c r="EC823" s="100">
        <v>100</v>
      </c>
      <c r="ED823" s="100">
        <v>100</v>
      </c>
      <c r="EE823" s="100">
        <v>61.9</v>
      </c>
      <c r="EF823" s="100">
        <v>1192.1500000000001</v>
      </c>
      <c r="EG823" s="100">
        <v>100</v>
      </c>
      <c r="EH823" s="100">
        <v>3.64</v>
      </c>
      <c r="EI823" s="100">
        <v>1.1000000000000001</v>
      </c>
      <c r="EJ823" s="100">
        <v>0.26</v>
      </c>
      <c r="EK823" s="100">
        <v>3.49</v>
      </c>
      <c r="EL823" s="100">
        <v>10.8</v>
      </c>
      <c r="EM823" s="100">
        <v>50.39</v>
      </c>
      <c r="EN823" s="100">
        <v>100</v>
      </c>
      <c r="EO823" s="100">
        <v>100</v>
      </c>
      <c r="EP823" s="100">
        <v>100</v>
      </c>
      <c r="EQ823" s="100">
        <v>0.2</v>
      </c>
      <c r="ER823" s="100">
        <v>3.63</v>
      </c>
      <c r="ES823" s="100">
        <v>0.96</v>
      </c>
      <c r="ET823" s="100">
        <v>0.59</v>
      </c>
      <c r="EU823" s="100">
        <v>0.4</v>
      </c>
      <c r="EV823" s="100">
        <v>1.03</v>
      </c>
      <c r="EW823" s="100">
        <v>0.53</v>
      </c>
      <c r="EX823" s="100">
        <v>0.89</v>
      </c>
      <c r="EY823" s="100">
        <v>1.24</v>
      </c>
      <c r="EZ823" s="100">
        <v>2.5499999999999998</v>
      </c>
      <c r="FA823" s="100">
        <v>12.83</v>
      </c>
      <c r="FB823" s="100">
        <v>57.22</v>
      </c>
      <c r="FC823" s="100"/>
      <c r="FD823" s="100"/>
      <c r="FE823" s="100"/>
      <c r="FF823" s="106">
        <v>1.419222139117427E-2</v>
      </c>
      <c r="FG823" s="106">
        <v>0</v>
      </c>
      <c r="FH823" s="106">
        <v>0</v>
      </c>
      <c r="FI823" s="106">
        <v>0</v>
      </c>
      <c r="FJ823" s="106">
        <v>7.1909851301115244E-3</v>
      </c>
      <c r="FK823" s="106">
        <v>0</v>
      </c>
      <c r="FL823" s="106">
        <v>0</v>
      </c>
      <c r="FM823" s="106">
        <v>3.1706269093006961E-3</v>
      </c>
      <c r="FN823" s="106">
        <v>6.6981132075471699E-3</v>
      </c>
      <c r="FO823" s="106">
        <v>3.0724384709373359E-2</v>
      </c>
      <c r="FP823" s="106">
        <v>0</v>
      </c>
      <c r="FQ823" s="106">
        <v>3.4560000000000003E-3</v>
      </c>
      <c r="FR823" s="106">
        <v>0</v>
      </c>
      <c r="FS823" s="106">
        <v>0</v>
      </c>
      <c r="FT823" s="106">
        <v>0</v>
      </c>
      <c r="FU823" s="106">
        <v>0</v>
      </c>
      <c r="FV823" s="106">
        <v>2.0518241347053323E-2</v>
      </c>
      <c r="FW823" s="106">
        <v>4.8259731597860792E-3</v>
      </c>
      <c r="FX823" s="106">
        <v>1.5837042955757708E-2</v>
      </c>
      <c r="FY823" s="106">
        <v>4.6302523874488404E-2</v>
      </c>
      <c r="FZ823" s="106">
        <v>6.3706992230854617E-2</v>
      </c>
      <c r="GA823" s="106">
        <v>2.586661539776126E-2</v>
      </c>
      <c r="GB823" s="106">
        <v>5.3454389574759932E-2</v>
      </c>
      <c r="GC823" s="106">
        <v>2.7561141773025183E-2</v>
      </c>
      <c r="GD823" s="106">
        <v>3.225334027416276E-2</v>
      </c>
      <c r="GE823" s="106">
        <v>2.3573669077285003E-2</v>
      </c>
      <c r="GF823" s="106">
        <v>1.189275964857449E-2</v>
      </c>
      <c r="GG823" s="106">
        <v>1.3065074207429526E-2</v>
      </c>
      <c r="GH823" s="100"/>
      <c r="GI823" s="100"/>
      <c r="GJ823" s="100"/>
      <c r="GK823" s="100"/>
    </row>
    <row r="824" spans="1:193" x14ac:dyDescent="0.25">
      <c r="A824" s="98" t="s">
        <v>1073</v>
      </c>
      <c r="B824" s="99" t="s">
        <v>17</v>
      </c>
      <c r="C824" s="99" t="s">
        <v>247</v>
      </c>
      <c r="D824" s="100"/>
      <c r="E824" s="99" t="s">
        <v>997</v>
      </c>
      <c r="F824" s="100"/>
      <c r="G824" s="106">
        <v>1.458</v>
      </c>
      <c r="H824" s="106">
        <v>0</v>
      </c>
      <c r="I824" s="106">
        <v>0</v>
      </c>
      <c r="J824" s="106">
        <v>0</v>
      </c>
      <c r="K824" s="106">
        <v>0</v>
      </c>
      <c r="L824" s="106">
        <v>0.03</v>
      </c>
      <c r="M824" s="106">
        <v>0</v>
      </c>
      <c r="N824" s="106">
        <v>9.7848422634115556E-2</v>
      </c>
      <c r="O824" s="106">
        <v>0.85999999999999988</v>
      </c>
      <c r="P824" s="106">
        <v>27.161000000000001</v>
      </c>
      <c r="Q824" s="106">
        <v>3.6245318530113368E-2</v>
      </c>
      <c r="R824" s="106">
        <v>3.7999999999999999E-2</v>
      </c>
      <c r="S824" s="106">
        <v>0</v>
      </c>
      <c r="T824" s="106">
        <v>0</v>
      </c>
      <c r="U824" s="106">
        <v>0</v>
      </c>
      <c r="V824" s="106">
        <v>0</v>
      </c>
      <c r="W824" s="106">
        <v>10.965</v>
      </c>
      <c r="X824" s="106">
        <v>0.17211576924024991</v>
      </c>
      <c r="Y824" s="106">
        <v>2.1079706983433</v>
      </c>
      <c r="Z824" s="106">
        <v>9.1869999999999994</v>
      </c>
      <c r="AA824" s="106">
        <v>18.305988184392877</v>
      </c>
      <c r="AB824" s="106">
        <v>2.9020000000000001</v>
      </c>
      <c r="AC824" s="106">
        <v>11.885999999999999</v>
      </c>
      <c r="AD824" s="106">
        <v>3.5489999999999999</v>
      </c>
      <c r="AE824" s="106">
        <v>2.9910000000000001</v>
      </c>
      <c r="AF824" s="106">
        <v>1.026</v>
      </c>
      <c r="AG824" s="106">
        <v>0.10289960829577437</v>
      </c>
      <c r="AH824" s="106">
        <v>0.03</v>
      </c>
      <c r="AI824" s="106"/>
      <c r="AJ824" s="106">
        <v>92.882232297803398</v>
      </c>
      <c r="AK824" s="100"/>
      <c r="AL824" s="106">
        <v>0.68156320119670899</v>
      </c>
      <c r="AM824" s="106">
        <v>0</v>
      </c>
      <c r="AN824" s="106">
        <v>0</v>
      </c>
      <c r="AO824" s="106">
        <v>0</v>
      </c>
      <c r="AP824" s="106">
        <v>0</v>
      </c>
      <c r="AQ824" s="106">
        <v>2.3319082782743878E-2</v>
      </c>
      <c r="AR824" s="106">
        <v>0</v>
      </c>
      <c r="AS824" s="106">
        <v>8.1228974459667577E-2</v>
      </c>
      <c r="AT824" s="106">
        <v>0.61463693539165232</v>
      </c>
      <c r="AU824" s="106">
        <v>11.852417524873452</v>
      </c>
      <c r="AV824" s="106">
        <v>3.6245318530113368E-2</v>
      </c>
      <c r="AW824" s="106">
        <v>3.7999999999999999E-2</v>
      </c>
      <c r="AX824" s="106">
        <v>0</v>
      </c>
      <c r="AY824" s="106">
        <v>0</v>
      </c>
      <c r="AZ824" s="106">
        <v>0</v>
      </c>
      <c r="BA824" s="106">
        <v>0</v>
      </c>
      <c r="BB824" s="106">
        <v>10.257249766136576</v>
      </c>
      <c r="BC824" s="106">
        <v>0.15172405610036133</v>
      </c>
      <c r="BD824" s="106">
        <v>1.6599501522508071</v>
      </c>
      <c r="BE824" s="106">
        <v>7.8333901773533414</v>
      </c>
      <c r="BF824" s="106">
        <v>15.628778437968819</v>
      </c>
      <c r="BG824" s="106">
        <v>2.479706058275656</v>
      </c>
      <c r="BH824" s="106">
        <v>10.190329218106994</v>
      </c>
      <c r="BI824" s="106">
        <v>3.0605381165919283</v>
      </c>
      <c r="BJ824" s="106">
        <v>2.5950026028110358</v>
      </c>
      <c r="BK824" s="106">
        <v>0.89396183671691209</v>
      </c>
      <c r="BL824" s="106">
        <v>8.9986539830148121E-2</v>
      </c>
      <c r="BM824" s="106">
        <v>2.6345832967418985E-2</v>
      </c>
      <c r="BN824" s="106"/>
      <c r="BO824" s="106"/>
      <c r="BP824" s="106"/>
      <c r="BQ824" s="106">
        <v>2.6953920000000006E-2</v>
      </c>
      <c r="BR824" s="106">
        <v>1.868272E-2</v>
      </c>
      <c r="BS824" s="106">
        <v>9.8253999999999998E-3</v>
      </c>
      <c r="BT824" s="106">
        <v>8.9542800000000002E-3</v>
      </c>
      <c r="BU824" s="106">
        <v>1.3041119999999998E-2</v>
      </c>
      <c r="BV824" s="106">
        <v>1.1192550000000001E-2</v>
      </c>
      <c r="BW824" s="106">
        <v>1.6176000000000003E-2</v>
      </c>
      <c r="BX824" s="106">
        <v>4.3365599999999997E-3</v>
      </c>
      <c r="BY824" s="106">
        <v>1.035408E-2</v>
      </c>
      <c r="BZ824" s="106">
        <v>2.8415839999999998E-2</v>
      </c>
      <c r="CA824" s="106">
        <v>1.72E-2</v>
      </c>
      <c r="CB824" s="106">
        <v>1.4E-2</v>
      </c>
      <c r="CC824" s="106">
        <v>1.17301E-2</v>
      </c>
      <c r="CD824" s="106">
        <v>2.1491360000000001E-2</v>
      </c>
      <c r="CE824" s="106">
        <v>4.7278000000000001E-2</v>
      </c>
      <c r="CF824" s="106">
        <v>7.9013099999999999E-3</v>
      </c>
      <c r="CG824" s="106">
        <v>7.8036999999999994E-3</v>
      </c>
      <c r="CH824" s="106">
        <v>8.3945600000000006E-3</v>
      </c>
      <c r="CI824" s="106">
        <v>1.257201E-2</v>
      </c>
      <c r="CJ824" s="106">
        <v>2.6505279999999999E-2</v>
      </c>
      <c r="CK824" s="106">
        <v>2.7876940000000003E-2</v>
      </c>
      <c r="CL824" s="106">
        <v>3.0076709999999996E-2</v>
      </c>
      <c r="CM824" s="106">
        <v>3.6974880000000002E-2</v>
      </c>
      <c r="CN824" s="106">
        <v>2.910596E-2</v>
      </c>
      <c r="CO824" s="106">
        <v>3.8151060000000001E-2</v>
      </c>
      <c r="CP824" s="106">
        <v>2.9725430000000001E-2</v>
      </c>
      <c r="CQ824" s="106">
        <v>1.6008999999999999E-2</v>
      </c>
      <c r="CR824" s="106">
        <v>1.639728E-2</v>
      </c>
      <c r="CS824" s="106"/>
      <c r="CT824" s="106"/>
      <c r="CU824" s="106"/>
      <c r="CV824" s="106">
        <f t="shared" si="504"/>
        <v>1.2600000000000002E-2</v>
      </c>
      <c r="CW824" s="106">
        <f t="shared" si="505"/>
        <v>1.12E-2</v>
      </c>
      <c r="CX824" s="106">
        <f t="shared" si="506"/>
        <v>5.1999999999999998E-3</v>
      </c>
      <c r="CY824" s="106">
        <f t="shared" si="507"/>
        <v>5.4000000000000003E-3</v>
      </c>
      <c r="CZ824" s="106">
        <f t="shared" si="508"/>
        <v>1.01E-2</v>
      </c>
      <c r="DA824" s="106">
        <f t="shared" si="509"/>
        <v>8.7000000000000011E-3</v>
      </c>
      <c r="DB824" s="106">
        <f t="shared" si="510"/>
        <v>1.2000000000000002E-2</v>
      </c>
      <c r="DC824" s="106">
        <f t="shared" si="511"/>
        <v>3.5999999999999999E-3</v>
      </c>
      <c r="DD824" s="106">
        <f t="shared" si="512"/>
        <v>7.4000000000000003E-3</v>
      </c>
      <c r="DE824" s="106">
        <f t="shared" si="513"/>
        <v>1.24E-2</v>
      </c>
      <c r="DF824" s="106">
        <f t="shared" si="514"/>
        <v>1.72E-2</v>
      </c>
      <c r="DG824" s="106">
        <f t="shared" si="515"/>
        <v>1.4E-2</v>
      </c>
      <c r="DH824" s="106">
        <f t="shared" si="516"/>
        <v>8.199999999999999E-3</v>
      </c>
      <c r="DI824" s="106">
        <f t="shared" si="517"/>
        <v>1.7600000000000001E-2</v>
      </c>
      <c r="DJ824" s="106">
        <f t="shared" si="518"/>
        <v>3.5000000000000003E-2</v>
      </c>
      <c r="DK824" s="106">
        <f t="shared" si="519"/>
        <v>6.7000000000000002E-3</v>
      </c>
      <c r="DL824" s="106">
        <f t="shared" si="520"/>
        <v>7.3000000000000001E-3</v>
      </c>
      <c r="DM824" s="106">
        <f t="shared" si="521"/>
        <v>7.4000000000000003E-3</v>
      </c>
      <c r="DN824" s="106">
        <f t="shared" si="522"/>
        <v>9.8999999999999991E-3</v>
      </c>
      <c r="DO824" s="106">
        <f t="shared" si="523"/>
        <v>2.2599999999999999E-2</v>
      </c>
      <c r="DP824" s="106">
        <f t="shared" si="524"/>
        <v>2.3800000000000002E-2</v>
      </c>
      <c r="DQ824" s="106">
        <f t="shared" si="525"/>
        <v>2.5700000000000001E-2</v>
      </c>
      <c r="DR824" s="106">
        <f t="shared" si="526"/>
        <v>3.1699999999999999E-2</v>
      </c>
      <c r="DS824" s="106">
        <f t="shared" si="527"/>
        <v>2.5100000000000001E-2</v>
      </c>
      <c r="DT824" s="106">
        <f t="shared" si="528"/>
        <v>3.3099999999999997E-2</v>
      </c>
      <c r="DU824" s="106">
        <f t="shared" si="529"/>
        <v>2.5900000000000003E-2</v>
      </c>
      <c r="DV824" s="106">
        <f t="shared" si="530"/>
        <v>1.4E-2</v>
      </c>
      <c r="DW824" s="106">
        <f t="shared" si="531"/>
        <v>1.44E-2</v>
      </c>
      <c r="DX824" s="106"/>
      <c r="DY824" s="106"/>
      <c r="DZ824" s="100"/>
      <c r="EA824" s="100">
        <v>2.12</v>
      </c>
      <c r="EB824" s="100">
        <v>100</v>
      </c>
      <c r="EC824" s="100">
        <v>100</v>
      </c>
      <c r="ED824" s="100">
        <v>100</v>
      </c>
      <c r="EE824" s="100">
        <v>83.51</v>
      </c>
      <c r="EF824" s="100">
        <v>26.39</v>
      </c>
      <c r="EG824" s="100">
        <v>100</v>
      </c>
      <c r="EH824" s="100">
        <v>3.81</v>
      </c>
      <c r="EI824" s="100">
        <v>1.0900000000000001</v>
      </c>
      <c r="EJ824" s="100">
        <v>0.26</v>
      </c>
      <c r="EK824" s="100">
        <v>3.41</v>
      </c>
      <c r="EL824" s="100">
        <v>8.9700000000000006</v>
      </c>
      <c r="EM824" s="100">
        <v>97.2</v>
      </c>
      <c r="EN824" s="100">
        <v>516.95000000000005</v>
      </c>
      <c r="EO824" s="100">
        <v>100</v>
      </c>
      <c r="EP824" s="100">
        <v>100</v>
      </c>
      <c r="EQ824" s="100">
        <v>0.2</v>
      </c>
      <c r="ER824" s="100">
        <v>3.4</v>
      </c>
      <c r="ES824" s="100">
        <v>0.95</v>
      </c>
      <c r="ET824" s="100">
        <v>0.59</v>
      </c>
      <c r="EU824" s="100">
        <v>0.4</v>
      </c>
      <c r="EV824" s="100">
        <v>1.05</v>
      </c>
      <c r="EW824" s="100">
        <v>0.53</v>
      </c>
      <c r="EX824" s="100">
        <v>0.9</v>
      </c>
      <c r="EY824" s="100">
        <v>1.24</v>
      </c>
      <c r="EZ824" s="100">
        <v>2.63</v>
      </c>
      <c r="FA824" s="100">
        <v>13.28</v>
      </c>
      <c r="FB824" s="100">
        <v>49.25</v>
      </c>
      <c r="FC824" s="100"/>
      <c r="FD824" s="100"/>
      <c r="FE824" s="100"/>
      <c r="FF824" s="106">
        <v>1.444913986537023E-2</v>
      </c>
      <c r="FG824" s="106">
        <v>0</v>
      </c>
      <c r="FH824" s="106">
        <v>0</v>
      </c>
      <c r="FI824" s="106">
        <v>0</v>
      </c>
      <c r="FJ824" s="106">
        <v>0</v>
      </c>
      <c r="FK824" s="106">
        <v>6.1539059463661099E-3</v>
      </c>
      <c r="FL824" s="106">
        <v>0</v>
      </c>
      <c r="FM824" s="106">
        <v>3.0948239269133347E-3</v>
      </c>
      <c r="FN824" s="106">
        <v>6.6995425957690098E-3</v>
      </c>
      <c r="FO824" s="106">
        <v>3.0816285564670975E-2</v>
      </c>
      <c r="FP824" s="106">
        <v>1.2359653618768658E-3</v>
      </c>
      <c r="FQ824" s="106">
        <v>3.4085999999999999E-3</v>
      </c>
      <c r="FR824" s="106">
        <v>0</v>
      </c>
      <c r="FS824" s="106">
        <v>0</v>
      </c>
      <c r="FT824" s="106">
        <v>0</v>
      </c>
      <c r="FU824" s="106">
        <v>0</v>
      </c>
      <c r="FV824" s="106">
        <v>2.0514499532273151E-2</v>
      </c>
      <c r="FW824" s="106">
        <v>5.1586179074122858E-3</v>
      </c>
      <c r="FX824" s="106">
        <v>1.5769526446382666E-2</v>
      </c>
      <c r="FY824" s="106">
        <v>4.6217002046384716E-2</v>
      </c>
      <c r="FZ824" s="106">
        <v>6.2515113751875281E-2</v>
      </c>
      <c r="GA824" s="106">
        <v>2.6036913611894391E-2</v>
      </c>
      <c r="GB824" s="106">
        <v>5.4008744855967065E-2</v>
      </c>
      <c r="GC824" s="106">
        <v>2.7544843049327358E-2</v>
      </c>
      <c r="GD824" s="106">
        <v>3.2178032274856841E-2</v>
      </c>
      <c r="GE824" s="106">
        <v>2.3511196305654788E-2</v>
      </c>
      <c r="GF824" s="106">
        <v>1.1950212489443671E-2</v>
      </c>
      <c r="GG824" s="106">
        <v>1.297532273645385E-2</v>
      </c>
      <c r="GH824" s="100"/>
      <c r="GI824" s="100"/>
      <c r="GJ824" s="100"/>
      <c r="GK824" s="100"/>
    </row>
    <row r="825" spans="1:193" x14ac:dyDescent="0.25">
      <c r="A825" s="98" t="s">
        <v>1073</v>
      </c>
      <c r="B825" s="99" t="s">
        <v>17</v>
      </c>
      <c r="C825" s="99" t="s">
        <v>247</v>
      </c>
      <c r="D825" s="100"/>
      <c r="E825" s="99" t="s">
        <v>998</v>
      </c>
      <c r="F825" s="100"/>
      <c r="G825" s="106">
        <v>1.5069999999999999</v>
      </c>
      <c r="H825" s="106">
        <v>0</v>
      </c>
      <c r="I825" s="106">
        <v>0</v>
      </c>
      <c r="J825" s="106">
        <v>0</v>
      </c>
      <c r="K825" s="106">
        <v>0</v>
      </c>
      <c r="L825" s="106">
        <v>0.03</v>
      </c>
      <c r="M825" s="106">
        <v>0</v>
      </c>
      <c r="N825" s="106">
        <v>0.101926845465484</v>
      </c>
      <c r="O825" s="106">
        <v>0.84599999999999986</v>
      </c>
      <c r="P825" s="106">
        <v>26.847000000000001</v>
      </c>
      <c r="Q825" s="106">
        <v>2.3084596635563035E-2</v>
      </c>
      <c r="R825" s="106">
        <v>0.04</v>
      </c>
      <c r="S825" s="106">
        <v>0</v>
      </c>
      <c r="T825" s="106">
        <v>0</v>
      </c>
      <c r="U825" s="106">
        <v>0</v>
      </c>
      <c r="V825" s="106">
        <v>0</v>
      </c>
      <c r="W825" s="106">
        <v>10.932</v>
      </c>
      <c r="X825" s="106">
        <v>0.15203312844079753</v>
      </c>
      <c r="Y825" s="106">
        <v>2.0839706983433</v>
      </c>
      <c r="Z825" s="106">
        <v>9.1920000000000002</v>
      </c>
      <c r="AA825" s="106">
        <v>18.056932060259037</v>
      </c>
      <c r="AB825" s="106">
        <v>2.8809999999999998</v>
      </c>
      <c r="AC825" s="106">
        <v>11.952999999999999</v>
      </c>
      <c r="AD825" s="106">
        <v>3.5419999999999998</v>
      </c>
      <c r="AE825" s="106">
        <v>2.9569999999999999</v>
      </c>
      <c r="AF825" s="106">
        <v>1.087</v>
      </c>
      <c r="AG825" s="106">
        <v>0.12289960829577437</v>
      </c>
      <c r="AH825" s="106">
        <v>4.1000000000000002E-2</v>
      </c>
      <c r="AI825" s="106"/>
      <c r="AJ825" s="106">
        <v>92.377102013796716</v>
      </c>
      <c r="AK825" s="100"/>
      <c r="AL825" s="106">
        <v>0.70446896035901263</v>
      </c>
      <c r="AM825" s="106">
        <v>0</v>
      </c>
      <c r="AN825" s="106">
        <v>0</v>
      </c>
      <c r="AO825" s="106">
        <v>0</v>
      </c>
      <c r="AP825" s="106">
        <v>0</v>
      </c>
      <c r="AQ825" s="106">
        <v>2.3319082782743878E-2</v>
      </c>
      <c r="AR825" s="106">
        <v>0</v>
      </c>
      <c r="AS825" s="106">
        <v>8.4614681608404463E-2</v>
      </c>
      <c r="AT825" s="106">
        <v>0.60463121783876494</v>
      </c>
      <c r="AU825" s="106">
        <v>11.71539535695584</v>
      </c>
      <c r="AV825" s="106">
        <v>2.3084596635563035E-2</v>
      </c>
      <c r="AW825" s="106">
        <v>0.04</v>
      </c>
      <c r="AX825" s="106">
        <v>0</v>
      </c>
      <c r="AY825" s="106">
        <v>0</v>
      </c>
      <c r="AZ825" s="106">
        <v>0</v>
      </c>
      <c r="BA825" s="106">
        <v>0</v>
      </c>
      <c r="BB825" s="106">
        <v>10.226379794200188</v>
      </c>
      <c r="BC825" s="106">
        <v>0.13402074086812193</v>
      </c>
      <c r="BD825" s="106">
        <v>1.6410510263353806</v>
      </c>
      <c r="BE825" s="106">
        <v>7.8376534788540244</v>
      </c>
      <c r="BF825" s="106">
        <v>15.416146213829963</v>
      </c>
      <c r="BG825" s="106">
        <v>2.4617619413825516</v>
      </c>
      <c r="BH825" s="106">
        <v>10.247770919067214</v>
      </c>
      <c r="BI825" s="106">
        <v>3.0545015522593997</v>
      </c>
      <c r="BJ825" s="106">
        <v>2.5655040777372893</v>
      </c>
      <c r="BK825" s="106">
        <v>0.94711161453341464</v>
      </c>
      <c r="BL825" s="106">
        <v>0.10747670161414462</v>
      </c>
      <c r="BM825" s="106">
        <v>3.6005971722139284E-2</v>
      </c>
      <c r="BN825" s="106"/>
      <c r="BO825" s="106"/>
      <c r="BP825" s="106"/>
      <c r="BQ825" s="106">
        <v>2.5670399999999999E-2</v>
      </c>
      <c r="BR825" s="106">
        <v>1.884953E-2</v>
      </c>
      <c r="BS825" s="106">
        <v>9.8253999999999998E-3</v>
      </c>
      <c r="BT825" s="106">
        <v>8.6226399999999991E-3</v>
      </c>
      <c r="BU825" s="106">
        <v>1.2912E-2</v>
      </c>
      <c r="BV825" s="106">
        <v>1.13212E-2</v>
      </c>
      <c r="BW825" s="106">
        <v>1.63108E-2</v>
      </c>
      <c r="BX825" s="106">
        <v>4.457019999999999E-3</v>
      </c>
      <c r="BY825" s="106">
        <v>1.021416E-2</v>
      </c>
      <c r="BZ825" s="106">
        <v>2.7728359999999997E-2</v>
      </c>
      <c r="CA825" s="106">
        <v>1.7299999999999999E-2</v>
      </c>
      <c r="CB825" s="106">
        <v>1.3899999999999999E-2</v>
      </c>
      <c r="CC825" s="106">
        <v>1.17301E-2</v>
      </c>
      <c r="CD825" s="106">
        <v>2.1247140000000001E-2</v>
      </c>
      <c r="CE825" s="106">
        <v>4.9169119999999997E-2</v>
      </c>
      <c r="CF825" s="106">
        <v>8.0192400000000004E-3</v>
      </c>
      <c r="CG825" s="106">
        <v>7.9106000000000003E-3</v>
      </c>
      <c r="CH825" s="106">
        <v>8.3945600000000006E-3</v>
      </c>
      <c r="CI825" s="106">
        <v>1.2699E-2</v>
      </c>
      <c r="CJ825" s="106">
        <v>2.7091680000000003E-2</v>
      </c>
      <c r="CK825" s="106">
        <v>2.7291289999999999E-2</v>
      </c>
      <c r="CL825" s="106">
        <v>3.0193739999999997E-2</v>
      </c>
      <c r="CM825" s="106">
        <v>3.7441440000000006E-2</v>
      </c>
      <c r="CN825" s="106">
        <v>2.8989999999999998E-2</v>
      </c>
      <c r="CO825" s="106">
        <v>3.826632E-2</v>
      </c>
      <c r="CP825" s="106">
        <v>2.9495889999999997E-2</v>
      </c>
      <c r="CQ825" s="106">
        <v>1.589465E-2</v>
      </c>
      <c r="CR825" s="106">
        <v>1.639728E-2</v>
      </c>
      <c r="CS825" s="106"/>
      <c r="CT825" s="106"/>
      <c r="CU825" s="106"/>
      <c r="CV825" s="106">
        <f t="shared" si="504"/>
        <v>1.1999999999999999E-2</v>
      </c>
      <c r="CW825" s="106">
        <f t="shared" si="505"/>
        <v>1.1300000000000001E-2</v>
      </c>
      <c r="CX825" s="106">
        <f t="shared" si="506"/>
        <v>5.1999999999999998E-3</v>
      </c>
      <c r="CY825" s="106">
        <f t="shared" si="507"/>
        <v>5.1999999999999998E-3</v>
      </c>
      <c r="CZ825" s="106">
        <f t="shared" si="508"/>
        <v>0.01</v>
      </c>
      <c r="DA825" s="106">
        <f t="shared" si="509"/>
        <v>8.8000000000000005E-3</v>
      </c>
      <c r="DB825" s="106">
        <f t="shared" si="510"/>
        <v>1.21E-2</v>
      </c>
      <c r="DC825" s="106">
        <f t="shared" si="511"/>
        <v>3.6999999999999997E-3</v>
      </c>
      <c r="DD825" s="106">
        <f t="shared" si="512"/>
        <v>7.3000000000000001E-3</v>
      </c>
      <c r="DE825" s="106">
        <f t="shared" si="513"/>
        <v>1.21E-2</v>
      </c>
      <c r="DF825" s="106">
        <f t="shared" si="514"/>
        <v>1.7299999999999999E-2</v>
      </c>
      <c r="DG825" s="106">
        <f t="shared" si="515"/>
        <v>1.3899999999999999E-2</v>
      </c>
      <c r="DH825" s="106">
        <f t="shared" si="516"/>
        <v>8.199999999999999E-3</v>
      </c>
      <c r="DI825" s="106">
        <f t="shared" si="517"/>
        <v>1.7399999999999999E-2</v>
      </c>
      <c r="DJ825" s="106">
        <f t="shared" si="518"/>
        <v>3.6399999999999995E-2</v>
      </c>
      <c r="DK825" s="106">
        <f t="shared" si="519"/>
        <v>6.8000000000000005E-3</v>
      </c>
      <c r="DL825" s="106">
        <f t="shared" si="520"/>
        <v>7.4000000000000003E-3</v>
      </c>
      <c r="DM825" s="106">
        <f t="shared" si="521"/>
        <v>7.4000000000000003E-3</v>
      </c>
      <c r="DN825" s="106">
        <f t="shared" si="522"/>
        <v>0.01</v>
      </c>
      <c r="DO825" s="106">
        <f t="shared" si="523"/>
        <v>2.3100000000000002E-2</v>
      </c>
      <c r="DP825" s="106">
        <f t="shared" si="524"/>
        <v>2.3299999999999998E-2</v>
      </c>
      <c r="DQ825" s="106">
        <f t="shared" si="525"/>
        <v>2.58E-2</v>
      </c>
      <c r="DR825" s="106">
        <f t="shared" si="526"/>
        <v>3.2100000000000004E-2</v>
      </c>
      <c r="DS825" s="106">
        <f t="shared" si="527"/>
        <v>2.4999999999999998E-2</v>
      </c>
      <c r="DT825" s="106">
        <f t="shared" si="528"/>
        <v>3.32E-2</v>
      </c>
      <c r="DU825" s="106">
        <f t="shared" si="529"/>
        <v>2.5699999999999997E-2</v>
      </c>
      <c r="DV825" s="106">
        <f t="shared" si="530"/>
        <v>1.3900000000000001E-2</v>
      </c>
      <c r="DW825" s="106">
        <f t="shared" si="531"/>
        <v>1.44E-2</v>
      </c>
      <c r="DX825" s="106"/>
      <c r="DY825" s="106"/>
      <c r="DZ825" s="100"/>
      <c r="EA825" s="100">
        <v>2.06</v>
      </c>
      <c r="EB825" s="100">
        <v>100</v>
      </c>
      <c r="EC825" s="100">
        <v>100</v>
      </c>
      <c r="ED825" s="100">
        <v>100</v>
      </c>
      <c r="EE825" s="100">
        <v>93.64</v>
      </c>
      <c r="EF825" s="100">
        <v>27.08</v>
      </c>
      <c r="EG825" s="100">
        <v>100</v>
      </c>
      <c r="EH825" s="100">
        <v>3.75</v>
      </c>
      <c r="EI825" s="100">
        <v>1.1000000000000001</v>
      </c>
      <c r="EJ825" s="100">
        <v>0.26</v>
      </c>
      <c r="EK825" s="100">
        <v>3.55</v>
      </c>
      <c r="EL825" s="100">
        <v>8.4600000000000009</v>
      </c>
      <c r="EM825" s="100">
        <v>96.48</v>
      </c>
      <c r="EN825" s="100">
        <v>84.84</v>
      </c>
      <c r="EO825" s="100">
        <v>100</v>
      </c>
      <c r="EP825" s="100">
        <v>100</v>
      </c>
      <c r="EQ825" s="100">
        <v>0.2</v>
      </c>
      <c r="ER825" s="100">
        <v>3.65</v>
      </c>
      <c r="ES825" s="100">
        <v>0.96</v>
      </c>
      <c r="ET825" s="100">
        <v>0.59</v>
      </c>
      <c r="EU825" s="100">
        <v>0.4</v>
      </c>
      <c r="EV825" s="100">
        <v>1.05</v>
      </c>
      <c r="EW825" s="100">
        <v>0.53</v>
      </c>
      <c r="EX825" s="100">
        <v>0.9</v>
      </c>
      <c r="EY825" s="100">
        <v>1.26</v>
      </c>
      <c r="EZ825" s="100">
        <v>2.48</v>
      </c>
      <c r="FA825" s="100">
        <v>11</v>
      </c>
      <c r="FB825" s="100">
        <v>36.11</v>
      </c>
      <c r="FC825" s="100"/>
      <c r="FD825" s="100"/>
      <c r="FE825" s="100"/>
      <c r="FF825" s="106">
        <v>1.451206058339566E-2</v>
      </c>
      <c r="FG825" s="106">
        <v>0</v>
      </c>
      <c r="FH825" s="106">
        <v>0</v>
      </c>
      <c r="FI825" s="106">
        <v>0</v>
      </c>
      <c r="FJ825" s="106">
        <v>0</v>
      </c>
      <c r="FK825" s="106">
        <v>6.3148076175670422E-3</v>
      </c>
      <c r="FL825" s="106">
        <v>0</v>
      </c>
      <c r="FM825" s="106">
        <v>3.1730505603151673E-3</v>
      </c>
      <c r="FN825" s="106">
        <v>6.6509433962264148E-3</v>
      </c>
      <c r="FO825" s="106">
        <v>3.0460027928085182E-2</v>
      </c>
      <c r="FP825" s="106">
        <v>8.1950318056248767E-4</v>
      </c>
      <c r="FQ825" s="106">
        <v>3.3840000000000003E-3</v>
      </c>
      <c r="FR825" s="106">
        <v>0</v>
      </c>
      <c r="FS825" s="106">
        <v>0</v>
      </c>
      <c r="FT825" s="106">
        <v>0</v>
      </c>
      <c r="FU825" s="106">
        <v>0</v>
      </c>
      <c r="FV825" s="106">
        <v>2.0452759588400378E-2</v>
      </c>
      <c r="FW825" s="106">
        <v>4.8917570416864503E-3</v>
      </c>
      <c r="FX825" s="106">
        <v>1.5754089852819651E-2</v>
      </c>
      <c r="FY825" s="106">
        <v>4.6242155525238741E-2</v>
      </c>
      <c r="FZ825" s="106">
        <v>6.1664584855319851E-2</v>
      </c>
      <c r="GA825" s="106">
        <v>2.5848500384516793E-2</v>
      </c>
      <c r="GB825" s="106">
        <v>5.4313185871056234E-2</v>
      </c>
      <c r="GC825" s="106">
        <v>2.7490513970334602E-2</v>
      </c>
      <c r="GD825" s="106">
        <v>3.2325351379489844E-2</v>
      </c>
      <c r="GE825" s="106">
        <v>2.3488368040428684E-2</v>
      </c>
      <c r="GF825" s="106">
        <v>1.1822437177555907E-2</v>
      </c>
      <c r="GG825" s="106">
        <v>1.3001756388864494E-2</v>
      </c>
      <c r="GH825" s="100"/>
      <c r="GI825" s="100"/>
      <c r="GJ825" s="100"/>
      <c r="GK825" s="100"/>
    </row>
    <row r="826" spans="1:193" x14ac:dyDescent="0.25">
      <c r="A826" s="98"/>
      <c r="B826" s="99"/>
      <c r="C826" s="99"/>
      <c r="D826" s="100"/>
      <c r="E826" s="99"/>
      <c r="F826" s="100"/>
      <c r="G826" s="106"/>
      <c r="H826" s="106"/>
      <c r="I826" s="106"/>
      <c r="J826" s="106"/>
      <c r="K826" s="106"/>
      <c r="L826" s="106"/>
      <c r="M826" s="106"/>
      <c r="N826" s="106"/>
      <c r="O826" s="106"/>
      <c r="P826" s="106"/>
      <c r="Q826" s="106"/>
      <c r="R826" s="106"/>
      <c r="S826" s="106"/>
      <c r="T826" s="106"/>
      <c r="U826" s="106"/>
      <c r="V826" s="106"/>
      <c r="W826" s="106"/>
      <c r="X826" s="106"/>
      <c r="Y826" s="106"/>
      <c r="Z826" s="106"/>
      <c r="AA826" s="106"/>
      <c r="AB826" s="106"/>
      <c r="AC826" s="106"/>
      <c r="AD826" s="106"/>
      <c r="AE826" s="106"/>
      <c r="AF826" s="106"/>
      <c r="AG826" s="106"/>
      <c r="AH826" s="106"/>
      <c r="AI826" s="106"/>
      <c r="AJ826" s="106"/>
      <c r="AK826" s="100"/>
      <c r="AL826" s="106"/>
      <c r="AM826" s="106"/>
      <c r="AN826" s="106"/>
      <c r="AO826" s="106"/>
      <c r="AP826" s="106"/>
      <c r="AQ826" s="106"/>
      <c r="AR826" s="106"/>
      <c r="AS826" s="106"/>
      <c r="AT826" s="106"/>
      <c r="AU826" s="106"/>
      <c r="AV826" s="106"/>
      <c r="AW826" s="106"/>
      <c r="AX826" s="106"/>
      <c r="AY826" s="106"/>
      <c r="AZ826" s="106"/>
      <c r="BA826" s="106"/>
      <c r="BB826" s="106"/>
      <c r="BC826" s="106"/>
      <c r="BD826" s="106"/>
      <c r="BE826" s="106"/>
      <c r="BF826" s="106"/>
      <c r="BG826" s="106"/>
      <c r="BH826" s="106"/>
      <c r="BI826" s="106"/>
      <c r="BJ826" s="106"/>
      <c r="BK826" s="106"/>
      <c r="BL826" s="106"/>
      <c r="BM826" s="106"/>
      <c r="BN826" s="106"/>
      <c r="BO826" s="106"/>
      <c r="BP826" s="106"/>
      <c r="BQ826" s="100"/>
      <c r="BR826" s="100"/>
      <c r="BS826" s="100"/>
      <c r="BT826" s="100"/>
      <c r="BU826" s="100"/>
      <c r="BV826" s="100"/>
      <c r="BW826" s="100"/>
      <c r="BX826" s="100"/>
      <c r="BY826" s="100"/>
      <c r="BZ826" s="100"/>
      <c r="CA826" s="100"/>
      <c r="CB826" s="100"/>
      <c r="CC826" s="100"/>
      <c r="CD826" s="100"/>
      <c r="CE826" s="100"/>
      <c r="CF826" s="100"/>
      <c r="CG826" s="100"/>
      <c r="CH826" s="100"/>
      <c r="CI826" s="100"/>
      <c r="CJ826" s="100"/>
      <c r="CK826" s="100"/>
      <c r="CL826" s="100"/>
      <c r="CM826" s="100"/>
      <c r="CN826" s="100"/>
      <c r="CO826" s="100"/>
      <c r="CP826" s="100"/>
      <c r="CQ826" s="100"/>
      <c r="CR826" s="100"/>
      <c r="CS826" s="100"/>
      <c r="CT826" s="100"/>
      <c r="CU826" s="106"/>
      <c r="CV826" s="106"/>
      <c r="CW826" s="106"/>
      <c r="CX826" s="106"/>
      <c r="CY826" s="106"/>
      <c r="CZ826" s="106"/>
      <c r="DA826" s="106"/>
      <c r="DB826" s="106"/>
      <c r="DC826" s="106"/>
      <c r="DD826" s="106"/>
      <c r="DE826" s="106"/>
      <c r="DF826" s="106"/>
      <c r="DG826" s="106"/>
      <c r="DH826" s="106"/>
      <c r="DI826" s="106"/>
      <c r="DJ826" s="106"/>
      <c r="DK826" s="106"/>
      <c r="DL826" s="106"/>
      <c r="DM826" s="106"/>
      <c r="DN826" s="106"/>
      <c r="DO826" s="106"/>
      <c r="DP826" s="106"/>
      <c r="DQ826" s="106"/>
      <c r="DR826" s="106"/>
      <c r="DS826" s="106"/>
      <c r="DT826" s="106"/>
      <c r="DU826" s="106"/>
      <c r="DV826" s="106"/>
      <c r="DW826" s="106"/>
      <c r="DX826" s="106"/>
      <c r="DY826" s="106"/>
      <c r="DZ826" s="100"/>
      <c r="EA826" s="100"/>
      <c r="EB826" s="100"/>
      <c r="EC826" s="100"/>
      <c r="ED826" s="100"/>
      <c r="EE826" s="100"/>
      <c r="EF826" s="100"/>
      <c r="EG826" s="100"/>
      <c r="EH826" s="100"/>
      <c r="EI826" s="100"/>
      <c r="EJ826" s="100"/>
      <c r="EK826" s="100"/>
      <c r="EL826" s="100"/>
      <c r="EM826" s="100"/>
      <c r="EN826" s="100"/>
      <c r="EO826" s="100"/>
      <c r="EP826" s="100"/>
      <c r="EQ826" s="100"/>
      <c r="ER826" s="100"/>
      <c r="ES826" s="100"/>
      <c r="ET826" s="100"/>
      <c r="EU826" s="100"/>
      <c r="EV826" s="100"/>
      <c r="EW826" s="100"/>
      <c r="EX826" s="100"/>
      <c r="EY826" s="100"/>
      <c r="EZ826" s="100"/>
      <c r="FA826" s="100"/>
      <c r="FB826" s="100"/>
      <c r="FC826" s="100"/>
      <c r="FD826" s="100"/>
      <c r="FE826" s="100"/>
      <c r="FF826" s="100"/>
      <c r="FG826" s="100"/>
      <c r="FH826" s="100"/>
      <c r="FI826" s="100"/>
      <c r="FJ826" s="100"/>
      <c r="FK826" s="100"/>
      <c r="FL826" s="100"/>
      <c r="FM826" s="100"/>
      <c r="FN826" s="100"/>
      <c r="FO826" s="100"/>
      <c r="FP826" s="100"/>
      <c r="FQ826" s="100"/>
      <c r="FR826" s="100"/>
      <c r="FS826" s="100"/>
      <c r="FT826" s="100"/>
      <c r="FU826" s="100"/>
      <c r="FV826" s="100"/>
      <c r="FW826" s="100"/>
      <c r="FX826" s="100"/>
      <c r="FY826" s="100"/>
      <c r="FZ826" s="100"/>
      <c r="GA826" s="100"/>
      <c r="GB826" s="100"/>
      <c r="GC826" s="100"/>
      <c r="GD826" s="100"/>
      <c r="GE826" s="100"/>
      <c r="GF826" s="100"/>
      <c r="GG826" s="100"/>
      <c r="GH826" s="100"/>
      <c r="GI826" s="100"/>
      <c r="GJ826" s="100"/>
      <c r="GK826" s="100"/>
    </row>
    <row r="827" spans="1:193" ht="15.75" x14ac:dyDescent="0.25">
      <c r="A827" s="140" t="s">
        <v>1085</v>
      </c>
      <c r="B827" s="99"/>
      <c r="C827" s="99"/>
      <c r="D827" s="100"/>
      <c r="E827" s="99"/>
      <c r="F827" s="100"/>
      <c r="G827" s="106"/>
      <c r="H827" s="106"/>
      <c r="I827" s="106"/>
      <c r="J827" s="106"/>
      <c r="K827" s="106"/>
      <c r="L827" s="106"/>
      <c r="M827" s="106"/>
      <c r="N827" s="106"/>
      <c r="O827" s="106"/>
      <c r="P827" s="106"/>
      <c r="Q827" s="106"/>
      <c r="R827" s="106"/>
      <c r="S827" s="106"/>
      <c r="T827" s="106"/>
      <c r="U827" s="106"/>
      <c r="V827" s="106"/>
      <c r="W827" s="106"/>
      <c r="X827" s="106"/>
      <c r="Y827" s="106"/>
      <c r="Z827" s="106"/>
      <c r="AA827" s="106"/>
      <c r="AB827" s="106"/>
      <c r="AC827" s="106"/>
      <c r="AD827" s="106"/>
      <c r="AE827" s="106"/>
      <c r="AF827" s="106"/>
      <c r="AG827" s="106"/>
      <c r="AH827" s="106"/>
      <c r="AI827" s="106"/>
      <c r="AJ827" s="106"/>
      <c r="AK827" s="100"/>
      <c r="AL827" s="106"/>
      <c r="AM827" s="106"/>
      <c r="AN827" s="106"/>
      <c r="AO827" s="106"/>
      <c r="AP827" s="106"/>
      <c r="AQ827" s="106"/>
      <c r="AR827" s="106"/>
      <c r="AS827" s="106"/>
      <c r="AT827" s="106"/>
      <c r="AU827" s="106"/>
      <c r="AV827" s="106"/>
      <c r="AW827" s="106"/>
      <c r="AX827" s="106"/>
      <c r="AY827" s="106"/>
      <c r="AZ827" s="106"/>
      <c r="BA827" s="106"/>
      <c r="BB827" s="106"/>
      <c r="BC827" s="106"/>
      <c r="BD827" s="106"/>
      <c r="BE827" s="106"/>
      <c r="BF827" s="106"/>
      <c r="BG827" s="106"/>
      <c r="BH827" s="106"/>
      <c r="BI827" s="106"/>
      <c r="BJ827" s="106"/>
      <c r="BK827" s="106"/>
      <c r="BL827" s="106"/>
      <c r="BM827" s="106"/>
      <c r="BN827" s="106"/>
      <c r="BO827" s="106"/>
      <c r="BP827" s="106"/>
      <c r="BQ827" s="100"/>
      <c r="BR827" s="100"/>
      <c r="BS827" s="100"/>
      <c r="BT827" s="100"/>
      <c r="BU827" s="100"/>
      <c r="BV827" s="100"/>
      <c r="BW827" s="100"/>
      <c r="BX827" s="100"/>
      <c r="BY827" s="100"/>
      <c r="BZ827" s="100"/>
      <c r="CA827" s="100"/>
      <c r="CB827" s="100"/>
      <c r="CC827" s="100"/>
      <c r="CD827" s="100"/>
      <c r="CE827" s="100"/>
      <c r="CF827" s="100"/>
      <c r="CG827" s="100"/>
      <c r="CH827" s="100"/>
      <c r="CI827" s="100"/>
      <c r="CJ827" s="100"/>
      <c r="CK827" s="100"/>
      <c r="CL827" s="100"/>
      <c r="CM827" s="100"/>
      <c r="CN827" s="100"/>
      <c r="CO827" s="100"/>
      <c r="CP827" s="100"/>
      <c r="CQ827" s="100"/>
      <c r="CR827" s="100"/>
      <c r="CS827" s="100"/>
      <c r="CT827" s="100"/>
      <c r="CU827" s="106"/>
      <c r="CV827" s="106"/>
      <c r="CW827" s="106"/>
      <c r="CX827" s="106"/>
      <c r="CY827" s="106"/>
      <c r="CZ827" s="106"/>
      <c r="DA827" s="106"/>
      <c r="DB827" s="106"/>
      <c r="DC827" s="106"/>
      <c r="DD827" s="106"/>
      <c r="DE827" s="106"/>
      <c r="DF827" s="106"/>
      <c r="DG827" s="106"/>
      <c r="DH827" s="106"/>
      <c r="DI827" s="106"/>
      <c r="DJ827" s="106"/>
      <c r="DK827" s="106"/>
      <c r="DL827" s="106"/>
      <c r="DM827" s="106"/>
      <c r="DN827" s="106"/>
      <c r="DO827" s="106"/>
      <c r="DP827" s="106"/>
      <c r="DQ827" s="106"/>
      <c r="DR827" s="106"/>
      <c r="DS827" s="106"/>
      <c r="DT827" s="106"/>
      <c r="DU827" s="106"/>
      <c r="DV827" s="106"/>
      <c r="DW827" s="106"/>
      <c r="DX827" s="106"/>
      <c r="DY827" s="106"/>
      <c r="DZ827" s="100"/>
      <c r="EA827" s="100"/>
      <c r="EB827" s="100"/>
      <c r="EC827" s="100"/>
      <c r="ED827" s="100"/>
      <c r="EE827" s="100"/>
      <c r="EF827" s="100"/>
      <c r="EG827" s="100"/>
      <c r="EH827" s="100"/>
      <c r="EI827" s="100"/>
      <c r="EJ827" s="100"/>
      <c r="EK827" s="100"/>
      <c r="EL827" s="100"/>
      <c r="EM827" s="100"/>
      <c r="EN827" s="100"/>
      <c r="EO827" s="100"/>
      <c r="EP827" s="100"/>
      <c r="EQ827" s="100"/>
      <c r="ER827" s="100"/>
      <c r="ES827" s="100"/>
      <c r="ET827" s="100"/>
      <c r="EU827" s="100"/>
      <c r="EV827" s="100"/>
      <c r="EW827" s="100"/>
      <c r="EX827" s="100"/>
      <c r="EY827" s="100"/>
      <c r="EZ827" s="100"/>
      <c r="FA827" s="100"/>
      <c r="FB827" s="100"/>
      <c r="FC827" s="100"/>
      <c r="FD827" s="100"/>
      <c r="FE827" s="100"/>
      <c r="FF827" s="100"/>
      <c r="FG827" s="100"/>
      <c r="FH827" s="100"/>
      <c r="FI827" s="100"/>
      <c r="FJ827" s="100"/>
      <c r="FK827" s="100"/>
      <c r="FL827" s="100"/>
      <c r="FM827" s="100"/>
      <c r="FN827" s="100"/>
      <c r="FO827" s="100"/>
      <c r="FP827" s="100"/>
      <c r="FQ827" s="100"/>
      <c r="FR827" s="100"/>
      <c r="FS827" s="100"/>
      <c r="FT827" s="100"/>
      <c r="FU827" s="100"/>
      <c r="FV827" s="100"/>
      <c r="FW827" s="100"/>
      <c r="FX827" s="100"/>
      <c r="FY827" s="100"/>
      <c r="FZ827" s="100"/>
      <c r="GA827" s="100"/>
      <c r="GB827" s="100"/>
      <c r="GC827" s="100"/>
      <c r="GD827" s="100"/>
      <c r="GE827" s="100"/>
      <c r="GF827" s="100"/>
      <c r="GG827" s="100"/>
      <c r="GH827" s="100"/>
      <c r="GI827" s="100"/>
      <c r="GJ827" s="100"/>
      <c r="GK827" s="100"/>
    </row>
    <row r="828" spans="1:193" ht="15.75" x14ac:dyDescent="0.25">
      <c r="A828" s="140"/>
      <c r="B828" s="99"/>
      <c r="C828" s="99"/>
      <c r="D828" s="100"/>
      <c r="E828" s="99"/>
      <c r="F828" s="100"/>
      <c r="G828" s="106"/>
      <c r="H828" s="106"/>
      <c r="I828" s="106"/>
      <c r="J828" s="106"/>
      <c r="K828" s="106"/>
      <c r="L828" s="106"/>
      <c r="M828" s="106"/>
      <c r="N828" s="106"/>
      <c r="O828" s="106"/>
      <c r="P828" s="106"/>
      <c r="Q828" s="106"/>
      <c r="R828" s="106"/>
      <c r="S828" s="106"/>
      <c r="T828" s="106"/>
      <c r="U828" s="106"/>
      <c r="V828" s="106"/>
      <c r="W828" s="106"/>
      <c r="X828" s="106"/>
      <c r="Y828" s="106"/>
      <c r="Z828" s="106"/>
      <c r="AA828" s="106"/>
      <c r="AB828" s="106"/>
      <c r="AC828" s="106"/>
      <c r="AD828" s="106"/>
      <c r="AE828" s="106"/>
      <c r="AF828" s="106"/>
      <c r="AG828" s="106"/>
      <c r="AH828" s="106"/>
      <c r="AI828" s="106"/>
      <c r="AJ828" s="106"/>
      <c r="AK828" s="100"/>
      <c r="AL828" s="106"/>
      <c r="AM828" s="106"/>
      <c r="AN828" s="106"/>
      <c r="AO828" s="106"/>
      <c r="AP828" s="106"/>
      <c r="AQ828" s="106"/>
      <c r="AR828" s="106"/>
      <c r="AS828" s="106"/>
      <c r="AT828" s="106"/>
      <c r="AU828" s="106"/>
      <c r="AV828" s="106"/>
      <c r="AW828" s="106"/>
      <c r="AX828" s="106"/>
      <c r="AY828" s="106"/>
      <c r="AZ828" s="106"/>
      <c r="BA828" s="106"/>
      <c r="BB828" s="106"/>
      <c r="BC828" s="106"/>
      <c r="BD828" s="106"/>
      <c r="BE828" s="106"/>
      <c r="BF828" s="106"/>
      <c r="BG828" s="106"/>
      <c r="BH828" s="106"/>
      <c r="BI828" s="106"/>
      <c r="BJ828" s="106"/>
      <c r="BK828" s="106"/>
      <c r="BL828" s="106"/>
      <c r="BM828" s="106"/>
      <c r="BN828" s="106"/>
      <c r="BO828" s="106"/>
      <c r="BP828" s="106"/>
      <c r="BQ828" s="100"/>
      <c r="BR828" s="100"/>
      <c r="BS828" s="100"/>
      <c r="BT828" s="100"/>
      <c r="BU828" s="100"/>
      <c r="BV828" s="100"/>
      <c r="BW828" s="100"/>
      <c r="BX828" s="100"/>
      <c r="BY828" s="100"/>
      <c r="BZ828" s="100"/>
      <c r="CA828" s="100"/>
      <c r="CB828" s="100"/>
      <c r="CC828" s="100"/>
      <c r="CD828" s="100"/>
      <c r="CE828" s="100"/>
      <c r="CF828" s="100"/>
      <c r="CG828" s="100"/>
      <c r="CH828" s="100"/>
      <c r="CI828" s="100"/>
      <c r="CJ828" s="100"/>
      <c r="CK828" s="100"/>
      <c r="CL828" s="100"/>
      <c r="CM828" s="100"/>
      <c r="CN828" s="100"/>
      <c r="CO828" s="100"/>
      <c r="CP828" s="100"/>
      <c r="CQ828" s="100"/>
      <c r="CR828" s="100"/>
      <c r="CS828" s="100"/>
      <c r="CT828" s="100"/>
      <c r="CU828" s="106"/>
      <c r="CV828" s="106"/>
      <c r="CW828" s="106"/>
      <c r="CX828" s="106"/>
      <c r="CY828" s="106"/>
      <c r="CZ828" s="106"/>
      <c r="DA828" s="106"/>
      <c r="DB828" s="106"/>
      <c r="DC828" s="106"/>
      <c r="DD828" s="106"/>
      <c r="DE828" s="106"/>
      <c r="DF828" s="106"/>
      <c r="DG828" s="106"/>
      <c r="DH828" s="106"/>
      <c r="DI828" s="106"/>
      <c r="DJ828" s="106"/>
      <c r="DK828" s="106"/>
      <c r="DL828" s="106"/>
      <c r="DM828" s="106"/>
      <c r="DN828" s="106"/>
      <c r="DO828" s="106"/>
      <c r="DP828" s="106"/>
      <c r="DQ828" s="106"/>
      <c r="DR828" s="106"/>
      <c r="DS828" s="106"/>
      <c r="DT828" s="106"/>
      <c r="DU828" s="106"/>
      <c r="DV828" s="106"/>
      <c r="DW828" s="106"/>
      <c r="DX828" s="106"/>
      <c r="DY828" s="106"/>
      <c r="DZ828" s="100"/>
      <c r="EA828" s="100"/>
      <c r="EB828" s="100"/>
      <c r="EC828" s="100"/>
      <c r="ED828" s="100"/>
      <c r="EE828" s="100"/>
      <c r="EF828" s="100"/>
      <c r="EG828" s="100"/>
      <c r="EH828" s="100"/>
      <c r="EI828" s="100"/>
      <c r="EJ828" s="100"/>
      <c r="EK828" s="100"/>
      <c r="EL828" s="100"/>
      <c r="EM828" s="100"/>
      <c r="EN828" s="100"/>
      <c r="EO828" s="100"/>
      <c r="EP828" s="100"/>
      <c r="EQ828" s="100"/>
      <c r="ER828" s="100"/>
      <c r="ES828" s="100"/>
      <c r="ET828" s="100"/>
      <c r="EU828" s="100"/>
      <c r="EV828" s="100"/>
      <c r="EW828" s="100"/>
      <c r="EX828" s="100"/>
      <c r="EY828" s="100"/>
      <c r="EZ828" s="100"/>
      <c r="FA828" s="100"/>
      <c r="FB828" s="100"/>
      <c r="FC828" s="100"/>
      <c r="FD828" s="100"/>
      <c r="FE828" s="100"/>
      <c r="FF828" s="100"/>
      <c r="FG828" s="100"/>
      <c r="FH828" s="100"/>
      <c r="FI828" s="100"/>
      <c r="FJ828" s="100"/>
      <c r="FK828" s="100"/>
      <c r="FL828" s="100"/>
      <c r="FM828" s="100"/>
      <c r="FN828" s="100"/>
      <c r="FO828" s="100"/>
      <c r="FP828" s="100"/>
      <c r="FQ828" s="100"/>
      <c r="FR828" s="100"/>
      <c r="FS828" s="100"/>
      <c r="FT828" s="100"/>
      <c r="FU828" s="100"/>
      <c r="FV828" s="100"/>
      <c r="FW828" s="100"/>
      <c r="FX828" s="100"/>
      <c r="FY828" s="100"/>
      <c r="FZ828" s="100"/>
      <c r="GA828" s="100"/>
      <c r="GB828" s="100"/>
      <c r="GC828" s="100"/>
      <c r="GD828" s="100"/>
      <c r="GE828" s="100"/>
      <c r="GF828" s="100"/>
      <c r="GG828" s="100"/>
      <c r="GH828" s="100"/>
      <c r="GI828" s="100"/>
      <c r="GJ828" s="100"/>
      <c r="GK828" s="100"/>
    </row>
    <row r="829" spans="1:193" x14ac:dyDescent="0.25">
      <c r="A829" s="98"/>
      <c r="B829" s="99"/>
      <c r="C829" s="19" t="s">
        <v>1076</v>
      </c>
      <c r="D829" s="18"/>
      <c r="E829" s="99"/>
      <c r="F829" s="1"/>
      <c r="G829" s="19" t="s">
        <v>999</v>
      </c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00"/>
      <c r="AC829" s="1"/>
      <c r="AD829" s="1"/>
      <c r="AE829" s="1"/>
      <c r="AF829" s="1"/>
      <c r="AG829" s="1"/>
      <c r="AH829" s="1"/>
      <c r="AI829" s="1"/>
      <c r="AJ829" s="1"/>
      <c r="AK829" s="1"/>
      <c r="AL829" s="19" t="s">
        <v>1000</v>
      </c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00"/>
      <c r="BI829" s="1"/>
      <c r="BJ829" s="1"/>
      <c r="BK829" s="1"/>
      <c r="BL829" s="1"/>
      <c r="BM829" s="1"/>
      <c r="BN829" s="1"/>
      <c r="BO829" s="1"/>
      <c r="BP829" s="1"/>
      <c r="BQ829" s="1" t="s">
        <v>1001</v>
      </c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9"/>
      <c r="CL829" s="1"/>
      <c r="CM829" s="100"/>
      <c r="CN829" s="18"/>
      <c r="CO829" s="18"/>
      <c r="CP829" s="18"/>
      <c r="CQ829" s="18"/>
      <c r="CR829" s="18"/>
      <c r="CS829" s="18"/>
      <c r="CT829" s="18"/>
      <c r="CU829" s="18"/>
      <c r="CV829" s="99" t="s">
        <v>283</v>
      </c>
      <c r="CW829" s="18"/>
      <c r="CX829" s="18"/>
      <c r="CY829" s="18"/>
      <c r="CZ829" s="18"/>
      <c r="DA829" s="18"/>
      <c r="DB829" s="18"/>
      <c r="DC829" s="18"/>
      <c r="DD829" s="18"/>
      <c r="DE829" s="18"/>
      <c r="DF829" s="18"/>
      <c r="DG829" s="18"/>
      <c r="DH829" s="18"/>
      <c r="DI829" s="18"/>
      <c r="DJ829" s="18"/>
      <c r="DK829" s="18"/>
      <c r="DL829" s="18"/>
      <c r="DM829" s="18"/>
      <c r="DN829" s="18"/>
      <c r="DO829" s="18"/>
      <c r="DP829" s="18"/>
      <c r="DQ829" s="18"/>
      <c r="DR829" s="18"/>
      <c r="DS829" s="18"/>
      <c r="DT829" s="18"/>
      <c r="DU829" s="18"/>
      <c r="DV829" s="18"/>
      <c r="DW829" s="18"/>
      <c r="DX829" s="18"/>
      <c r="DY829" s="18"/>
      <c r="DZ829" s="100"/>
      <c r="EA829" s="19" t="s">
        <v>284</v>
      </c>
      <c r="EB829" s="18"/>
      <c r="EC829" s="18"/>
      <c r="ED829" s="18"/>
      <c r="EE829" s="18"/>
      <c r="EF829" s="18"/>
      <c r="EG829" s="18"/>
      <c r="EH829" s="18"/>
      <c r="EI829" s="18"/>
      <c r="EJ829" s="18"/>
      <c r="EK829" s="18"/>
      <c r="EL829" s="18"/>
      <c r="EM829" s="18"/>
      <c r="EN829" s="18"/>
      <c r="EO829" s="18"/>
      <c r="EP829" s="18"/>
      <c r="EQ829" s="18"/>
      <c r="ER829" s="18"/>
      <c r="ES829" s="18"/>
      <c r="ET829" s="1"/>
      <c r="EU829" s="1"/>
      <c r="EV829" s="100"/>
      <c r="EW829" s="1"/>
      <c r="EX829" s="100"/>
      <c r="EY829" s="100"/>
      <c r="EZ829" s="100"/>
      <c r="FA829" s="100"/>
      <c r="FB829" s="100"/>
      <c r="FC829" s="100"/>
      <c r="FD829" s="100"/>
      <c r="FE829" s="100"/>
      <c r="FF829" s="1" t="s">
        <v>285</v>
      </c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00"/>
      <c r="GA829" s="100"/>
      <c r="GB829" s="100"/>
      <c r="GC829" s="100"/>
      <c r="GD829" s="100"/>
      <c r="GE829" s="100"/>
      <c r="GF829" s="100"/>
      <c r="GG829" s="100"/>
      <c r="GH829" s="100"/>
      <c r="GI829" s="100"/>
      <c r="GJ829" s="100"/>
      <c r="GK829" s="100"/>
    </row>
    <row r="830" spans="1:193" x14ac:dyDescent="0.25">
      <c r="A830" s="103" t="s">
        <v>1078</v>
      </c>
      <c r="B830" s="134" t="s">
        <v>286</v>
      </c>
      <c r="C830" s="107" t="s">
        <v>287</v>
      </c>
      <c r="D830" s="80" t="s">
        <v>11</v>
      </c>
      <c r="E830" s="107"/>
      <c r="F830" s="107" t="s">
        <v>289</v>
      </c>
      <c r="G830" s="104" t="s">
        <v>95</v>
      </c>
      <c r="H830" s="104" t="s">
        <v>262</v>
      </c>
      <c r="I830" s="104" t="s">
        <v>263</v>
      </c>
      <c r="J830" s="104" t="s">
        <v>5</v>
      </c>
      <c r="K830" s="104" t="s">
        <v>318</v>
      </c>
      <c r="L830" s="104" t="s">
        <v>43</v>
      </c>
      <c r="M830" s="104"/>
      <c r="N830" s="104"/>
      <c r="O830" s="104" t="s">
        <v>4</v>
      </c>
      <c r="P830" s="104" t="s">
        <v>272</v>
      </c>
      <c r="Q830" s="104"/>
      <c r="R830" s="104"/>
      <c r="S830" s="104"/>
      <c r="T830" s="104"/>
      <c r="U830" s="104"/>
      <c r="V830" s="104"/>
      <c r="W830" s="104" t="s">
        <v>270</v>
      </c>
      <c r="X830" s="104" t="s">
        <v>265</v>
      </c>
      <c r="Y830" s="104" t="s">
        <v>273</v>
      </c>
      <c r="Z830" s="104" t="s">
        <v>268</v>
      </c>
      <c r="AA830" s="104" t="s">
        <v>278</v>
      </c>
      <c r="AB830" s="104" t="s">
        <v>1092</v>
      </c>
      <c r="AC830" s="104" t="s">
        <v>277</v>
      </c>
      <c r="AD830" s="104" t="s">
        <v>276</v>
      </c>
      <c r="AE830" s="104" t="s">
        <v>1093</v>
      </c>
      <c r="AF830" s="104" t="s">
        <v>1094</v>
      </c>
      <c r="AG830" s="104" t="s">
        <v>1095</v>
      </c>
      <c r="AH830" s="104" t="s">
        <v>264</v>
      </c>
      <c r="AI830" s="104" t="s">
        <v>291</v>
      </c>
      <c r="AJ830" s="104" t="s">
        <v>0</v>
      </c>
      <c r="AK830" s="149"/>
      <c r="AL830" s="105" t="s">
        <v>292</v>
      </c>
      <c r="AM830" s="105" t="s">
        <v>293</v>
      </c>
      <c r="AN830" s="105" t="s">
        <v>294</v>
      </c>
      <c r="AO830" s="105" t="s">
        <v>295</v>
      </c>
      <c r="AP830" s="105" t="s">
        <v>296</v>
      </c>
      <c r="AQ830" s="105" t="s">
        <v>297</v>
      </c>
      <c r="AR830" s="105" t="s">
        <v>298</v>
      </c>
      <c r="AS830" s="105" t="s">
        <v>299</v>
      </c>
      <c r="AT830" s="105" t="s">
        <v>300</v>
      </c>
      <c r="AU830" s="105" t="s">
        <v>301</v>
      </c>
      <c r="AV830" s="105" t="s">
        <v>88</v>
      </c>
      <c r="AW830" s="105" t="s">
        <v>110</v>
      </c>
      <c r="AX830" s="105" t="s">
        <v>302</v>
      </c>
      <c r="AY830" s="105" t="s">
        <v>303</v>
      </c>
      <c r="AZ830" s="105" t="s">
        <v>304</v>
      </c>
      <c r="BA830" s="105" t="s">
        <v>305</v>
      </c>
      <c r="BB830" s="105" t="s">
        <v>306</v>
      </c>
      <c r="BC830" s="105" t="s">
        <v>307</v>
      </c>
      <c r="BD830" s="105" t="s">
        <v>308</v>
      </c>
      <c r="BE830" s="105" t="s">
        <v>309</v>
      </c>
      <c r="BF830" s="105" t="s">
        <v>310</v>
      </c>
      <c r="BG830" s="105" t="s">
        <v>311</v>
      </c>
      <c r="BH830" s="105" t="s">
        <v>312</v>
      </c>
      <c r="BI830" s="105" t="s">
        <v>313</v>
      </c>
      <c r="BJ830" s="105" t="s">
        <v>314</v>
      </c>
      <c r="BK830" s="105" t="s">
        <v>315</v>
      </c>
      <c r="BL830" s="105" t="s">
        <v>316</v>
      </c>
      <c r="BM830" s="105" t="s">
        <v>317</v>
      </c>
      <c r="BN830" s="105" t="s">
        <v>186</v>
      </c>
      <c r="BO830" s="105" t="s">
        <v>185</v>
      </c>
      <c r="BP830" s="18"/>
      <c r="BQ830" s="105" t="s">
        <v>95</v>
      </c>
      <c r="BR830" s="105" t="s">
        <v>94</v>
      </c>
      <c r="BS830" s="105" t="s">
        <v>90</v>
      </c>
      <c r="BT830" s="105" t="s">
        <v>91</v>
      </c>
      <c r="BU830" s="105" t="s">
        <v>100</v>
      </c>
      <c r="BV830" s="105" t="s">
        <v>104</v>
      </c>
      <c r="BW830" s="105" t="s">
        <v>87</v>
      </c>
      <c r="BX830" s="105" t="s">
        <v>92</v>
      </c>
      <c r="BY830" s="105" t="s">
        <v>93</v>
      </c>
      <c r="BZ830" s="105" t="s">
        <v>96</v>
      </c>
      <c r="CA830" s="105" t="s">
        <v>88</v>
      </c>
      <c r="CB830" s="105" t="s">
        <v>110</v>
      </c>
      <c r="CC830" s="105" t="s">
        <v>111</v>
      </c>
      <c r="CD830" s="105" t="s">
        <v>98</v>
      </c>
      <c r="CE830" s="105" t="s">
        <v>97</v>
      </c>
      <c r="CF830" s="105" t="s">
        <v>89</v>
      </c>
      <c r="CG830" s="105" t="s">
        <v>112</v>
      </c>
      <c r="CH830" s="105" t="s">
        <v>114</v>
      </c>
      <c r="CI830" s="105" t="s">
        <v>113</v>
      </c>
      <c r="CJ830" s="105" t="s">
        <v>103</v>
      </c>
      <c r="CK830" s="105" t="s">
        <v>102</v>
      </c>
      <c r="CL830" s="105" t="s">
        <v>106</v>
      </c>
      <c r="CM830" s="105" t="s">
        <v>101</v>
      </c>
      <c r="CN830" s="105" t="s">
        <v>105</v>
      </c>
      <c r="CO830" s="105" t="s">
        <v>99</v>
      </c>
      <c r="CP830" s="105" t="s">
        <v>108</v>
      </c>
      <c r="CQ830" s="105" t="s">
        <v>109</v>
      </c>
      <c r="CR830" s="105" t="s">
        <v>107</v>
      </c>
      <c r="CS830" s="105" t="s">
        <v>291</v>
      </c>
      <c r="CT830" s="105" t="s">
        <v>318</v>
      </c>
      <c r="CU830" s="80"/>
      <c r="CV830" s="104" t="s">
        <v>56</v>
      </c>
      <c r="CW830" s="104" t="s">
        <v>51</v>
      </c>
      <c r="CX830" s="104" t="s">
        <v>50</v>
      </c>
      <c r="CY830" s="104" t="s">
        <v>59</v>
      </c>
      <c r="CZ830" s="104" t="s">
        <v>52</v>
      </c>
      <c r="DA830" s="104" t="s">
        <v>42</v>
      </c>
      <c r="DB830" s="104" t="s">
        <v>39</v>
      </c>
      <c r="DC830" s="104" t="s">
        <v>40</v>
      </c>
      <c r="DD830" s="104" t="s">
        <v>46</v>
      </c>
      <c r="DE830" s="104" t="s">
        <v>60</v>
      </c>
      <c r="DF830" s="104" t="s">
        <v>88</v>
      </c>
      <c r="DG830" s="104" t="s">
        <v>110</v>
      </c>
      <c r="DH830" s="104" t="s">
        <v>7</v>
      </c>
      <c r="DI830" s="104" t="s">
        <v>41</v>
      </c>
      <c r="DJ830" s="104" t="s">
        <v>6</v>
      </c>
      <c r="DK830" s="104" t="s">
        <v>55</v>
      </c>
      <c r="DL830" s="104" t="s">
        <v>54</v>
      </c>
      <c r="DM830" s="104" t="s">
        <v>62</v>
      </c>
      <c r="DN830" s="104" t="s">
        <v>8</v>
      </c>
      <c r="DO830" s="104" t="s">
        <v>63</v>
      </c>
      <c r="DP830" s="104" t="s">
        <v>9</v>
      </c>
      <c r="DQ830" s="104" t="s">
        <v>64</v>
      </c>
      <c r="DR830" s="104" t="s">
        <v>57</v>
      </c>
      <c r="DS830" s="104" t="s">
        <v>61</v>
      </c>
      <c r="DT830" s="104" t="s">
        <v>47</v>
      </c>
      <c r="DU830" s="104" t="s">
        <v>53</v>
      </c>
      <c r="DV830" s="104" t="s">
        <v>58</v>
      </c>
      <c r="DW830" s="104" t="s">
        <v>48</v>
      </c>
      <c r="DX830" s="104" t="s">
        <v>186</v>
      </c>
      <c r="DY830" s="104" t="s">
        <v>185</v>
      </c>
      <c r="DZ830" s="18"/>
      <c r="EA830" s="105" t="s">
        <v>292</v>
      </c>
      <c r="EB830" s="105" t="s">
        <v>293</v>
      </c>
      <c r="EC830" s="105" t="s">
        <v>294</v>
      </c>
      <c r="ED830" s="105" t="s">
        <v>295</v>
      </c>
      <c r="EE830" s="105" t="s">
        <v>296</v>
      </c>
      <c r="EF830" s="105" t="s">
        <v>297</v>
      </c>
      <c r="EG830" s="105" t="s">
        <v>298</v>
      </c>
      <c r="EH830" s="105" t="s">
        <v>299</v>
      </c>
      <c r="EI830" s="105" t="s">
        <v>300</v>
      </c>
      <c r="EJ830" s="105" t="s">
        <v>301</v>
      </c>
      <c r="EK830" s="105" t="s">
        <v>88</v>
      </c>
      <c r="EL830" s="105" t="s">
        <v>110</v>
      </c>
      <c r="EM830" s="105" t="s">
        <v>302</v>
      </c>
      <c r="EN830" s="105" t="s">
        <v>303</v>
      </c>
      <c r="EO830" s="105" t="s">
        <v>304</v>
      </c>
      <c r="EP830" s="105" t="s">
        <v>305</v>
      </c>
      <c r="EQ830" s="105" t="s">
        <v>306</v>
      </c>
      <c r="ER830" s="105" t="s">
        <v>307</v>
      </c>
      <c r="ES830" s="105" t="s">
        <v>308</v>
      </c>
      <c r="ET830" s="105" t="s">
        <v>309</v>
      </c>
      <c r="EU830" s="105" t="s">
        <v>310</v>
      </c>
      <c r="EV830" s="105" t="s">
        <v>311</v>
      </c>
      <c r="EW830" s="105" t="s">
        <v>312</v>
      </c>
      <c r="EX830" s="105" t="s">
        <v>313</v>
      </c>
      <c r="EY830" s="105" t="s">
        <v>314</v>
      </c>
      <c r="EZ830" s="105" t="s">
        <v>315</v>
      </c>
      <c r="FA830" s="105" t="s">
        <v>316</v>
      </c>
      <c r="FB830" s="105" t="s">
        <v>317</v>
      </c>
      <c r="FC830" s="105" t="s">
        <v>186</v>
      </c>
      <c r="FD830" s="105" t="s">
        <v>185</v>
      </c>
      <c r="FE830" s="100"/>
      <c r="FF830" s="105" t="s">
        <v>292</v>
      </c>
      <c r="FG830" s="105" t="s">
        <v>293</v>
      </c>
      <c r="FH830" s="105" t="s">
        <v>294</v>
      </c>
      <c r="FI830" s="105" t="s">
        <v>295</v>
      </c>
      <c r="FJ830" s="105" t="s">
        <v>296</v>
      </c>
      <c r="FK830" s="105" t="s">
        <v>297</v>
      </c>
      <c r="FL830" s="105" t="s">
        <v>298</v>
      </c>
      <c r="FM830" s="105" t="s">
        <v>299</v>
      </c>
      <c r="FN830" s="105" t="s">
        <v>300</v>
      </c>
      <c r="FO830" s="105" t="s">
        <v>301</v>
      </c>
      <c r="FP830" s="105" t="s">
        <v>88</v>
      </c>
      <c r="FQ830" s="105" t="s">
        <v>110</v>
      </c>
      <c r="FR830" s="105" t="s">
        <v>302</v>
      </c>
      <c r="FS830" s="105" t="s">
        <v>303</v>
      </c>
      <c r="FT830" s="105" t="s">
        <v>304</v>
      </c>
      <c r="FU830" s="105" t="s">
        <v>305</v>
      </c>
      <c r="FV830" s="105" t="s">
        <v>306</v>
      </c>
      <c r="FW830" s="105" t="s">
        <v>307</v>
      </c>
      <c r="FX830" s="105" t="s">
        <v>308</v>
      </c>
      <c r="FY830" s="105" t="s">
        <v>309</v>
      </c>
      <c r="FZ830" s="105" t="s">
        <v>310</v>
      </c>
      <c r="GA830" s="105" t="s">
        <v>311</v>
      </c>
      <c r="GB830" s="105" t="s">
        <v>312</v>
      </c>
      <c r="GC830" s="105" t="s">
        <v>313</v>
      </c>
      <c r="GD830" s="105" t="s">
        <v>314</v>
      </c>
      <c r="GE830" s="105" t="s">
        <v>315</v>
      </c>
      <c r="GF830" s="105" t="s">
        <v>316</v>
      </c>
      <c r="GG830" s="105" t="s">
        <v>317</v>
      </c>
      <c r="GH830" s="105" t="s">
        <v>186</v>
      </c>
      <c r="GI830" s="105" t="s">
        <v>185</v>
      </c>
      <c r="GJ830" s="100"/>
      <c r="GK830" s="100"/>
    </row>
    <row r="831" spans="1:193" x14ac:dyDescent="0.25">
      <c r="A831" s="98" t="s">
        <v>1073</v>
      </c>
      <c r="B831" s="99" t="s">
        <v>1074</v>
      </c>
      <c r="C831" s="19" t="s">
        <v>319</v>
      </c>
      <c r="D831" s="19" t="s">
        <v>1002</v>
      </c>
      <c r="E831" s="19"/>
      <c r="F831" s="1"/>
      <c r="G831" s="108">
        <v>4.6269999999999998</v>
      </c>
      <c r="H831" s="108">
        <v>7.0000000000000007E-2</v>
      </c>
      <c r="I831" s="108">
        <v>1.427</v>
      </c>
      <c r="J831" s="108">
        <v>5.3890000000000002</v>
      </c>
      <c r="K831" s="1">
        <v>25.062999999999999</v>
      </c>
      <c r="L831" s="108">
        <v>0.107</v>
      </c>
      <c r="M831" s="100"/>
      <c r="N831" s="100"/>
      <c r="O831" s="108">
        <v>6.8229999999999995</v>
      </c>
      <c r="P831" s="108">
        <v>2.5999999999999999E-2</v>
      </c>
      <c r="Q831" s="100"/>
      <c r="R831" s="100"/>
      <c r="S831" s="100"/>
      <c r="T831" s="100"/>
      <c r="U831" s="100"/>
      <c r="V831" s="100"/>
      <c r="W831" s="108">
        <v>0.54600000000000004</v>
      </c>
      <c r="X831" s="108">
        <v>2.4E-2</v>
      </c>
      <c r="Y831" s="108">
        <v>2.7467405104712039</v>
      </c>
      <c r="Z831" s="108">
        <v>13.288</v>
      </c>
      <c r="AA831" s="108">
        <v>21.001000000000001</v>
      </c>
      <c r="AB831" s="108">
        <v>2.8039999999999998</v>
      </c>
      <c r="AC831" s="108">
        <v>7.2629999999999999</v>
      </c>
      <c r="AD831" s="108">
        <v>0.92900000000000005</v>
      </c>
      <c r="AE831" s="108">
        <v>0.84899999999999998</v>
      </c>
      <c r="AF831" s="108">
        <v>0.23599999999999999</v>
      </c>
      <c r="AG831" s="108">
        <v>6.5000000000000002E-2</v>
      </c>
      <c r="AH831" s="108">
        <v>0</v>
      </c>
      <c r="AI831" s="108">
        <v>2.8000000000000004E-2</v>
      </c>
      <c r="AJ831" s="109">
        <v>91.018293410471244</v>
      </c>
      <c r="AK831" s="109"/>
      <c r="AL831" s="108">
        <v>2.1629581151832458</v>
      </c>
      <c r="AM831" s="108">
        <v>4.1963911036508608E-2</v>
      </c>
      <c r="AN831" s="108">
        <v>0.75522625033077539</v>
      </c>
      <c r="AO831" s="100"/>
      <c r="AP831" s="100"/>
      <c r="AQ831" s="100"/>
      <c r="AR831" s="100"/>
      <c r="AS831" s="100"/>
      <c r="AT831" s="108">
        <v>4.8763579188107489</v>
      </c>
      <c r="AU831" s="108">
        <v>1.1345784604643045E-2</v>
      </c>
      <c r="AV831" s="108">
        <v>5.3890000000000002</v>
      </c>
      <c r="AW831" s="108">
        <v>0.107</v>
      </c>
      <c r="AX831" s="100"/>
      <c r="AY831" s="100"/>
      <c r="AZ831" s="100"/>
      <c r="BA831" s="100"/>
      <c r="BB831" s="108">
        <v>0.51075771749298415</v>
      </c>
      <c r="BC831" s="108">
        <v>2.1156558533145273E-2</v>
      </c>
      <c r="BD831" s="108">
        <v>1.6851720607921885</v>
      </c>
      <c r="BE831" s="108">
        <v>11.330150068212824</v>
      </c>
      <c r="BF831" s="108">
        <v>17.929650815333392</v>
      </c>
      <c r="BG831" s="108">
        <v>2.3959668461078358</v>
      </c>
      <c r="BH831" s="108">
        <v>6.2268518518518512</v>
      </c>
      <c r="BI831" s="108">
        <v>0.80113832355984826</v>
      </c>
      <c r="BJ831" s="108">
        <v>0.7365955231650182</v>
      </c>
      <c r="BK831" s="108">
        <v>0.20562864860155092</v>
      </c>
      <c r="BL831" s="108">
        <v>5.6843025797988632E-2</v>
      </c>
      <c r="BM831" s="108">
        <v>0</v>
      </c>
      <c r="BN831" s="108">
        <v>2.4255024255024255E-2</v>
      </c>
      <c r="BO831" s="108">
        <v>6.8395917476258044</v>
      </c>
      <c r="BP831" s="109"/>
      <c r="BQ831" s="108">
        <v>1.5188320000000002E-2</v>
      </c>
      <c r="BR831" s="108">
        <v>1.818229E-2</v>
      </c>
      <c r="BS831" s="108">
        <v>6.0464000000000004E-3</v>
      </c>
      <c r="BT831" s="100"/>
      <c r="BU831" s="100"/>
      <c r="BV831" s="100"/>
      <c r="BW831" s="100"/>
      <c r="BX831" s="100"/>
      <c r="BY831" s="108">
        <v>1.1053680000000001E-2</v>
      </c>
      <c r="BZ831" s="108">
        <v>2.3145159999999998E-2</v>
      </c>
      <c r="CA831" s="108">
        <v>7.4000000000000003E-3</v>
      </c>
      <c r="CB831" s="108">
        <v>8.3000000000000001E-3</v>
      </c>
      <c r="CC831" s="100"/>
      <c r="CD831" s="100"/>
      <c r="CE831" s="100"/>
      <c r="CF831" s="100"/>
      <c r="CG831" s="108">
        <v>5.8794999999999993E-3</v>
      </c>
      <c r="CH831" s="108">
        <v>7.3736000000000001E-3</v>
      </c>
      <c r="CI831" s="108">
        <v>1.2191039999999998E-2</v>
      </c>
      <c r="CJ831" s="108">
        <v>3.8819680000000002E-2</v>
      </c>
      <c r="CK831" s="108">
        <v>3.4201960000000003E-2</v>
      </c>
      <c r="CL831" s="108">
        <v>3.9205049999999998E-2</v>
      </c>
      <c r="CM831" s="108">
        <v>5.1204960000000008E-2</v>
      </c>
      <c r="CN831" s="108">
        <v>2.562716E-2</v>
      </c>
      <c r="CO831" s="108">
        <v>3.6422160000000009E-2</v>
      </c>
      <c r="CP831" s="108">
        <v>3.3627609999999995E-2</v>
      </c>
      <c r="CQ831" s="108">
        <v>1.5780300000000001E-2</v>
      </c>
      <c r="CR831" s="108">
        <v>1.9471770000000003E-2</v>
      </c>
      <c r="CS831" s="108">
        <v>4.3867200000000002E-3</v>
      </c>
      <c r="CT831" s="108">
        <v>8.4647639999999996E-2</v>
      </c>
      <c r="CU831" s="19"/>
      <c r="CV831" s="18">
        <v>7.1000000000000004E-3</v>
      </c>
      <c r="CW831" s="18">
        <v>1.09E-2</v>
      </c>
      <c r="CX831" s="18">
        <v>3.2000000000000002E-3</v>
      </c>
      <c r="CY831" s="18"/>
      <c r="CZ831" s="18"/>
      <c r="DA831" s="18"/>
      <c r="DB831" s="18"/>
      <c r="DC831" s="18"/>
      <c r="DD831" s="18">
        <v>7.9000000000000008E-3</v>
      </c>
      <c r="DE831" s="18">
        <v>1.01E-2</v>
      </c>
      <c r="DF831" s="18">
        <v>7.4000000000000003E-3</v>
      </c>
      <c r="DG831" s="18">
        <v>8.3000000000000001E-3</v>
      </c>
      <c r="DH831" s="18"/>
      <c r="DI831" s="18"/>
      <c r="DJ831" s="18"/>
      <c r="DK831" s="18"/>
      <c r="DL831" s="18">
        <v>5.4999999999999997E-3</v>
      </c>
      <c r="DM831" s="18">
        <v>6.4999999999999997E-3</v>
      </c>
      <c r="DN831" s="18">
        <v>9.5999999999999992E-3</v>
      </c>
      <c r="DO831" s="18">
        <v>3.3099999999999997E-2</v>
      </c>
      <c r="DP831" s="18">
        <v>2.92E-2</v>
      </c>
      <c r="DQ831" s="18">
        <v>3.3500000000000002E-2</v>
      </c>
      <c r="DR831" s="18">
        <v>4.3900000000000002E-2</v>
      </c>
      <c r="DS831" s="18">
        <v>2.2100000000000002E-2</v>
      </c>
      <c r="DT831" s="18">
        <v>3.1600000000000003E-2</v>
      </c>
      <c r="DU831" s="18">
        <v>2.93E-2</v>
      </c>
      <c r="DV831" s="18">
        <v>1.38E-2</v>
      </c>
      <c r="DW831" s="18">
        <v>1.7100000000000001E-2</v>
      </c>
      <c r="DX831" s="18">
        <v>3.8E-3</v>
      </c>
      <c r="DY831" s="18">
        <v>2.3099999999999999E-2</v>
      </c>
      <c r="DZ831" s="1"/>
      <c r="EA831" s="18">
        <v>0.56999999999999995</v>
      </c>
      <c r="EB831" s="18">
        <v>13.46</v>
      </c>
      <c r="EC831" s="18">
        <v>0.52</v>
      </c>
      <c r="ED831" s="100"/>
      <c r="EE831" s="100"/>
      <c r="EF831" s="100"/>
      <c r="EG831" s="100"/>
      <c r="EH831" s="100"/>
      <c r="EI831" s="18">
        <v>0.3</v>
      </c>
      <c r="EJ831" s="18">
        <v>37.25</v>
      </c>
      <c r="EK831" s="18">
        <v>0.25</v>
      </c>
      <c r="EL831" s="18">
        <v>7.4</v>
      </c>
      <c r="EM831" s="100"/>
      <c r="EN831" s="100"/>
      <c r="EO831" s="100"/>
      <c r="EP831" s="100"/>
      <c r="EQ831" s="18">
        <v>1.35</v>
      </c>
      <c r="ER831" s="18">
        <v>32.53</v>
      </c>
      <c r="ES831" s="18">
        <v>0.98</v>
      </c>
      <c r="ET831" s="18">
        <v>1.0900000000000001</v>
      </c>
      <c r="EU831" s="18">
        <v>0.77</v>
      </c>
      <c r="EV831" s="18">
        <v>1.44</v>
      </c>
      <c r="EW831" s="18">
        <v>1.45</v>
      </c>
      <c r="EX831" s="18">
        <v>2.71</v>
      </c>
      <c r="EY831" s="18">
        <v>3.5</v>
      </c>
      <c r="EZ831" s="18">
        <v>12.26</v>
      </c>
      <c r="FA831" s="18">
        <v>20.96</v>
      </c>
      <c r="FB831" s="18">
        <v>100</v>
      </c>
      <c r="FC831" s="18">
        <v>16.940000000000001</v>
      </c>
      <c r="FD831" s="18">
        <v>0.24</v>
      </c>
      <c r="FE831" s="100"/>
      <c r="FF831" s="108">
        <v>1.2328861256544499E-2</v>
      </c>
      <c r="FG831" s="108">
        <v>5.6483424255140587E-3</v>
      </c>
      <c r="FH831" s="108">
        <v>3.9271765017200319E-3</v>
      </c>
      <c r="FI831" s="100"/>
      <c r="FJ831" s="100"/>
      <c r="FK831" s="100"/>
      <c r="FL831" s="100"/>
      <c r="FM831" s="100"/>
      <c r="FN831" s="108">
        <v>1.4629073756432246E-2</v>
      </c>
      <c r="FO831" s="108">
        <v>4.2263047652295344E-3</v>
      </c>
      <c r="FP831" s="108">
        <v>1.34725E-2</v>
      </c>
      <c r="FQ831" s="108">
        <v>7.9180000000000014E-3</v>
      </c>
      <c r="FR831" s="100"/>
      <c r="FS831" s="100"/>
      <c r="FT831" s="100"/>
      <c r="FU831" s="100"/>
      <c r="FV831" s="108">
        <v>6.8952291861552866E-3</v>
      </c>
      <c r="FW831" s="108">
        <v>6.8822284908321586E-3</v>
      </c>
      <c r="FX831" s="108">
        <v>1.6514686195763448E-2</v>
      </c>
      <c r="FY831" s="108">
        <v>0.12349863574351978</v>
      </c>
      <c r="FZ831" s="108">
        <v>0.13805831127806711</v>
      </c>
      <c r="GA831" s="108">
        <v>3.4501922583952835E-2</v>
      </c>
      <c r="GB831" s="108">
        <v>9.0289351851851843E-2</v>
      </c>
      <c r="GC831" s="108">
        <v>2.1710848568471889E-2</v>
      </c>
      <c r="GD831" s="108">
        <v>2.5780843310775639E-2</v>
      </c>
      <c r="GE831" s="108">
        <v>2.5210072318550141E-2</v>
      </c>
      <c r="GF831" s="108">
        <v>1.1914298207258417E-2</v>
      </c>
      <c r="GG831" s="108">
        <v>0</v>
      </c>
      <c r="GH831" s="108">
        <v>4.1088011088011092E-3</v>
      </c>
      <c r="GI831" s="108">
        <v>1.6415020194301928E-2</v>
      </c>
      <c r="GJ831" s="100"/>
      <c r="GK831" s="100"/>
    </row>
    <row r="832" spans="1:193" x14ac:dyDescent="0.25">
      <c r="A832" s="98" t="s">
        <v>1073</v>
      </c>
      <c r="B832" s="99" t="s">
        <v>1074</v>
      </c>
      <c r="C832" s="19" t="s">
        <v>319</v>
      </c>
      <c r="D832" s="19" t="s">
        <v>1002</v>
      </c>
      <c r="E832" s="19"/>
      <c r="F832" s="1"/>
      <c r="G832" s="108">
        <v>3.6869999999999998</v>
      </c>
      <c r="H832" s="108">
        <v>1.9E-2</v>
      </c>
      <c r="I832" s="108">
        <v>1.1539999999999999</v>
      </c>
      <c r="J832" s="108">
        <v>5.7450000000000001</v>
      </c>
      <c r="K832" s="1">
        <v>28.056000000000001</v>
      </c>
      <c r="L832" s="108">
        <v>0.11899999999999999</v>
      </c>
      <c r="M832" s="100"/>
      <c r="N832" s="100"/>
      <c r="O832" s="108">
        <v>4.5999999999999996</v>
      </c>
      <c r="P832" s="108">
        <v>4.7E-2</v>
      </c>
      <c r="Q832" s="100"/>
      <c r="R832" s="100"/>
      <c r="S832" s="100"/>
      <c r="T832" s="100"/>
      <c r="U832" s="100"/>
      <c r="V832" s="100"/>
      <c r="W832" s="108">
        <v>0.629</v>
      </c>
      <c r="X832" s="108">
        <v>0</v>
      </c>
      <c r="Y832" s="108">
        <v>2.1887253646222886</v>
      </c>
      <c r="Z832" s="108">
        <v>14.852</v>
      </c>
      <c r="AA832" s="108">
        <v>20.510999999999999</v>
      </c>
      <c r="AB832" s="108">
        <v>2.8130000000000002</v>
      </c>
      <c r="AC832" s="108">
        <v>7.4550000000000001</v>
      </c>
      <c r="AD832" s="108">
        <v>0.91800000000000015</v>
      </c>
      <c r="AE832" s="108">
        <v>0.84099999999999997</v>
      </c>
      <c r="AF832" s="108">
        <v>0.19199999999999998</v>
      </c>
      <c r="AG832" s="108">
        <v>5.3999999999999999E-2</v>
      </c>
      <c r="AH832" s="108">
        <v>0</v>
      </c>
      <c r="AI832" s="108">
        <v>0.03</v>
      </c>
      <c r="AJ832" s="109">
        <v>91.464659464622301</v>
      </c>
      <c r="AK832" s="109"/>
      <c r="AL832" s="108">
        <v>1.7235415108451755</v>
      </c>
      <c r="AM832" s="108">
        <v>1.1390204424195192E-2</v>
      </c>
      <c r="AN832" s="108">
        <v>0.61074358295845455</v>
      </c>
      <c r="AO832" s="100"/>
      <c r="AP832" s="100"/>
      <c r="AQ832" s="100"/>
      <c r="AR832" s="100"/>
      <c r="AS832" s="100"/>
      <c r="AT832" s="108">
        <v>3.2875929102344195</v>
      </c>
      <c r="AU832" s="108">
        <v>2.0509687554547042E-2</v>
      </c>
      <c r="AV832" s="108">
        <v>5.7450000000000001</v>
      </c>
      <c r="AW832" s="108">
        <v>0.11899999999999999</v>
      </c>
      <c r="AX832" s="100"/>
      <c r="AY832" s="100"/>
      <c r="AZ832" s="100"/>
      <c r="BA832" s="100"/>
      <c r="BB832" s="108">
        <v>0.58840037418147806</v>
      </c>
      <c r="BC832" s="108">
        <v>0</v>
      </c>
      <c r="BD832" s="108">
        <v>1.4583825498070715</v>
      </c>
      <c r="BE832" s="108">
        <v>12.663710777626193</v>
      </c>
      <c r="BF832" s="108">
        <v>17.511312217194568</v>
      </c>
      <c r="BG832" s="108">
        <v>2.4036571819191663</v>
      </c>
      <c r="BH832" s="108">
        <v>6.3914609053497937</v>
      </c>
      <c r="BI832" s="108">
        <v>0.79165229389444647</v>
      </c>
      <c r="BJ832" s="108">
        <v>0.72965469373590142</v>
      </c>
      <c r="BK832" s="108">
        <v>0.16729110394702448</v>
      </c>
      <c r="BL832" s="108">
        <v>4.7223436816790559E-2</v>
      </c>
      <c r="BM832" s="108">
        <v>0</v>
      </c>
      <c r="BN832" s="108">
        <v>2.5987525987525985E-2</v>
      </c>
      <c r="BO832" s="108">
        <v>7.6563693919877744</v>
      </c>
      <c r="BP832" s="109"/>
      <c r="BQ832" s="108">
        <v>1.4332640000000002E-2</v>
      </c>
      <c r="BR832" s="108">
        <v>1.8349099999999997E-2</v>
      </c>
      <c r="BS832" s="108">
        <v>6.0464000000000004E-3</v>
      </c>
      <c r="BT832" s="100"/>
      <c r="BU832" s="100"/>
      <c r="BV832" s="100"/>
      <c r="BW832" s="100"/>
      <c r="BX832" s="100"/>
      <c r="BY832" s="108">
        <v>1.11936E-2</v>
      </c>
      <c r="BZ832" s="108">
        <v>2.1311879999999998E-2</v>
      </c>
      <c r="CA832" s="108">
        <v>7.4999999999999997E-3</v>
      </c>
      <c r="CB832" s="108">
        <v>8.2000000000000007E-3</v>
      </c>
      <c r="CC832" s="100"/>
      <c r="CD832" s="100"/>
      <c r="CE832" s="100"/>
      <c r="CF832" s="100"/>
      <c r="CG832" s="108">
        <v>5.9863999999999994E-3</v>
      </c>
      <c r="CH832" s="108">
        <v>7.4870400000000004E-3</v>
      </c>
      <c r="CI832" s="108">
        <v>1.2572010000000002E-2</v>
      </c>
      <c r="CJ832" s="108">
        <v>4.1751679999999999E-2</v>
      </c>
      <c r="CK832" s="108">
        <v>3.4553349999999997E-2</v>
      </c>
      <c r="CL832" s="108">
        <v>4.0258319999999993E-2</v>
      </c>
      <c r="CM832" s="108">
        <v>5.0388480000000006E-2</v>
      </c>
      <c r="CN832" s="108">
        <v>2.6206959999999998E-2</v>
      </c>
      <c r="CO832" s="108">
        <v>3.6422160000000009E-2</v>
      </c>
      <c r="CP832" s="108">
        <v>3.4086689999999996E-2</v>
      </c>
      <c r="CQ832" s="108">
        <v>1.6008999999999999E-2</v>
      </c>
      <c r="CR832" s="108">
        <v>1.969951E-2</v>
      </c>
      <c r="CS832" s="108">
        <v>4.5021599999999998E-3</v>
      </c>
      <c r="CT832" s="108">
        <v>8.7579160000000003E-2</v>
      </c>
      <c r="CU832" s="19"/>
      <c r="CV832" s="18">
        <v>6.7000000000000002E-3</v>
      </c>
      <c r="CW832" s="18">
        <v>1.0999999999999999E-2</v>
      </c>
      <c r="CX832" s="18">
        <v>3.2000000000000002E-3</v>
      </c>
      <c r="CY832" s="18"/>
      <c r="CZ832" s="18"/>
      <c r="DA832" s="18"/>
      <c r="DB832" s="18"/>
      <c r="DC832" s="18"/>
      <c r="DD832" s="18">
        <v>8.0000000000000002E-3</v>
      </c>
      <c r="DE832" s="18">
        <v>9.2999999999999992E-3</v>
      </c>
      <c r="DF832" s="18">
        <v>7.4999999999999997E-3</v>
      </c>
      <c r="DG832" s="18">
        <v>8.2000000000000007E-3</v>
      </c>
      <c r="DH832" s="18"/>
      <c r="DI832" s="18"/>
      <c r="DJ832" s="18"/>
      <c r="DK832" s="18"/>
      <c r="DL832" s="18">
        <v>5.5999999999999999E-3</v>
      </c>
      <c r="DM832" s="18">
        <v>6.6E-3</v>
      </c>
      <c r="DN832" s="18">
        <v>9.9000000000000008E-3</v>
      </c>
      <c r="DO832" s="18">
        <v>3.56E-2</v>
      </c>
      <c r="DP832" s="18">
        <v>2.9499999999999998E-2</v>
      </c>
      <c r="DQ832" s="18">
        <v>3.44E-2</v>
      </c>
      <c r="DR832" s="18">
        <v>4.3200000000000002E-2</v>
      </c>
      <c r="DS832" s="18">
        <v>2.2599999999999999E-2</v>
      </c>
      <c r="DT832" s="18">
        <v>3.1600000000000003E-2</v>
      </c>
      <c r="DU832" s="18">
        <v>2.9700000000000001E-2</v>
      </c>
      <c r="DV832" s="18">
        <v>1.4E-2</v>
      </c>
      <c r="DW832" s="18">
        <v>1.7299999999999999E-2</v>
      </c>
      <c r="DX832" s="18">
        <v>3.8999999999999998E-3</v>
      </c>
      <c r="DY832" s="18">
        <v>2.3900000000000001E-2</v>
      </c>
      <c r="DZ832" s="1"/>
      <c r="EA832" s="18">
        <v>0.64</v>
      </c>
      <c r="EB832" s="18">
        <v>48.43</v>
      </c>
      <c r="EC832" s="18">
        <v>0.6</v>
      </c>
      <c r="ED832" s="100"/>
      <c r="EE832" s="100"/>
      <c r="EF832" s="100"/>
      <c r="EG832" s="100"/>
      <c r="EH832" s="100"/>
      <c r="EI832" s="18">
        <v>0.37</v>
      </c>
      <c r="EJ832" s="18">
        <v>19.11</v>
      </c>
      <c r="EK832" s="18">
        <v>0.24</v>
      </c>
      <c r="EL832" s="18">
        <v>6.66</v>
      </c>
      <c r="EM832" s="100"/>
      <c r="EN832" s="100"/>
      <c r="EO832" s="100"/>
      <c r="EP832" s="100"/>
      <c r="EQ832" s="18">
        <v>1.2</v>
      </c>
      <c r="ER832" s="18">
        <v>307.98</v>
      </c>
      <c r="ES832" s="18">
        <v>1.0900000000000001</v>
      </c>
      <c r="ET832" s="18">
        <v>1.03</v>
      </c>
      <c r="EU832" s="18">
        <v>0.78</v>
      </c>
      <c r="EV832" s="18">
        <v>1.46</v>
      </c>
      <c r="EW832" s="18">
        <v>1.42</v>
      </c>
      <c r="EX832" s="18">
        <v>2.78</v>
      </c>
      <c r="EY832" s="18">
        <v>3.54</v>
      </c>
      <c r="EZ832" s="18">
        <v>15.29</v>
      </c>
      <c r="FA832" s="18">
        <v>25.61</v>
      </c>
      <c r="FB832" s="18">
        <v>100</v>
      </c>
      <c r="FC832" s="18">
        <v>15.89</v>
      </c>
      <c r="FD832" s="18">
        <v>0.22</v>
      </c>
      <c r="FE832" s="100"/>
      <c r="FF832" s="108">
        <v>1.1030665669409124E-2</v>
      </c>
      <c r="FG832" s="108">
        <v>5.5162760026377317E-3</v>
      </c>
      <c r="FH832" s="108">
        <v>3.6644614977507273E-3</v>
      </c>
      <c r="FI832" s="100"/>
      <c r="FJ832" s="100"/>
      <c r="FK832" s="100"/>
      <c r="FL832" s="100"/>
      <c r="FM832" s="100"/>
      <c r="FN832" s="108">
        <v>1.2164093767867352E-2</v>
      </c>
      <c r="FO832" s="108">
        <v>3.9194012916739396E-3</v>
      </c>
      <c r="FP832" s="108">
        <v>1.3788E-2</v>
      </c>
      <c r="FQ832" s="108">
        <v>7.9254000000000008E-3</v>
      </c>
      <c r="FR832" s="100"/>
      <c r="FS832" s="100"/>
      <c r="FT832" s="100"/>
      <c r="FU832" s="100"/>
      <c r="FV832" s="108">
        <v>7.0608044901777365E-3</v>
      </c>
      <c r="FW832" s="108">
        <v>0</v>
      </c>
      <c r="FX832" s="108">
        <v>1.5896369792897078E-2</v>
      </c>
      <c r="FY832" s="108">
        <v>0.1304362210095498</v>
      </c>
      <c r="FZ832" s="108">
        <v>0.13658823529411765</v>
      </c>
      <c r="GA832" s="108">
        <v>3.5093394856019831E-2</v>
      </c>
      <c r="GB832" s="108">
        <v>9.0758744855967063E-2</v>
      </c>
      <c r="GC832" s="108">
        <v>2.2007933770265612E-2</v>
      </c>
      <c r="GD832" s="108">
        <v>2.5829776158250911E-2</v>
      </c>
      <c r="GE832" s="108">
        <v>2.5578809793500041E-2</v>
      </c>
      <c r="GF832" s="108">
        <v>1.2093922168780063E-2</v>
      </c>
      <c r="GG832" s="108">
        <v>0</v>
      </c>
      <c r="GH832" s="108">
        <v>4.1294178794178795E-3</v>
      </c>
      <c r="GI832" s="108">
        <v>1.6844012662373106E-2</v>
      </c>
      <c r="GJ832" s="100"/>
      <c r="GK832" s="100"/>
    </row>
    <row r="833" spans="1:193" x14ac:dyDescent="0.25">
      <c r="A833" s="98" t="s">
        <v>1073</v>
      </c>
      <c r="B833" s="99" t="s">
        <v>1074</v>
      </c>
      <c r="C833" s="19" t="s">
        <v>319</v>
      </c>
      <c r="D833" s="19" t="s">
        <v>1002</v>
      </c>
      <c r="E833" s="19"/>
      <c r="F833" s="1"/>
      <c r="G833" s="108">
        <v>2.819</v>
      </c>
      <c r="H833" s="108">
        <v>0</v>
      </c>
      <c r="I833" s="108">
        <v>0.92300000000000004</v>
      </c>
      <c r="J833" s="108">
        <v>5.649</v>
      </c>
      <c r="K833" s="1">
        <v>22.907</v>
      </c>
      <c r="L833" s="108">
        <v>0.121</v>
      </c>
      <c r="M833" s="100"/>
      <c r="N833" s="100"/>
      <c r="O833" s="108">
        <v>4.1210000000000004</v>
      </c>
      <c r="P833" s="108">
        <v>3.2000000000000001E-2</v>
      </c>
      <c r="Q833" s="100"/>
      <c r="R833" s="100"/>
      <c r="S833" s="100"/>
      <c r="T833" s="100"/>
      <c r="U833" s="100"/>
      <c r="V833" s="100"/>
      <c r="W833" s="108">
        <v>0.59</v>
      </c>
      <c r="X833" s="108">
        <v>0.01</v>
      </c>
      <c r="Y833" s="108">
        <v>1.6734518044128646</v>
      </c>
      <c r="Z833" s="108">
        <v>14.673999999999999</v>
      </c>
      <c r="AA833" s="108">
        <v>19.143000000000001</v>
      </c>
      <c r="AB833" s="108">
        <v>2.7009999999999996</v>
      </c>
      <c r="AC833" s="108">
        <v>7.1779999999999999</v>
      </c>
      <c r="AD833" s="108">
        <v>0.79200000000000004</v>
      </c>
      <c r="AE833" s="108">
        <v>0.78300000000000003</v>
      </c>
      <c r="AF833" s="108">
        <v>0.17599999999999999</v>
      </c>
      <c r="AG833" s="108">
        <v>6.5000000000000002E-2</v>
      </c>
      <c r="AH833" s="108">
        <v>0</v>
      </c>
      <c r="AI833" s="108">
        <v>3.2000000000000001E-2</v>
      </c>
      <c r="AJ833" s="109">
        <v>81.983360304412855</v>
      </c>
      <c r="AK833" s="109"/>
      <c r="AL833" s="108">
        <v>1.3177823485415108</v>
      </c>
      <c r="AM833" s="108">
        <v>0</v>
      </c>
      <c r="AN833" s="108">
        <v>0.48848901825879865</v>
      </c>
      <c r="AO833" s="100"/>
      <c r="AP833" s="100"/>
      <c r="AQ833" s="100"/>
      <c r="AR833" s="100"/>
      <c r="AS833" s="100"/>
      <c r="AT833" s="108">
        <v>2.9452544311034878</v>
      </c>
      <c r="AU833" s="108">
        <v>1.3964042590329902E-2</v>
      </c>
      <c r="AV833" s="108">
        <v>5.649</v>
      </c>
      <c r="AW833" s="108">
        <v>0.121</v>
      </c>
      <c r="AX833" s="100"/>
      <c r="AY833" s="100"/>
      <c r="AZ833" s="100"/>
      <c r="BA833" s="100"/>
      <c r="BB833" s="108">
        <v>0.55191768007483633</v>
      </c>
      <c r="BC833" s="108">
        <v>8.8152327221438648E-3</v>
      </c>
      <c r="BD833" s="108">
        <v>1.4150720529175524</v>
      </c>
      <c r="BE833" s="108">
        <v>12.511937244201908</v>
      </c>
      <c r="BF833" s="108">
        <v>16.343379151370272</v>
      </c>
      <c r="BG833" s="108">
        <v>2.307955225155943</v>
      </c>
      <c r="BH833" s="108">
        <v>6.1539780521261997</v>
      </c>
      <c r="BI833" s="108">
        <v>0.68299413590893421</v>
      </c>
      <c r="BJ833" s="108">
        <v>0.67933368037480479</v>
      </c>
      <c r="BK833" s="108">
        <v>0.15335017861810576</v>
      </c>
      <c r="BL833" s="108">
        <v>5.6843025797988632E-2</v>
      </c>
      <c r="BM833" s="108">
        <v>0</v>
      </c>
      <c r="BN833" s="108">
        <v>2.7720027720027719E-2</v>
      </c>
      <c r="BO833" s="108">
        <v>6.2512280318742492</v>
      </c>
      <c r="BP833" s="109"/>
      <c r="BQ833" s="108">
        <v>1.4974400000000002E-2</v>
      </c>
      <c r="BR833" s="108">
        <v>1.851591E-2</v>
      </c>
      <c r="BS833" s="108">
        <v>6.0464000000000004E-3</v>
      </c>
      <c r="BT833" s="100"/>
      <c r="BU833" s="100"/>
      <c r="BV833" s="100"/>
      <c r="BW833" s="100"/>
      <c r="BX833" s="100"/>
      <c r="BY833" s="108">
        <v>1.11936E-2</v>
      </c>
      <c r="BZ833" s="108">
        <v>2.2457679999999997E-2</v>
      </c>
      <c r="CA833" s="108">
        <v>7.7000000000000002E-3</v>
      </c>
      <c r="CB833" s="108">
        <v>8.3000000000000001E-3</v>
      </c>
      <c r="CC833" s="100"/>
      <c r="CD833" s="100"/>
      <c r="CE833" s="100"/>
      <c r="CF833" s="100"/>
      <c r="CG833" s="108">
        <v>5.8794999999999993E-3</v>
      </c>
      <c r="CH833" s="108">
        <v>7.4870400000000004E-3</v>
      </c>
      <c r="CI833" s="108">
        <v>1.2572010000000002E-2</v>
      </c>
      <c r="CJ833" s="108">
        <v>4.0344320000000003E-2</v>
      </c>
      <c r="CK833" s="108">
        <v>3.4670480000000004E-2</v>
      </c>
      <c r="CL833" s="108">
        <v>4.0024259999999999E-2</v>
      </c>
      <c r="CM833" s="108">
        <v>5.0971680000000005E-2</v>
      </c>
      <c r="CN833" s="108">
        <v>2.6091E-2</v>
      </c>
      <c r="CO833" s="108">
        <v>3.6191639999999997E-2</v>
      </c>
      <c r="CP833" s="108">
        <v>3.3857149999999996E-2</v>
      </c>
      <c r="CQ833" s="108">
        <v>1.5780300000000001E-2</v>
      </c>
      <c r="CR833" s="108">
        <v>1.9471770000000003E-2</v>
      </c>
      <c r="CS833" s="108">
        <v>4.5021599999999998E-3</v>
      </c>
      <c r="CT833" s="108">
        <v>8.7212720000000007E-2</v>
      </c>
      <c r="CU833" s="19"/>
      <c r="CV833" s="18">
        <v>7.0000000000000001E-3</v>
      </c>
      <c r="CW833" s="18">
        <v>1.11E-2</v>
      </c>
      <c r="CX833" s="18">
        <v>3.2000000000000002E-3</v>
      </c>
      <c r="CY833" s="18"/>
      <c r="CZ833" s="18"/>
      <c r="DA833" s="18"/>
      <c r="DB833" s="18"/>
      <c r="DC833" s="18"/>
      <c r="DD833" s="18">
        <v>8.0000000000000002E-3</v>
      </c>
      <c r="DE833" s="18">
        <v>9.7999999999999997E-3</v>
      </c>
      <c r="DF833" s="18">
        <v>7.7000000000000002E-3</v>
      </c>
      <c r="DG833" s="18">
        <v>8.3000000000000001E-3</v>
      </c>
      <c r="DH833" s="18"/>
      <c r="DI833" s="18"/>
      <c r="DJ833" s="18"/>
      <c r="DK833" s="18"/>
      <c r="DL833" s="18">
        <v>5.4999999999999997E-3</v>
      </c>
      <c r="DM833" s="18">
        <v>6.6E-3</v>
      </c>
      <c r="DN833" s="18">
        <v>9.9000000000000008E-3</v>
      </c>
      <c r="DO833" s="18">
        <v>3.44E-2</v>
      </c>
      <c r="DP833" s="18">
        <v>2.9600000000000001E-2</v>
      </c>
      <c r="DQ833" s="18">
        <v>3.4200000000000001E-2</v>
      </c>
      <c r="DR833" s="18">
        <v>4.3700000000000003E-2</v>
      </c>
      <c r="DS833" s="18">
        <v>2.2499999999999999E-2</v>
      </c>
      <c r="DT833" s="18">
        <v>3.1399999999999997E-2</v>
      </c>
      <c r="DU833" s="18">
        <v>2.9499999999999998E-2</v>
      </c>
      <c r="DV833" s="18">
        <v>1.38E-2</v>
      </c>
      <c r="DW833" s="18">
        <v>1.7100000000000001E-2</v>
      </c>
      <c r="DX833" s="18">
        <v>3.8999999999999998E-3</v>
      </c>
      <c r="DY833" s="18">
        <v>2.3800000000000002E-2</v>
      </c>
      <c r="DZ833" s="1"/>
      <c r="EA833" s="18">
        <v>0.74</v>
      </c>
      <c r="EB833" s="18">
        <v>100</v>
      </c>
      <c r="EC833" s="18">
        <v>0.7</v>
      </c>
      <c r="ED833" s="100"/>
      <c r="EE833" s="100"/>
      <c r="EF833" s="100"/>
      <c r="EG833" s="100"/>
      <c r="EH833" s="100"/>
      <c r="EI833" s="18">
        <v>0.39</v>
      </c>
      <c r="EJ833" s="18">
        <v>28.88</v>
      </c>
      <c r="EK833" s="18">
        <v>0.24</v>
      </c>
      <c r="EL833" s="18">
        <v>6.57</v>
      </c>
      <c r="EM833" s="100"/>
      <c r="EN833" s="100"/>
      <c r="EO833" s="100"/>
      <c r="EP833" s="100"/>
      <c r="EQ833" s="18">
        <v>1.26</v>
      </c>
      <c r="ER833" s="18">
        <v>77.040000000000006</v>
      </c>
      <c r="ES833" s="18">
        <v>1.1100000000000001</v>
      </c>
      <c r="ET833" s="18">
        <v>1.03</v>
      </c>
      <c r="EU833" s="18">
        <v>0.8</v>
      </c>
      <c r="EV833" s="18">
        <v>1.49</v>
      </c>
      <c r="EW833" s="18">
        <v>1.45</v>
      </c>
      <c r="EX833" s="18">
        <v>3.17</v>
      </c>
      <c r="EY833" s="18">
        <v>3.72</v>
      </c>
      <c r="EZ833" s="18">
        <v>16.420000000000002</v>
      </c>
      <c r="FA833" s="18">
        <v>20.9</v>
      </c>
      <c r="FB833" s="18">
        <v>100</v>
      </c>
      <c r="FC833" s="18">
        <v>14.92</v>
      </c>
      <c r="FD833" s="18">
        <v>0.25</v>
      </c>
      <c r="FE833" s="100"/>
      <c r="FF833" s="108">
        <v>9.7515893792071793E-3</v>
      </c>
      <c r="FG833" s="108">
        <v>0</v>
      </c>
      <c r="FH833" s="108">
        <v>3.4194231278115903E-3</v>
      </c>
      <c r="FI833" s="100"/>
      <c r="FJ833" s="100"/>
      <c r="FK833" s="100"/>
      <c r="FL833" s="100"/>
      <c r="FM833" s="100"/>
      <c r="FN833" s="108">
        <v>1.1486492281303603E-2</v>
      </c>
      <c r="FO833" s="108">
        <v>4.0328155000872758E-3</v>
      </c>
      <c r="FP833" s="108">
        <v>1.35576E-2</v>
      </c>
      <c r="FQ833" s="108">
        <v>7.9497000000000005E-3</v>
      </c>
      <c r="FR833" s="100"/>
      <c r="FS833" s="100"/>
      <c r="FT833" s="100"/>
      <c r="FU833" s="100"/>
      <c r="FV833" s="108">
        <v>6.9541627689429378E-3</v>
      </c>
      <c r="FW833" s="108">
        <v>6.7912552891396345E-3</v>
      </c>
      <c r="FX833" s="108">
        <v>1.5707299787384832E-2</v>
      </c>
      <c r="FY833" s="108">
        <v>0.12887295361527965</v>
      </c>
      <c r="FZ833" s="108">
        <v>0.13074703321096218</v>
      </c>
      <c r="GA833" s="108">
        <v>3.4388532854823552E-2</v>
      </c>
      <c r="GB833" s="108">
        <v>8.9232681755829893E-2</v>
      </c>
      <c r="GC833" s="108">
        <v>2.1650914108313213E-2</v>
      </c>
      <c r="GD833" s="108">
        <v>2.527121290994274E-2</v>
      </c>
      <c r="GE833" s="108">
        <v>2.5180099329092969E-2</v>
      </c>
      <c r="GF833" s="108">
        <v>1.1880192391779624E-2</v>
      </c>
      <c r="GG833" s="108">
        <v>0</v>
      </c>
      <c r="GH833" s="108">
        <v>4.1358281358281354E-3</v>
      </c>
      <c r="GI833" s="108">
        <v>1.5628070079685624E-2</v>
      </c>
      <c r="GJ833" s="100"/>
      <c r="GK833" s="100"/>
    </row>
    <row r="834" spans="1:193" x14ac:dyDescent="0.25">
      <c r="A834" s="98" t="s">
        <v>1073</v>
      </c>
      <c r="B834" s="99" t="s">
        <v>1074</v>
      </c>
      <c r="C834" s="19" t="s">
        <v>319</v>
      </c>
      <c r="D834" s="19" t="s">
        <v>1002</v>
      </c>
      <c r="E834" s="19"/>
      <c r="F834" s="1"/>
      <c r="G834" s="108">
        <v>3.4409999999999998</v>
      </c>
      <c r="H834" s="108">
        <v>2.5999999999999999E-2</v>
      </c>
      <c r="I834" s="108">
        <v>1.2030000000000001</v>
      </c>
      <c r="J834" s="108">
        <v>5.4619999999999997</v>
      </c>
      <c r="K834" s="1">
        <v>20.686</v>
      </c>
      <c r="L834" s="108">
        <v>0.13500000000000001</v>
      </c>
      <c r="M834" s="100"/>
      <c r="N834" s="100"/>
      <c r="O834" s="108">
        <v>4.5119999999999996</v>
      </c>
      <c r="P834" s="108">
        <v>2.3E-2</v>
      </c>
      <c r="Q834" s="100"/>
      <c r="R834" s="100"/>
      <c r="S834" s="100"/>
      <c r="T834" s="100"/>
      <c r="U834" s="100"/>
      <c r="V834" s="100"/>
      <c r="W834" s="108">
        <v>0.78700000000000014</v>
      </c>
      <c r="X834" s="108">
        <v>1.7999999999999995E-2</v>
      </c>
      <c r="Y834" s="108">
        <v>2.0426916136873596</v>
      </c>
      <c r="Z834" s="108">
        <v>15.121</v>
      </c>
      <c r="AA834" s="108">
        <v>19.353000000000002</v>
      </c>
      <c r="AB834" s="108">
        <v>2.9239999999999999</v>
      </c>
      <c r="AC834" s="108">
        <v>7.9450000000000003</v>
      </c>
      <c r="AD834" s="108">
        <v>0.98599999999999999</v>
      </c>
      <c r="AE834" s="108">
        <v>0.82599999999999996</v>
      </c>
      <c r="AF834" s="108">
        <v>0.19900000000000001</v>
      </c>
      <c r="AG834" s="108">
        <v>7.8000000000000014E-2</v>
      </c>
      <c r="AH834" s="108">
        <v>0</v>
      </c>
      <c r="AI834" s="108">
        <v>2.1000000000000001E-2</v>
      </c>
      <c r="AJ834" s="109">
        <v>83.458187413687384</v>
      </c>
      <c r="AK834" s="109"/>
      <c r="AL834" s="108">
        <v>1.6085452505609572</v>
      </c>
      <c r="AM834" s="108">
        <v>1.5586595527846053E-2</v>
      </c>
      <c r="AN834" s="108">
        <v>0.6366763694098968</v>
      </c>
      <c r="AO834" s="100"/>
      <c r="AP834" s="100"/>
      <c r="AQ834" s="100"/>
      <c r="AR834" s="100"/>
      <c r="AS834" s="100"/>
      <c r="AT834" s="108">
        <v>3.2246998284734132</v>
      </c>
      <c r="AU834" s="108">
        <v>1.0036655611799616E-2</v>
      </c>
      <c r="AV834" s="108">
        <v>5.4619999999999997</v>
      </c>
      <c r="AW834" s="108">
        <v>0.13500000000000001</v>
      </c>
      <c r="AX834" s="100"/>
      <c r="AY834" s="100"/>
      <c r="AZ834" s="100"/>
      <c r="BA834" s="100"/>
      <c r="BB834" s="108">
        <v>0.73620205799812921</v>
      </c>
      <c r="BC834" s="108">
        <v>1.5867418899858952E-2</v>
      </c>
      <c r="BD834" s="108">
        <v>1.4386959603118354</v>
      </c>
      <c r="BE834" s="108">
        <v>12.893076398362892</v>
      </c>
      <c r="BF834" s="108">
        <v>16.522667122001195</v>
      </c>
      <c r="BG834" s="108">
        <v>2.4985046569255749</v>
      </c>
      <c r="BH834" s="108">
        <v>6.8115569272976675</v>
      </c>
      <c r="BI834" s="108">
        <v>0.85029320455329427</v>
      </c>
      <c r="BJ834" s="108">
        <v>0.71664063855630744</v>
      </c>
      <c r="BK834" s="108">
        <v>0.17339025877842643</v>
      </c>
      <c r="BL834" s="108">
        <v>6.8211630957586367E-2</v>
      </c>
      <c r="BM834" s="108">
        <v>0</v>
      </c>
      <c r="BN834" s="108">
        <v>1.8191268191268192E-2</v>
      </c>
      <c r="BO834" s="108">
        <v>5.6451260779390893</v>
      </c>
      <c r="BP834" s="109"/>
      <c r="BQ834" s="108">
        <v>1.4974400000000002E-2</v>
      </c>
      <c r="BR834" s="108">
        <v>1.901634E-2</v>
      </c>
      <c r="BS834" s="108">
        <v>6.0464000000000004E-3</v>
      </c>
      <c r="BT834" s="100"/>
      <c r="BU834" s="100"/>
      <c r="BV834" s="100"/>
      <c r="BW834" s="100"/>
      <c r="BX834" s="100"/>
      <c r="BY834" s="108">
        <v>1.133352E-2</v>
      </c>
      <c r="BZ834" s="108">
        <v>2.268684E-2</v>
      </c>
      <c r="CA834" s="108">
        <v>7.6E-3</v>
      </c>
      <c r="CB834" s="108">
        <v>8.5000000000000006E-3</v>
      </c>
      <c r="CC834" s="100"/>
      <c r="CD834" s="100"/>
      <c r="CE834" s="100"/>
      <c r="CF834" s="100"/>
      <c r="CG834" s="108">
        <v>5.9863999999999994E-3</v>
      </c>
      <c r="CH834" s="108">
        <v>7.6004800000000006E-3</v>
      </c>
      <c r="CI834" s="108">
        <v>1.2572010000000002E-2</v>
      </c>
      <c r="CJ834" s="108">
        <v>4.0344320000000003E-2</v>
      </c>
      <c r="CK834" s="108">
        <v>3.3733439999999996E-2</v>
      </c>
      <c r="CL834" s="108">
        <v>4.1428619999999999E-2</v>
      </c>
      <c r="CM834" s="108">
        <v>5.108832E-2</v>
      </c>
      <c r="CN834" s="108">
        <v>2.6670799999999998E-2</v>
      </c>
      <c r="CO834" s="108">
        <v>3.7459500000000007E-2</v>
      </c>
      <c r="CP834" s="108">
        <v>3.4775309999999997E-2</v>
      </c>
      <c r="CQ834" s="108">
        <v>1.6123349999999998E-2</v>
      </c>
      <c r="CR834" s="108">
        <v>2.026886E-2</v>
      </c>
      <c r="CS834" s="108">
        <v>4.6176000000000004E-3</v>
      </c>
      <c r="CT834" s="108">
        <v>8.3914760000000005E-2</v>
      </c>
      <c r="CU834" s="19"/>
      <c r="CV834" s="18">
        <v>7.0000000000000001E-3</v>
      </c>
      <c r="CW834" s="18">
        <v>1.14E-2</v>
      </c>
      <c r="CX834" s="18">
        <v>3.2000000000000002E-3</v>
      </c>
      <c r="CY834" s="18"/>
      <c r="CZ834" s="18"/>
      <c r="DA834" s="18"/>
      <c r="DB834" s="18"/>
      <c r="DC834" s="18"/>
      <c r="DD834" s="18">
        <v>8.0999999999999996E-3</v>
      </c>
      <c r="DE834" s="18">
        <v>9.9000000000000008E-3</v>
      </c>
      <c r="DF834" s="18">
        <v>7.6E-3</v>
      </c>
      <c r="DG834" s="18">
        <v>8.5000000000000006E-3</v>
      </c>
      <c r="DH834" s="18"/>
      <c r="DI834" s="18"/>
      <c r="DJ834" s="18"/>
      <c r="DK834" s="18"/>
      <c r="DL834" s="18">
        <v>5.5999999999999999E-3</v>
      </c>
      <c r="DM834" s="18">
        <v>6.7000000000000002E-3</v>
      </c>
      <c r="DN834" s="18">
        <v>9.9000000000000008E-3</v>
      </c>
      <c r="DO834" s="18">
        <v>3.44E-2</v>
      </c>
      <c r="DP834" s="18">
        <v>2.8799999999999999E-2</v>
      </c>
      <c r="DQ834" s="18">
        <v>3.5400000000000001E-2</v>
      </c>
      <c r="DR834" s="18">
        <v>4.3799999999999999E-2</v>
      </c>
      <c r="DS834" s="18">
        <v>2.3E-2</v>
      </c>
      <c r="DT834" s="18">
        <v>3.2500000000000001E-2</v>
      </c>
      <c r="DU834" s="18">
        <v>3.0300000000000001E-2</v>
      </c>
      <c r="DV834" s="18">
        <v>1.41E-2</v>
      </c>
      <c r="DW834" s="18">
        <v>1.78E-2</v>
      </c>
      <c r="DX834" s="18">
        <v>4.0000000000000001E-3</v>
      </c>
      <c r="DY834" s="18">
        <v>2.29E-2</v>
      </c>
      <c r="DZ834" s="1"/>
      <c r="EA834" s="18">
        <v>0.67</v>
      </c>
      <c r="EB834" s="18">
        <v>37.340000000000003</v>
      </c>
      <c r="EC834" s="18">
        <v>0.59</v>
      </c>
      <c r="ED834" s="100"/>
      <c r="EE834" s="100"/>
      <c r="EF834" s="100"/>
      <c r="EG834" s="100"/>
      <c r="EH834" s="100"/>
      <c r="EI834" s="18">
        <v>0.37</v>
      </c>
      <c r="EJ834" s="18">
        <v>41.54</v>
      </c>
      <c r="EK834" s="18">
        <v>0.24</v>
      </c>
      <c r="EL834" s="18">
        <v>6.13</v>
      </c>
      <c r="EM834" s="100"/>
      <c r="EN834" s="100"/>
      <c r="EO834" s="100"/>
      <c r="EP834" s="100"/>
      <c r="EQ834" s="18">
        <v>1</v>
      </c>
      <c r="ER834" s="18">
        <v>43.67</v>
      </c>
      <c r="ES834" s="18">
        <v>1.1000000000000001</v>
      </c>
      <c r="ET834" s="18">
        <v>1.01</v>
      </c>
      <c r="EU834" s="18">
        <v>0.79</v>
      </c>
      <c r="EV834" s="18">
        <v>1.43</v>
      </c>
      <c r="EW834" s="18">
        <v>1.37</v>
      </c>
      <c r="EX834" s="18">
        <v>2.61</v>
      </c>
      <c r="EY834" s="18">
        <v>3.63</v>
      </c>
      <c r="EZ834" s="18">
        <v>14.8</v>
      </c>
      <c r="FA834" s="18">
        <v>17.739999999999998</v>
      </c>
      <c r="FB834" s="18">
        <v>100</v>
      </c>
      <c r="FC834" s="18">
        <v>23.27</v>
      </c>
      <c r="FD834" s="18">
        <v>0.26</v>
      </c>
      <c r="FE834" s="100"/>
      <c r="FF834" s="108">
        <v>1.0777253178758413E-2</v>
      </c>
      <c r="FG834" s="108">
        <v>5.8200347700977165E-3</v>
      </c>
      <c r="FH834" s="108">
        <v>3.7563905795183913E-3</v>
      </c>
      <c r="FI834" s="100"/>
      <c r="FJ834" s="100"/>
      <c r="FK834" s="100"/>
      <c r="FL834" s="100"/>
      <c r="FM834" s="100"/>
      <c r="FN834" s="108">
        <v>1.193138936535163E-2</v>
      </c>
      <c r="FO834" s="108">
        <v>4.1692267411415603E-3</v>
      </c>
      <c r="FP834" s="108">
        <v>1.3108799999999999E-2</v>
      </c>
      <c r="FQ834" s="108">
        <v>8.2754999999999999E-3</v>
      </c>
      <c r="FR834" s="100"/>
      <c r="FS834" s="100"/>
      <c r="FT834" s="100"/>
      <c r="FU834" s="100"/>
      <c r="FV834" s="108">
        <v>7.3620205799812925E-3</v>
      </c>
      <c r="FW834" s="108">
        <v>6.929301833568405E-3</v>
      </c>
      <c r="FX834" s="108">
        <v>1.5825655563430192E-2</v>
      </c>
      <c r="FY834" s="108">
        <v>0.13022007162346519</v>
      </c>
      <c r="FZ834" s="108">
        <v>0.13052907026380944</v>
      </c>
      <c r="GA834" s="108">
        <v>3.5728616594035721E-2</v>
      </c>
      <c r="GB834" s="108">
        <v>9.3318329903978051E-2</v>
      </c>
      <c r="GC834" s="108">
        <v>2.219265263884098E-2</v>
      </c>
      <c r="GD834" s="108">
        <v>2.6014055179593959E-2</v>
      </c>
      <c r="GE834" s="108">
        <v>2.5661758299207114E-2</v>
      </c>
      <c r="GF834" s="108">
        <v>1.2100743331875819E-2</v>
      </c>
      <c r="GG834" s="108">
        <v>0</v>
      </c>
      <c r="GH834" s="108">
        <v>4.2331081081081086E-3</v>
      </c>
      <c r="GI834" s="108">
        <v>1.4677327802641631E-2</v>
      </c>
      <c r="GJ834" s="100"/>
      <c r="GK834" s="100"/>
    </row>
    <row r="835" spans="1:193" x14ac:dyDescent="0.25">
      <c r="A835" s="98" t="s">
        <v>1073</v>
      </c>
      <c r="B835" s="99" t="s">
        <v>1074</v>
      </c>
      <c r="C835" s="19" t="s">
        <v>319</v>
      </c>
      <c r="D835" s="19" t="s">
        <v>1002</v>
      </c>
      <c r="E835" s="19"/>
      <c r="F835" s="1"/>
      <c r="G835" s="108">
        <v>2.069</v>
      </c>
      <c r="H835" s="108">
        <v>0</v>
      </c>
      <c r="I835" s="108">
        <v>0.55200000000000005</v>
      </c>
      <c r="J835" s="108">
        <v>6.0570000000000004</v>
      </c>
      <c r="K835" s="1">
        <v>19.132999999999999</v>
      </c>
      <c r="L835" s="108">
        <v>0.10199999999999999</v>
      </c>
      <c r="M835" s="100"/>
      <c r="N835" s="100"/>
      <c r="O835" s="108">
        <v>4.8239999999999998</v>
      </c>
      <c r="P835" s="108">
        <v>4.3999999999999997E-2</v>
      </c>
      <c r="Q835" s="100"/>
      <c r="R835" s="100"/>
      <c r="S835" s="100"/>
      <c r="T835" s="100"/>
      <c r="U835" s="100"/>
      <c r="V835" s="100"/>
      <c r="W835" s="108">
        <v>0.70799999999999996</v>
      </c>
      <c r="X835" s="108">
        <v>0.02</v>
      </c>
      <c r="Y835" s="108">
        <v>1.2282269540014958</v>
      </c>
      <c r="Z835" s="108">
        <v>15.539</v>
      </c>
      <c r="AA835" s="108">
        <v>19.459999999999997</v>
      </c>
      <c r="AB835" s="108">
        <v>3.09</v>
      </c>
      <c r="AC835" s="108">
        <v>8.6</v>
      </c>
      <c r="AD835" s="108">
        <v>0.93799999999999994</v>
      </c>
      <c r="AE835" s="108">
        <v>0.90600000000000003</v>
      </c>
      <c r="AF835" s="108">
        <v>0.25800000000000001</v>
      </c>
      <c r="AG835" s="108">
        <v>5.8000000000000003E-2</v>
      </c>
      <c r="AH835" s="108">
        <v>0</v>
      </c>
      <c r="AI835" s="108">
        <v>3.4000000000000002E-2</v>
      </c>
      <c r="AJ835" s="109">
        <v>81.046613054001497</v>
      </c>
      <c r="AK835" s="109"/>
      <c r="AL835" s="108">
        <v>0.96718399401645461</v>
      </c>
      <c r="AM835" s="108">
        <v>0</v>
      </c>
      <c r="AN835" s="108">
        <v>0.29214077798359356</v>
      </c>
      <c r="AO835" s="100"/>
      <c r="AP835" s="100"/>
      <c r="AQ835" s="100"/>
      <c r="AR835" s="100"/>
      <c r="AS835" s="100"/>
      <c r="AT835" s="108">
        <v>3.4476843910806174</v>
      </c>
      <c r="AU835" s="108">
        <v>1.9200558561703614E-2</v>
      </c>
      <c r="AV835" s="108">
        <v>6.0570000000000004</v>
      </c>
      <c r="AW835" s="108">
        <v>0.10199999999999999</v>
      </c>
      <c r="AX835" s="100"/>
      <c r="AY835" s="100"/>
      <c r="AZ835" s="100"/>
      <c r="BA835" s="100"/>
      <c r="BB835" s="108">
        <v>0.66230121608980352</v>
      </c>
      <c r="BC835" s="108">
        <v>1.763046544428773E-2</v>
      </c>
      <c r="BD835" s="108">
        <v>1.6316245373651468</v>
      </c>
      <c r="BE835" s="108">
        <v>13.249488403819917</v>
      </c>
      <c r="BF835" s="108">
        <v>16.614018611798855</v>
      </c>
      <c r="BG835" s="108">
        <v>2.6403486285567803</v>
      </c>
      <c r="BH835" s="108">
        <v>7.373113854595335</v>
      </c>
      <c r="BI835" s="108">
        <v>0.80889962055881337</v>
      </c>
      <c r="BJ835" s="108">
        <v>0.78604893284747523</v>
      </c>
      <c r="BK835" s="108">
        <v>0.22479742092881416</v>
      </c>
      <c r="BL835" s="108">
        <v>5.0721469173589863E-2</v>
      </c>
      <c r="BM835" s="108">
        <v>0</v>
      </c>
      <c r="BN835" s="108">
        <v>2.9452529452529453E-2</v>
      </c>
      <c r="BO835" s="108">
        <v>5.2213186333369714</v>
      </c>
      <c r="BP835" s="109"/>
      <c r="BQ835" s="108">
        <v>1.5402240000000001E-2</v>
      </c>
      <c r="BR835" s="108">
        <v>1.9349959999999999E-2</v>
      </c>
      <c r="BS835" s="108">
        <v>6.0464000000000004E-3</v>
      </c>
      <c r="BT835" s="100"/>
      <c r="BU835" s="100"/>
      <c r="BV835" s="100"/>
      <c r="BW835" s="100"/>
      <c r="BX835" s="100"/>
      <c r="BY835" s="108">
        <v>1.161336E-2</v>
      </c>
      <c r="BZ835" s="108">
        <v>2.3832639999999999E-2</v>
      </c>
      <c r="CA835" s="108">
        <v>7.7000000000000002E-3</v>
      </c>
      <c r="CB835" s="108">
        <v>8.6999999999999994E-3</v>
      </c>
      <c r="CC835" s="100"/>
      <c r="CD835" s="100"/>
      <c r="CE835" s="100"/>
      <c r="CF835" s="100"/>
      <c r="CG835" s="108">
        <v>6.0933000000000003E-3</v>
      </c>
      <c r="CH835" s="108">
        <v>7.71392E-3</v>
      </c>
      <c r="CI835" s="108">
        <v>1.2699E-2</v>
      </c>
      <c r="CJ835" s="108">
        <v>4.2807199999999997E-2</v>
      </c>
      <c r="CK835" s="108">
        <v>3.4787610000000004E-2</v>
      </c>
      <c r="CL835" s="108">
        <v>4.2247829999999993E-2</v>
      </c>
      <c r="CM835" s="108">
        <v>5.2837920000000003E-2</v>
      </c>
      <c r="CN835" s="108">
        <v>2.7366559999999998E-2</v>
      </c>
      <c r="CO835" s="108">
        <v>3.8151060000000001E-2</v>
      </c>
      <c r="CP835" s="108">
        <v>3.5578699999999998E-2</v>
      </c>
      <c r="CQ835" s="108">
        <v>1.6580750000000002E-2</v>
      </c>
      <c r="CR835" s="108">
        <v>2.0610470000000002E-2</v>
      </c>
      <c r="CS835" s="108">
        <v>4.6176000000000004E-3</v>
      </c>
      <c r="CT835" s="108">
        <v>8.5014079999999992E-2</v>
      </c>
      <c r="CU835" s="19"/>
      <c r="CV835" s="18">
        <v>7.1999999999999998E-3</v>
      </c>
      <c r="CW835" s="18">
        <v>1.1599999999999999E-2</v>
      </c>
      <c r="CX835" s="18">
        <v>3.2000000000000002E-3</v>
      </c>
      <c r="CY835" s="18"/>
      <c r="CZ835" s="18"/>
      <c r="DA835" s="18"/>
      <c r="DB835" s="18"/>
      <c r="DC835" s="18"/>
      <c r="DD835" s="18">
        <v>8.3000000000000001E-3</v>
      </c>
      <c r="DE835" s="18">
        <v>1.04E-2</v>
      </c>
      <c r="DF835" s="18">
        <v>7.7000000000000002E-3</v>
      </c>
      <c r="DG835" s="18">
        <v>8.6999999999999994E-3</v>
      </c>
      <c r="DH835" s="18"/>
      <c r="DI835" s="18"/>
      <c r="DJ835" s="18"/>
      <c r="DK835" s="18"/>
      <c r="DL835" s="18">
        <v>5.7000000000000002E-3</v>
      </c>
      <c r="DM835" s="18">
        <v>6.7999999999999996E-3</v>
      </c>
      <c r="DN835" s="18">
        <v>0.01</v>
      </c>
      <c r="DO835" s="18">
        <v>3.6499999999999998E-2</v>
      </c>
      <c r="DP835" s="18">
        <v>2.9700000000000001E-2</v>
      </c>
      <c r="DQ835" s="18">
        <v>3.61E-2</v>
      </c>
      <c r="DR835" s="18">
        <v>4.53E-2</v>
      </c>
      <c r="DS835" s="18">
        <v>2.3599999999999999E-2</v>
      </c>
      <c r="DT835" s="18">
        <v>3.3099999999999997E-2</v>
      </c>
      <c r="DU835" s="18">
        <v>3.1E-2</v>
      </c>
      <c r="DV835" s="18">
        <v>1.4500000000000001E-2</v>
      </c>
      <c r="DW835" s="18">
        <v>1.8100000000000002E-2</v>
      </c>
      <c r="DX835" s="18">
        <v>4.0000000000000001E-3</v>
      </c>
      <c r="DY835" s="18">
        <v>2.3199999999999998E-2</v>
      </c>
      <c r="DZ835" s="1"/>
      <c r="EA835" s="18">
        <v>0.89</v>
      </c>
      <c r="EB835" s="18">
        <v>100</v>
      </c>
      <c r="EC835" s="18">
        <v>1.02</v>
      </c>
      <c r="ED835" s="100"/>
      <c r="EE835" s="100"/>
      <c r="EF835" s="100"/>
      <c r="EG835" s="100"/>
      <c r="EH835" s="100"/>
      <c r="EI835" s="18">
        <v>0.36</v>
      </c>
      <c r="EJ835" s="18">
        <v>22.84</v>
      </c>
      <c r="EK835" s="18">
        <v>0.22</v>
      </c>
      <c r="EL835" s="18">
        <v>7.88</v>
      </c>
      <c r="EM835" s="100"/>
      <c r="EN835" s="100"/>
      <c r="EO835" s="100"/>
      <c r="EP835" s="100"/>
      <c r="EQ835" s="18">
        <v>1.1000000000000001</v>
      </c>
      <c r="ER835" s="18">
        <v>40.14</v>
      </c>
      <c r="ES835" s="18">
        <v>1.01</v>
      </c>
      <c r="ET835" s="18">
        <v>1</v>
      </c>
      <c r="EU835" s="18">
        <v>0.79</v>
      </c>
      <c r="EV835" s="18">
        <v>1.37</v>
      </c>
      <c r="EW835" s="18">
        <v>1.3</v>
      </c>
      <c r="EX835" s="18">
        <v>2.78</v>
      </c>
      <c r="EY835" s="18">
        <v>3.36</v>
      </c>
      <c r="EZ835" s="18">
        <v>11.6</v>
      </c>
      <c r="FA835" s="18">
        <v>24.37</v>
      </c>
      <c r="FB835" s="18">
        <v>100</v>
      </c>
      <c r="FC835" s="18">
        <v>13.96</v>
      </c>
      <c r="FD835" s="18">
        <v>0.27</v>
      </c>
      <c r="FE835" s="100"/>
      <c r="FF835" s="108">
        <v>8.6079375467464463E-3</v>
      </c>
      <c r="FG835" s="108">
        <v>0</v>
      </c>
      <c r="FH835" s="108">
        <v>2.9798359354326546E-3</v>
      </c>
      <c r="FI835" s="100"/>
      <c r="FJ835" s="100"/>
      <c r="FK835" s="100"/>
      <c r="FL835" s="100"/>
      <c r="FM835" s="100"/>
      <c r="FN835" s="108">
        <v>1.2411663807890222E-2</v>
      </c>
      <c r="FO835" s="108">
        <v>4.3854075754931054E-3</v>
      </c>
      <c r="FP835" s="108">
        <v>1.3325400000000001E-2</v>
      </c>
      <c r="FQ835" s="108">
        <v>8.0375999999999989E-3</v>
      </c>
      <c r="FR835" s="100"/>
      <c r="FS835" s="100"/>
      <c r="FT835" s="100"/>
      <c r="FU835" s="100"/>
      <c r="FV835" s="108">
        <v>7.2853133769878392E-3</v>
      </c>
      <c r="FW835" s="108">
        <v>7.0768688293370938E-3</v>
      </c>
      <c r="FX835" s="108">
        <v>1.6479407827387983E-2</v>
      </c>
      <c r="FY835" s="108">
        <v>0.13249488403819917</v>
      </c>
      <c r="FZ835" s="108">
        <v>0.13125074703321096</v>
      </c>
      <c r="GA835" s="108">
        <v>3.6172776211227893E-2</v>
      </c>
      <c r="GB835" s="108">
        <v>9.5850480109739358E-2</v>
      </c>
      <c r="GC835" s="108">
        <v>2.2487409451535011E-2</v>
      </c>
      <c r="GD835" s="108">
        <v>2.6411244143675166E-2</v>
      </c>
      <c r="GE835" s="108">
        <v>2.607650082774244E-2</v>
      </c>
      <c r="GF835" s="108">
        <v>1.2360822037603849E-2</v>
      </c>
      <c r="GG835" s="108">
        <v>0</v>
      </c>
      <c r="GH835" s="108">
        <v>4.1115731115731113E-3</v>
      </c>
      <c r="GI835" s="108">
        <v>1.4097560310009824E-2</v>
      </c>
      <c r="GJ835" s="100"/>
      <c r="GK835" s="100"/>
    </row>
    <row r="836" spans="1:193" x14ac:dyDescent="0.25">
      <c r="A836" s="98" t="s">
        <v>1073</v>
      </c>
      <c r="B836" s="99" t="s">
        <v>1074</v>
      </c>
      <c r="C836" s="19" t="s">
        <v>319</v>
      </c>
      <c r="D836" s="19" t="s">
        <v>1002</v>
      </c>
      <c r="E836" s="19"/>
      <c r="F836" s="1"/>
      <c r="G836" s="108">
        <v>2.4710000000000001</v>
      </c>
      <c r="H836" s="108">
        <v>2.7000000000000003E-2</v>
      </c>
      <c r="I836" s="108">
        <v>0.66400000000000003</v>
      </c>
      <c r="J836" s="108">
        <v>5.9960000000000004</v>
      </c>
      <c r="K836" s="1">
        <v>22.446000000000002</v>
      </c>
      <c r="L836" s="108">
        <v>0.16200000000000001</v>
      </c>
      <c r="M836" s="100"/>
      <c r="N836" s="100"/>
      <c r="O836" s="108">
        <v>4.0279999999999996</v>
      </c>
      <c r="P836" s="108">
        <v>0</v>
      </c>
      <c r="Q836" s="100"/>
      <c r="R836" s="100"/>
      <c r="S836" s="100"/>
      <c r="T836" s="100"/>
      <c r="U836" s="100"/>
      <c r="V836" s="100"/>
      <c r="W836" s="108">
        <v>0.64900000000000002</v>
      </c>
      <c r="X836" s="108">
        <v>3.6999999999999998E-2</v>
      </c>
      <c r="Y836" s="108">
        <v>1.4668674738219893</v>
      </c>
      <c r="Z836" s="108">
        <v>15.93</v>
      </c>
      <c r="AA836" s="108">
        <v>19.529</v>
      </c>
      <c r="AB836" s="108">
        <v>2.9870000000000001</v>
      </c>
      <c r="AC836" s="108">
        <v>8.0020000000000007</v>
      </c>
      <c r="AD836" s="108">
        <v>0.91100000000000003</v>
      </c>
      <c r="AE836" s="108">
        <v>0.81599999999999995</v>
      </c>
      <c r="AF836" s="108">
        <v>0.159</v>
      </c>
      <c r="AG836" s="108">
        <v>0</v>
      </c>
      <c r="AH836" s="108">
        <v>0</v>
      </c>
      <c r="AI836" s="108">
        <v>2.5999999999999995E-2</v>
      </c>
      <c r="AJ836" s="109">
        <v>83.74540467382198</v>
      </c>
      <c r="AK836" s="109"/>
      <c r="AL836" s="108">
        <v>1.1551047120418847</v>
      </c>
      <c r="AM836" s="108">
        <v>1.6186079971224749E-2</v>
      </c>
      <c r="AN836" s="108">
        <v>0.35141571844403285</v>
      </c>
      <c r="AO836" s="100"/>
      <c r="AP836" s="100"/>
      <c r="AQ836" s="100"/>
      <c r="AR836" s="100"/>
      <c r="AS836" s="100"/>
      <c r="AT836" s="108">
        <v>2.8787878787878785</v>
      </c>
      <c r="AU836" s="108">
        <v>0</v>
      </c>
      <c r="AV836" s="108">
        <v>5.9960000000000004</v>
      </c>
      <c r="AW836" s="108">
        <v>0.16200000000000001</v>
      </c>
      <c r="AX836" s="100"/>
      <c r="AY836" s="100"/>
      <c r="AZ836" s="100"/>
      <c r="BA836" s="100"/>
      <c r="BB836" s="108">
        <v>0.60710944808231992</v>
      </c>
      <c r="BC836" s="108">
        <v>3.2616361071932297E-2</v>
      </c>
      <c r="BD836" s="108">
        <v>1.4512953775887865</v>
      </c>
      <c r="BE836" s="108">
        <v>13.58287858117326</v>
      </c>
      <c r="BF836" s="108">
        <v>16.672927516434729</v>
      </c>
      <c r="BG836" s="108">
        <v>2.5523370076048879</v>
      </c>
      <c r="BH836" s="108">
        <v>6.8604252400548695</v>
      </c>
      <c r="BI836" s="108">
        <v>0.78561572956191794</v>
      </c>
      <c r="BJ836" s="108">
        <v>0.70796460176991138</v>
      </c>
      <c r="BK836" s="108">
        <v>0.13853794545612966</v>
      </c>
      <c r="BL836" s="108">
        <v>0</v>
      </c>
      <c r="BM836" s="108">
        <v>0</v>
      </c>
      <c r="BN836" s="108">
        <v>2.2522522522522518E-2</v>
      </c>
      <c r="BO836" s="108">
        <v>6.1254229887566858</v>
      </c>
      <c r="BP836" s="109"/>
      <c r="BQ836" s="108">
        <v>1.5402240000000001E-2</v>
      </c>
      <c r="BR836" s="108">
        <v>1.901634E-2</v>
      </c>
      <c r="BS836" s="108">
        <v>6.0464000000000004E-3</v>
      </c>
      <c r="BT836" s="100"/>
      <c r="BU836" s="100"/>
      <c r="BV836" s="100"/>
      <c r="BW836" s="100"/>
      <c r="BX836" s="100"/>
      <c r="BY836" s="108">
        <v>1.1473440000000001E-2</v>
      </c>
      <c r="BZ836" s="108">
        <v>2.3145159999999998E-2</v>
      </c>
      <c r="CA836" s="108">
        <v>7.7999999999999996E-3</v>
      </c>
      <c r="CB836" s="108">
        <v>8.2000000000000007E-3</v>
      </c>
      <c r="CC836" s="100"/>
      <c r="CD836" s="100"/>
      <c r="CE836" s="100"/>
      <c r="CF836" s="100"/>
      <c r="CG836" s="108">
        <v>6.0933000000000003E-3</v>
      </c>
      <c r="CH836" s="108">
        <v>7.6004800000000006E-3</v>
      </c>
      <c r="CI836" s="108">
        <v>1.2572010000000002E-2</v>
      </c>
      <c r="CJ836" s="108">
        <v>4.1986240000000001E-2</v>
      </c>
      <c r="CK836" s="108">
        <v>3.4319089999999997E-2</v>
      </c>
      <c r="CL836" s="108">
        <v>4.1779709999999998E-2</v>
      </c>
      <c r="CM836" s="108">
        <v>5.3071200000000006E-2</v>
      </c>
      <c r="CN836" s="108">
        <v>2.7134640000000002E-2</v>
      </c>
      <c r="CO836" s="108">
        <v>3.8381580000000005E-2</v>
      </c>
      <c r="CP836" s="108">
        <v>3.4660539999999997E-2</v>
      </c>
      <c r="CQ836" s="108">
        <v>1.635205E-2</v>
      </c>
      <c r="CR836" s="108">
        <v>2.026886E-2</v>
      </c>
      <c r="CS836" s="108">
        <v>4.6176000000000004E-3</v>
      </c>
      <c r="CT836" s="108">
        <v>8.8312040000000008E-2</v>
      </c>
      <c r="CU836" s="19"/>
      <c r="CV836" s="18">
        <v>7.1999999999999998E-3</v>
      </c>
      <c r="CW836" s="18">
        <v>1.14E-2</v>
      </c>
      <c r="CX836" s="18">
        <v>3.2000000000000002E-3</v>
      </c>
      <c r="CY836" s="18"/>
      <c r="CZ836" s="18"/>
      <c r="DA836" s="18"/>
      <c r="DB836" s="18"/>
      <c r="DC836" s="18"/>
      <c r="DD836" s="18">
        <v>8.2000000000000007E-3</v>
      </c>
      <c r="DE836" s="18">
        <v>1.01E-2</v>
      </c>
      <c r="DF836" s="18">
        <v>7.7999999999999996E-3</v>
      </c>
      <c r="DG836" s="18">
        <v>8.2000000000000007E-3</v>
      </c>
      <c r="DH836" s="18"/>
      <c r="DI836" s="18"/>
      <c r="DJ836" s="18"/>
      <c r="DK836" s="18"/>
      <c r="DL836" s="18">
        <v>5.7000000000000002E-3</v>
      </c>
      <c r="DM836" s="18">
        <v>6.7000000000000002E-3</v>
      </c>
      <c r="DN836" s="18">
        <v>9.9000000000000008E-3</v>
      </c>
      <c r="DO836" s="18">
        <v>3.5799999999999998E-2</v>
      </c>
      <c r="DP836" s="18">
        <v>2.93E-2</v>
      </c>
      <c r="DQ836" s="18">
        <v>3.5700000000000003E-2</v>
      </c>
      <c r="DR836" s="18">
        <v>4.5499999999999999E-2</v>
      </c>
      <c r="DS836" s="18">
        <v>2.3400000000000001E-2</v>
      </c>
      <c r="DT836" s="18">
        <v>3.3300000000000003E-2</v>
      </c>
      <c r="DU836" s="18">
        <v>3.0200000000000001E-2</v>
      </c>
      <c r="DV836" s="18">
        <v>1.43E-2</v>
      </c>
      <c r="DW836" s="18">
        <v>1.78E-2</v>
      </c>
      <c r="DX836" s="18">
        <v>4.0000000000000001E-3</v>
      </c>
      <c r="DY836" s="18">
        <v>2.41E-2</v>
      </c>
      <c r="DZ836" s="1"/>
      <c r="EA836" s="18">
        <v>0.81</v>
      </c>
      <c r="EB836" s="18">
        <v>35.26</v>
      </c>
      <c r="EC836" s="18">
        <v>0.89</v>
      </c>
      <c r="ED836" s="100"/>
      <c r="EE836" s="100"/>
      <c r="EF836" s="100"/>
      <c r="EG836" s="100"/>
      <c r="EH836" s="100"/>
      <c r="EI836" s="18">
        <v>0.4</v>
      </c>
      <c r="EJ836" s="18">
        <v>55.82</v>
      </c>
      <c r="EK836" s="18">
        <v>0.23</v>
      </c>
      <c r="EL836" s="18">
        <v>5.13</v>
      </c>
      <c r="EM836" s="100"/>
      <c r="EN836" s="100"/>
      <c r="EO836" s="100"/>
      <c r="EP836" s="100"/>
      <c r="EQ836" s="18">
        <v>1.19</v>
      </c>
      <c r="ER836" s="18">
        <v>21.73</v>
      </c>
      <c r="ES836" s="18">
        <v>1.0900000000000001</v>
      </c>
      <c r="ET836" s="18">
        <v>0.98</v>
      </c>
      <c r="EU836" s="18">
        <v>0.79</v>
      </c>
      <c r="EV836" s="18">
        <v>1.41</v>
      </c>
      <c r="EW836" s="18">
        <v>1.37</v>
      </c>
      <c r="EX836" s="18">
        <v>2.86</v>
      </c>
      <c r="EY836" s="18">
        <v>3.75</v>
      </c>
      <c r="EZ836" s="18">
        <v>18.47</v>
      </c>
      <c r="FA836" s="18">
        <v>95.19</v>
      </c>
      <c r="FB836" s="18">
        <v>100</v>
      </c>
      <c r="FC836" s="18">
        <v>18.43</v>
      </c>
      <c r="FD836" s="18">
        <v>0.25</v>
      </c>
      <c r="FE836" s="100"/>
      <c r="FF836" s="108">
        <v>9.3563481675392676E-3</v>
      </c>
      <c r="FG836" s="108">
        <v>5.7072117978538457E-3</v>
      </c>
      <c r="FH836" s="108">
        <v>3.1275998941518923E-3</v>
      </c>
      <c r="FI836" s="100"/>
      <c r="FJ836" s="100"/>
      <c r="FK836" s="100"/>
      <c r="FL836" s="100"/>
      <c r="FM836" s="100"/>
      <c r="FN836" s="108">
        <v>1.1515151515151515E-2</v>
      </c>
      <c r="FO836" s="108">
        <v>0</v>
      </c>
      <c r="FP836" s="108">
        <v>1.3790800000000001E-2</v>
      </c>
      <c r="FQ836" s="108">
        <v>8.3105999999999996E-3</v>
      </c>
      <c r="FR836" s="100"/>
      <c r="FS836" s="100"/>
      <c r="FT836" s="100"/>
      <c r="FU836" s="100"/>
      <c r="FV836" s="108">
        <v>7.2246024321796064E-3</v>
      </c>
      <c r="FW836" s="108">
        <v>7.0875352609308878E-3</v>
      </c>
      <c r="FX836" s="108">
        <v>1.5819119615717771E-2</v>
      </c>
      <c r="FY836" s="108">
        <v>0.13311221009549795</v>
      </c>
      <c r="FZ836" s="108">
        <v>0.13171612737983437</v>
      </c>
      <c r="GA836" s="108">
        <v>3.598795180722892E-2</v>
      </c>
      <c r="GB836" s="108">
        <v>9.3987825788751714E-2</v>
      </c>
      <c r="GC836" s="108">
        <v>2.2468609865470852E-2</v>
      </c>
      <c r="GD836" s="108">
        <v>2.6548672566371678E-2</v>
      </c>
      <c r="GE836" s="108">
        <v>2.5587958525747145E-2</v>
      </c>
      <c r="GF836" s="108">
        <v>0</v>
      </c>
      <c r="GG836" s="108">
        <v>0</v>
      </c>
      <c r="GH836" s="108">
        <v>4.1509009009008998E-3</v>
      </c>
      <c r="GI836" s="108">
        <v>1.5313557471891715E-2</v>
      </c>
      <c r="GJ836" s="100"/>
      <c r="GK836" s="100"/>
    </row>
    <row r="837" spans="1:193" x14ac:dyDescent="0.25">
      <c r="A837" s="98" t="s">
        <v>1073</v>
      </c>
      <c r="B837" s="99" t="s">
        <v>1074</v>
      </c>
      <c r="C837" s="19" t="s">
        <v>319</v>
      </c>
      <c r="D837" s="19" t="s">
        <v>1002</v>
      </c>
      <c r="E837" s="19"/>
      <c r="F837" s="1" t="s">
        <v>1096</v>
      </c>
      <c r="G837" s="108">
        <v>18.748000000000001</v>
      </c>
      <c r="H837" s="108">
        <v>0.53200000000000003</v>
      </c>
      <c r="I837" s="108">
        <v>3.2909999999999999</v>
      </c>
      <c r="J837" s="108">
        <v>2.1019999999999999</v>
      </c>
      <c r="K837" s="1">
        <v>14.186999999999999</v>
      </c>
      <c r="L837" s="108">
        <v>0.17</v>
      </c>
      <c r="M837" s="100"/>
      <c r="N837" s="100"/>
      <c r="O837" s="108">
        <v>7.8629999999999995</v>
      </c>
      <c r="P837" s="108">
        <v>4.7E-2</v>
      </c>
      <c r="Q837" s="100"/>
      <c r="R837" s="100"/>
      <c r="S837" s="100"/>
      <c r="T837" s="100"/>
      <c r="U837" s="100"/>
      <c r="V837" s="100"/>
      <c r="W837" s="108">
        <v>0.76800000000000002</v>
      </c>
      <c r="X837" s="108">
        <v>0</v>
      </c>
      <c r="Y837" s="108">
        <v>11.129433994016456</v>
      </c>
      <c r="Z837" s="108">
        <v>10.408999999999999</v>
      </c>
      <c r="AA837" s="108">
        <v>10.76</v>
      </c>
      <c r="AB837" s="108">
        <v>1.2010000000000001</v>
      </c>
      <c r="AC837" s="108">
        <v>2.97</v>
      </c>
      <c r="AD837" s="108">
        <v>0.40799999999999997</v>
      </c>
      <c r="AE837" s="108">
        <v>0.69599999999999995</v>
      </c>
      <c r="AF837" s="108">
        <v>0.38300000000000001</v>
      </c>
      <c r="AG837" s="108">
        <v>0.255</v>
      </c>
      <c r="AH837" s="108">
        <v>0.16900000000000001</v>
      </c>
      <c r="AI837" s="108">
        <v>0.17599999999999999</v>
      </c>
      <c r="AJ837" s="109">
        <v>85.340929794016432</v>
      </c>
      <c r="AK837" s="109"/>
      <c r="AL837" s="108">
        <v>8.7640239341810027</v>
      </c>
      <c r="AM837" s="108">
        <v>0.31892572387746543</v>
      </c>
      <c r="AN837" s="108">
        <v>1.7417306165652289</v>
      </c>
      <c r="AO837" s="100"/>
      <c r="AP837" s="100"/>
      <c r="AQ837" s="100"/>
      <c r="AR837" s="100"/>
      <c r="AS837" s="100"/>
      <c r="AT837" s="108">
        <v>5.619639794168096</v>
      </c>
      <c r="AU837" s="108">
        <v>2.0509687554547042E-2</v>
      </c>
      <c r="AV837" s="108">
        <v>2.1019999999999999</v>
      </c>
      <c r="AW837" s="108">
        <v>0.17</v>
      </c>
      <c r="AX837" s="100"/>
      <c r="AY837" s="100"/>
      <c r="AZ837" s="100"/>
      <c r="BA837" s="100"/>
      <c r="BB837" s="108">
        <v>0.71842843779232934</v>
      </c>
      <c r="BC837" s="108">
        <v>0</v>
      </c>
      <c r="BD837" s="108">
        <v>2.1230018111662337</v>
      </c>
      <c r="BE837" s="108">
        <v>8.8753410641200539</v>
      </c>
      <c r="BF837" s="108">
        <v>9.1863741142320503</v>
      </c>
      <c r="BG837" s="108">
        <v>1.0262325899342051</v>
      </c>
      <c r="BH837" s="108">
        <v>2.5462962962962963</v>
      </c>
      <c r="BI837" s="108">
        <v>0.35184546395308725</v>
      </c>
      <c r="BJ837" s="108">
        <v>0.60385216033315969</v>
      </c>
      <c r="BK837" s="108">
        <v>0.33371090006099158</v>
      </c>
      <c r="BL837" s="108">
        <v>0.22299956274595542</v>
      </c>
      <c r="BM837" s="108">
        <v>0.14841485904979362</v>
      </c>
      <c r="BN837" s="108">
        <v>0.15246015246015243</v>
      </c>
      <c r="BO837" s="108">
        <v>3.8715751555507039</v>
      </c>
      <c r="BP837" s="109"/>
      <c r="BQ837" s="108">
        <v>1.4332640000000002E-2</v>
      </c>
      <c r="BR837" s="108">
        <v>1.6180569999999998E-2</v>
      </c>
      <c r="BS837" s="108">
        <v>6.0464000000000004E-3</v>
      </c>
      <c r="BT837" s="100"/>
      <c r="BU837" s="100"/>
      <c r="BV837" s="100"/>
      <c r="BW837" s="100"/>
      <c r="BX837" s="100"/>
      <c r="BY837" s="108">
        <v>1.007424E-2</v>
      </c>
      <c r="BZ837" s="108">
        <v>2.0624399999999998E-2</v>
      </c>
      <c r="CA837" s="108">
        <v>6.4999999999999997E-3</v>
      </c>
      <c r="CB837" s="108">
        <v>7.4000000000000003E-3</v>
      </c>
      <c r="CC837" s="100"/>
      <c r="CD837" s="100"/>
      <c r="CE837" s="100"/>
      <c r="CF837" s="100"/>
      <c r="CG837" s="108">
        <v>5.3449999999999999E-3</v>
      </c>
      <c r="CH837" s="108">
        <v>7.0332800000000003E-3</v>
      </c>
      <c r="CI837" s="108">
        <v>1.1937060000000001E-2</v>
      </c>
      <c r="CJ837" s="108">
        <v>3.3776640000000004E-2</v>
      </c>
      <c r="CK837" s="108">
        <v>3.1859359999999996E-2</v>
      </c>
      <c r="CL837" s="108">
        <v>3.5108999999999994E-2</v>
      </c>
      <c r="CM837" s="108">
        <v>4.5606240000000006E-2</v>
      </c>
      <c r="CN837" s="108">
        <v>2.3655840000000001E-2</v>
      </c>
      <c r="CO837" s="108">
        <v>3.3425400000000001E-2</v>
      </c>
      <c r="CP837" s="108">
        <v>2.9840199999999997E-2</v>
      </c>
      <c r="CQ837" s="108">
        <v>1.39507E-2</v>
      </c>
      <c r="CR837" s="108">
        <v>1.753598E-2</v>
      </c>
      <c r="CS837" s="108">
        <v>4.0404000000000004E-3</v>
      </c>
      <c r="CT837" s="108">
        <v>6.2294800000000004E-2</v>
      </c>
      <c r="CU837" s="19"/>
      <c r="CV837" s="18">
        <v>6.7000000000000002E-3</v>
      </c>
      <c r="CW837" s="18">
        <v>9.7000000000000003E-3</v>
      </c>
      <c r="CX837" s="18">
        <v>3.2000000000000002E-3</v>
      </c>
      <c r="CY837" s="18"/>
      <c r="CZ837" s="18"/>
      <c r="DA837" s="18"/>
      <c r="DB837" s="18"/>
      <c r="DC837" s="18"/>
      <c r="DD837" s="18">
        <v>7.1999999999999998E-3</v>
      </c>
      <c r="DE837" s="18">
        <v>8.9999999999999993E-3</v>
      </c>
      <c r="DF837" s="18">
        <v>6.4999999999999997E-3</v>
      </c>
      <c r="DG837" s="18">
        <v>7.4000000000000003E-3</v>
      </c>
      <c r="DH837" s="18"/>
      <c r="DI837" s="18"/>
      <c r="DJ837" s="18"/>
      <c r="DK837" s="18"/>
      <c r="DL837" s="18">
        <v>5.0000000000000001E-3</v>
      </c>
      <c r="DM837" s="18">
        <v>6.1999999999999998E-3</v>
      </c>
      <c r="DN837" s="18">
        <v>9.4000000000000004E-3</v>
      </c>
      <c r="DO837" s="18">
        <v>2.8799999999999999E-2</v>
      </c>
      <c r="DP837" s="18">
        <v>2.7199999999999998E-2</v>
      </c>
      <c r="DQ837" s="18">
        <v>0.03</v>
      </c>
      <c r="DR837" s="18">
        <v>3.9100000000000003E-2</v>
      </c>
      <c r="DS837" s="18">
        <v>2.0400000000000001E-2</v>
      </c>
      <c r="DT837" s="18">
        <v>2.9000000000000001E-2</v>
      </c>
      <c r="DU837" s="18">
        <v>2.5999999999999999E-2</v>
      </c>
      <c r="DV837" s="18">
        <v>1.2200000000000001E-2</v>
      </c>
      <c r="DW837" s="18">
        <v>1.54E-2</v>
      </c>
      <c r="DX837" s="18">
        <v>3.5000000000000001E-3</v>
      </c>
      <c r="DY837" s="18">
        <v>1.7000000000000001E-2</v>
      </c>
      <c r="DZ837" s="1"/>
      <c r="EA837" s="18">
        <v>0.27</v>
      </c>
      <c r="EB837" s="18">
        <v>1.89</v>
      </c>
      <c r="EC837" s="18">
        <v>0.3</v>
      </c>
      <c r="ED837" s="100"/>
      <c r="EE837" s="100"/>
      <c r="EF837" s="100"/>
      <c r="EG837" s="100"/>
      <c r="EH837" s="100"/>
      <c r="EI837" s="18">
        <v>0.28000000000000003</v>
      </c>
      <c r="EJ837" s="18">
        <v>18.559999999999999</v>
      </c>
      <c r="EK837" s="18">
        <v>0.51</v>
      </c>
      <c r="EL837" s="18">
        <v>4.75</v>
      </c>
      <c r="EM837" s="100"/>
      <c r="EN837" s="100"/>
      <c r="EO837" s="100"/>
      <c r="EP837" s="100"/>
      <c r="EQ837" s="18">
        <v>0.97</v>
      </c>
      <c r="ER837" s="18">
        <v>100</v>
      </c>
      <c r="ES837" s="18">
        <v>0.86</v>
      </c>
      <c r="ET837" s="18">
        <v>1.25</v>
      </c>
      <c r="EU837" s="18">
        <v>1.1100000000000001</v>
      </c>
      <c r="EV837" s="18">
        <v>2.84</v>
      </c>
      <c r="EW837" s="18">
        <v>2.54</v>
      </c>
      <c r="EX837" s="18">
        <v>5.68</v>
      </c>
      <c r="EY837" s="18">
        <v>3.99</v>
      </c>
      <c r="EZ837" s="18">
        <v>6.95</v>
      </c>
      <c r="FA837" s="18">
        <v>5</v>
      </c>
      <c r="FB837" s="18">
        <v>9.74</v>
      </c>
      <c r="FC837" s="18">
        <v>2.63</v>
      </c>
      <c r="FD837" s="18">
        <v>0.4</v>
      </c>
      <c r="FE837" s="100"/>
      <c r="FF837" s="108">
        <v>2.3662864622288709E-2</v>
      </c>
      <c r="FG837" s="108">
        <v>6.027696181284097E-3</v>
      </c>
      <c r="FH837" s="108">
        <v>5.2251918496956868E-3</v>
      </c>
      <c r="FI837" s="100"/>
      <c r="FJ837" s="100"/>
      <c r="FK837" s="100"/>
      <c r="FL837" s="100"/>
      <c r="FM837" s="100"/>
      <c r="FN837" s="108">
        <v>1.5734991423670672E-2</v>
      </c>
      <c r="FO837" s="108">
        <v>3.8065980101239308E-3</v>
      </c>
      <c r="FP837" s="108">
        <v>1.0720200000000001E-2</v>
      </c>
      <c r="FQ837" s="108">
        <v>8.0750000000000006E-3</v>
      </c>
      <c r="FR837" s="100"/>
      <c r="FS837" s="100"/>
      <c r="FT837" s="100"/>
      <c r="FU837" s="100"/>
      <c r="FV837" s="108">
        <v>6.9687558465855951E-3</v>
      </c>
      <c r="FW837" s="108">
        <v>0</v>
      </c>
      <c r="FX837" s="108">
        <v>1.825781557602961E-2</v>
      </c>
      <c r="FY837" s="108">
        <v>0.11094176330150068</v>
      </c>
      <c r="FZ837" s="108">
        <v>0.10196875266797577</v>
      </c>
      <c r="GA837" s="108">
        <v>2.9145005554131423E-2</v>
      </c>
      <c r="GB837" s="108">
        <v>6.4675925925925928E-2</v>
      </c>
      <c r="GC837" s="108">
        <v>1.9984822352535354E-2</v>
      </c>
      <c r="GD837" s="108">
        <v>2.4093701197293076E-2</v>
      </c>
      <c r="GE837" s="108">
        <v>2.3192907554238917E-2</v>
      </c>
      <c r="GF837" s="108">
        <v>1.1149978137297772E-2</v>
      </c>
      <c r="GG837" s="108">
        <v>1.44556072714499E-2</v>
      </c>
      <c r="GH837" s="108">
        <v>4.0097020097020087E-3</v>
      </c>
      <c r="GI837" s="108">
        <v>1.5486300622202815E-2</v>
      </c>
      <c r="GJ837" s="100"/>
      <c r="GK837" s="100"/>
    </row>
    <row r="838" spans="1:193" x14ac:dyDescent="0.25">
      <c r="A838" s="98" t="s">
        <v>1073</v>
      </c>
      <c r="B838" s="99" t="s">
        <v>1074</v>
      </c>
      <c r="C838" s="19" t="s">
        <v>319</v>
      </c>
      <c r="D838" s="19" t="s">
        <v>1002</v>
      </c>
      <c r="E838" s="19"/>
      <c r="F838" s="1" t="s">
        <v>1096</v>
      </c>
      <c r="G838" s="108">
        <v>30.027999999999999</v>
      </c>
      <c r="H838" s="108">
        <v>0.20399999999999999</v>
      </c>
      <c r="I838" s="108">
        <v>5.9329999999999998</v>
      </c>
      <c r="J838" s="108">
        <v>1.087</v>
      </c>
      <c r="K838" s="1">
        <v>16.077999999999999</v>
      </c>
      <c r="L838" s="108">
        <v>2.5999999999999999E-2</v>
      </c>
      <c r="M838" s="100"/>
      <c r="N838" s="100"/>
      <c r="O838" s="108">
        <v>3.2239999999999998</v>
      </c>
      <c r="P838" s="108">
        <v>0.03</v>
      </c>
      <c r="Q838" s="100"/>
      <c r="R838" s="100"/>
      <c r="S838" s="100"/>
      <c r="T838" s="100"/>
      <c r="U838" s="100"/>
      <c r="V838" s="100"/>
      <c r="W838" s="108">
        <v>0.47</v>
      </c>
      <c r="X838" s="108">
        <v>0</v>
      </c>
      <c r="Y838" s="108">
        <v>17.825615744203439</v>
      </c>
      <c r="Z838" s="108">
        <v>3.6070000000000002</v>
      </c>
      <c r="AA838" s="108">
        <v>3.5249999999999999</v>
      </c>
      <c r="AB838" s="108">
        <v>0.43600000000000005</v>
      </c>
      <c r="AC838" s="108">
        <v>1.0880000000000001</v>
      </c>
      <c r="AD838" s="108">
        <v>0.111</v>
      </c>
      <c r="AE838" s="108">
        <v>0.17599999999999999</v>
      </c>
      <c r="AF838" s="108">
        <v>5.8999999999999997E-2</v>
      </c>
      <c r="AG838" s="108">
        <v>0.108</v>
      </c>
      <c r="AH838" s="108">
        <v>6.9000000000000006E-2</v>
      </c>
      <c r="AI838" s="108">
        <v>9.0999999999999998E-2</v>
      </c>
      <c r="AJ838" s="109">
        <v>83.712014444203433</v>
      </c>
      <c r="AK838" s="109"/>
      <c r="AL838" s="108">
        <v>14.037023186237844</v>
      </c>
      <c r="AM838" s="108">
        <v>0.12229482644925364</v>
      </c>
      <c r="AN838" s="108">
        <v>3.139984122783805</v>
      </c>
      <c r="AO838" s="100"/>
      <c r="AP838" s="100"/>
      <c r="AQ838" s="100"/>
      <c r="AR838" s="100"/>
      <c r="AS838" s="100"/>
      <c r="AT838" s="108">
        <v>2.3041738136077758</v>
      </c>
      <c r="AU838" s="108">
        <v>1.3091289928434282E-2</v>
      </c>
      <c r="AV838" s="108">
        <v>1.087</v>
      </c>
      <c r="AW838" s="108">
        <v>2.5999999999999999E-2</v>
      </c>
      <c r="AX838" s="100"/>
      <c r="AY838" s="100"/>
      <c r="AZ838" s="100"/>
      <c r="BA838" s="100"/>
      <c r="BB838" s="108">
        <v>0.43966323666978485</v>
      </c>
      <c r="BC838" s="108">
        <v>0</v>
      </c>
      <c r="BD838" s="108">
        <v>0.67643121505630366</v>
      </c>
      <c r="BE838" s="108">
        <v>3.0755457025920871</v>
      </c>
      <c r="BF838" s="108">
        <v>3.009476649876206</v>
      </c>
      <c r="BG838" s="108">
        <v>0.37255404597111857</v>
      </c>
      <c r="BH838" s="108">
        <v>0.9327846364883402</v>
      </c>
      <c r="BI838" s="108">
        <v>9.5722662987236987E-2</v>
      </c>
      <c r="BJ838" s="108">
        <v>0.15269824744056912</v>
      </c>
      <c r="BK838" s="108">
        <v>5.1407162150387729E-2</v>
      </c>
      <c r="BL838" s="108">
        <v>9.4446873633581119E-2</v>
      </c>
      <c r="BM838" s="108">
        <v>6.059541582506367E-2</v>
      </c>
      <c r="BN838" s="108">
        <v>7.8828828828828815E-2</v>
      </c>
      <c r="BO838" s="108">
        <v>4.3876214387075647</v>
      </c>
      <c r="BP838" s="109"/>
      <c r="BQ838" s="108">
        <v>1.2407360000000001E-2</v>
      </c>
      <c r="BR838" s="108">
        <v>1.3011179999999999E-2</v>
      </c>
      <c r="BS838" s="108">
        <v>5.4795499999999997E-3</v>
      </c>
      <c r="BT838" s="100"/>
      <c r="BU838" s="100"/>
      <c r="BV838" s="100"/>
      <c r="BW838" s="100"/>
      <c r="BX838" s="100"/>
      <c r="BY838" s="108">
        <v>8.2552800000000003E-3</v>
      </c>
      <c r="BZ838" s="108">
        <v>1.649952E-2</v>
      </c>
      <c r="CA838" s="108">
        <v>6.0000000000000001E-3</v>
      </c>
      <c r="CB838" s="108">
        <v>6.1000000000000004E-3</v>
      </c>
      <c r="CC838" s="100"/>
      <c r="CD838" s="100"/>
      <c r="CE838" s="100"/>
      <c r="CF838" s="100"/>
      <c r="CG838" s="108">
        <v>4.5966999999999996E-3</v>
      </c>
      <c r="CH838" s="108">
        <v>5.8988800000000004E-3</v>
      </c>
      <c r="CI838" s="108">
        <v>9.397260000000001E-3</v>
      </c>
      <c r="CJ838" s="108">
        <v>2.9554560000000001E-2</v>
      </c>
      <c r="CK838" s="108">
        <v>2.4831559999999999E-2</v>
      </c>
      <c r="CL838" s="108">
        <v>2.80872E-2</v>
      </c>
      <c r="CM838" s="108">
        <v>3.6391680000000003E-2</v>
      </c>
      <c r="CN838" s="108">
        <v>1.878552E-2</v>
      </c>
      <c r="CO838" s="108">
        <v>2.7086100000000002E-2</v>
      </c>
      <c r="CP838" s="108">
        <v>2.4331240000000001E-2</v>
      </c>
      <c r="CQ838" s="108">
        <v>1.132065E-2</v>
      </c>
      <c r="CR838" s="108">
        <v>1.4006010000000001E-2</v>
      </c>
      <c r="CS838" s="108">
        <v>3.4632000000000005E-3</v>
      </c>
      <c r="CT838" s="108">
        <v>5.1301600000000003E-2</v>
      </c>
      <c r="CU838" s="19"/>
      <c r="CV838" s="18">
        <v>5.7999999999999996E-3</v>
      </c>
      <c r="CW838" s="18">
        <v>7.7999999999999996E-3</v>
      </c>
      <c r="CX838" s="18">
        <v>2.8999999999999998E-3</v>
      </c>
      <c r="CY838" s="18"/>
      <c r="CZ838" s="18"/>
      <c r="DA838" s="18"/>
      <c r="DB838" s="18"/>
      <c r="DC838" s="18"/>
      <c r="DD838" s="18">
        <v>5.8999999999999999E-3</v>
      </c>
      <c r="DE838" s="18">
        <v>7.1999999999999998E-3</v>
      </c>
      <c r="DF838" s="18">
        <v>6.0000000000000001E-3</v>
      </c>
      <c r="DG838" s="18">
        <v>6.1000000000000004E-3</v>
      </c>
      <c r="DH838" s="18"/>
      <c r="DI838" s="18"/>
      <c r="DJ838" s="18"/>
      <c r="DK838" s="18"/>
      <c r="DL838" s="18">
        <v>4.3E-3</v>
      </c>
      <c r="DM838" s="18">
        <v>5.1999999999999998E-3</v>
      </c>
      <c r="DN838" s="18">
        <v>7.4000000000000003E-3</v>
      </c>
      <c r="DO838" s="18">
        <v>2.52E-2</v>
      </c>
      <c r="DP838" s="18">
        <v>2.12E-2</v>
      </c>
      <c r="DQ838" s="18">
        <v>2.4E-2</v>
      </c>
      <c r="DR838" s="18">
        <v>3.1199999999999999E-2</v>
      </c>
      <c r="DS838" s="18">
        <v>1.6199999999999999E-2</v>
      </c>
      <c r="DT838" s="18">
        <v>2.35E-2</v>
      </c>
      <c r="DU838" s="18">
        <v>2.12E-2</v>
      </c>
      <c r="DV838" s="18">
        <v>9.9000000000000008E-3</v>
      </c>
      <c r="DW838" s="18">
        <v>1.23E-2</v>
      </c>
      <c r="DX838" s="18">
        <v>3.0000000000000001E-3</v>
      </c>
      <c r="DY838" s="18">
        <v>1.4E-2</v>
      </c>
      <c r="DZ838" s="1"/>
      <c r="EA838" s="18">
        <v>0.2</v>
      </c>
      <c r="EB838" s="18">
        <v>3.9</v>
      </c>
      <c r="EC838" s="18">
        <v>0.2</v>
      </c>
      <c r="ED838" s="100"/>
      <c r="EE838" s="100"/>
      <c r="EF838" s="100"/>
      <c r="EG838" s="100"/>
      <c r="EH838" s="100"/>
      <c r="EI838" s="18">
        <v>0.46</v>
      </c>
      <c r="EJ838" s="18">
        <v>24.09</v>
      </c>
      <c r="EK838" s="18">
        <v>0.94</v>
      </c>
      <c r="EL838" s="18">
        <v>22.02</v>
      </c>
      <c r="EM838" s="100"/>
      <c r="EN838" s="100"/>
      <c r="EO838" s="100"/>
      <c r="EP838" s="100"/>
      <c r="EQ838" s="18">
        <v>1.34</v>
      </c>
      <c r="ER838" s="18">
        <v>100</v>
      </c>
      <c r="ES838" s="18">
        <v>1.72</v>
      </c>
      <c r="ET838" s="18">
        <v>2.25</v>
      </c>
      <c r="EU838" s="18">
        <v>2.0299999999999998</v>
      </c>
      <c r="EV838" s="18">
        <v>6.24</v>
      </c>
      <c r="EW838" s="18">
        <v>4.8499999999999996</v>
      </c>
      <c r="EX838" s="18">
        <v>16.88</v>
      </c>
      <c r="EY838" s="18">
        <v>12.76</v>
      </c>
      <c r="EZ838" s="18">
        <v>37.96</v>
      </c>
      <c r="FA838" s="18">
        <v>9.9499999999999993</v>
      </c>
      <c r="FB838" s="18">
        <v>19.78</v>
      </c>
      <c r="FC838" s="18">
        <v>4.32</v>
      </c>
      <c r="FD838" s="18">
        <v>0.45</v>
      </c>
      <c r="FE838" s="100"/>
      <c r="FF838" s="108">
        <v>2.8074046372475688E-2</v>
      </c>
      <c r="FG838" s="108">
        <v>4.7694982315208924E-3</v>
      </c>
      <c r="FH838" s="108">
        <v>6.27996824556761E-3</v>
      </c>
      <c r="FI838" s="100"/>
      <c r="FJ838" s="100"/>
      <c r="FK838" s="100"/>
      <c r="FL838" s="100"/>
      <c r="FM838" s="100"/>
      <c r="FN838" s="108">
        <v>1.0599199542595769E-2</v>
      </c>
      <c r="FO838" s="108">
        <v>3.1536917437598186E-3</v>
      </c>
      <c r="FP838" s="108">
        <v>1.0217799999999997E-2</v>
      </c>
      <c r="FQ838" s="108">
        <v>5.7251999999999997E-3</v>
      </c>
      <c r="FR838" s="100"/>
      <c r="FS838" s="100"/>
      <c r="FT838" s="100"/>
      <c r="FU838" s="100"/>
      <c r="FV838" s="108">
        <v>5.8914873713751172E-3</v>
      </c>
      <c r="FW838" s="108">
        <v>0</v>
      </c>
      <c r="FX838" s="108">
        <v>1.1634616898968423E-2</v>
      </c>
      <c r="FY838" s="108">
        <v>6.9199778308321955E-2</v>
      </c>
      <c r="FZ838" s="108">
        <v>6.1092375992486979E-2</v>
      </c>
      <c r="GA838" s="108">
        <v>2.3247372468597802E-2</v>
      </c>
      <c r="GB838" s="108">
        <v>4.5240054869684493E-2</v>
      </c>
      <c r="GC838" s="108">
        <v>1.61579855122456E-2</v>
      </c>
      <c r="GD838" s="108">
        <v>1.9484296373416619E-2</v>
      </c>
      <c r="GE838" s="108">
        <v>1.9514158752287181E-2</v>
      </c>
      <c r="GF838" s="108">
        <v>9.3974639265413211E-3</v>
      </c>
      <c r="GG838" s="108">
        <v>1.1985773250197593E-2</v>
      </c>
      <c r="GH838" s="108">
        <v>3.4054054054054048E-3</v>
      </c>
      <c r="GI838" s="108">
        <v>1.9744296474184044E-2</v>
      </c>
      <c r="GJ838" s="100"/>
      <c r="GK838" s="100"/>
    </row>
    <row r="839" spans="1:193" x14ac:dyDescent="0.25">
      <c r="A839" s="98" t="s">
        <v>1073</v>
      </c>
      <c r="B839" s="99" t="s">
        <v>1074</v>
      </c>
      <c r="C839" s="19" t="s">
        <v>319</v>
      </c>
      <c r="D839" s="19" t="s">
        <v>1002</v>
      </c>
      <c r="E839" s="19"/>
      <c r="F839" s="1" t="s">
        <v>1096</v>
      </c>
      <c r="G839" s="108">
        <v>14.875999999999999</v>
      </c>
      <c r="H839" s="108">
        <v>0.42499999999999999</v>
      </c>
      <c r="I839" s="108">
        <v>2.573</v>
      </c>
      <c r="J839" s="108">
        <v>2.7909999999999999</v>
      </c>
      <c r="K839" s="1">
        <v>15.424999999999999</v>
      </c>
      <c r="L839" s="108">
        <v>0.127</v>
      </c>
      <c r="M839" s="100"/>
      <c r="N839" s="100"/>
      <c r="O839" s="108">
        <v>6.7359999999999998</v>
      </c>
      <c r="P839" s="108">
        <v>0.03</v>
      </c>
      <c r="Q839" s="100"/>
      <c r="R839" s="100"/>
      <c r="S839" s="100"/>
      <c r="T839" s="100"/>
      <c r="U839" s="100"/>
      <c r="V839" s="100"/>
      <c r="W839" s="108">
        <v>0.67</v>
      </c>
      <c r="X839" s="108">
        <v>0</v>
      </c>
      <c r="Y839" s="108">
        <v>8.8308864996260272</v>
      </c>
      <c r="Z839" s="108">
        <v>12.71</v>
      </c>
      <c r="AA839" s="108">
        <v>13.157999999999998</v>
      </c>
      <c r="AB839" s="108">
        <v>1.4139999999999999</v>
      </c>
      <c r="AC839" s="108">
        <v>3.58</v>
      </c>
      <c r="AD839" s="108">
        <v>0.441</v>
      </c>
      <c r="AE839" s="108">
        <v>0.77400000000000002</v>
      </c>
      <c r="AF839" s="108">
        <v>0.26800000000000002</v>
      </c>
      <c r="AG839" s="108">
        <v>0.16299999999999998</v>
      </c>
      <c r="AH839" s="108">
        <v>0.189</v>
      </c>
      <c r="AI839" s="108">
        <v>0.13500000000000001</v>
      </c>
      <c r="AJ839" s="109">
        <v>84.111945199626021</v>
      </c>
      <c r="AK839" s="109"/>
      <c r="AL839" s="108">
        <v>6.9540014958863114</v>
      </c>
      <c r="AM839" s="108">
        <v>0.2547808884359451</v>
      </c>
      <c r="AN839" s="108">
        <v>1.3617359089706271</v>
      </c>
      <c r="AO839" s="100"/>
      <c r="AP839" s="100"/>
      <c r="AQ839" s="100"/>
      <c r="AR839" s="100"/>
      <c r="AS839" s="100"/>
      <c r="AT839" s="108">
        <v>4.8141795311606632</v>
      </c>
      <c r="AU839" s="108">
        <v>1.3091289928434282E-2</v>
      </c>
      <c r="AV839" s="108">
        <v>2.7909999999999999</v>
      </c>
      <c r="AW839" s="108">
        <v>0.127</v>
      </c>
      <c r="AX839" s="100"/>
      <c r="AY839" s="100"/>
      <c r="AZ839" s="100"/>
      <c r="BA839" s="100"/>
      <c r="BB839" s="108">
        <v>0.62675397567820401</v>
      </c>
      <c r="BC839" s="108">
        <v>0</v>
      </c>
      <c r="BD839" s="108">
        <v>2.1135522482085203</v>
      </c>
      <c r="BE839" s="108">
        <v>10.837312414733971</v>
      </c>
      <c r="BF839" s="108">
        <v>11.233671988388968</v>
      </c>
      <c r="BG839" s="108">
        <v>1.2082372041356917</v>
      </c>
      <c r="BH839" s="108">
        <v>3.0692729766803839</v>
      </c>
      <c r="BI839" s="108">
        <v>0.38030355294929286</v>
      </c>
      <c r="BJ839" s="108">
        <v>0.67152524726704843</v>
      </c>
      <c r="BK839" s="108">
        <v>0.23351049925938835</v>
      </c>
      <c r="BL839" s="108">
        <v>0.14254481853957149</v>
      </c>
      <c r="BM839" s="108">
        <v>0.16597874769473961</v>
      </c>
      <c r="BN839" s="108">
        <v>0.11694386694386694</v>
      </c>
      <c r="BO839" s="108">
        <v>4.209420368955354</v>
      </c>
      <c r="BP839" s="109"/>
      <c r="BQ839" s="108">
        <v>1.4974400000000002E-2</v>
      </c>
      <c r="BR839" s="108">
        <v>1.6514190000000002E-2</v>
      </c>
      <c r="BS839" s="108">
        <v>5.8574499999999993E-3</v>
      </c>
      <c r="BT839" s="100"/>
      <c r="BU839" s="100"/>
      <c r="BV839" s="100"/>
      <c r="BW839" s="100"/>
      <c r="BX839" s="100"/>
      <c r="BY839" s="108">
        <v>1.0494E-2</v>
      </c>
      <c r="BZ839" s="108">
        <v>2.1999359999999996E-2</v>
      </c>
      <c r="CA839" s="108">
        <v>6.7000000000000002E-3</v>
      </c>
      <c r="CB839" s="108">
        <v>7.7000000000000002E-3</v>
      </c>
      <c r="CC839" s="100"/>
      <c r="CD839" s="100"/>
      <c r="CE839" s="100"/>
      <c r="CF839" s="100"/>
      <c r="CG839" s="108">
        <v>5.5587999999999992E-3</v>
      </c>
      <c r="CH839" s="108">
        <v>7.1467200000000005E-3</v>
      </c>
      <c r="CI839" s="108">
        <v>1.1810069999999999E-2</v>
      </c>
      <c r="CJ839" s="108">
        <v>3.5418560000000002E-2</v>
      </c>
      <c r="CK839" s="108">
        <v>3.1742229999999996E-2</v>
      </c>
      <c r="CL839" s="108">
        <v>3.6396329999999998E-2</v>
      </c>
      <c r="CM839" s="108">
        <v>4.6772639999999997E-2</v>
      </c>
      <c r="CN839" s="108">
        <v>2.4467559999999999E-2</v>
      </c>
      <c r="CO839" s="108">
        <v>3.4001700000000003E-2</v>
      </c>
      <c r="CP839" s="108">
        <v>3.0643590000000002E-2</v>
      </c>
      <c r="CQ839" s="108">
        <v>1.4179399999999998E-2</v>
      </c>
      <c r="CR839" s="108">
        <v>1.776372E-2</v>
      </c>
      <c r="CS839" s="108">
        <v>4.1558400000000001E-3</v>
      </c>
      <c r="CT839" s="108">
        <v>6.6325640000000005E-2</v>
      </c>
      <c r="CU839" s="19"/>
      <c r="CV839" s="18">
        <v>7.0000000000000001E-3</v>
      </c>
      <c r="CW839" s="18">
        <v>9.9000000000000008E-3</v>
      </c>
      <c r="CX839" s="18">
        <v>3.0999999999999999E-3</v>
      </c>
      <c r="CY839" s="18"/>
      <c r="CZ839" s="18"/>
      <c r="DA839" s="18"/>
      <c r="DB839" s="18"/>
      <c r="DC839" s="18"/>
      <c r="DD839" s="18">
        <v>7.4999999999999997E-3</v>
      </c>
      <c r="DE839" s="18">
        <v>9.5999999999999992E-3</v>
      </c>
      <c r="DF839" s="18">
        <v>6.7000000000000002E-3</v>
      </c>
      <c r="DG839" s="18">
        <v>7.7000000000000002E-3</v>
      </c>
      <c r="DH839" s="18"/>
      <c r="DI839" s="18"/>
      <c r="DJ839" s="18"/>
      <c r="DK839" s="18"/>
      <c r="DL839" s="18">
        <v>5.1999999999999998E-3</v>
      </c>
      <c r="DM839" s="18">
        <v>6.3E-3</v>
      </c>
      <c r="DN839" s="18">
        <v>9.2999999999999992E-3</v>
      </c>
      <c r="DO839" s="18">
        <v>3.0200000000000001E-2</v>
      </c>
      <c r="DP839" s="18">
        <v>2.7099999999999999E-2</v>
      </c>
      <c r="DQ839" s="18">
        <v>3.1099999999999999E-2</v>
      </c>
      <c r="DR839" s="18">
        <v>4.0099999999999997E-2</v>
      </c>
      <c r="DS839" s="18">
        <v>2.1100000000000001E-2</v>
      </c>
      <c r="DT839" s="18">
        <v>2.9499999999999998E-2</v>
      </c>
      <c r="DU839" s="18">
        <v>2.6700000000000002E-2</v>
      </c>
      <c r="DV839" s="18">
        <v>1.24E-2</v>
      </c>
      <c r="DW839" s="18">
        <v>1.5599999999999999E-2</v>
      </c>
      <c r="DX839" s="18">
        <v>3.5999999999999999E-3</v>
      </c>
      <c r="DY839" s="18">
        <v>1.8100000000000002E-2</v>
      </c>
      <c r="DZ839" s="1"/>
      <c r="EA839" s="18">
        <v>0.3</v>
      </c>
      <c r="EB839" s="18">
        <v>2.31</v>
      </c>
      <c r="EC839" s="18">
        <v>0.35</v>
      </c>
      <c r="ED839" s="100"/>
      <c r="EE839" s="100"/>
      <c r="EF839" s="100"/>
      <c r="EG839" s="100"/>
      <c r="EH839" s="100"/>
      <c r="EI839" s="18">
        <v>0.3</v>
      </c>
      <c r="EJ839" s="18">
        <v>31.38</v>
      </c>
      <c r="EK839" s="18">
        <v>0.4</v>
      </c>
      <c r="EL839" s="18">
        <v>6.14</v>
      </c>
      <c r="EM839" s="100"/>
      <c r="EN839" s="100"/>
      <c r="EO839" s="100"/>
      <c r="EP839" s="100"/>
      <c r="EQ839" s="18">
        <v>1.1000000000000001</v>
      </c>
      <c r="ER839" s="18">
        <v>100</v>
      </c>
      <c r="ES839" s="18">
        <v>0.86</v>
      </c>
      <c r="ET839" s="18">
        <v>1.1200000000000001</v>
      </c>
      <c r="EU839" s="18">
        <v>0.99</v>
      </c>
      <c r="EV839" s="18">
        <v>2.4900000000000002</v>
      </c>
      <c r="EW839" s="18">
        <v>2.2400000000000002</v>
      </c>
      <c r="EX839" s="18">
        <v>5.38</v>
      </c>
      <c r="EY839" s="18">
        <v>3.64</v>
      </c>
      <c r="EZ839" s="18">
        <v>10.029999999999999</v>
      </c>
      <c r="FA839" s="18">
        <v>7.83</v>
      </c>
      <c r="FB839" s="18">
        <v>8.7100000000000009</v>
      </c>
      <c r="FC839" s="18">
        <v>3.4</v>
      </c>
      <c r="FD839" s="18">
        <v>0.36</v>
      </c>
      <c r="FE839" s="100"/>
      <c r="FF839" s="108">
        <v>2.0862004487658934E-2</v>
      </c>
      <c r="FG839" s="108">
        <v>5.8854385228703319E-3</v>
      </c>
      <c r="FH839" s="108">
        <v>4.7660756813971946E-3</v>
      </c>
      <c r="FI839" s="100"/>
      <c r="FJ839" s="100"/>
      <c r="FK839" s="100"/>
      <c r="FL839" s="100"/>
      <c r="FM839" s="100"/>
      <c r="FN839" s="108">
        <v>1.4442538593481991E-2</v>
      </c>
      <c r="FO839" s="108">
        <v>4.1080467795426776E-3</v>
      </c>
      <c r="FP839" s="108">
        <v>1.1164E-2</v>
      </c>
      <c r="FQ839" s="108">
        <v>7.7977999999999997E-3</v>
      </c>
      <c r="FR839" s="100"/>
      <c r="FS839" s="100"/>
      <c r="FT839" s="100"/>
      <c r="FU839" s="100"/>
      <c r="FV839" s="108">
        <v>6.8942937324602445E-3</v>
      </c>
      <c r="FW839" s="108">
        <v>0</v>
      </c>
      <c r="FX839" s="108">
        <v>1.8176549334593273E-2</v>
      </c>
      <c r="FY839" s="108">
        <v>0.12137789904502048</v>
      </c>
      <c r="FZ839" s="108">
        <v>0.11121335268505078</v>
      </c>
      <c r="GA839" s="108">
        <v>3.0085106382978725E-2</v>
      </c>
      <c r="GB839" s="108">
        <v>6.8751714677640616E-2</v>
      </c>
      <c r="GC839" s="108">
        <v>2.0460331148671955E-2</v>
      </c>
      <c r="GD839" s="108">
        <v>2.4443519000520563E-2</v>
      </c>
      <c r="GE839" s="108">
        <v>2.342110307571665E-2</v>
      </c>
      <c r="GF839" s="108">
        <v>1.1161259291648446E-2</v>
      </c>
      <c r="GG839" s="108">
        <v>1.4456748924211822E-2</v>
      </c>
      <c r="GH839" s="108">
        <v>3.9760914760914763E-3</v>
      </c>
      <c r="GI839" s="108">
        <v>1.5153913328239274E-2</v>
      </c>
      <c r="GJ839" s="100"/>
      <c r="GK839" s="100"/>
    </row>
    <row r="840" spans="1:193" x14ac:dyDescent="0.25">
      <c r="A840" s="98" t="s">
        <v>1073</v>
      </c>
      <c r="B840" s="99" t="s">
        <v>1074</v>
      </c>
      <c r="C840" s="19" t="s">
        <v>319</v>
      </c>
      <c r="D840" s="19" t="s">
        <v>1002</v>
      </c>
      <c r="E840" s="19"/>
      <c r="F840" s="1"/>
      <c r="G840" s="108">
        <v>6.7279999999999998</v>
      </c>
      <c r="H840" s="108">
        <v>0.17299999999999999</v>
      </c>
      <c r="I840" s="108">
        <v>2.2269999999999999</v>
      </c>
      <c r="J840" s="108">
        <v>4.7359999999999998</v>
      </c>
      <c r="K840" s="1">
        <v>17.777999999999999</v>
      </c>
      <c r="L840" s="108">
        <v>0.183</v>
      </c>
      <c r="M840" s="100"/>
      <c r="N840" s="100"/>
      <c r="O840" s="108">
        <v>5.1669999999999998</v>
      </c>
      <c r="P840" s="108">
        <v>0</v>
      </c>
      <c r="Q840" s="100"/>
      <c r="R840" s="100"/>
      <c r="S840" s="100"/>
      <c r="T840" s="100"/>
      <c r="U840" s="100"/>
      <c r="V840" s="100"/>
      <c r="W840" s="108">
        <v>0.46800000000000003</v>
      </c>
      <c r="X840" s="108">
        <v>0</v>
      </c>
      <c r="Y840" s="108">
        <v>3.9939637247569184</v>
      </c>
      <c r="Z840" s="108">
        <v>12.753000000000002</v>
      </c>
      <c r="AA840" s="108">
        <v>19.645</v>
      </c>
      <c r="AB840" s="108">
        <v>2.641</v>
      </c>
      <c r="AC840" s="108">
        <v>7.1159999999999997</v>
      </c>
      <c r="AD840" s="108">
        <v>0.96</v>
      </c>
      <c r="AE840" s="108">
        <v>0.70699999999999996</v>
      </c>
      <c r="AF840" s="108">
        <v>6.7000000000000004E-2</v>
      </c>
      <c r="AG840" s="108">
        <v>1.4999999999999999E-2</v>
      </c>
      <c r="AH840" s="108">
        <v>0.02</v>
      </c>
      <c r="AI840" s="108">
        <v>4.3000000000000003E-2</v>
      </c>
      <c r="AJ840" s="109">
        <v>83.385349324756902</v>
      </c>
      <c r="AK840" s="109"/>
      <c r="AL840" s="108">
        <v>3.145100972326103</v>
      </c>
      <c r="AM840" s="108">
        <v>0.10371080870451412</v>
      </c>
      <c r="AN840" s="108">
        <v>1.1786186821910558</v>
      </c>
      <c r="AO840" s="100"/>
      <c r="AP840" s="100"/>
      <c r="AQ840" s="100"/>
      <c r="AR840" s="100"/>
      <c r="AS840" s="100"/>
      <c r="AT840" s="108">
        <v>3.6928244711263578</v>
      </c>
      <c r="AU840" s="108">
        <v>0</v>
      </c>
      <c r="AV840" s="108">
        <v>4.7359999999999998</v>
      </c>
      <c r="AW840" s="108">
        <v>0.183</v>
      </c>
      <c r="AX840" s="100"/>
      <c r="AY840" s="100"/>
      <c r="AZ840" s="100"/>
      <c r="BA840" s="100"/>
      <c r="BB840" s="108">
        <v>0.43779232927970069</v>
      </c>
      <c r="BC840" s="108">
        <v>0</v>
      </c>
      <c r="BD840" s="108">
        <v>0.89849594456256399</v>
      </c>
      <c r="BE840" s="108">
        <v>10.873976807639837</v>
      </c>
      <c r="BF840" s="108">
        <v>16.771962776402287</v>
      </c>
      <c r="BG840" s="108">
        <v>2.2566863197470735</v>
      </c>
      <c r="BH840" s="108">
        <v>6.1008230452674885</v>
      </c>
      <c r="BI840" s="108">
        <v>0.82787167988961707</v>
      </c>
      <c r="BJ840" s="108">
        <v>0.61339580079819533</v>
      </c>
      <c r="BK840" s="108">
        <v>5.8377624814847089E-2</v>
      </c>
      <c r="BL840" s="108">
        <v>1.3117621337997376E-2</v>
      </c>
      <c r="BM840" s="108">
        <v>1.7563888644945992E-2</v>
      </c>
      <c r="BN840" s="108">
        <v>3.7248787248787246E-2</v>
      </c>
      <c r="BO840" s="108">
        <v>4.8515445912018338</v>
      </c>
      <c r="BP840" s="109"/>
      <c r="BQ840" s="108">
        <v>1.4332640000000002E-2</v>
      </c>
      <c r="BR840" s="108">
        <v>1.7681860000000001E-2</v>
      </c>
      <c r="BS840" s="108">
        <v>6.0464000000000004E-3</v>
      </c>
      <c r="BT840" s="100"/>
      <c r="BU840" s="100"/>
      <c r="BV840" s="100"/>
      <c r="BW840" s="100"/>
      <c r="BX840" s="100"/>
      <c r="BY840" s="108">
        <v>1.11936E-2</v>
      </c>
      <c r="BZ840" s="108">
        <v>2.1082719999999999E-2</v>
      </c>
      <c r="CA840" s="108">
        <v>7.4000000000000003E-3</v>
      </c>
      <c r="CB840" s="108">
        <v>8.3000000000000001E-3</v>
      </c>
      <c r="CC840" s="100"/>
      <c r="CD840" s="100"/>
      <c r="CE840" s="100"/>
      <c r="CF840" s="100"/>
      <c r="CG840" s="108">
        <v>5.8794999999999993E-3</v>
      </c>
      <c r="CH840" s="108">
        <v>7.2601600000000007E-3</v>
      </c>
      <c r="CI840" s="108">
        <v>1.168308E-2</v>
      </c>
      <c r="CJ840" s="108">
        <v>3.9757920000000002E-2</v>
      </c>
      <c r="CK840" s="108">
        <v>3.3147789999999996E-2</v>
      </c>
      <c r="CL840" s="108">
        <v>3.8970989999999997E-2</v>
      </c>
      <c r="CM840" s="108">
        <v>5.2721280000000002E-2</v>
      </c>
      <c r="CN840" s="108">
        <v>2.585908E-2</v>
      </c>
      <c r="CO840" s="108">
        <v>3.503904E-2</v>
      </c>
      <c r="CP840" s="108">
        <v>3.225037E-2</v>
      </c>
      <c r="CQ840" s="108">
        <v>1.4979849999999999E-2</v>
      </c>
      <c r="CR840" s="108">
        <v>1.8674680000000003E-2</v>
      </c>
      <c r="CS840" s="108">
        <v>4.3867200000000002E-3</v>
      </c>
      <c r="CT840" s="108">
        <v>7.9151040000000006E-2</v>
      </c>
      <c r="CU840" s="19"/>
      <c r="CV840" s="18">
        <v>6.7000000000000002E-3</v>
      </c>
      <c r="CW840" s="18">
        <v>1.06E-2</v>
      </c>
      <c r="CX840" s="18">
        <v>3.2000000000000002E-3</v>
      </c>
      <c r="CY840" s="18"/>
      <c r="CZ840" s="18"/>
      <c r="DA840" s="18"/>
      <c r="DB840" s="18"/>
      <c r="DC840" s="18"/>
      <c r="DD840" s="18">
        <v>8.0000000000000002E-3</v>
      </c>
      <c r="DE840" s="18">
        <v>9.1999999999999998E-3</v>
      </c>
      <c r="DF840" s="18">
        <v>7.4000000000000003E-3</v>
      </c>
      <c r="DG840" s="18">
        <v>8.3000000000000001E-3</v>
      </c>
      <c r="DH840" s="18"/>
      <c r="DI840" s="18"/>
      <c r="DJ840" s="18"/>
      <c r="DK840" s="18"/>
      <c r="DL840" s="18">
        <v>5.4999999999999997E-3</v>
      </c>
      <c r="DM840" s="18">
        <v>6.4000000000000003E-3</v>
      </c>
      <c r="DN840" s="18">
        <v>9.1999999999999998E-3</v>
      </c>
      <c r="DO840" s="18">
        <v>3.39E-2</v>
      </c>
      <c r="DP840" s="18">
        <v>2.8299999999999999E-2</v>
      </c>
      <c r="DQ840" s="18">
        <v>3.3300000000000003E-2</v>
      </c>
      <c r="DR840" s="18">
        <v>4.5199999999999997E-2</v>
      </c>
      <c r="DS840" s="18">
        <v>2.23E-2</v>
      </c>
      <c r="DT840" s="18">
        <v>3.04E-2</v>
      </c>
      <c r="DU840" s="18">
        <v>2.81E-2</v>
      </c>
      <c r="DV840" s="18">
        <v>1.3100000000000001E-2</v>
      </c>
      <c r="DW840" s="18">
        <v>1.6400000000000001E-2</v>
      </c>
      <c r="DX840" s="18">
        <v>3.8E-3</v>
      </c>
      <c r="DY840" s="18">
        <v>2.1600000000000001E-2</v>
      </c>
      <c r="DZ840" s="1"/>
      <c r="EA840" s="18">
        <v>0.46</v>
      </c>
      <c r="EB840" s="18">
        <v>5.44</v>
      </c>
      <c r="EC840" s="18">
        <v>0.4</v>
      </c>
      <c r="ED840" s="100"/>
      <c r="EE840" s="100"/>
      <c r="EF840" s="100"/>
      <c r="EG840" s="100"/>
      <c r="EH840" s="100"/>
      <c r="EI840" s="18">
        <v>0.35</v>
      </c>
      <c r="EJ840" s="18">
        <v>49.66</v>
      </c>
      <c r="EK840" s="18">
        <v>0.26</v>
      </c>
      <c r="EL840" s="18">
        <v>4.67</v>
      </c>
      <c r="EM840" s="100"/>
      <c r="EN840" s="100"/>
      <c r="EO840" s="100"/>
      <c r="EP840" s="100"/>
      <c r="EQ840" s="18">
        <v>1.56</v>
      </c>
      <c r="ER840" s="18">
        <v>100</v>
      </c>
      <c r="ES840" s="18">
        <v>1.49</v>
      </c>
      <c r="ET840" s="18">
        <v>1.1100000000000001</v>
      </c>
      <c r="EU840" s="18">
        <v>0.79</v>
      </c>
      <c r="EV840" s="18">
        <v>1.5</v>
      </c>
      <c r="EW840" s="18">
        <v>1.47</v>
      </c>
      <c r="EX840" s="18">
        <v>2.63</v>
      </c>
      <c r="EY840" s="18">
        <v>3.99</v>
      </c>
      <c r="EZ840" s="18">
        <v>40.92</v>
      </c>
      <c r="FA840" s="18">
        <v>85.39</v>
      </c>
      <c r="FB840" s="18">
        <v>81.510000000000005</v>
      </c>
      <c r="FC840" s="18">
        <v>10.73</v>
      </c>
      <c r="FD840" s="18">
        <v>0.3</v>
      </c>
      <c r="FE840" s="100"/>
      <c r="FF840" s="108">
        <v>1.4467464472700073E-2</v>
      </c>
      <c r="FG840" s="108">
        <v>5.6418679935255683E-3</v>
      </c>
      <c r="FH840" s="108">
        <v>4.7144747287642232E-3</v>
      </c>
      <c r="FI840" s="100"/>
      <c r="FJ840" s="100"/>
      <c r="FK840" s="100"/>
      <c r="FL840" s="100"/>
      <c r="FM840" s="100"/>
      <c r="FN840" s="108">
        <v>1.2924885648942251E-2</v>
      </c>
      <c r="FO840" s="108">
        <v>0</v>
      </c>
      <c r="FP840" s="108">
        <v>1.2313599999999999E-2</v>
      </c>
      <c r="FQ840" s="108">
        <v>8.5460999999999992E-3</v>
      </c>
      <c r="FR840" s="100"/>
      <c r="FS840" s="100"/>
      <c r="FT840" s="100"/>
      <c r="FU840" s="100"/>
      <c r="FV840" s="108">
        <v>6.8295603367633309E-3</v>
      </c>
      <c r="FW840" s="108">
        <v>0</v>
      </c>
      <c r="FX840" s="108">
        <v>1.3387589573982204E-2</v>
      </c>
      <c r="FY840" s="108">
        <v>0.12070114256480219</v>
      </c>
      <c r="FZ840" s="108">
        <v>0.13249850593357806</v>
      </c>
      <c r="GA840" s="108">
        <v>3.3850294796206097E-2</v>
      </c>
      <c r="GB840" s="108">
        <v>8.9682098765432081E-2</v>
      </c>
      <c r="GC840" s="108">
        <v>2.1773025181096931E-2</v>
      </c>
      <c r="GD840" s="108">
        <v>2.4474492451847997E-2</v>
      </c>
      <c r="GE840" s="108">
        <v>2.388812407423543E-2</v>
      </c>
      <c r="GF840" s="108">
        <v>1.1201136860515959E-2</v>
      </c>
      <c r="GG840" s="108">
        <v>1.4316325634495478E-2</v>
      </c>
      <c r="GH840" s="108">
        <v>3.9967948717948721E-3</v>
      </c>
      <c r="GI840" s="108">
        <v>1.4554633773605502E-2</v>
      </c>
      <c r="GJ840" s="100"/>
      <c r="GK840" s="100"/>
    </row>
    <row r="841" spans="1:193" x14ac:dyDescent="0.25">
      <c r="A841" s="98" t="s">
        <v>1073</v>
      </c>
      <c r="B841" s="99" t="s">
        <v>1074</v>
      </c>
      <c r="C841" s="19" t="s">
        <v>319</v>
      </c>
      <c r="D841" s="19" t="s">
        <v>1002</v>
      </c>
      <c r="E841" s="19"/>
      <c r="F841" s="1"/>
      <c r="G841" s="108">
        <v>7.5960000000000001</v>
      </c>
      <c r="H841" s="108">
        <v>0.13300000000000001</v>
      </c>
      <c r="I841" s="108">
        <v>2.4489999999999998</v>
      </c>
      <c r="J841" s="108">
        <v>4.5279999999999996</v>
      </c>
      <c r="K841" s="1">
        <v>17.344999999999999</v>
      </c>
      <c r="L841" s="108">
        <v>0.14699999999999999</v>
      </c>
      <c r="M841" s="100"/>
      <c r="N841" s="100"/>
      <c r="O841" s="108">
        <v>5.2240000000000002</v>
      </c>
      <c r="P841" s="108">
        <v>0</v>
      </c>
      <c r="Q841" s="100"/>
      <c r="R841" s="100"/>
      <c r="S841" s="100"/>
      <c r="T841" s="100"/>
      <c r="U841" s="100"/>
      <c r="V841" s="100"/>
      <c r="W841" s="108">
        <v>0.49099999999999999</v>
      </c>
      <c r="X841" s="108">
        <v>0</v>
      </c>
      <c r="Y841" s="108">
        <v>4.5092372849663427</v>
      </c>
      <c r="Z841" s="108">
        <v>11.994999999999999</v>
      </c>
      <c r="AA841" s="108">
        <v>18.954999999999998</v>
      </c>
      <c r="AB841" s="108">
        <v>2.6179999999999999</v>
      </c>
      <c r="AC841" s="108">
        <v>7.157</v>
      </c>
      <c r="AD841" s="108">
        <v>0.92300000000000004</v>
      </c>
      <c r="AE841" s="108">
        <v>0.69499999999999995</v>
      </c>
      <c r="AF841" s="108">
        <v>3.4000000000000002E-2</v>
      </c>
      <c r="AG841" s="108">
        <v>1.9E-2</v>
      </c>
      <c r="AH841" s="108">
        <v>5.1999999999999998E-2</v>
      </c>
      <c r="AI841" s="108">
        <v>4.2000000000000003E-2</v>
      </c>
      <c r="AJ841" s="109">
        <v>82.972333284966354</v>
      </c>
      <c r="AK841" s="109"/>
      <c r="AL841" s="108">
        <v>3.5508601346297679</v>
      </c>
      <c r="AM841" s="108">
        <v>7.9731430969366357E-2</v>
      </c>
      <c r="AN841" s="108">
        <v>1.2961100820322837</v>
      </c>
      <c r="AO841" s="100"/>
      <c r="AP841" s="100"/>
      <c r="AQ841" s="100"/>
      <c r="AR841" s="100"/>
      <c r="AS841" s="100"/>
      <c r="AT841" s="108">
        <v>3.7335620354488279</v>
      </c>
      <c r="AU841" s="108">
        <v>0</v>
      </c>
      <c r="AV841" s="108">
        <v>4.5279999999999996</v>
      </c>
      <c r="AW841" s="108">
        <v>0.14699999999999999</v>
      </c>
      <c r="AX841" s="100"/>
      <c r="AY841" s="100"/>
      <c r="AZ841" s="100"/>
      <c r="BA841" s="100"/>
      <c r="BB841" s="108">
        <v>0.45930776426566888</v>
      </c>
      <c r="BC841" s="108">
        <v>0</v>
      </c>
      <c r="BD841" s="108">
        <v>0.87487203716828099</v>
      </c>
      <c r="BE841" s="108">
        <v>10.227660300136424</v>
      </c>
      <c r="BF841" s="108">
        <v>16.182873730043539</v>
      </c>
      <c r="BG841" s="108">
        <v>2.2370332393403403</v>
      </c>
      <c r="BH841" s="108">
        <v>6.1359739368998625</v>
      </c>
      <c r="BI841" s="108">
        <v>0.79596412556053819</v>
      </c>
      <c r="BJ841" s="108">
        <v>0.60298455665452011</v>
      </c>
      <c r="BK841" s="108">
        <v>2.9624466323952256E-2</v>
      </c>
      <c r="BL841" s="108">
        <v>1.6615653694796676E-2</v>
      </c>
      <c r="BM841" s="108">
        <v>4.5666110476859575E-2</v>
      </c>
      <c r="BN841" s="108">
        <v>3.6382536382536385E-2</v>
      </c>
      <c r="BO841" s="108">
        <v>4.7333806353018222</v>
      </c>
      <c r="BP841" s="109"/>
      <c r="BQ841" s="108">
        <v>1.4118720000000001E-2</v>
      </c>
      <c r="BR841" s="108">
        <v>1.7848669999999997E-2</v>
      </c>
      <c r="BS841" s="108">
        <v>6.0464000000000004E-3</v>
      </c>
      <c r="BT841" s="100"/>
      <c r="BU841" s="100"/>
      <c r="BV841" s="100"/>
      <c r="BW841" s="100"/>
      <c r="BX841" s="100"/>
      <c r="BY841" s="108">
        <v>1.077384E-2</v>
      </c>
      <c r="BZ841" s="108">
        <v>2.1541040000000001E-2</v>
      </c>
      <c r="CA841" s="108">
        <v>7.4000000000000003E-3</v>
      </c>
      <c r="CB841" s="108">
        <v>8.6E-3</v>
      </c>
      <c r="CC841" s="100"/>
      <c r="CD841" s="100"/>
      <c r="CE841" s="100"/>
      <c r="CF841" s="100"/>
      <c r="CG841" s="108">
        <v>5.8794999999999993E-3</v>
      </c>
      <c r="CH841" s="108">
        <v>7.2601600000000007E-3</v>
      </c>
      <c r="CI841" s="108">
        <v>1.1937060000000001E-2</v>
      </c>
      <c r="CJ841" s="108">
        <v>3.9406080000000003E-2</v>
      </c>
      <c r="CK841" s="108">
        <v>3.3382050000000003E-2</v>
      </c>
      <c r="CL841" s="108">
        <v>3.8502869999999995E-2</v>
      </c>
      <c r="CM841" s="108">
        <v>5.0855040000000004E-2</v>
      </c>
      <c r="CN841" s="108">
        <v>2.585908E-2</v>
      </c>
      <c r="CO841" s="108">
        <v>3.4923780000000001E-2</v>
      </c>
      <c r="CP841" s="108">
        <v>3.2365140000000001E-2</v>
      </c>
      <c r="CQ841" s="108">
        <v>1.4979849999999999E-2</v>
      </c>
      <c r="CR841" s="108">
        <v>1.8560810000000001E-2</v>
      </c>
      <c r="CS841" s="108">
        <v>4.3867200000000002E-3</v>
      </c>
      <c r="CT841" s="108">
        <v>7.5486640000000008E-2</v>
      </c>
      <c r="CU841" s="19"/>
      <c r="CV841" s="18">
        <v>6.6E-3</v>
      </c>
      <c r="CW841" s="18">
        <v>1.0699999999999999E-2</v>
      </c>
      <c r="CX841" s="18">
        <v>3.2000000000000002E-3</v>
      </c>
      <c r="CY841" s="18"/>
      <c r="CZ841" s="18"/>
      <c r="DA841" s="18"/>
      <c r="DB841" s="18"/>
      <c r="DC841" s="18"/>
      <c r="DD841" s="18">
        <v>7.7000000000000002E-3</v>
      </c>
      <c r="DE841" s="18">
        <v>9.4000000000000004E-3</v>
      </c>
      <c r="DF841" s="18">
        <v>7.4000000000000003E-3</v>
      </c>
      <c r="DG841" s="18">
        <v>8.6E-3</v>
      </c>
      <c r="DH841" s="18"/>
      <c r="DI841" s="18"/>
      <c r="DJ841" s="18"/>
      <c r="DK841" s="18"/>
      <c r="DL841" s="18">
        <v>5.4999999999999997E-3</v>
      </c>
      <c r="DM841" s="18">
        <v>6.4000000000000003E-3</v>
      </c>
      <c r="DN841" s="18">
        <v>9.4000000000000004E-3</v>
      </c>
      <c r="DO841" s="18">
        <v>3.3599999999999998E-2</v>
      </c>
      <c r="DP841" s="18">
        <v>2.8500000000000001E-2</v>
      </c>
      <c r="DQ841" s="18">
        <v>3.2899999999999999E-2</v>
      </c>
      <c r="DR841" s="18">
        <v>4.36E-2</v>
      </c>
      <c r="DS841" s="18">
        <v>2.23E-2</v>
      </c>
      <c r="DT841" s="18">
        <v>3.0300000000000001E-2</v>
      </c>
      <c r="DU841" s="18">
        <v>2.8199999999999999E-2</v>
      </c>
      <c r="DV841" s="18">
        <v>1.3100000000000001E-2</v>
      </c>
      <c r="DW841" s="18">
        <v>1.6299999999999999E-2</v>
      </c>
      <c r="DX841" s="18">
        <v>3.8E-3</v>
      </c>
      <c r="DY841" s="18">
        <v>2.06E-2</v>
      </c>
      <c r="DZ841" s="1"/>
      <c r="EA841" s="18">
        <v>0.43</v>
      </c>
      <c r="EB841" s="18">
        <v>7.06</v>
      </c>
      <c r="EC841" s="18">
        <v>0.37</v>
      </c>
      <c r="ED841" s="100"/>
      <c r="EE841" s="100"/>
      <c r="EF841" s="100"/>
      <c r="EG841" s="100"/>
      <c r="EH841" s="100"/>
      <c r="EI841" s="18">
        <v>0.34</v>
      </c>
      <c r="EJ841" s="18">
        <v>182.64</v>
      </c>
      <c r="EK841" s="18">
        <v>0.27</v>
      </c>
      <c r="EL841" s="18">
        <v>5.77</v>
      </c>
      <c r="EM841" s="100"/>
      <c r="EN841" s="100"/>
      <c r="EO841" s="100"/>
      <c r="EP841" s="100"/>
      <c r="EQ841" s="18">
        <v>1.48</v>
      </c>
      <c r="ER841" s="18">
        <v>100</v>
      </c>
      <c r="ES841" s="18">
        <v>1.52</v>
      </c>
      <c r="ET841" s="18">
        <v>1.1499999999999999</v>
      </c>
      <c r="EU841" s="18">
        <v>0.81</v>
      </c>
      <c r="EV841" s="18">
        <v>1.5</v>
      </c>
      <c r="EW841" s="18">
        <v>1.46</v>
      </c>
      <c r="EX841" s="18">
        <v>2.73</v>
      </c>
      <c r="EY841" s="18">
        <v>4.04</v>
      </c>
      <c r="EZ841" s="18">
        <v>79.900000000000006</v>
      </c>
      <c r="FA841" s="18">
        <v>69.17</v>
      </c>
      <c r="FB841" s="18">
        <v>31.86</v>
      </c>
      <c r="FC841" s="18">
        <v>11.05</v>
      </c>
      <c r="FD841" s="18">
        <v>0.3</v>
      </c>
      <c r="FE841" s="100"/>
      <c r="FF841" s="108">
        <v>1.5268698578908002E-2</v>
      </c>
      <c r="FG841" s="108">
        <v>5.6290390264372644E-3</v>
      </c>
      <c r="FH841" s="108">
        <v>4.7956073035194504E-3</v>
      </c>
      <c r="FI841" s="100"/>
      <c r="FJ841" s="100"/>
      <c r="FK841" s="100"/>
      <c r="FL841" s="100"/>
      <c r="FM841" s="100"/>
      <c r="FN841" s="108">
        <v>1.2694110920526016E-2</v>
      </c>
      <c r="FO841" s="108">
        <v>0</v>
      </c>
      <c r="FP841" s="108">
        <v>1.22256E-2</v>
      </c>
      <c r="FQ841" s="108">
        <v>8.4818999999999988E-3</v>
      </c>
      <c r="FR841" s="100"/>
      <c r="FS841" s="100"/>
      <c r="FT841" s="100"/>
      <c r="FU841" s="100"/>
      <c r="FV841" s="108">
        <v>6.7977549111318996E-3</v>
      </c>
      <c r="FW841" s="108">
        <v>0</v>
      </c>
      <c r="FX841" s="108">
        <v>1.3298054964957871E-2</v>
      </c>
      <c r="FY841" s="108">
        <v>0.11761809345156887</v>
      </c>
      <c r="FZ841" s="108">
        <v>0.13108127721335269</v>
      </c>
      <c r="GA841" s="108">
        <v>3.35554985901051E-2</v>
      </c>
      <c r="GB841" s="108">
        <v>8.9585219478737987E-2</v>
      </c>
      <c r="GC841" s="108">
        <v>2.1729820627802692E-2</v>
      </c>
      <c r="GD841" s="108">
        <v>2.4360576088842612E-2</v>
      </c>
      <c r="GE841" s="108">
        <v>2.3669948592837855E-2</v>
      </c>
      <c r="GF841" s="108">
        <v>1.1493047660690861E-2</v>
      </c>
      <c r="GG841" s="108">
        <v>1.4549222797927461E-2</v>
      </c>
      <c r="GH841" s="108">
        <v>4.0202702702702708E-3</v>
      </c>
      <c r="GI841" s="108">
        <v>1.4200141905905466E-2</v>
      </c>
      <c r="GJ841" s="100"/>
      <c r="GK841" s="100"/>
    </row>
    <row r="842" spans="1:193" x14ac:dyDescent="0.25">
      <c r="A842" s="98" t="s">
        <v>1073</v>
      </c>
      <c r="B842" s="99" t="s">
        <v>1074</v>
      </c>
      <c r="C842" s="19" t="s">
        <v>319</v>
      </c>
      <c r="D842" s="19" t="s">
        <v>1002</v>
      </c>
      <c r="E842" s="19"/>
      <c r="F842" s="1"/>
      <c r="G842" s="108">
        <v>5.3159999999999998</v>
      </c>
      <c r="H842" s="108">
        <v>0.29899999999999999</v>
      </c>
      <c r="I842" s="108">
        <v>0.249</v>
      </c>
      <c r="J842" s="108">
        <v>0.214</v>
      </c>
      <c r="K842" s="1">
        <v>2.1070000000000002</v>
      </c>
      <c r="L842" s="108">
        <v>7.2999999999999995E-2</v>
      </c>
      <c r="M842" s="100"/>
      <c r="N842" s="100"/>
      <c r="O842" s="108">
        <v>3.1099999999999994</v>
      </c>
      <c r="P842" s="108">
        <v>6.8000000000000005E-2</v>
      </c>
      <c r="Q842" s="100"/>
      <c r="R842" s="100"/>
      <c r="S842" s="100"/>
      <c r="T842" s="100"/>
      <c r="U842" s="100"/>
      <c r="V842" s="100"/>
      <c r="W842" s="108">
        <v>2.601</v>
      </c>
      <c r="X842" s="108">
        <v>1.607</v>
      </c>
      <c r="Y842" s="108">
        <v>3.1557537397157813</v>
      </c>
      <c r="Z842" s="108">
        <v>0.33699999999999997</v>
      </c>
      <c r="AA842" s="108">
        <v>1.4639999999999997</v>
      </c>
      <c r="AB842" s="108">
        <v>0.35499999999999998</v>
      </c>
      <c r="AC842" s="108">
        <v>1.427</v>
      </c>
      <c r="AD842" s="108">
        <v>0.99700000000000011</v>
      </c>
      <c r="AE842" s="108">
        <v>3.3380000000000001</v>
      </c>
      <c r="AF842" s="108">
        <v>3.21</v>
      </c>
      <c r="AG842" s="108">
        <v>1.794</v>
      </c>
      <c r="AH842" s="108">
        <v>0.93700000000000006</v>
      </c>
      <c r="AI842" s="108">
        <v>1.202</v>
      </c>
      <c r="AJ842" s="109">
        <v>33.754169539715782</v>
      </c>
      <c r="AK842" s="109"/>
      <c r="AL842" s="108">
        <v>2.4850411368735972</v>
      </c>
      <c r="AM842" s="108">
        <v>0.1792458485702296</v>
      </c>
      <c r="AN842" s="108">
        <v>0.13178089441651231</v>
      </c>
      <c r="AO842" s="100"/>
      <c r="AP842" s="100"/>
      <c r="AQ842" s="100"/>
      <c r="AR842" s="100"/>
      <c r="AS842" s="100"/>
      <c r="AT842" s="108">
        <v>2.2226986849628356</v>
      </c>
      <c r="AU842" s="108">
        <v>2.9673590504451043E-2</v>
      </c>
      <c r="AV842" s="108">
        <v>0.214</v>
      </c>
      <c r="AW842" s="108">
        <v>7.2999999999999995E-2</v>
      </c>
      <c r="AX842" s="100"/>
      <c r="AY842" s="100"/>
      <c r="AZ842" s="100"/>
      <c r="BA842" s="100"/>
      <c r="BB842" s="108">
        <v>2.4331150608044902</v>
      </c>
      <c r="BC842" s="108">
        <v>1.4166078984485189</v>
      </c>
      <c r="BD842" s="108">
        <v>12.563193952279708</v>
      </c>
      <c r="BE842" s="108">
        <v>0.28734652114597542</v>
      </c>
      <c r="BF842" s="108">
        <v>1.2498932809698624</v>
      </c>
      <c r="BG842" s="108">
        <v>0.30334102366914467</v>
      </c>
      <c r="BH842" s="108">
        <v>1.2234224965706446</v>
      </c>
      <c r="BI842" s="108">
        <v>0.85977923421869618</v>
      </c>
      <c r="BJ842" s="108">
        <v>2.8960610792989763</v>
      </c>
      <c r="BK842" s="108">
        <v>2.7968981441143157</v>
      </c>
      <c r="BL842" s="108">
        <v>1.5688675120244864</v>
      </c>
      <c r="BM842" s="108">
        <v>0.82286818301571973</v>
      </c>
      <c r="BN842" s="108">
        <v>1.0412335412335412</v>
      </c>
      <c r="BO842" s="108">
        <v>0.57499181312083836</v>
      </c>
      <c r="BP842" s="109"/>
      <c r="BQ842" s="108">
        <v>1.6257920000000002E-2</v>
      </c>
      <c r="BR842" s="108">
        <v>1.7014620000000001E-2</v>
      </c>
      <c r="BS842" s="108">
        <v>6.9911499999999998E-3</v>
      </c>
      <c r="BT842" s="100"/>
      <c r="BU842" s="100"/>
      <c r="BV842" s="100"/>
      <c r="BW842" s="100"/>
      <c r="BX842" s="100"/>
      <c r="BY842" s="108">
        <v>1.077384E-2</v>
      </c>
      <c r="BZ842" s="108">
        <v>2.612424E-2</v>
      </c>
      <c r="CA842" s="108">
        <v>7.4999999999999997E-3</v>
      </c>
      <c r="CB842" s="108">
        <v>8.0999999999999996E-3</v>
      </c>
      <c r="CC842" s="100"/>
      <c r="CD842" s="100"/>
      <c r="CE842" s="100"/>
      <c r="CF842" s="100"/>
      <c r="CG842" s="108">
        <v>5.6657000000000001E-3</v>
      </c>
      <c r="CH842" s="108">
        <v>7.2601600000000007E-3</v>
      </c>
      <c r="CI842" s="108">
        <v>1.4730839999999999E-2</v>
      </c>
      <c r="CJ842" s="108">
        <v>3.8116000000000004E-2</v>
      </c>
      <c r="CK842" s="108">
        <v>3.3147789999999996E-2</v>
      </c>
      <c r="CL842" s="108">
        <v>3.756662999999999E-2</v>
      </c>
      <c r="CM842" s="108">
        <v>4.9688640000000006E-2</v>
      </c>
      <c r="CN842" s="108">
        <v>2.6438880000000001E-2</v>
      </c>
      <c r="CO842" s="108">
        <v>3.6998459999999997E-2</v>
      </c>
      <c r="CP842" s="108">
        <v>3.5004849999999997E-2</v>
      </c>
      <c r="CQ842" s="108">
        <v>1.6466399999999999E-2</v>
      </c>
      <c r="CR842" s="108">
        <v>2.0041120000000003E-2</v>
      </c>
      <c r="CS842" s="108">
        <v>4.9639200000000001E-3</v>
      </c>
      <c r="CT842" s="108">
        <v>5.7897520000000008E-2</v>
      </c>
      <c r="CU842" s="19"/>
      <c r="CV842" s="18">
        <v>7.6E-3</v>
      </c>
      <c r="CW842" s="18">
        <v>1.0200000000000001E-2</v>
      </c>
      <c r="CX842" s="18">
        <v>3.7000000000000002E-3</v>
      </c>
      <c r="CY842" s="18"/>
      <c r="CZ842" s="18"/>
      <c r="DA842" s="18"/>
      <c r="DB842" s="18"/>
      <c r="DC842" s="18"/>
      <c r="DD842" s="18">
        <v>7.7000000000000002E-3</v>
      </c>
      <c r="DE842" s="18">
        <v>1.14E-2</v>
      </c>
      <c r="DF842" s="18">
        <v>7.4999999999999997E-3</v>
      </c>
      <c r="DG842" s="18">
        <v>8.0999999999999996E-3</v>
      </c>
      <c r="DH842" s="18"/>
      <c r="DI842" s="18"/>
      <c r="DJ842" s="18"/>
      <c r="DK842" s="18"/>
      <c r="DL842" s="18">
        <v>5.3E-3</v>
      </c>
      <c r="DM842" s="18">
        <v>6.4000000000000003E-3</v>
      </c>
      <c r="DN842" s="18">
        <v>1.1599999999999999E-2</v>
      </c>
      <c r="DO842" s="18">
        <v>3.2500000000000001E-2</v>
      </c>
      <c r="DP842" s="18">
        <v>2.8299999999999999E-2</v>
      </c>
      <c r="DQ842" s="18">
        <v>3.2099999999999997E-2</v>
      </c>
      <c r="DR842" s="18">
        <v>4.2599999999999999E-2</v>
      </c>
      <c r="DS842" s="18">
        <v>2.2800000000000001E-2</v>
      </c>
      <c r="DT842" s="18">
        <v>3.2099999999999997E-2</v>
      </c>
      <c r="DU842" s="18">
        <v>3.0499999999999999E-2</v>
      </c>
      <c r="DV842" s="18">
        <v>1.44E-2</v>
      </c>
      <c r="DW842" s="18">
        <v>1.7600000000000001E-2</v>
      </c>
      <c r="DX842" s="18">
        <v>4.3E-3</v>
      </c>
      <c r="DY842" s="18">
        <v>1.5800000000000002E-2</v>
      </c>
      <c r="DZ842" s="1"/>
      <c r="EA842" s="18">
        <v>0.49</v>
      </c>
      <c r="EB842" s="18">
        <v>3.2</v>
      </c>
      <c r="EC842" s="18">
        <v>1.77</v>
      </c>
      <c r="ED842" s="100"/>
      <c r="EE842" s="100"/>
      <c r="EF842" s="100"/>
      <c r="EG842" s="100"/>
      <c r="EH842" s="100"/>
      <c r="EI842" s="18">
        <v>0.47</v>
      </c>
      <c r="EJ842" s="18">
        <v>15.37</v>
      </c>
      <c r="EK842" s="18">
        <v>3.94</v>
      </c>
      <c r="EL842" s="18">
        <v>10.97</v>
      </c>
      <c r="EM842" s="100"/>
      <c r="EN842" s="100"/>
      <c r="EO842" s="100"/>
      <c r="EP842" s="100"/>
      <c r="EQ842" s="18">
        <v>0.39</v>
      </c>
      <c r="ER842" s="18">
        <v>0.59</v>
      </c>
      <c r="ES842" s="18">
        <v>0.31</v>
      </c>
      <c r="ET842" s="18">
        <v>11.7</v>
      </c>
      <c r="EU842" s="18">
        <v>3.44</v>
      </c>
      <c r="EV842" s="18">
        <v>8.82</v>
      </c>
      <c r="EW842" s="18">
        <v>4.2300000000000004</v>
      </c>
      <c r="EX842" s="18">
        <v>2.44</v>
      </c>
      <c r="EY842" s="18">
        <v>1.01</v>
      </c>
      <c r="EZ842" s="18">
        <v>0.98</v>
      </c>
      <c r="FA842" s="18">
        <v>0.87</v>
      </c>
      <c r="FB842" s="18">
        <v>1.9</v>
      </c>
      <c r="FC842" s="18">
        <v>0.56999999999999995</v>
      </c>
      <c r="FD842" s="18">
        <v>1.86</v>
      </c>
      <c r="FE842" s="100"/>
      <c r="FF842" s="108">
        <v>1.2176701570680626E-2</v>
      </c>
      <c r="FG842" s="108">
        <v>5.7358671542473471E-3</v>
      </c>
      <c r="FH842" s="108">
        <v>2.3325218311722679E-3</v>
      </c>
      <c r="FI842" s="100"/>
      <c r="FJ842" s="100"/>
      <c r="FK842" s="100"/>
      <c r="FL842" s="100"/>
      <c r="FM842" s="100"/>
      <c r="FN842" s="108">
        <v>1.0446683819325326E-2</v>
      </c>
      <c r="FO842" s="108">
        <v>4.5608308605341258E-3</v>
      </c>
      <c r="FP842" s="108">
        <v>8.4315999999999992E-3</v>
      </c>
      <c r="FQ842" s="108">
        <v>8.0081000000000006E-3</v>
      </c>
      <c r="FR842" s="100"/>
      <c r="FS842" s="100"/>
      <c r="FT842" s="100"/>
      <c r="FU842" s="100"/>
      <c r="FV842" s="108">
        <v>9.4891487371375118E-3</v>
      </c>
      <c r="FW842" s="108">
        <v>8.3579866008462612E-3</v>
      </c>
      <c r="FX842" s="108">
        <v>3.8945901252067094E-2</v>
      </c>
      <c r="FY842" s="108">
        <v>3.3619542974079125E-2</v>
      </c>
      <c r="FZ842" s="108">
        <v>4.2996328865363267E-2</v>
      </c>
      <c r="GA842" s="108">
        <v>2.6754678287618561E-2</v>
      </c>
      <c r="GB842" s="108">
        <v>5.1750771604938274E-2</v>
      </c>
      <c r="GC842" s="108">
        <v>2.0978613314936185E-2</v>
      </c>
      <c r="GD842" s="108">
        <v>2.9250216900919661E-2</v>
      </c>
      <c r="GE842" s="108">
        <v>2.7409601812320293E-2</v>
      </c>
      <c r="GF842" s="108">
        <v>1.364914735461303E-2</v>
      </c>
      <c r="GG842" s="108">
        <v>1.5634495477298675E-2</v>
      </c>
      <c r="GH842" s="108">
        <v>5.9350311850311843E-3</v>
      </c>
      <c r="GI842" s="108">
        <v>1.0694847724047595E-2</v>
      </c>
      <c r="GJ842" s="100"/>
      <c r="GK842" s="100"/>
    </row>
    <row r="843" spans="1:193" x14ac:dyDescent="0.25">
      <c r="A843" s="98" t="s">
        <v>1073</v>
      </c>
      <c r="B843" s="99" t="s">
        <v>1074</v>
      </c>
      <c r="C843" s="19" t="s">
        <v>319</v>
      </c>
      <c r="D843" s="19" t="s">
        <v>1002</v>
      </c>
      <c r="E843" s="19"/>
      <c r="F843" s="1"/>
      <c r="G843" s="108">
        <v>5.2750000000000004</v>
      </c>
      <c r="H843" s="108">
        <v>0.32300000000000001</v>
      </c>
      <c r="I843" s="108">
        <v>0.26100000000000001</v>
      </c>
      <c r="J843" s="108">
        <v>0.24299999999999999</v>
      </c>
      <c r="K843" s="1">
        <v>2.8340000000000001</v>
      </c>
      <c r="L843" s="108">
        <v>7.2999999999999995E-2</v>
      </c>
      <c r="M843" s="100"/>
      <c r="N843" s="100"/>
      <c r="O843" s="108">
        <v>3.0550000000000002</v>
      </c>
      <c r="P843" s="108">
        <v>3.6999999999999998E-2</v>
      </c>
      <c r="Q843" s="100"/>
      <c r="R843" s="100"/>
      <c r="S843" s="100"/>
      <c r="T843" s="100"/>
      <c r="U843" s="100"/>
      <c r="V843" s="100"/>
      <c r="W843" s="108">
        <v>2.9780000000000002</v>
      </c>
      <c r="X843" s="108">
        <v>1.706</v>
      </c>
      <c r="Y843" s="108">
        <v>3.1314147812266264</v>
      </c>
      <c r="Z843" s="108">
        <v>0.314</v>
      </c>
      <c r="AA843" s="108">
        <v>1.4610000000000001</v>
      </c>
      <c r="AB843" s="108">
        <v>0.32600000000000001</v>
      </c>
      <c r="AC843" s="108">
        <v>1.5620000000000001</v>
      </c>
      <c r="AD843" s="108">
        <v>1.081</v>
      </c>
      <c r="AE843" s="108">
        <v>3.4609999999999999</v>
      </c>
      <c r="AF843" s="108">
        <v>3.0920000000000001</v>
      </c>
      <c r="AG843" s="108">
        <v>1.6890000000000001</v>
      </c>
      <c r="AH843" s="108">
        <v>0.90500000000000003</v>
      </c>
      <c r="AI843" s="108">
        <v>1.2490000000000003</v>
      </c>
      <c r="AJ843" s="109">
        <v>34.937618681226631</v>
      </c>
      <c r="AK843" s="109"/>
      <c r="AL843" s="108">
        <v>2.4658750934928944</v>
      </c>
      <c r="AM843" s="108">
        <v>0.19363347521131827</v>
      </c>
      <c r="AN843" s="108">
        <v>0.13813178089441652</v>
      </c>
      <c r="AO843" s="100"/>
      <c r="AP843" s="100"/>
      <c r="AQ843" s="100"/>
      <c r="AR843" s="100"/>
      <c r="AS843" s="100"/>
      <c r="AT843" s="108">
        <v>2.1833905088622072</v>
      </c>
      <c r="AU843" s="108">
        <v>1.6145924245068947E-2</v>
      </c>
      <c r="AV843" s="108">
        <v>0.24299999999999999</v>
      </c>
      <c r="AW843" s="108">
        <v>7.2999999999999995E-2</v>
      </c>
      <c r="AX843" s="100"/>
      <c r="AY843" s="100"/>
      <c r="AZ843" s="100"/>
      <c r="BA843" s="100"/>
      <c r="BB843" s="108">
        <v>2.7857811038353604</v>
      </c>
      <c r="BC843" s="108">
        <v>1.5038787023977431</v>
      </c>
      <c r="BD843" s="108">
        <v>11.785967399007797</v>
      </c>
      <c r="BE843" s="108">
        <v>0.26773533424283763</v>
      </c>
      <c r="BF843" s="108">
        <v>1.2473320242465638</v>
      </c>
      <c r="BG843" s="108">
        <v>0.27856105272152443</v>
      </c>
      <c r="BH843" s="108">
        <v>1.3391632373113853</v>
      </c>
      <c r="BI843" s="108">
        <v>0.93221800620903761</v>
      </c>
      <c r="BJ843" s="108">
        <v>3.0027763317716465</v>
      </c>
      <c r="BK843" s="108">
        <v>2.6940838198135402</v>
      </c>
      <c r="BL843" s="108">
        <v>1.4770441626585047</v>
      </c>
      <c r="BM843" s="108">
        <v>0.79476596118380605</v>
      </c>
      <c r="BN843" s="108">
        <v>1.0819473319473321</v>
      </c>
      <c r="BO843" s="108">
        <v>0.77338718480515223</v>
      </c>
      <c r="BP843" s="109"/>
      <c r="BQ843" s="108">
        <v>1.5830080000000003E-2</v>
      </c>
      <c r="BR843" s="108">
        <v>1.6847809999999998E-2</v>
      </c>
      <c r="BS843" s="108">
        <v>6.8021999999999996E-3</v>
      </c>
      <c r="BT843" s="100"/>
      <c r="BU843" s="100"/>
      <c r="BV843" s="100"/>
      <c r="BW843" s="100"/>
      <c r="BX843" s="100"/>
      <c r="BY843" s="108">
        <v>1.077384E-2</v>
      </c>
      <c r="BZ843" s="108">
        <v>2.7040879999999996E-2</v>
      </c>
      <c r="CA843" s="108">
        <v>7.4000000000000003E-3</v>
      </c>
      <c r="CB843" s="108">
        <v>7.9000000000000008E-3</v>
      </c>
      <c r="CC843" s="100"/>
      <c r="CD843" s="100"/>
      <c r="CE843" s="100"/>
      <c r="CF843" s="100"/>
      <c r="CG843" s="108">
        <v>5.6657000000000001E-3</v>
      </c>
      <c r="CH843" s="108">
        <v>7.1467200000000005E-3</v>
      </c>
      <c r="CI843" s="108">
        <v>1.460385E-2</v>
      </c>
      <c r="CJ843" s="108">
        <v>4.0930720000000004E-2</v>
      </c>
      <c r="CK843" s="108">
        <v>3.2679270000000003E-2</v>
      </c>
      <c r="CL843" s="108">
        <v>3.7800689999999998E-2</v>
      </c>
      <c r="CM843" s="108">
        <v>5.0038560000000003E-2</v>
      </c>
      <c r="CN843" s="108">
        <v>2.6670799999999998E-2</v>
      </c>
      <c r="CO843" s="108">
        <v>3.7690020000000005E-2</v>
      </c>
      <c r="CP843" s="108">
        <v>3.4775309999999997E-2</v>
      </c>
      <c r="CQ843" s="108">
        <v>1.635205E-2</v>
      </c>
      <c r="CR843" s="108">
        <v>1.9927250000000004E-2</v>
      </c>
      <c r="CS843" s="108">
        <v>4.9639200000000001E-3</v>
      </c>
      <c r="CT843" s="108">
        <v>5.7897520000000008E-2</v>
      </c>
      <c r="CU843" s="19"/>
      <c r="CV843" s="18">
        <v>7.4000000000000003E-3</v>
      </c>
      <c r="CW843" s="18">
        <v>1.01E-2</v>
      </c>
      <c r="CX843" s="18">
        <v>3.5999999999999999E-3</v>
      </c>
      <c r="CY843" s="18"/>
      <c r="CZ843" s="18"/>
      <c r="DA843" s="18"/>
      <c r="DB843" s="18"/>
      <c r="DC843" s="18"/>
      <c r="DD843" s="18">
        <v>7.7000000000000002E-3</v>
      </c>
      <c r="DE843" s="18">
        <v>1.18E-2</v>
      </c>
      <c r="DF843" s="18">
        <v>7.4000000000000003E-3</v>
      </c>
      <c r="DG843" s="18">
        <v>7.9000000000000008E-3</v>
      </c>
      <c r="DH843" s="18"/>
      <c r="DI843" s="18"/>
      <c r="DJ843" s="18"/>
      <c r="DK843" s="18"/>
      <c r="DL843" s="18">
        <v>5.3E-3</v>
      </c>
      <c r="DM843" s="18">
        <v>6.3E-3</v>
      </c>
      <c r="DN843" s="18">
        <v>1.15E-2</v>
      </c>
      <c r="DO843" s="18">
        <v>3.49E-2</v>
      </c>
      <c r="DP843" s="18">
        <v>2.7900000000000001E-2</v>
      </c>
      <c r="DQ843" s="18">
        <v>3.2300000000000002E-2</v>
      </c>
      <c r="DR843" s="18">
        <v>4.2900000000000001E-2</v>
      </c>
      <c r="DS843" s="18">
        <v>2.3E-2</v>
      </c>
      <c r="DT843" s="18">
        <v>3.27E-2</v>
      </c>
      <c r="DU843" s="18">
        <v>3.0300000000000001E-2</v>
      </c>
      <c r="DV843" s="18">
        <v>1.43E-2</v>
      </c>
      <c r="DW843" s="18">
        <v>1.7500000000000002E-2</v>
      </c>
      <c r="DX843" s="18">
        <v>4.3E-3</v>
      </c>
      <c r="DY843" s="18">
        <v>1.5800000000000002E-2</v>
      </c>
      <c r="DZ843" s="1"/>
      <c r="EA843" s="18">
        <v>0.5</v>
      </c>
      <c r="EB843" s="18">
        <v>2.98</v>
      </c>
      <c r="EC843" s="18">
        <v>1.69</v>
      </c>
      <c r="ED843" s="100"/>
      <c r="EE843" s="100"/>
      <c r="EF843" s="100"/>
      <c r="EG843" s="100"/>
      <c r="EH843" s="100"/>
      <c r="EI843" s="18">
        <v>0.48</v>
      </c>
      <c r="EJ843" s="18">
        <v>28.22</v>
      </c>
      <c r="EK843" s="18">
        <v>3.48</v>
      </c>
      <c r="EL843" s="18">
        <v>10.63</v>
      </c>
      <c r="EM843" s="100"/>
      <c r="EN843" s="100"/>
      <c r="EO843" s="100"/>
      <c r="EP843" s="100"/>
      <c r="EQ843" s="18">
        <v>0.36</v>
      </c>
      <c r="ER843" s="18">
        <v>0.56000000000000005</v>
      </c>
      <c r="ES843" s="18">
        <v>0.32</v>
      </c>
      <c r="ET843" s="18">
        <v>13.12</v>
      </c>
      <c r="EU843" s="18">
        <v>3.43</v>
      </c>
      <c r="EV843" s="18">
        <v>9.69</v>
      </c>
      <c r="EW843" s="18">
        <v>3.96</v>
      </c>
      <c r="EX843" s="18">
        <v>2.2799999999999998</v>
      </c>
      <c r="EY843" s="18">
        <v>0.99</v>
      </c>
      <c r="EZ843" s="18">
        <v>1.01</v>
      </c>
      <c r="FA843" s="18">
        <v>0.91</v>
      </c>
      <c r="FB843" s="18">
        <v>1.96</v>
      </c>
      <c r="FC843" s="18">
        <v>0.55000000000000004</v>
      </c>
      <c r="FD843" s="18">
        <v>1.41</v>
      </c>
      <c r="FE843" s="100"/>
      <c r="FF843" s="108">
        <v>1.2329375467464472E-2</v>
      </c>
      <c r="FG843" s="108">
        <v>5.7702775612972846E-3</v>
      </c>
      <c r="FH843" s="108">
        <v>2.3344270971156389E-3</v>
      </c>
      <c r="FI843" s="100"/>
      <c r="FJ843" s="100"/>
      <c r="FK843" s="100"/>
      <c r="FL843" s="100"/>
      <c r="FM843" s="100"/>
      <c r="FN843" s="108">
        <v>1.0480274442538594E-2</v>
      </c>
      <c r="FO843" s="108">
        <v>4.5563798219584572E-3</v>
      </c>
      <c r="FP843" s="108">
        <v>8.4563999999999993E-3</v>
      </c>
      <c r="FQ843" s="108">
        <v>7.7599000000000001E-3</v>
      </c>
      <c r="FR843" s="100"/>
      <c r="FS843" s="100"/>
      <c r="FT843" s="100"/>
      <c r="FU843" s="100"/>
      <c r="FV843" s="108">
        <v>1.0028811973807297E-2</v>
      </c>
      <c r="FW843" s="108">
        <v>8.4217207334273628E-3</v>
      </c>
      <c r="FX843" s="108">
        <v>3.7715095676824954E-2</v>
      </c>
      <c r="FY843" s="108">
        <v>3.5126875852660291E-2</v>
      </c>
      <c r="FZ843" s="108">
        <v>4.2783488431657142E-2</v>
      </c>
      <c r="GA843" s="108">
        <v>2.6992566008715718E-2</v>
      </c>
      <c r="GB843" s="108">
        <v>5.3030864197530857E-2</v>
      </c>
      <c r="GC843" s="108">
        <v>2.1254570541566056E-2</v>
      </c>
      <c r="GD843" s="108">
        <v>2.9727485684539298E-2</v>
      </c>
      <c r="GE843" s="108">
        <v>2.7210246580116754E-2</v>
      </c>
      <c r="GF843" s="108">
        <v>1.3441101880192393E-2</v>
      </c>
      <c r="GG843" s="108">
        <v>1.5577412839202599E-2</v>
      </c>
      <c r="GH843" s="108">
        <v>5.9507103257103273E-3</v>
      </c>
      <c r="GI843" s="108">
        <v>1.0904759305752645E-2</v>
      </c>
      <c r="GJ843" s="100"/>
      <c r="GK843" s="100"/>
    </row>
    <row r="844" spans="1:193" x14ac:dyDescent="0.25">
      <c r="A844" s="98" t="s">
        <v>1073</v>
      </c>
      <c r="B844" s="99" t="s">
        <v>1074</v>
      </c>
      <c r="C844" s="19" t="s">
        <v>319</v>
      </c>
      <c r="D844" s="19" t="s">
        <v>1002</v>
      </c>
      <c r="E844" s="19"/>
      <c r="F844" s="1"/>
      <c r="G844" s="108">
        <v>1.5000000000000001E-2</v>
      </c>
      <c r="H844" s="108">
        <v>0</v>
      </c>
      <c r="I844" s="108">
        <v>0</v>
      </c>
      <c r="J844" s="108">
        <v>6.3129999999999997</v>
      </c>
      <c r="K844" s="1">
        <v>31.455999999999996</v>
      </c>
      <c r="L844" s="108">
        <v>4.8000000000000001E-2</v>
      </c>
      <c r="M844" s="100"/>
      <c r="N844" s="100"/>
      <c r="O844" s="108">
        <v>10.909000000000001</v>
      </c>
      <c r="P844" s="108">
        <v>0</v>
      </c>
      <c r="Q844" s="100"/>
      <c r="R844" s="100"/>
      <c r="S844" s="100"/>
      <c r="T844" s="100"/>
      <c r="U844" s="100"/>
      <c r="V844" s="100"/>
      <c r="W844" s="108">
        <v>3.5000000000000003E-2</v>
      </c>
      <c r="X844" s="108">
        <v>0</v>
      </c>
      <c r="Y844" s="108">
        <v>8.9044970082273744E-3</v>
      </c>
      <c r="Z844" s="108">
        <v>12.425000000000001</v>
      </c>
      <c r="AA844" s="108">
        <v>22.78</v>
      </c>
      <c r="AB844" s="108">
        <v>3.319</v>
      </c>
      <c r="AC844" s="108">
        <v>8.9659999999999993</v>
      </c>
      <c r="AD844" s="108">
        <v>1.4359999999999999</v>
      </c>
      <c r="AE844" s="108">
        <v>0.81699999999999995</v>
      </c>
      <c r="AF844" s="108">
        <v>0.121</v>
      </c>
      <c r="AG844" s="108">
        <v>5.7000000000000002E-2</v>
      </c>
      <c r="AH844" s="108">
        <v>0</v>
      </c>
      <c r="AI844" s="108">
        <v>3.1E-2</v>
      </c>
      <c r="AJ844" s="109">
        <v>96.067671397008212</v>
      </c>
      <c r="AK844" s="109"/>
      <c r="AL844" s="108">
        <v>7.0119670905011214E-3</v>
      </c>
      <c r="AM844" s="108">
        <v>0</v>
      </c>
      <c r="AN844" s="108">
        <v>0</v>
      </c>
      <c r="AO844" s="100"/>
      <c r="AP844" s="100"/>
      <c r="AQ844" s="100"/>
      <c r="AR844" s="100"/>
      <c r="AS844" s="100"/>
      <c r="AT844" s="108">
        <v>7.7965980560320185</v>
      </c>
      <c r="AU844" s="108">
        <v>0</v>
      </c>
      <c r="AV844" s="108">
        <v>6.3129999999999997</v>
      </c>
      <c r="AW844" s="108">
        <v>4.8000000000000001E-2</v>
      </c>
      <c r="AX844" s="100"/>
      <c r="AY844" s="100"/>
      <c r="AZ844" s="100"/>
      <c r="BA844" s="100"/>
      <c r="BB844" s="108">
        <v>3.2740879326473342E-2</v>
      </c>
      <c r="BC844" s="108">
        <v>0</v>
      </c>
      <c r="BD844" s="108">
        <v>0.86306008347113949</v>
      </c>
      <c r="BE844" s="108">
        <v>10.594304229195089</v>
      </c>
      <c r="BF844" s="108">
        <v>19.448476052249639</v>
      </c>
      <c r="BG844" s="108">
        <v>2.8360249508672992</v>
      </c>
      <c r="BH844" s="108">
        <v>7.6868998628257872</v>
      </c>
      <c r="BI844" s="108">
        <v>1.2383580545015522</v>
      </c>
      <c r="BJ844" s="108">
        <v>0.70883220544855097</v>
      </c>
      <c r="BK844" s="108">
        <v>0.10542824779994772</v>
      </c>
      <c r="BL844" s="108">
        <v>4.9846961084390032E-2</v>
      </c>
      <c r="BM844" s="108">
        <v>0</v>
      </c>
      <c r="BN844" s="108">
        <v>2.6853776853776851E-2</v>
      </c>
      <c r="BO844" s="108">
        <v>8.5842156969763117</v>
      </c>
      <c r="BP844" s="109"/>
      <c r="BQ844" s="108">
        <v>1.4974400000000002E-2</v>
      </c>
      <c r="BR844" s="108">
        <v>1.851591E-2</v>
      </c>
      <c r="BS844" s="108">
        <v>6.0464000000000004E-3</v>
      </c>
      <c r="BT844" s="100"/>
      <c r="BU844" s="100"/>
      <c r="BV844" s="100"/>
      <c r="BW844" s="100"/>
      <c r="BX844" s="100"/>
      <c r="BY844" s="108">
        <v>1.1053680000000001E-2</v>
      </c>
      <c r="BZ844" s="108">
        <v>2.2915999999999999E-2</v>
      </c>
      <c r="CA844" s="108">
        <v>7.7000000000000002E-3</v>
      </c>
      <c r="CB844" s="108">
        <v>7.9000000000000008E-3</v>
      </c>
      <c r="CC844" s="100"/>
      <c r="CD844" s="100"/>
      <c r="CE844" s="100"/>
      <c r="CF844" s="100"/>
      <c r="CG844" s="108">
        <v>5.9863999999999994E-3</v>
      </c>
      <c r="CH844" s="108">
        <v>7.4870400000000004E-3</v>
      </c>
      <c r="CI844" s="108">
        <v>1.2318030000000001E-2</v>
      </c>
      <c r="CJ844" s="108">
        <v>3.8702400000000005E-2</v>
      </c>
      <c r="CK844" s="108">
        <v>3.5373260000000004E-2</v>
      </c>
      <c r="CL844" s="108">
        <v>3.9673169999999994E-2</v>
      </c>
      <c r="CM844" s="108">
        <v>5.2021440000000002E-2</v>
      </c>
      <c r="CN844" s="108">
        <v>2.5743120000000001E-2</v>
      </c>
      <c r="CO844" s="108">
        <v>3.6537420000000001E-2</v>
      </c>
      <c r="CP844" s="108">
        <v>3.3971920000000003E-2</v>
      </c>
      <c r="CQ844" s="108">
        <v>1.5094199999999999E-2</v>
      </c>
      <c r="CR844" s="108">
        <v>1.9813379999999998E-2</v>
      </c>
      <c r="CS844" s="108">
        <v>4.3867200000000002E-3</v>
      </c>
      <c r="CT844" s="108">
        <v>9.4541520000000004E-2</v>
      </c>
      <c r="CU844" s="19"/>
      <c r="CV844" s="18">
        <v>7.0000000000000001E-3</v>
      </c>
      <c r="CW844" s="18">
        <v>1.11E-2</v>
      </c>
      <c r="CX844" s="18">
        <v>3.2000000000000002E-3</v>
      </c>
      <c r="CY844" s="18"/>
      <c r="CZ844" s="18"/>
      <c r="DA844" s="18"/>
      <c r="DB844" s="18"/>
      <c r="DC844" s="18"/>
      <c r="DD844" s="18">
        <v>7.9000000000000008E-3</v>
      </c>
      <c r="DE844" s="18">
        <v>0.01</v>
      </c>
      <c r="DF844" s="18">
        <v>7.7000000000000002E-3</v>
      </c>
      <c r="DG844" s="18">
        <v>7.9000000000000008E-3</v>
      </c>
      <c r="DH844" s="18"/>
      <c r="DI844" s="18"/>
      <c r="DJ844" s="18"/>
      <c r="DK844" s="18"/>
      <c r="DL844" s="18">
        <v>5.5999999999999999E-3</v>
      </c>
      <c r="DM844" s="18">
        <v>6.6E-3</v>
      </c>
      <c r="DN844" s="18">
        <v>9.7000000000000003E-3</v>
      </c>
      <c r="DO844" s="18">
        <v>3.3000000000000002E-2</v>
      </c>
      <c r="DP844" s="18">
        <v>3.0200000000000001E-2</v>
      </c>
      <c r="DQ844" s="18">
        <v>3.39E-2</v>
      </c>
      <c r="DR844" s="18">
        <v>4.4600000000000001E-2</v>
      </c>
      <c r="DS844" s="18">
        <v>2.2200000000000001E-2</v>
      </c>
      <c r="DT844" s="18">
        <v>3.1699999999999999E-2</v>
      </c>
      <c r="DU844" s="18">
        <v>2.9600000000000001E-2</v>
      </c>
      <c r="DV844" s="18">
        <v>1.32E-2</v>
      </c>
      <c r="DW844" s="18">
        <v>1.7399999999999999E-2</v>
      </c>
      <c r="DX844" s="18">
        <v>3.8E-3</v>
      </c>
      <c r="DY844" s="18">
        <v>2.58E-2</v>
      </c>
      <c r="DZ844" s="1"/>
      <c r="EA844" s="18">
        <v>48.03</v>
      </c>
      <c r="EB844" s="18">
        <v>100</v>
      </c>
      <c r="EC844" s="18">
        <v>100</v>
      </c>
      <c r="ED844" s="100"/>
      <c r="EE844" s="100"/>
      <c r="EF844" s="100"/>
      <c r="EG844" s="100"/>
      <c r="EH844" s="100"/>
      <c r="EI844" s="18">
        <v>0.23</v>
      </c>
      <c r="EJ844" s="18">
        <v>88.98</v>
      </c>
      <c r="EK844" s="18">
        <v>0.23</v>
      </c>
      <c r="EL844" s="18">
        <v>14.59</v>
      </c>
      <c r="EM844" s="100"/>
      <c r="EN844" s="100"/>
      <c r="EO844" s="100"/>
      <c r="EP844" s="100"/>
      <c r="EQ844" s="18">
        <v>19.079999999999998</v>
      </c>
      <c r="ER844" s="18">
        <v>100</v>
      </c>
      <c r="ES844" s="18">
        <v>1.53</v>
      </c>
      <c r="ET844" s="18">
        <v>1.1299999999999999</v>
      </c>
      <c r="EU844" s="18">
        <v>0.74</v>
      </c>
      <c r="EV844" s="18">
        <v>1.27</v>
      </c>
      <c r="EW844" s="18">
        <v>1.29</v>
      </c>
      <c r="EX844" s="18">
        <v>1.81</v>
      </c>
      <c r="EY844" s="18">
        <v>3.65</v>
      </c>
      <c r="EZ844" s="18">
        <v>24.2</v>
      </c>
      <c r="FA844" s="18">
        <v>23.12</v>
      </c>
      <c r="FB844" s="18">
        <v>100</v>
      </c>
      <c r="FC844" s="18">
        <v>14.83</v>
      </c>
      <c r="FD844" s="18">
        <v>0.2</v>
      </c>
      <c r="FE844" s="100"/>
      <c r="FF844" s="108">
        <v>3.3678477935676888E-3</v>
      </c>
      <c r="FG844" s="108">
        <v>0</v>
      </c>
      <c r="FH844" s="108">
        <v>0</v>
      </c>
      <c r="FI844" s="100"/>
      <c r="FJ844" s="100"/>
      <c r="FK844" s="100"/>
      <c r="FL844" s="100"/>
      <c r="FM844" s="100"/>
      <c r="FN844" s="108">
        <v>1.7932175528873641E-2</v>
      </c>
      <c r="FO844" s="108">
        <v>0</v>
      </c>
      <c r="FP844" s="108">
        <v>1.4519899999999999E-2</v>
      </c>
      <c r="FQ844" s="108">
        <v>7.0032000000000002E-3</v>
      </c>
      <c r="FR844" s="100"/>
      <c r="FS844" s="100"/>
      <c r="FT844" s="100"/>
      <c r="FU844" s="100"/>
      <c r="FV844" s="108">
        <v>6.246959775491113E-3</v>
      </c>
      <c r="FW844" s="108">
        <v>0</v>
      </c>
      <c r="FX844" s="108">
        <v>1.3204819277108435E-2</v>
      </c>
      <c r="FY844" s="108">
        <v>0.1197156377899045</v>
      </c>
      <c r="FZ844" s="108">
        <v>0.14391872278664733</v>
      </c>
      <c r="GA844" s="108">
        <v>3.6017516876014698E-2</v>
      </c>
      <c r="GB844" s="108">
        <v>9.9161008230452652E-2</v>
      </c>
      <c r="GC844" s="108">
        <v>2.2414280786478096E-2</v>
      </c>
      <c r="GD844" s="108">
        <v>2.587237549887211E-2</v>
      </c>
      <c r="GE844" s="108">
        <v>2.5513635967587347E-2</v>
      </c>
      <c r="GF844" s="108">
        <v>1.1524617402710977E-2</v>
      </c>
      <c r="GG844" s="108">
        <v>0</v>
      </c>
      <c r="GH844" s="108">
        <v>3.9824151074151068E-3</v>
      </c>
      <c r="GI844" s="108">
        <v>1.7168431393952625E-2</v>
      </c>
      <c r="GJ844" s="100"/>
      <c r="GK844" s="100"/>
    </row>
    <row r="845" spans="1:193" x14ac:dyDescent="0.25">
      <c r="A845" s="98" t="s">
        <v>1073</v>
      </c>
      <c r="B845" s="99" t="s">
        <v>1074</v>
      </c>
      <c r="C845" s="19" t="s">
        <v>319</v>
      </c>
      <c r="D845" s="19" t="s">
        <v>1002</v>
      </c>
      <c r="E845" s="19"/>
      <c r="F845" s="1"/>
      <c r="G845" s="108">
        <v>2.5999999999999999E-2</v>
      </c>
      <c r="H845" s="108">
        <v>0</v>
      </c>
      <c r="I845" s="108">
        <v>0</v>
      </c>
      <c r="J845" s="108">
        <v>6.5380000000000003</v>
      </c>
      <c r="K845" s="1">
        <v>28.405999999999999</v>
      </c>
      <c r="L845" s="108">
        <v>4.2999999999999997E-2</v>
      </c>
      <c r="M845" s="100"/>
      <c r="N845" s="100"/>
      <c r="O845" s="108">
        <v>10.968</v>
      </c>
      <c r="P845" s="108">
        <v>0</v>
      </c>
      <c r="Q845" s="100"/>
      <c r="R845" s="100"/>
      <c r="S845" s="100"/>
      <c r="T845" s="100"/>
      <c r="U845" s="100"/>
      <c r="V845" s="100"/>
      <c r="W845" s="108">
        <v>7.1999999999999995E-2</v>
      </c>
      <c r="X845" s="108">
        <v>2.4E-2</v>
      </c>
      <c r="Y845" s="108">
        <v>1.5434461480927447E-2</v>
      </c>
      <c r="Z845" s="108">
        <v>12.419</v>
      </c>
      <c r="AA845" s="108">
        <v>20.526</v>
      </c>
      <c r="AB845" s="108">
        <v>3.2</v>
      </c>
      <c r="AC845" s="108">
        <v>8.6660000000000004</v>
      </c>
      <c r="AD845" s="108">
        <v>1.417</v>
      </c>
      <c r="AE845" s="108">
        <v>0.93100000000000005</v>
      </c>
      <c r="AF845" s="108">
        <v>8.0999999999999989E-2</v>
      </c>
      <c r="AG845" s="108">
        <v>0</v>
      </c>
      <c r="AH845" s="108">
        <v>5.6000000000000001E-2</v>
      </c>
      <c r="AI845" s="108">
        <v>1.4999999999999999E-2</v>
      </c>
      <c r="AJ845" s="109">
        <v>90.640581861480925</v>
      </c>
      <c r="AK845" s="109"/>
      <c r="AL845" s="108">
        <v>1.2154076290201942E-2</v>
      </c>
      <c r="AM845" s="108">
        <v>0</v>
      </c>
      <c r="AN845" s="108">
        <v>0</v>
      </c>
      <c r="AO845" s="100"/>
      <c r="AP845" s="100"/>
      <c r="AQ845" s="100"/>
      <c r="AR845" s="100"/>
      <c r="AS845" s="100"/>
      <c r="AT845" s="108">
        <v>7.8387650085763294</v>
      </c>
      <c r="AU845" s="108">
        <v>0</v>
      </c>
      <c r="AV845" s="108">
        <v>6.5380000000000003</v>
      </c>
      <c r="AW845" s="108">
        <v>4.2999999999999997E-2</v>
      </c>
      <c r="AX845" s="100"/>
      <c r="AY845" s="100"/>
      <c r="AZ845" s="100"/>
      <c r="BA845" s="100"/>
      <c r="BB845" s="108">
        <v>6.7352666043030862E-2</v>
      </c>
      <c r="BC845" s="108">
        <v>2.1156558533145273E-2</v>
      </c>
      <c r="BD845" s="108">
        <v>1.0977242302543506</v>
      </c>
      <c r="BE845" s="108">
        <v>10.58918826739427</v>
      </c>
      <c r="BF845" s="108">
        <v>17.524118500811063</v>
      </c>
      <c r="BG845" s="108">
        <v>2.734341621806375</v>
      </c>
      <c r="BH845" s="108">
        <v>7.429698216735253</v>
      </c>
      <c r="BI845" s="108">
        <v>1.2219730941704037</v>
      </c>
      <c r="BJ845" s="108">
        <v>0.80773902481346516</v>
      </c>
      <c r="BK845" s="108">
        <v>7.0575934477650953E-2</v>
      </c>
      <c r="BL845" s="108">
        <v>0</v>
      </c>
      <c r="BM845" s="108">
        <v>4.9178888205848773E-2</v>
      </c>
      <c r="BN845" s="108">
        <v>1.2993762993762993E-2</v>
      </c>
      <c r="BO845" s="108">
        <v>7.7518829822071824</v>
      </c>
      <c r="BP845" s="109"/>
      <c r="BQ845" s="108">
        <v>1.4332640000000002E-2</v>
      </c>
      <c r="BR845" s="108">
        <v>1.818229E-2</v>
      </c>
      <c r="BS845" s="108">
        <v>6.0464000000000004E-3</v>
      </c>
      <c r="BT845" s="100"/>
      <c r="BU845" s="100"/>
      <c r="BV845" s="100"/>
      <c r="BW845" s="100"/>
      <c r="BX845" s="100"/>
      <c r="BY845" s="108">
        <v>1.11936E-2</v>
      </c>
      <c r="BZ845" s="108">
        <v>2.3374320000000001E-2</v>
      </c>
      <c r="CA845" s="108">
        <v>7.6E-3</v>
      </c>
      <c r="CB845" s="108">
        <v>8.0000000000000002E-3</v>
      </c>
      <c r="CC845" s="100"/>
      <c r="CD845" s="100"/>
      <c r="CE845" s="100"/>
      <c r="CF845" s="100"/>
      <c r="CG845" s="108">
        <v>5.8794999999999993E-3</v>
      </c>
      <c r="CH845" s="108">
        <v>7.3736000000000001E-3</v>
      </c>
      <c r="CI845" s="108">
        <v>1.2699E-2</v>
      </c>
      <c r="CJ845" s="108">
        <v>4.0930720000000004E-2</v>
      </c>
      <c r="CK845" s="108">
        <v>3.4436219999999997E-2</v>
      </c>
      <c r="CL845" s="108">
        <v>4.0258319999999993E-2</v>
      </c>
      <c r="CM845" s="108">
        <v>5.1438240000000003E-2</v>
      </c>
      <c r="CN845" s="108">
        <v>2.585908E-2</v>
      </c>
      <c r="CO845" s="108">
        <v>3.6422160000000009E-2</v>
      </c>
      <c r="CP845" s="108">
        <v>3.2479909999999994E-2</v>
      </c>
      <c r="CQ845" s="108">
        <v>1.5094199999999999E-2</v>
      </c>
      <c r="CR845" s="108">
        <v>1.890242E-2</v>
      </c>
      <c r="CS845" s="108">
        <v>4.3867200000000002E-3</v>
      </c>
      <c r="CT845" s="108">
        <v>9.1976440000000007E-2</v>
      </c>
      <c r="CU845" s="19"/>
      <c r="CV845" s="18">
        <v>6.7000000000000002E-3</v>
      </c>
      <c r="CW845" s="18">
        <v>1.09E-2</v>
      </c>
      <c r="CX845" s="18">
        <v>3.2000000000000002E-3</v>
      </c>
      <c r="CY845" s="18"/>
      <c r="CZ845" s="18"/>
      <c r="DA845" s="18"/>
      <c r="DB845" s="18"/>
      <c r="DC845" s="18"/>
      <c r="DD845" s="18">
        <v>8.0000000000000002E-3</v>
      </c>
      <c r="DE845" s="18">
        <v>1.0200000000000001E-2</v>
      </c>
      <c r="DF845" s="18">
        <v>7.6E-3</v>
      </c>
      <c r="DG845" s="18">
        <v>8.0000000000000002E-3</v>
      </c>
      <c r="DH845" s="18"/>
      <c r="DI845" s="18"/>
      <c r="DJ845" s="18"/>
      <c r="DK845" s="18"/>
      <c r="DL845" s="18">
        <v>5.4999999999999997E-3</v>
      </c>
      <c r="DM845" s="18">
        <v>6.4999999999999997E-3</v>
      </c>
      <c r="DN845" s="18">
        <v>0.01</v>
      </c>
      <c r="DO845" s="18">
        <v>3.49E-2</v>
      </c>
      <c r="DP845" s="18">
        <v>2.9399999999999999E-2</v>
      </c>
      <c r="DQ845" s="18">
        <v>3.44E-2</v>
      </c>
      <c r="DR845" s="18">
        <v>4.41E-2</v>
      </c>
      <c r="DS845" s="18">
        <v>2.23E-2</v>
      </c>
      <c r="DT845" s="18">
        <v>3.1600000000000003E-2</v>
      </c>
      <c r="DU845" s="18">
        <v>2.8299999999999999E-2</v>
      </c>
      <c r="DV845" s="18">
        <v>1.32E-2</v>
      </c>
      <c r="DW845" s="18">
        <v>1.66E-2</v>
      </c>
      <c r="DX845" s="18">
        <v>3.8E-3</v>
      </c>
      <c r="DY845" s="18">
        <v>2.5100000000000001E-2</v>
      </c>
      <c r="DZ845" s="1"/>
      <c r="EA845" s="18">
        <v>27.29</v>
      </c>
      <c r="EB845" s="18">
        <v>86.45</v>
      </c>
      <c r="EC845" s="18">
        <v>100</v>
      </c>
      <c r="ED845" s="100"/>
      <c r="EE845" s="100"/>
      <c r="EF845" s="100"/>
      <c r="EG845" s="100"/>
      <c r="EH845" s="100"/>
      <c r="EI845" s="18">
        <v>0.23</v>
      </c>
      <c r="EJ845" s="18">
        <v>100</v>
      </c>
      <c r="EK845" s="18">
        <v>0.23</v>
      </c>
      <c r="EL845" s="18">
        <v>16.5</v>
      </c>
      <c r="EM845" s="100"/>
      <c r="EN845" s="100"/>
      <c r="EO845" s="100"/>
      <c r="EP845" s="100"/>
      <c r="EQ845" s="18">
        <v>9.1</v>
      </c>
      <c r="ER845" s="18">
        <v>32.69</v>
      </c>
      <c r="ES845" s="18">
        <v>1.31</v>
      </c>
      <c r="ET845" s="18">
        <v>1.1299999999999999</v>
      </c>
      <c r="EU845" s="18">
        <v>0.78</v>
      </c>
      <c r="EV845" s="18">
        <v>1.32</v>
      </c>
      <c r="EW845" s="18">
        <v>1.31</v>
      </c>
      <c r="EX845" s="18">
        <v>1.84</v>
      </c>
      <c r="EY845" s="18">
        <v>3.22</v>
      </c>
      <c r="EZ845" s="18">
        <v>34.35</v>
      </c>
      <c r="FA845" s="18">
        <v>100</v>
      </c>
      <c r="FB845" s="18">
        <v>30.49</v>
      </c>
      <c r="FC845" s="18">
        <v>30.97</v>
      </c>
      <c r="FD845" s="18">
        <v>0.21</v>
      </c>
      <c r="FE845" s="100"/>
      <c r="FF845" s="108">
        <v>3.3168474195961095E-3</v>
      </c>
      <c r="FG845" s="108">
        <v>0</v>
      </c>
      <c r="FH845" s="108">
        <v>0</v>
      </c>
      <c r="FI845" s="100"/>
      <c r="FJ845" s="100"/>
      <c r="FK845" s="100"/>
      <c r="FL845" s="100"/>
      <c r="FM845" s="100"/>
      <c r="FN845" s="108">
        <v>1.8029159519725557E-2</v>
      </c>
      <c r="FO845" s="108">
        <v>0</v>
      </c>
      <c r="FP845" s="108">
        <v>1.5037400000000001E-2</v>
      </c>
      <c r="FQ845" s="108">
        <v>7.0949999999999997E-3</v>
      </c>
      <c r="FR845" s="100"/>
      <c r="FS845" s="100"/>
      <c r="FT845" s="100"/>
      <c r="FU845" s="100"/>
      <c r="FV845" s="108">
        <v>6.129092609915808E-3</v>
      </c>
      <c r="FW845" s="108">
        <v>6.9160789844851895E-3</v>
      </c>
      <c r="FX845" s="108">
        <v>1.4380187416331994E-2</v>
      </c>
      <c r="FY845" s="108">
        <v>0.11965782742155524</v>
      </c>
      <c r="FZ845" s="108">
        <v>0.13668812430632629</v>
      </c>
      <c r="GA845" s="108">
        <v>3.6093309407844151E-2</v>
      </c>
      <c r="GB845" s="108">
        <v>9.7329046639231823E-2</v>
      </c>
      <c r="GC845" s="108">
        <v>2.2484304932735427E-2</v>
      </c>
      <c r="GD845" s="108">
        <v>2.6009196598993579E-2</v>
      </c>
      <c r="GE845" s="108">
        <v>2.4242833493073105E-2</v>
      </c>
      <c r="GF845" s="108">
        <v>0</v>
      </c>
      <c r="GG845" s="108">
        <v>1.4994643013963291E-2</v>
      </c>
      <c r="GH845" s="108">
        <v>4.0241683991683987E-3</v>
      </c>
      <c r="GI845" s="108">
        <v>1.6278954262635082E-2</v>
      </c>
      <c r="GJ845" s="100"/>
      <c r="GK845" s="100"/>
    </row>
    <row r="846" spans="1:193" x14ac:dyDescent="0.25">
      <c r="A846" s="98" t="s">
        <v>1073</v>
      </c>
      <c r="B846" s="99" t="s">
        <v>1074</v>
      </c>
      <c r="C846" s="19" t="s">
        <v>319</v>
      </c>
      <c r="D846" s="19" t="s">
        <v>1075</v>
      </c>
      <c r="E846" s="19"/>
      <c r="F846" s="1"/>
      <c r="G846" s="108">
        <v>3.0000000000000002E-2</v>
      </c>
      <c r="H846" s="108">
        <v>0</v>
      </c>
      <c r="I846" s="108">
        <v>0</v>
      </c>
      <c r="J846" s="108">
        <v>8.07</v>
      </c>
      <c r="K846" s="1">
        <v>26.594999999999999</v>
      </c>
      <c r="L846" s="108">
        <v>3.4000000000000002E-2</v>
      </c>
      <c r="M846" s="100"/>
      <c r="N846" s="100"/>
      <c r="O846" s="108">
        <v>6.5000000000000002E-2</v>
      </c>
      <c r="P846" s="108">
        <v>0</v>
      </c>
      <c r="Q846" s="100"/>
      <c r="R846" s="100"/>
      <c r="S846" s="100"/>
      <c r="T846" s="100"/>
      <c r="U846" s="100"/>
      <c r="V846" s="100"/>
      <c r="W846" s="108">
        <v>0.115</v>
      </c>
      <c r="X846" s="108">
        <v>1.4999999999999999E-2</v>
      </c>
      <c r="Y846" s="108">
        <v>1.7808994016454749E-2</v>
      </c>
      <c r="Z846" s="108">
        <v>14.84</v>
      </c>
      <c r="AA846" s="108">
        <v>27.099</v>
      </c>
      <c r="AB846" s="108">
        <v>4.0949999999999998</v>
      </c>
      <c r="AC846" s="108">
        <v>9.5150000000000006</v>
      </c>
      <c r="AD846" s="108">
        <v>0.81899999999999984</v>
      </c>
      <c r="AE846" s="108">
        <v>0.26900000000000002</v>
      </c>
      <c r="AF846" s="108">
        <v>0</v>
      </c>
      <c r="AG846" s="108">
        <v>0</v>
      </c>
      <c r="AH846" s="108">
        <v>0</v>
      </c>
      <c r="AI846" s="108">
        <v>6.0000000000000001E-3</v>
      </c>
      <c r="AJ846" s="109">
        <v>88.178861594016468</v>
      </c>
      <c r="AK846" s="109"/>
      <c r="AL846" s="108">
        <v>1.4023934181002243E-2</v>
      </c>
      <c r="AM846" s="108">
        <v>0</v>
      </c>
      <c r="AN846" s="108">
        <v>0</v>
      </c>
      <c r="AO846" s="100"/>
      <c r="AP846" s="100"/>
      <c r="AQ846" s="100"/>
      <c r="AR846" s="100"/>
      <c r="AS846" s="100"/>
      <c r="AT846" s="108">
        <v>4.6455117209834196E-2</v>
      </c>
      <c r="AU846" s="108">
        <v>0</v>
      </c>
      <c r="AV846" s="108">
        <v>8.07</v>
      </c>
      <c r="AW846" s="108">
        <v>3.4000000000000002E-2</v>
      </c>
      <c r="AX846" s="100"/>
      <c r="AY846" s="100"/>
      <c r="AZ846" s="100"/>
      <c r="BA846" s="100"/>
      <c r="BB846" s="108">
        <v>0.10757717492984098</v>
      </c>
      <c r="BC846" s="108">
        <v>1.3222849083215795E-2</v>
      </c>
      <c r="BD846" s="108">
        <v>0.15040554374360185</v>
      </c>
      <c r="BE846" s="108">
        <v>12.653478854024556</v>
      </c>
      <c r="BF846" s="108">
        <v>23.135831981558951</v>
      </c>
      <c r="BG846" s="108">
        <v>3.4991027941553448</v>
      </c>
      <c r="BH846" s="108">
        <v>8.1575788751714668</v>
      </c>
      <c r="BI846" s="108">
        <v>0.70627802690582953</v>
      </c>
      <c r="BJ846" s="108">
        <v>0.23338538955405172</v>
      </c>
      <c r="BK846" s="108">
        <v>0</v>
      </c>
      <c r="BL846" s="108">
        <v>0</v>
      </c>
      <c r="BM846" s="108">
        <v>0</v>
      </c>
      <c r="BN846" s="108">
        <v>5.1975051975051969E-3</v>
      </c>
      <c r="BO846" s="108">
        <v>7.2576683768147578</v>
      </c>
      <c r="BP846" s="109"/>
      <c r="BQ846" s="108">
        <v>1.4974400000000002E-2</v>
      </c>
      <c r="BR846" s="108">
        <v>1.9516769999999999E-2</v>
      </c>
      <c r="BS846" s="108">
        <v>6.0464000000000004E-3</v>
      </c>
      <c r="BT846" s="100"/>
      <c r="BU846" s="100"/>
      <c r="BV846" s="100"/>
      <c r="BW846" s="100"/>
      <c r="BX846" s="100"/>
      <c r="BY846" s="108">
        <v>1.1473440000000001E-2</v>
      </c>
      <c r="BZ846" s="108">
        <v>2.2457679999999997E-2</v>
      </c>
      <c r="CA846" s="108">
        <v>8.2000000000000007E-3</v>
      </c>
      <c r="CB846" s="108">
        <v>8.8000000000000005E-3</v>
      </c>
      <c r="CC846" s="100"/>
      <c r="CD846" s="100"/>
      <c r="CE846" s="100"/>
      <c r="CF846" s="100"/>
      <c r="CG846" s="108">
        <v>6.3070999999999995E-3</v>
      </c>
      <c r="CH846" s="108">
        <v>7.71392E-3</v>
      </c>
      <c r="CI846" s="108">
        <v>1.2572010000000002E-2</v>
      </c>
      <c r="CJ846" s="108">
        <v>4.4566399999999999E-2</v>
      </c>
      <c r="CK846" s="108">
        <v>3.9004290000000004E-2</v>
      </c>
      <c r="CL846" s="108">
        <v>4.2950009999999997E-2</v>
      </c>
      <c r="CM846" s="108">
        <v>5.4937440000000011E-2</v>
      </c>
      <c r="CN846" s="108">
        <v>2.7366559999999998E-2</v>
      </c>
      <c r="CO846" s="108">
        <v>3.8496840000000004E-2</v>
      </c>
      <c r="CP846" s="108">
        <v>3.5463929999999998E-2</v>
      </c>
      <c r="CQ846" s="108">
        <v>1.6466399999999999E-2</v>
      </c>
      <c r="CR846" s="108">
        <v>2.0610470000000002E-2</v>
      </c>
      <c r="CS846" s="108">
        <v>4.6176000000000004E-3</v>
      </c>
      <c r="CT846" s="108">
        <v>9.6740160000000006E-2</v>
      </c>
      <c r="CU846" s="19"/>
      <c r="CV846" s="18">
        <v>7.0000000000000001E-3</v>
      </c>
      <c r="CW846" s="18">
        <v>1.17E-2</v>
      </c>
      <c r="CX846" s="18">
        <v>3.2000000000000002E-3</v>
      </c>
      <c r="CY846" s="18"/>
      <c r="CZ846" s="18"/>
      <c r="DA846" s="18"/>
      <c r="DB846" s="18"/>
      <c r="DC846" s="18"/>
      <c r="DD846" s="18">
        <v>8.2000000000000007E-3</v>
      </c>
      <c r="DE846" s="18">
        <v>9.7999999999999997E-3</v>
      </c>
      <c r="DF846" s="18">
        <v>8.2000000000000007E-3</v>
      </c>
      <c r="DG846" s="18">
        <v>8.8000000000000005E-3</v>
      </c>
      <c r="DH846" s="18"/>
      <c r="DI846" s="18"/>
      <c r="DJ846" s="18"/>
      <c r="DK846" s="18"/>
      <c r="DL846" s="18">
        <v>5.8999999999999999E-3</v>
      </c>
      <c r="DM846" s="18">
        <v>6.7999999999999996E-3</v>
      </c>
      <c r="DN846" s="18">
        <v>9.9000000000000008E-3</v>
      </c>
      <c r="DO846" s="18">
        <v>3.7999999999999999E-2</v>
      </c>
      <c r="DP846" s="18">
        <v>3.3300000000000003E-2</v>
      </c>
      <c r="DQ846" s="18">
        <v>3.6700000000000003E-2</v>
      </c>
      <c r="DR846" s="18">
        <v>4.7100000000000003E-2</v>
      </c>
      <c r="DS846" s="18">
        <v>2.3599999999999999E-2</v>
      </c>
      <c r="DT846" s="18">
        <v>3.3399999999999999E-2</v>
      </c>
      <c r="DU846" s="18">
        <v>3.09E-2</v>
      </c>
      <c r="DV846" s="18">
        <v>1.44E-2</v>
      </c>
      <c r="DW846" s="18">
        <v>1.8100000000000002E-2</v>
      </c>
      <c r="DX846" s="18">
        <v>4.0000000000000001E-3</v>
      </c>
      <c r="DY846" s="18">
        <v>2.64E-2</v>
      </c>
      <c r="DZ846" s="1"/>
      <c r="EA846" s="18">
        <v>25.3</v>
      </c>
      <c r="EB846" s="18">
        <v>100</v>
      </c>
      <c r="EC846" s="18">
        <v>100</v>
      </c>
      <c r="ED846" s="100"/>
      <c r="EE846" s="100"/>
      <c r="EF846" s="100"/>
      <c r="EG846" s="100"/>
      <c r="EH846" s="100"/>
      <c r="EI846" s="18">
        <v>10.25</v>
      </c>
      <c r="EJ846" s="18">
        <v>60.91</v>
      </c>
      <c r="EK846" s="18">
        <v>0.18</v>
      </c>
      <c r="EL846" s="18">
        <v>21.79</v>
      </c>
      <c r="EM846" s="100"/>
      <c r="EN846" s="100"/>
      <c r="EO846" s="100"/>
      <c r="EP846" s="100"/>
      <c r="EQ846" s="18">
        <v>6.14</v>
      </c>
      <c r="ER846" s="18">
        <v>53.75</v>
      </c>
      <c r="ES846" s="18">
        <v>6.58</v>
      </c>
      <c r="ET846" s="18">
        <v>1.02</v>
      </c>
      <c r="EU846" s="18">
        <v>0.66</v>
      </c>
      <c r="EV846" s="18">
        <v>1.0900000000000001</v>
      </c>
      <c r="EW846" s="18">
        <v>1.23</v>
      </c>
      <c r="EX846" s="18">
        <v>3.16</v>
      </c>
      <c r="EY846" s="18">
        <v>10.82</v>
      </c>
      <c r="EZ846" s="18">
        <v>966.65</v>
      </c>
      <c r="FA846" s="18">
        <v>100</v>
      </c>
      <c r="FB846" s="18">
        <v>100</v>
      </c>
      <c r="FC846" s="18">
        <v>83.16</v>
      </c>
      <c r="FD846" s="18">
        <v>0.21</v>
      </c>
      <c r="FE846" s="100"/>
      <c r="FF846" s="108">
        <v>3.5480553477935674E-3</v>
      </c>
      <c r="FG846" s="108">
        <v>0</v>
      </c>
      <c r="FH846" s="108">
        <v>0</v>
      </c>
      <c r="FI846" s="100"/>
      <c r="FJ846" s="100"/>
      <c r="FK846" s="100"/>
      <c r="FL846" s="100"/>
      <c r="FM846" s="100"/>
      <c r="FN846" s="108">
        <v>4.7616495140080052E-3</v>
      </c>
      <c r="FO846" s="108">
        <v>0</v>
      </c>
      <c r="FP846" s="108">
        <v>1.4526000000000001E-2</v>
      </c>
      <c r="FQ846" s="108">
        <v>7.4085999999999996E-3</v>
      </c>
      <c r="FR846" s="100"/>
      <c r="FS846" s="100"/>
      <c r="FT846" s="100"/>
      <c r="FU846" s="100"/>
      <c r="FV846" s="108">
        <v>6.605238540692236E-3</v>
      </c>
      <c r="FW846" s="108">
        <v>7.1072813822284893E-3</v>
      </c>
      <c r="FX846" s="108">
        <v>9.8966847783290013E-3</v>
      </c>
      <c r="FY846" s="108">
        <v>0.12906548431105047</v>
      </c>
      <c r="FZ846" s="108">
        <v>0.15269649107828909</v>
      </c>
      <c r="GA846" s="108">
        <v>3.8140220456293256E-2</v>
      </c>
      <c r="GB846" s="108">
        <v>0.10033822016460904</v>
      </c>
      <c r="GC846" s="108">
        <v>2.2318385650224214E-2</v>
      </c>
      <c r="GD846" s="108">
        <v>2.5252299149748397E-2</v>
      </c>
      <c r="GE846" s="108">
        <v>0</v>
      </c>
      <c r="GF846" s="108">
        <v>0</v>
      </c>
      <c r="GG846" s="108">
        <v>0</v>
      </c>
      <c r="GH846" s="108">
        <v>4.3222453222453222E-3</v>
      </c>
      <c r="GI846" s="108">
        <v>1.524110359131099E-2</v>
      </c>
      <c r="GJ846" s="100"/>
      <c r="GK846" s="100"/>
    </row>
    <row r="847" spans="1:193" x14ac:dyDescent="0.25">
      <c r="A847" s="98" t="s">
        <v>1073</v>
      </c>
      <c r="B847" s="99" t="s">
        <v>1074</v>
      </c>
      <c r="C847" s="19" t="s">
        <v>319</v>
      </c>
      <c r="D847" s="19" t="s">
        <v>1075</v>
      </c>
      <c r="E847" s="19"/>
      <c r="F847" s="1"/>
      <c r="G847" s="108">
        <v>0.05</v>
      </c>
      <c r="H847" s="108">
        <v>0</v>
      </c>
      <c r="I847" s="108">
        <v>0</v>
      </c>
      <c r="J847" s="108">
        <v>7.8710000000000004</v>
      </c>
      <c r="K847" s="1">
        <v>26.161000000000001</v>
      </c>
      <c r="L847" s="108">
        <v>4.1000000000000002E-2</v>
      </c>
      <c r="M847" s="100"/>
      <c r="N847" s="100"/>
      <c r="O847" s="108">
        <v>0.20799999999999996</v>
      </c>
      <c r="P847" s="108">
        <v>0</v>
      </c>
      <c r="Q847" s="100"/>
      <c r="R847" s="100"/>
      <c r="S847" s="100"/>
      <c r="T847" s="100"/>
      <c r="U847" s="100"/>
      <c r="V847" s="100"/>
      <c r="W847" s="108">
        <v>7.5999999999999984E-2</v>
      </c>
      <c r="X847" s="108">
        <v>0</v>
      </c>
      <c r="Y847" s="108">
        <v>2.968165669409125E-2</v>
      </c>
      <c r="Z847" s="108">
        <v>14.988</v>
      </c>
      <c r="AA847" s="108">
        <v>25.664999999999999</v>
      </c>
      <c r="AB847" s="108">
        <v>3.964</v>
      </c>
      <c r="AC847" s="108">
        <v>9.3109999999999999</v>
      </c>
      <c r="AD847" s="108">
        <v>0.84699999999999998</v>
      </c>
      <c r="AE847" s="108">
        <v>0.34799999999999998</v>
      </c>
      <c r="AF847" s="108">
        <v>0</v>
      </c>
      <c r="AG847" s="108">
        <v>0</v>
      </c>
      <c r="AH847" s="108">
        <v>0</v>
      </c>
      <c r="AI847" s="108">
        <v>1.6E-2</v>
      </c>
      <c r="AJ847" s="109">
        <v>86.251953956694067</v>
      </c>
      <c r="AK847" s="109"/>
      <c r="AL847" s="108">
        <v>2.3373223635003739E-2</v>
      </c>
      <c r="AM847" s="108">
        <v>0</v>
      </c>
      <c r="AN847" s="108">
        <v>0</v>
      </c>
      <c r="AO847" s="100"/>
      <c r="AP847" s="100"/>
      <c r="AQ847" s="100"/>
      <c r="AR847" s="100"/>
      <c r="AS847" s="100"/>
      <c r="AT847" s="108">
        <v>0.14865637507146939</v>
      </c>
      <c r="AU847" s="108">
        <v>0</v>
      </c>
      <c r="AV847" s="108">
        <v>7.8710000000000004</v>
      </c>
      <c r="AW847" s="108">
        <v>4.1000000000000002E-2</v>
      </c>
      <c r="AX847" s="100"/>
      <c r="AY847" s="100"/>
      <c r="AZ847" s="100"/>
      <c r="BA847" s="100"/>
      <c r="BB847" s="108">
        <v>7.1094480823199246E-2</v>
      </c>
      <c r="BC847" s="108">
        <v>0</v>
      </c>
      <c r="BD847" s="108">
        <v>0.29687376958815653</v>
      </c>
      <c r="BE847" s="108">
        <v>12.779672578444746</v>
      </c>
      <c r="BF847" s="108">
        <v>21.911551267822077</v>
      </c>
      <c r="BG847" s="108">
        <v>3.3871656840126465</v>
      </c>
      <c r="BH847" s="108">
        <v>7.982681755829903</v>
      </c>
      <c r="BI847" s="108">
        <v>0.73042428423594341</v>
      </c>
      <c r="BJ847" s="108">
        <v>0.30192608016657985</v>
      </c>
      <c r="BK847" s="108">
        <v>0</v>
      </c>
      <c r="BL847" s="108">
        <v>0</v>
      </c>
      <c r="BM847" s="108">
        <v>0</v>
      </c>
      <c r="BN847" s="108">
        <v>1.386001386001386E-2</v>
      </c>
      <c r="BO847" s="108">
        <v>7.1392315249426916</v>
      </c>
      <c r="BP847" s="109"/>
      <c r="BQ847" s="108">
        <v>1.5402240000000001E-2</v>
      </c>
      <c r="BR847" s="108">
        <v>1.9683579999999999E-2</v>
      </c>
      <c r="BS847" s="108">
        <v>6.0464000000000004E-3</v>
      </c>
      <c r="BT847" s="100"/>
      <c r="BU847" s="100"/>
      <c r="BV847" s="100"/>
      <c r="BW847" s="100"/>
      <c r="BX847" s="100"/>
      <c r="BY847" s="108">
        <v>1.1473440000000001E-2</v>
      </c>
      <c r="BZ847" s="108">
        <v>2.2915999999999999E-2</v>
      </c>
      <c r="CA847" s="108">
        <v>8.0999999999999996E-3</v>
      </c>
      <c r="CB847" s="108">
        <v>9.1000000000000004E-3</v>
      </c>
      <c r="CC847" s="100"/>
      <c r="CD847" s="100"/>
      <c r="CE847" s="100"/>
      <c r="CF847" s="100"/>
      <c r="CG847" s="108">
        <v>6.2001999999999995E-3</v>
      </c>
      <c r="CH847" s="108">
        <v>7.71392E-3</v>
      </c>
      <c r="CI847" s="108">
        <v>1.2445019999999999E-2</v>
      </c>
      <c r="CJ847" s="108">
        <v>4.4097280000000003E-2</v>
      </c>
      <c r="CK847" s="108">
        <v>3.7130209999999997E-2</v>
      </c>
      <c r="CL847" s="108">
        <v>4.3184069999999998E-2</v>
      </c>
      <c r="CM847" s="108">
        <v>5.4587520000000007E-2</v>
      </c>
      <c r="CN847" s="108">
        <v>2.72506E-2</v>
      </c>
      <c r="CO847" s="108">
        <v>3.7920540000000003E-2</v>
      </c>
      <c r="CP847" s="108">
        <v>3.5463929999999998E-2</v>
      </c>
      <c r="CQ847" s="108">
        <v>1.6466399999999999E-2</v>
      </c>
      <c r="CR847" s="108">
        <v>2.0610470000000002E-2</v>
      </c>
      <c r="CS847" s="108">
        <v>4.6176000000000004E-3</v>
      </c>
      <c r="CT847" s="108">
        <v>9.4541520000000004E-2</v>
      </c>
      <c r="CU847" s="19"/>
      <c r="CV847" s="18">
        <v>7.1999999999999998E-3</v>
      </c>
      <c r="CW847" s="18">
        <v>1.18E-2</v>
      </c>
      <c r="CX847" s="18">
        <v>3.2000000000000002E-3</v>
      </c>
      <c r="CY847" s="18"/>
      <c r="CZ847" s="18"/>
      <c r="DA847" s="18"/>
      <c r="DB847" s="18"/>
      <c r="DC847" s="18"/>
      <c r="DD847" s="18">
        <v>8.2000000000000007E-3</v>
      </c>
      <c r="DE847" s="18">
        <v>0.01</v>
      </c>
      <c r="DF847" s="18">
        <v>8.0999999999999996E-3</v>
      </c>
      <c r="DG847" s="18">
        <v>9.1000000000000004E-3</v>
      </c>
      <c r="DH847" s="18"/>
      <c r="DI847" s="18"/>
      <c r="DJ847" s="18"/>
      <c r="DK847" s="18"/>
      <c r="DL847" s="18">
        <v>5.7999999999999996E-3</v>
      </c>
      <c r="DM847" s="18">
        <v>6.7999999999999996E-3</v>
      </c>
      <c r="DN847" s="18">
        <v>9.7999999999999997E-3</v>
      </c>
      <c r="DO847" s="18">
        <v>3.7600000000000001E-2</v>
      </c>
      <c r="DP847" s="18">
        <v>3.1699999999999999E-2</v>
      </c>
      <c r="DQ847" s="18">
        <v>3.6900000000000002E-2</v>
      </c>
      <c r="DR847" s="18">
        <v>4.6800000000000001E-2</v>
      </c>
      <c r="DS847" s="18">
        <v>2.35E-2</v>
      </c>
      <c r="DT847" s="18">
        <v>3.2899999999999999E-2</v>
      </c>
      <c r="DU847" s="18">
        <v>3.09E-2</v>
      </c>
      <c r="DV847" s="18">
        <v>1.44E-2</v>
      </c>
      <c r="DW847" s="18">
        <v>1.8100000000000002E-2</v>
      </c>
      <c r="DX847" s="18">
        <v>4.0000000000000001E-3</v>
      </c>
      <c r="DY847" s="18">
        <v>2.58E-2</v>
      </c>
      <c r="DZ847" s="1"/>
      <c r="EA847" s="18">
        <v>16.07</v>
      </c>
      <c r="EB847" s="18">
        <v>100</v>
      </c>
      <c r="EC847" s="18">
        <v>100</v>
      </c>
      <c r="ED847" s="100"/>
      <c r="EE847" s="100"/>
      <c r="EF847" s="100"/>
      <c r="EG847" s="100"/>
      <c r="EH847" s="100"/>
      <c r="EI847" s="18">
        <v>3.5</v>
      </c>
      <c r="EJ847" s="18">
        <v>94.38</v>
      </c>
      <c r="EK847" s="18">
        <v>0.18</v>
      </c>
      <c r="EL847" s="18">
        <v>19.100000000000001</v>
      </c>
      <c r="EM847" s="100"/>
      <c r="EN847" s="100"/>
      <c r="EO847" s="100"/>
      <c r="EP847" s="100"/>
      <c r="EQ847" s="18">
        <v>9.06</v>
      </c>
      <c r="ER847" s="18">
        <v>396.72</v>
      </c>
      <c r="ES847" s="18">
        <v>3.62</v>
      </c>
      <c r="ET847" s="18">
        <v>1.01</v>
      </c>
      <c r="EU847" s="18">
        <v>0.68</v>
      </c>
      <c r="EV847" s="18">
        <v>1.1299999999999999</v>
      </c>
      <c r="EW847" s="18">
        <v>1.25</v>
      </c>
      <c r="EX847" s="18">
        <v>3.06</v>
      </c>
      <c r="EY847" s="18">
        <v>8.33</v>
      </c>
      <c r="EZ847" s="18">
        <v>100</v>
      </c>
      <c r="FA847" s="18">
        <v>100</v>
      </c>
      <c r="FB847" s="18">
        <v>100</v>
      </c>
      <c r="FC847" s="18">
        <v>30.89</v>
      </c>
      <c r="FD847" s="18">
        <v>0.21</v>
      </c>
      <c r="FE847" s="100"/>
      <c r="FF847" s="108">
        <v>3.7560770381451013E-3</v>
      </c>
      <c r="FG847" s="108">
        <v>0</v>
      </c>
      <c r="FH847" s="108">
        <v>0</v>
      </c>
      <c r="FI847" s="100"/>
      <c r="FJ847" s="100"/>
      <c r="FK847" s="100"/>
      <c r="FL847" s="100"/>
      <c r="FM847" s="100"/>
      <c r="FN847" s="108">
        <v>5.2029731275014292E-3</v>
      </c>
      <c r="FO847" s="108">
        <v>0</v>
      </c>
      <c r="FP847" s="108">
        <v>1.4167800000000001E-2</v>
      </c>
      <c r="FQ847" s="108">
        <v>7.8310000000000012E-3</v>
      </c>
      <c r="FR847" s="100"/>
      <c r="FS847" s="100"/>
      <c r="FT847" s="100"/>
      <c r="FU847" s="100"/>
      <c r="FV847" s="108">
        <v>6.441159962581852E-3</v>
      </c>
      <c r="FW847" s="108">
        <v>0</v>
      </c>
      <c r="FX847" s="108">
        <v>1.0746830459091267E-2</v>
      </c>
      <c r="FY847" s="108">
        <v>0.12907469304229194</v>
      </c>
      <c r="FZ847" s="108">
        <v>0.14899854862119014</v>
      </c>
      <c r="GA847" s="108">
        <v>3.8274972229342903E-2</v>
      </c>
      <c r="GB847" s="108">
        <v>9.9783521947873793E-2</v>
      </c>
      <c r="GC847" s="108">
        <v>2.2350983097619868E-2</v>
      </c>
      <c r="GD847" s="108">
        <v>2.5150442477876102E-2</v>
      </c>
      <c r="GE847" s="108">
        <v>0</v>
      </c>
      <c r="GF847" s="108">
        <v>0</v>
      </c>
      <c r="GG847" s="108">
        <v>0</v>
      </c>
      <c r="GH847" s="108">
        <v>4.2813582813582812E-3</v>
      </c>
      <c r="GI847" s="108">
        <v>1.4992386202379651E-2</v>
      </c>
      <c r="GJ847" s="100"/>
      <c r="GK847" s="100"/>
    </row>
    <row r="848" spans="1:193" x14ac:dyDescent="0.25">
      <c r="A848" s="98" t="s">
        <v>1073</v>
      </c>
      <c r="B848" s="99" t="s">
        <v>1074</v>
      </c>
      <c r="C848" s="19" t="s">
        <v>319</v>
      </c>
      <c r="D848" s="19" t="s">
        <v>1002</v>
      </c>
      <c r="E848" s="19"/>
      <c r="F848" s="1"/>
      <c r="G848" s="108">
        <v>0.30199999999999999</v>
      </c>
      <c r="H848" s="108">
        <v>0</v>
      </c>
      <c r="I848" s="108">
        <v>2.5000000000000001E-2</v>
      </c>
      <c r="J848" s="108">
        <v>5.4749999999999996</v>
      </c>
      <c r="K848" s="1">
        <v>22.356999999999999</v>
      </c>
      <c r="L848" s="108">
        <v>0.19500000000000001</v>
      </c>
      <c r="M848" s="100"/>
      <c r="N848" s="100"/>
      <c r="O848" s="108">
        <v>3.9249999999999998</v>
      </c>
      <c r="P848" s="108">
        <v>0.23599999999999999</v>
      </c>
      <c r="Q848" s="100"/>
      <c r="R848" s="100"/>
      <c r="S848" s="100"/>
      <c r="T848" s="100"/>
      <c r="U848" s="100"/>
      <c r="V848" s="100"/>
      <c r="W848" s="108">
        <v>0.752</v>
      </c>
      <c r="X848" s="108">
        <v>0</v>
      </c>
      <c r="Y848" s="108">
        <v>0.17927720643231113</v>
      </c>
      <c r="Z848" s="108">
        <v>6.8460000000000001</v>
      </c>
      <c r="AA848" s="108">
        <v>17.542999999999999</v>
      </c>
      <c r="AB848" s="108">
        <v>3.9209999999999998</v>
      </c>
      <c r="AC848" s="108">
        <v>12.565</v>
      </c>
      <c r="AD848" s="108">
        <v>3.7189999999999999</v>
      </c>
      <c r="AE848" s="108">
        <v>2.605</v>
      </c>
      <c r="AF848" s="108">
        <v>1.026</v>
      </c>
      <c r="AG848" s="108">
        <v>0.16700000000000001</v>
      </c>
      <c r="AH848" s="108">
        <v>2.9000000000000005E-2</v>
      </c>
      <c r="AI848" s="108">
        <v>5.1999999999999991E-2</v>
      </c>
      <c r="AJ848" s="109">
        <v>79.569762706432314</v>
      </c>
      <c r="AK848" s="109"/>
      <c r="AL848" s="108">
        <v>0.14117427075542258</v>
      </c>
      <c r="AM848" s="108">
        <v>0</v>
      </c>
      <c r="AN848" s="108">
        <v>1.3231013495633766E-2</v>
      </c>
      <c r="AO848" s="100"/>
      <c r="AP848" s="100"/>
      <c r="AQ848" s="100"/>
      <c r="AR848" s="100"/>
      <c r="AS848" s="100"/>
      <c r="AT848" s="108">
        <v>2.8051743853630646</v>
      </c>
      <c r="AU848" s="108">
        <v>0.10298481410368301</v>
      </c>
      <c r="AV848" s="108">
        <v>5.4749999999999996</v>
      </c>
      <c r="AW848" s="108">
        <v>0.19500000000000001</v>
      </c>
      <c r="AX848" s="100"/>
      <c r="AY848" s="100"/>
      <c r="AZ848" s="100"/>
      <c r="BA848" s="100"/>
      <c r="BB848" s="108">
        <v>0.70346117867165581</v>
      </c>
      <c r="BC848" s="108">
        <v>0</v>
      </c>
      <c r="BD848" s="108">
        <v>4.095598078588865</v>
      </c>
      <c r="BE848" s="108">
        <v>5.8373124147339697</v>
      </c>
      <c r="BF848" s="108">
        <v>14.97737556561086</v>
      </c>
      <c r="BG848" s="108">
        <v>3.3504229684696232</v>
      </c>
      <c r="BH848" s="108">
        <v>10.772462277091906</v>
      </c>
      <c r="BI848" s="108">
        <v>3.2071403932390479</v>
      </c>
      <c r="BJ848" s="108">
        <v>2.260107582856151</v>
      </c>
      <c r="BK848" s="108">
        <v>0.89396183671691209</v>
      </c>
      <c r="BL848" s="108">
        <v>0.14604285089637081</v>
      </c>
      <c r="BM848" s="108">
        <v>2.5467638535171689E-2</v>
      </c>
      <c r="BN848" s="108">
        <v>4.5045045045045036E-2</v>
      </c>
      <c r="BO848" s="108">
        <v>6.1011352472437501</v>
      </c>
      <c r="BP848" s="109"/>
      <c r="BQ848" s="108">
        <v>1.5402240000000001E-2</v>
      </c>
      <c r="BR848" s="108">
        <v>1.8849529999999996E-2</v>
      </c>
      <c r="BS848" s="108">
        <v>6.2353499999999997E-3</v>
      </c>
      <c r="BT848" s="100"/>
      <c r="BU848" s="100"/>
      <c r="BV848" s="100"/>
      <c r="BW848" s="100"/>
      <c r="BX848" s="100"/>
      <c r="BY848" s="108">
        <v>1.11936E-2</v>
      </c>
      <c r="BZ848" s="108">
        <v>2.4061800000000001E-2</v>
      </c>
      <c r="CA848" s="108">
        <v>7.9000000000000008E-3</v>
      </c>
      <c r="CB848" s="108">
        <v>8.0000000000000002E-3</v>
      </c>
      <c r="CC848" s="100"/>
      <c r="CD848" s="100"/>
      <c r="CE848" s="100"/>
      <c r="CF848" s="100"/>
      <c r="CG848" s="108">
        <v>6.0933000000000003E-3</v>
      </c>
      <c r="CH848" s="108">
        <v>7.71392E-3</v>
      </c>
      <c r="CI848" s="108">
        <v>1.2699E-2</v>
      </c>
      <c r="CJ848" s="108">
        <v>3.9288800000000006E-2</v>
      </c>
      <c r="CK848" s="108">
        <v>3.5021869999999997E-2</v>
      </c>
      <c r="CL848" s="108">
        <v>4.1779709999999998E-2</v>
      </c>
      <c r="CM848" s="108">
        <v>5.3071200000000006E-2</v>
      </c>
      <c r="CN848" s="108">
        <v>2.72506E-2</v>
      </c>
      <c r="CO848" s="108">
        <v>3.8612100000000003E-2</v>
      </c>
      <c r="CP848" s="108">
        <v>3.4660539999999997E-2</v>
      </c>
      <c r="CQ848" s="108">
        <v>1.6466399999999999E-2</v>
      </c>
      <c r="CR848" s="108">
        <v>2.0382730000000002E-2</v>
      </c>
      <c r="CS848" s="108">
        <v>4.5021599999999998E-3</v>
      </c>
      <c r="CT848" s="108">
        <v>8.3548320000000009E-2</v>
      </c>
      <c r="CU848" s="19"/>
      <c r="CV848" s="18">
        <v>7.1999999999999998E-3</v>
      </c>
      <c r="CW848" s="18">
        <v>1.1299999999999999E-2</v>
      </c>
      <c r="CX848" s="18">
        <v>3.3E-3</v>
      </c>
      <c r="CY848" s="18"/>
      <c r="CZ848" s="18"/>
      <c r="DA848" s="18"/>
      <c r="DB848" s="18"/>
      <c r="DC848" s="18"/>
      <c r="DD848" s="18">
        <v>8.0000000000000002E-3</v>
      </c>
      <c r="DE848" s="18">
        <v>1.0500000000000001E-2</v>
      </c>
      <c r="DF848" s="18">
        <v>7.9000000000000008E-3</v>
      </c>
      <c r="DG848" s="18">
        <v>8.0000000000000002E-3</v>
      </c>
      <c r="DH848" s="18"/>
      <c r="DI848" s="18"/>
      <c r="DJ848" s="18"/>
      <c r="DK848" s="18"/>
      <c r="DL848" s="18">
        <v>5.7000000000000002E-3</v>
      </c>
      <c r="DM848" s="18">
        <v>6.7999999999999996E-3</v>
      </c>
      <c r="DN848" s="18">
        <v>0.01</v>
      </c>
      <c r="DO848" s="18">
        <v>3.3500000000000002E-2</v>
      </c>
      <c r="DP848" s="18">
        <v>2.9899999999999999E-2</v>
      </c>
      <c r="DQ848" s="18">
        <v>3.5700000000000003E-2</v>
      </c>
      <c r="DR848" s="18">
        <v>4.5499999999999999E-2</v>
      </c>
      <c r="DS848" s="18">
        <v>2.35E-2</v>
      </c>
      <c r="DT848" s="18">
        <v>3.3500000000000002E-2</v>
      </c>
      <c r="DU848" s="18">
        <v>3.0200000000000001E-2</v>
      </c>
      <c r="DV848" s="18">
        <v>1.44E-2</v>
      </c>
      <c r="DW848" s="18">
        <v>1.7899999999999999E-2</v>
      </c>
      <c r="DX848" s="18">
        <v>3.8999999999999998E-3</v>
      </c>
      <c r="DY848" s="18">
        <v>2.2800000000000001E-2</v>
      </c>
      <c r="DZ848" s="1"/>
      <c r="EA848" s="18">
        <v>3.29</v>
      </c>
      <c r="EB848" s="18">
        <v>100</v>
      </c>
      <c r="EC848" s="18">
        <v>16.45</v>
      </c>
      <c r="ED848" s="100"/>
      <c r="EE848" s="100"/>
      <c r="EF848" s="100"/>
      <c r="EG848" s="100"/>
      <c r="EH848" s="100"/>
      <c r="EI848" s="18">
        <v>0.4</v>
      </c>
      <c r="EJ848" s="18">
        <v>4.88</v>
      </c>
      <c r="EK848" s="18">
        <v>0.24</v>
      </c>
      <c r="EL848" s="18">
        <v>4.3899999999999997</v>
      </c>
      <c r="EM848" s="100"/>
      <c r="EN848" s="100"/>
      <c r="EO848" s="100"/>
      <c r="EP848" s="100"/>
      <c r="EQ848" s="18">
        <v>1.06</v>
      </c>
      <c r="ER848" s="18">
        <v>100</v>
      </c>
      <c r="ES848" s="18">
        <v>0.57999999999999996</v>
      </c>
      <c r="ET848" s="18">
        <v>1.53</v>
      </c>
      <c r="EU848" s="18">
        <v>0.83</v>
      </c>
      <c r="EV848" s="18">
        <v>1.1200000000000001</v>
      </c>
      <c r="EW848" s="18">
        <v>1.04</v>
      </c>
      <c r="EX848" s="18">
        <v>0.79</v>
      </c>
      <c r="EY848" s="18">
        <v>1.32</v>
      </c>
      <c r="EZ848" s="18">
        <v>2.94</v>
      </c>
      <c r="FA848" s="18">
        <v>8.5</v>
      </c>
      <c r="FB848" s="18">
        <v>61.15</v>
      </c>
      <c r="FC848" s="18">
        <v>9.4499999999999993</v>
      </c>
      <c r="FD848" s="18">
        <v>0.25</v>
      </c>
      <c r="FE848" s="100"/>
      <c r="FF848" s="108">
        <v>4.644633507853403E-3</v>
      </c>
      <c r="FG848" s="108">
        <v>0</v>
      </c>
      <c r="FH848" s="108">
        <v>2.1765017200317542E-3</v>
      </c>
      <c r="FI848" s="100"/>
      <c r="FJ848" s="100"/>
      <c r="FK848" s="100"/>
      <c r="FL848" s="100"/>
      <c r="FM848" s="100"/>
      <c r="FN848" s="108">
        <v>1.1220697541452258E-2</v>
      </c>
      <c r="FO848" s="108">
        <v>5.0256589282597309E-3</v>
      </c>
      <c r="FP848" s="108">
        <v>1.3139999999999997E-2</v>
      </c>
      <c r="FQ848" s="108">
        <v>8.5604999999999987E-3</v>
      </c>
      <c r="FR848" s="100"/>
      <c r="FS848" s="100"/>
      <c r="FT848" s="100"/>
      <c r="FU848" s="100"/>
      <c r="FV848" s="108">
        <v>7.4566884939195515E-3</v>
      </c>
      <c r="FW848" s="108">
        <v>0</v>
      </c>
      <c r="FX848" s="108">
        <v>2.3754468855815416E-2</v>
      </c>
      <c r="FY848" s="108">
        <v>8.9310879945429744E-2</v>
      </c>
      <c r="FZ848" s="108">
        <v>0.12431221719457014</v>
      </c>
      <c r="GA848" s="108">
        <v>3.7524737246859785E-2</v>
      </c>
      <c r="GB848" s="108">
        <v>0.11203360768175581</v>
      </c>
      <c r="GC848" s="108">
        <v>2.5336409106588482E-2</v>
      </c>
      <c r="GD848" s="108">
        <v>2.9833420093701192E-2</v>
      </c>
      <c r="GE848" s="108">
        <v>2.6282477999477215E-2</v>
      </c>
      <c r="GF848" s="108">
        <v>1.2413642326191521E-2</v>
      </c>
      <c r="GG848" s="108">
        <v>1.5573460964257485E-2</v>
      </c>
      <c r="GH848" s="108">
        <v>4.2567567567567549E-3</v>
      </c>
      <c r="GI848" s="108">
        <v>1.5252838118109376E-2</v>
      </c>
      <c r="GJ848" s="100"/>
      <c r="GK848" s="100"/>
    </row>
    <row r="849" spans="1:193" x14ac:dyDescent="0.25">
      <c r="A849" s="98" t="s">
        <v>1073</v>
      </c>
      <c r="B849" s="99" t="s">
        <v>1074</v>
      </c>
      <c r="C849" s="19" t="s">
        <v>319</v>
      </c>
      <c r="D849" s="19" t="s">
        <v>1075</v>
      </c>
      <c r="E849" s="19"/>
      <c r="F849" s="1"/>
      <c r="G849" s="108">
        <v>4.9000000000000002E-2</v>
      </c>
      <c r="H849" s="108">
        <v>0</v>
      </c>
      <c r="I849" s="108">
        <v>0</v>
      </c>
      <c r="J849" s="108">
        <v>7.9169999999999998</v>
      </c>
      <c r="K849" s="1">
        <v>26.628</v>
      </c>
      <c r="L849" s="108">
        <v>0.04</v>
      </c>
      <c r="M849" s="100"/>
      <c r="N849" s="100"/>
      <c r="O849" s="108">
        <v>0.182</v>
      </c>
      <c r="P849" s="108">
        <v>0.11600000000000001</v>
      </c>
      <c r="Q849" s="100"/>
      <c r="R849" s="100"/>
      <c r="S849" s="100"/>
      <c r="T849" s="100"/>
      <c r="U849" s="100"/>
      <c r="V849" s="100"/>
      <c r="W849" s="108">
        <v>0.14399999999999999</v>
      </c>
      <c r="X849" s="108">
        <v>0</v>
      </c>
      <c r="Y849" s="108">
        <v>2.9088023560209425E-2</v>
      </c>
      <c r="Z849" s="108">
        <v>12.267999999999999</v>
      </c>
      <c r="AA849" s="108">
        <v>24.423999999999999</v>
      </c>
      <c r="AB849" s="108">
        <v>4.4569999999999999</v>
      </c>
      <c r="AC849" s="108">
        <v>11.412000000000001</v>
      </c>
      <c r="AD849" s="108">
        <v>1.4810000000000001</v>
      </c>
      <c r="AE849" s="108">
        <v>0.64600000000000002</v>
      </c>
      <c r="AF849" s="108">
        <v>0.10100000000000001</v>
      </c>
      <c r="AG849" s="108">
        <v>0</v>
      </c>
      <c r="AH849" s="108">
        <v>0</v>
      </c>
      <c r="AI849" s="108">
        <v>1.7000000000000001E-2</v>
      </c>
      <c r="AJ849" s="109">
        <v>86.568215323560196</v>
      </c>
      <c r="AK849" s="109"/>
      <c r="AL849" s="108">
        <v>2.2905759162303665E-2</v>
      </c>
      <c r="AM849" s="108">
        <v>0</v>
      </c>
      <c r="AN849" s="108">
        <v>0</v>
      </c>
      <c r="AO849" s="100"/>
      <c r="AP849" s="100"/>
      <c r="AQ849" s="100"/>
      <c r="AR849" s="100"/>
      <c r="AS849" s="100"/>
      <c r="AT849" s="108">
        <v>0.13007432818753573</v>
      </c>
      <c r="AU849" s="108">
        <v>5.0619654389945895E-2</v>
      </c>
      <c r="AV849" s="108">
        <v>7.9169999999999998</v>
      </c>
      <c r="AW849" s="108">
        <v>0.04</v>
      </c>
      <c r="AX849" s="100"/>
      <c r="AY849" s="100"/>
      <c r="AZ849" s="100"/>
      <c r="BA849" s="100"/>
      <c r="BB849" s="108">
        <v>0.13470533208606172</v>
      </c>
      <c r="BC849" s="108">
        <v>0</v>
      </c>
      <c r="BD849" s="108">
        <v>0.36774549177100563</v>
      </c>
      <c r="BE849" s="108">
        <v>10.460436562073669</v>
      </c>
      <c r="BF849" s="108">
        <v>20.852044736617433</v>
      </c>
      <c r="BG849" s="108">
        <v>3.8084251901221911</v>
      </c>
      <c r="BH849" s="108">
        <v>9.783950617283951</v>
      </c>
      <c r="BI849" s="108">
        <v>1.2771645394963782</v>
      </c>
      <c r="BJ849" s="108">
        <v>0.56047197640117996</v>
      </c>
      <c r="BK849" s="108">
        <v>8.8002091138799352E-2</v>
      </c>
      <c r="BL849" s="108">
        <v>0</v>
      </c>
      <c r="BM849" s="108">
        <v>0</v>
      </c>
      <c r="BN849" s="108">
        <v>1.4726264726264727E-2</v>
      </c>
      <c r="BO849" s="108">
        <v>7.266673943892588</v>
      </c>
      <c r="BP849" s="109"/>
      <c r="BQ849" s="108">
        <v>1.454656E-2</v>
      </c>
      <c r="BR849" s="108">
        <v>1.9683579999999999E-2</v>
      </c>
      <c r="BS849" s="108">
        <v>6.2353499999999997E-3</v>
      </c>
      <c r="BT849" s="100"/>
      <c r="BU849" s="100"/>
      <c r="BV849" s="100"/>
      <c r="BW849" s="100"/>
      <c r="BX849" s="100"/>
      <c r="BY849" s="108">
        <v>1.161336E-2</v>
      </c>
      <c r="BZ849" s="108">
        <v>2.3374320000000001E-2</v>
      </c>
      <c r="CA849" s="108">
        <v>8.3000000000000001E-3</v>
      </c>
      <c r="CB849" s="108">
        <v>9.1000000000000004E-3</v>
      </c>
      <c r="CC849" s="100"/>
      <c r="CD849" s="100"/>
      <c r="CE849" s="100"/>
      <c r="CF849" s="100"/>
      <c r="CG849" s="108">
        <v>6.3070999999999995E-3</v>
      </c>
      <c r="CH849" s="108">
        <v>7.71392E-3</v>
      </c>
      <c r="CI849" s="108">
        <v>1.2825989999999999E-2</v>
      </c>
      <c r="CJ849" s="108">
        <v>4.2924480000000001E-2</v>
      </c>
      <c r="CK849" s="108">
        <v>3.7715859999999997E-2</v>
      </c>
      <c r="CL849" s="108">
        <v>4.2950009999999997E-2</v>
      </c>
      <c r="CM849" s="108">
        <v>5.6103840000000002E-2</v>
      </c>
      <c r="CN849" s="108">
        <v>2.7366559999999998E-2</v>
      </c>
      <c r="CO849" s="108">
        <v>3.8381580000000005E-2</v>
      </c>
      <c r="CP849" s="108">
        <v>3.5234389999999997E-2</v>
      </c>
      <c r="CQ849" s="108">
        <v>1.6695100000000001E-2</v>
      </c>
      <c r="CR849" s="108">
        <v>2.04966E-2</v>
      </c>
      <c r="CS849" s="108">
        <v>4.6176000000000004E-3</v>
      </c>
      <c r="CT849" s="108">
        <v>9.4175080000000008E-2</v>
      </c>
      <c r="CU849" s="19"/>
      <c r="CV849" s="18">
        <v>6.7999999999999996E-3</v>
      </c>
      <c r="CW849" s="18">
        <v>1.18E-2</v>
      </c>
      <c r="CX849" s="18">
        <v>3.3E-3</v>
      </c>
      <c r="CY849" s="18"/>
      <c r="CZ849" s="18"/>
      <c r="DA849" s="18"/>
      <c r="DB849" s="18"/>
      <c r="DC849" s="18"/>
      <c r="DD849" s="18">
        <v>8.3000000000000001E-3</v>
      </c>
      <c r="DE849" s="18">
        <v>1.0200000000000001E-2</v>
      </c>
      <c r="DF849" s="18">
        <v>8.3000000000000001E-3</v>
      </c>
      <c r="DG849" s="18">
        <v>9.1000000000000004E-3</v>
      </c>
      <c r="DH849" s="18"/>
      <c r="DI849" s="18"/>
      <c r="DJ849" s="18"/>
      <c r="DK849" s="18"/>
      <c r="DL849" s="18">
        <v>5.8999999999999999E-3</v>
      </c>
      <c r="DM849" s="18">
        <v>6.7999999999999996E-3</v>
      </c>
      <c r="DN849" s="18">
        <v>1.01E-2</v>
      </c>
      <c r="DO849" s="18">
        <v>3.6600000000000001E-2</v>
      </c>
      <c r="DP849" s="18">
        <v>3.2199999999999999E-2</v>
      </c>
      <c r="DQ849" s="18">
        <v>3.6700000000000003E-2</v>
      </c>
      <c r="DR849" s="18">
        <v>4.8099999999999997E-2</v>
      </c>
      <c r="DS849" s="18">
        <v>2.3599999999999999E-2</v>
      </c>
      <c r="DT849" s="18">
        <v>3.3300000000000003E-2</v>
      </c>
      <c r="DU849" s="18">
        <v>3.0700000000000002E-2</v>
      </c>
      <c r="DV849" s="18">
        <v>1.46E-2</v>
      </c>
      <c r="DW849" s="18">
        <v>1.7999999999999999E-2</v>
      </c>
      <c r="DX849" s="18">
        <v>4.0000000000000001E-3</v>
      </c>
      <c r="DY849" s="18">
        <v>2.5700000000000001E-2</v>
      </c>
      <c r="DZ849" s="1"/>
      <c r="EA849" s="18">
        <v>15.61</v>
      </c>
      <c r="EB849" s="18">
        <v>100</v>
      </c>
      <c r="EC849" s="18">
        <v>100</v>
      </c>
      <c r="ED849" s="100"/>
      <c r="EE849" s="100"/>
      <c r="EF849" s="100"/>
      <c r="EG849" s="100"/>
      <c r="EH849" s="100"/>
      <c r="EI849" s="18">
        <v>3.96</v>
      </c>
      <c r="EJ849" s="18">
        <v>9.0399999999999991</v>
      </c>
      <c r="EK849" s="18">
        <v>0.18</v>
      </c>
      <c r="EL849" s="18">
        <v>19.89</v>
      </c>
      <c r="EM849" s="100"/>
      <c r="EN849" s="100"/>
      <c r="EO849" s="100"/>
      <c r="EP849" s="100"/>
      <c r="EQ849" s="18">
        <v>4.92</v>
      </c>
      <c r="ER849" s="18">
        <v>110.07</v>
      </c>
      <c r="ES849" s="18">
        <v>3.08</v>
      </c>
      <c r="ET849" s="18">
        <v>1.1200000000000001</v>
      </c>
      <c r="EU849" s="18">
        <v>0.7</v>
      </c>
      <c r="EV849" s="18">
        <v>1.03</v>
      </c>
      <c r="EW849" s="18">
        <v>1.1100000000000001</v>
      </c>
      <c r="EX849" s="18">
        <v>1.82</v>
      </c>
      <c r="EY849" s="18">
        <v>4.6500000000000004</v>
      </c>
      <c r="EZ849" s="18">
        <v>29.21</v>
      </c>
      <c r="FA849" s="18">
        <v>100</v>
      </c>
      <c r="FB849" s="18">
        <v>100</v>
      </c>
      <c r="FC849" s="18">
        <v>28.62</v>
      </c>
      <c r="FD849" s="18">
        <v>0.21</v>
      </c>
      <c r="FE849" s="100"/>
      <c r="FF849" s="108">
        <v>3.575589005235602E-3</v>
      </c>
      <c r="FG849" s="108">
        <v>0</v>
      </c>
      <c r="FH849" s="108">
        <v>0</v>
      </c>
      <c r="FI849" s="100"/>
      <c r="FJ849" s="100"/>
      <c r="FK849" s="100"/>
      <c r="FL849" s="100"/>
      <c r="FM849" s="100"/>
      <c r="FN849" s="108">
        <v>5.1509433962264144E-3</v>
      </c>
      <c r="FO849" s="108">
        <v>4.5760167568511083E-3</v>
      </c>
      <c r="FP849" s="108">
        <v>1.4250599999999999E-2</v>
      </c>
      <c r="FQ849" s="108">
        <v>7.9559999999999995E-3</v>
      </c>
      <c r="FR849" s="100"/>
      <c r="FS849" s="100"/>
      <c r="FT849" s="100"/>
      <c r="FU849" s="100"/>
      <c r="FV849" s="108">
        <v>6.6275023386342365E-3</v>
      </c>
      <c r="FW849" s="108">
        <v>0</v>
      </c>
      <c r="FX849" s="108">
        <v>1.1326561146546973E-2</v>
      </c>
      <c r="FY849" s="108">
        <v>0.11715688949522511</v>
      </c>
      <c r="FZ849" s="108">
        <v>0.14596431315632202</v>
      </c>
      <c r="GA849" s="108">
        <v>3.9226779458258566E-2</v>
      </c>
      <c r="GB849" s="108">
        <v>0.10860185185185187</v>
      </c>
      <c r="GC849" s="108">
        <v>2.3244394618834083E-2</v>
      </c>
      <c r="GD849" s="108">
        <v>2.6061946902654873E-2</v>
      </c>
      <c r="GE849" s="108">
        <v>2.5705410821643293E-2</v>
      </c>
      <c r="GF849" s="108">
        <v>0</v>
      </c>
      <c r="GG849" s="108">
        <v>0</v>
      </c>
      <c r="GH849" s="108">
        <v>4.2146569646569652E-3</v>
      </c>
      <c r="GI849" s="108">
        <v>1.5260015282174433E-2</v>
      </c>
      <c r="GJ849" s="100"/>
      <c r="GK849" s="100"/>
    </row>
    <row r="850" spans="1:193" x14ac:dyDescent="0.25">
      <c r="A850" s="98" t="s">
        <v>1073</v>
      </c>
      <c r="B850" s="99" t="s">
        <v>1074</v>
      </c>
      <c r="C850" s="19" t="s">
        <v>319</v>
      </c>
      <c r="D850" s="19" t="s">
        <v>1075</v>
      </c>
      <c r="E850" s="19"/>
      <c r="F850" s="1"/>
      <c r="G850" s="108">
        <v>0</v>
      </c>
      <c r="H850" s="108">
        <v>0</v>
      </c>
      <c r="I850" s="108">
        <v>0</v>
      </c>
      <c r="J850" s="108">
        <v>8.3469999999999995</v>
      </c>
      <c r="K850" s="1">
        <v>29.108000000000001</v>
      </c>
      <c r="L850" s="108">
        <v>3.2000000000000001E-2</v>
      </c>
      <c r="M850" s="100"/>
      <c r="N850" s="100"/>
      <c r="O850" s="108">
        <v>8.5000000000000006E-2</v>
      </c>
      <c r="P850" s="108">
        <v>0</v>
      </c>
      <c r="Q850" s="100"/>
      <c r="R850" s="100"/>
      <c r="S850" s="100"/>
      <c r="T850" s="100"/>
      <c r="U850" s="100"/>
      <c r="V850" s="100"/>
      <c r="W850" s="108">
        <v>0.13</v>
      </c>
      <c r="X850" s="108">
        <v>1.3000000000000001E-2</v>
      </c>
      <c r="Y850" s="108">
        <v>0</v>
      </c>
      <c r="Z850" s="108">
        <v>15.634</v>
      </c>
      <c r="AA850" s="108">
        <v>24.488</v>
      </c>
      <c r="AB850" s="108">
        <v>3.9590000000000001</v>
      </c>
      <c r="AC850" s="108">
        <v>9.0939999999999994</v>
      </c>
      <c r="AD850" s="108">
        <v>0.80499999999999994</v>
      </c>
      <c r="AE850" s="108">
        <v>0.34100000000000003</v>
      </c>
      <c r="AF850" s="108">
        <v>0</v>
      </c>
      <c r="AG850" s="108">
        <v>0</v>
      </c>
      <c r="AH850" s="108">
        <v>0</v>
      </c>
      <c r="AI850" s="108">
        <v>0</v>
      </c>
      <c r="AJ850" s="109">
        <v>88.513859099999991</v>
      </c>
      <c r="AK850" s="109"/>
      <c r="AL850" s="108">
        <v>0</v>
      </c>
      <c r="AM850" s="108">
        <v>0</v>
      </c>
      <c r="AN850" s="108">
        <v>0</v>
      </c>
      <c r="AO850" s="100"/>
      <c r="AP850" s="100"/>
      <c r="AQ850" s="100"/>
      <c r="AR850" s="100"/>
      <c r="AS850" s="100"/>
      <c r="AT850" s="108">
        <v>6.0748999428244715E-2</v>
      </c>
      <c r="AU850" s="108">
        <v>0</v>
      </c>
      <c r="AV850" s="108">
        <v>8.3469999999999995</v>
      </c>
      <c r="AW850" s="108">
        <v>3.2000000000000001E-2</v>
      </c>
      <c r="AX850" s="100"/>
      <c r="AY850" s="100"/>
      <c r="AZ850" s="100"/>
      <c r="BA850" s="100"/>
      <c r="BB850" s="108">
        <v>0.12160898035547242</v>
      </c>
      <c r="BC850" s="108">
        <v>1.1459802538787024E-2</v>
      </c>
      <c r="BD850" s="108">
        <v>0.19135364989369241</v>
      </c>
      <c r="BE850" s="108">
        <v>13.330491132332877</v>
      </c>
      <c r="BF850" s="108">
        <v>20.906684880047809</v>
      </c>
      <c r="BG850" s="108">
        <v>3.3828932752285743</v>
      </c>
      <c r="BH850" s="108">
        <v>7.7966392318244155</v>
      </c>
      <c r="BI850" s="108">
        <v>0.69420489824077269</v>
      </c>
      <c r="BJ850" s="108">
        <v>0.29585285441610271</v>
      </c>
      <c r="BK850" s="108">
        <v>0</v>
      </c>
      <c r="BL850" s="108">
        <v>0</v>
      </c>
      <c r="BM850" s="108">
        <v>0</v>
      </c>
      <c r="BN850" s="108">
        <v>0</v>
      </c>
      <c r="BO850" s="108">
        <v>7.9434559545901102</v>
      </c>
      <c r="BP850" s="109"/>
      <c r="BQ850" s="108">
        <v>1.5830080000000003E-2</v>
      </c>
      <c r="BR850" s="108">
        <v>1.9683579999999999E-2</v>
      </c>
      <c r="BS850" s="108">
        <v>6.0464000000000004E-3</v>
      </c>
      <c r="BT850" s="100"/>
      <c r="BU850" s="100"/>
      <c r="BV850" s="100"/>
      <c r="BW850" s="100"/>
      <c r="BX850" s="100"/>
      <c r="BY850" s="108">
        <v>1.1473440000000001E-2</v>
      </c>
      <c r="BZ850" s="108">
        <v>2.4061800000000001E-2</v>
      </c>
      <c r="CA850" s="108">
        <v>8.2000000000000007E-3</v>
      </c>
      <c r="CB850" s="108">
        <v>8.9999999999999993E-3</v>
      </c>
      <c r="CC850" s="100"/>
      <c r="CD850" s="100"/>
      <c r="CE850" s="100"/>
      <c r="CF850" s="100"/>
      <c r="CG850" s="108">
        <v>6.2001999999999995E-3</v>
      </c>
      <c r="CH850" s="108">
        <v>7.71392E-3</v>
      </c>
      <c r="CI850" s="108">
        <v>1.2699E-2</v>
      </c>
      <c r="CJ850" s="108">
        <v>4.3276320000000007E-2</v>
      </c>
      <c r="CK850" s="108">
        <v>3.7364469999999997E-2</v>
      </c>
      <c r="CL850" s="108">
        <v>4.2950009999999997E-2</v>
      </c>
      <c r="CM850" s="108">
        <v>5.5170720000000006E-2</v>
      </c>
      <c r="CN850" s="108">
        <v>2.7366559999999998E-2</v>
      </c>
      <c r="CO850" s="108">
        <v>3.8151060000000001E-2</v>
      </c>
      <c r="CP850" s="108">
        <v>3.5349159999999998E-2</v>
      </c>
      <c r="CQ850" s="108">
        <v>1.6466399999999999E-2</v>
      </c>
      <c r="CR850" s="108">
        <v>2.0724340000000001E-2</v>
      </c>
      <c r="CS850" s="108">
        <v>4.6176000000000004E-3</v>
      </c>
      <c r="CT850" s="108">
        <v>9.7473039999999997E-2</v>
      </c>
      <c r="CU850" s="19"/>
      <c r="CV850" s="18">
        <v>7.4000000000000003E-3</v>
      </c>
      <c r="CW850" s="18">
        <v>1.18E-2</v>
      </c>
      <c r="CX850" s="18">
        <v>3.2000000000000002E-3</v>
      </c>
      <c r="CY850" s="18"/>
      <c r="CZ850" s="18"/>
      <c r="DA850" s="18"/>
      <c r="DB850" s="18"/>
      <c r="DC850" s="18"/>
      <c r="DD850" s="18">
        <v>8.2000000000000007E-3</v>
      </c>
      <c r="DE850" s="18">
        <v>1.0500000000000001E-2</v>
      </c>
      <c r="DF850" s="18">
        <v>8.2000000000000007E-3</v>
      </c>
      <c r="DG850" s="18">
        <v>8.9999999999999993E-3</v>
      </c>
      <c r="DH850" s="18"/>
      <c r="DI850" s="18"/>
      <c r="DJ850" s="18"/>
      <c r="DK850" s="18"/>
      <c r="DL850" s="18">
        <v>5.7999999999999996E-3</v>
      </c>
      <c r="DM850" s="18">
        <v>6.7999999999999996E-3</v>
      </c>
      <c r="DN850" s="18">
        <v>0.01</v>
      </c>
      <c r="DO850" s="18">
        <v>3.6900000000000002E-2</v>
      </c>
      <c r="DP850" s="18">
        <v>3.1899999999999998E-2</v>
      </c>
      <c r="DQ850" s="18">
        <v>3.6700000000000003E-2</v>
      </c>
      <c r="DR850" s="18">
        <v>4.7300000000000002E-2</v>
      </c>
      <c r="DS850" s="18">
        <v>2.3599999999999999E-2</v>
      </c>
      <c r="DT850" s="18">
        <v>3.3099999999999997E-2</v>
      </c>
      <c r="DU850" s="18">
        <v>3.0800000000000001E-2</v>
      </c>
      <c r="DV850" s="18">
        <v>1.44E-2</v>
      </c>
      <c r="DW850" s="18">
        <v>1.8200000000000001E-2</v>
      </c>
      <c r="DX850" s="18">
        <v>4.0000000000000001E-3</v>
      </c>
      <c r="DY850" s="18">
        <v>2.6599999999999999E-2</v>
      </c>
      <c r="DZ850" s="1"/>
      <c r="EA850" s="18">
        <v>100</v>
      </c>
      <c r="EB850" s="18">
        <v>100</v>
      </c>
      <c r="EC850" s="18">
        <v>100</v>
      </c>
      <c r="ED850" s="100"/>
      <c r="EE850" s="100"/>
      <c r="EF850" s="100"/>
      <c r="EG850" s="100"/>
      <c r="EH850" s="100"/>
      <c r="EI850" s="18">
        <v>8</v>
      </c>
      <c r="EJ850" s="18">
        <v>100</v>
      </c>
      <c r="EK850" s="18">
        <v>0.18</v>
      </c>
      <c r="EL850" s="18">
        <v>23.46</v>
      </c>
      <c r="EM850" s="100"/>
      <c r="EN850" s="100"/>
      <c r="EO850" s="100"/>
      <c r="EP850" s="100"/>
      <c r="EQ850" s="18">
        <v>5.4</v>
      </c>
      <c r="ER850" s="18">
        <v>60.07</v>
      </c>
      <c r="ES850" s="18">
        <v>5.33</v>
      </c>
      <c r="ET850" s="18">
        <v>0.99</v>
      </c>
      <c r="EU850" s="18">
        <v>0.7</v>
      </c>
      <c r="EV850" s="18">
        <v>1.1299999999999999</v>
      </c>
      <c r="EW850" s="18">
        <v>1.28</v>
      </c>
      <c r="EX850" s="18">
        <v>3.24</v>
      </c>
      <c r="EY850" s="18">
        <v>8.6</v>
      </c>
      <c r="EZ850" s="18">
        <v>100</v>
      </c>
      <c r="FA850" s="18">
        <v>100</v>
      </c>
      <c r="FB850" s="18">
        <v>100</v>
      </c>
      <c r="FC850" s="18">
        <v>310.18</v>
      </c>
      <c r="FD850" s="18">
        <v>0.2</v>
      </c>
      <c r="FE850" s="100"/>
      <c r="FF850" s="108">
        <v>0</v>
      </c>
      <c r="FG850" s="108">
        <v>0</v>
      </c>
      <c r="FH850" s="108">
        <v>0</v>
      </c>
      <c r="FI850" s="100"/>
      <c r="FJ850" s="100"/>
      <c r="FK850" s="100"/>
      <c r="FL850" s="100"/>
      <c r="FM850" s="100"/>
      <c r="FN850" s="108">
        <v>4.8599199542595775E-3</v>
      </c>
      <c r="FO850" s="108">
        <v>0</v>
      </c>
      <c r="FP850" s="108">
        <v>1.5024599999999999E-2</v>
      </c>
      <c r="FQ850" s="108">
        <v>7.5072000000000003E-3</v>
      </c>
      <c r="FR850" s="100"/>
      <c r="FS850" s="100"/>
      <c r="FT850" s="100"/>
      <c r="FU850" s="100"/>
      <c r="FV850" s="108">
        <v>6.5668849391955116E-3</v>
      </c>
      <c r="FW850" s="108">
        <v>6.883903385049365E-3</v>
      </c>
      <c r="FX850" s="108">
        <v>1.0199149539333806E-2</v>
      </c>
      <c r="FY850" s="108">
        <v>0.13197186221009546</v>
      </c>
      <c r="FZ850" s="108">
        <v>0.14634679416033464</v>
      </c>
      <c r="GA850" s="108">
        <v>3.8226694010082884E-2</v>
      </c>
      <c r="GB850" s="108">
        <v>9.9796982167352527E-2</v>
      </c>
      <c r="GC850" s="108">
        <v>2.2492238703001041E-2</v>
      </c>
      <c r="GD850" s="108">
        <v>2.5443345479784829E-2</v>
      </c>
      <c r="GE850" s="108">
        <v>0</v>
      </c>
      <c r="GF850" s="108">
        <v>0</v>
      </c>
      <c r="GG850" s="108">
        <v>0</v>
      </c>
      <c r="GH850" s="108">
        <v>0</v>
      </c>
      <c r="GI850" s="108">
        <v>1.5886911909180221E-2</v>
      </c>
      <c r="GJ850" s="100"/>
      <c r="GK850" s="100"/>
    </row>
    <row r="851" spans="1:193" x14ac:dyDescent="0.25">
      <c r="A851" s="98" t="s">
        <v>1073</v>
      </c>
      <c r="B851" s="99" t="s">
        <v>1074</v>
      </c>
      <c r="C851" s="19" t="s">
        <v>319</v>
      </c>
      <c r="D851" s="19" t="s">
        <v>1075</v>
      </c>
      <c r="E851" s="19"/>
      <c r="F851" s="1"/>
      <c r="G851" s="108">
        <v>1.6E-2</v>
      </c>
      <c r="H851" s="108">
        <v>0</v>
      </c>
      <c r="I851" s="108">
        <v>0</v>
      </c>
      <c r="J851" s="108">
        <v>8.3550000000000004</v>
      </c>
      <c r="K851" s="1">
        <v>28.927</v>
      </c>
      <c r="L851" s="108">
        <v>4.2000000000000003E-2</v>
      </c>
      <c r="M851" s="100"/>
      <c r="N851" s="100"/>
      <c r="O851" s="108">
        <v>9.8000000000000004E-2</v>
      </c>
      <c r="P851" s="108">
        <v>0</v>
      </c>
      <c r="Q851" s="100"/>
      <c r="R851" s="100"/>
      <c r="S851" s="100"/>
      <c r="T851" s="100"/>
      <c r="U851" s="100"/>
      <c r="V851" s="100"/>
      <c r="W851" s="108">
        <v>0.13800000000000001</v>
      </c>
      <c r="X851" s="108">
        <v>0.01</v>
      </c>
      <c r="Y851" s="108">
        <v>9.4981301421091999E-3</v>
      </c>
      <c r="Z851" s="108">
        <v>15.757999999999999</v>
      </c>
      <c r="AA851" s="108">
        <v>24.902000000000001</v>
      </c>
      <c r="AB851" s="108">
        <v>3.8</v>
      </c>
      <c r="AC851" s="108">
        <v>9.125</v>
      </c>
      <c r="AD851" s="108">
        <v>0.67900000000000016</v>
      </c>
      <c r="AE851" s="108">
        <v>0.28299999999999997</v>
      </c>
      <c r="AF851" s="108">
        <v>0</v>
      </c>
      <c r="AG851" s="108">
        <v>0</v>
      </c>
      <c r="AH851" s="108">
        <v>0</v>
      </c>
      <c r="AI851" s="108">
        <v>1.9E-2</v>
      </c>
      <c r="AJ851" s="109">
        <v>88.633732430142118</v>
      </c>
      <c r="AK851" s="109"/>
      <c r="AL851" s="108">
        <v>7.4794315632011965E-3</v>
      </c>
      <c r="AM851" s="108">
        <v>0</v>
      </c>
      <c r="AN851" s="108">
        <v>0</v>
      </c>
      <c r="AO851" s="100"/>
      <c r="AP851" s="100"/>
      <c r="AQ851" s="100"/>
      <c r="AR851" s="100"/>
      <c r="AS851" s="100"/>
      <c r="AT851" s="108">
        <v>7.0040022870211549E-2</v>
      </c>
      <c r="AU851" s="108">
        <v>0</v>
      </c>
      <c r="AV851" s="108">
        <v>8.3550000000000004</v>
      </c>
      <c r="AW851" s="108">
        <v>4.2000000000000003E-2</v>
      </c>
      <c r="AX851" s="100"/>
      <c r="AY851" s="100"/>
      <c r="AZ851" s="100"/>
      <c r="BA851" s="100"/>
      <c r="BB851" s="108">
        <v>0.12909260991580918</v>
      </c>
      <c r="BC851" s="108">
        <v>8.8152327221438648E-3</v>
      </c>
      <c r="BD851" s="108">
        <v>0.17166706039845656</v>
      </c>
      <c r="BE851" s="108">
        <v>13.436221009549794</v>
      </c>
      <c r="BF851" s="108">
        <v>21.260138307863059</v>
      </c>
      <c r="BG851" s="108">
        <v>3.2470306758950698</v>
      </c>
      <c r="BH851" s="108">
        <v>7.823216735253772</v>
      </c>
      <c r="BI851" s="108">
        <v>0.58554674025526054</v>
      </c>
      <c r="BJ851" s="108">
        <v>0.24553184105500603</v>
      </c>
      <c r="BK851" s="108">
        <v>0</v>
      </c>
      <c r="BL851" s="108">
        <v>0</v>
      </c>
      <c r="BM851" s="108">
        <v>0</v>
      </c>
      <c r="BN851" s="108">
        <v>1.6458766458766459E-2</v>
      </c>
      <c r="BO851" s="108">
        <v>7.8940617836480733</v>
      </c>
      <c r="BP851" s="109"/>
      <c r="BQ851" s="108">
        <v>1.5402240000000001E-2</v>
      </c>
      <c r="BR851" s="108">
        <v>1.9683579999999999E-2</v>
      </c>
      <c r="BS851" s="108">
        <v>6.2353499999999997E-3</v>
      </c>
      <c r="BT851" s="100"/>
      <c r="BU851" s="100"/>
      <c r="BV851" s="100"/>
      <c r="BW851" s="100"/>
      <c r="BX851" s="100"/>
      <c r="BY851" s="108">
        <v>1.133352E-2</v>
      </c>
      <c r="BZ851" s="108">
        <v>2.2457679999999997E-2</v>
      </c>
      <c r="CA851" s="108">
        <v>8.2000000000000007E-3</v>
      </c>
      <c r="CB851" s="108">
        <v>8.6999999999999994E-3</v>
      </c>
      <c r="CC851" s="100"/>
      <c r="CD851" s="100"/>
      <c r="CE851" s="100"/>
      <c r="CF851" s="100"/>
      <c r="CG851" s="108">
        <v>6.2001999999999995E-3</v>
      </c>
      <c r="CH851" s="108">
        <v>7.71392E-3</v>
      </c>
      <c r="CI851" s="108">
        <v>1.2825989999999999E-2</v>
      </c>
      <c r="CJ851" s="108">
        <v>4.51528E-2</v>
      </c>
      <c r="CK851" s="108">
        <v>3.6661690000000004E-2</v>
      </c>
      <c r="CL851" s="108">
        <v>4.3301099999999995E-2</v>
      </c>
      <c r="CM851" s="108">
        <v>5.3421120000000002E-2</v>
      </c>
      <c r="CN851" s="108">
        <v>2.7482519999999996E-2</v>
      </c>
      <c r="CO851" s="108">
        <v>3.8612100000000003E-2</v>
      </c>
      <c r="CP851" s="108">
        <v>3.5693469999999998E-2</v>
      </c>
      <c r="CQ851" s="108">
        <v>1.6466399999999999E-2</v>
      </c>
      <c r="CR851" s="108">
        <v>2.0610470000000002E-2</v>
      </c>
      <c r="CS851" s="108">
        <v>4.6176000000000004E-3</v>
      </c>
      <c r="CT851" s="108">
        <v>9.7473039999999997E-2</v>
      </c>
      <c r="CU851" s="19"/>
      <c r="CV851" s="18">
        <v>7.1999999999999998E-3</v>
      </c>
      <c r="CW851" s="18">
        <v>1.18E-2</v>
      </c>
      <c r="CX851" s="18">
        <v>3.3E-3</v>
      </c>
      <c r="CY851" s="18"/>
      <c r="CZ851" s="18"/>
      <c r="DA851" s="18"/>
      <c r="DB851" s="18"/>
      <c r="DC851" s="18"/>
      <c r="DD851" s="18">
        <v>8.0999999999999996E-3</v>
      </c>
      <c r="DE851" s="18">
        <v>9.7999999999999997E-3</v>
      </c>
      <c r="DF851" s="18">
        <v>8.2000000000000007E-3</v>
      </c>
      <c r="DG851" s="18">
        <v>8.6999999999999994E-3</v>
      </c>
      <c r="DH851" s="18"/>
      <c r="DI851" s="18"/>
      <c r="DJ851" s="18"/>
      <c r="DK851" s="18"/>
      <c r="DL851" s="18">
        <v>5.7999999999999996E-3</v>
      </c>
      <c r="DM851" s="18">
        <v>6.7999999999999996E-3</v>
      </c>
      <c r="DN851" s="18">
        <v>1.01E-2</v>
      </c>
      <c r="DO851" s="18">
        <v>3.85E-2</v>
      </c>
      <c r="DP851" s="18">
        <v>3.1300000000000001E-2</v>
      </c>
      <c r="DQ851" s="18">
        <v>3.6999999999999998E-2</v>
      </c>
      <c r="DR851" s="18">
        <v>4.58E-2</v>
      </c>
      <c r="DS851" s="18">
        <v>2.3699999999999999E-2</v>
      </c>
      <c r="DT851" s="18">
        <v>3.3500000000000002E-2</v>
      </c>
      <c r="DU851" s="18">
        <v>3.1099999999999999E-2</v>
      </c>
      <c r="DV851" s="18">
        <v>1.44E-2</v>
      </c>
      <c r="DW851" s="18">
        <v>1.8100000000000002E-2</v>
      </c>
      <c r="DX851" s="18">
        <v>4.0000000000000001E-3</v>
      </c>
      <c r="DY851" s="18">
        <v>2.6599999999999999E-2</v>
      </c>
      <c r="DZ851" s="1"/>
      <c r="EA851" s="18">
        <v>48.85</v>
      </c>
      <c r="EB851" s="18">
        <v>100</v>
      </c>
      <c r="EC851" s="18">
        <v>100</v>
      </c>
      <c r="ED851" s="100"/>
      <c r="EE851" s="100"/>
      <c r="EF851" s="100"/>
      <c r="EG851" s="100"/>
      <c r="EH851" s="100"/>
      <c r="EI851" s="18">
        <v>6.95</v>
      </c>
      <c r="EJ851" s="18">
        <v>62.62</v>
      </c>
      <c r="EK851" s="18">
        <v>0.18</v>
      </c>
      <c r="EL851" s="18">
        <v>18.12</v>
      </c>
      <c r="EM851" s="100"/>
      <c r="EN851" s="100"/>
      <c r="EO851" s="100"/>
      <c r="EP851" s="100"/>
      <c r="EQ851" s="18">
        <v>5.0999999999999996</v>
      </c>
      <c r="ER851" s="18">
        <v>78.2</v>
      </c>
      <c r="ES851" s="18">
        <v>5.94</v>
      </c>
      <c r="ET851" s="18">
        <v>0.99</v>
      </c>
      <c r="EU851" s="18">
        <v>0.7</v>
      </c>
      <c r="EV851" s="18">
        <v>1.18</v>
      </c>
      <c r="EW851" s="18">
        <v>1.26</v>
      </c>
      <c r="EX851" s="18">
        <v>3.84</v>
      </c>
      <c r="EY851" s="18">
        <v>10.42</v>
      </c>
      <c r="EZ851" s="18">
        <v>100</v>
      </c>
      <c r="FA851" s="18">
        <v>100</v>
      </c>
      <c r="FB851" s="18">
        <v>100</v>
      </c>
      <c r="FC851" s="18">
        <v>25.68</v>
      </c>
      <c r="FD851" s="18">
        <v>0.2</v>
      </c>
      <c r="FE851" s="100"/>
      <c r="FF851" s="108">
        <v>3.6537023186237845E-3</v>
      </c>
      <c r="FG851" s="108">
        <v>0</v>
      </c>
      <c r="FH851" s="108">
        <v>0</v>
      </c>
      <c r="FI851" s="100"/>
      <c r="FJ851" s="100"/>
      <c r="FK851" s="100"/>
      <c r="FL851" s="100"/>
      <c r="FM851" s="100"/>
      <c r="FN851" s="108">
        <v>4.8677815894797027E-3</v>
      </c>
      <c r="FO851" s="108">
        <v>0</v>
      </c>
      <c r="FP851" s="108">
        <v>1.5039E-2</v>
      </c>
      <c r="FQ851" s="108">
        <v>7.6104000000000007E-3</v>
      </c>
      <c r="FR851" s="100"/>
      <c r="FS851" s="100"/>
      <c r="FT851" s="100"/>
      <c r="FU851" s="100"/>
      <c r="FV851" s="108">
        <v>6.5837231057062672E-3</v>
      </c>
      <c r="FW851" s="108">
        <v>6.8935119887165025E-3</v>
      </c>
      <c r="FX851" s="108">
        <v>1.0197023387668319E-2</v>
      </c>
      <c r="FY851" s="108">
        <v>0.13301858799454294</v>
      </c>
      <c r="FZ851" s="108">
        <v>0.14882096815504139</v>
      </c>
      <c r="GA851" s="108">
        <v>3.831496197556182E-2</v>
      </c>
      <c r="GB851" s="108">
        <v>9.8572530864197525E-2</v>
      </c>
      <c r="GC851" s="108">
        <v>2.2484994825802004E-2</v>
      </c>
      <c r="GD851" s="108">
        <v>2.5584417837931629E-2</v>
      </c>
      <c r="GE851" s="108">
        <v>0</v>
      </c>
      <c r="GF851" s="108">
        <v>0</v>
      </c>
      <c r="GG851" s="108">
        <v>0</v>
      </c>
      <c r="GH851" s="108">
        <v>4.2266112266112262E-3</v>
      </c>
      <c r="GI851" s="108">
        <v>1.5788123567296149E-2</v>
      </c>
      <c r="GJ851" s="100"/>
      <c r="GK851" s="100"/>
    </row>
    <row r="852" spans="1:193" x14ac:dyDescent="0.25">
      <c r="A852" s="98" t="s">
        <v>1073</v>
      </c>
      <c r="B852" s="99" t="s">
        <v>1074</v>
      </c>
      <c r="C852" s="19" t="s">
        <v>319</v>
      </c>
      <c r="D852" s="19" t="s">
        <v>1075</v>
      </c>
      <c r="E852" s="19"/>
      <c r="F852" s="1"/>
      <c r="G852" s="108">
        <v>3.6999999999999998E-2</v>
      </c>
      <c r="H852" s="108">
        <v>0</v>
      </c>
      <c r="I852" s="108">
        <v>0</v>
      </c>
      <c r="J852" s="108">
        <v>8.2629999999999999</v>
      </c>
      <c r="K852" s="1">
        <v>29.282</v>
      </c>
      <c r="L852" s="108">
        <v>3.7999999999999999E-2</v>
      </c>
      <c r="M852" s="100"/>
      <c r="N852" s="100"/>
      <c r="O852" s="108">
        <v>9.5000000000000001E-2</v>
      </c>
      <c r="P852" s="108">
        <v>0</v>
      </c>
      <c r="Q852" s="100"/>
      <c r="R852" s="100"/>
      <c r="S852" s="100"/>
      <c r="T852" s="100"/>
      <c r="U852" s="100"/>
      <c r="V852" s="100"/>
      <c r="W852" s="108">
        <v>0.28999999999999998</v>
      </c>
      <c r="X852" s="108">
        <v>0</v>
      </c>
      <c r="Y852" s="108">
        <v>2.1964425953627523E-2</v>
      </c>
      <c r="Z852" s="108">
        <v>14.860999999999999</v>
      </c>
      <c r="AA852" s="108">
        <v>24.895</v>
      </c>
      <c r="AB852" s="108">
        <v>4.1769999999999996</v>
      </c>
      <c r="AC852" s="108">
        <v>9.8710000000000004</v>
      </c>
      <c r="AD852" s="108">
        <v>1.03</v>
      </c>
      <c r="AE852" s="108">
        <v>0.39600000000000002</v>
      </c>
      <c r="AF852" s="108">
        <v>0</v>
      </c>
      <c r="AG852" s="108">
        <v>0</v>
      </c>
      <c r="AH852" s="108">
        <v>0</v>
      </c>
      <c r="AI852" s="108">
        <v>2.3E-2</v>
      </c>
      <c r="AJ852" s="109">
        <v>89.791842325953624</v>
      </c>
      <c r="AK852" s="109"/>
      <c r="AL852" s="108">
        <v>1.7296185489902766E-2</v>
      </c>
      <c r="AM852" s="108">
        <v>0</v>
      </c>
      <c r="AN852" s="108">
        <v>0</v>
      </c>
      <c r="AO852" s="100"/>
      <c r="AP852" s="100"/>
      <c r="AQ852" s="100"/>
      <c r="AR852" s="100"/>
      <c r="AS852" s="100"/>
      <c r="AT852" s="108">
        <v>6.7895940537449975E-2</v>
      </c>
      <c r="AU852" s="108">
        <v>0</v>
      </c>
      <c r="AV852" s="108">
        <v>8.2629999999999999</v>
      </c>
      <c r="AW852" s="108">
        <v>3.7999999999999999E-2</v>
      </c>
      <c r="AX852" s="100"/>
      <c r="AY852" s="100"/>
      <c r="AZ852" s="100"/>
      <c r="BA852" s="100"/>
      <c r="BB852" s="108">
        <v>0.27128157156220767</v>
      </c>
      <c r="BC852" s="108">
        <v>0</v>
      </c>
      <c r="BD852" s="108">
        <v>0.26380029923616033</v>
      </c>
      <c r="BE852" s="108">
        <v>12.671384720327421</v>
      </c>
      <c r="BF852" s="108">
        <v>21.254162042175359</v>
      </c>
      <c r="BG852" s="108">
        <v>3.5691702982141331</v>
      </c>
      <c r="BH852" s="108">
        <v>8.4627914951989016</v>
      </c>
      <c r="BI852" s="108">
        <v>0.88823732321490179</v>
      </c>
      <c r="BJ852" s="108">
        <v>0.34357105674128058</v>
      </c>
      <c r="BK852" s="108">
        <v>0</v>
      </c>
      <c r="BL852" s="108">
        <v>0</v>
      </c>
      <c r="BM852" s="108">
        <v>0</v>
      </c>
      <c r="BN852" s="108">
        <v>1.9923769923769923E-2</v>
      </c>
      <c r="BO852" s="108">
        <v>7.9909398537277587</v>
      </c>
      <c r="BP852" s="109"/>
      <c r="BQ852" s="108">
        <v>1.454656E-2</v>
      </c>
      <c r="BR852" s="108">
        <v>1.9683579999999999E-2</v>
      </c>
      <c r="BS852" s="108">
        <v>6.0464000000000004E-3</v>
      </c>
      <c r="BT852" s="100"/>
      <c r="BU852" s="100"/>
      <c r="BV852" s="100"/>
      <c r="BW852" s="100"/>
      <c r="BX852" s="100"/>
      <c r="BY852" s="108">
        <v>1.161336E-2</v>
      </c>
      <c r="BZ852" s="108">
        <v>2.2915999999999999E-2</v>
      </c>
      <c r="CA852" s="108">
        <v>8.3000000000000001E-3</v>
      </c>
      <c r="CB852" s="108">
        <v>8.6E-3</v>
      </c>
      <c r="CC852" s="100"/>
      <c r="CD852" s="100"/>
      <c r="CE852" s="100"/>
      <c r="CF852" s="100"/>
      <c r="CG852" s="108">
        <v>6.2001999999999995E-3</v>
      </c>
      <c r="CH852" s="108">
        <v>7.71392E-3</v>
      </c>
      <c r="CI852" s="108">
        <v>1.2825989999999999E-2</v>
      </c>
      <c r="CJ852" s="108">
        <v>4.4097280000000003E-2</v>
      </c>
      <c r="CK852" s="108">
        <v>3.7598729999999997E-2</v>
      </c>
      <c r="CL852" s="108">
        <v>4.2247829999999993E-2</v>
      </c>
      <c r="CM852" s="108">
        <v>5.388768E-2</v>
      </c>
      <c r="CN852" s="108">
        <v>2.72506E-2</v>
      </c>
      <c r="CO852" s="108">
        <v>3.8151060000000001E-2</v>
      </c>
      <c r="CP852" s="108">
        <v>3.5578699999999998E-2</v>
      </c>
      <c r="CQ852" s="108">
        <v>1.6580750000000002E-2</v>
      </c>
      <c r="CR852" s="108">
        <v>2.0610470000000002E-2</v>
      </c>
      <c r="CS852" s="108">
        <v>4.6176000000000004E-3</v>
      </c>
      <c r="CT852" s="108">
        <v>9.7106600000000001E-2</v>
      </c>
      <c r="CU852" s="19"/>
      <c r="CV852" s="18">
        <v>6.7999999999999996E-3</v>
      </c>
      <c r="CW852" s="18">
        <v>1.18E-2</v>
      </c>
      <c r="CX852" s="18">
        <v>3.2000000000000002E-3</v>
      </c>
      <c r="CY852" s="18"/>
      <c r="CZ852" s="18"/>
      <c r="DA852" s="18"/>
      <c r="DB852" s="18"/>
      <c r="DC852" s="18"/>
      <c r="DD852" s="18">
        <v>8.3000000000000001E-3</v>
      </c>
      <c r="DE852" s="18">
        <v>0.01</v>
      </c>
      <c r="DF852" s="18">
        <v>8.3000000000000001E-3</v>
      </c>
      <c r="DG852" s="18">
        <v>8.6E-3</v>
      </c>
      <c r="DH852" s="18"/>
      <c r="DI852" s="18"/>
      <c r="DJ852" s="18"/>
      <c r="DK852" s="18"/>
      <c r="DL852" s="18">
        <v>5.7999999999999996E-3</v>
      </c>
      <c r="DM852" s="18">
        <v>6.7999999999999996E-3</v>
      </c>
      <c r="DN852" s="18">
        <v>1.01E-2</v>
      </c>
      <c r="DO852" s="18">
        <v>3.7600000000000001E-2</v>
      </c>
      <c r="DP852" s="18">
        <v>3.2099999999999997E-2</v>
      </c>
      <c r="DQ852" s="18">
        <v>3.61E-2</v>
      </c>
      <c r="DR852" s="18">
        <v>4.6199999999999998E-2</v>
      </c>
      <c r="DS852" s="18">
        <v>2.35E-2</v>
      </c>
      <c r="DT852" s="18">
        <v>3.3099999999999997E-2</v>
      </c>
      <c r="DU852" s="18">
        <v>3.1E-2</v>
      </c>
      <c r="DV852" s="18">
        <v>1.4500000000000001E-2</v>
      </c>
      <c r="DW852" s="18">
        <v>1.8100000000000002E-2</v>
      </c>
      <c r="DX852" s="18">
        <v>4.0000000000000001E-3</v>
      </c>
      <c r="DY852" s="18">
        <v>2.6499999999999999E-2</v>
      </c>
      <c r="DZ852" s="1"/>
      <c r="EA852" s="18">
        <v>20.399999999999999</v>
      </c>
      <c r="EB852" s="18">
        <v>100</v>
      </c>
      <c r="EC852" s="18">
        <v>100</v>
      </c>
      <c r="ED852" s="100"/>
      <c r="EE852" s="100"/>
      <c r="EF852" s="100"/>
      <c r="EG852" s="100"/>
      <c r="EH852" s="100"/>
      <c r="EI852" s="18">
        <v>7.27</v>
      </c>
      <c r="EJ852" s="18">
        <v>2794.23</v>
      </c>
      <c r="EK852" s="18">
        <v>0.18</v>
      </c>
      <c r="EL852" s="18">
        <v>19.3</v>
      </c>
      <c r="EM852" s="100"/>
      <c r="EN852" s="100"/>
      <c r="EO852" s="100"/>
      <c r="EP852" s="100"/>
      <c r="EQ852" s="18">
        <v>2.5</v>
      </c>
      <c r="ER852" s="18">
        <v>189.58</v>
      </c>
      <c r="ES852" s="18">
        <v>4.07</v>
      </c>
      <c r="ET852" s="18">
        <v>1.02</v>
      </c>
      <c r="EU852" s="18">
        <v>0.7</v>
      </c>
      <c r="EV852" s="18">
        <v>1.07</v>
      </c>
      <c r="EW852" s="18">
        <v>1.21</v>
      </c>
      <c r="EX852" s="18">
        <v>2.56</v>
      </c>
      <c r="EY852" s="18">
        <v>7.43</v>
      </c>
      <c r="EZ852" s="18">
        <v>100</v>
      </c>
      <c r="FA852" s="18">
        <v>100</v>
      </c>
      <c r="FB852" s="18">
        <v>100</v>
      </c>
      <c r="FC852" s="18">
        <v>21.1</v>
      </c>
      <c r="FD852" s="18">
        <v>0.2</v>
      </c>
      <c r="FE852" s="100"/>
      <c r="FF852" s="108">
        <v>3.5284218399401642E-3</v>
      </c>
      <c r="FG852" s="108">
        <v>0</v>
      </c>
      <c r="FH852" s="108">
        <v>0</v>
      </c>
      <c r="FI852" s="100"/>
      <c r="FJ852" s="100"/>
      <c r="FK852" s="100"/>
      <c r="FL852" s="100"/>
      <c r="FM852" s="100"/>
      <c r="FN852" s="108">
        <v>4.9360348770726131E-3</v>
      </c>
      <c r="FO852" s="108">
        <v>0</v>
      </c>
      <c r="FP852" s="108">
        <v>1.48734E-2</v>
      </c>
      <c r="FQ852" s="108">
        <v>7.3340000000000002E-3</v>
      </c>
      <c r="FR852" s="100"/>
      <c r="FS852" s="100"/>
      <c r="FT852" s="100"/>
      <c r="FU852" s="100"/>
      <c r="FV852" s="108">
        <v>6.7820392890551922E-3</v>
      </c>
      <c r="FW852" s="108">
        <v>0</v>
      </c>
      <c r="FX852" s="108">
        <v>1.0736672178911725E-2</v>
      </c>
      <c r="FY852" s="108">
        <v>0.12924812414733969</v>
      </c>
      <c r="FZ852" s="108">
        <v>0.14877913429522749</v>
      </c>
      <c r="GA852" s="108">
        <v>3.8190122190891226E-2</v>
      </c>
      <c r="GB852" s="108">
        <v>0.1023997770919067</v>
      </c>
      <c r="GC852" s="108">
        <v>2.2738875474301486E-2</v>
      </c>
      <c r="GD852" s="108">
        <v>2.5527329515877144E-2</v>
      </c>
      <c r="GE852" s="108">
        <v>0</v>
      </c>
      <c r="GF852" s="108">
        <v>0</v>
      </c>
      <c r="GG852" s="108">
        <v>0</v>
      </c>
      <c r="GH852" s="108">
        <v>4.2039154539154537E-3</v>
      </c>
      <c r="GI852" s="108">
        <v>1.5981879707455519E-2</v>
      </c>
      <c r="GJ852" s="100"/>
      <c r="GK852" s="100"/>
    </row>
    <row r="853" spans="1:193" x14ac:dyDescent="0.25">
      <c r="A853" s="98" t="s">
        <v>1073</v>
      </c>
      <c r="B853" s="99" t="s">
        <v>1074</v>
      </c>
      <c r="C853" s="19" t="s">
        <v>319</v>
      </c>
      <c r="D853" s="19" t="s">
        <v>1075</v>
      </c>
      <c r="E853" s="19"/>
      <c r="F853" s="1"/>
      <c r="G853" s="108">
        <v>0</v>
      </c>
      <c r="H853" s="108">
        <v>0</v>
      </c>
      <c r="I853" s="108">
        <v>0</v>
      </c>
      <c r="J853" s="108">
        <v>8.1010000000000009</v>
      </c>
      <c r="K853" s="1">
        <v>25.942</v>
      </c>
      <c r="L853" s="108">
        <v>0.04</v>
      </c>
      <c r="M853" s="100"/>
      <c r="N853" s="100"/>
      <c r="O853" s="108">
        <v>9.2999999999999985E-2</v>
      </c>
      <c r="P853" s="108">
        <v>0</v>
      </c>
      <c r="Q853" s="100"/>
      <c r="R853" s="100"/>
      <c r="S853" s="100"/>
      <c r="T853" s="100"/>
      <c r="U853" s="100"/>
      <c r="V853" s="100"/>
      <c r="W853" s="108">
        <v>0.10199999999999999</v>
      </c>
      <c r="X853" s="108">
        <v>0</v>
      </c>
      <c r="Y853" s="108">
        <v>0</v>
      </c>
      <c r="Z853" s="108">
        <v>14.455</v>
      </c>
      <c r="AA853" s="108">
        <v>24.327999999999999</v>
      </c>
      <c r="AB853" s="108">
        <v>4.1349999999999998</v>
      </c>
      <c r="AC853" s="108">
        <v>10.298</v>
      </c>
      <c r="AD853" s="108">
        <v>1.008</v>
      </c>
      <c r="AE853" s="108">
        <v>0.41399999999999998</v>
      </c>
      <c r="AF853" s="108">
        <v>0</v>
      </c>
      <c r="AG853" s="108">
        <v>0</v>
      </c>
      <c r="AH853" s="108">
        <v>0</v>
      </c>
      <c r="AI853" s="108">
        <v>8.9999999999999993E-3</v>
      </c>
      <c r="AJ853" s="109">
        <v>85.504644900000017</v>
      </c>
      <c r="AK853" s="109"/>
      <c r="AL853" s="108">
        <v>0</v>
      </c>
      <c r="AM853" s="108">
        <v>0</v>
      </c>
      <c r="AN853" s="108">
        <v>0</v>
      </c>
      <c r="AO853" s="100"/>
      <c r="AP853" s="100"/>
      <c r="AQ853" s="100"/>
      <c r="AR853" s="100"/>
      <c r="AS853" s="100"/>
      <c r="AT853" s="108">
        <v>6.6466552315608912E-2</v>
      </c>
      <c r="AU853" s="108">
        <v>0</v>
      </c>
      <c r="AV853" s="108">
        <v>8.1010000000000009</v>
      </c>
      <c r="AW853" s="108">
        <v>0.04</v>
      </c>
      <c r="AX853" s="100"/>
      <c r="AY853" s="100"/>
      <c r="AZ853" s="100"/>
      <c r="BA853" s="100"/>
      <c r="BB853" s="108">
        <v>9.5416276894293731E-2</v>
      </c>
      <c r="BC853" s="108">
        <v>0</v>
      </c>
      <c r="BD853" s="108">
        <v>0.20946531222930939</v>
      </c>
      <c r="BE853" s="108">
        <v>12.325204638472032</v>
      </c>
      <c r="BF853" s="108">
        <v>20.770084521471869</v>
      </c>
      <c r="BG853" s="108">
        <v>3.5332820644279246</v>
      </c>
      <c r="BH853" s="108">
        <v>8.8288751714677627</v>
      </c>
      <c r="BI853" s="108">
        <v>0.86926526388409797</v>
      </c>
      <c r="BJ853" s="108">
        <v>0.3591879229567933</v>
      </c>
      <c r="BK853" s="108">
        <v>0</v>
      </c>
      <c r="BL853" s="108">
        <v>0</v>
      </c>
      <c r="BM853" s="108">
        <v>0</v>
      </c>
      <c r="BN853" s="108">
        <v>7.796257796257795E-3</v>
      </c>
      <c r="BO853" s="108">
        <v>7.079467307062548</v>
      </c>
      <c r="BP853" s="109"/>
      <c r="BQ853" s="108">
        <v>1.5402240000000001E-2</v>
      </c>
      <c r="BR853" s="108">
        <v>1.9850389999999999E-2</v>
      </c>
      <c r="BS853" s="108">
        <v>6.2353499999999997E-3</v>
      </c>
      <c r="BT853" s="100"/>
      <c r="BU853" s="100"/>
      <c r="BV853" s="100"/>
      <c r="BW853" s="100"/>
      <c r="BX853" s="100"/>
      <c r="BY853" s="108">
        <v>1.133352E-2</v>
      </c>
      <c r="BZ853" s="108">
        <v>2.3145159999999998E-2</v>
      </c>
      <c r="CA853" s="108">
        <v>8.3000000000000001E-3</v>
      </c>
      <c r="CB853" s="108">
        <v>8.6E-3</v>
      </c>
      <c r="CC853" s="100"/>
      <c r="CD853" s="100"/>
      <c r="CE853" s="100"/>
      <c r="CF853" s="100"/>
      <c r="CG853" s="108">
        <v>6.2001999999999995E-3</v>
      </c>
      <c r="CH853" s="108">
        <v>7.71392E-3</v>
      </c>
      <c r="CI853" s="108">
        <v>1.2825989999999999E-2</v>
      </c>
      <c r="CJ853" s="108">
        <v>4.2689920000000006E-2</v>
      </c>
      <c r="CK853" s="108">
        <v>3.5958910000000004E-2</v>
      </c>
      <c r="CL853" s="108">
        <v>4.3301099999999995E-2</v>
      </c>
      <c r="CM853" s="108">
        <v>5.6687040000000001E-2</v>
      </c>
      <c r="CN853" s="108">
        <v>2.7482519999999996E-2</v>
      </c>
      <c r="CO853" s="108">
        <v>3.8035800000000002E-2</v>
      </c>
      <c r="CP853" s="108">
        <v>3.5578699999999998E-2</v>
      </c>
      <c r="CQ853" s="108">
        <v>1.6466399999999999E-2</v>
      </c>
      <c r="CR853" s="108">
        <v>2.0724340000000001E-2</v>
      </c>
      <c r="CS853" s="108">
        <v>4.6176000000000004E-3</v>
      </c>
      <c r="CT853" s="108">
        <v>9.5640840000000005E-2</v>
      </c>
      <c r="CU853" s="19"/>
      <c r="CV853" s="18">
        <v>7.1999999999999998E-3</v>
      </c>
      <c r="CW853" s="18">
        <v>1.1900000000000001E-2</v>
      </c>
      <c r="CX853" s="18">
        <v>3.3E-3</v>
      </c>
      <c r="CY853" s="18"/>
      <c r="CZ853" s="18"/>
      <c r="DA853" s="18"/>
      <c r="DB853" s="18"/>
      <c r="DC853" s="18"/>
      <c r="DD853" s="18">
        <v>8.0999999999999996E-3</v>
      </c>
      <c r="DE853" s="18">
        <v>1.01E-2</v>
      </c>
      <c r="DF853" s="18">
        <v>8.3000000000000001E-3</v>
      </c>
      <c r="DG853" s="18">
        <v>8.6E-3</v>
      </c>
      <c r="DH853" s="18"/>
      <c r="DI853" s="18"/>
      <c r="DJ853" s="18"/>
      <c r="DK853" s="18"/>
      <c r="DL853" s="18">
        <v>5.7999999999999996E-3</v>
      </c>
      <c r="DM853" s="18">
        <v>6.7999999999999996E-3</v>
      </c>
      <c r="DN853" s="18">
        <v>1.01E-2</v>
      </c>
      <c r="DO853" s="18">
        <v>3.6400000000000002E-2</v>
      </c>
      <c r="DP853" s="18">
        <v>3.0700000000000002E-2</v>
      </c>
      <c r="DQ853" s="18">
        <v>3.6999999999999998E-2</v>
      </c>
      <c r="DR853" s="18">
        <v>4.8599999999999997E-2</v>
      </c>
      <c r="DS853" s="18">
        <v>2.3699999999999999E-2</v>
      </c>
      <c r="DT853" s="18">
        <v>3.3000000000000002E-2</v>
      </c>
      <c r="DU853" s="18">
        <v>3.1E-2</v>
      </c>
      <c r="DV853" s="18">
        <v>1.44E-2</v>
      </c>
      <c r="DW853" s="18">
        <v>1.8200000000000001E-2</v>
      </c>
      <c r="DX853" s="18">
        <v>4.0000000000000001E-3</v>
      </c>
      <c r="DY853" s="18">
        <v>2.6100000000000002E-2</v>
      </c>
      <c r="DZ853" s="1"/>
      <c r="EA853" s="18">
        <v>51.57</v>
      </c>
      <c r="EB853" s="18">
        <v>100</v>
      </c>
      <c r="EC853" s="18">
        <v>100</v>
      </c>
      <c r="ED853" s="100"/>
      <c r="EE853" s="100"/>
      <c r="EF853" s="100"/>
      <c r="EG853" s="100"/>
      <c r="EH853" s="100"/>
      <c r="EI853" s="18">
        <v>7.26</v>
      </c>
      <c r="EJ853" s="18">
        <v>347.31</v>
      </c>
      <c r="EK853" s="18">
        <v>0.18</v>
      </c>
      <c r="EL853" s="18">
        <v>18.690000000000001</v>
      </c>
      <c r="EM853" s="100"/>
      <c r="EN853" s="100"/>
      <c r="EO853" s="100"/>
      <c r="EP853" s="100"/>
      <c r="EQ853" s="18">
        <v>6.85</v>
      </c>
      <c r="ER853" s="18">
        <v>223.53</v>
      </c>
      <c r="ES853" s="18">
        <v>4.96</v>
      </c>
      <c r="ET853" s="18">
        <v>1.03</v>
      </c>
      <c r="EU853" s="18">
        <v>0.7</v>
      </c>
      <c r="EV853" s="18">
        <v>1.0900000000000001</v>
      </c>
      <c r="EW853" s="18">
        <v>1.18</v>
      </c>
      <c r="EX853" s="18">
        <v>2.61</v>
      </c>
      <c r="EY853" s="18">
        <v>7.06</v>
      </c>
      <c r="EZ853" s="18">
        <v>100</v>
      </c>
      <c r="FA853" s="18">
        <v>100</v>
      </c>
      <c r="FB853" s="18">
        <v>100</v>
      </c>
      <c r="FC853" s="18">
        <v>52.77</v>
      </c>
      <c r="FD853" s="18">
        <v>0.21</v>
      </c>
      <c r="FE853" s="100"/>
      <c r="FF853" s="108">
        <v>0</v>
      </c>
      <c r="FG853" s="108">
        <v>0</v>
      </c>
      <c r="FH853" s="108">
        <v>0</v>
      </c>
      <c r="FI853" s="100"/>
      <c r="FJ853" s="100"/>
      <c r="FK853" s="100"/>
      <c r="FL853" s="100"/>
      <c r="FM853" s="100"/>
      <c r="FN853" s="108">
        <v>4.8254716981132066E-3</v>
      </c>
      <c r="FO853" s="108">
        <v>0</v>
      </c>
      <c r="FP853" s="108">
        <v>1.4581800000000001E-2</v>
      </c>
      <c r="FQ853" s="108">
        <v>7.4760000000000009E-3</v>
      </c>
      <c r="FR853" s="100"/>
      <c r="FS853" s="100"/>
      <c r="FT853" s="100"/>
      <c r="FU853" s="100"/>
      <c r="FV853" s="108">
        <v>6.5360149672591197E-3</v>
      </c>
      <c r="FW853" s="108">
        <v>0</v>
      </c>
      <c r="FX853" s="108">
        <v>1.0389479486573745E-2</v>
      </c>
      <c r="FY853" s="108">
        <v>0.12694960777626194</v>
      </c>
      <c r="FZ853" s="108">
        <v>0.14539059165030307</v>
      </c>
      <c r="GA853" s="108">
        <v>3.8512774502264376E-2</v>
      </c>
      <c r="GB853" s="108">
        <v>0.1041807270233196</v>
      </c>
      <c r="GC853" s="108">
        <v>2.2687823387374954E-2</v>
      </c>
      <c r="GD853" s="108">
        <v>2.5358667360749605E-2</v>
      </c>
      <c r="GE853" s="108">
        <v>0</v>
      </c>
      <c r="GF853" s="108">
        <v>0</v>
      </c>
      <c r="GG853" s="108">
        <v>0</v>
      </c>
      <c r="GH853" s="108">
        <v>4.1140852390852386E-3</v>
      </c>
      <c r="GI853" s="108">
        <v>1.4866881344831349E-2</v>
      </c>
      <c r="GJ853" s="100"/>
      <c r="GK853" s="100"/>
    </row>
    <row r="854" spans="1:193" x14ac:dyDescent="0.25">
      <c r="A854" s="98" t="s">
        <v>1073</v>
      </c>
      <c r="B854" s="99" t="s">
        <v>1074</v>
      </c>
      <c r="C854" s="19" t="s">
        <v>319</v>
      </c>
      <c r="D854" s="19" t="s">
        <v>1075</v>
      </c>
      <c r="E854" s="19"/>
      <c r="F854" s="1"/>
      <c r="G854" s="108">
        <v>2.4E-2</v>
      </c>
      <c r="H854" s="108">
        <v>0</v>
      </c>
      <c r="I854" s="108">
        <v>0</v>
      </c>
      <c r="J854" s="108">
        <v>8.1959999999999997</v>
      </c>
      <c r="K854" s="1">
        <v>26.216000000000001</v>
      </c>
      <c r="L854" s="108">
        <v>4.1000000000000002E-2</v>
      </c>
      <c r="M854" s="100"/>
      <c r="N854" s="100"/>
      <c r="O854" s="108">
        <v>9.7000000000000003E-2</v>
      </c>
      <c r="P854" s="108">
        <v>0</v>
      </c>
      <c r="Q854" s="100"/>
      <c r="R854" s="100"/>
      <c r="S854" s="100"/>
      <c r="T854" s="100"/>
      <c r="U854" s="100"/>
      <c r="V854" s="100"/>
      <c r="W854" s="108">
        <v>6.0999999999999999E-2</v>
      </c>
      <c r="X854" s="108">
        <v>0</v>
      </c>
      <c r="Y854" s="108">
        <v>1.4247195213163798E-2</v>
      </c>
      <c r="Z854" s="108">
        <v>16.736000000000001</v>
      </c>
      <c r="AA854" s="108">
        <v>24.286000000000001</v>
      </c>
      <c r="AB854" s="108">
        <v>3.9039999999999999</v>
      </c>
      <c r="AC854" s="108">
        <v>8.74</v>
      </c>
      <c r="AD854" s="108">
        <v>0.67799999999999994</v>
      </c>
      <c r="AE854" s="108">
        <v>0.219</v>
      </c>
      <c r="AF854" s="108">
        <v>0</v>
      </c>
      <c r="AG854" s="108">
        <v>0</v>
      </c>
      <c r="AH854" s="108">
        <v>0</v>
      </c>
      <c r="AI854" s="108">
        <v>0</v>
      </c>
      <c r="AJ854" s="109">
        <v>85.751661995213155</v>
      </c>
      <c r="AK854" s="109"/>
      <c r="AL854" s="108">
        <v>1.1219147344801794E-2</v>
      </c>
      <c r="AM854" s="108">
        <v>0</v>
      </c>
      <c r="AN854" s="108">
        <v>0</v>
      </c>
      <c r="AO854" s="100"/>
      <c r="AP854" s="100"/>
      <c r="AQ854" s="100"/>
      <c r="AR854" s="100"/>
      <c r="AS854" s="100"/>
      <c r="AT854" s="108">
        <v>6.9325328759291024E-2</v>
      </c>
      <c r="AU854" s="108">
        <v>0</v>
      </c>
      <c r="AV854" s="108">
        <v>8.1959999999999997</v>
      </c>
      <c r="AW854" s="108">
        <v>4.1000000000000002E-2</v>
      </c>
      <c r="AX854" s="100"/>
      <c r="AY854" s="100"/>
      <c r="AZ854" s="100"/>
      <c r="BA854" s="100"/>
      <c r="BB854" s="108">
        <v>5.7062675397567819E-2</v>
      </c>
      <c r="BC854" s="108">
        <v>0</v>
      </c>
      <c r="BD854" s="108">
        <v>0.13701866288684147</v>
      </c>
      <c r="BE854" s="108">
        <v>14.27012278308322</v>
      </c>
      <c r="BF854" s="108">
        <v>20.734226927345684</v>
      </c>
      <c r="BG854" s="108">
        <v>3.335896778603777</v>
      </c>
      <c r="BH854" s="108">
        <v>7.4931412894375855</v>
      </c>
      <c r="BI854" s="108">
        <v>0.58468437392204209</v>
      </c>
      <c r="BJ854" s="108">
        <v>0.19000520562207182</v>
      </c>
      <c r="BK854" s="108">
        <v>0</v>
      </c>
      <c r="BL854" s="108">
        <v>0</v>
      </c>
      <c r="BM854" s="108">
        <v>0</v>
      </c>
      <c r="BN854" s="108">
        <v>0</v>
      </c>
      <c r="BO854" s="108">
        <v>7.1542408034057416</v>
      </c>
      <c r="BP854" s="109"/>
      <c r="BQ854" s="108">
        <v>1.5188320000000002E-2</v>
      </c>
      <c r="BR854" s="108">
        <v>1.9683579999999999E-2</v>
      </c>
      <c r="BS854" s="108">
        <v>6.0464000000000004E-3</v>
      </c>
      <c r="BT854" s="100"/>
      <c r="BU854" s="100"/>
      <c r="BV854" s="100"/>
      <c r="BW854" s="100"/>
      <c r="BX854" s="100"/>
      <c r="BY854" s="108">
        <v>1.133352E-2</v>
      </c>
      <c r="BZ854" s="108">
        <v>2.268684E-2</v>
      </c>
      <c r="CA854" s="108">
        <v>8.2000000000000007E-3</v>
      </c>
      <c r="CB854" s="108">
        <v>8.6999999999999994E-3</v>
      </c>
      <c r="CC854" s="100"/>
      <c r="CD854" s="100"/>
      <c r="CE854" s="100"/>
      <c r="CF854" s="100"/>
      <c r="CG854" s="108">
        <v>6.3070999999999995E-3</v>
      </c>
      <c r="CH854" s="108">
        <v>7.71392E-3</v>
      </c>
      <c r="CI854" s="108">
        <v>1.2825989999999999E-2</v>
      </c>
      <c r="CJ854" s="108">
        <v>4.421456E-2</v>
      </c>
      <c r="CK854" s="108">
        <v>3.5607520000000004E-2</v>
      </c>
      <c r="CL854" s="108">
        <v>4.2950009999999997E-2</v>
      </c>
      <c r="CM854" s="108">
        <v>5.5404000000000009E-2</v>
      </c>
      <c r="CN854" s="108">
        <v>2.7598480000000002E-2</v>
      </c>
      <c r="CO854" s="108">
        <v>3.8496840000000004E-2</v>
      </c>
      <c r="CP854" s="108">
        <v>3.5578699999999998E-2</v>
      </c>
      <c r="CQ854" s="108">
        <v>1.6466399999999999E-2</v>
      </c>
      <c r="CR854" s="108">
        <v>2.0610470000000002E-2</v>
      </c>
      <c r="CS854" s="108">
        <v>4.6176000000000004E-3</v>
      </c>
      <c r="CT854" s="108">
        <v>9.600728E-2</v>
      </c>
      <c r="CU854" s="19"/>
      <c r="CV854" s="18">
        <v>7.1000000000000004E-3</v>
      </c>
      <c r="CW854" s="18">
        <v>1.18E-2</v>
      </c>
      <c r="CX854" s="18">
        <v>3.2000000000000002E-3</v>
      </c>
      <c r="CY854" s="18"/>
      <c r="CZ854" s="18"/>
      <c r="DA854" s="18"/>
      <c r="DB854" s="18"/>
      <c r="DC854" s="18"/>
      <c r="DD854" s="18">
        <v>8.0999999999999996E-3</v>
      </c>
      <c r="DE854" s="18">
        <v>9.9000000000000008E-3</v>
      </c>
      <c r="DF854" s="18">
        <v>8.2000000000000007E-3</v>
      </c>
      <c r="DG854" s="18">
        <v>8.6999999999999994E-3</v>
      </c>
      <c r="DH854" s="18"/>
      <c r="DI854" s="18"/>
      <c r="DJ854" s="18"/>
      <c r="DK854" s="18"/>
      <c r="DL854" s="18">
        <v>5.8999999999999999E-3</v>
      </c>
      <c r="DM854" s="18">
        <v>6.7999999999999996E-3</v>
      </c>
      <c r="DN854" s="18">
        <v>1.01E-2</v>
      </c>
      <c r="DO854" s="18">
        <v>3.7699999999999997E-2</v>
      </c>
      <c r="DP854" s="18">
        <v>3.04E-2</v>
      </c>
      <c r="DQ854" s="18">
        <v>3.6700000000000003E-2</v>
      </c>
      <c r="DR854" s="18">
        <v>4.7500000000000001E-2</v>
      </c>
      <c r="DS854" s="18">
        <v>2.3800000000000002E-2</v>
      </c>
      <c r="DT854" s="18">
        <v>3.3399999999999999E-2</v>
      </c>
      <c r="DU854" s="18">
        <v>3.1E-2</v>
      </c>
      <c r="DV854" s="18">
        <v>1.44E-2</v>
      </c>
      <c r="DW854" s="18">
        <v>1.8100000000000002E-2</v>
      </c>
      <c r="DX854" s="18">
        <v>4.0000000000000001E-3</v>
      </c>
      <c r="DY854" s="18">
        <v>2.6200000000000001E-2</v>
      </c>
      <c r="DZ854" s="1"/>
      <c r="EA854" s="18">
        <v>31.42</v>
      </c>
      <c r="EB854" s="18">
        <v>100</v>
      </c>
      <c r="EC854" s="18">
        <v>100</v>
      </c>
      <c r="ED854" s="100"/>
      <c r="EE854" s="100"/>
      <c r="EF854" s="100"/>
      <c r="EG854" s="100"/>
      <c r="EH854" s="100"/>
      <c r="EI854" s="18">
        <v>6.96</v>
      </c>
      <c r="EJ854" s="18">
        <v>173.69</v>
      </c>
      <c r="EK854" s="18">
        <v>0.18</v>
      </c>
      <c r="EL854" s="18">
        <v>18.11</v>
      </c>
      <c r="EM854" s="100"/>
      <c r="EN854" s="100"/>
      <c r="EO854" s="100"/>
      <c r="EP854" s="100"/>
      <c r="EQ854" s="18">
        <v>11.34</v>
      </c>
      <c r="ER854" s="18">
        <v>779.32</v>
      </c>
      <c r="ES854" s="18">
        <v>7.25</v>
      </c>
      <c r="ET854" s="18">
        <v>0.95</v>
      </c>
      <c r="EU854" s="18">
        <v>0.7</v>
      </c>
      <c r="EV854" s="18">
        <v>1.1399999999999999</v>
      </c>
      <c r="EW854" s="18">
        <v>1.3</v>
      </c>
      <c r="EX854" s="18">
        <v>3.84</v>
      </c>
      <c r="EY854" s="18">
        <v>13.25</v>
      </c>
      <c r="EZ854" s="18">
        <v>100</v>
      </c>
      <c r="FA854" s="18">
        <v>100</v>
      </c>
      <c r="FB854" s="18">
        <v>100</v>
      </c>
      <c r="FC854" s="18">
        <v>100</v>
      </c>
      <c r="FD854" s="18">
        <v>0.21</v>
      </c>
      <c r="FE854" s="100"/>
      <c r="FF854" s="108">
        <v>3.525056095736724E-3</v>
      </c>
      <c r="FG854" s="108">
        <v>0</v>
      </c>
      <c r="FH854" s="108">
        <v>0</v>
      </c>
      <c r="FI854" s="100"/>
      <c r="FJ854" s="100"/>
      <c r="FK854" s="100"/>
      <c r="FL854" s="100"/>
      <c r="FM854" s="100"/>
      <c r="FN854" s="108">
        <v>4.8250428816466549E-3</v>
      </c>
      <c r="FO854" s="108">
        <v>0</v>
      </c>
      <c r="FP854" s="108">
        <v>1.47528E-2</v>
      </c>
      <c r="FQ854" s="108">
        <v>7.4250999999999996E-3</v>
      </c>
      <c r="FR854" s="100"/>
      <c r="FS854" s="100"/>
      <c r="FT854" s="100"/>
      <c r="FU854" s="100"/>
      <c r="FV854" s="108">
        <v>6.4709073900841903E-3</v>
      </c>
      <c r="FW854" s="108">
        <v>0</v>
      </c>
      <c r="FX854" s="108">
        <v>9.9338530592960068E-3</v>
      </c>
      <c r="FY854" s="108">
        <v>0.13556616643929059</v>
      </c>
      <c r="FZ854" s="108">
        <v>0.14513958849141978</v>
      </c>
      <c r="GA854" s="108">
        <v>3.8029223276083053E-2</v>
      </c>
      <c r="GB854" s="108">
        <v>9.7410836762688621E-2</v>
      </c>
      <c r="GC854" s="108">
        <v>2.2451879958606414E-2</v>
      </c>
      <c r="GD854" s="108">
        <v>2.5175689744924519E-2</v>
      </c>
      <c r="GE854" s="108">
        <v>0</v>
      </c>
      <c r="GF854" s="108">
        <v>0</v>
      </c>
      <c r="GG854" s="108">
        <v>0</v>
      </c>
      <c r="GH854" s="108">
        <v>0</v>
      </c>
      <c r="GI854" s="108">
        <v>1.5023905687152056E-2</v>
      </c>
      <c r="GJ854" s="100"/>
      <c r="GK854" s="100"/>
    </row>
    <row r="855" spans="1:193" x14ac:dyDescent="0.25">
      <c r="A855" s="98" t="s">
        <v>1073</v>
      </c>
      <c r="B855" s="99" t="s">
        <v>1074</v>
      </c>
      <c r="C855" s="19" t="s">
        <v>319</v>
      </c>
      <c r="D855" s="19" t="s">
        <v>1075</v>
      </c>
      <c r="E855" s="19"/>
      <c r="F855" s="1"/>
      <c r="G855" s="108">
        <v>0</v>
      </c>
      <c r="H855" s="108">
        <v>0</v>
      </c>
      <c r="I855" s="108">
        <v>0</v>
      </c>
      <c r="J855" s="108">
        <v>8.1270000000000007</v>
      </c>
      <c r="K855" s="1">
        <v>26.341999999999999</v>
      </c>
      <c r="L855" s="108">
        <v>0.04</v>
      </c>
      <c r="M855" s="100"/>
      <c r="N855" s="100"/>
      <c r="O855" s="108">
        <v>0.13100000000000001</v>
      </c>
      <c r="P855" s="108">
        <v>0</v>
      </c>
      <c r="Q855" s="100"/>
      <c r="R855" s="100"/>
      <c r="S855" s="100"/>
      <c r="T855" s="100"/>
      <c r="U855" s="100"/>
      <c r="V855" s="100"/>
      <c r="W855" s="108">
        <v>0.113</v>
      </c>
      <c r="X855" s="108">
        <v>0</v>
      </c>
      <c r="Y855" s="108">
        <v>0</v>
      </c>
      <c r="Z855" s="108">
        <v>15.128</v>
      </c>
      <c r="AA855" s="108">
        <v>24.382000000000005</v>
      </c>
      <c r="AB855" s="108">
        <v>4.0289999999999999</v>
      </c>
      <c r="AC855" s="108">
        <v>9.7219999999999995</v>
      </c>
      <c r="AD855" s="108">
        <v>0.876</v>
      </c>
      <c r="AE855" s="108">
        <v>0.28999999999999998</v>
      </c>
      <c r="AF855" s="108">
        <v>0</v>
      </c>
      <c r="AG855" s="108">
        <v>0</v>
      </c>
      <c r="AH855" s="108">
        <v>0</v>
      </c>
      <c r="AI855" s="108">
        <v>8.0000000000000002E-3</v>
      </c>
      <c r="AJ855" s="109">
        <v>85.756696300000002</v>
      </c>
      <c r="AK855" s="109"/>
      <c r="AL855" s="108">
        <v>0</v>
      </c>
      <c r="AM855" s="108">
        <v>0</v>
      </c>
      <c r="AN855" s="108">
        <v>0</v>
      </c>
      <c r="AO855" s="100"/>
      <c r="AP855" s="100"/>
      <c r="AQ855" s="100"/>
      <c r="AR855" s="100"/>
      <c r="AS855" s="100"/>
      <c r="AT855" s="108">
        <v>9.3624928530588916E-2</v>
      </c>
      <c r="AU855" s="108">
        <v>0</v>
      </c>
      <c r="AV855" s="108">
        <v>8.1270000000000007</v>
      </c>
      <c r="AW855" s="108">
        <v>0.04</v>
      </c>
      <c r="AX855" s="100"/>
      <c r="AY855" s="100"/>
      <c r="AZ855" s="100"/>
      <c r="BA855" s="100"/>
      <c r="BB855" s="108">
        <v>0.10570626753975679</v>
      </c>
      <c r="BC855" s="108">
        <v>0</v>
      </c>
      <c r="BD855" s="108">
        <v>0.16694227891959995</v>
      </c>
      <c r="BE855" s="108">
        <v>12.899045020463847</v>
      </c>
      <c r="BF855" s="108">
        <v>20.816187142491252</v>
      </c>
      <c r="BG855" s="108">
        <v>3.4427069982055887</v>
      </c>
      <c r="BH855" s="108">
        <v>8.3350480109739351</v>
      </c>
      <c r="BI855" s="108">
        <v>0.75543290789927564</v>
      </c>
      <c r="BJ855" s="108">
        <v>0.25160506680548322</v>
      </c>
      <c r="BK855" s="108">
        <v>0</v>
      </c>
      <c r="BL855" s="108">
        <v>0</v>
      </c>
      <c r="BM855" s="108">
        <v>0</v>
      </c>
      <c r="BN855" s="108">
        <v>6.9300069300069298E-3</v>
      </c>
      <c r="BO855" s="108">
        <v>7.1886256958847286</v>
      </c>
      <c r="BP855" s="109"/>
      <c r="BQ855" s="108">
        <v>1.5616160000000002E-2</v>
      </c>
      <c r="BR855" s="108">
        <v>1.9683579999999999E-2</v>
      </c>
      <c r="BS855" s="108">
        <v>6.2353499999999997E-3</v>
      </c>
      <c r="BT855" s="100"/>
      <c r="BU855" s="100"/>
      <c r="BV855" s="100"/>
      <c r="BW855" s="100"/>
      <c r="BX855" s="100"/>
      <c r="BY855" s="108">
        <v>1.161336E-2</v>
      </c>
      <c r="BZ855" s="108">
        <v>2.268684E-2</v>
      </c>
      <c r="CA855" s="108">
        <v>8.2000000000000007E-3</v>
      </c>
      <c r="CB855" s="108">
        <v>8.8000000000000005E-3</v>
      </c>
      <c r="CC855" s="100"/>
      <c r="CD855" s="100"/>
      <c r="CE855" s="100"/>
      <c r="CF855" s="100"/>
      <c r="CG855" s="108">
        <v>6.2001999999999995E-3</v>
      </c>
      <c r="CH855" s="108">
        <v>7.71392E-3</v>
      </c>
      <c r="CI855" s="108">
        <v>1.2699E-2</v>
      </c>
      <c r="CJ855" s="108">
        <v>4.0930720000000004E-2</v>
      </c>
      <c r="CK855" s="108">
        <v>3.6193170000000004E-2</v>
      </c>
      <c r="CL855" s="108">
        <v>4.3067039999999994E-2</v>
      </c>
      <c r="CM855" s="108">
        <v>5.4354240000000005E-2</v>
      </c>
      <c r="CN855" s="108">
        <v>2.7366559999999998E-2</v>
      </c>
      <c r="CO855" s="108">
        <v>3.8612100000000003E-2</v>
      </c>
      <c r="CP855" s="108">
        <v>3.5463929999999998E-2</v>
      </c>
      <c r="CQ855" s="108">
        <v>1.6580750000000002E-2</v>
      </c>
      <c r="CR855" s="108">
        <v>2.0610470000000002E-2</v>
      </c>
      <c r="CS855" s="108">
        <v>4.6176000000000004E-3</v>
      </c>
      <c r="CT855" s="108">
        <v>9.5274399999999995E-2</v>
      </c>
      <c r="CU855" s="19"/>
      <c r="CV855" s="18">
        <v>7.3000000000000001E-3</v>
      </c>
      <c r="CW855" s="18">
        <v>1.18E-2</v>
      </c>
      <c r="CX855" s="18">
        <v>3.3E-3</v>
      </c>
      <c r="CY855" s="18"/>
      <c r="CZ855" s="18"/>
      <c r="DA855" s="18"/>
      <c r="DB855" s="18"/>
      <c r="DC855" s="18"/>
      <c r="DD855" s="18">
        <v>8.3000000000000001E-3</v>
      </c>
      <c r="DE855" s="18">
        <v>9.9000000000000008E-3</v>
      </c>
      <c r="DF855" s="18">
        <v>8.2000000000000007E-3</v>
      </c>
      <c r="DG855" s="18">
        <v>8.8000000000000005E-3</v>
      </c>
      <c r="DH855" s="18"/>
      <c r="DI855" s="18"/>
      <c r="DJ855" s="18"/>
      <c r="DK855" s="18"/>
      <c r="DL855" s="18">
        <v>5.7999999999999996E-3</v>
      </c>
      <c r="DM855" s="18">
        <v>6.7999999999999996E-3</v>
      </c>
      <c r="DN855" s="18">
        <v>0.01</v>
      </c>
      <c r="DO855" s="18">
        <v>3.49E-2</v>
      </c>
      <c r="DP855" s="18">
        <v>3.09E-2</v>
      </c>
      <c r="DQ855" s="18">
        <v>3.6799999999999999E-2</v>
      </c>
      <c r="DR855" s="18">
        <v>4.6600000000000003E-2</v>
      </c>
      <c r="DS855" s="18">
        <v>2.3599999999999999E-2</v>
      </c>
      <c r="DT855" s="18">
        <v>3.3500000000000002E-2</v>
      </c>
      <c r="DU855" s="18">
        <v>3.09E-2</v>
      </c>
      <c r="DV855" s="18">
        <v>1.4500000000000001E-2</v>
      </c>
      <c r="DW855" s="18">
        <v>1.8100000000000002E-2</v>
      </c>
      <c r="DX855" s="18">
        <v>4.0000000000000001E-3</v>
      </c>
      <c r="DY855" s="18">
        <v>2.5999999999999999E-2</v>
      </c>
      <c r="DZ855" s="1"/>
      <c r="EA855" s="18">
        <v>90.77</v>
      </c>
      <c r="EB855" s="18">
        <v>100</v>
      </c>
      <c r="EC855" s="18">
        <v>100</v>
      </c>
      <c r="ED855" s="100"/>
      <c r="EE855" s="100"/>
      <c r="EF855" s="100"/>
      <c r="EG855" s="100"/>
      <c r="EH855" s="100"/>
      <c r="EI855" s="18">
        <v>5.35</v>
      </c>
      <c r="EJ855" s="18">
        <v>193.28</v>
      </c>
      <c r="EK855" s="18">
        <v>0.18</v>
      </c>
      <c r="EL855" s="18">
        <v>19.059999999999999</v>
      </c>
      <c r="EM855" s="100"/>
      <c r="EN855" s="100"/>
      <c r="EO855" s="100"/>
      <c r="EP855" s="100"/>
      <c r="EQ855" s="18">
        <v>6.16</v>
      </c>
      <c r="ER855" s="18">
        <v>170.33</v>
      </c>
      <c r="ES855" s="18">
        <v>6.05</v>
      </c>
      <c r="ET855" s="18">
        <v>1</v>
      </c>
      <c r="EU855" s="18">
        <v>0.7</v>
      </c>
      <c r="EV855" s="18">
        <v>1.1100000000000001</v>
      </c>
      <c r="EW855" s="18">
        <v>1.22</v>
      </c>
      <c r="EX855" s="18">
        <v>2.97</v>
      </c>
      <c r="EY855" s="18">
        <v>10.119999999999999</v>
      </c>
      <c r="EZ855" s="18">
        <v>100</v>
      </c>
      <c r="FA855" s="18">
        <v>100</v>
      </c>
      <c r="FB855" s="18">
        <v>100</v>
      </c>
      <c r="FC855" s="18">
        <v>60.5</v>
      </c>
      <c r="FD855" s="18">
        <v>0.21</v>
      </c>
      <c r="FE855" s="100"/>
      <c r="FF855" s="108">
        <v>0</v>
      </c>
      <c r="FG855" s="108">
        <v>0</v>
      </c>
      <c r="FH855" s="108">
        <v>0</v>
      </c>
      <c r="FI855" s="100"/>
      <c r="FJ855" s="100"/>
      <c r="FK855" s="100"/>
      <c r="FL855" s="100"/>
      <c r="FM855" s="100"/>
      <c r="FN855" s="108">
        <v>5.0089336763865068E-3</v>
      </c>
      <c r="FO855" s="108">
        <v>0</v>
      </c>
      <c r="FP855" s="108">
        <v>1.46286E-2</v>
      </c>
      <c r="FQ855" s="108">
        <v>7.6239999999999997E-3</v>
      </c>
      <c r="FR855" s="100"/>
      <c r="FS855" s="100"/>
      <c r="FT855" s="100"/>
      <c r="FU855" s="100"/>
      <c r="FV855" s="108">
        <v>6.5115060804490183E-3</v>
      </c>
      <c r="FW855" s="108">
        <v>0</v>
      </c>
      <c r="FX855" s="108">
        <v>1.0100007874635797E-2</v>
      </c>
      <c r="FY855" s="108">
        <v>0.12899045020463848</v>
      </c>
      <c r="FZ855" s="108">
        <v>0.14571330999743876</v>
      </c>
      <c r="GA855" s="108">
        <v>3.8214047680082033E-2</v>
      </c>
      <c r="GB855" s="108">
        <v>0.10168758573388199</v>
      </c>
      <c r="GC855" s="108">
        <v>2.2436357364608486E-2</v>
      </c>
      <c r="GD855" s="108">
        <v>2.5462432760714901E-2</v>
      </c>
      <c r="GE855" s="108">
        <v>0</v>
      </c>
      <c r="GF855" s="108">
        <v>0</v>
      </c>
      <c r="GG855" s="108">
        <v>0</v>
      </c>
      <c r="GH855" s="108">
        <v>4.1926541926541926E-3</v>
      </c>
      <c r="GI855" s="108">
        <v>1.5096113961357929E-2</v>
      </c>
      <c r="GJ855" s="100"/>
      <c r="GK855" s="100"/>
    </row>
    <row r="856" spans="1:193" x14ac:dyDescent="0.25">
      <c r="A856" s="98" t="s">
        <v>1073</v>
      </c>
      <c r="B856" s="99" t="s">
        <v>1074</v>
      </c>
      <c r="C856" s="19" t="s">
        <v>319</v>
      </c>
      <c r="D856" s="19" t="s">
        <v>1075</v>
      </c>
      <c r="E856" s="19"/>
      <c r="F856" s="1"/>
      <c r="G856" s="108">
        <v>1.7999999999999999E-2</v>
      </c>
      <c r="H856" s="108">
        <v>0</v>
      </c>
      <c r="I856" s="108">
        <v>0</v>
      </c>
      <c r="J856" s="108">
        <v>8.1620000000000008</v>
      </c>
      <c r="K856" s="1">
        <v>26.408999999999999</v>
      </c>
      <c r="L856" s="108">
        <v>4.1000000000000002E-2</v>
      </c>
      <c r="M856" s="100"/>
      <c r="N856" s="100"/>
      <c r="O856" s="108">
        <v>8.8999999999999996E-2</v>
      </c>
      <c r="P856" s="108">
        <v>0</v>
      </c>
      <c r="Q856" s="100"/>
      <c r="R856" s="100"/>
      <c r="S856" s="100"/>
      <c r="T856" s="100"/>
      <c r="U856" s="100"/>
      <c r="V856" s="100"/>
      <c r="W856" s="108">
        <v>6.5000000000000002E-2</v>
      </c>
      <c r="X856" s="108">
        <v>0</v>
      </c>
      <c r="Y856" s="108">
        <v>1.0685396409872847E-2</v>
      </c>
      <c r="Z856" s="108">
        <v>17.108000000000001</v>
      </c>
      <c r="AA856" s="108">
        <v>24.742000000000001</v>
      </c>
      <c r="AB856" s="108">
        <v>3.72</v>
      </c>
      <c r="AC856" s="108">
        <v>8.27</v>
      </c>
      <c r="AD856" s="108">
        <v>0.51200000000000001</v>
      </c>
      <c r="AE856" s="108">
        <v>0.20399999999999999</v>
      </c>
      <c r="AF856" s="108">
        <v>0</v>
      </c>
      <c r="AG856" s="108">
        <v>0</v>
      </c>
      <c r="AH856" s="108">
        <v>0</v>
      </c>
      <c r="AI856" s="108">
        <v>0</v>
      </c>
      <c r="AJ856" s="109">
        <v>85.904417596409857</v>
      </c>
      <c r="AK856" s="109"/>
      <c r="AL856" s="108">
        <v>8.4143605086013443E-3</v>
      </c>
      <c r="AM856" s="108">
        <v>0</v>
      </c>
      <c r="AN856" s="108">
        <v>0</v>
      </c>
      <c r="AO856" s="100"/>
      <c r="AP856" s="100"/>
      <c r="AQ856" s="100"/>
      <c r="AR856" s="100"/>
      <c r="AS856" s="100"/>
      <c r="AT856" s="108">
        <v>6.3607775871926814E-2</v>
      </c>
      <c r="AU856" s="108">
        <v>0</v>
      </c>
      <c r="AV856" s="108">
        <v>8.1620000000000008</v>
      </c>
      <c r="AW856" s="108">
        <v>4.1000000000000002E-2</v>
      </c>
      <c r="AX856" s="100"/>
      <c r="AY856" s="100"/>
      <c r="AZ856" s="100"/>
      <c r="BA856" s="100"/>
      <c r="BB856" s="108">
        <v>6.080449017773621E-2</v>
      </c>
      <c r="BC856" s="108">
        <v>0</v>
      </c>
      <c r="BD856" s="108">
        <v>9.9220411055988653E-2</v>
      </c>
      <c r="BE856" s="108">
        <v>14.587312414733969</v>
      </c>
      <c r="BF856" s="108">
        <v>21.123537949287119</v>
      </c>
      <c r="BG856" s="108">
        <v>3.1786721353499106</v>
      </c>
      <c r="BH856" s="108">
        <v>7.0901920438957466</v>
      </c>
      <c r="BI856" s="108">
        <v>0.4415315626077958</v>
      </c>
      <c r="BJ856" s="108">
        <v>0.17699115044247785</v>
      </c>
      <c r="BK856" s="108">
        <v>0</v>
      </c>
      <c r="BL856" s="108">
        <v>0</v>
      </c>
      <c r="BM856" s="108">
        <v>0</v>
      </c>
      <c r="BN856" s="108">
        <v>0</v>
      </c>
      <c r="BO856" s="108">
        <v>7.2069097260124435</v>
      </c>
      <c r="BP856" s="109"/>
      <c r="BQ856" s="108">
        <v>1.5616160000000002E-2</v>
      </c>
      <c r="BR856" s="108">
        <v>1.9850389999999999E-2</v>
      </c>
      <c r="BS856" s="108">
        <v>6.2353499999999997E-3</v>
      </c>
      <c r="BT856" s="100"/>
      <c r="BU856" s="100"/>
      <c r="BV856" s="100"/>
      <c r="BW856" s="100"/>
      <c r="BX856" s="100"/>
      <c r="BY856" s="108">
        <v>1.161336E-2</v>
      </c>
      <c r="BZ856" s="108">
        <v>2.2457679999999997E-2</v>
      </c>
      <c r="CA856" s="108">
        <v>8.0999999999999996E-3</v>
      </c>
      <c r="CB856" s="108">
        <v>8.6E-3</v>
      </c>
      <c r="CC856" s="100"/>
      <c r="CD856" s="100"/>
      <c r="CE856" s="100"/>
      <c r="CF856" s="100"/>
      <c r="CG856" s="108">
        <v>6.2001999999999995E-3</v>
      </c>
      <c r="CH856" s="108">
        <v>7.71392E-3</v>
      </c>
      <c r="CI856" s="108">
        <v>1.2825989999999999E-2</v>
      </c>
      <c r="CJ856" s="108">
        <v>4.3276320000000007E-2</v>
      </c>
      <c r="CK856" s="108">
        <v>3.6427429999999997E-2</v>
      </c>
      <c r="CL856" s="108">
        <v>4.2715949999999996E-2</v>
      </c>
      <c r="CM856" s="108">
        <v>5.3771040000000006E-2</v>
      </c>
      <c r="CN856" s="108">
        <v>2.7482519999999996E-2</v>
      </c>
      <c r="CO856" s="108">
        <v>3.8496840000000004E-2</v>
      </c>
      <c r="CP856" s="108">
        <v>3.5578699999999998E-2</v>
      </c>
      <c r="CQ856" s="108">
        <v>1.6580750000000002E-2</v>
      </c>
      <c r="CR856" s="108">
        <v>2.0610470000000002E-2</v>
      </c>
      <c r="CS856" s="108">
        <v>4.6176000000000004E-3</v>
      </c>
      <c r="CT856" s="108">
        <v>9.5274399999999995E-2</v>
      </c>
      <c r="CU856" s="19"/>
      <c r="CV856" s="18">
        <v>7.3000000000000001E-3</v>
      </c>
      <c r="CW856" s="18">
        <v>1.1900000000000001E-2</v>
      </c>
      <c r="CX856" s="18">
        <v>3.3E-3</v>
      </c>
      <c r="CY856" s="18"/>
      <c r="CZ856" s="18"/>
      <c r="DA856" s="18"/>
      <c r="DB856" s="18"/>
      <c r="DC856" s="18"/>
      <c r="DD856" s="18">
        <v>8.3000000000000001E-3</v>
      </c>
      <c r="DE856" s="18">
        <v>9.7999999999999997E-3</v>
      </c>
      <c r="DF856" s="18">
        <v>8.0999999999999996E-3</v>
      </c>
      <c r="DG856" s="18">
        <v>8.6E-3</v>
      </c>
      <c r="DH856" s="18"/>
      <c r="DI856" s="18"/>
      <c r="DJ856" s="18"/>
      <c r="DK856" s="18"/>
      <c r="DL856" s="18">
        <v>5.7999999999999996E-3</v>
      </c>
      <c r="DM856" s="18">
        <v>6.7999999999999996E-3</v>
      </c>
      <c r="DN856" s="18">
        <v>1.01E-2</v>
      </c>
      <c r="DO856" s="18">
        <v>3.6900000000000002E-2</v>
      </c>
      <c r="DP856" s="18">
        <v>3.1099999999999999E-2</v>
      </c>
      <c r="DQ856" s="18">
        <v>3.6499999999999998E-2</v>
      </c>
      <c r="DR856" s="18">
        <v>4.6100000000000002E-2</v>
      </c>
      <c r="DS856" s="18">
        <v>2.3699999999999999E-2</v>
      </c>
      <c r="DT856" s="18">
        <v>3.3399999999999999E-2</v>
      </c>
      <c r="DU856" s="18">
        <v>3.1E-2</v>
      </c>
      <c r="DV856" s="18">
        <v>1.4500000000000001E-2</v>
      </c>
      <c r="DW856" s="18">
        <v>1.8100000000000002E-2</v>
      </c>
      <c r="DX856" s="18">
        <v>4.0000000000000001E-3</v>
      </c>
      <c r="DY856" s="18">
        <v>2.5999999999999999E-2</v>
      </c>
      <c r="DZ856" s="1"/>
      <c r="EA856" s="18">
        <v>44.49</v>
      </c>
      <c r="EB856" s="18">
        <v>100</v>
      </c>
      <c r="EC856" s="18">
        <v>100</v>
      </c>
      <c r="ED856" s="100"/>
      <c r="EE856" s="100"/>
      <c r="EF856" s="100"/>
      <c r="EG856" s="100"/>
      <c r="EH856" s="100"/>
      <c r="EI856" s="18">
        <v>7.66</v>
      </c>
      <c r="EJ856" s="18">
        <v>97.06</v>
      </c>
      <c r="EK856" s="18">
        <v>0.18</v>
      </c>
      <c r="EL856" s="18">
        <v>18.239999999999998</v>
      </c>
      <c r="EM856" s="100"/>
      <c r="EN856" s="100"/>
      <c r="EO856" s="100"/>
      <c r="EP856" s="100"/>
      <c r="EQ856" s="18">
        <v>10.57</v>
      </c>
      <c r="ER856" s="18">
        <v>636.47</v>
      </c>
      <c r="ES856" s="18">
        <v>9.7899999999999991</v>
      </c>
      <c r="ET856" s="18">
        <v>0.94</v>
      </c>
      <c r="EU856" s="18">
        <v>0.7</v>
      </c>
      <c r="EV856" s="18">
        <v>1.18</v>
      </c>
      <c r="EW856" s="18">
        <v>1.34</v>
      </c>
      <c r="EX856" s="18">
        <v>5.01</v>
      </c>
      <c r="EY856" s="18">
        <v>14.25</v>
      </c>
      <c r="EZ856" s="18">
        <v>100</v>
      </c>
      <c r="FA856" s="18">
        <v>100</v>
      </c>
      <c r="FB856" s="18">
        <v>100</v>
      </c>
      <c r="FC856" s="18">
        <v>100</v>
      </c>
      <c r="FD856" s="18">
        <v>0.21</v>
      </c>
      <c r="FE856" s="100"/>
      <c r="FF856" s="108">
        <v>3.7435489902767384E-3</v>
      </c>
      <c r="FG856" s="108">
        <v>0</v>
      </c>
      <c r="FH856" s="108">
        <v>0</v>
      </c>
      <c r="FI856" s="100"/>
      <c r="FJ856" s="100"/>
      <c r="FK856" s="100"/>
      <c r="FL856" s="100"/>
      <c r="FM856" s="100"/>
      <c r="FN856" s="108">
        <v>4.8723556317895938E-3</v>
      </c>
      <c r="FO856" s="108">
        <v>0</v>
      </c>
      <c r="FP856" s="108">
        <v>1.4691600000000001E-2</v>
      </c>
      <c r="FQ856" s="108">
        <v>7.4783999999999996E-3</v>
      </c>
      <c r="FR856" s="100"/>
      <c r="FS856" s="100"/>
      <c r="FT856" s="100"/>
      <c r="FU856" s="100"/>
      <c r="FV856" s="108">
        <v>6.4270346117867175E-3</v>
      </c>
      <c r="FW856" s="108">
        <v>0</v>
      </c>
      <c r="FX856" s="108">
        <v>9.7136782423812885E-3</v>
      </c>
      <c r="FY856" s="108">
        <v>0.13712073669849928</v>
      </c>
      <c r="FZ856" s="108">
        <v>0.1478647656450098</v>
      </c>
      <c r="GA856" s="108">
        <v>3.7508331197128944E-2</v>
      </c>
      <c r="GB856" s="108">
        <v>9.500857338820301E-2</v>
      </c>
      <c r="GC856" s="108">
        <v>2.2120731286650569E-2</v>
      </c>
      <c r="GD856" s="108">
        <v>2.522123893805309E-2</v>
      </c>
      <c r="GE856" s="108">
        <v>0</v>
      </c>
      <c r="GF856" s="108">
        <v>0</v>
      </c>
      <c r="GG856" s="108">
        <v>0</v>
      </c>
      <c r="GH856" s="108">
        <v>0</v>
      </c>
      <c r="GI856" s="108">
        <v>1.513451042462613E-2</v>
      </c>
      <c r="GJ856" s="100"/>
      <c r="GK856" s="100"/>
    </row>
    <row r="857" spans="1:193" x14ac:dyDescent="0.25">
      <c r="A857" s="98" t="s">
        <v>1073</v>
      </c>
      <c r="B857" s="99" t="s">
        <v>1074</v>
      </c>
      <c r="C857" s="19" t="s">
        <v>319</v>
      </c>
      <c r="D857" s="19" t="s">
        <v>1002</v>
      </c>
      <c r="E857" s="19"/>
      <c r="F857" s="1"/>
      <c r="G857" s="108">
        <v>2.1999999999999999E-2</v>
      </c>
      <c r="H857" s="108">
        <v>0</v>
      </c>
      <c r="I857" s="108">
        <v>0</v>
      </c>
      <c r="J857" s="108">
        <v>6.859</v>
      </c>
      <c r="K857" s="1">
        <v>30.924000000000003</v>
      </c>
      <c r="L857" s="108">
        <v>0.03</v>
      </c>
      <c r="M857" s="100"/>
      <c r="N857" s="100"/>
      <c r="O857" s="108">
        <v>10.917999999999999</v>
      </c>
      <c r="P857" s="108">
        <v>3.7999999999999999E-2</v>
      </c>
      <c r="Q857" s="100"/>
      <c r="R857" s="100"/>
      <c r="S857" s="100"/>
      <c r="T857" s="100"/>
      <c r="U857" s="100"/>
      <c r="V857" s="100"/>
      <c r="W857" s="108">
        <v>7.7000000000000013E-2</v>
      </c>
      <c r="X857" s="108">
        <v>0</v>
      </c>
      <c r="Y857" s="108">
        <v>1.3059928945400147E-2</v>
      </c>
      <c r="Z857" s="108">
        <v>12.351000000000001</v>
      </c>
      <c r="AA857" s="108">
        <v>19.402999999999999</v>
      </c>
      <c r="AB857" s="108">
        <v>3.3660000000000001</v>
      </c>
      <c r="AC857" s="108">
        <v>8.6020000000000003</v>
      </c>
      <c r="AD857" s="108">
        <v>0.999</v>
      </c>
      <c r="AE857" s="108">
        <v>0.52200000000000002</v>
      </c>
      <c r="AF857" s="108">
        <v>0</v>
      </c>
      <c r="AG857" s="108">
        <v>0</v>
      </c>
      <c r="AH857" s="108">
        <v>0</v>
      </c>
      <c r="AI857" s="108">
        <v>1.7999999999999999E-2</v>
      </c>
      <c r="AJ857" s="109">
        <v>91.246967028945406</v>
      </c>
      <c r="AK857" s="109"/>
      <c r="AL857" s="108">
        <v>1.0284218399401643E-2</v>
      </c>
      <c r="AM857" s="108">
        <v>0</v>
      </c>
      <c r="AN857" s="108">
        <v>0</v>
      </c>
      <c r="AO857" s="100"/>
      <c r="AP857" s="100"/>
      <c r="AQ857" s="100"/>
      <c r="AR857" s="100"/>
      <c r="AS857" s="100"/>
      <c r="AT857" s="108">
        <v>7.8030303030303028</v>
      </c>
      <c r="AU857" s="108">
        <v>1.6582300576016756E-2</v>
      </c>
      <c r="AV857" s="108">
        <v>6.859</v>
      </c>
      <c r="AW857" s="108">
        <v>0.03</v>
      </c>
      <c r="AX857" s="100"/>
      <c r="AY857" s="100"/>
      <c r="AZ857" s="100"/>
      <c r="BA857" s="100"/>
      <c r="BB857" s="108">
        <v>7.2029934518241356E-2</v>
      </c>
      <c r="BC857" s="108">
        <v>0</v>
      </c>
      <c r="BD857" s="108">
        <v>0.53547523427041499</v>
      </c>
      <c r="BE857" s="108">
        <v>10.531207366984994</v>
      </c>
      <c r="BF857" s="108">
        <v>16.565354734056175</v>
      </c>
      <c r="BG857" s="108">
        <v>2.8761855934375804</v>
      </c>
      <c r="BH857" s="108">
        <v>7.3748285322359388</v>
      </c>
      <c r="BI857" s="108">
        <v>0.86150396688513287</v>
      </c>
      <c r="BJ857" s="108">
        <v>0.45288912024986983</v>
      </c>
      <c r="BK857" s="108">
        <v>0</v>
      </c>
      <c r="BL857" s="108">
        <v>0</v>
      </c>
      <c r="BM857" s="108">
        <v>0</v>
      </c>
      <c r="BN857" s="108">
        <v>1.559251559251559E-2</v>
      </c>
      <c r="BO857" s="108">
        <v>8.4390350398428122</v>
      </c>
      <c r="BP857" s="109"/>
      <c r="BQ857" s="108">
        <v>1.4332640000000002E-2</v>
      </c>
      <c r="BR857" s="108">
        <v>1.8349099999999997E-2</v>
      </c>
      <c r="BS857" s="108">
        <v>6.0464000000000004E-3</v>
      </c>
      <c r="BT857" s="100"/>
      <c r="BU857" s="100"/>
      <c r="BV857" s="100"/>
      <c r="BW857" s="100"/>
      <c r="BX857" s="100"/>
      <c r="BY857" s="108">
        <v>1.091376E-2</v>
      </c>
      <c r="BZ857" s="108">
        <v>2.2228519999999998E-2</v>
      </c>
      <c r="CA857" s="108">
        <v>7.7000000000000002E-3</v>
      </c>
      <c r="CB857" s="108">
        <v>8.3999999999999995E-3</v>
      </c>
      <c r="CC857" s="100"/>
      <c r="CD857" s="100"/>
      <c r="CE857" s="100"/>
      <c r="CF857" s="100"/>
      <c r="CG857" s="108">
        <v>5.8794999999999993E-3</v>
      </c>
      <c r="CH857" s="108">
        <v>7.3736000000000001E-3</v>
      </c>
      <c r="CI857" s="108">
        <v>1.2191039999999998E-2</v>
      </c>
      <c r="CJ857" s="108">
        <v>4.139984E-2</v>
      </c>
      <c r="CK857" s="108">
        <v>3.4904740000000004E-2</v>
      </c>
      <c r="CL857" s="108">
        <v>4.0024259999999999E-2</v>
      </c>
      <c r="CM857" s="108">
        <v>5.2021440000000002E-2</v>
      </c>
      <c r="CN857" s="108">
        <v>2.5743120000000001E-2</v>
      </c>
      <c r="CO857" s="108">
        <v>3.6306900000000003E-2</v>
      </c>
      <c r="CP857" s="108">
        <v>3.4086689999999996E-2</v>
      </c>
      <c r="CQ857" s="108">
        <v>1.5665950000000001E-2</v>
      </c>
      <c r="CR857" s="108">
        <v>1.9471770000000003E-2</v>
      </c>
      <c r="CS857" s="108">
        <v>4.3867200000000002E-3</v>
      </c>
      <c r="CT857" s="108">
        <v>9.490796E-2</v>
      </c>
      <c r="CU857" s="19"/>
      <c r="CV857" s="18">
        <v>6.7000000000000002E-3</v>
      </c>
      <c r="CW857" s="18">
        <v>1.0999999999999999E-2</v>
      </c>
      <c r="CX857" s="18">
        <v>3.2000000000000002E-3</v>
      </c>
      <c r="CY857" s="18"/>
      <c r="CZ857" s="18"/>
      <c r="DA857" s="18"/>
      <c r="DB857" s="18"/>
      <c r="DC857" s="18"/>
      <c r="DD857" s="18">
        <v>7.7999999999999996E-3</v>
      </c>
      <c r="DE857" s="18">
        <v>9.7000000000000003E-3</v>
      </c>
      <c r="DF857" s="18">
        <v>7.7000000000000002E-3</v>
      </c>
      <c r="DG857" s="18">
        <v>8.3999999999999995E-3</v>
      </c>
      <c r="DH857" s="18"/>
      <c r="DI857" s="18"/>
      <c r="DJ857" s="18"/>
      <c r="DK857" s="18"/>
      <c r="DL857" s="18">
        <v>5.4999999999999997E-3</v>
      </c>
      <c r="DM857" s="18">
        <v>6.4999999999999997E-3</v>
      </c>
      <c r="DN857" s="18">
        <v>9.5999999999999992E-3</v>
      </c>
      <c r="DO857" s="18">
        <v>3.5299999999999998E-2</v>
      </c>
      <c r="DP857" s="18">
        <v>2.98E-2</v>
      </c>
      <c r="DQ857" s="18">
        <v>3.4200000000000001E-2</v>
      </c>
      <c r="DR857" s="18">
        <v>4.4600000000000001E-2</v>
      </c>
      <c r="DS857" s="18">
        <v>2.2200000000000001E-2</v>
      </c>
      <c r="DT857" s="18">
        <v>3.15E-2</v>
      </c>
      <c r="DU857" s="18">
        <v>2.9700000000000001E-2</v>
      </c>
      <c r="DV857" s="18">
        <v>1.37E-2</v>
      </c>
      <c r="DW857" s="18">
        <v>1.7100000000000001E-2</v>
      </c>
      <c r="DX857" s="18">
        <v>3.8E-3</v>
      </c>
      <c r="DY857" s="18">
        <v>2.5899999999999999E-2</v>
      </c>
      <c r="DZ857" s="1"/>
      <c r="EA857" s="18">
        <v>31.94</v>
      </c>
      <c r="EB857" s="18">
        <v>100</v>
      </c>
      <c r="EC857" s="18">
        <v>100</v>
      </c>
      <c r="ED857" s="100"/>
      <c r="EE857" s="100"/>
      <c r="EF857" s="100"/>
      <c r="EG857" s="100"/>
      <c r="EH857" s="100"/>
      <c r="EI857" s="18">
        <v>0.23</v>
      </c>
      <c r="EJ857" s="18">
        <v>24.08</v>
      </c>
      <c r="EK857" s="18">
        <v>0.22</v>
      </c>
      <c r="EL857" s="18">
        <v>23.43</v>
      </c>
      <c r="EM857" s="100"/>
      <c r="EN857" s="100"/>
      <c r="EO857" s="100"/>
      <c r="EP857" s="100"/>
      <c r="EQ857" s="18">
        <v>8.69</v>
      </c>
      <c r="ER857" s="18">
        <v>100</v>
      </c>
      <c r="ES857" s="18">
        <v>2.17</v>
      </c>
      <c r="ET857" s="18">
        <v>1.1399999999999999</v>
      </c>
      <c r="EU857" s="18">
        <v>0.8</v>
      </c>
      <c r="EV857" s="18">
        <v>1.27</v>
      </c>
      <c r="EW857" s="18">
        <v>1.33</v>
      </c>
      <c r="EX857" s="18">
        <v>2.56</v>
      </c>
      <c r="EY857" s="18">
        <v>5.57</v>
      </c>
      <c r="EZ857" s="18">
        <v>100</v>
      </c>
      <c r="FA857" s="18">
        <v>100</v>
      </c>
      <c r="FB857" s="18">
        <v>100</v>
      </c>
      <c r="FC857" s="18">
        <v>25.94</v>
      </c>
      <c r="FD857" s="18">
        <v>0.2</v>
      </c>
      <c r="FE857" s="100"/>
      <c r="FF857" s="108">
        <v>3.2847793567688851E-3</v>
      </c>
      <c r="FG857" s="108">
        <v>0</v>
      </c>
      <c r="FH857" s="108">
        <v>0</v>
      </c>
      <c r="FI857" s="100"/>
      <c r="FJ857" s="100"/>
      <c r="FK857" s="100"/>
      <c r="FL857" s="100"/>
      <c r="FM857" s="100"/>
      <c r="FN857" s="108">
        <v>1.7946969696969697E-2</v>
      </c>
      <c r="FO857" s="108">
        <v>3.9930179787048348E-3</v>
      </c>
      <c r="FP857" s="108">
        <v>1.50898E-2</v>
      </c>
      <c r="FQ857" s="108">
        <v>7.0289999999999997E-3</v>
      </c>
      <c r="FR857" s="100"/>
      <c r="FS857" s="100"/>
      <c r="FT857" s="100"/>
      <c r="FU857" s="100"/>
      <c r="FV857" s="108">
        <v>6.2594013096351729E-3</v>
      </c>
      <c r="FW857" s="108">
        <v>0</v>
      </c>
      <c r="FX857" s="108">
        <v>1.1619812583668005E-2</v>
      </c>
      <c r="FY857" s="108">
        <v>0.12005576398362891</v>
      </c>
      <c r="FZ857" s="108">
        <v>0.13252283787244939</v>
      </c>
      <c r="GA857" s="108">
        <v>3.652755703665727E-2</v>
      </c>
      <c r="GB857" s="108">
        <v>9.8085219478737995E-2</v>
      </c>
      <c r="GC857" s="108">
        <v>2.2054501552259402E-2</v>
      </c>
      <c r="GD857" s="108">
        <v>2.5225923997917749E-2</v>
      </c>
      <c r="GE857" s="108">
        <v>0</v>
      </c>
      <c r="GF857" s="108">
        <v>0</v>
      </c>
      <c r="GG857" s="108">
        <v>0</v>
      </c>
      <c r="GH857" s="108">
        <v>4.0446985446985443E-3</v>
      </c>
      <c r="GI857" s="108">
        <v>1.6878070079685625E-2</v>
      </c>
      <c r="GJ857" s="100"/>
      <c r="GK857" s="100"/>
    </row>
    <row r="858" spans="1:193" x14ac:dyDescent="0.25">
      <c r="A858" s="98" t="s">
        <v>1073</v>
      </c>
      <c r="B858" s="99" t="s">
        <v>1074</v>
      </c>
      <c r="C858" s="19" t="s">
        <v>319</v>
      </c>
      <c r="D858" s="19" t="s">
        <v>1002</v>
      </c>
      <c r="E858" s="19"/>
      <c r="F858" s="1"/>
      <c r="G858" s="108">
        <v>3.0000000000000002E-2</v>
      </c>
      <c r="H858" s="108">
        <v>0</v>
      </c>
      <c r="I858" s="108">
        <v>0</v>
      </c>
      <c r="J858" s="108">
        <v>6.7060000000000004</v>
      </c>
      <c r="K858" s="1">
        <v>30.187000000000005</v>
      </c>
      <c r="L858" s="108">
        <v>2.3E-2</v>
      </c>
      <c r="M858" s="100"/>
      <c r="N858" s="100"/>
      <c r="O858" s="108">
        <v>10.875999999999999</v>
      </c>
      <c r="P858" s="108">
        <v>0.03</v>
      </c>
      <c r="Q858" s="100"/>
      <c r="R858" s="100"/>
      <c r="S858" s="100"/>
      <c r="T858" s="100"/>
      <c r="U858" s="100"/>
      <c r="V858" s="100"/>
      <c r="W858" s="108">
        <v>9.6000000000000002E-2</v>
      </c>
      <c r="X858" s="108">
        <v>0</v>
      </c>
      <c r="Y858" s="108">
        <v>1.7808994016454749E-2</v>
      </c>
      <c r="Z858" s="108">
        <v>11.701000000000001</v>
      </c>
      <c r="AA858" s="108">
        <v>19.576000000000001</v>
      </c>
      <c r="AB858" s="108">
        <v>3.38</v>
      </c>
      <c r="AC858" s="108">
        <v>9.1080000000000005</v>
      </c>
      <c r="AD858" s="108">
        <v>1.1020000000000001</v>
      </c>
      <c r="AE858" s="108">
        <v>0.49399999999999999</v>
      </c>
      <c r="AF858" s="108">
        <v>7.0999999999999994E-2</v>
      </c>
      <c r="AG858" s="108">
        <v>0</v>
      </c>
      <c r="AH858" s="108">
        <v>0</v>
      </c>
      <c r="AI858" s="108">
        <v>2.8000000000000004E-2</v>
      </c>
      <c r="AJ858" s="109">
        <v>90.596723594016467</v>
      </c>
      <c r="AK858" s="109"/>
      <c r="AL858" s="108">
        <v>1.4023934181002243E-2</v>
      </c>
      <c r="AM858" s="108">
        <v>0</v>
      </c>
      <c r="AN858" s="108">
        <v>0</v>
      </c>
      <c r="AO858" s="100"/>
      <c r="AP858" s="100"/>
      <c r="AQ858" s="100"/>
      <c r="AR858" s="100"/>
      <c r="AS858" s="100"/>
      <c r="AT858" s="108">
        <v>7.7730131503716402</v>
      </c>
      <c r="AU858" s="108">
        <v>1.3091289928434282E-2</v>
      </c>
      <c r="AV858" s="108">
        <v>6.7060000000000004</v>
      </c>
      <c r="AW858" s="108">
        <v>2.3E-2</v>
      </c>
      <c r="AX858" s="100"/>
      <c r="AY858" s="100"/>
      <c r="AZ858" s="100"/>
      <c r="BA858" s="100"/>
      <c r="BB858" s="108">
        <v>8.9803554724041168E-2</v>
      </c>
      <c r="BC858" s="108">
        <v>0</v>
      </c>
      <c r="BD858" s="108">
        <v>0.57484841326088665</v>
      </c>
      <c r="BE858" s="108">
        <v>9.9769781718963166</v>
      </c>
      <c r="BF858" s="108">
        <v>16.713053871766412</v>
      </c>
      <c r="BG858" s="108">
        <v>2.8881483380329831</v>
      </c>
      <c r="BH858" s="108">
        <v>7.8086419753086416</v>
      </c>
      <c r="BI858" s="108">
        <v>0.95032769920662308</v>
      </c>
      <c r="BJ858" s="108">
        <v>0.4285962172479611</v>
      </c>
      <c r="BK858" s="108">
        <v>6.1862856147076761E-2</v>
      </c>
      <c r="BL858" s="108">
        <v>0</v>
      </c>
      <c r="BM858" s="108">
        <v>0</v>
      </c>
      <c r="BN858" s="108">
        <v>2.4255024255024255E-2</v>
      </c>
      <c r="BO858" s="108">
        <v>8.2379107084379442</v>
      </c>
      <c r="BP858" s="109"/>
      <c r="BQ858" s="108">
        <v>1.4974400000000002E-2</v>
      </c>
      <c r="BR858" s="108">
        <v>1.801548E-2</v>
      </c>
      <c r="BS858" s="108">
        <v>6.0464000000000004E-3</v>
      </c>
      <c r="BT858" s="100"/>
      <c r="BU858" s="100"/>
      <c r="BV858" s="100"/>
      <c r="BW858" s="100"/>
      <c r="BX858" s="100"/>
      <c r="BY858" s="108">
        <v>1.1053680000000001E-2</v>
      </c>
      <c r="BZ858" s="108">
        <v>2.268684E-2</v>
      </c>
      <c r="CA858" s="108">
        <v>7.7000000000000002E-3</v>
      </c>
      <c r="CB858" s="108">
        <v>8.6999999999999994E-3</v>
      </c>
      <c r="CC858" s="100"/>
      <c r="CD858" s="100"/>
      <c r="CE858" s="100"/>
      <c r="CF858" s="100"/>
      <c r="CG858" s="108">
        <v>5.8794999999999993E-3</v>
      </c>
      <c r="CH858" s="108">
        <v>7.4870400000000004E-3</v>
      </c>
      <c r="CI858" s="108">
        <v>1.2445019999999999E-2</v>
      </c>
      <c r="CJ858" s="108">
        <v>3.8116000000000004E-2</v>
      </c>
      <c r="CK858" s="108">
        <v>3.3264920000000003E-2</v>
      </c>
      <c r="CL858" s="108">
        <v>4.0258319999999993E-2</v>
      </c>
      <c r="CM858" s="108">
        <v>4.8872160000000005E-2</v>
      </c>
      <c r="CN858" s="108">
        <v>2.5511199999999998E-2</v>
      </c>
      <c r="CO858" s="108">
        <v>3.6767939999999999E-2</v>
      </c>
      <c r="CP858" s="108">
        <v>3.3627609999999995E-2</v>
      </c>
      <c r="CQ858" s="108">
        <v>1.5665950000000001E-2</v>
      </c>
      <c r="CR858" s="108">
        <v>1.9471770000000003E-2</v>
      </c>
      <c r="CS858" s="108">
        <v>4.3867200000000002E-3</v>
      </c>
      <c r="CT858" s="108">
        <v>9.4541520000000004E-2</v>
      </c>
      <c r="CU858" s="19"/>
      <c r="CV858" s="18">
        <v>7.0000000000000001E-3</v>
      </c>
      <c r="CW858" s="18">
        <v>1.0800000000000001E-2</v>
      </c>
      <c r="CX858" s="18">
        <v>3.2000000000000002E-3</v>
      </c>
      <c r="CY858" s="18"/>
      <c r="CZ858" s="18"/>
      <c r="DA858" s="18"/>
      <c r="DB858" s="18"/>
      <c r="DC858" s="18"/>
      <c r="DD858" s="18">
        <v>7.9000000000000008E-3</v>
      </c>
      <c r="DE858" s="18">
        <v>9.9000000000000008E-3</v>
      </c>
      <c r="DF858" s="18">
        <v>7.7000000000000002E-3</v>
      </c>
      <c r="DG858" s="18">
        <v>8.6999999999999994E-3</v>
      </c>
      <c r="DH858" s="18"/>
      <c r="DI858" s="18"/>
      <c r="DJ858" s="18"/>
      <c r="DK858" s="18"/>
      <c r="DL858" s="18">
        <v>5.4999999999999997E-3</v>
      </c>
      <c r="DM858" s="18">
        <v>6.6E-3</v>
      </c>
      <c r="DN858" s="18">
        <v>9.7999999999999997E-3</v>
      </c>
      <c r="DO858" s="18">
        <v>3.2500000000000001E-2</v>
      </c>
      <c r="DP858" s="18">
        <v>2.8400000000000002E-2</v>
      </c>
      <c r="DQ858" s="18">
        <v>3.44E-2</v>
      </c>
      <c r="DR858" s="18">
        <v>4.19E-2</v>
      </c>
      <c r="DS858" s="18">
        <v>2.1999999999999999E-2</v>
      </c>
      <c r="DT858" s="18">
        <v>3.1899999999999998E-2</v>
      </c>
      <c r="DU858" s="18">
        <v>2.93E-2</v>
      </c>
      <c r="DV858" s="18">
        <v>1.37E-2</v>
      </c>
      <c r="DW858" s="18">
        <v>1.7100000000000001E-2</v>
      </c>
      <c r="DX858" s="18">
        <v>3.8E-3</v>
      </c>
      <c r="DY858" s="18">
        <v>2.58E-2</v>
      </c>
      <c r="DZ858" s="1"/>
      <c r="EA858" s="18">
        <v>24.53</v>
      </c>
      <c r="EB858" s="18">
        <v>100</v>
      </c>
      <c r="EC858" s="18">
        <v>100</v>
      </c>
      <c r="ED858" s="100"/>
      <c r="EE858" s="100"/>
      <c r="EF858" s="100"/>
      <c r="EG858" s="100"/>
      <c r="EH858" s="100"/>
      <c r="EI858" s="18">
        <v>0.23</v>
      </c>
      <c r="EJ858" s="18">
        <v>31.05</v>
      </c>
      <c r="EK858" s="18">
        <v>0.23</v>
      </c>
      <c r="EL858" s="18">
        <v>32.08</v>
      </c>
      <c r="EM858" s="100"/>
      <c r="EN858" s="100"/>
      <c r="EO858" s="100"/>
      <c r="EP858" s="100"/>
      <c r="EQ858" s="18">
        <v>6.9</v>
      </c>
      <c r="ER858" s="18">
        <v>100</v>
      </c>
      <c r="ES858" s="18">
        <v>2.08</v>
      </c>
      <c r="ET858" s="18">
        <v>1.17</v>
      </c>
      <c r="EU858" s="18">
        <v>0.8</v>
      </c>
      <c r="EV858" s="18">
        <v>1.27</v>
      </c>
      <c r="EW858" s="18">
        <v>1.27</v>
      </c>
      <c r="EX858" s="18">
        <v>2.31</v>
      </c>
      <c r="EY858" s="18">
        <v>5.93</v>
      </c>
      <c r="EZ858" s="18">
        <v>40.74</v>
      </c>
      <c r="FA858" s="18">
        <v>100</v>
      </c>
      <c r="FB858" s="18">
        <v>1254.82</v>
      </c>
      <c r="FC858" s="18">
        <v>16.54</v>
      </c>
      <c r="FD858" s="18">
        <v>0.2</v>
      </c>
      <c r="FE858" s="100"/>
      <c r="FF858" s="108">
        <v>3.4400710545998505E-3</v>
      </c>
      <c r="FG858" s="108">
        <v>0</v>
      </c>
      <c r="FH858" s="108">
        <v>0</v>
      </c>
      <c r="FI858" s="100"/>
      <c r="FJ858" s="100"/>
      <c r="FK858" s="100"/>
      <c r="FL858" s="100"/>
      <c r="FM858" s="100"/>
      <c r="FN858" s="108">
        <v>1.7877930245854771E-2</v>
      </c>
      <c r="FO858" s="108">
        <v>4.0648455227788446E-3</v>
      </c>
      <c r="FP858" s="108">
        <v>1.5423800000000001E-2</v>
      </c>
      <c r="FQ858" s="108">
        <v>7.3783999999999994E-3</v>
      </c>
      <c r="FR858" s="100"/>
      <c r="FS858" s="100"/>
      <c r="FT858" s="100"/>
      <c r="FU858" s="100"/>
      <c r="FV858" s="108">
        <v>6.1964452759588409E-3</v>
      </c>
      <c r="FW858" s="108">
        <v>0</v>
      </c>
      <c r="FX858" s="108">
        <v>1.1956846995826442E-2</v>
      </c>
      <c r="FY858" s="108">
        <v>0.11673064461118689</v>
      </c>
      <c r="FZ858" s="108">
        <v>0.13370443097413129</v>
      </c>
      <c r="GA858" s="108">
        <v>3.6679483893018887E-2</v>
      </c>
      <c r="GB858" s="108">
        <v>9.9169753086419746E-2</v>
      </c>
      <c r="GC858" s="108">
        <v>2.1952569851672991E-2</v>
      </c>
      <c r="GD858" s="108">
        <v>2.5415755682804093E-2</v>
      </c>
      <c r="GE858" s="108">
        <v>2.5202927594319077E-2</v>
      </c>
      <c r="GF858" s="108">
        <v>0</v>
      </c>
      <c r="GG858" s="108">
        <v>0</v>
      </c>
      <c r="GH858" s="108">
        <v>4.0117810117810118E-3</v>
      </c>
      <c r="GI858" s="108">
        <v>1.647582141687589E-2</v>
      </c>
      <c r="GJ858" s="100"/>
      <c r="GK858" s="100"/>
    </row>
    <row r="859" spans="1:193" x14ac:dyDescent="0.25">
      <c r="A859" s="98" t="s">
        <v>1073</v>
      </c>
      <c r="B859" s="99" t="s">
        <v>1074</v>
      </c>
      <c r="C859" s="19" t="s">
        <v>319</v>
      </c>
      <c r="D859" s="19" t="s">
        <v>1002</v>
      </c>
      <c r="E859" s="19"/>
      <c r="F859" s="1"/>
      <c r="G859" s="108">
        <v>2.1999999999999999E-2</v>
      </c>
      <c r="H859" s="108">
        <v>0</v>
      </c>
      <c r="I859" s="108">
        <v>0</v>
      </c>
      <c r="J859" s="108">
        <v>6.7519999999999998</v>
      </c>
      <c r="K859" s="1">
        <v>32.259</v>
      </c>
      <c r="L859" s="108">
        <v>4.4999999999999998E-2</v>
      </c>
      <c r="M859" s="100"/>
      <c r="N859" s="100"/>
      <c r="O859" s="108">
        <v>10.941000000000001</v>
      </c>
      <c r="P859" s="108">
        <v>0.03</v>
      </c>
      <c r="Q859" s="100"/>
      <c r="R859" s="100"/>
      <c r="S859" s="100"/>
      <c r="T859" s="100"/>
      <c r="U859" s="100"/>
      <c r="V859" s="100"/>
      <c r="W859" s="108">
        <v>7.9000000000000015E-2</v>
      </c>
      <c r="X859" s="108">
        <v>0</v>
      </c>
      <c r="Y859" s="108">
        <v>1.3059928945400147E-2</v>
      </c>
      <c r="Z859" s="108">
        <v>11.712999999999999</v>
      </c>
      <c r="AA859" s="108">
        <v>19.498000000000001</v>
      </c>
      <c r="AB859" s="108">
        <v>3.468</v>
      </c>
      <c r="AC859" s="108">
        <v>8.9529999999999994</v>
      </c>
      <c r="AD859" s="108">
        <v>1.169</v>
      </c>
      <c r="AE859" s="108">
        <v>0.55900000000000005</v>
      </c>
      <c r="AF859" s="108">
        <v>0.04</v>
      </c>
      <c r="AG859" s="108">
        <v>0</v>
      </c>
      <c r="AH859" s="108">
        <v>0</v>
      </c>
      <c r="AI859" s="108">
        <v>1.2E-2</v>
      </c>
      <c r="AJ859" s="109">
        <v>92.699640728945397</v>
      </c>
      <c r="AK859" s="109"/>
      <c r="AL859" s="108">
        <v>1.0284218399401643E-2</v>
      </c>
      <c r="AM859" s="108">
        <v>0</v>
      </c>
      <c r="AN859" s="108">
        <v>0</v>
      </c>
      <c r="AO859" s="100"/>
      <c r="AP859" s="100"/>
      <c r="AQ859" s="100"/>
      <c r="AR859" s="100"/>
      <c r="AS859" s="100"/>
      <c r="AT859" s="108">
        <v>7.8194682675814757</v>
      </c>
      <c r="AU859" s="108">
        <v>1.3091289928434282E-2</v>
      </c>
      <c r="AV859" s="108">
        <v>6.7519999999999998</v>
      </c>
      <c r="AW859" s="108">
        <v>4.4999999999999998E-2</v>
      </c>
      <c r="AX859" s="100"/>
      <c r="AY859" s="100"/>
      <c r="AZ859" s="100"/>
      <c r="BA859" s="100"/>
      <c r="BB859" s="108">
        <v>7.3900841908325549E-2</v>
      </c>
      <c r="BC859" s="108">
        <v>0</v>
      </c>
      <c r="BD859" s="108">
        <v>0.5779982675801244</v>
      </c>
      <c r="BE859" s="108">
        <v>9.9872100954979519</v>
      </c>
      <c r="BF859" s="108">
        <v>16.646461196960644</v>
      </c>
      <c r="BG859" s="108">
        <v>2.9633427326326585</v>
      </c>
      <c r="BH859" s="108">
        <v>7.6757544581618644</v>
      </c>
      <c r="BI859" s="108">
        <v>1.0081062435322525</v>
      </c>
      <c r="BJ859" s="108">
        <v>0.48499045635953497</v>
      </c>
      <c r="BK859" s="108">
        <v>3.4852313322296768E-2</v>
      </c>
      <c r="BL859" s="108">
        <v>0</v>
      </c>
      <c r="BM859" s="108">
        <v>0</v>
      </c>
      <c r="BN859" s="108">
        <v>1.0395010395010394E-2</v>
      </c>
      <c r="BO859" s="108">
        <v>8.8033511625368401</v>
      </c>
      <c r="BP859" s="109"/>
      <c r="BQ859" s="108">
        <v>1.4332640000000002E-2</v>
      </c>
      <c r="BR859" s="108">
        <v>1.818229E-2</v>
      </c>
      <c r="BS859" s="108">
        <v>6.0464000000000004E-3</v>
      </c>
      <c r="BT859" s="100"/>
      <c r="BU859" s="100"/>
      <c r="BV859" s="100"/>
      <c r="BW859" s="100"/>
      <c r="BX859" s="100"/>
      <c r="BY859" s="108">
        <v>1.091376E-2</v>
      </c>
      <c r="BZ859" s="108">
        <v>2.268684E-2</v>
      </c>
      <c r="CA859" s="108">
        <v>7.7000000000000002E-3</v>
      </c>
      <c r="CB859" s="108">
        <v>8.0000000000000002E-3</v>
      </c>
      <c r="CC859" s="100"/>
      <c r="CD859" s="100"/>
      <c r="CE859" s="100"/>
      <c r="CF859" s="100"/>
      <c r="CG859" s="108">
        <v>5.8794999999999993E-3</v>
      </c>
      <c r="CH859" s="108">
        <v>7.3736000000000001E-3</v>
      </c>
      <c r="CI859" s="108">
        <v>1.2699E-2</v>
      </c>
      <c r="CJ859" s="108">
        <v>3.8585120000000001E-2</v>
      </c>
      <c r="CK859" s="108">
        <v>3.4084830000000003E-2</v>
      </c>
      <c r="CL859" s="108">
        <v>3.9673169999999994E-2</v>
      </c>
      <c r="CM859" s="108">
        <v>4.9805280000000007E-2</v>
      </c>
      <c r="CN859" s="108">
        <v>2.5511199999999998E-2</v>
      </c>
      <c r="CO859" s="108">
        <v>3.5961119999999999E-2</v>
      </c>
      <c r="CP859" s="108">
        <v>3.3857149999999996E-2</v>
      </c>
      <c r="CQ859" s="108">
        <v>1.5665950000000001E-2</v>
      </c>
      <c r="CR859" s="108">
        <v>1.9471770000000003E-2</v>
      </c>
      <c r="CS859" s="108">
        <v>4.3867200000000002E-3</v>
      </c>
      <c r="CT859" s="108">
        <v>9.5274399999999995E-2</v>
      </c>
      <c r="CU859" s="19"/>
      <c r="CV859" s="18">
        <v>6.7000000000000002E-3</v>
      </c>
      <c r="CW859" s="18">
        <v>1.09E-2</v>
      </c>
      <c r="CX859" s="18">
        <v>3.2000000000000002E-3</v>
      </c>
      <c r="CY859" s="18"/>
      <c r="CZ859" s="18"/>
      <c r="DA859" s="18"/>
      <c r="DB859" s="18"/>
      <c r="DC859" s="18"/>
      <c r="DD859" s="18">
        <v>7.7999999999999996E-3</v>
      </c>
      <c r="DE859" s="18">
        <v>9.9000000000000008E-3</v>
      </c>
      <c r="DF859" s="18">
        <v>7.7000000000000002E-3</v>
      </c>
      <c r="DG859" s="18">
        <v>8.0000000000000002E-3</v>
      </c>
      <c r="DH859" s="18"/>
      <c r="DI859" s="18"/>
      <c r="DJ859" s="18"/>
      <c r="DK859" s="18"/>
      <c r="DL859" s="18">
        <v>5.4999999999999997E-3</v>
      </c>
      <c r="DM859" s="18">
        <v>6.4999999999999997E-3</v>
      </c>
      <c r="DN859" s="18">
        <v>0.01</v>
      </c>
      <c r="DO859" s="18">
        <v>3.2899999999999999E-2</v>
      </c>
      <c r="DP859" s="18">
        <v>2.9100000000000001E-2</v>
      </c>
      <c r="DQ859" s="18">
        <v>3.39E-2</v>
      </c>
      <c r="DR859" s="18">
        <v>4.2700000000000002E-2</v>
      </c>
      <c r="DS859" s="18">
        <v>2.1999999999999999E-2</v>
      </c>
      <c r="DT859" s="18">
        <v>3.1199999999999999E-2</v>
      </c>
      <c r="DU859" s="18">
        <v>2.9499999999999998E-2</v>
      </c>
      <c r="DV859" s="18">
        <v>1.37E-2</v>
      </c>
      <c r="DW859" s="18">
        <v>1.7100000000000001E-2</v>
      </c>
      <c r="DX859" s="18">
        <v>3.8E-3</v>
      </c>
      <c r="DY859" s="18">
        <v>2.5999999999999999E-2</v>
      </c>
      <c r="DZ859" s="1"/>
      <c r="EA859" s="18">
        <v>32.89</v>
      </c>
      <c r="EB859" s="18">
        <v>100</v>
      </c>
      <c r="EC859" s="18">
        <v>100</v>
      </c>
      <c r="ED859" s="100"/>
      <c r="EE859" s="100"/>
      <c r="EF859" s="100"/>
      <c r="EG859" s="100"/>
      <c r="EH859" s="100"/>
      <c r="EI859" s="18">
        <v>0.23</v>
      </c>
      <c r="EJ859" s="18">
        <v>31.24</v>
      </c>
      <c r="EK859" s="18">
        <v>0.23</v>
      </c>
      <c r="EL859" s="18">
        <v>15.44</v>
      </c>
      <c r="EM859" s="100"/>
      <c r="EN859" s="100"/>
      <c r="EO859" s="100"/>
      <c r="EP859" s="100"/>
      <c r="EQ859" s="18">
        <v>8.4700000000000006</v>
      </c>
      <c r="ER859" s="18">
        <v>461.64</v>
      </c>
      <c r="ES859" s="18">
        <v>2.08</v>
      </c>
      <c r="ET859" s="18">
        <v>1.17</v>
      </c>
      <c r="EU859" s="18">
        <v>0.8</v>
      </c>
      <c r="EV859" s="18">
        <v>1.23</v>
      </c>
      <c r="EW859" s="18">
        <v>1.29</v>
      </c>
      <c r="EX859" s="18">
        <v>2.1800000000000002</v>
      </c>
      <c r="EY859" s="18">
        <v>5.17</v>
      </c>
      <c r="EZ859" s="18">
        <v>72.87</v>
      </c>
      <c r="FA859" s="18">
        <v>100</v>
      </c>
      <c r="FB859" s="18">
        <v>111.81</v>
      </c>
      <c r="FC859" s="18">
        <v>37.520000000000003</v>
      </c>
      <c r="FD859" s="18">
        <v>0.19</v>
      </c>
      <c r="FE859" s="100"/>
      <c r="FF859" s="108">
        <v>3.3824794315632008E-3</v>
      </c>
      <c r="FG859" s="108">
        <v>0</v>
      </c>
      <c r="FH859" s="108">
        <v>0</v>
      </c>
      <c r="FI859" s="100"/>
      <c r="FJ859" s="100"/>
      <c r="FK859" s="100"/>
      <c r="FL859" s="100"/>
      <c r="FM859" s="100"/>
      <c r="FN859" s="108">
        <v>1.7984777015437395E-2</v>
      </c>
      <c r="FO859" s="108">
        <v>4.0897189736428695E-3</v>
      </c>
      <c r="FP859" s="108">
        <v>1.5529599999999999E-2</v>
      </c>
      <c r="FQ859" s="108">
        <v>6.9479999999999993E-3</v>
      </c>
      <c r="FR859" s="100"/>
      <c r="FS859" s="100"/>
      <c r="FT859" s="100"/>
      <c r="FU859" s="100"/>
      <c r="FV859" s="108">
        <v>6.2594013096351746E-3</v>
      </c>
      <c r="FW859" s="108">
        <v>0</v>
      </c>
      <c r="FX859" s="108">
        <v>1.2022363965666588E-2</v>
      </c>
      <c r="FY859" s="108">
        <v>0.11685035811732603</v>
      </c>
      <c r="FZ859" s="108">
        <v>0.13317168957568515</v>
      </c>
      <c r="GA859" s="108">
        <v>3.6449115611381699E-2</v>
      </c>
      <c r="GB859" s="108">
        <v>9.9017232510288045E-2</v>
      </c>
      <c r="GC859" s="108">
        <v>2.1976716109003105E-2</v>
      </c>
      <c r="GD859" s="108">
        <v>2.5074006593787956E-2</v>
      </c>
      <c r="GE859" s="108">
        <v>2.5396880717957655E-2</v>
      </c>
      <c r="GF859" s="108">
        <v>0</v>
      </c>
      <c r="GG859" s="108">
        <v>0</v>
      </c>
      <c r="GH859" s="108">
        <v>3.9002079002079001E-3</v>
      </c>
      <c r="GI859" s="108">
        <v>1.6726367208819995E-2</v>
      </c>
      <c r="GJ859" s="100"/>
      <c r="GK859" s="100"/>
    </row>
    <row r="860" spans="1:193" x14ac:dyDescent="0.25">
      <c r="A860" s="98" t="s">
        <v>1073</v>
      </c>
      <c r="B860" s="99" t="s">
        <v>1074</v>
      </c>
      <c r="C860" s="19" t="s">
        <v>319</v>
      </c>
      <c r="D860" s="19" t="s">
        <v>1002</v>
      </c>
      <c r="E860" s="19"/>
      <c r="F860" s="1"/>
      <c r="G860" s="108">
        <v>2.66</v>
      </c>
      <c r="H860" s="108">
        <v>0</v>
      </c>
      <c r="I860" s="108">
        <v>0.84099999999999997</v>
      </c>
      <c r="J860" s="108">
        <v>5.8070000000000004</v>
      </c>
      <c r="K860" s="1">
        <v>21.58</v>
      </c>
      <c r="L860" s="108">
        <v>0.13300000000000001</v>
      </c>
      <c r="M860" s="100"/>
      <c r="N860" s="100"/>
      <c r="O860" s="108">
        <v>3.4870000000000005</v>
      </c>
      <c r="P860" s="108">
        <v>0</v>
      </c>
      <c r="Q860" s="100"/>
      <c r="R860" s="100"/>
      <c r="S860" s="100"/>
      <c r="T860" s="100"/>
      <c r="U860" s="100"/>
      <c r="V860" s="100"/>
      <c r="W860" s="108">
        <v>0.65500000000000003</v>
      </c>
      <c r="X860" s="108">
        <v>4.2999999999999997E-2</v>
      </c>
      <c r="Y860" s="108">
        <v>1.5790641361256545</v>
      </c>
      <c r="Z860" s="108">
        <v>15.592000000000001</v>
      </c>
      <c r="AA860" s="108">
        <v>22.643999999999998</v>
      </c>
      <c r="AB860" s="108">
        <v>2.8879999999999999</v>
      </c>
      <c r="AC860" s="108">
        <v>7.1210000000000004</v>
      </c>
      <c r="AD860" s="108">
        <v>0.77200000000000002</v>
      </c>
      <c r="AE860" s="108">
        <v>0.60899999999999999</v>
      </c>
      <c r="AF860" s="108">
        <v>5.8000000000000003E-2</v>
      </c>
      <c r="AG860" s="108">
        <v>0</v>
      </c>
      <c r="AH860" s="108">
        <v>2.5999999999999999E-2</v>
      </c>
      <c r="AI860" s="108">
        <v>2.5999999999999995E-2</v>
      </c>
      <c r="AJ860" s="109">
        <v>84.045731636125652</v>
      </c>
      <c r="AK860" s="109"/>
      <c r="AL860" s="108">
        <v>1.243455497382199</v>
      </c>
      <c r="AM860" s="108">
        <v>0</v>
      </c>
      <c r="AN860" s="108">
        <v>0.44509129399311986</v>
      </c>
      <c r="AO860" s="100"/>
      <c r="AP860" s="100"/>
      <c r="AQ860" s="100"/>
      <c r="AR860" s="100"/>
      <c r="AS860" s="100"/>
      <c r="AT860" s="108">
        <v>2.4921383647798745</v>
      </c>
      <c r="AU860" s="108">
        <v>0</v>
      </c>
      <c r="AV860" s="108">
        <v>5.8070000000000004</v>
      </c>
      <c r="AW860" s="108">
        <v>0.13300000000000001</v>
      </c>
      <c r="AX860" s="100"/>
      <c r="AY860" s="100"/>
      <c r="AZ860" s="100"/>
      <c r="BA860" s="100"/>
      <c r="BB860" s="108">
        <v>0.61272217025257258</v>
      </c>
      <c r="BC860" s="108">
        <v>3.7905500705218614E-2</v>
      </c>
      <c r="BD860" s="108">
        <v>1.0205527994330261</v>
      </c>
      <c r="BE860" s="108">
        <v>13.294679399727148</v>
      </c>
      <c r="BF860" s="108">
        <v>19.332365747460084</v>
      </c>
      <c r="BG860" s="108">
        <v>2.4677433136802529</v>
      </c>
      <c r="BH860" s="108">
        <v>6.1051097393689986</v>
      </c>
      <c r="BI860" s="108">
        <v>0.66574680924456708</v>
      </c>
      <c r="BJ860" s="108">
        <v>0.52837064029151481</v>
      </c>
      <c r="BK860" s="108">
        <v>5.053585431733032E-2</v>
      </c>
      <c r="BL860" s="108">
        <v>0</v>
      </c>
      <c r="BM860" s="108">
        <v>2.2833055238429788E-2</v>
      </c>
      <c r="BN860" s="108">
        <v>2.2522522522522518E-2</v>
      </c>
      <c r="BO860" s="108">
        <v>5.8890950769566635</v>
      </c>
      <c r="BP860" s="109"/>
      <c r="BQ860" s="108">
        <v>1.4760480000000001E-2</v>
      </c>
      <c r="BR860" s="108">
        <v>1.868272E-2</v>
      </c>
      <c r="BS860" s="108">
        <v>6.0464000000000004E-3</v>
      </c>
      <c r="BT860" s="100"/>
      <c r="BU860" s="100"/>
      <c r="BV860" s="100"/>
      <c r="BW860" s="100"/>
      <c r="BX860" s="100"/>
      <c r="BY860" s="108">
        <v>1.1053680000000001E-2</v>
      </c>
      <c r="BZ860" s="108">
        <v>2.2457679999999997E-2</v>
      </c>
      <c r="CA860" s="108">
        <v>7.7000000000000002E-3</v>
      </c>
      <c r="CB860" s="108">
        <v>8.0999999999999996E-3</v>
      </c>
      <c r="CC860" s="100"/>
      <c r="CD860" s="100"/>
      <c r="CE860" s="100"/>
      <c r="CF860" s="100"/>
      <c r="CG860" s="108">
        <v>5.9863999999999994E-3</v>
      </c>
      <c r="CH860" s="108">
        <v>7.4870400000000004E-3</v>
      </c>
      <c r="CI860" s="108">
        <v>1.2572010000000002E-2</v>
      </c>
      <c r="CJ860" s="108">
        <v>4.1048000000000008E-2</v>
      </c>
      <c r="CK860" s="108">
        <v>3.5490390000000004E-2</v>
      </c>
      <c r="CL860" s="108">
        <v>4.084347E-2</v>
      </c>
      <c r="CM860" s="108">
        <v>5.2837920000000003E-2</v>
      </c>
      <c r="CN860" s="108">
        <v>2.655484E-2</v>
      </c>
      <c r="CO860" s="108">
        <v>3.6652680000000007E-2</v>
      </c>
      <c r="CP860" s="108">
        <v>3.3742379999999995E-2</v>
      </c>
      <c r="CQ860" s="108">
        <v>1.5780300000000001E-2</v>
      </c>
      <c r="CR860" s="108">
        <v>1.9471770000000003E-2</v>
      </c>
      <c r="CS860" s="108">
        <v>4.5021599999999998E-3</v>
      </c>
      <c r="CT860" s="108">
        <v>8.6479840000000002E-2</v>
      </c>
      <c r="CU860" s="1"/>
      <c r="CV860" s="18">
        <v>6.8999999999999999E-3</v>
      </c>
      <c r="CW860" s="18">
        <v>1.12E-2</v>
      </c>
      <c r="CX860" s="18">
        <v>3.2000000000000002E-3</v>
      </c>
      <c r="CY860" s="18"/>
      <c r="CZ860" s="18"/>
      <c r="DA860" s="18"/>
      <c r="DB860" s="18"/>
      <c r="DC860" s="18"/>
      <c r="DD860" s="18">
        <v>7.9000000000000008E-3</v>
      </c>
      <c r="DE860" s="18">
        <v>9.7999999999999997E-3</v>
      </c>
      <c r="DF860" s="18">
        <v>7.7000000000000002E-3</v>
      </c>
      <c r="DG860" s="18">
        <v>8.0999999999999996E-3</v>
      </c>
      <c r="DH860" s="18"/>
      <c r="DI860" s="18"/>
      <c r="DJ860" s="18"/>
      <c r="DK860" s="18"/>
      <c r="DL860" s="18">
        <v>5.5999999999999999E-3</v>
      </c>
      <c r="DM860" s="18">
        <v>6.6E-3</v>
      </c>
      <c r="DN860" s="18">
        <v>9.9000000000000008E-3</v>
      </c>
      <c r="DO860" s="18">
        <v>3.5000000000000003E-2</v>
      </c>
      <c r="DP860" s="18">
        <v>3.0300000000000001E-2</v>
      </c>
      <c r="DQ860" s="18">
        <v>3.49E-2</v>
      </c>
      <c r="DR860" s="18">
        <v>4.53E-2</v>
      </c>
      <c r="DS860" s="18">
        <v>2.29E-2</v>
      </c>
      <c r="DT860" s="18">
        <v>3.1800000000000002E-2</v>
      </c>
      <c r="DU860" s="18">
        <v>2.9399999999999999E-2</v>
      </c>
      <c r="DV860" s="18">
        <v>1.38E-2</v>
      </c>
      <c r="DW860" s="18">
        <v>1.7100000000000001E-2</v>
      </c>
      <c r="DX860" s="18">
        <v>3.8999999999999998E-3</v>
      </c>
      <c r="DY860" s="18">
        <v>2.3599999999999999E-2</v>
      </c>
      <c r="DZ860" s="1"/>
      <c r="EA860" s="18">
        <v>0.77</v>
      </c>
      <c r="EB860" s="18">
        <v>100</v>
      </c>
      <c r="EC860" s="18">
        <v>0.75</v>
      </c>
      <c r="ED860" s="100"/>
      <c r="EE860" s="100"/>
      <c r="EF860" s="100"/>
      <c r="EG860" s="100"/>
      <c r="EH860" s="100"/>
      <c r="EI860" s="18">
        <v>0.43</v>
      </c>
      <c r="EJ860" s="18">
        <v>51.45</v>
      </c>
      <c r="EK860" s="18">
        <v>0.23</v>
      </c>
      <c r="EL860" s="18">
        <v>5.97</v>
      </c>
      <c r="EM860" s="100"/>
      <c r="EN860" s="100"/>
      <c r="EO860" s="100"/>
      <c r="EP860" s="100"/>
      <c r="EQ860" s="18">
        <v>1.1599999999999999</v>
      </c>
      <c r="ER860" s="18">
        <v>18.23</v>
      </c>
      <c r="ES860" s="18">
        <v>1.38</v>
      </c>
      <c r="ET860" s="18">
        <v>0.99</v>
      </c>
      <c r="EU860" s="18">
        <v>0.73</v>
      </c>
      <c r="EV860" s="18">
        <v>1.42</v>
      </c>
      <c r="EW860" s="18">
        <v>1.46</v>
      </c>
      <c r="EX860" s="18">
        <v>3.28</v>
      </c>
      <c r="EY860" s="18">
        <v>4.7300000000000004</v>
      </c>
      <c r="EZ860" s="18">
        <v>48.49</v>
      </c>
      <c r="FA860" s="18">
        <v>89.81</v>
      </c>
      <c r="FB860" s="18">
        <v>65.489999999999995</v>
      </c>
      <c r="FC860" s="18">
        <v>17.760000000000002</v>
      </c>
      <c r="FD860" s="18">
        <v>0.25</v>
      </c>
      <c r="FE860" s="100"/>
      <c r="FF860" s="108">
        <v>9.5746073298429331E-3</v>
      </c>
      <c r="FG860" s="108">
        <v>0</v>
      </c>
      <c r="FH860" s="108">
        <v>3.3381847049483988E-3</v>
      </c>
      <c r="FI860" s="100"/>
      <c r="FJ860" s="100"/>
      <c r="FK860" s="100"/>
      <c r="FL860" s="100"/>
      <c r="FM860" s="100"/>
      <c r="FN860" s="108">
        <v>1.071619496855346E-2</v>
      </c>
      <c r="FO860" s="108">
        <v>0</v>
      </c>
      <c r="FP860" s="108">
        <v>1.3356100000000001E-2</v>
      </c>
      <c r="FQ860" s="108">
        <v>7.9401000000000003E-3</v>
      </c>
      <c r="FR860" s="100"/>
      <c r="FS860" s="100"/>
      <c r="FT860" s="100"/>
      <c r="FU860" s="100"/>
      <c r="FV860" s="108">
        <v>7.1075771749298418E-3</v>
      </c>
      <c r="FW860" s="108">
        <v>6.9101727785613543E-3</v>
      </c>
      <c r="FX860" s="108">
        <v>1.408362863217576E-2</v>
      </c>
      <c r="FY860" s="108">
        <v>0.13161732605729876</v>
      </c>
      <c r="FZ860" s="108">
        <v>0.14112626995645861</v>
      </c>
      <c r="GA860" s="108">
        <v>3.504195505425959E-2</v>
      </c>
      <c r="GB860" s="108">
        <v>8.9134602194787374E-2</v>
      </c>
      <c r="GC860" s="108">
        <v>2.1836495343221799E-2</v>
      </c>
      <c r="GD860" s="108">
        <v>2.4991931285788652E-2</v>
      </c>
      <c r="GE860" s="108">
        <v>2.4504835758473471E-2</v>
      </c>
      <c r="GF860" s="108">
        <v>0</v>
      </c>
      <c r="GG860" s="108">
        <v>1.4953367875647666E-2</v>
      </c>
      <c r="GH860" s="108">
        <v>3.9999999999999992E-3</v>
      </c>
      <c r="GI860" s="108">
        <v>1.4722737692391659E-2</v>
      </c>
      <c r="GJ860" s="100"/>
      <c r="GK860" s="100"/>
    </row>
    <row r="861" spans="1:193" x14ac:dyDescent="0.25">
      <c r="A861" s="98" t="s">
        <v>1073</v>
      </c>
      <c r="B861" s="99" t="s">
        <v>1074</v>
      </c>
      <c r="C861" s="19" t="s">
        <v>319</v>
      </c>
      <c r="D861" s="19" t="s">
        <v>1002</v>
      </c>
      <c r="E861" s="19"/>
      <c r="F861" s="1"/>
      <c r="G861" s="108">
        <v>2.198</v>
      </c>
      <c r="H861" s="108">
        <v>0</v>
      </c>
      <c r="I861" s="108">
        <v>0.877</v>
      </c>
      <c r="J861" s="108">
        <v>5.5540000000000003</v>
      </c>
      <c r="K861" s="1">
        <v>20.93</v>
      </c>
      <c r="L861" s="108">
        <v>0.108</v>
      </c>
      <c r="M861" s="100"/>
      <c r="N861" s="100"/>
      <c r="O861" s="108">
        <v>3.3180000000000001</v>
      </c>
      <c r="P861" s="108">
        <v>0</v>
      </c>
      <c r="Q861" s="100"/>
      <c r="R861" s="100"/>
      <c r="S861" s="100"/>
      <c r="T861" s="100"/>
      <c r="U861" s="100"/>
      <c r="V861" s="100"/>
      <c r="W861" s="108">
        <v>0.56799999999999995</v>
      </c>
      <c r="X861" s="108">
        <v>2.1000000000000001E-2</v>
      </c>
      <c r="Y861" s="108">
        <v>1.3048056282722511</v>
      </c>
      <c r="Z861" s="108">
        <v>16.155999999999999</v>
      </c>
      <c r="AA861" s="108">
        <v>20.577000000000002</v>
      </c>
      <c r="AB861" s="108">
        <v>2.9919999999999995</v>
      </c>
      <c r="AC861" s="108">
        <v>7.4319999999999995</v>
      </c>
      <c r="AD861" s="108">
        <v>0.76</v>
      </c>
      <c r="AE861" s="108">
        <v>0.68500000000000005</v>
      </c>
      <c r="AF861" s="108">
        <v>3.5000000000000003E-2</v>
      </c>
      <c r="AG861" s="108">
        <v>2.5000000000000001E-2</v>
      </c>
      <c r="AH861" s="108">
        <v>0</v>
      </c>
      <c r="AI861" s="108">
        <v>8.0000000000000002E-3</v>
      </c>
      <c r="AJ861" s="109">
        <v>81.185651428272251</v>
      </c>
      <c r="AK861" s="109"/>
      <c r="AL861" s="108">
        <v>1.0274869109947642</v>
      </c>
      <c r="AM861" s="108">
        <v>0</v>
      </c>
      <c r="AN861" s="108">
        <v>0.46414395342683251</v>
      </c>
      <c r="AO861" s="100"/>
      <c r="AP861" s="100"/>
      <c r="AQ861" s="100"/>
      <c r="AR861" s="100"/>
      <c r="AS861" s="100"/>
      <c r="AT861" s="108">
        <v>2.3713550600343054</v>
      </c>
      <c r="AU861" s="108">
        <v>0</v>
      </c>
      <c r="AV861" s="108">
        <v>5.5540000000000003</v>
      </c>
      <c r="AW861" s="108">
        <v>0.108</v>
      </c>
      <c r="AX861" s="100"/>
      <c r="AY861" s="100"/>
      <c r="AZ861" s="100"/>
      <c r="BA861" s="100"/>
      <c r="BB861" s="108">
        <v>0.53133769878391013</v>
      </c>
      <c r="BC861" s="108">
        <v>1.8511988716502115E-2</v>
      </c>
      <c r="BD861" s="108">
        <v>0.92684463343570367</v>
      </c>
      <c r="BE861" s="108">
        <v>13.775579809004091</v>
      </c>
      <c r="BF861" s="108">
        <v>17.567659865107146</v>
      </c>
      <c r="BG861" s="108">
        <v>2.5566094163889601</v>
      </c>
      <c r="BH861" s="108">
        <v>6.3717421124828526</v>
      </c>
      <c r="BI861" s="108">
        <v>0.65539841324594694</v>
      </c>
      <c r="BJ861" s="108">
        <v>0.59430851986812427</v>
      </c>
      <c r="BK861" s="108">
        <v>3.0495774157009676E-2</v>
      </c>
      <c r="BL861" s="108">
        <v>2.1862702229995628E-2</v>
      </c>
      <c r="BM861" s="108">
        <v>0</v>
      </c>
      <c r="BN861" s="108">
        <v>6.9300069300069298E-3</v>
      </c>
      <c r="BO861" s="108">
        <v>5.7117126951206201</v>
      </c>
      <c r="BP861" s="109"/>
      <c r="BQ861" s="108">
        <v>1.5616160000000002E-2</v>
      </c>
      <c r="BR861" s="108">
        <v>1.868272E-2</v>
      </c>
      <c r="BS861" s="108">
        <v>6.2353499999999997E-3</v>
      </c>
      <c r="BT861" s="100"/>
      <c r="BU861" s="100"/>
      <c r="BV861" s="100"/>
      <c r="BW861" s="100"/>
      <c r="BX861" s="100"/>
      <c r="BY861" s="108">
        <v>1.133352E-2</v>
      </c>
      <c r="BZ861" s="108">
        <v>2.3374320000000001E-2</v>
      </c>
      <c r="CA861" s="108">
        <v>7.7000000000000002E-3</v>
      </c>
      <c r="CB861" s="108">
        <v>8.6E-3</v>
      </c>
      <c r="CC861" s="100"/>
      <c r="CD861" s="100"/>
      <c r="CE861" s="100"/>
      <c r="CF861" s="100"/>
      <c r="CG861" s="108">
        <v>5.9863999999999994E-3</v>
      </c>
      <c r="CH861" s="108">
        <v>7.4870400000000004E-3</v>
      </c>
      <c r="CI861" s="108">
        <v>1.2318030000000001E-2</v>
      </c>
      <c r="CJ861" s="108">
        <v>3.9757920000000002E-2</v>
      </c>
      <c r="CK861" s="108">
        <v>3.5138999999999997E-2</v>
      </c>
      <c r="CL861" s="108">
        <v>4.1077529999999994E-2</v>
      </c>
      <c r="CM861" s="108">
        <v>5.1904800000000001E-2</v>
      </c>
      <c r="CN861" s="108">
        <v>2.678676E-2</v>
      </c>
      <c r="CO861" s="108">
        <v>3.6537420000000001E-2</v>
      </c>
      <c r="CP861" s="108">
        <v>3.4086689999999996E-2</v>
      </c>
      <c r="CQ861" s="108">
        <v>1.5780300000000001E-2</v>
      </c>
      <c r="CR861" s="108">
        <v>1.969951E-2</v>
      </c>
      <c r="CS861" s="108">
        <v>4.5021599999999998E-3</v>
      </c>
      <c r="CT861" s="108">
        <v>8.7212720000000007E-2</v>
      </c>
      <c r="CU861" s="1"/>
      <c r="CV861" s="18">
        <v>7.3000000000000001E-3</v>
      </c>
      <c r="CW861" s="18">
        <v>1.12E-2</v>
      </c>
      <c r="CX861" s="18">
        <v>3.3E-3</v>
      </c>
      <c r="CY861" s="18"/>
      <c r="CZ861" s="18"/>
      <c r="DA861" s="18"/>
      <c r="DB861" s="18"/>
      <c r="DC861" s="18"/>
      <c r="DD861" s="18">
        <v>8.0999999999999996E-3</v>
      </c>
      <c r="DE861" s="18">
        <v>1.0200000000000001E-2</v>
      </c>
      <c r="DF861" s="18">
        <v>7.7000000000000002E-3</v>
      </c>
      <c r="DG861" s="18">
        <v>8.6E-3</v>
      </c>
      <c r="DH861" s="18"/>
      <c r="DI861" s="18"/>
      <c r="DJ861" s="18"/>
      <c r="DK861" s="18"/>
      <c r="DL861" s="18">
        <v>5.5999999999999999E-3</v>
      </c>
      <c r="DM861" s="18">
        <v>6.6E-3</v>
      </c>
      <c r="DN861" s="18">
        <v>9.7000000000000003E-3</v>
      </c>
      <c r="DO861" s="18">
        <v>3.39E-2</v>
      </c>
      <c r="DP861" s="18">
        <v>0.03</v>
      </c>
      <c r="DQ861" s="18">
        <v>3.5099999999999999E-2</v>
      </c>
      <c r="DR861" s="18">
        <v>4.4499999999999998E-2</v>
      </c>
      <c r="DS861" s="18">
        <v>2.3099999999999999E-2</v>
      </c>
      <c r="DT861" s="18">
        <v>3.1699999999999999E-2</v>
      </c>
      <c r="DU861" s="18">
        <v>2.9700000000000001E-2</v>
      </c>
      <c r="DV861" s="18">
        <v>1.38E-2</v>
      </c>
      <c r="DW861" s="18">
        <v>1.7299999999999999E-2</v>
      </c>
      <c r="DX861" s="18">
        <v>3.8999999999999998E-3</v>
      </c>
      <c r="DY861" s="18">
        <v>2.3800000000000002E-2</v>
      </c>
      <c r="DZ861" s="1"/>
      <c r="EA861" s="18">
        <v>0.86</v>
      </c>
      <c r="EB861" s="18">
        <v>100</v>
      </c>
      <c r="EC861" s="18">
        <v>0.73</v>
      </c>
      <c r="ED861" s="100"/>
      <c r="EE861" s="100"/>
      <c r="EF861" s="100"/>
      <c r="EG861" s="100"/>
      <c r="EH861" s="100"/>
      <c r="EI861" s="18">
        <v>0.44</v>
      </c>
      <c r="EJ861" s="18">
        <v>849.06</v>
      </c>
      <c r="EK861" s="18">
        <v>0.23</v>
      </c>
      <c r="EL861" s="18">
        <v>7.47</v>
      </c>
      <c r="EM861" s="100"/>
      <c r="EN861" s="100"/>
      <c r="EO861" s="100"/>
      <c r="EP861" s="100"/>
      <c r="EQ861" s="18">
        <v>1.32</v>
      </c>
      <c r="ER861" s="18">
        <v>37.9</v>
      </c>
      <c r="ES861" s="18">
        <v>1.47</v>
      </c>
      <c r="ET861" s="18">
        <v>0.97</v>
      </c>
      <c r="EU861" s="18">
        <v>0.76</v>
      </c>
      <c r="EV861" s="18">
        <v>1.38</v>
      </c>
      <c r="EW861" s="18">
        <v>1.42</v>
      </c>
      <c r="EX861" s="18">
        <v>3.35</v>
      </c>
      <c r="EY861" s="18">
        <v>4.22</v>
      </c>
      <c r="EZ861" s="18">
        <v>80.7</v>
      </c>
      <c r="FA861" s="18">
        <v>53.77</v>
      </c>
      <c r="FB861" s="18">
        <v>100</v>
      </c>
      <c r="FC861" s="18">
        <v>58.16</v>
      </c>
      <c r="FD861" s="18">
        <v>0.25</v>
      </c>
      <c r="FE861" s="100"/>
      <c r="FF861" s="108">
        <v>8.8363874345549712E-3</v>
      </c>
      <c r="FG861" s="108">
        <v>0</v>
      </c>
      <c r="FH861" s="108">
        <v>3.3882508600158773E-3</v>
      </c>
      <c r="FI861" s="100"/>
      <c r="FJ861" s="100"/>
      <c r="FK861" s="100"/>
      <c r="FL861" s="100"/>
      <c r="FM861" s="100"/>
      <c r="FN861" s="108">
        <v>1.0433962264150944E-2</v>
      </c>
      <c r="FO861" s="108">
        <v>0</v>
      </c>
      <c r="FP861" s="108">
        <v>1.2774200000000001E-2</v>
      </c>
      <c r="FQ861" s="108">
        <v>8.0675999999999994E-3</v>
      </c>
      <c r="FR861" s="100"/>
      <c r="FS861" s="100"/>
      <c r="FT861" s="100"/>
      <c r="FU861" s="100"/>
      <c r="FV861" s="108">
        <v>7.0136576239476136E-3</v>
      </c>
      <c r="FW861" s="108">
        <v>7.0160437235543011E-3</v>
      </c>
      <c r="FX861" s="108">
        <v>1.3624616111504843E-2</v>
      </c>
      <c r="FY861" s="108">
        <v>0.13362312414733968</v>
      </c>
      <c r="FZ861" s="108">
        <v>0.1335142149748143</v>
      </c>
      <c r="GA861" s="108">
        <v>3.5281209946167652E-2</v>
      </c>
      <c r="GB861" s="108">
        <v>9.0478737997256503E-2</v>
      </c>
      <c r="GC861" s="108">
        <v>2.1955846843739225E-2</v>
      </c>
      <c r="GD861" s="108">
        <v>2.5079819538434842E-2</v>
      </c>
      <c r="GE861" s="108">
        <v>2.4610089744706808E-2</v>
      </c>
      <c r="GF861" s="108">
        <v>1.1755574989068651E-2</v>
      </c>
      <c r="GG861" s="108">
        <v>0</v>
      </c>
      <c r="GH861" s="108">
        <v>4.03049203049203E-3</v>
      </c>
      <c r="GI861" s="108">
        <v>1.427928173780155E-2</v>
      </c>
      <c r="GJ861" s="100"/>
      <c r="GK861" s="100"/>
    </row>
    <row r="862" spans="1:193" x14ac:dyDescent="0.25">
      <c r="A862" s="98" t="s">
        <v>1073</v>
      </c>
      <c r="B862" s="99" t="s">
        <v>1074</v>
      </c>
      <c r="C862" s="19" t="s">
        <v>319</v>
      </c>
      <c r="D862" s="19" t="s">
        <v>1002</v>
      </c>
      <c r="E862" s="19"/>
      <c r="F862" s="1"/>
      <c r="G862" s="108">
        <v>1.706</v>
      </c>
      <c r="H862" s="108">
        <v>0</v>
      </c>
      <c r="I862" s="108">
        <v>0.54700000000000004</v>
      </c>
      <c r="J862" s="108">
        <v>5.9240000000000004</v>
      </c>
      <c r="K862" s="1">
        <v>21.773</v>
      </c>
      <c r="L862" s="108">
        <v>0.123</v>
      </c>
      <c r="M862" s="100"/>
      <c r="N862" s="100"/>
      <c r="O862" s="108">
        <v>3.2649999999999997</v>
      </c>
      <c r="P862" s="108">
        <v>0</v>
      </c>
      <c r="Q862" s="100"/>
      <c r="R862" s="100"/>
      <c r="S862" s="100"/>
      <c r="T862" s="100"/>
      <c r="U862" s="100"/>
      <c r="V862" s="100"/>
      <c r="W862" s="108">
        <v>0.63900000000000001</v>
      </c>
      <c r="X862" s="108">
        <v>2.4E-2</v>
      </c>
      <c r="Y862" s="108">
        <v>1.0127381264023934</v>
      </c>
      <c r="Z862" s="108">
        <v>16.521000000000001</v>
      </c>
      <c r="AA862" s="108">
        <v>19.960999999999999</v>
      </c>
      <c r="AB862" s="108">
        <v>2.9449999999999998</v>
      </c>
      <c r="AC862" s="108">
        <v>7.552999999999999</v>
      </c>
      <c r="AD862" s="108">
        <v>0.77100000000000002</v>
      </c>
      <c r="AE862" s="108">
        <v>0.60599999999999998</v>
      </c>
      <c r="AF862" s="108">
        <v>9.5000000000000001E-2</v>
      </c>
      <c r="AG862" s="108">
        <v>2.5999999999999999E-2</v>
      </c>
      <c r="AH862" s="108">
        <v>0</v>
      </c>
      <c r="AI862" s="108">
        <v>2.4E-2</v>
      </c>
      <c r="AJ862" s="109">
        <v>80.993392926402379</v>
      </c>
      <c r="AK862" s="109"/>
      <c r="AL862" s="108">
        <v>0.79749439042632753</v>
      </c>
      <c r="AM862" s="108">
        <v>0</v>
      </c>
      <c r="AN862" s="108">
        <v>0.28949457528446682</v>
      </c>
      <c r="AO862" s="100"/>
      <c r="AP862" s="100"/>
      <c r="AQ862" s="100"/>
      <c r="AR862" s="100"/>
      <c r="AS862" s="100"/>
      <c r="AT862" s="108">
        <v>2.3334762721555173</v>
      </c>
      <c r="AU862" s="108">
        <v>0</v>
      </c>
      <c r="AV862" s="108">
        <v>5.9240000000000004</v>
      </c>
      <c r="AW862" s="108">
        <v>0.123</v>
      </c>
      <c r="AX862" s="100"/>
      <c r="AY862" s="100"/>
      <c r="AZ862" s="100"/>
      <c r="BA862" s="100"/>
      <c r="BB862" s="108">
        <v>0.59775491113189905</v>
      </c>
      <c r="BC862" s="108">
        <v>2.1156558533145273E-2</v>
      </c>
      <c r="BD862" s="108">
        <v>1.0433892432474998</v>
      </c>
      <c r="BE862" s="108">
        <v>14.086800818553888</v>
      </c>
      <c r="BF862" s="108">
        <v>17.041748484589771</v>
      </c>
      <c r="BG862" s="108">
        <v>2.5164487738186789</v>
      </c>
      <c r="BH862" s="108">
        <v>6.4754801097393679</v>
      </c>
      <c r="BI862" s="108">
        <v>0.66488444291134874</v>
      </c>
      <c r="BJ862" s="108">
        <v>0.52576782925559595</v>
      </c>
      <c r="BK862" s="108">
        <v>8.2774244140454825E-2</v>
      </c>
      <c r="BL862" s="108">
        <v>2.2737210319195452E-2</v>
      </c>
      <c r="BM862" s="108">
        <v>0</v>
      </c>
      <c r="BN862" s="108">
        <v>2.0790020790020788E-2</v>
      </c>
      <c r="BO862" s="108">
        <v>5.9417639995633662</v>
      </c>
      <c r="BP862" s="109"/>
      <c r="BQ862" s="108">
        <v>1.4760480000000001E-2</v>
      </c>
      <c r="BR862" s="108">
        <v>1.868272E-2</v>
      </c>
      <c r="BS862" s="108">
        <v>6.0464000000000004E-3</v>
      </c>
      <c r="BT862" s="100"/>
      <c r="BU862" s="100"/>
      <c r="BV862" s="100"/>
      <c r="BW862" s="100"/>
      <c r="BX862" s="100"/>
      <c r="BY862" s="108">
        <v>1.133352E-2</v>
      </c>
      <c r="BZ862" s="108">
        <v>2.268684E-2</v>
      </c>
      <c r="CA862" s="108">
        <v>7.7999999999999996E-3</v>
      </c>
      <c r="CB862" s="108">
        <v>8.3999999999999995E-3</v>
      </c>
      <c r="CC862" s="100"/>
      <c r="CD862" s="100"/>
      <c r="CE862" s="100"/>
      <c r="CF862" s="100"/>
      <c r="CG862" s="108">
        <v>6.0933000000000003E-3</v>
      </c>
      <c r="CH862" s="108">
        <v>7.4870400000000004E-3</v>
      </c>
      <c r="CI862" s="108">
        <v>1.2699E-2</v>
      </c>
      <c r="CJ862" s="108">
        <v>3.9757920000000002E-2</v>
      </c>
      <c r="CK862" s="108">
        <v>3.4787610000000004E-2</v>
      </c>
      <c r="CL862" s="108">
        <v>4.2013769999999999E-2</v>
      </c>
      <c r="CM862" s="108">
        <v>5.4120960000000003E-2</v>
      </c>
      <c r="CN862" s="108">
        <v>2.678676E-2</v>
      </c>
      <c r="CO862" s="108">
        <v>3.6883200000000005E-2</v>
      </c>
      <c r="CP862" s="108">
        <v>3.4086689999999996E-2</v>
      </c>
      <c r="CQ862" s="108">
        <v>1.589465E-2</v>
      </c>
      <c r="CR862" s="108">
        <v>1.9813379999999998E-2</v>
      </c>
      <c r="CS862" s="108">
        <v>4.5021599999999998E-3</v>
      </c>
      <c r="CT862" s="108">
        <v>8.8312040000000008E-2</v>
      </c>
      <c r="CU862" s="1"/>
      <c r="CV862" s="18">
        <v>6.8999999999999999E-3</v>
      </c>
      <c r="CW862" s="18">
        <v>1.12E-2</v>
      </c>
      <c r="CX862" s="18">
        <v>3.2000000000000002E-3</v>
      </c>
      <c r="CY862" s="18"/>
      <c r="CZ862" s="18"/>
      <c r="DA862" s="18"/>
      <c r="DB862" s="18"/>
      <c r="DC862" s="18"/>
      <c r="DD862" s="18">
        <v>8.0999999999999996E-3</v>
      </c>
      <c r="DE862" s="18">
        <v>9.9000000000000008E-3</v>
      </c>
      <c r="DF862" s="18">
        <v>7.7999999999999996E-3</v>
      </c>
      <c r="DG862" s="18">
        <v>8.3999999999999995E-3</v>
      </c>
      <c r="DH862" s="18"/>
      <c r="DI862" s="18"/>
      <c r="DJ862" s="18"/>
      <c r="DK862" s="18"/>
      <c r="DL862" s="18">
        <v>5.7000000000000002E-3</v>
      </c>
      <c r="DM862" s="18">
        <v>6.6E-3</v>
      </c>
      <c r="DN862" s="18">
        <v>0.01</v>
      </c>
      <c r="DO862" s="18">
        <v>3.39E-2</v>
      </c>
      <c r="DP862" s="18">
        <v>2.9700000000000001E-2</v>
      </c>
      <c r="DQ862" s="18">
        <v>3.5900000000000001E-2</v>
      </c>
      <c r="DR862" s="18">
        <v>4.6399999999999997E-2</v>
      </c>
      <c r="DS862" s="18">
        <v>2.3099999999999999E-2</v>
      </c>
      <c r="DT862" s="18">
        <v>3.2000000000000001E-2</v>
      </c>
      <c r="DU862" s="18">
        <v>2.9700000000000001E-2</v>
      </c>
      <c r="DV862" s="18">
        <v>1.3899999999999999E-2</v>
      </c>
      <c r="DW862" s="18">
        <v>1.7399999999999999E-2</v>
      </c>
      <c r="DX862" s="18">
        <v>3.8999999999999998E-3</v>
      </c>
      <c r="DY862" s="18">
        <v>2.41E-2</v>
      </c>
      <c r="DZ862" s="1"/>
      <c r="EA862" s="18">
        <v>0.99</v>
      </c>
      <c r="EB862" s="18">
        <v>100</v>
      </c>
      <c r="EC862" s="18">
        <v>1.03</v>
      </c>
      <c r="ED862" s="100"/>
      <c r="EE862" s="100"/>
      <c r="EF862" s="100"/>
      <c r="EG862" s="100"/>
      <c r="EH862" s="100"/>
      <c r="EI862" s="18">
        <v>0.45</v>
      </c>
      <c r="EJ862" s="18">
        <v>93.2</v>
      </c>
      <c r="EK862" s="18">
        <v>0.22</v>
      </c>
      <c r="EL862" s="18">
        <v>6.59</v>
      </c>
      <c r="EM862" s="100"/>
      <c r="EN862" s="100"/>
      <c r="EO862" s="100"/>
      <c r="EP862" s="100"/>
      <c r="EQ862" s="18">
        <v>1.19</v>
      </c>
      <c r="ER862" s="18">
        <v>32.79</v>
      </c>
      <c r="ES862" s="18">
        <v>1.37</v>
      </c>
      <c r="ET862" s="18">
        <v>0.96</v>
      </c>
      <c r="EU862" s="18">
        <v>0.78</v>
      </c>
      <c r="EV862" s="18">
        <v>1.42</v>
      </c>
      <c r="EW862" s="18">
        <v>1.42</v>
      </c>
      <c r="EX862" s="18">
        <v>3.31</v>
      </c>
      <c r="EY862" s="18">
        <v>4.7699999999999996</v>
      </c>
      <c r="EZ862" s="18">
        <v>30.06</v>
      </c>
      <c r="FA862" s="18">
        <v>51.44</v>
      </c>
      <c r="FB862" s="18">
        <v>100</v>
      </c>
      <c r="FC862" s="18">
        <v>20.14</v>
      </c>
      <c r="FD862" s="18">
        <v>0.24</v>
      </c>
      <c r="FE862" s="100"/>
      <c r="FF862" s="108">
        <v>7.895194465220641E-3</v>
      </c>
      <c r="FG862" s="108">
        <v>0</v>
      </c>
      <c r="FH862" s="108">
        <v>2.9817941254300082E-3</v>
      </c>
      <c r="FI862" s="100"/>
      <c r="FJ862" s="100"/>
      <c r="FK862" s="100"/>
      <c r="FL862" s="100"/>
      <c r="FM862" s="100"/>
      <c r="FN862" s="108">
        <v>1.0500643224699829E-2</v>
      </c>
      <c r="FO862" s="108">
        <v>0</v>
      </c>
      <c r="FP862" s="108">
        <v>1.3032800000000002E-2</v>
      </c>
      <c r="FQ862" s="108">
        <v>8.1057000000000004E-3</v>
      </c>
      <c r="FR862" s="100"/>
      <c r="FS862" s="100"/>
      <c r="FT862" s="100"/>
      <c r="FU862" s="100"/>
      <c r="FV862" s="108">
        <v>7.113283442469598E-3</v>
      </c>
      <c r="FW862" s="108">
        <v>6.9372355430183342E-3</v>
      </c>
      <c r="FX862" s="108">
        <v>1.4294432632490748E-2</v>
      </c>
      <c r="FY862" s="108">
        <v>0.13523328785811731</v>
      </c>
      <c r="FZ862" s="108">
        <v>0.13292563817980022</v>
      </c>
      <c r="GA862" s="108">
        <v>3.5733572588225238E-2</v>
      </c>
      <c r="GB862" s="108">
        <v>9.1951817558299023E-2</v>
      </c>
      <c r="GC862" s="108">
        <v>2.200767506036564E-2</v>
      </c>
      <c r="GD862" s="108">
        <v>2.5079125455491923E-2</v>
      </c>
      <c r="GE862" s="108">
        <v>2.4881937788620717E-2</v>
      </c>
      <c r="GF862" s="108">
        <v>1.1696020988194139E-2</v>
      </c>
      <c r="GG862" s="108">
        <v>0</v>
      </c>
      <c r="GH862" s="108">
        <v>4.1871101871101867E-3</v>
      </c>
      <c r="GI862" s="108">
        <v>1.4260233598952078E-2</v>
      </c>
      <c r="GJ862" s="100"/>
      <c r="GK862" s="100"/>
    </row>
    <row r="863" spans="1:193" x14ac:dyDescent="0.25">
      <c r="A863" s="98" t="s">
        <v>1073</v>
      </c>
      <c r="B863" s="99" t="s">
        <v>1074</v>
      </c>
      <c r="C863" s="19" t="s">
        <v>319</v>
      </c>
      <c r="D863" s="19" t="s">
        <v>1002</v>
      </c>
      <c r="E863" s="19"/>
      <c r="F863" s="1"/>
      <c r="G863" s="108">
        <v>2.2389999999999999</v>
      </c>
      <c r="H863" s="108">
        <v>0</v>
      </c>
      <c r="I863" s="108">
        <v>0.72799999999999998</v>
      </c>
      <c r="J863" s="108">
        <v>5.6310000000000002</v>
      </c>
      <c r="K863" s="1">
        <v>20.981999999999999</v>
      </c>
      <c r="L863" s="108">
        <v>0.126</v>
      </c>
      <c r="M863" s="100"/>
      <c r="N863" s="100"/>
      <c r="O863" s="108">
        <v>3.464</v>
      </c>
      <c r="P863" s="108">
        <v>0</v>
      </c>
      <c r="Q863" s="100"/>
      <c r="R863" s="100"/>
      <c r="S863" s="100"/>
      <c r="T863" s="100"/>
      <c r="U863" s="100"/>
      <c r="V863" s="100"/>
      <c r="W863" s="108">
        <v>0.58099999999999996</v>
      </c>
      <c r="X863" s="108">
        <v>0.03</v>
      </c>
      <c r="Y863" s="108">
        <v>1.3291445867614058</v>
      </c>
      <c r="Z863" s="108">
        <v>15.994</v>
      </c>
      <c r="AA863" s="108">
        <v>19.623999999999999</v>
      </c>
      <c r="AB863" s="108">
        <v>2.8929999999999998</v>
      </c>
      <c r="AC863" s="108">
        <v>7.3090000000000002</v>
      </c>
      <c r="AD863" s="108">
        <v>0.75800000000000012</v>
      </c>
      <c r="AE863" s="108">
        <v>0.58799999999999997</v>
      </c>
      <c r="AF863" s="108">
        <v>3.6999999999999998E-2</v>
      </c>
      <c r="AG863" s="108">
        <v>2.1000000000000001E-2</v>
      </c>
      <c r="AH863" s="108">
        <v>0</v>
      </c>
      <c r="AI863" s="108">
        <v>1.4000000000000002E-2</v>
      </c>
      <c r="AJ863" s="109">
        <v>79.948504886761398</v>
      </c>
      <c r="AK863" s="109"/>
      <c r="AL863" s="108">
        <v>1.0466529543754672</v>
      </c>
      <c r="AM863" s="108">
        <v>0</v>
      </c>
      <c r="AN863" s="108">
        <v>0.38528711299285523</v>
      </c>
      <c r="AO863" s="100"/>
      <c r="AP863" s="100"/>
      <c r="AQ863" s="100"/>
      <c r="AR863" s="100"/>
      <c r="AS863" s="100"/>
      <c r="AT863" s="108">
        <v>2.475700400228702</v>
      </c>
      <c r="AU863" s="108">
        <v>0</v>
      </c>
      <c r="AV863" s="108">
        <v>5.6310000000000002</v>
      </c>
      <c r="AW863" s="108">
        <v>0.126</v>
      </c>
      <c r="AX863" s="100"/>
      <c r="AY863" s="100"/>
      <c r="AZ863" s="100"/>
      <c r="BA863" s="100"/>
      <c r="BB863" s="108">
        <v>0.54349859681945745</v>
      </c>
      <c r="BC863" s="108">
        <v>2.6445698166431591E-2</v>
      </c>
      <c r="BD863" s="108">
        <v>1.036302071029215</v>
      </c>
      <c r="BE863" s="108">
        <v>13.637448840381991</v>
      </c>
      <c r="BF863" s="108">
        <v>16.754033979339194</v>
      </c>
      <c r="BG863" s="108">
        <v>2.4720157224643255</v>
      </c>
      <c r="BH863" s="108">
        <v>6.2662894375857334</v>
      </c>
      <c r="BI863" s="108">
        <v>0.65367368057951025</v>
      </c>
      <c r="BJ863" s="108">
        <v>0.51015096304008323</v>
      </c>
      <c r="BK863" s="108">
        <v>3.2238389823124512E-2</v>
      </c>
      <c r="BL863" s="108">
        <v>1.8364669873196328E-2</v>
      </c>
      <c r="BM863" s="108">
        <v>0</v>
      </c>
      <c r="BN863" s="108">
        <v>1.2127512127512128E-2</v>
      </c>
      <c r="BO863" s="108">
        <v>5.7259032856675036</v>
      </c>
      <c r="BP863" s="109"/>
      <c r="BQ863" s="108">
        <v>1.5830080000000003E-2</v>
      </c>
      <c r="BR863" s="108">
        <v>1.901634E-2</v>
      </c>
      <c r="BS863" s="108">
        <v>6.0464000000000004E-3</v>
      </c>
      <c r="BT863" s="100"/>
      <c r="BU863" s="100"/>
      <c r="BV863" s="100"/>
      <c r="BW863" s="100"/>
      <c r="BX863" s="100"/>
      <c r="BY863" s="108">
        <v>1.11936E-2</v>
      </c>
      <c r="BZ863" s="108">
        <v>2.3374320000000001E-2</v>
      </c>
      <c r="CA863" s="108">
        <v>7.6E-3</v>
      </c>
      <c r="CB863" s="108">
        <v>8.6999999999999994E-3</v>
      </c>
      <c r="CC863" s="100"/>
      <c r="CD863" s="100"/>
      <c r="CE863" s="100"/>
      <c r="CF863" s="100"/>
      <c r="CG863" s="108">
        <v>6.0933000000000003E-3</v>
      </c>
      <c r="CH863" s="108">
        <v>7.4870400000000004E-3</v>
      </c>
      <c r="CI863" s="108">
        <v>1.2952980000000001E-2</v>
      </c>
      <c r="CJ863" s="108">
        <v>3.8233280000000001E-2</v>
      </c>
      <c r="CK863" s="108">
        <v>3.3382050000000003E-2</v>
      </c>
      <c r="CL863" s="108">
        <v>4.1428619999999999E-2</v>
      </c>
      <c r="CM863" s="108">
        <v>5.3421120000000002E-2</v>
      </c>
      <c r="CN863" s="108">
        <v>2.678676E-2</v>
      </c>
      <c r="CO863" s="108">
        <v>3.7113720000000003E-2</v>
      </c>
      <c r="CP863" s="108">
        <v>3.4660539999999997E-2</v>
      </c>
      <c r="CQ863" s="108">
        <v>1.6008999999999999E-2</v>
      </c>
      <c r="CR863" s="108">
        <v>1.9813379999999998E-2</v>
      </c>
      <c r="CS863" s="108">
        <v>4.5021599999999998E-3</v>
      </c>
      <c r="CT863" s="108">
        <v>8.5380520000000001E-2</v>
      </c>
      <c r="CU863" s="1"/>
      <c r="CV863" s="18">
        <v>7.4000000000000003E-3</v>
      </c>
      <c r="CW863" s="18">
        <v>1.14E-2</v>
      </c>
      <c r="CX863" s="18">
        <v>3.2000000000000002E-3</v>
      </c>
      <c r="CY863" s="18"/>
      <c r="CZ863" s="18"/>
      <c r="DA863" s="18"/>
      <c r="DB863" s="18"/>
      <c r="DC863" s="18"/>
      <c r="DD863" s="18">
        <v>8.0000000000000002E-3</v>
      </c>
      <c r="DE863" s="18">
        <v>1.0200000000000001E-2</v>
      </c>
      <c r="DF863" s="18">
        <v>7.6E-3</v>
      </c>
      <c r="DG863" s="18">
        <v>8.6999999999999994E-3</v>
      </c>
      <c r="DH863" s="18"/>
      <c r="DI863" s="18"/>
      <c r="DJ863" s="18"/>
      <c r="DK863" s="18"/>
      <c r="DL863" s="18">
        <v>5.7000000000000002E-3</v>
      </c>
      <c r="DM863" s="18">
        <v>6.6E-3</v>
      </c>
      <c r="DN863" s="18">
        <v>1.0200000000000001E-2</v>
      </c>
      <c r="DO863" s="18">
        <v>3.2599999999999997E-2</v>
      </c>
      <c r="DP863" s="18">
        <v>2.8500000000000001E-2</v>
      </c>
      <c r="DQ863" s="18">
        <v>3.5400000000000001E-2</v>
      </c>
      <c r="DR863" s="18">
        <v>4.58E-2</v>
      </c>
      <c r="DS863" s="18">
        <v>2.3099999999999999E-2</v>
      </c>
      <c r="DT863" s="18">
        <v>3.2199999999999999E-2</v>
      </c>
      <c r="DU863" s="18">
        <v>3.0200000000000001E-2</v>
      </c>
      <c r="DV863" s="18">
        <v>1.4E-2</v>
      </c>
      <c r="DW863" s="18">
        <v>1.7399999999999999E-2</v>
      </c>
      <c r="DX863" s="18">
        <v>3.8999999999999998E-3</v>
      </c>
      <c r="DY863" s="18">
        <v>2.3300000000000001E-2</v>
      </c>
      <c r="DZ863" s="1"/>
      <c r="EA863" s="18">
        <v>0.86</v>
      </c>
      <c r="EB863" s="18">
        <v>100</v>
      </c>
      <c r="EC863" s="18">
        <v>0.83</v>
      </c>
      <c r="ED863" s="100"/>
      <c r="EE863" s="100"/>
      <c r="EF863" s="100"/>
      <c r="EG863" s="100"/>
      <c r="EH863" s="100"/>
      <c r="EI863" s="18">
        <v>0.43</v>
      </c>
      <c r="EJ863" s="18">
        <v>72.760000000000005</v>
      </c>
      <c r="EK863" s="18">
        <v>0.23</v>
      </c>
      <c r="EL863" s="18">
        <v>6.58</v>
      </c>
      <c r="EM863" s="100"/>
      <c r="EN863" s="100"/>
      <c r="EO863" s="100"/>
      <c r="EP863" s="100"/>
      <c r="EQ863" s="18">
        <v>1.3</v>
      </c>
      <c r="ER863" s="18">
        <v>26.06</v>
      </c>
      <c r="ES863" s="18">
        <v>1.39</v>
      </c>
      <c r="ET863" s="18">
        <v>0.97</v>
      </c>
      <c r="EU863" s="18">
        <v>0.78</v>
      </c>
      <c r="EV863" s="18">
        <v>1.43</v>
      </c>
      <c r="EW863" s="18">
        <v>1.44</v>
      </c>
      <c r="EX863" s="18">
        <v>3.36</v>
      </c>
      <c r="EY863" s="18">
        <v>4.95</v>
      </c>
      <c r="EZ863" s="18">
        <v>77.92</v>
      </c>
      <c r="FA863" s="18">
        <v>64.180000000000007</v>
      </c>
      <c r="FB863" s="18">
        <v>2654.17</v>
      </c>
      <c r="FC863" s="18">
        <v>33.35</v>
      </c>
      <c r="FD863" s="18">
        <v>0.25</v>
      </c>
      <c r="FE863" s="100"/>
      <c r="FF863" s="108">
        <v>9.001215407629019E-3</v>
      </c>
      <c r="FG863" s="108">
        <v>0</v>
      </c>
      <c r="FH863" s="108">
        <v>3.1978830378406983E-3</v>
      </c>
      <c r="FI863" s="100"/>
      <c r="FJ863" s="100"/>
      <c r="FK863" s="100"/>
      <c r="FL863" s="100"/>
      <c r="FM863" s="100"/>
      <c r="FN863" s="108">
        <v>1.0645511720983419E-2</v>
      </c>
      <c r="FO863" s="108">
        <v>0</v>
      </c>
      <c r="FP863" s="108">
        <v>1.2951300000000001E-2</v>
      </c>
      <c r="FQ863" s="108">
        <v>8.2907999999999992E-3</v>
      </c>
      <c r="FR863" s="100"/>
      <c r="FS863" s="100"/>
      <c r="FT863" s="100"/>
      <c r="FU863" s="100"/>
      <c r="FV863" s="108">
        <v>7.0654817586529471E-3</v>
      </c>
      <c r="FW863" s="108">
        <v>6.8917489421720726E-3</v>
      </c>
      <c r="FX863" s="108">
        <v>1.4404598787306088E-2</v>
      </c>
      <c r="FY863" s="108">
        <v>0.13228325375170533</v>
      </c>
      <c r="FZ863" s="108">
        <v>0.13068146503884573</v>
      </c>
      <c r="GA863" s="108">
        <v>3.5349824831239857E-2</v>
      </c>
      <c r="GB863" s="108">
        <v>9.0234567901234561E-2</v>
      </c>
      <c r="GC863" s="108">
        <v>2.1963435667471543E-2</v>
      </c>
      <c r="GD863" s="108">
        <v>2.5252472670484121E-2</v>
      </c>
      <c r="GE863" s="108">
        <v>2.5120153350178621E-2</v>
      </c>
      <c r="GF863" s="108">
        <v>1.1786445124617404E-2</v>
      </c>
      <c r="GG863" s="108">
        <v>0</v>
      </c>
      <c r="GH863" s="108">
        <v>4.044525294525295E-3</v>
      </c>
      <c r="GI863" s="108">
        <v>1.4314758214168759E-2</v>
      </c>
      <c r="GJ863" s="100"/>
      <c r="GK863" s="100"/>
    </row>
    <row r="864" spans="1:193" x14ac:dyDescent="0.25">
      <c r="A864" s="98" t="s">
        <v>1073</v>
      </c>
      <c r="B864" s="99" t="s">
        <v>1074</v>
      </c>
      <c r="C864" s="19" t="s">
        <v>319</v>
      </c>
      <c r="D864" s="19" t="s">
        <v>1002</v>
      </c>
      <c r="E864" s="19"/>
      <c r="F864" s="1"/>
      <c r="G864" s="108">
        <v>3.5009999999999999</v>
      </c>
      <c r="H864" s="108">
        <v>0.25700000000000001</v>
      </c>
      <c r="I864" s="108">
        <v>0.85299999999999998</v>
      </c>
      <c r="J864" s="108">
        <v>5.8490000000000002</v>
      </c>
      <c r="K864" s="1">
        <v>22.501999999999999</v>
      </c>
      <c r="L864" s="108">
        <v>0.123</v>
      </c>
      <c r="M864" s="100"/>
      <c r="N864" s="100"/>
      <c r="O864" s="108">
        <v>8.0879999999999992</v>
      </c>
      <c r="P864" s="108">
        <v>0</v>
      </c>
      <c r="Q864" s="100"/>
      <c r="R864" s="100"/>
      <c r="S864" s="100"/>
      <c r="T864" s="100"/>
      <c r="U864" s="100"/>
      <c r="V864" s="100"/>
      <c r="W864" s="108">
        <v>1</v>
      </c>
      <c r="X864" s="108">
        <v>4.2999999999999997E-2</v>
      </c>
      <c r="Y864" s="108">
        <v>2.0783096017202691</v>
      </c>
      <c r="Z864" s="108">
        <v>13.353</v>
      </c>
      <c r="AA864" s="108">
        <v>18.457999999999998</v>
      </c>
      <c r="AB864" s="108">
        <v>2.77</v>
      </c>
      <c r="AC864" s="108">
        <v>6.6580000000000004</v>
      </c>
      <c r="AD864" s="108">
        <v>0.748</v>
      </c>
      <c r="AE864" s="108">
        <v>0.63300000000000001</v>
      </c>
      <c r="AF864" s="108">
        <v>9.0999999999999998E-2</v>
      </c>
      <c r="AG864" s="108">
        <v>0</v>
      </c>
      <c r="AH864" s="108">
        <v>0</v>
      </c>
      <c r="AI864" s="108">
        <v>3.1E-2</v>
      </c>
      <c r="AJ864" s="109">
        <v>84.545546901720272</v>
      </c>
      <c r="AK864" s="109"/>
      <c r="AL864" s="108">
        <v>1.6365931189229617</v>
      </c>
      <c r="AM864" s="108">
        <v>0.15406750194832444</v>
      </c>
      <c r="AN864" s="108">
        <v>0.45144218047102408</v>
      </c>
      <c r="AO864" s="100"/>
      <c r="AP864" s="100"/>
      <c r="AQ864" s="100"/>
      <c r="AR864" s="100"/>
      <c r="AS864" s="100"/>
      <c r="AT864" s="108">
        <v>5.7804459691252141</v>
      </c>
      <c r="AU864" s="108">
        <v>0</v>
      </c>
      <c r="AV864" s="108">
        <v>5.8490000000000002</v>
      </c>
      <c r="AW864" s="108">
        <v>0.123</v>
      </c>
      <c r="AX864" s="100"/>
      <c r="AY864" s="100"/>
      <c r="AZ864" s="100"/>
      <c r="BA864" s="100"/>
      <c r="BB864" s="108">
        <v>0.93545369504209541</v>
      </c>
      <c r="BC864" s="108">
        <v>3.7905500705218614E-2</v>
      </c>
      <c r="BD864" s="108">
        <v>1.0685880778014016</v>
      </c>
      <c r="BE864" s="108">
        <v>11.385572987721691</v>
      </c>
      <c r="BF864" s="108">
        <v>15.758558866217022</v>
      </c>
      <c r="BG864" s="108">
        <v>2.366914466376143</v>
      </c>
      <c r="BH864" s="108">
        <v>5.7081618655692727</v>
      </c>
      <c r="BI864" s="108">
        <v>0.64505001724732669</v>
      </c>
      <c r="BJ864" s="108">
        <v>0.54919312857886515</v>
      </c>
      <c r="BK864" s="108">
        <v>7.9289012808225146E-2</v>
      </c>
      <c r="BL864" s="108">
        <v>0</v>
      </c>
      <c r="BM864" s="108">
        <v>0</v>
      </c>
      <c r="BN864" s="108">
        <v>2.6853776853776851E-2</v>
      </c>
      <c r="BO864" s="108">
        <v>6.1407051631917904</v>
      </c>
      <c r="BP864" s="109"/>
      <c r="BQ864" s="108">
        <v>1.5402240000000001E-2</v>
      </c>
      <c r="BR864" s="108">
        <v>1.8349099999999997E-2</v>
      </c>
      <c r="BS864" s="108">
        <v>6.0464000000000004E-3</v>
      </c>
      <c r="BT864" s="100"/>
      <c r="BU864" s="100"/>
      <c r="BV864" s="100"/>
      <c r="BW864" s="100"/>
      <c r="BX864" s="100"/>
      <c r="BY864" s="108">
        <v>1.091376E-2</v>
      </c>
      <c r="BZ864" s="108">
        <v>2.2915999999999999E-2</v>
      </c>
      <c r="CA864" s="108">
        <v>7.4999999999999997E-3</v>
      </c>
      <c r="CB864" s="108">
        <v>8.3000000000000001E-3</v>
      </c>
      <c r="CC864" s="100"/>
      <c r="CD864" s="100"/>
      <c r="CE864" s="100"/>
      <c r="CF864" s="100"/>
      <c r="CG864" s="108">
        <v>5.8794999999999993E-3</v>
      </c>
      <c r="CH864" s="108">
        <v>7.3736000000000001E-3</v>
      </c>
      <c r="CI864" s="108">
        <v>1.2699E-2</v>
      </c>
      <c r="CJ864" s="108">
        <v>3.8233280000000001E-2</v>
      </c>
      <c r="CK864" s="108">
        <v>3.3030659999999996E-2</v>
      </c>
      <c r="CL864" s="108">
        <v>3.8970989999999997E-2</v>
      </c>
      <c r="CM864" s="108">
        <v>4.910544E-2</v>
      </c>
      <c r="CN864" s="108">
        <v>2.562716E-2</v>
      </c>
      <c r="CO864" s="108">
        <v>3.6306900000000003E-2</v>
      </c>
      <c r="CP864" s="108">
        <v>3.3283300000000002E-2</v>
      </c>
      <c r="CQ864" s="108">
        <v>1.5551599999999999E-2</v>
      </c>
      <c r="CR864" s="108">
        <v>1.9471770000000003E-2</v>
      </c>
      <c r="CS864" s="108">
        <v>4.3867200000000002E-3</v>
      </c>
      <c r="CT864" s="108">
        <v>8.4647639999999996E-2</v>
      </c>
      <c r="CU864" s="1"/>
      <c r="CV864" s="18">
        <v>7.1999999999999998E-3</v>
      </c>
      <c r="CW864" s="18">
        <v>1.0999999999999999E-2</v>
      </c>
      <c r="CX864" s="18">
        <v>3.2000000000000002E-3</v>
      </c>
      <c r="CY864" s="18"/>
      <c r="CZ864" s="18"/>
      <c r="DA864" s="18"/>
      <c r="DB864" s="18"/>
      <c r="DC864" s="18"/>
      <c r="DD864" s="18">
        <v>7.7999999999999996E-3</v>
      </c>
      <c r="DE864" s="18">
        <v>0.01</v>
      </c>
      <c r="DF864" s="18">
        <v>7.4999999999999997E-3</v>
      </c>
      <c r="DG864" s="18">
        <v>8.3000000000000001E-3</v>
      </c>
      <c r="DH864" s="18"/>
      <c r="DI864" s="18"/>
      <c r="DJ864" s="18"/>
      <c r="DK864" s="18"/>
      <c r="DL864" s="18">
        <v>5.4999999999999997E-3</v>
      </c>
      <c r="DM864" s="18">
        <v>6.4999999999999997E-3</v>
      </c>
      <c r="DN864" s="18">
        <v>0.01</v>
      </c>
      <c r="DO864" s="18">
        <v>3.2599999999999997E-2</v>
      </c>
      <c r="DP864" s="18">
        <v>2.8199999999999999E-2</v>
      </c>
      <c r="DQ864" s="18">
        <v>3.3300000000000003E-2</v>
      </c>
      <c r="DR864" s="18">
        <v>4.2099999999999999E-2</v>
      </c>
      <c r="DS864" s="18">
        <v>2.2100000000000002E-2</v>
      </c>
      <c r="DT864" s="18">
        <v>3.15E-2</v>
      </c>
      <c r="DU864" s="18">
        <v>2.9000000000000001E-2</v>
      </c>
      <c r="DV864" s="18">
        <v>1.3599999999999999E-2</v>
      </c>
      <c r="DW864" s="18">
        <v>1.7100000000000001E-2</v>
      </c>
      <c r="DX864" s="18">
        <v>3.8E-3</v>
      </c>
      <c r="DY864" s="18">
        <v>2.3099999999999999E-2</v>
      </c>
      <c r="DZ864" s="1"/>
      <c r="EA864" s="18">
        <v>0.66</v>
      </c>
      <c r="EB864" s="18">
        <v>3.91</v>
      </c>
      <c r="EC864" s="18">
        <v>0.73</v>
      </c>
      <c r="ED864" s="100"/>
      <c r="EE864" s="100"/>
      <c r="EF864" s="100"/>
      <c r="EG864" s="100"/>
      <c r="EH864" s="100"/>
      <c r="EI864" s="18">
        <v>0.27</v>
      </c>
      <c r="EJ864" s="18">
        <v>66.73</v>
      </c>
      <c r="EK864" s="18">
        <v>0.24</v>
      </c>
      <c r="EL864" s="18">
        <v>6.44</v>
      </c>
      <c r="EM864" s="100"/>
      <c r="EN864" s="100"/>
      <c r="EO864" s="100"/>
      <c r="EP864" s="100"/>
      <c r="EQ864" s="18">
        <v>0.8</v>
      </c>
      <c r="ER864" s="18">
        <v>17.93</v>
      </c>
      <c r="ES864" s="18">
        <v>1.34</v>
      </c>
      <c r="ET864" s="18">
        <v>1.08</v>
      </c>
      <c r="EU864" s="18">
        <v>0.82</v>
      </c>
      <c r="EV864" s="18">
        <v>1.45</v>
      </c>
      <c r="EW864" s="18">
        <v>1.52</v>
      </c>
      <c r="EX864" s="18">
        <v>3.32</v>
      </c>
      <c r="EY864" s="18">
        <v>4.59</v>
      </c>
      <c r="EZ864" s="18">
        <v>31.18</v>
      </c>
      <c r="FA864" s="18">
        <v>91.14</v>
      </c>
      <c r="FB864" s="18">
        <v>100</v>
      </c>
      <c r="FC864" s="18">
        <v>14.8</v>
      </c>
      <c r="FD864" s="18">
        <v>0.25</v>
      </c>
      <c r="FE864" s="100"/>
      <c r="FF864" s="108">
        <v>1.0801514584891547E-2</v>
      </c>
      <c r="FG864" s="108">
        <v>6.0240393261794863E-3</v>
      </c>
      <c r="FH864" s="108">
        <v>3.2955279174384758E-3</v>
      </c>
      <c r="FI864" s="100"/>
      <c r="FJ864" s="100"/>
      <c r="FK864" s="100"/>
      <c r="FL864" s="100"/>
      <c r="FM864" s="100"/>
      <c r="FN864" s="108">
        <v>1.5607204116638079E-2</v>
      </c>
      <c r="FO864" s="108">
        <v>0</v>
      </c>
      <c r="FP864" s="108">
        <v>1.4037599999999999E-2</v>
      </c>
      <c r="FQ864" s="108">
        <v>7.9211999999999998E-3</v>
      </c>
      <c r="FR864" s="100"/>
      <c r="FS864" s="100"/>
      <c r="FT864" s="100"/>
      <c r="FU864" s="100"/>
      <c r="FV864" s="108">
        <v>7.4836295603367634E-3</v>
      </c>
      <c r="FW864" s="108">
        <v>6.7964562764456973E-3</v>
      </c>
      <c r="FX864" s="108">
        <v>1.4319080242538782E-2</v>
      </c>
      <c r="FY864" s="108">
        <v>0.12296418826739426</v>
      </c>
      <c r="FZ864" s="108">
        <v>0.12922018270297958</v>
      </c>
      <c r="GA864" s="108">
        <v>3.4320259762454071E-2</v>
      </c>
      <c r="GB864" s="108">
        <v>8.6764060356652947E-2</v>
      </c>
      <c r="GC864" s="108">
        <v>2.1415660572611246E-2</v>
      </c>
      <c r="GD864" s="108">
        <v>2.5207964601769908E-2</v>
      </c>
      <c r="GE864" s="108">
        <v>2.4722314193604603E-2</v>
      </c>
      <c r="GF864" s="108">
        <v>0</v>
      </c>
      <c r="GG864" s="108">
        <v>0</v>
      </c>
      <c r="GH864" s="108">
        <v>3.9743589743589745E-3</v>
      </c>
      <c r="GI864" s="108">
        <v>1.5351762907979476E-2</v>
      </c>
      <c r="GJ864" s="100"/>
      <c r="GK864" s="100"/>
    </row>
    <row r="865" spans="1:193" x14ac:dyDescent="0.25">
      <c r="A865" s="98" t="s">
        <v>1073</v>
      </c>
      <c r="B865" s="99" t="s">
        <v>1074</v>
      </c>
      <c r="C865" s="19" t="s">
        <v>319</v>
      </c>
      <c r="D865" s="19" t="s">
        <v>1002</v>
      </c>
      <c r="E865" s="19"/>
      <c r="F865" s="1"/>
      <c r="G865" s="108">
        <v>1.1439999999999999</v>
      </c>
      <c r="H865" s="108">
        <v>0</v>
      </c>
      <c r="I865" s="108">
        <v>0.45</v>
      </c>
      <c r="J865" s="108">
        <v>6.2210000000000001</v>
      </c>
      <c r="K865" s="1">
        <v>21.398</v>
      </c>
      <c r="L865" s="108">
        <v>9.5000000000000001E-2</v>
      </c>
      <c r="M865" s="100"/>
      <c r="N865" s="100"/>
      <c r="O865" s="108">
        <v>3.8490000000000002</v>
      </c>
      <c r="P865" s="108">
        <v>0</v>
      </c>
      <c r="Q865" s="100"/>
      <c r="R865" s="100"/>
      <c r="S865" s="100"/>
      <c r="T865" s="100"/>
      <c r="U865" s="100"/>
      <c r="V865" s="100"/>
      <c r="W865" s="108">
        <v>0.84599999999999997</v>
      </c>
      <c r="X865" s="108">
        <v>0.02</v>
      </c>
      <c r="Y865" s="108">
        <v>0.67911630516080768</v>
      </c>
      <c r="Z865" s="108">
        <v>16.597000000000001</v>
      </c>
      <c r="AA865" s="108">
        <v>20.553000000000001</v>
      </c>
      <c r="AB865" s="108">
        <v>2.9569999999999999</v>
      </c>
      <c r="AC865" s="108">
        <v>7.6790000000000003</v>
      </c>
      <c r="AD865" s="108">
        <v>0.79500000000000004</v>
      </c>
      <c r="AE865" s="108">
        <v>0.60299999999999998</v>
      </c>
      <c r="AF865" s="108">
        <v>0.10100000000000001</v>
      </c>
      <c r="AG865" s="108">
        <v>0</v>
      </c>
      <c r="AH865" s="108">
        <v>0</v>
      </c>
      <c r="AI865" s="108">
        <v>1.6E-2</v>
      </c>
      <c r="AJ865" s="109">
        <v>81.362021205160801</v>
      </c>
      <c r="AK865" s="109"/>
      <c r="AL865" s="108">
        <v>0.53477935676888544</v>
      </c>
      <c r="AM865" s="108">
        <v>0</v>
      </c>
      <c r="AN865" s="108">
        <v>0.2381582429214078</v>
      </c>
      <c r="AO865" s="100"/>
      <c r="AP865" s="100"/>
      <c r="AQ865" s="100"/>
      <c r="AR865" s="100"/>
      <c r="AS865" s="100"/>
      <c r="AT865" s="108">
        <v>2.7508576329331049</v>
      </c>
      <c r="AU865" s="108">
        <v>0</v>
      </c>
      <c r="AV865" s="108">
        <v>6.2210000000000001</v>
      </c>
      <c r="AW865" s="108">
        <v>9.5000000000000001E-2</v>
      </c>
      <c r="AX865" s="100"/>
      <c r="AY865" s="100"/>
      <c r="AZ865" s="100"/>
      <c r="BA865" s="100"/>
      <c r="BB865" s="108">
        <v>0.7913938260056127</v>
      </c>
      <c r="BC865" s="108">
        <v>1.763046544428773E-2</v>
      </c>
      <c r="BD865" s="108">
        <v>0.96306795810693757</v>
      </c>
      <c r="BE865" s="108">
        <v>14.151603001364256</v>
      </c>
      <c r="BF865" s="108">
        <v>17.547169811320757</v>
      </c>
      <c r="BG865" s="108">
        <v>2.5267025549004529</v>
      </c>
      <c r="BH865" s="108">
        <v>6.5835048010973933</v>
      </c>
      <c r="BI865" s="108">
        <v>0.68558123490858924</v>
      </c>
      <c r="BJ865" s="108">
        <v>0.5231650182196772</v>
      </c>
      <c r="BK865" s="108">
        <v>8.8002091138799352E-2</v>
      </c>
      <c r="BL865" s="108">
        <v>0</v>
      </c>
      <c r="BM865" s="108">
        <v>0</v>
      </c>
      <c r="BN865" s="108">
        <v>1.386001386001386E-2</v>
      </c>
      <c r="BO865" s="108">
        <v>5.8394280100425719</v>
      </c>
      <c r="BP865" s="109"/>
      <c r="BQ865" s="108">
        <v>1.5402240000000001E-2</v>
      </c>
      <c r="BR865" s="108">
        <v>1.8849529999999996E-2</v>
      </c>
      <c r="BS865" s="108">
        <v>6.2353499999999997E-3</v>
      </c>
      <c r="BT865" s="100"/>
      <c r="BU865" s="100"/>
      <c r="BV865" s="100"/>
      <c r="BW865" s="100"/>
      <c r="BX865" s="100"/>
      <c r="BY865" s="108">
        <v>1.1053680000000001E-2</v>
      </c>
      <c r="BZ865" s="108">
        <v>2.3145159999999998E-2</v>
      </c>
      <c r="CA865" s="108">
        <v>7.7999999999999996E-3</v>
      </c>
      <c r="CB865" s="108">
        <v>8.6999999999999994E-3</v>
      </c>
      <c r="CC865" s="100"/>
      <c r="CD865" s="100"/>
      <c r="CE865" s="100"/>
      <c r="CF865" s="100"/>
      <c r="CG865" s="108">
        <v>5.9863999999999994E-3</v>
      </c>
      <c r="CH865" s="108">
        <v>7.4870400000000004E-3</v>
      </c>
      <c r="CI865" s="108">
        <v>1.2572010000000002E-2</v>
      </c>
      <c r="CJ865" s="108">
        <v>4.0696160000000002E-2</v>
      </c>
      <c r="CK865" s="108">
        <v>3.4787610000000004E-2</v>
      </c>
      <c r="CL865" s="108">
        <v>4.084347E-2</v>
      </c>
      <c r="CM865" s="108">
        <v>5.2604640000000008E-2</v>
      </c>
      <c r="CN865" s="108">
        <v>2.678676E-2</v>
      </c>
      <c r="CO865" s="108">
        <v>3.6652680000000007E-2</v>
      </c>
      <c r="CP865" s="108">
        <v>3.4086689999999996E-2</v>
      </c>
      <c r="CQ865" s="108">
        <v>1.6008999999999999E-2</v>
      </c>
      <c r="CR865" s="108">
        <v>1.9813379999999998E-2</v>
      </c>
      <c r="CS865" s="108">
        <v>4.5021599999999998E-3</v>
      </c>
      <c r="CT865" s="108">
        <v>8.904492E-2</v>
      </c>
      <c r="CU865" s="1"/>
      <c r="CV865" s="18">
        <v>7.1999999999999998E-3</v>
      </c>
      <c r="CW865" s="18">
        <v>1.1299999999999999E-2</v>
      </c>
      <c r="CX865" s="18">
        <v>3.3E-3</v>
      </c>
      <c r="CY865" s="18"/>
      <c r="CZ865" s="18"/>
      <c r="DA865" s="18"/>
      <c r="DB865" s="18"/>
      <c r="DC865" s="18"/>
      <c r="DD865" s="18">
        <v>7.9000000000000008E-3</v>
      </c>
      <c r="DE865" s="18">
        <v>1.01E-2</v>
      </c>
      <c r="DF865" s="18">
        <v>7.7999999999999996E-3</v>
      </c>
      <c r="DG865" s="18">
        <v>8.6999999999999994E-3</v>
      </c>
      <c r="DH865" s="18"/>
      <c r="DI865" s="18"/>
      <c r="DJ865" s="18"/>
      <c r="DK865" s="18"/>
      <c r="DL865" s="18">
        <v>5.5999999999999999E-3</v>
      </c>
      <c r="DM865" s="18">
        <v>6.6E-3</v>
      </c>
      <c r="DN865" s="18">
        <v>9.9000000000000008E-3</v>
      </c>
      <c r="DO865" s="18">
        <v>3.4700000000000002E-2</v>
      </c>
      <c r="DP865" s="18">
        <v>2.9700000000000001E-2</v>
      </c>
      <c r="DQ865" s="18">
        <v>3.49E-2</v>
      </c>
      <c r="DR865" s="18">
        <v>4.5100000000000001E-2</v>
      </c>
      <c r="DS865" s="18">
        <v>2.3099999999999999E-2</v>
      </c>
      <c r="DT865" s="18">
        <v>3.1800000000000002E-2</v>
      </c>
      <c r="DU865" s="18">
        <v>2.9700000000000001E-2</v>
      </c>
      <c r="DV865" s="18">
        <v>1.4E-2</v>
      </c>
      <c r="DW865" s="18">
        <v>1.7399999999999999E-2</v>
      </c>
      <c r="DX865" s="18">
        <v>3.8999999999999998E-3</v>
      </c>
      <c r="DY865" s="18">
        <v>2.4299999999999999E-2</v>
      </c>
      <c r="DZ865" s="1"/>
      <c r="EA865" s="18">
        <v>1.28</v>
      </c>
      <c r="EB865" s="18">
        <v>711.41</v>
      </c>
      <c r="EC865" s="18">
        <v>1.2</v>
      </c>
      <c r="ED865" s="100"/>
      <c r="EE865" s="100"/>
      <c r="EF865" s="100"/>
      <c r="EG865" s="100"/>
      <c r="EH865" s="100"/>
      <c r="EI865" s="18">
        <v>0.4</v>
      </c>
      <c r="EJ865" s="18">
        <v>130.06</v>
      </c>
      <c r="EK865" s="18">
        <v>0.22</v>
      </c>
      <c r="EL865" s="18">
        <v>8.41</v>
      </c>
      <c r="EM865" s="100"/>
      <c r="EN865" s="100"/>
      <c r="EO865" s="100"/>
      <c r="EP865" s="100"/>
      <c r="EQ865" s="18">
        <v>0.93</v>
      </c>
      <c r="ER865" s="18">
        <v>39.93</v>
      </c>
      <c r="ES865" s="18">
        <v>1.44</v>
      </c>
      <c r="ET865" s="18">
        <v>0.96</v>
      </c>
      <c r="EU865" s="18">
        <v>0.77</v>
      </c>
      <c r="EV865" s="18">
        <v>1.39</v>
      </c>
      <c r="EW865" s="18">
        <v>1.39</v>
      </c>
      <c r="EX865" s="18">
        <v>3.21</v>
      </c>
      <c r="EY865" s="18">
        <v>4.7699999999999996</v>
      </c>
      <c r="EZ865" s="18">
        <v>28.39</v>
      </c>
      <c r="FA865" s="18">
        <v>100</v>
      </c>
      <c r="FB865" s="18">
        <v>100</v>
      </c>
      <c r="FC865" s="18">
        <v>29.49</v>
      </c>
      <c r="FD865" s="18">
        <v>0.24</v>
      </c>
      <c r="FE865" s="100"/>
      <c r="FF865" s="108">
        <v>6.8451757666417338E-3</v>
      </c>
      <c r="FG865" s="108">
        <v>0</v>
      </c>
      <c r="FH865" s="108">
        <v>2.8578989150568937E-3</v>
      </c>
      <c r="FI865" s="100"/>
      <c r="FJ865" s="100"/>
      <c r="FK865" s="100"/>
      <c r="FL865" s="100"/>
      <c r="FM865" s="100"/>
      <c r="FN865" s="108">
        <v>1.100343053173242E-2</v>
      </c>
      <c r="FO865" s="108">
        <v>0</v>
      </c>
      <c r="FP865" s="108">
        <v>1.3686200000000001E-2</v>
      </c>
      <c r="FQ865" s="108">
        <v>7.9895000000000001E-3</v>
      </c>
      <c r="FR865" s="100"/>
      <c r="FS865" s="100"/>
      <c r="FT865" s="100"/>
      <c r="FU865" s="100"/>
      <c r="FV865" s="108">
        <v>7.3599625818521986E-3</v>
      </c>
      <c r="FW865" s="108">
        <v>7.0398448519040898E-3</v>
      </c>
      <c r="FX865" s="108">
        <v>1.3868178596739901E-2</v>
      </c>
      <c r="FY865" s="108">
        <v>0.13585538881309683</v>
      </c>
      <c r="FZ865" s="108">
        <v>0.13511320754716982</v>
      </c>
      <c r="GA865" s="108">
        <v>3.5121165513116295E-2</v>
      </c>
      <c r="GB865" s="108">
        <v>9.1510716735253766E-2</v>
      </c>
      <c r="GC865" s="108">
        <v>2.2007157640565711E-2</v>
      </c>
      <c r="GD865" s="108">
        <v>2.4954971369078597E-2</v>
      </c>
      <c r="GE865" s="108">
        <v>2.4983793674305133E-2</v>
      </c>
      <c r="GF865" s="108">
        <v>0</v>
      </c>
      <c r="GG865" s="108">
        <v>0</v>
      </c>
      <c r="GH865" s="108">
        <v>4.0873180873180872E-3</v>
      </c>
      <c r="GI865" s="108">
        <v>1.4014627224102171E-2</v>
      </c>
      <c r="GJ865" s="100"/>
      <c r="GK865" s="100"/>
    </row>
    <row r="866" spans="1:193" x14ac:dyDescent="0.25">
      <c r="A866" s="98" t="s">
        <v>1073</v>
      </c>
      <c r="B866" s="99" t="s">
        <v>1074</v>
      </c>
      <c r="C866" s="19" t="s">
        <v>319</v>
      </c>
      <c r="D866" s="19" t="s">
        <v>1002</v>
      </c>
      <c r="E866" s="19"/>
      <c r="F866" s="1"/>
      <c r="G866" s="108">
        <v>1.1299999999999999</v>
      </c>
      <c r="H866" s="108">
        <v>0</v>
      </c>
      <c r="I866" s="108">
        <v>0.24200000000000002</v>
      </c>
      <c r="J866" s="108">
        <v>5.702</v>
      </c>
      <c r="K866" s="1">
        <v>20.661999999999999</v>
      </c>
      <c r="L866" s="108">
        <v>0.115</v>
      </c>
      <c r="M866" s="100"/>
      <c r="N866" s="100"/>
      <c r="O866" s="108">
        <v>4.7519999999999998</v>
      </c>
      <c r="P866" s="108">
        <v>0</v>
      </c>
      <c r="Q866" s="100"/>
      <c r="R866" s="100"/>
      <c r="S866" s="100"/>
      <c r="T866" s="100"/>
      <c r="U866" s="100"/>
      <c r="V866" s="100"/>
      <c r="W866" s="108">
        <v>0.80200000000000005</v>
      </c>
      <c r="X866" s="108">
        <v>0</v>
      </c>
      <c r="Y866" s="108">
        <v>0.67080544128646213</v>
      </c>
      <c r="Z866" s="108">
        <v>15.551</v>
      </c>
      <c r="AA866" s="108">
        <v>20.082000000000001</v>
      </c>
      <c r="AB866" s="108">
        <v>2.9940000000000007</v>
      </c>
      <c r="AC866" s="108">
        <v>7.6040000000000001</v>
      </c>
      <c r="AD866" s="108">
        <v>0.81699999999999995</v>
      </c>
      <c r="AE866" s="108">
        <v>0.628</v>
      </c>
      <c r="AF866" s="108">
        <v>0</v>
      </c>
      <c r="AG866" s="108">
        <v>0</v>
      </c>
      <c r="AH866" s="108">
        <v>0</v>
      </c>
      <c r="AI866" s="108">
        <v>1.9E-2</v>
      </c>
      <c r="AJ866" s="109">
        <v>79.34374924128646</v>
      </c>
      <c r="AK866" s="109"/>
      <c r="AL866" s="108">
        <v>0.5282348541510844</v>
      </c>
      <c r="AM866" s="108">
        <v>0</v>
      </c>
      <c r="AN866" s="108">
        <v>0.12807621063773486</v>
      </c>
      <c r="AO866" s="100"/>
      <c r="AP866" s="100"/>
      <c r="AQ866" s="100"/>
      <c r="AR866" s="100"/>
      <c r="AS866" s="100"/>
      <c r="AT866" s="108">
        <v>3.3962264150943393</v>
      </c>
      <c r="AU866" s="108">
        <v>0</v>
      </c>
      <c r="AV866" s="108">
        <v>5.702</v>
      </c>
      <c r="AW866" s="108">
        <v>0.115</v>
      </c>
      <c r="AX866" s="100"/>
      <c r="AY866" s="100"/>
      <c r="AZ866" s="100"/>
      <c r="BA866" s="100"/>
      <c r="BB866" s="108">
        <v>0.75023386342376064</v>
      </c>
      <c r="BC866" s="108">
        <v>0</v>
      </c>
      <c r="BD866" s="108">
        <v>1.1457595086227261</v>
      </c>
      <c r="BE866" s="108">
        <v>13.259720327421554</v>
      </c>
      <c r="BF866" s="108">
        <v>17.145052505762827</v>
      </c>
      <c r="BG866" s="108">
        <v>2.5583183799025897</v>
      </c>
      <c r="BH866" s="108">
        <v>6.5192043895747593</v>
      </c>
      <c r="BI866" s="108">
        <v>0.70455329423939284</v>
      </c>
      <c r="BJ866" s="108">
        <v>0.54485511018566712</v>
      </c>
      <c r="BK866" s="108">
        <v>0</v>
      </c>
      <c r="BL866" s="108">
        <v>0</v>
      </c>
      <c r="BM866" s="108">
        <v>0</v>
      </c>
      <c r="BN866" s="108">
        <v>1.6458766458766459E-2</v>
      </c>
      <c r="BO866" s="108">
        <v>5.6385765746097585</v>
      </c>
      <c r="BP866" s="109"/>
      <c r="BQ866" s="108">
        <v>1.5616160000000002E-2</v>
      </c>
      <c r="BR866" s="108">
        <v>1.8849529999999996E-2</v>
      </c>
      <c r="BS866" s="108">
        <v>6.0464000000000004E-3</v>
      </c>
      <c r="BT866" s="100"/>
      <c r="BU866" s="100"/>
      <c r="BV866" s="100"/>
      <c r="BW866" s="100"/>
      <c r="BX866" s="100"/>
      <c r="BY866" s="108">
        <v>1.133352E-2</v>
      </c>
      <c r="BZ866" s="108">
        <v>2.3145159999999998E-2</v>
      </c>
      <c r="CA866" s="108">
        <v>7.7000000000000002E-3</v>
      </c>
      <c r="CB866" s="108">
        <v>8.5000000000000006E-3</v>
      </c>
      <c r="CC866" s="100"/>
      <c r="CD866" s="100"/>
      <c r="CE866" s="100"/>
      <c r="CF866" s="100"/>
      <c r="CG866" s="108">
        <v>6.0933000000000003E-3</v>
      </c>
      <c r="CH866" s="108">
        <v>7.6004800000000006E-3</v>
      </c>
      <c r="CI866" s="108">
        <v>1.2699E-2</v>
      </c>
      <c r="CJ866" s="108">
        <v>4.2689920000000006E-2</v>
      </c>
      <c r="CK866" s="108">
        <v>3.5256129999999997E-2</v>
      </c>
      <c r="CL866" s="108">
        <v>4.084347E-2</v>
      </c>
      <c r="CM866" s="108">
        <v>5.4237600000000004E-2</v>
      </c>
      <c r="CN866" s="108">
        <v>2.6902719999999998E-2</v>
      </c>
      <c r="CO866" s="108">
        <v>3.6767939999999999E-2</v>
      </c>
      <c r="CP866" s="108">
        <v>3.4660539999999997E-2</v>
      </c>
      <c r="CQ866" s="108">
        <v>1.6237700000000001E-2</v>
      </c>
      <c r="CR866" s="108">
        <v>2.0041120000000003E-2</v>
      </c>
      <c r="CS866" s="108">
        <v>4.6176000000000004E-3</v>
      </c>
      <c r="CT866" s="108">
        <v>8.8678480000000004E-2</v>
      </c>
      <c r="CU866" s="1"/>
      <c r="CV866" s="18">
        <v>7.3000000000000001E-3</v>
      </c>
      <c r="CW866" s="18">
        <v>1.1299999999999999E-2</v>
      </c>
      <c r="CX866" s="18">
        <v>3.2000000000000002E-3</v>
      </c>
      <c r="CY866" s="18"/>
      <c r="CZ866" s="18"/>
      <c r="DA866" s="18"/>
      <c r="DB866" s="18"/>
      <c r="DC866" s="18"/>
      <c r="DD866" s="18">
        <v>8.0999999999999996E-3</v>
      </c>
      <c r="DE866" s="18">
        <v>1.01E-2</v>
      </c>
      <c r="DF866" s="18">
        <v>7.7000000000000002E-3</v>
      </c>
      <c r="DG866" s="18">
        <v>8.5000000000000006E-3</v>
      </c>
      <c r="DH866" s="18"/>
      <c r="DI866" s="18"/>
      <c r="DJ866" s="18"/>
      <c r="DK866" s="18"/>
      <c r="DL866" s="18">
        <v>5.7000000000000002E-3</v>
      </c>
      <c r="DM866" s="18">
        <v>6.7000000000000002E-3</v>
      </c>
      <c r="DN866" s="18">
        <v>0.01</v>
      </c>
      <c r="DO866" s="18">
        <v>3.6400000000000002E-2</v>
      </c>
      <c r="DP866" s="18">
        <v>3.0099999999999998E-2</v>
      </c>
      <c r="DQ866" s="18">
        <v>3.49E-2</v>
      </c>
      <c r="DR866" s="18">
        <v>4.65E-2</v>
      </c>
      <c r="DS866" s="18">
        <v>2.3199999999999998E-2</v>
      </c>
      <c r="DT866" s="18">
        <v>3.1899999999999998E-2</v>
      </c>
      <c r="DU866" s="18">
        <v>3.0200000000000001E-2</v>
      </c>
      <c r="DV866" s="18">
        <v>1.4200000000000001E-2</v>
      </c>
      <c r="DW866" s="18">
        <v>1.7600000000000001E-2</v>
      </c>
      <c r="DX866" s="18">
        <v>4.0000000000000001E-3</v>
      </c>
      <c r="DY866" s="18">
        <v>2.4199999999999999E-2</v>
      </c>
      <c r="DZ866" s="1"/>
      <c r="EA866" s="18">
        <v>1.29</v>
      </c>
      <c r="EB866" s="18">
        <v>61.31</v>
      </c>
      <c r="EC866" s="18">
        <v>1.98</v>
      </c>
      <c r="ED866" s="100"/>
      <c r="EE866" s="100"/>
      <c r="EF866" s="100"/>
      <c r="EG866" s="100"/>
      <c r="EH866" s="100"/>
      <c r="EI866" s="18">
        <v>0.36</v>
      </c>
      <c r="EJ866" s="18">
        <v>72.650000000000006</v>
      </c>
      <c r="EK866" s="18">
        <v>0.23</v>
      </c>
      <c r="EL866" s="18">
        <v>6.98</v>
      </c>
      <c r="EM866" s="100"/>
      <c r="EN866" s="100"/>
      <c r="EO866" s="100"/>
      <c r="EP866" s="100"/>
      <c r="EQ866" s="18">
        <v>0.98</v>
      </c>
      <c r="ER866" s="18">
        <v>291.86</v>
      </c>
      <c r="ES866" s="18">
        <v>1.28</v>
      </c>
      <c r="ET866" s="18">
        <v>0.99</v>
      </c>
      <c r="EU866" s="18">
        <v>0.78</v>
      </c>
      <c r="EV866" s="18">
        <v>1.38</v>
      </c>
      <c r="EW866" s="18">
        <v>1.41</v>
      </c>
      <c r="EX866" s="18">
        <v>3.15</v>
      </c>
      <c r="EY866" s="18">
        <v>4.6100000000000003</v>
      </c>
      <c r="EZ866" s="18">
        <v>93.22</v>
      </c>
      <c r="FA866" s="18">
        <v>100</v>
      </c>
      <c r="FB866" s="18">
        <v>100</v>
      </c>
      <c r="FC866" s="18">
        <v>25.72</v>
      </c>
      <c r="FD866" s="18">
        <v>0.25</v>
      </c>
      <c r="FE866" s="100"/>
      <c r="FF866" s="108">
        <v>6.8142296185489887E-3</v>
      </c>
      <c r="FG866" s="108">
        <v>0</v>
      </c>
      <c r="FH866" s="108">
        <v>2.5359089706271502E-3</v>
      </c>
      <c r="FI866" s="100"/>
      <c r="FJ866" s="100"/>
      <c r="FK866" s="100"/>
      <c r="FL866" s="100"/>
      <c r="FM866" s="100"/>
      <c r="FN866" s="108">
        <v>1.222641509433962E-2</v>
      </c>
      <c r="FO866" s="108">
        <v>0</v>
      </c>
      <c r="FP866" s="108">
        <v>1.3114599999999999E-2</v>
      </c>
      <c r="FQ866" s="108">
        <v>8.0270000000000011E-3</v>
      </c>
      <c r="FR866" s="100"/>
      <c r="FS866" s="100"/>
      <c r="FT866" s="100"/>
      <c r="FU866" s="100"/>
      <c r="FV866" s="108">
        <v>7.3522918615528537E-3</v>
      </c>
      <c r="FW866" s="108">
        <v>0</v>
      </c>
      <c r="FX866" s="108">
        <v>1.4665721710370895E-2</v>
      </c>
      <c r="FY866" s="108">
        <v>0.13127123124147339</v>
      </c>
      <c r="FZ866" s="108">
        <v>0.13373140954495005</v>
      </c>
      <c r="GA866" s="108">
        <v>3.5304793642655735E-2</v>
      </c>
      <c r="GB866" s="108">
        <v>9.1920781893004108E-2</v>
      </c>
      <c r="GC866" s="108">
        <v>2.2193428768540874E-2</v>
      </c>
      <c r="GD866" s="108">
        <v>2.5117820579559257E-2</v>
      </c>
      <c r="GE866" s="108">
        <v>0</v>
      </c>
      <c r="GF866" s="108">
        <v>0</v>
      </c>
      <c r="GG866" s="108">
        <v>0</v>
      </c>
      <c r="GH866" s="108">
        <v>4.2331947331947332E-3</v>
      </c>
      <c r="GI866" s="108">
        <v>1.4096441436524396E-2</v>
      </c>
      <c r="GJ866" s="100"/>
      <c r="GK866" s="100"/>
    </row>
    <row r="867" spans="1:193" x14ac:dyDescent="0.25">
      <c r="A867" s="98" t="s">
        <v>1073</v>
      </c>
      <c r="B867" s="99" t="s">
        <v>1074</v>
      </c>
      <c r="C867" s="19" t="s">
        <v>319</v>
      </c>
      <c r="D867" s="19" t="s">
        <v>1002</v>
      </c>
      <c r="E867" s="19"/>
      <c r="F867" s="1"/>
      <c r="G867" s="108">
        <v>2.41</v>
      </c>
      <c r="H867" s="108">
        <v>0.41699999999999998</v>
      </c>
      <c r="I867" s="108">
        <v>0.52200000000000002</v>
      </c>
      <c r="J867" s="108">
        <v>6.0919999999999996</v>
      </c>
      <c r="K867" s="1">
        <v>22.675999999999998</v>
      </c>
      <c r="L867" s="108">
        <v>8.5000000000000006E-2</v>
      </c>
      <c r="M867" s="100"/>
      <c r="N867" s="100"/>
      <c r="O867" s="108">
        <v>4.1040000000000001</v>
      </c>
      <c r="P867" s="108">
        <v>0</v>
      </c>
      <c r="Q867" s="100"/>
      <c r="R867" s="100"/>
      <c r="S867" s="100"/>
      <c r="T867" s="100"/>
      <c r="U867" s="100"/>
      <c r="V867" s="100"/>
      <c r="W867" s="108">
        <v>1.35</v>
      </c>
      <c r="X867" s="108">
        <v>3.7999999999999999E-2</v>
      </c>
      <c r="Y867" s="108">
        <v>1.430655852655198</v>
      </c>
      <c r="Z867" s="108">
        <v>15.49</v>
      </c>
      <c r="AA867" s="108">
        <v>19.555</v>
      </c>
      <c r="AB867" s="108">
        <v>2.87</v>
      </c>
      <c r="AC867" s="108">
        <v>7.1429999999999998</v>
      </c>
      <c r="AD867" s="108">
        <v>0.753</v>
      </c>
      <c r="AE867" s="108">
        <v>0.64500000000000013</v>
      </c>
      <c r="AF867" s="108">
        <v>8.8999999999999996E-2</v>
      </c>
      <c r="AG867" s="108">
        <v>2.3E-2</v>
      </c>
      <c r="AH867" s="108">
        <v>3.5000000000000003E-2</v>
      </c>
      <c r="AI867" s="108">
        <v>2.7E-2</v>
      </c>
      <c r="AJ867" s="109">
        <v>83.170138652655169</v>
      </c>
      <c r="AK867" s="109"/>
      <c r="AL867" s="108">
        <v>1.1265893792071802</v>
      </c>
      <c r="AM867" s="108">
        <v>0.24998501288891553</v>
      </c>
      <c r="AN867" s="108">
        <v>0.27626356178883305</v>
      </c>
      <c r="AO867" s="100"/>
      <c r="AP867" s="100"/>
      <c r="AQ867" s="100"/>
      <c r="AR867" s="100"/>
      <c r="AS867" s="100"/>
      <c r="AT867" s="108">
        <v>2.933104631217839</v>
      </c>
      <c r="AU867" s="108">
        <v>0</v>
      </c>
      <c r="AV867" s="108">
        <v>6.0919999999999996</v>
      </c>
      <c r="AW867" s="108">
        <v>8.5000000000000006E-2</v>
      </c>
      <c r="AX867" s="100"/>
      <c r="AY867" s="100"/>
      <c r="AZ867" s="100"/>
      <c r="BA867" s="100"/>
      <c r="BB867" s="108">
        <v>1.2628624883068289</v>
      </c>
      <c r="BC867" s="108">
        <v>3.3497884344146682E-2</v>
      </c>
      <c r="BD867" s="108">
        <v>1.0544137333648318</v>
      </c>
      <c r="BE867" s="108">
        <v>13.207708049113233</v>
      </c>
      <c r="BF867" s="108">
        <v>16.69512507470332</v>
      </c>
      <c r="BG867" s="108">
        <v>2.4523626420575924</v>
      </c>
      <c r="BH867" s="108">
        <v>6.1239711934156373</v>
      </c>
      <c r="BI867" s="108">
        <v>0.64936184891341842</v>
      </c>
      <c r="BJ867" s="108">
        <v>0.55960437272254038</v>
      </c>
      <c r="BK867" s="108">
        <v>7.7546397142110313E-2</v>
      </c>
      <c r="BL867" s="108">
        <v>2.0113686051595976E-2</v>
      </c>
      <c r="BM867" s="108">
        <v>3.0736805128655485E-2</v>
      </c>
      <c r="BN867" s="108">
        <v>2.3388773388773387E-2</v>
      </c>
      <c r="BO867" s="108">
        <v>6.1881890623294398</v>
      </c>
      <c r="BP867" s="109"/>
      <c r="BQ867" s="108">
        <v>1.5402240000000001E-2</v>
      </c>
      <c r="BR867" s="108">
        <v>1.868272E-2</v>
      </c>
      <c r="BS867" s="108">
        <v>6.0464000000000004E-3</v>
      </c>
      <c r="BT867" s="100"/>
      <c r="BU867" s="100"/>
      <c r="BV867" s="100"/>
      <c r="BW867" s="100"/>
      <c r="BX867" s="100"/>
      <c r="BY867" s="108">
        <v>1.1053680000000001E-2</v>
      </c>
      <c r="BZ867" s="108">
        <v>2.268684E-2</v>
      </c>
      <c r="CA867" s="108">
        <v>7.6E-3</v>
      </c>
      <c r="CB867" s="108">
        <v>8.3999999999999995E-3</v>
      </c>
      <c r="CC867" s="100"/>
      <c r="CD867" s="100"/>
      <c r="CE867" s="100"/>
      <c r="CF867" s="100"/>
      <c r="CG867" s="108">
        <v>5.9863999999999994E-3</v>
      </c>
      <c r="CH867" s="108">
        <v>7.4870400000000004E-3</v>
      </c>
      <c r="CI867" s="108">
        <v>1.206405E-2</v>
      </c>
      <c r="CJ867" s="108">
        <v>4.1868960000000004E-2</v>
      </c>
      <c r="CK867" s="108">
        <v>3.5373260000000004E-2</v>
      </c>
      <c r="CL867" s="108">
        <v>4.1194559999999998E-2</v>
      </c>
      <c r="CM867" s="108">
        <v>5.0388480000000006E-2</v>
      </c>
      <c r="CN867" s="108">
        <v>2.6438880000000001E-2</v>
      </c>
      <c r="CO867" s="108">
        <v>3.6883200000000005E-2</v>
      </c>
      <c r="CP867" s="108">
        <v>3.3283300000000002E-2</v>
      </c>
      <c r="CQ867" s="108">
        <v>1.543725E-2</v>
      </c>
      <c r="CR867" s="108">
        <v>1.9585640000000001E-2</v>
      </c>
      <c r="CS867" s="108">
        <v>4.3867200000000002E-3</v>
      </c>
      <c r="CT867" s="108">
        <v>8.8312040000000008E-2</v>
      </c>
      <c r="CU867" s="1"/>
      <c r="CV867" s="18">
        <v>7.1999999999999998E-3</v>
      </c>
      <c r="CW867" s="18">
        <v>1.12E-2</v>
      </c>
      <c r="CX867" s="18">
        <v>3.2000000000000002E-3</v>
      </c>
      <c r="CY867" s="18"/>
      <c r="CZ867" s="18"/>
      <c r="DA867" s="18"/>
      <c r="DB867" s="18"/>
      <c r="DC867" s="18"/>
      <c r="DD867" s="18">
        <v>7.9000000000000008E-3</v>
      </c>
      <c r="DE867" s="18">
        <v>9.9000000000000008E-3</v>
      </c>
      <c r="DF867" s="18">
        <v>7.6E-3</v>
      </c>
      <c r="DG867" s="18">
        <v>8.3999999999999995E-3</v>
      </c>
      <c r="DH867" s="18"/>
      <c r="DI867" s="18"/>
      <c r="DJ867" s="18"/>
      <c r="DK867" s="18"/>
      <c r="DL867" s="18">
        <v>5.5999999999999999E-3</v>
      </c>
      <c r="DM867" s="18">
        <v>6.6E-3</v>
      </c>
      <c r="DN867" s="18">
        <v>9.4999999999999998E-3</v>
      </c>
      <c r="DO867" s="18">
        <v>3.5700000000000003E-2</v>
      </c>
      <c r="DP867" s="18">
        <v>3.0200000000000001E-2</v>
      </c>
      <c r="DQ867" s="18">
        <v>3.5200000000000002E-2</v>
      </c>
      <c r="DR867" s="18">
        <v>4.3200000000000002E-2</v>
      </c>
      <c r="DS867" s="18">
        <v>2.2800000000000001E-2</v>
      </c>
      <c r="DT867" s="18">
        <v>3.2000000000000001E-2</v>
      </c>
      <c r="DU867" s="18">
        <v>2.9000000000000001E-2</v>
      </c>
      <c r="DV867" s="18">
        <v>1.35E-2</v>
      </c>
      <c r="DW867" s="18">
        <v>1.72E-2</v>
      </c>
      <c r="DX867" s="18">
        <v>3.8E-3</v>
      </c>
      <c r="DY867" s="18">
        <v>2.41E-2</v>
      </c>
      <c r="DZ867" s="1"/>
      <c r="EA867" s="18">
        <v>0.82</v>
      </c>
      <c r="EB867" s="18">
        <v>2.48</v>
      </c>
      <c r="EC867" s="18">
        <v>1.06</v>
      </c>
      <c r="ED867" s="100"/>
      <c r="EE867" s="100"/>
      <c r="EF867" s="100"/>
      <c r="EG867" s="100"/>
      <c r="EH867" s="100"/>
      <c r="EI867" s="18">
        <v>0.39</v>
      </c>
      <c r="EJ867" s="18">
        <v>49.09</v>
      </c>
      <c r="EK867" s="18">
        <v>0.22</v>
      </c>
      <c r="EL867" s="18">
        <v>9.1</v>
      </c>
      <c r="EM867" s="100"/>
      <c r="EN867" s="100"/>
      <c r="EO867" s="100"/>
      <c r="EP867" s="100"/>
      <c r="EQ867" s="18">
        <v>0.63</v>
      </c>
      <c r="ER867" s="18">
        <v>20.64</v>
      </c>
      <c r="ES867" s="18">
        <v>1.33</v>
      </c>
      <c r="ET867" s="18">
        <v>1</v>
      </c>
      <c r="EU867" s="18">
        <v>0.79</v>
      </c>
      <c r="EV867" s="18">
        <v>1.44</v>
      </c>
      <c r="EW867" s="18">
        <v>1.45</v>
      </c>
      <c r="EX867" s="18">
        <v>3.36</v>
      </c>
      <c r="EY867" s="18">
        <v>4.5199999999999996</v>
      </c>
      <c r="EZ867" s="18">
        <v>31.52</v>
      </c>
      <c r="FA867" s="18">
        <v>57.36</v>
      </c>
      <c r="FB867" s="18">
        <v>49.48</v>
      </c>
      <c r="FC867" s="18">
        <v>17.489999999999998</v>
      </c>
      <c r="FD867" s="18">
        <v>0.24</v>
      </c>
      <c r="FE867" s="100"/>
      <c r="FF867" s="108">
        <v>9.2380329094988757E-3</v>
      </c>
      <c r="FG867" s="108">
        <v>6.1996283196451051E-3</v>
      </c>
      <c r="FH867" s="108">
        <v>2.9283937549616302E-3</v>
      </c>
      <c r="FI867" s="100"/>
      <c r="FJ867" s="100"/>
      <c r="FK867" s="100"/>
      <c r="FL867" s="100"/>
      <c r="FM867" s="100"/>
      <c r="FN867" s="108">
        <v>1.1439108061749572E-2</v>
      </c>
      <c r="FO867" s="108">
        <v>0</v>
      </c>
      <c r="FP867" s="108">
        <v>1.34024E-2</v>
      </c>
      <c r="FQ867" s="108">
        <v>7.7350000000000006E-3</v>
      </c>
      <c r="FR867" s="100"/>
      <c r="FS867" s="100"/>
      <c r="FT867" s="100"/>
      <c r="FU867" s="100"/>
      <c r="FV867" s="108">
        <v>7.9560336763330221E-3</v>
      </c>
      <c r="FW867" s="108">
        <v>6.9139633286318756E-3</v>
      </c>
      <c r="FX867" s="108">
        <v>1.4023702653752263E-2</v>
      </c>
      <c r="FY867" s="108">
        <v>0.13207708049113234</v>
      </c>
      <c r="FZ867" s="108">
        <v>0.13189148809015624</v>
      </c>
      <c r="GA867" s="108">
        <v>3.5314022045629327E-2</v>
      </c>
      <c r="GB867" s="108">
        <v>8.8797582304526737E-2</v>
      </c>
      <c r="GC867" s="108">
        <v>2.1818558123490858E-2</v>
      </c>
      <c r="GD867" s="108">
        <v>2.5294117647058825E-2</v>
      </c>
      <c r="GE867" s="108">
        <v>2.444262437919317E-2</v>
      </c>
      <c r="GF867" s="108">
        <v>1.1537210319195452E-2</v>
      </c>
      <c r="GG867" s="108">
        <v>1.5208571177658732E-2</v>
      </c>
      <c r="GH867" s="108">
        <v>4.0906964656964645E-3</v>
      </c>
      <c r="GI867" s="108">
        <v>1.4851653749590655E-2</v>
      </c>
      <c r="GJ867" s="100"/>
      <c r="GK867" s="100"/>
    </row>
    <row r="868" spans="1:193" x14ac:dyDescent="0.25">
      <c r="A868" s="98"/>
      <c r="B868" s="99"/>
      <c r="C868" s="19"/>
      <c r="D868" s="18"/>
      <c r="E868" s="19"/>
      <c r="F868" s="1"/>
      <c r="G868" s="108"/>
      <c r="H868" s="108"/>
      <c r="I868" s="108"/>
      <c r="J868" s="108"/>
      <c r="K868" s="1"/>
      <c r="L868" s="108"/>
      <c r="M868" s="100"/>
      <c r="N868" s="100"/>
      <c r="O868" s="108"/>
      <c r="P868" s="108"/>
      <c r="Q868" s="100"/>
      <c r="R868" s="100"/>
      <c r="S868" s="100"/>
      <c r="T868" s="100"/>
      <c r="U868" s="100"/>
      <c r="V868" s="100"/>
      <c r="W868" s="108"/>
      <c r="X868" s="108"/>
      <c r="Y868" s="108"/>
      <c r="Z868" s="108"/>
      <c r="AA868" s="108"/>
      <c r="AB868" s="108"/>
      <c r="AC868" s="108"/>
      <c r="AD868" s="108"/>
      <c r="AE868" s="108"/>
      <c r="AF868" s="108"/>
      <c r="AG868" s="108"/>
      <c r="AH868" s="108"/>
      <c r="AI868" s="108"/>
      <c r="AJ868" s="109"/>
      <c r="AK868" s="109"/>
      <c r="AL868" s="108"/>
      <c r="AM868" s="108"/>
      <c r="AN868" s="108"/>
      <c r="AO868" s="100"/>
      <c r="AP868" s="100"/>
      <c r="AQ868" s="100"/>
      <c r="AR868" s="100"/>
      <c r="AS868" s="100"/>
      <c r="AT868" s="108"/>
      <c r="AU868" s="108"/>
      <c r="AV868" s="108"/>
      <c r="AW868" s="108"/>
      <c r="AX868" s="100"/>
      <c r="AY868" s="100"/>
      <c r="AZ868" s="100"/>
      <c r="BA868" s="100"/>
      <c r="BB868" s="108"/>
      <c r="BC868" s="108"/>
      <c r="BD868" s="108"/>
      <c r="BE868" s="108"/>
      <c r="BF868" s="108"/>
      <c r="BG868" s="108"/>
      <c r="BH868" s="108"/>
      <c r="BI868" s="108"/>
      <c r="BJ868" s="108"/>
      <c r="BK868" s="108"/>
      <c r="BL868" s="108"/>
      <c r="BM868" s="108"/>
      <c r="BN868" s="108"/>
      <c r="BO868" s="108"/>
      <c r="BP868" s="109"/>
      <c r="BQ868" s="108"/>
      <c r="BR868" s="108"/>
      <c r="BS868" s="108"/>
      <c r="BT868" s="100"/>
      <c r="BU868" s="100"/>
      <c r="BV868" s="100"/>
      <c r="BW868" s="100"/>
      <c r="BX868" s="100"/>
      <c r="BY868" s="108"/>
      <c r="BZ868" s="108"/>
      <c r="CA868" s="108"/>
      <c r="CB868" s="108"/>
      <c r="CC868" s="100"/>
      <c r="CD868" s="100"/>
      <c r="CE868" s="100"/>
      <c r="CF868" s="100"/>
      <c r="CG868" s="108"/>
      <c r="CH868" s="108"/>
      <c r="CI868" s="108"/>
      <c r="CJ868" s="108"/>
      <c r="CK868" s="108"/>
      <c r="CL868" s="108"/>
      <c r="CM868" s="108"/>
      <c r="CN868" s="108"/>
      <c r="CO868" s="108"/>
      <c r="CP868" s="108"/>
      <c r="CQ868" s="108"/>
      <c r="CR868" s="108"/>
      <c r="CS868" s="108"/>
      <c r="CT868" s="108"/>
      <c r="CU868" s="1"/>
      <c r="CV868" s="18"/>
      <c r="CW868" s="18"/>
      <c r="CX868" s="18"/>
      <c r="CY868" s="18"/>
      <c r="CZ868" s="18"/>
      <c r="DA868" s="18"/>
      <c r="DB868" s="18"/>
      <c r="DC868" s="18"/>
      <c r="DD868" s="18"/>
      <c r="DE868" s="18"/>
      <c r="DF868" s="18"/>
      <c r="DG868" s="18"/>
      <c r="DH868" s="18"/>
      <c r="DI868" s="18"/>
      <c r="DJ868" s="18"/>
      <c r="DK868" s="18"/>
      <c r="DL868" s="18"/>
      <c r="DM868" s="18"/>
      <c r="DN868" s="18"/>
      <c r="DO868" s="18"/>
      <c r="DP868" s="18"/>
      <c r="DQ868" s="18"/>
      <c r="DR868" s="18"/>
      <c r="DS868" s="18"/>
      <c r="DT868" s="18"/>
      <c r="DU868" s="18"/>
      <c r="DV868" s="18"/>
      <c r="DW868" s="18"/>
      <c r="DX868" s="18"/>
      <c r="DY868" s="18"/>
      <c r="DZ868" s="1"/>
      <c r="EA868" s="18"/>
      <c r="EB868" s="18"/>
      <c r="EC868" s="18"/>
      <c r="ED868" s="100"/>
      <c r="EE868" s="100"/>
      <c r="EF868" s="100"/>
      <c r="EG868" s="100"/>
      <c r="EH868" s="100"/>
      <c r="EI868" s="18"/>
      <c r="EJ868" s="18"/>
      <c r="EK868" s="18"/>
      <c r="EL868" s="18"/>
      <c r="EM868" s="100"/>
      <c r="EN868" s="100"/>
      <c r="EO868" s="100"/>
      <c r="EP868" s="100"/>
      <c r="EQ868" s="18"/>
      <c r="ER868" s="18"/>
      <c r="ES868" s="18"/>
      <c r="ET868" s="18"/>
      <c r="EU868" s="18"/>
      <c r="EV868" s="18"/>
      <c r="EW868" s="18"/>
      <c r="EX868" s="18"/>
      <c r="EY868" s="18"/>
      <c r="EZ868" s="18"/>
      <c r="FA868" s="18"/>
      <c r="FB868" s="18"/>
      <c r="FC868" s="18"/>
      <c r="FD868" s="18"/>
      <c r="FE868" s="100"/>
      <c r="FF868" s="108"/>
      <c r="FG868" s="108"/>
      <c r="FH868" s="108"/>
      <c r="FI868" s="100"/>
      <c r="FJ868" s="100"/>
      <c r="FK868" s="100"/>
      <c r="FL868" s="100"/>
      <c r="FM868" s="100"/>
      <c r="FN868" s="108"/>
      <c r="FO868" s="108"/>
      <c r="FP868" s="108"/>
      <c r="FQ868" s="108"/>
      <c r="FR868" s="100"/>
      <c r="FS868" s="100"/>
      <c r="FT868" s="100"/>
      <c r="FU868" s="100"/>
      <c r="FV868" s="108"/>
      <c r="FW868" s="108"/>
      <c r="FX868" s="108"/>
      <c r="FY868" s="108"/>
      <c r="FZ868" s="108"/>
      <c r="GA868" s="108"/>
      <c r="GB868" s="108"/>
      <c r="GC868" s="108"/>
      <c r="GD868" s="108"/>
      <c r="GE868" s="108"/>
      <c r="GF868" s="108"/>
      <c r="GG868" s="108"/>
      <c r="GH868" s="108"/>
      <c r="GI868" s="108"/>
      <c r="GJ868" s="100"/>
      <c r="GK868" s="100"/>
    </row>
    <row r="869" spans="1:193" ht="15.75" x14ac:dyDescent="0.25">
      <c r="A869" s="140" t="s">
        <v>1083</v>
      </c>
      <c r="B869" s="99"/>
      <c r="C869" s="99"/>
      <c r="D869" s="100"/>
      <c r="E869" s="99"/>
      <c r="F869" s="100"/>
      <c r="G869" s="106"/>
      <c r="H869" s="106"/>
      <c r="I869" s="106"/>
      <c r="J869" s="106"/>
      <c r="K869" s="106"/>
      <c r="L869" s="106"/>
      <c r="M869" s="106"/>
      <c r="N869" s="106"/>
      <c r="O869" s="106"/>
      <c r="P869" s="106"/>
      <c r="Q869" s="106"/>
      <c r="R869" s="106"/>
      <c r="S869" s="106"/>
      <c r="T869" s="106"/>
      <c r="U869" s="106"/>
      <c r="V869" s="106"/>
      <c r="W869" s="106"/>
      <c r="X869" s="106"/>
      <c r="Y869" s="106"/>
      <c r="Z869" s="106"/>
      <c r="AA869" s="106"/>
      <c r="AB869" s="106"/>
      <c r="AC869" s="106"/>
      <c r="AD869" s="106"/>
      <c r="AE869" s="106"/>
      <c r="AF869" s="106"/>
      <c r="AG869" s="106"/>
      <c r="AH869" s="106"/>
      <c r="AI869" s="106"/>
      <c r="AJ869" s="106"/>
      <c r="AK869" s="100"/>
      <c r="AL869" s="106"/>
      <c r="AM869" s="106"/>
      <c r="AN869" s="106"/>
      <c r="AO869" s="106"/>
      <c r="AP869" s="106"/>
      <c r="AQ869" s="106"/>
      <c r="AR869" s="106"/>
      <c r="AS869" s="106"/>
      <c r="AT869" s="106"/>
      <c r="AU869" s="106"/>
      <c r="AV869" s="106"/>
      <c r="AW869" s="106"/>
      <c r="AX869" s="106"/>
      <c r="AY869" s="106"/>
      <c r="AZ869" s="106"/>
      <c r="BA869" s="106"/>
      <c r="BB869" s="106"/>
      <c r="BC869" s="106"/>
      <c r="BD869" s="106"/>
      <c r="BE869" s="106"/>
      <c r="BF869" s="106"/>
      <c r="BG869" s="106"/>
      <c r="BH869" s="106"/>
      <c r="BI869" s="106"/>
      <c r="BJ869" s="106"/>
      <c r="BK869" s="106"/>
      <c r="BL869" s="106"/>
      <c r="BM869" s="106"/>
      <c r="BN869" s="106"/>
      <c r="BO869" s="106"/>
      <c r="BP869" s="106"/>
      <c r="BQ869" s="100"/>
      <c r="BR869" s="100"/>
      <c r="BS869" s="100"/>
      <c r="BT869" s="100"/>
      <c r="BU869" s="100"/>
      <c r="BV869" s="100"/>
      <c r="BW869" s="100"/>
      <c r="BX869" s="100"/>
      <c r="BY869" s="100"/>
      <c r="BZ869" s="100"/>
      <c r="CA869" s="100"/>
      <c r="CB869" s="100"/>
      <c r="CC869" s="100"/>
      <c r="CD869" s="100"/>
      <c r="CE869" s="100"/>
      <c r="CF869" s="100"/>
      <c r="CG869" s="100"/>
      <c r="CH869" s="100"/>
      <c r="CI869" s="100"/>
      <c r="CJ869" s="100"/>
      <c r="CK869" s="100"/>
      <c r="CL869" s="100"/>
      <c r="CM869" s="100"/>
      <c r="CN869" s="100"/>
      <c r="CO869" s="100"/>
      <c r="CP869" s="100"/>
      <c r="CQ869" s="100"/>
      <c r="CR869" s="100"/>
      <c r="CS869" s="100"/>
      <c r="CT869" s="100"/>
      <c r="CU869" s="106"/>
      <c r="CV869" s="106"/>
      <c r="CW869" s="106"/>
      <c r="CX869" s="106"/>
      <c r="CY869" s="106"/>
      <c r="CZ869" s="106"/>
      <c r="DA869" s="106"/>
      <c r="DB869" s="106"/>
      <c r="DC869" s="106"/>
      <c r="DD869" s="106"/>
      <c r="DE869" s="106"/>
      <c r="DF869" s="106"/>
      <c r="DG869" s="106"/>
      <c r="DH869" s="106"/>
      <c r="DI869" s="106"/>
      <c r="DJ869" s="106"/>
      <c r="DK869" s="106"/>
      <c r="DL869" s="106"/>
      <c r="DM869" s="106"/>
      <c r="DN869" s="106"/>
      <c r="DO869" s="106"/>
      <c r="DP869" s="106"/>
      <c r="DQ869" s="106"/>
      <c r="DR869" s="106"/>
      <c r="DS869" s="106"/>
      <c r="DT869" s="106"/>
      <c r="DU869" s="106"/>
      <c r="DV869" s="106"/>
      <c r="DW869" s="106"/>
      <c r="DX869" s="106"/>
      <c r="DY869" s="106"/>
      <c r="DZ869" s="100"/>
      <c r="EA869" s="100"/>
      <c r="EB869" s="100"/>
      <c r="EC869" s="100"/>
      <c r="ED869" s="100"/>
      <c r="EE869" s="100"/>
      <c r="EF869" s="100"/>
      <c r="EG869" s="100"/>
      <c r="EH869" s="100"/>
      <c r="EI869" s="100"/>
      <c r="EJ869" s="100"/>
      <c r="EK869" s="100"/>
      <c r="EL869" s="100"/>
      <c r="EM869" s="100"/>
      <c r="EN869" s="100"/>
      <c r="EO869" s="100"/>
      <c r="EP869" s="100"/>
      <c r="EQ869" s="100"/>
      <c r="ER869" s="100"/>
      <c r="ES869" s="100"/>
      <c r="ET869" s="100"/>
      <c r="EU869" s="100"/>
      <c r="EV869" s="100"/>
      <c r="EW869" s="100"/>
      <c r="EX869" s="100"/>
      <c r="EY869" s="100"/>
      <c r="EZ869" s="100"/>
      <c r="FA869" s="100"/>
      <c r="FB869" s="100"/>
      <c r="FC869" s="100"/>
      <c r="FD869" s="100"/>
      <c r="FE869" s="100"/>
      <c r="FF869" s="100"/>
      <c r="FG869" s="100"/>
      <c r="FH869" s="100"/>
      <c r="FI869" s="100"/>
      <c r="FJ869" s="100"/>
      <c r="FK869" s="100"/>
      <c r="FL869" s="100"/>
      <c r="FM869" s="100"/>
      <c r="FN869" s="100"/>
      <c r="FO869" s="100"/>
      <c r="FP869" s="100"/>
      <c r="FQ869" s="100"/>
      <c r="FR869" s="100"/>
      <c r="FS869" s="100"/>
      <c r="FT869" s="100"/>
      <c r="FU869" s="100"/>
      <c r="FV869" s="100"/>
      <c r="FW869" s="100"/>
      <c r="FX869" s="100"/>
      <c r="FY869" s="100"/>
      <c r="FZ869" s="100"/>
      <c r="GA869" s="100"/>
      <c r="GB869" s="100"/>
      <c r="GC869" s="100"/>
      <c r="GD869" s="100"/>
      <c r="GE869" s="100"/>
      <c r="GF869" s="100"/>
      <c r="GG869" s="100"/>
      <c r="GH869" s="100"/>
      <c r="GI869" s="100"/>
      <c r="GJ869" s="100"/>
      <c r="GK869" s="100"/>
    </row>
    <row r="870" spans="1:193" x14ac:dyDescent="0.25">
      <c r="B870" s="99"/>
      <c r="C870" s="19" t="s">
        <v>1076</v>
      </c>
      <c r="D870" s="18"/>
      <c r="E870" s="99"/>
      <c r="F870" s="1"/>
      <c r="G870" s="19" t="s">
        <v>999</v>
      </c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00"/>
      <c r="AC870" s="1"/>
      <c r="AD870" s="1"/>
      <c r="AE870" s="1"/>
      <c r="AF870" s="1"/>
      <c r="AG870" s="1"/>
      <c r="AH870" s="1"/>
      <c r="AI870" s="1"/>
      <c r="AJ870" s="1"/>
      <c r="AK870" s="1"/>
      <c r="AL870" s="19" t="s">
        <v>1000</v>
      </c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00"/>
      <c r="BI870" s="1"/>
      <c r="BJ870" s="1"/>
      <c r="BK870" s="1"/>
      <c r="BL870" s="1"/>
      <c r="BM870" s="1"/>
      <c r="BN870" s="1"/>
      <c r="BO870" s="1"/>
      <c r="BP870" s="1"/>
      <c r="BQ870" s="1" t="s">
        <v>1001</v>
      </c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9"/>
      <c r="CL870" s="1"/>
      <c r="CM870" s="100"/>
      <c r="CN870" s="18"/>
      <c r="CO870" s="18"/>
      <c r="CP870" s="18"/>
      <c r="CQ870" s="18"/>
      <c r="CR870" s="18"/>
      <c r="CS870" s="18"/>
      <c r="CT870" s="18"/>
      <c r="CU870" s="18"/>
      <c r="CV870" s="99" t="s">
        <v>283</v>
      </c>
      <c r="CW870" s="18"/>
      <c r="CX870" s="18"/>
      <c r="CY870" s="18"/>
      <c r="CZ870" s="18"/>
      <c r="DA870" s="18"/>
      <c r="DB870" s="18"/>
      <c r="DC870" s="18"/>
      <c r="DD870" s="18"/>
      <c r="DE870" s="18"/>
      <c r="DF870" s="18"/>
      <c r="DG870" s="18"/>
      <c r="DH870" s="18"/>
      <c r="DI870" s="18"/>
      <c r="DJ870" s="18"/>
      <c r="DK870" s="18"/>
      <c r="DL870" s="18"/>
      <c r="DM870" s="18"/>
      <c r="DN870" s="18"/>
      <c r="DO870" s="18"/>
      <c r="DP870" s="18"/>
      <c r="DQ870" s="18"/>
      <c r="DR870" s="18"/>
      <c r="DS870" s="18"/>
      <c r="DT870" s="18"/>
      <c r="DU870" s="18"/>
      <c r="DV870" s="18"/>
      <c r="DW870" s="18"/>
      <c r="DX870" s="18"/>
      <c r="DY870" s="18"/>
      <c r="DZ870" s="100"/>
      <c r="EA870" s="19" t="s">
        <v>284</v>
      </c>
      <c r="EB870" s="18"/>
      <c r="EC870" s="18"/>
      <c r="ED870" s="18"/>
      <c r="EE870" s="18"/>
      <c r="EF870" s="18"/>
      <c r="EG870" s="18"/>
      <c r="EH870" s="18"/>
      <c r="EI870" s="18"/>
      <c r="EJ870" s="18"/>
      <c r="EK870" s="18"/>
      <c r="EL870" s="18"/>
      <c r="EM870" s="18"/>
      <c r="EN870" s="18"/>
      <c r="EO870" s="18"/>
      <c r="EP870" s="18"/>
      <c r="EQ870" s="18"/>
      <c r="ER870" s="18"/>
      <c r="ES870" s="18"/>
      <c r="ET870" s="1"/>
      <c r="EU870" s="1"/>
      <c r="EV870" s="100"/>
      <c r="EW870" s="1"/>
      <c r="EX870" s="100"/>
      <c r="EY870" s="100"/>
      <c r="EZ870" s="100"/>
      <c r="FA870" s="100"/>
      <c r="FB870" s="100"/>
      <c r="FC870" s="100"/>
      <c r="FD870" s="100"/>
      <c r="FE870" s="100"/>
      <c r="FF870" s="1" t="s">
        <v>285</v>
      </c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00"/>
      <c r="GA870" s="100"/>
      <c r="GB870" s="100"/>
      <c r="GC870" s="100"/>
      <c r="GD870" s="100"/>
      <c r="GE870" s="100"/>
      <c r="GF870" s="100"/>
      <c r="GG870" s="100"/>
      <c r="GH870" s="100"/>
      <c r="GI870" s="100"/>
      <c r="GJ870" s="100"/>
      <c r="GK870" s="100"/>
    </row>
    <row r="871" spans="1:193" x14ac:dyDescent="0.25">
      <c r="A871" s="103" t="s">
        <v>1078</v>
      </c>
      <c r="B871" s="134" t="s">
        <v>286</v>
      </c>
      <c r="C871" s="107"/>
      <c r="D871" s="80" t="s">
        <v>11</v>
      </c>
      <c r="E871" s="107"/>
      <c r="F871" s="107"/>
      <c r="G871" s="104" t="s">
        <v>95</v>
      </c>
      <c r="H871" s="104" t="s">
        <v>262</v>
      </c>
      <c r="I871" s="104" t="s">
        <v>263</v>
      </c>
      <c r="J871" s="104" t="s">
        <v>5</v>
      </c>
      <c r="K871" s="104" t="s">
        <v>318</v>
      </c>
      <c r="L871" s="104" t="s">
        <v>43</v>
      </c>
      <c r="M871" s="104"/>
      <c r="N871" s="104"/>
      <c r="O871" s="104" t="s">
        <v>4</v>
      </c>
      <c r="P871" s="104" t="s">
        <v>272</v>
      </c>
      <c r="Q871" s="104"/>
      <c r="R871" s="104"/>
      <c r="S871" s="104"/>
      <c r="T871" s="104"/>
      <c r="U871" s="104"/>
      <c r="V871" s="104"/>
      <c r="W871" s="104" t="s">
        <v>270</v>
      </c>
      <c r="X871" s="104" t="s">
        <v>265</v>
      </c>
      <c r="Y871" s="104" t="s">
        <v>273</v>
      </c>
      <c r="Z871" s="104" t="s">
        <v>268</v>
      </c>
      <c r="AA871" s="104" t="s">
        <v>278</v>
      </c>
      <c r="AB871" s="104" t="s">
        <v>1092</v>
      </c>
      <c r="AC871" s="104" t="s">
        <v>277</v>
      </c>
      <c r="AD871" s="104" t="s">
        <v>276</v>
      </c>
      <c r="AE871" s="104" t="s">
        <v>1093</v>
      </c>
      <c r="AF871" s="104" t="s">
        <v>1094</v>
      </c>
      <c r="AG871" s="104" t="s">
        <v>1095</v>
      </c>
      <c r="AH871" s="104" t="s">
        <v>264</v>
      </c>
      <c r="AI871" s="104" t="s">
        <v>291</v>
      </c>
      <c r="AJ871" s="104" t="s">
        <v>0</v>
      </c>
      <c r="AK871" s="158"/>
      <c r="AL871" s="105" t="s">
        <v>292</v>
      </c>
      <c r="AM871" s="105" t="s">
        <v>293</v>
      </c>
      <c r="AN871" s="105" t="s">
        <v>294</v>
      </c>
      <c r="AO871" s="105" t="s">
        <v>295</v>
      </c>
      <c r="AP871" s="105" t="s">
        <v>296</v>
      </c>
      <c r="AQ871" s="105" t="s">
        <v>297</v>
      </c>
      <c r="AR871" s="105" t="s">
        <v>298</v>
      </c>
      <c r="AS871" s="105" t="s">
        <v>299</v>
      </c>
      <c r="AT871" s="105" t="s">
        <v>300</v>
      </c>
      <c r="AU871" s="105" t="s">
        <v>301</v>
      </c>
      <c r="AV871" s="105" t="s">
        <v>88</v>
      </c>
      <c r="AW871" s="105" t="s">
        <v>110</v>
      </c>
      <c r="AX871" s="105" t="s">
        <v>302</v>
      </c>
      <c r="AY871" s="105" t="s">
        <v>303</v>
      </c>
      <c r="AZ871" s="105" t="s">
        <v>304</v>
      </c>
      <c r="BA871" s="105" t="s">
        <v>305</v>
      </c>
      <c r="BB871" s="105" t="s">
        <v>306</v>
      </c>
      <c r="BC871" s="105" t="s">
        <v>307</v>
      </c>
      <c r="BD871" s="105" t="s">
        <v>308</v>
      </c>
      <c r="BE871" s="105" t="s">
        <v>309</v>
      </c>
      <c r="BF871" s="105" t="s">
        <v>310</v>
      </c>
      <c r="BG871" s="105" t="s">
        <v>311</v>
      </c>
      <c r="BH871" s="105" t="s">
        <v>312</v>
      </c>
      <c r="BI871" s="105" t="s">
        <v>313</v>
      </c>
      <c r="BJ871" s="105" t="s">
        <v>314</v>
      </c>
      <c r="BK871" s="105" t="s">
        <v>315</v>
      </c>
      <c r="BL871" s="105" t="s">
        <v>316</v>
      </c>
      <c r="BM871" s="105" t="s">
        <v>317</v>
      </c>
      <c r="BN871" s="105" t="s">
        <v>186</v>
      </c>
      <c r="BO871" s="105" t="s">
        <v>185</v>
      </c>
      <c r="BP871" s="18"/>
      <c r="BQ871" s="105" t="s">
        <v>95</v>
      </c>
      <c r="BR871" s="105" t="s">
        <v>94</v>
      </c>
      <c r="BS871" s="105" t="s">
        <v>90</v>
      </c>
      <c r="BT871" s="105" t="s">
        <v>91</v>
      </c>
      <c r="BU871" s="105" t="s">
        <v>100</v>
      </c>
      <c r="BV871" s="105" t="s">
        <v>104</v>
      </c>
      <c r="BW871" s="105" t="s">
        <v>87</v>
      </c>
      <c r="BX871" s="105" t="s">
        <v>92</v>
      </c>
      <c r="BY871" s="105" t="s">
        <v>93</v>
      </c>
      <c r="BZ871" s="105" t="s">
        <v>96</v>
      </c>
      <c r="CA871" s="105" t="s">
        <v>88</v>
      </c>
      <c r="CB871" s="105" t="s">
        <v>110</v>
      </c>
      <c r="CC871" s="105" t="s">
        <v>111</v>
      </c>
      <c r="CD871" s="105" t="s">
        <v>98</v>
      </c>
      <c r="CE871" s="105" t="s">
        <v>97</v>
      </c>
      <c r="CF871" s="105" t="s">
        <v>89</v>
      </c>
      <c r="CG871" s="105" t="s">
        <v>112</v>
      </c>
      <c r="CH871" s="105" t="s">
        <v>114</v>
      </c>
      <c r="CI871" s="105" t="s">
        <v>113</v>
      </c>
      <c r="CJ871" s="105" t="s">
        <v>103</v>
      </c>
      <c r="CK871" s="105" t="s">
        <v>102</v>
      </c>
      <c r="CL871" s="105" t="s">
        <v>106</v>
      </c>
      <c r="CM871" s="105" t="s">
        <v>101</v>
      </c>
      <c r="CN871" s="105" t="s">
        <v>105</v>
      </c>
      <c r="CO871" s="105" t="s">
        <v>99</v>
      </c>
      <c r="CP871" s="105" t="s">
        <v>108</v>
      </c>
      <c r="CQ871" s="105" t="s">
        <v>109</v>
      </c>
      <c r="CR871" s="105" t="s">
        <v>107</v>
      </c>
      <c r="CS871" s="105" t="s">
        <v>291</v>
      </c>
      <c r="CT871" s="105" t="s">
        <v>318</v>
      </c>
      <c r="CU871" s="80"/>
      <c r="CV871" s="104" t="s">
        <v>56</v>
      </c>
      <c r="CW871" s="104" t="s">
        <v>51</v>
      </c>
      <c r="CX871" s="104" t="s">
        <v>50</v>
      </c>
      <c r="CY871" s="104" t="s">
        <v>59</v>
      </c>
      <c r="CZ871" s="104" t="s">
        <v>52</v>
      </c>
      <c r="DA871" s="104" t="s">
        <v>42</v>
      </c>
      <c r="DB871" s="104" t="s">
        <v>39</v>
      </c>
      <c r="DC871" s="104" t="s">
        <v>40</v>
      </c>
      <c r="DD871" s="104" t="s">
        <v>46</v>
      </c>
      <c r="DE871" s="104" t="s">
        <v>60</v>
      </c>
      <c r="DF871" s="104" t="s">
        <v>88</v>
      </c>
      <c r="DG871" s="104" t="s">
        <v>110</v>
      </c>
      <c r="DH871" s="104" t="s">
        <v>7</v>
      </c>
      <c r="DI871" s="104" t="s">
        <v>41</v>
      </c>
      <c r="DJ871" s="104" t="s">
        <v>6</v>
      </c>
      <c r="DK871" s="104" t="s">
        <v>55</v>
      </c>
      <c r="DL871" s="104" t="s">
        <v>54</v>
      </c>
      <c r="DM871" s="104" t="s">
        <v>62</v>
      </c>
      <c r="DN871" s="104" t="s">
        <v>8</v>
      </c>
      <c r="DO871" s="104" t="s">
        <v>63</v>
      </c>
      <c r="DP871" s="104" t="s">
        <v>9</v>
      </c>
      <c r="DQ871" s="104" t="s">
        <v>64</v>
      </c>
      <c r="DR871" s="104" t="s">
        <v>57</v>
      </c>
      <c r="DS871" s="104" t="s">
        <v>61</v>
      </c>
      <c r="DT871" s="104" t="s">
        <v>47</v>
      </c>
      <c r="DU871" s="104" t="s">
        <v>53</v>
      </c>
      <c r="DV871" s="104" t="s">
        <v>58</v>
      </c>
      <c r="DW871" s="104" t="s">
        <v>48</v>
      </c>
      <c r="DX871" s="104" t="s">
        <v>186</v>
      </c>
      <c r="DY871" s="104" t="s">
        <v>185</v>
      </c>
      <c r="DZ871" s="18"/>
      <c r="EA871" s="105" t="s">
        <v>292</v>
      </c>
      <c r="EB871" s="105" t="s">
        <v>293</v>
      </c>
      <c r="EC871" s="105" t="s">
        <v>294</v>
      </c>
      <c r="ED871" s="105" t="s">
        <v>295</v>
      </c>
      <c r="EE871" s="105" t="s">
        <v>296</v>
      </c>
      <c r="EF871" s="105" t="s">
        <v>297</v>
      </c>
      <c r="EG871" s="105" t="s">
        <v>298</v>
      </c>
      <c r="EH871" s="105" t="s">
        <v>299</v>
      </c>
      <c r="EI871" s="105" t="s">
        <v>300</v>
      </c>
      <c r="EJ871" s="105" t="s">
        <v>301</v>
      </c>
      <c r="EK871" s="105" t="s">
        <v>88</v>
      </c>
      <c r="EL871" s="105" t="s">
        <v>110</v>
      </c>
      <c r="EM871" s="105" t="s">
        <v>302</v>
      </c>
      <c r="EN871" s="105" t="s">
        <v>303</v>
      </c>
      <c r="EO871" s="105" t="s">
        <v>304</v>
      </c>
      <c r="EP871" s="105" t="s">
        <v>305</v>
      </c>
      <c r="EQ871" s="105" t="s">
        <v>306</v>
      </c>
      <c r="ER871" s="105" t="s">
        <v>307</v>
      </c>
      <c r="ES871" s="105" t="s">
        <v>308</v>
      </c>
      <c r="ET871" s="105" t="s">
        <v>309</v>
      </c>
      <c r="EU871" s="105" t="s">
        <v>310</v>
      </c>
      <c r="EV871" s="105" t="s">
        <v>311</v>
      </c>
      <c r="EW871" s="105" t="s">
        <v>312</v>
      </c>
      <c r="EX871" s="105" t="s">
        <v>313</v>
      </c>
      <c r="EY871" s="105" t="s">
        <v>314</v>
      </c>
      <c r="EZ871" s="105" t="s">
        <v>315</v>
      </c>
      <c r="FA871" s="105" t="s">
        <v>316</v>
      </c>
      <c r="FB871" s="105" t="s">
        <v>317</v>
      </c>
      <c r="FC871" s="105" t="s">
        <v>186</v>
      </c>
      <c r="FD871" s="105" t="s">
        <v>185</v>
      </c>
      <c r="FE871" s="100"/>
      <c r="FF871" s="105" t="s">
        <v>292</v>
      </c>
      <c r="FG871" s="105" t="s">
        <v>293</v>
      </c>
      <c r="FH871" s="105" t="s">
        <v>294</v>
      </c>
      <c r="FI871" s="105" t="s">
        <v>295</v>
      </c>
      <c r="FJ871" s="105" t="s">
        <v>296</v>
      </c>
      <c r="FK871" s="105" t="s">
        <v>297</v>
      </c>
      <c r="FL871" s="105" t="s">
        <v>298</v>
      </c>
      <c r="FM871" s="105" t="s">
        <v>299</v>
      </c>
      <c r="FN871" s="105" t="s">
        <v>300</v>
      </c>
      <c r="FO871" s="105" t="s">
        <v>301</v>
      </c>
      <c r="FP871" s="105" t="s">
        <v>88</v>
      </c>
      <c r="FQ871" s="105" t="s">
        <v>110</v>
      </c>
      <c r="FR871" s="105" t="s">
        <v>302</v>
      </c>
      <c r="FS871" s="105" t="s">
        <v>303</v>
      </c>
      <c r="FT871" s="105" t="s">
        <v>304</v>
      </c>
      <c r="FU871" s="105" t="s">
        <v>305</v>
      </c>
      <c r="FV871" s="105" t="s">
        <v>306</v>
      </c>
      <c r="FW871" s="105" t="s">
        <v>307</v>
      </c>
      <c r="FX871" s="105" t="s">
        <v>308</v>
      </c>
      <c r="FY871" s="105" t="s">
        <v>309</v>
      </c>
      <c r="FZ871" s="105" t="s">
        <v>310</v>
      </c>
      <c r="GA871" s="105" t="s">
        <v>311</v>
      </c>
      <c r="GB871" s="105" t="s">
        <v>312</v>
      </c>
      <c r="GC871" s="105" t="s">
        <v>313</v>
      </c>
      <c r="GD871" s="105" t="s">
        <v>314</v>
      </c>
      <c r="GE871" s="105" t="s">
        <v>315</v>
      </c>
      <c r="GF871" s="105" t="s">
        <v>316</v>
      </c>
      <c r="GG871" s="105" t="s">
        <v>317</v>
      </c>
      <c r="GH871" s="105" t="s">
        <v>186</v>
      </c>
      <c r="GI871" s="105" t="s">
        <v>185</v>
      </c>
      <c r="GJ871" s="100"/>
      <c r="GK871" s="100"/>
    </row>
    <row r="872" spans="1:193" x14ac:dyDescent="0.25">
      <c r="A872" s="98" t="s">
        <v>1073</v>
      </c>
      <c r="B872" s="99" t="s">
        <v>1074</v>
      </c>
      <c r="C872" s="19" t="s">
        <v>247</v>
      </c>
      <c r="D872" s="19" t="s">
        <v>1003</v>
      </c>
      <c r="E872" s="19"/>
      <c r="F872" s="1"/>
      <c r="G872" s="108">
        <v>1.482</v>
      </c>
      <c r="H872" s="108">
        <v>0</v>
      </c>
      <c r="I872" s="108">
        <v>0</v>
      </c>
      <c r="J872" s="108">
        <v>0.376</v>
      </c>
      <c r="K872" s="1">
        <v>10.717000000000001</v>
      </c>
      <c r="L872" s="108">
        <v>1.6E-2</v>
      </c>
      <c r="M872" s="100"/>
      <c r="N872" s="100"/>
      <c r="O872" s="108">
        <v>0.876</v>
      </c>
      <c r="P872" s="108">
        <v>26.841000000000005</v>
      </c>
      <c r="Q872" s="100"/>
      <c r="R872" s="100"/>
      <c r="S872" s="100"/>
      <c r="T872" s="100"/>
      <c r="U872" s="100"/>
      <c r="V872" s="100"/>
      <c r="W872" s="108">
        <v>11.039</v>
      </c>
      <c r="X872" s="108">
        <v>0.307</v>
      </c>
      <c r="Y872" s="108">
        <v>0.87976430441286457</v>
      </c>
      <c r="Z872" s="108">
        <v>8.2539999999999996</v>
      </c>
      <c r="AA872" s="108">
        <v>17.25</v>
      </c>
      <c r="AB872" s="108">
        <v>3.1429999999999998</v>
      </c>
      <c r="AC872" s="108">
        <v>8.2430000000000003</v>
      </c>
      <c r="AD872" s="108">
        <v>3.6960000000000002</v>
      </c>
      <c r="AE872" s="108">
        <v>3.0569999999999999</v>
      </c>
      <c r="AF872" s="108">
        <v>1.0780000000000001</v>
      </c>
      <c r="AG872" s="108">
        <v>0.123</v>
      </c>
      <c r="AH872" s="108">
        <v>0</v>
      </c>
      <c r="AI872" s="108">
        <v>0.23599999999999999</v>
      </c>
      <c r="AJ872" s="109">
        <v>97.451821104412872</v>
      </c>
      <c r="AK872" s="109"/>
      <c r="AL872" s="108">
        <v>0.69278234854151077</v>
      </c>
      <c r="AM872" s="108">
        <v>0</v>
      </c>
      <c r="AN872" s="108">
        <v>0</v>
      </c>
      <c r="AO872" s="100"/>
      <c r="AP872" s="100"/>
      <c r="AQ872" s="100"/>
      <c r="AR872" s="100"/>
      <c r="AS872" s="100"/>
      <c r="AT872" s="108">
        <v>0.62607204116638082</v>
      </c>
      <c r="AU872" s="108">
        <v>11.712777098970154</v>
      </c>
      <c r="AV872" s="108">
        <v>0.376</v>
      </c>
      <c r="AW872" s="108">
        <v>1.6E-2</v>
      </c>
      <c r="AX872" s="100"/>
      <c r="AY872" s="100"/>
      <c r="AZ872" s="100"/>
      <c r="BA872" s="100"/>
      <c r="BB872" s="108">
        <v>10.326473339569691</v>
      </c>
      <c r="BC872" s="108">
        <v>0.27062764456981664</v>
      </c>
      <c r="BD872" s="108">
        <v>1.7166706039845658</v>
      </c>
      <c r="BE872" s="108">
        <v>7.0378581173260564</v>
      </c>
      <c r="BF872" s="108">
        <v>14.727226158968667</v>
      </c>
      <c r="BG872" s="108">
        <v>2.6856361616679485</v>
      </c>
      <c r="BH872" s="108">
        <v>7.0670438957475987</v>
      </c>
      <c r="BI872" s="108">
        <v>3.1873059675750262</v>
      </c>
      <c r="BJ872" s="108">
        <v>2.652264445601249</v>
      </c>
      <c r="BK872" s="108">
        <v>0.93926984403589797</v>
      </c>
      <c r="BL872" s="108">
        <v>0.10756449497157849</v>
      </c>
      <c r="BM872" s="108">
        <v>0</v>
      </c>
      <c r="BN872" s="108">
        <v>0.20443520443520441</v>
      </c>
      <c r="BO872" s="108">
        <v>2.9246261325182843</v>
      </c>
      <c r="BP872" s="109"/>
      <c r="BQ872" s="108">
        <v>1.5616160000000002E-2</v>
      </c>
      <c r="BR872" s="108">
        <v>1.901634E-2</v>
      </c>
      <c r="BS872" s="108">
        <v>6.4242999999999991E-3</v>
      </c>
      <c r="BT872" s="100"/>
      <c r="BU872" s="100"/>
      <c r="BV872" s="100"/>
      <c r="BW872" s="100"/>
      <c r="BX872" s="100"/>
      <c r="BY872" s="108">
        <v>1.161336E-2</v>
      </c>
      <c r="BZ872" s="108">
        <v>2.5895079999999997E-2</v>
      </c>
      <c r="CA872" s="108">
        <v>7.4000000000000003E-3</v>
      </c>
      <c r="CB872" s="108">
        <v>8.9999999999999993E-3</v>
      </c>
      <c r="CC872" s="100"/>
      <c r="CD872" s="100"/>
      <c r="CE872" s="100"/>
      <c r="CF872" s="100"/>
      <c r="CG872" s="108">
        <v>6.4139999999999996E-3</v>
      </c>
      <c r="CH872" s="108">
        <v>7.8273600000000002E-3</v>
      </c>
      <c r="CI872" s="108">
        <v>1.320696E-2</v>
      </c>
      <c r="CJ872" s="108">
        <v>4.2807199999999997E-2</v>
      </c>
      <c r="CK872" s="108">
        <v>3.7130209999999997E-2</v>
      </c>
      <c r="CL872" s="108">
        <v>4.2715949999999996E-2</v>
      </c>
      <c r="CM872" s="108">
        <v>5.3537760000000011E-2</v>
      </c>
      <c r="CN872" s="108">
        <v>2.8294240000000002E-2</v>
      </c>
      <c r="CO872" s="108">
        <v>3.9995220000000005E-2</v>
      </c>
      <c r="CP872" s="108">
        <v>3.6267319999999999E-2</v>
      </c>
      <c r="CQ872" s="108">
        <v>1.7152499999999998E-2</v>
      </c>
      <c r="CR872" s="108">
        <v>2.1293690000000004E-2</v>
      </c>
      <c r="CS872" s="108">
        <v>4.7330400000000009E-3</v>
      </c>
      <c r="CT872" s="108">
        <v>7.1089360000000004E-2</v>
      </c>
      <c r="CU872" s="19"/>
      <c r="CV872" s="18">
        <v>7.3000000000000001E-3</v>
      </c>
      <c r="CW872" s="18">
        <v>1.14E-2</v>
      </c>
      <c r="CX872" s="18">
        <v>3.3999999999999998E-3</v>
      </c>
      <c r="CY872" s="18"/>
      <c r="CZ872" s="18"/>
      <c r="DA872" s="18"/>
      <c r="DB872" s="18"/>
      <c r="DC872" s="18"/>
      <c r="DD872" s="18">
        <v>8.3000000000000001E-3</v>
      </c>
      <c r="DE872" s="18">
        <v>1.1299999999999999E-2</v>
      </c>
      <c r="DF872" s="18">
        <v>7.4000000000000003E-3</v>
      </c>
      <c r="DG872" s="18">
        <v>8.9999999999999993E-3</v>
      </c>
      <c r="DH872" s="18"/>
      <c r="DI872" s="18"/>
      <c r="DJ872" s="18"/>
      <c r="DK872" s="18"/>
      <c r="DL872" s="18">
        <v>6.0000000000000001E-3</v>
      </c>
      <c r="DM872" s="18">
        <v>6.8999999999999999E-3</v>
      </c>
      <c r="DN872" s="18">
        <v>1.04E-2</v>
      </c>
      <c r="DO872" s="18">
        <v>3.6499999999999998E-2</v>
      </c>
      <c r="DP872" s="18">
        <v>3.1699999999999999E-2</v>
      </c>
      <c r="DQ872" s="18">
        <v>3.6499999999999998E-2</v>
      </c>
      <c r="DR872" s="18">
        <v>4.5900000000000003E-2</v>
      </c>
      <c r="DS872" s="18">
        <v>2.4400000000000002E-2</v>
      </c>
      <c r="DT872" s="18">
        <v>3.4700000000000002E-2</v>
      </c>
      <c r="DU872" s="18">
        <v>3.1600000000000003E-2</v>
      </c>
      <c r="DV872" s="18">
        <v>1.4999999999999999E-2</v>
      </c>
      <c r="DW872" s="18">
        <v>1.8700000000000001E-2</v>
      </c>
      <c r="DX872" s="18">
        <v>4.1000000000000003E-3</v>
      </c>
      <c r="DY872" s="18">
        <v>1.9400000000000001E-2</v>
      </c>
      <c r="DZ872" s="1"/>
      <c r="EA872" s="18">
        <v>1.06</v>
      </c>
      <c r="EB872" s="18">
        <v>100</v>
      </c>
      <c r="EC872" s="18">
        <v>100</v>
      </c>
      <c r="ED872" s="100"/>
      <c r="EE872" s="100"/>
      <c r="EF872" s="100"/>
      <c r="EG872" s="100"/>
      <c r="EH872" s="100"/>
      <c r="EI872" s="18">
        <v>1.1200000000000001</v>
      </c>
      <c r="EJ872" s="18">
        <v>0.24</v>
      </c>
      <c r="EK872" s="18">
        <v>2.17</v>
      </c>
      <c r="EL872" s="18">
        <v>48.39</v>
      </c>
      <c r="EM872" s="100"/>
      <c r="EN872" s="100"/>
      <c r="EO872" s="100"/>
      <c r="EP872" s="100"/>
      <c r="EQ872" s="18">
        <v>0.16</v>
      </c>
      <c r="ER872" s="18">
        <v>2.79</v>
      </c>
      <c r="ES872" s="18">
        <v>0.96</v>
      </c>
      <c r="ET872" s="18">
        <v>1.41</v>
      </c>
      <c r="EU872" s="18">
        <v>0.85</v>
      </c>
      <c r="EV872" s="18">
        <v>1.37</v>
      </c>
      <c r="EW872" s="18">
        <v>1.34</v>
      </c>
      <c r="EX872" s="18">
        <v>0.82</v>
      </c>
      <c r="EY872" s="18">
        <v>1.18</v>
      </c>
      <c r="EZ872" s="18">
        <v>2.91</v>
      </c>
      <c r="FA872" s="18">
        <v>11.89</v>
      </c>
      <c r="FB872" s="18">
        <v>100</v>
      </c>
      <c r="FC872" s="18">
        <v>2.29</v>
      </c>
      <c r="FD872" s="18">
        <v>0.47</v>
      </c>
      <c r="FE872" s="100"/>
      <c r="FF872" s="108">
        <v>7.3434928945400142E-3</v>
      </c>
      <c r="FG872" s="108">
        <v>0</v>
      </c>
      <c r="FH872" s="108">
        <v>0</v>
      </c>
      <c r="FI872" s="100"/>
      <c r="FJ872" s="100"/>
      <c r="FK872" s="100"/>
      <c r="FL872" s="100"/>
      <c r="FM872" s="100"/>
      <c r="FN872" s="108">
        <v>7.0120068610634665E-3</v>
      </c>
      <c r="FO872" s="108">
        <v>2.8110665037528366E-2</v>
      </c>
      <c r="FP872" s="108">
        <v>8.1592000000000001E-3</v>
      </c>
      <c r="FQ872" s="108">
        <v>7.7424E-3</v>
      </c>
      <c r="FR872" s="100"/>
      <c r="FS872" s="100"/>
      <c r="FT872" s="100"/>
      <c r="FU872" s="100"/>
      <c r="FV872" s="108">
        <v>1.6522357343311506E-2</v>
      </c>
      <c r="FW872" s="108">
        <v>7.5505112834978842E-3</v>
      </c>
      <c r="FX872" s="108">
        <v>1.6480037798251832E-2</v>
      </c>
      <c r="FY872" s="108">
        <v>9.9233799454297389E-2</v>
      </c>
      <c r="FZ872" s="108">
        <v>0.1251814223512337</v>
      </c>
      <c r="GA872" s="108">
        <v>3.6793215414850894E-2</v>
      </c>
      <c r="GB872" s="108">
        <v>9.4698388203017819E-2</v>
      </c>
      <c r="GC872" s="108">
        <v>2.6135908934115212E-2</v>
      </c>
      <c r="GD872" s="108">
        <v>3.1296720458094736E-2</v>
      </c>
      <c r="GE872" s="108">
        <v>2.7332752461444631E-2</v>
      </c>
      <c r="GF872" s="108">
        <v>1.2789418452120683E-2</v>
      </c>
      <c r="GG872" s="108">
        <v>0</v>
      </c>
      <c r="GH872" s="108">
        <v>4.6815661815661812E-3</v>
      </c>
      <c r="GI872" s="108">
        <v>1.3745742822835935E-2</v>
      </c>
      <c r="GJ872" s="100"/>
      <c r="GK872" s="100"/>
    </row>
    <row r="873" spans="1:193" x14ac:dyDescent="0.25">
      <c r="A873" s="98" t="s">
        <v>1073</v>
      </c>
      <c r="B873" s="99" t="s">
        <v>1074</v>
      </c>
      <c r="C873" s="19" t="s">
        <v>247</v>
      </c>
      <c r="D873" s="19" t="s">
        <v>1004</v>
      </c>
      <c r="E873" s="19"/>
      <c r="F873" s="1"/>
      <c r="G873" s="108">
        <v>1.504</v>
      </c>
      <c r="H873" s="108">
        <v>0</v>
      </c>
      <c r="I873" s="108">
        <v>0</v>
      </c>
      <c r="J873" s="108">
        <v>0.379</v>
      </c>
      <c r="K873" s="1">
        <v>10.666</v>
      </c>
      <c r="L873" s="108">
        <v>2.4E-2</v>
      </c>
      <c r="M873" s="100"/>
      <c r="N873" s="100"/>
      <c r="O873" s="108">
        <v>0.873</v>
      </c>
      <c r="P873" s="108">
        <v>26.969000000000001</v>
      </c>
      <c r="Q873" s="100"/>
      <c r="R873" s="100"/>
      <c r="S873" s="100"/>
      <c r="T873" s="100"/>
      <c r="U873" s="100"/>
      <c r="V873" s="100"/>
      <c r="W873" s="108">
        <v>11.045</v>
      </c>
      <c r="X873" s="108">
        <v>0.308</v>
      </c>
      <c r="Y873" s="108">
        <v>0.89282423335826466</v>
      </c>
      <c r="Z873" s="108">
        <v>7.9269999999999987</v>
      </c>
      <c r="AA873" s="108">
        <v>17.134</v>
      </c>
      <c r="AB873" s="108">
        <v>3.2309999999999999</v>
      </c>
      <c r="AC873" s="108">
        <v>8.0760000000000005</v>
      </c>
      <c r="AD873" s="108">
        <v>3.6480000000000001</v>
      </c>
      <c r="AE873" s="108">
        <v>3.0070000000000001</v>
      </c>
      <c r="AF873" s="108">
        <v>1.0629999999999999</v>
      </c>
      <c r="AG873" s="108">
        <v>9.1999999999999998E-2</v>
      </c>
      <c r="AH873" s="108">
        <v>2.5000000000000001E-2</v>
      </c>
      <c r="AI873" s="108">
        <v>0.22899999999999998</v>
      </c>
      <c r="AJ873" s="109">
        <v>96.927812933358254</v>
      </c>
      <c r="AK873" s="109"/>
      <c r="AL873" s="108">
        <v>0.70306656694091241</v>
      </c>
      <c r="AM873" s="108">
        <v>0</v>
      </c>
      <c r="AN873" s="108">
        <v>0</v>
      </c>
      <c r="AO873" s="100"/>
      <c r="AP873" s="100"/>
      <c r="AQ873" s="100"/>
      <c r="AR873" s="100"/>
      <c r="AS873" s="100"/>
      <c r="AT873" s="108">
        <v>0.62392795883361918</v>
      </c>
      <c r="AU873" s="108">
        <v>11.768633269331472</v>
      </c>
      <c r="AV873" s="108">
        <v>0.379</v>
      </c>
      <c r="AW873" s="108">
        <v>2.4E-2</v>
      </c>
      <c r="AX873" s="100"/>
      <c r="AY873" s="100"/>
      <c r="AZ873" s="100"/>
      <c r="BA873" s="100"/>
      <c r="BB873" s="108">
        <v>10.332086061739945</v>
      </c>
      <c r="BC873" s="108">
        <v>0.271509167842031</v>
      </c>
      <c r="BD873" s="108">
        <v>1.708008504606662</v>
      </c>
      <c r="BE873" s="108">
        <v>6.759038199181445</v>
      </c>
      <c r="BF873" s="108">
        <v>14.62819089900111</v>
      </c>
      <c r="BG873" s="108">
        <v>2.7608305562676239</v>
      </c>
      <c r="BH873" s="108">
        <v>6.9238683127572012</v>
      </c>
      <c r="BI873" s="108">
        <v>3.1459123835805451</v>
      </c>
      <c r="BJ873" s="108">
        <v>2.6088842616692696</v>
      </c>
      <c r="BK873" s="108">
        <v>0.92620022654003664</v>
      </c>
      <c r="BL873" s="108">
        <v>8.0454744206383905E-2</v>
      </c>
      <c r="BM873" s="108">
        <v>2.1954860806182488E-2</v>
      </c>
      <c r="BN873" s="108">
        <v>0.19837144837144835</v>
      </c>
      <c r="BO873" s="108">
        <v>2.9107084379434558</v>
      </c>
      <c r="BP873" s="109"/>
      <c r="BQ873" s="108">
        <v>1.5188320000000002E-2</v>
      </c>
      <c r="BR873" s="108">
        <v>1.901634E-2</v>
      </c>
      <c r="BS873" s="108">
        <v>6.4242999999999991E-3</v>
      </c>
      <c r="BT873" s="100"/>
      <c r="BU873" s="100"/>
      <c r="BV873" s="100"/>
      <c r="BW873" s="100"/>
      <c r="BX873" s="100"/>
      <c r="BY873" s="108">
        <v>1.161336E-2</v>
      </c>
      <c r="BZ873" s="108">
        <v>2.4978439999999998E-2</v>
      </c>
      <c r="CA873" s="108">
        <v>7.4000000000000003E-3</v>
      </c>
      <c r="CB873" s="108">
        <v>8.8999999999999999E-3</v>
      </c>
      <c r="CC873" s="100"/>
      <c r="CD873" s="100"/>
      <c r="CE873" s="100"/>
      <c r="CF873" s="100"/>
      <c r="CG873" s="108">
        <v>6.3070999999999995E-3</v>
      </c>
      <c r="CH873" s="108">
        <v>7.71392E-3</v>
      </c>
      <c r="CI873" s="108">
        <v>1.3460940000000001E-2</v>
      </c>
      <c r="CJ873" s="108">
        <v>4.3745440000000003E-2</v>
      </c>
      <c r="CK873" s="108">
        <v>3.8184379999999997E-2</v>
      </c>
      <c r="CL873" s="108">
        <v>4.2013769999999999E-2</v>
      </c>
      <c r="CM873" s="108">
        <v>5.4120960000000003E-2</v>
      </c>
      <c r="CN873" s="108">
        <v>2.84102E-2</v>
      </c>
      <c r="CO873" s="108">
        <v>3.9764700000000007E-2</v>
      </c>
      <c r="CP873" s="108">
        <v>3.6382089999999999E-2</v>
      </c>
      <c r="CQ873" s="108">
        <v>1.7152499999999998E-2</v>
      </c>
      <c r="CR873" s="108">
        <v>2.106595E-2</v>
      </c>
      <c r="CS873" s="108">
        <v>4.7330400000000009E-3</v>
      </c>
      <c r="CT873" s="108">
        <v>7.0722920000000009E-2</v>
      </c>
      <c r="CU873" s="19"/>
      <c r="CV873" s="18">
        <v>7.1000000000000004E-3</v>
      </c>
      <c r="CW873" s="18">
        <v>1.14E-2</v>
      </c>
      <c r="CX873" s="18">
        <v>3.3999999999999998E-3</v>
      </c>
      <c r="CY873" s="18"/>
      <c r="CZ873" s="18"/>
      <c r="DA873" s="18"/>
      <c r="DB873" s="18"/>
      <c r="DC873" s="18"/>
      <c r="DD873" s="18">
        <v>8.3000000000000001E-3</v>
      </c>
      <c r="DE873" s="18">
        <v>1.09E-2</v>
      </c>
      <c r="DF873" s="18">
        <v>7.4000000000000003E-3</v>
      </c>
      <c r="DG873" s="18">
        <v>8.8999999999999999E-3</v>
      </c>
      <c r="DH873" s="18"/>
      <c r="DI873" s="18"/>
      <c r="DJ873" s="18"/>
      <c r="DK873" s="18"/>
      <c r="DL873" s="18">
        <v>5.8999999999999999E-3</v>
      </c>
      <c r="DM873" s="18">
        <v>6.7999999999999996E-3</v>
      </c>
      <c r="DN873" s="18">
        <v>1.06E-2</v>
      </c>
      <c r="DO873" s="18">
        <v>3.73E-2</v>
      </c>
      <c r="DP873" s="18">
        <v>3.2599999999999997E-2</v>
      </c>
      <c r="DQ873" s="18">
        <v>3.5900000000000001E-2</v>
      </c>
      <c r="DR873" s="18">
        <v>4.6399999999999997E-2</v>
      </c>
      <c r="DS873" s="18">
        <v>2.4500000000000001E-2</v>
      </c>
      <c r="DT873" s="18">
        <v>3.4500000000000003E-2</v>
      </c>
      <c r="DU873" s="18">
        <v>3.1699999999999999E-2</v>
      </c>
      <c r="DV873" s="18">
        <v>1.4999999999999999E-2</v>
      </c>
      <c r="DW873" s="18">
        <v>1.8499999999999999E-2</v>
      </c>
      <c r="DX873" s="18">
        <v>4.1000000000000003E-3</v>
      </c>
      <c r="DY873" s="18">
        <v>1.9300000000000001E-2</v>
      </c>
      <c r="DZ873" s="1"/>
      <c r="EA873" s="18">
        <v>1.04</v>
      </c>
      <c r="EB873" s="18">
        <v>100</v>
      </c>
      <c r="EC873" s="18">
        <v>100</v>
      </c>
      <c r="ED873" s="100"/>
      <c r="EE873" s="100"/>
      <c r="EF873" s="100"/>
      <c r="EG873" s="100"/>
      <c r="EH873" s="100"/>
      <c r="EI873" s="18">
        <v>1.1200000000000001</v>
      </c>
      <c r="EJ873" s="18">
        <v>0.24</v>
      </c>
      <c r="EK873" s="18">
        <v>2.16</v>
      </c>
      <c r="EL873" s="18">
        <v>32.4</v>
      </c>
      <c r="EM873" s="100"/>
      <c r="EN873" s="100"/>
      <c r="EO873" s="100"/>
      <c r="EP873" s="100"/>
      <c r="EQ873" s="18">
        <v>0.16</v>
      </c>
      <c r="ER873" s="18">
        <v>2.77</v>
      </c>
      <c r="ES873" s="18">
        <v>0.97</v>
      </c>
      <c r="ET873" s="18">
        <v>1.44</v>
      </c>
      <c r="EU873" s="18">
        <v>0.85</v>
      </c>
      <c r="EV873" s="18">
        <v>1.32</v>
      </c>
      <c r="EW873" s="18">
        <v>1.36</v>
      </c>
      <c r="EX873" s="18">
        <v>0.83</v>
      </c>
      <c r="EY873" s="18">
        <v>1.19</v>
      </c>
      <c r="EZ873" s="18">
        <v>2.95</v>
      </c>
      <c r="FA873" s="18">
        <v>15.88</v>
      </c>
      <c r="FB873" s="18">
        <v>74.61</v>
      </c>
      <c r="FC873" s="18">
        <v>2.36</v>
      </c>
      <c r="FD873" s="18">
        <v>0.47</v>
      </c>
      <c r="FE873" s="100"/>
      <c r="FF873" s="108">
        <v>7.3118922961854889E-3</v>
      </c>
      <c r="FG873" s="108">
        <v>0</v>
      </c>
      <c r="FH873" s="108">
        <v>0</v>
      </c>
      <c r="FI873" s="100"/>
      <c r="FJ873" s="100"/>
      <c r="FK873" s="100"/>
      <c r="FL873" s="100"/>
      <c r="FM873" s="100"/>
      <c r="FN873" s="108">
        <v>6.9879931389365355E-3</v>
      </c>
      <c r="FO873" s="108">
        <v>2.8244719846395532E-2</v>
      </c>
      <c r="FP873" s="108">
        <v>8.1863999999999999E-3</v>
      </c>
      <c r="FQ873" s="108">
        <v>7.7760000000000008E-3</v>
      </c>
      <c r="FR873" s="100"/>
      <c r="FS873" s="100"/>
      <c r="FT873" s="100"/>
      <c r="FU873" s="100"/>
      <c r="FV873" s="108">
        <v>1.6531337698783913E-2</v>
      </c>
      <c r="FW873" s="108">
        <v>7.5208039492242586E-3</v>
      </c>
      <c r="FX873" s="108">
        <v>1.6567682494684623E-2</v>
      </c>
      <c r="FY873" s="108">
        <v>9.7330150068212801E-2</v>
      </c>
      <c r="FZ873" s="108">
        <v>0.12433962264150944</v>
      </c>
      <c r="GA873" s="108">
        <v>3.6442963342732636E-2</v>
      </c>
      <c r="GB873" s="108">
        <v>9.4164609053497939E-2</v>
      </c>
      <c r="GC873" s="108">
        <v>2.6111072783718527E-2</v>
      </c>
      <c r="GD873" s="108">
        <v>3.1045722713864306E-2</v>
      </c>
      <c r="GE873" s="108">
        <v>2.7322906682931084E-2</v>
      </c>
      <c r="GF873" s="108">
        <v>1.2776213379973764E-2</v>
      </c>
      <c r="GG873" s="108">
        <v>1.6380521647492756E-2</v>
      </c>
      <c r="GH873" s="108">
        <v>4.6815661815661812E-3</v>
      </c>
      <c r="GI873" s="108">
        <v>1.3680329658334241E-2</v>
      </c>
      <c r="GJ873" s="100"/>
      <c r="GK873" s="100"/>
    </row>
    <row r="874" spans="1:193" x14ac:dyDescent="0.25">
      <c r="A874" s="98" t="s">
        <v>1073</v>
      </c>
      <c r="B874" s="99" t="s">
        <v>1074</v>
      </c>
      <c r="C874" s="19" t="s">
        <v>247</v>
      </c>
      <c r="D874" s="19" t="s">
        <v>1005</v>
      </c>
      <c r="E874" s="19"/>
      <c r="F874" s="1"/>
      <c r="G874" s="108">
        <v>1.659</v>
      </c>
      <c r="H874" s="108">
        <v>0</v>
      </c>
      <c r="I874" s="108">
        <v>0</v>
      </c>
      <c r="J874" s="108">
        <v>0.38</v>
      </c>
      <c r="K874" s="1">
        <v>10.441000000000001</v>
      </c>
      <c r="L874" s="108">
        <v>2.5000000000000001E-2</v>
      </c>
      <c r="M874" s="100"/>
      <c r="N874" s="100"/>
      <c r="O874" s="108">
        <v>0.83599999999999997</v>
      </c>
      <c r="P874" s="108">
        <v>26.986000000000001</v>
      </c>
      <c r="Q874" s="100"/>
      <c r="R874" s="100"/>
      <c r="S874" s="100"/>
      <c r="T874" s="100"/>
      <c r="U874" s="100"/>
      <c r="V874" s="100"/>
      <c r="W874" s="108">
        <v>11.622</v>
      </c>
      <c r="X874" s="108">
        <v>0.313</v>
      </c>
      <c r="Y874" s="108">
        <v>0.98483736910994757</v>
      </c>
      <c r="Z874" s="108">
        <v>8.0960000000000001</v>
      </c>
      <c r="AA874" s="108">
        <v>16.940999999999999</v>
      </c>
      <c r="AB874" s="108">
        <v>3.1480000000000001</v>
      </c>
      <c r="AC874" s="108">
        <v>8.0920000000000005</v>
      </c>
      <c r="AD874" s="108">
        <v>3.61</v>
      </c>
      <c r="AE874" s="108">
        <v>2.944</v>
      </c>
      <c r="AF874" s="108">
        <v>0.98000000000000009</v>
      </c>
      <c r="AG874" s="108">
        <v>9.9000000000000005E-2</v>
      </c>
      <c r="AH874" s="108">
        <v>0</v>
      </c>
      <c r="AI874" s="108">
        <v>0.23300000000000001</v>
      </c>
      <c r="AJ874" s="109">
        <v>97.224179369109976</v>
      </c>
      <c r="AK874" s="109"/>
      <c r="AL874" s="108">
        <v>0.77552356020942403</v>
      </c>
      <c r="AM874" s="108">
        <v>0</v>
      </c>
      <c r="AN874" s="108">
        <v>0</v>
      </c>
      <c r="AO874" s="100"/>
      <c r="AP874" s="100"/>
      <c r="AQ874" s="100"/>
      <c r="AR874" s="100"/>
      <c r="AS874" s="100"/>
      <c r="AT874" s="108">
        <v>0.59748427672955973</v>
      </c>
      <c r="AU874" s="108">
        <v>11.776051666957585</v>
      </c>
      <c r="AV874" s="108">
        <v>0.38</v>
      </c>
      <c r="AW874" s="108">
        <v>2.5000000000000001E-2</v>
      </c>
      <c r="AX874" s="100"/>
      <c r="AY874" s="100"/>
      <c r="AZ874" s="100"/>
      <c r="BA874" s="100"/>
      <c r="BB874" s="108">
        <v>10.871842843779234</v>
      </c>
      <c r="BC874" s="108">
        <v>0.27591678420310295</v>
      </c>
      <c r="BD874" s="108">
        <v>1.5796519410977241</v>
      </c>
      <c r="BE874" s="108">
        <v>6.9031377899045019</v>
      </c>
      <c r="BF874" s="108">
        <v>14.463416716468879</v>
      </c>
      <c r="BG874" s="108">
        <v>2.6899085704520211</v>
      </c>
      <c r="BH874" s="108">
        <v>6.9375857338820301</v>
      </c>
      <c r="BI874" s="108">
        <v>3.1131424629182476</v>
      </c>
      <c r="BJ874" s="108">
        <v>2.5542252299149748</v>
      </c>
      <c r="BK874" s="108">
        <v>0.85388167639627088</v>
      </c>
      <c r="BL874" s="108">
        <v>8.6576300830782688E-2</v>
      </c>
      <c r="BM874" s="108">
        <v>0</v>
      </c>
      <c r="BN874" s="108">
        <v>0.20183645183645182</v>
      </c>
      <c r="BO874" s="108">
        <v>2.8493068442309792</v>
      </c>
      <c r="BP874" s="109"/>
      <c r="BQ874" s="108">
        <v>1.5830080000000003E-2</v>
      </c>
      <c r="BR874" s="108">
        <v>1.901634E-2</v>
      </c>
      <c r="BS874" s="108">
        <v>6.4242999999999991E-3</v>
      </c>
      <c r="BT874" s="100"/>
      <c r="BU874" s="100"/>
      <c r="BV874" s="100"/>
      <c r="BW874" s="100"/>
      <c r="BX874" s="100"/>
      <c r="BY874" s="108">
        <v>1.133352E-2</v>
      </c>
      <c r="BZ874" s="108">
        <v>2.4749279999999999E-2</v>
      </c>
      <c r="CA874" s="108">
        <v>7.4000000000000003E-3</v>
      </c>
      <c r="CB874" s="108">
        <v>8.8000000000000005E-3</v>
      </c>
      <c r="CC874" s="100"/>
      <c r="CD874" s="100"/>
      <c r="CE874" s="100"/>
      <c r="CF874" s="100"/>
      <c r="CG874" s="108">
        <v>6.3070999999999995E-3</v>
      </c>
      <c r="CH874" s="108">
        <v>7.8273600000000002E-3</v>
      </c>
      <c r="CI874" s="108">
        <v>1.3460940000000001E-2</v>
      </c>
      <c r="CJ874" s="108">
        <v>3.9054240000000004E-2</v>
      </c>
      <c r="CK874" s="108">
        <v>3.6310299999999997E-2</v>
      </c>
      <c r="CL874" s="108">
        <v>4.2715949999999996E-2</v>
      </c>
      <c r="CM874" s="108">
        <v>5.5987200000000008E-2</v>
      </c>
      <c r="CN874" s="108">
        <v>2.8178279999999997E-2</v>
      </c>
      <c r="CO874" s="108">
        <v>3.9418920000000003E-2</v>
      </c>
      <c r="CP874" s="108">
        <v>3.6496859999999999E-2</v>
      </c>
      <c r="CQ874" s="108">
        <v>1.7152499999999998E-2</v>
      </c>
      <c r="CR874" s="108">
        <v>2.1407560000000003E-2</v>
      </c>
      <c r="CS874" s="108">
        <v>4.7330400000000009E-3</v>
      </c>
      <c r="CT874" s="108">
        <v>6.9623599999999994E-2</v>
      </c>
      <c r="CU874" s="19"/>
      <c r="CV874" s="18">
        <v>7.4000000000000003E-3</v>
      </c>
      <c r="CW874" s="18">
        <v>1.14E-2</v>
      </c>
      <c r="CX874" s="18">
        <v>3.3999999999999998E-3</v>
      </c>
      <c r="CY874" s="18"/>
      <c r="CZ874" s="18"/>
      <c r="DA874" s="18"/>
      <c r="DB874" s="18"/>
      <c r="DC874" s="18"/>
      <c r="DD874" s="18">
        <v>8.0999999999999996E-3</v>
      </c>
      <c r="DE874" s="18">
        <v>1.0800000000000001E-2</v>
      </c>
      <c r="DF874" s="18">
        <v>7.4000000000000003E-3</v>
      </c>
      <c r="DG874" s="18">
        <v>8.8000000000000005E-3</v>
      </c>
      <c r="DH874" s="18"/>
      <c r="DI874" s="18"/>
      <c r="DJ874" s="18"/>
      <c r="DK874" s="18"/>
      <c r="DL874" s="18">
        <v>5.8999999999999999E-3</v>
      </c>
      <c r="DM874" s="18">
        <v>6.8999999999999999E-3</v>
      </c>
      <c r="DN874" s="18">
        <v>1.06E-2</v>
      </c>
      <c r="DO874" s="18">
        <v>3.3300000000000003E-2</v>
      </c>
      <c r="DP874" s="18">
        <v>3.1E-2</v>
      </c>
      <c r="DQ874" s="18">
        <v>3.6499999999999998E-2</v>
      </c>
      <c r="DR874" s="18">
        <v>4.8000000000000001E-2</v>
      </c>
      <c r="DS874" s="18">
        <v>2.4299999999999999E-2</v>
      </c>
      <c r="DT874" s="18">
        <v>3.4200000000000001E-2</v>
      </c>
      <c r="DU874" s="18">
        <v>3.1800000000000002E-2</v>
      </c>
      <c r="DV874" s="18">
        <v>1.4999999999999999E-2</v>
      </c>
      <c r="DW874" s="18">
        <v>1.8800000000000001E-2</v>
      </c>
      <c r="DX874" s="18">
        <v>4.1000000000000003E-3</v>
      </c>
      <c r="DY874" s="18">
        <v>1.9E-2</v>
      </c>
      <c r="DZ874" s="1"/>
      <c r="EA874" s="18">
        <v>0.99</v>
      </c>
      <c r="EB874" s="18">
        <v>100</v>
      </c>
      <c r="EC874" s="18">
        <v>100</v>
      </c>
      <c r="ED874" s="100"/>
      <c r="EE874" s="100"/>
      <c r="EF874" s="100"/>
      <c r="EG874" s="100"/>
      <c r="EH874" s="100"/>
      <c r="EI874" s="18">
        <v>1.1499999999999999</v>
      </c>
      <c r="EJ874" s="18">
        <v>0.24</v>
      </c>
      <c r="EK874" s="18">
        <v>2.16</v>
      </c>
      <c r="EL874" s="18">
        <v>30.54</v>
      </c>
      <c r="EM874" s="100"/>
      <c r="EN874" s="100"/>
      <c r="EO874" s="100"/>
      <c r="EP874" s="100"/>
      <c r="EQ874" s="18">
        <v>0.15</v>
      </c>
      <c r="ER874" s="18">
        <v>2.75</v>
      </c>
      <c r="ES874" s="18">
        <v>1.03</v>
      </c>
      <c r="ET874" s="18">
        <v>1.41</v>
      </c>
      <c r="EU874" s="18">
        <v>0.86</v>
      </c>
      <c r="EV874" s="18">
        <v>1.37</v>
      </c>
      <c r="EW874" s="18">
        <v>1.37</v>
      </c>
      <c r="EX874" s="18">
        <v>0.83</v>
      </c>
      <c r="EY874" s="18">
        <v>1.21</v>
      </c>
      <c r="EZ874" s="18">
        <v>3.19</v>
      </c>
      <c r="FA874" s="18">
        <v>14.73</v>
      </c>
      <c r="FB874" s="18">
        <v>100</v>
      </c>
      <c r="FC874" s="18">
        <v>2.33</v>
      </c>
      <c r="FD874" s="18">
        <v>0.47</v>
      </c>
      <c r="FE874" s="100"/>
      <c r="FF874" s="108">
        <v>7.6776832460732974E-3</v>
      </c>
      <c r="FG874" s="108">
        <v>0</v>
      </c>
      <c r="FH874" s="108">
        <v>0</v>
      </c>
      <c r="FI874" s="100"/>
      <c r="FJ874" s="100"/>
      <c r="FK874" s="100"/>
      <c r="FL874" s="100"/>
      <c r="FM874" s="100"/>
      <c r="FN874" s="108">
        <v>6.871069182389937E-3</v>
      </c>
      <c r="FO874" s="108">
        <v>2.8262524000698203E-2</v>
      </c>
      <c r="FP874" s="108">
        <v>8.208E-3</v>
      </c>
      <c r="FQ874" s="108">
        <v>7.6350000000000003E-3</v>
      </c>
      <c r="FR874" s="100"/>
      <c r="FS874" s="100"/>
      <c r="FT874" s="100"/>
      <c r="FU874" s="100"/>
      <c r="FV874" s="108">
        <v>1.630776426566885E-2</v>
      </c>
      <c r="FW874" s="108">
        <v>7.5877115655853308E-3</v>
      </c>
      <c r="FX874" s="108">
        <v>1.6270414993306559E-2</v>
      </c>
      <c r="FY874" s="108">
        <v>9.7334242837653476E-2</v>
      </c>
      <c r="FZ874" s="108">
        <v>0.12438538376163236</v>
      </c>
      <c r="GA874" s="108">
        <v>3.685174741519269E-2</v>
      </c>
      <c r="GB874" s="108">
        <v>9.5044924554183813E-2</v>
      </c>
      <c r="GC874" s="108">
        <v>2.5839082442221457E-2</v>
      </c>
      <c r="GD874" s="108">
        <v>3.0906125281971192E-2</v>
      </c>
      <c r="GE874" s="108">
        <v>2.723882547704104E-2</v>
      </c>
      <c r="GF874" s="108">
        <v>1.2752689112374292E-2</v>
      </c>
      <c r="GG874" s="108">
        <v>0</v>
      </c>
      <c r="GH874" s="108">
        <v>4.7027893277893276E-3</v>
      </c>
      <c r="GI874" s="108">
        <v>1.3391742167885601E-2</v>
      </c>
      <c r="GJ874" s="100"/>
      <c r="GK874" s="100"/>
    </row>
    <row r="875" spans="1:193" x14ac:dyDescent="0.25">
      <c r="A875" s="98"/>
      <c r="B875" s="99"/>
      <c r="C875" s="99"/>
      <c r="D875" s="100"/>
      <c r="E875" s="99"/>
      <c r="F875" s="100"/>
      <c r="G875" s="100"/>
      <c r="H875" s="100"/>
      <c r="I875" s="100"/>
      <c r="J875" s="100"/>
      <c r="K875" s="100"/>
      <c r="L875" s="100"/>
      <c r="M875" s="100"/>
      <c r="N875" s="100"/>
      <c r="O875" s="100"/>
      <c r="P875" s="100"/>
      <c r="Q875" s="100"/>
      <c r="R875" s="100"/>
      <c r="S875" s="100"/>
      <c r="T875" s="100"/>
      <c r="U875" s="100"/>
      <c r="V875" s="100"/>
      <c r="W875" s="100"/>
      <c r="X875" s="100"/>
      <c r="Y875" s="100"/>
      <c r="Z875" s="100"/>
      <c r="AA875" s="100"/>
      <c r="AB875" s="100"/>
      <c r="AC875" s="100"/>
      <c r="AD875" s="100"/>
      <c r="AE875" s="100"/>
      <c r="AF875" s="100"/>
      <c r="AG875" s="100"/>
      <c r="AH875" s="100"/>
      <c r="AI875" s="100"/>
      <c r="AJ875" s="100"/>
      <c r="AK875" s="100"/>
      <c r="AL875" s="100"/>
      <c r="AM875" s="100"/>
      <c r="AN875" s="100"/>
      <c r="AO875" s="100"/>
      <c r="AP875" s="100"/>
      <c r="AQ875" s="100"/>
      <c r="AR875" s="100"/>
      <c r="AS875" s="100"/>
      <c r="AT875" s="100"/>
      <c r="AU875" s="100"/>
      <c r="AV875" s="100"/>
      <c r="AW875" s="100"/>
      <c r="AX875" s="100"/>
      <c r="AY875" s="100"/>
      <c r="AZ875" s="100"/>
      <c r="BA875" s="100"/>
      <c r="BB875" s="100"/>
      <c r="BC875" s="100"/>
      <c r="BD875" s="100"/>
      <c r="BE875" s="100"/>
      <c r="BF875" s="100"/>
      <c r="BG875" s="100"/>
      <c r="BH875" s="100"/>
      <c r="BI875" s="100"/>
      <c r="BJ875" s="100"/>
      <c r="BK875" s="100"/>
      <c r="BL875" s="100"/>
      <c r="BM875" s="100"/>
      <c r="BN875" s="100"/>
      <c r="BO875" s="100"/>
      <c r="BP875" s="100"/>
      <c r="BQ875" s="100"/>
      <c r="BR875" s="100"/>
      <c r="BS875" s="100"/>
      <c r="BT875" s="100"/>
      <c r="BU875" s="100"/>
      <c r="BV875" s="100"/>
      <c r="BW875" s="100"/>
      <c r="BX875" s="100"/>
      <c r="BY875" s="100"/>
      <c r="BZ875" s="100"/>
      <c r="CA875" s="100"/>
      <c r="CB875" s="100"/>
      <c r="CC875" s="100"/>
      <c r="CD875" s="100"/>
      <c r="CE875" s="100"/>
      <c r="CF875" s="100"/>
      <c r="CG875" s="100"/>
      <c r="CH875" s="100"/>
      <c r="CI875" s="100"/>
      <c r="CJ875" s="100"/>
      <c r="CK875" s="100"/>
      <c r="CL875" s="100"/>
      <c r="CM875" s="100"/>
      <c r="CN875" s="100"/>
      <c r="CO875" s="100"/>
      <c r="CP875" s="100"/>
      <c r="CQ875" s="100"/>
      <c r="CR875" s="100"/>
      <c r="CS875" s="100"/>
      <c r="CT875" s="100"/>
      <c r="CU875" s="100"/>
      <c r="CV875" s="18"/>
      <c r="CW875" s="18"/>
      <c r="CX875" s="18"/>
      <c r="CY875" s="18"/>
      <c r="CZ875" s="18"/>
      <c r="DA875" s="18"/>
      <c r="DB875" s="18"/>
      <c r="DC875" s="18"/>
      <c r="DD875" s="18"/>
      <c r="DE875" s="18"/>
      <c r="DF875" s="18"/>
      <c r="DG875" s="18"/>
      <c r="DH875" s="18"/>
      <c r="DI875" s="18"/>
      <c r="DJ875" s="18"/>
      <c r="DK875" s="18"/>
      <c r="DL875" s="18"/>
      <c r="DM875" s="18"/>
      <c r="DN875" s="18"/>
      <c r="DO875" s="18"/>
      <c r="DP875" s="18"/>
      <c r="DQ875" s="18"/>
      <c r="DR875" s="18"/>
      <c r="DS875" s="18"/>
      <c r="DT875" s="18"/>
      <c r="DU875" s="18"/>
      <c r="DV875" s="18"/>
      <c r="DW875" s="18"/>
      <c r="DX875" s="18"/>
      <c r="DY875" s="18"/>
      <c r="DZ875" s="100"/>
      <c r="EA875" s="100"/>
      <c r="EB875" s="100"/>
      <c r="EC875" s="100"/>
      <c r="ED875" s="100"/>
      <c r="EE875" s="100"/>
      <c r="EF875" s="100"/>
      <c r="EG875" s="100"/>
      <c r="EH875" s="100"/>
      <c r="EI875" s="100"/>
      <c r="EJ875" s="100"/>
      <c r="EK875" s="100"/>
      <c r="EL875" s="100"/>
      <c r="EM875" s="100"/>
      <c r="EN875" s="100"/>
      <c r="EO875" s="100"/>
      <c r="EP875" s="100"/>
      <c r="EQ875" s="100"/>
      <c r="ER875" s="100"/>
      <c r="ES875" s="100"/>
      <c r="ET875" s="100"/>
      <c r="EU875" s="100"/>
      <c r="EV875" s="100"/>
      <c r="EW875" s="100"/>
      <c r="EX875" s="100"/>
      <c r="EY875" s="100"/>
      <c r="EZ875" s="100"/>
      <c r="FA875" s="100"/>
      <c r="FB875" s="100"/>
      <c r="FC875" s="100"/>
      <c r="FD875" s="100"/>
      <c r="FE875" s="100"/>
      <c r="FF875" s="100"/>
      <c r="FG875" s="100"/>
      <c r="FH875" s="100"/>
      <c r="FI875" s="100"/>
      <c r="FJ875" s="100"/>
      <c r="FK875" s="100"/>
      <c r="FL875" s="100"/>
      <c r="FM875" s="100"/>
      <c r="FN875" s="100"/>
      <c r="FO875" s="100"/>
      <c r="FP875" s="100"/>
      <c r="FQ875" s="100"/>
      <c r="FR875" s="100"/>
      <c r="FS875" s="100"/>
      <c r="FT875" s="100"/>
      <c r="FU875" s="100"/>
      <c r="FV875" s="100"/>
      <c r="FW875" s="100"/>
      <c r="FX875" s="100"/>
      <c r="FY875" s="100"/>
      <c r="FZ875" s="100"/>
      <c r="GA875" s="100"/>
      <c r="GB875" s="100"/>
      <c r="GC875" s="100"/>
      <c r="GD875" s="100"/>
      <c r="GE875" s="100"/>
      <c r="GF875" s="100"/>
      <c r="GG875" s="100"/>
      <c r="GH875" s="100"/>
      <c r="GI875" s="100"/>
      <c r="GJ875" s="100"/>
      <c r="GK875" s="100"/>
    </row>
    <row r="876" spans="1:193" ht="15.75" x14ac:dyDescent="0.25">
      <c r="A876" s="140" t="s">
        <v>1091</v>
      </c>
      <c r="B876" s="99"/>
      <c r="C876" s="99"/>
      <c r="D876" s="100"/>
      <c r="E876" s="99"/>
      <c r="F876" s="100"/>
      <c r="G876" s="100"/>
      <c r="H876" s="100"/>
      <c r="I876" s="100"/>
      <c r="J876" s="100"/>
      <c r="K876" s="100"/>
      <c r="L876" s="100"/>
      <c r="M876" s="100"/>
      <c r="N876" s="100"/>
      <c r="O876" s="100"/>
      <c r="P876" s="100"/>
      <c r="Q876" s="100"/>
      <c r="R876" s="100"/>
      <c r="S876" s="100"/>
      <c r="T876" s="100"/>
      <c r="U876" s="100"/>
      <c r="V876" s="100"/>
      <c r="W876" s="100"/>
      <c r="X876" s="100"/>
      <c r="Y876" s="100"/>
      <c r="Z876" s="100"/>
      <c r="AA876" s="100"/>
      <c r="AB876" s="100"/>
      <c r="AC876" s="100"/>
      <c r="AD876" s="100"/>
      <c r="AE876" s="100"/>
      <c r="AF876" s="100"/>
      <c r="AG876" s="100"/>
      <c r="AH876" s="100"/>
      <c r="AI876" s="100"/>
      <c r="AJ876" s="100"/>
      <c r="AK876" s="100"/>
      <c r="AL876" s="100"/>
      <c r="AM876" s="100"/>
      <c r="AN876" s="100"/>
      <c r="AO876" s="100"/>
      <c r="AP876" s="100"/>
      <c r="AQ876" s="100"/>
      <c r="AR876" s="100"/>
      <c r="AS876" s="100"/>
      <c r="AT876" s="100"/>
      <c r="AU876" s="100"/>
      <c r="AV876" s="100"/>
      <c r="AW876" s="100"/>
      <c r="AX876" s="100"/>
      <c r="AY876" s="100"/>
      <c r="AZ876" s="100"/>
      <c r="BA876" s="100"/>
      <c r="BB876" s="100"/>
      <c r="BC876" s="100"/>
      <c r="BD876" s="100"/>
      <c r="BE876" s="100"/>
      <c r="BF876" s="100"/>
      <c r="BG876" s="100"/>
      <c r="BH876" s="100"/>
      <c r="BI876" s="100"/>
      <c r="BJ876" s="100"/>
      <c r="BK876" s="100"/>
      <c r="BL876" s="100"/>
      <c r="BM876" s="100"/>
      <c r="BN876" s="100"/>
      <c r="BO876" s="100"/>
      <c r="BP876" s="100"/>
      <c r="BQ876" s="100"/>
      <c r="BR876" s="100"/>
      <c r="BS876" s="100"/>
      <c r="BT876" s="100"/>
      <c r="BU876" s="100"/>
      <c r="BV876" s="100"/>
      <c r="BW876" s="100"/>
      <c r="BX876" s="100"/>
      <c r="BY876" s="100"/>
      <c r="BZ876" s="100"/>
      <c r="CA876" s="100"/>
      <c r="CB876" s="100"/>
      <c r="CC876" s="100"/>
      <c r="CD876" s="100"/>
      <c r="CE876" s="100"/>
      <c r="CF876" s="100"/>
      <c r="CG876" s="100"/>
      <c r="CH876" s="100"/>
      <c r="CI876" s="100"/>
      <c r="CJ876" s="100"/>
      <c r="CK876" s="100"/>
      <c r="CL876" s="100"/>
      <c r="CM876" s="100"/>
      <c r="CN876" s="100"/>
      <c r="CO876" s="100"/>
      <c r="CP876" s="100"/>
      <c r="CQ876" s="100"/>
      <c r="CR876" s="100"/>
      <c r="CS876" s="100"/>
      <c r="CT876" s="100"/>
      <c r="CU876" s="100"/>
      <c r="CV876" s="18"/>
      <c r="CW876" s="18"/>
      <c r="CX876" s="18"/>
      <c r="CY876" s="18"/>
      <c r="CZ876" s="18"/>
      <c r="DA876" s="18"/>
      <c r="DB876" s="18"/>
      <c r="DC876" s="18"/>
      <c r="DD876" s="18"/>
      <c r="DE876" s="18"/>
      <c r="DF876" s="18"/>
      <c r="DG876" s="18"/>
      <c r="DH876" s="18"/>
      <c r="DI876" s="18"/>
      <c r="DJ876" s="18"/>
      <c r="DK876" s="18"/>
      <c r="DL876" s="18"/>
      <c r="DM876" s="18"/>
      <c r="DN876" s="18"/>
      <c r="DO876" s="18"/>
      <c r="DP876" s="18"/>
      <c r="DQ876" s="18"/>
      <c r="DR876" s="18"/>
      <c r="DS876" s="18"/>
      <c r="DT876" s="18"/>
      <c r="DU876" s="18"/>
      <c r="DV876" s="18"/>
      <c r="DW876" s="18"/>
      <c r="DX876" s="18"/>
      <c r="DY876" s="18"/>
      <c r="DZ876" s="100"/>
      <c r="EA876" s="100"/>
      <c r="EB876" s="100"/>
      <c r="EC876" s="100"/>
      <c r="ED876" s="100"/>
      <c r="EE876" s="100"/>
      <c r="EF876" s="100"/>
      <c r="EG876" s="100"/>
      <c r="EH876" s="100"/>
      <c r="EI876" s="100"/>
      <c r="EJ876" s="100"/>
      <c r="EK876" s="100"/>
      <c r="EL876" s="100"/>
      <c r="EM876" s="100"/>
      <c r="EN876" s="100"/>
      <c r="EO876" s="100"/>
      <c r="EP876" s="100"/>
      <c r="EQ876" s="100"/>
      <c r="ER876" s="100"/>
      <c r="ES876" s="100"/>
      <c r="ET876" s="100"/>
      <c r="EU876" s="100"/>
      <c r="EV876" s="100"/>
      <c r="EW876" s="100"/>
      <c r="EX876" s="100"/>
      <c r="EY876" s="100"/>
      <c r="EZ876" s="100"/>
      <c r="FA876" s="100"/>
      <c r="FB876" s="100"/>
      <c r="FC876" s="100"/>
      <c r="FD876" s="100"/>
      <c r="FE876" s="100"/>
      <c r="FF876" s="100"/>
      <c r="FG876" s="100"/>
      <c r="FH876" s="100"/>
      <c r="FI876" s="100"/>
      <c r="FJ876" s="100"/>
      <c r="FK876" s="100"/>
      <c r="FL876" s="100"/>
      <c r="FM876" s="100"/>
      <c r="FN876" s="100"/>
      <c r="FO876" s="100"/>
      <c r="FP876" s="100"/>
      <c r="FQ876" s="100"/>
      <c r="FR876" s="100"/>
      <c r="FS876" s="100"/>
      <c r="FT876" s="100"/>
      <c r="FU876" s="100"/>
      <c r="FV876" s="100"/>
      <c r="FW876" s="100"/>
      <c r="FX876" s="100"/>
      <c r="FY876" s="100"/>
      <c r="FZ876" s="100"/>
      <c r="GA876" s="100"/>
      <c r="GB876" s="100"/>
      <c r="GC876" s="100"/>
      <c r="GD876" s="100"/>
      <c r="GE876" s="100"/>
      <c r="GF876" s="100"/>
      <c r="GG876" s="100"/>
      <c r="GH876" s="100"/>
      <c r="GI876" s="100"/>
      <c r="GJ876" s="100"/>
      <c r="GK876" s="100"/>
    </row>
    <row r="877" spans="1:193" x14ac:dyDescent="0.25">
      <c r="A877" s="1"/>
      <c r="B877" s="19"/>
      <c r="C877" s="19"/>
      <c r="D877" s="18"/>
      <c r="E877" s="19"/>
      <c r="F877" s="1"/>
      <c r="G877" s="1" t="s">
        <v>1006</v>
      </c>
      <c r="H877" s="18"/>
      <c r="I877" s="1"/>
      <c r="J877" s="18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8"/>
      <c r="AH877" s="18"/>
      <c r="AI877" s="18"/>
      <c r="AJ877" s="1"/>
      <c r="AK877" s="1"/>
      <c r="AL877" s="99" t="s">
        <v>281</v>
      </c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 t="s">
        <v>1001</v>
      </c>
      <c r="BR877" s="1"/>
      <c r="BS877" s="1"/>
      <c r="BT877" s="19"/>
      <c r="BU877" s="1"/>
      <c r="BV877" s="1"/>
      <c r="BW877" s="1"/>
      <c r="BX877" s="19"/>
      <c r="BY877" s="19"/>
      <c r="BZ877" s="19"/>
      <c r="CA877" s="19"/>
      <c r="CB877" s="19"/>
      <c r="CC877" s="19"/>
      <c r="CD877" s="19"/>
      <c r="CE877" s="19"/>
      <c r="CF877" s="19"/>
      <c r="CG877" s="19"/>
      <c r="CH877" s="19"/>
      <c r="CI877" s="19"/>
      <c r="CJ877" s="19"/>
      <c r="CK877" s="19"/>
      <c r="CL877" s="19"/>
      <c r="CM877" s="19"/>
      <c r="CN877" s="19"/>
      <c r="CO877" s="19"/>
      <c r="CP877" s="19"/>
      <c r="CQ877" s="19"/>
      <c r="CR877" s="19"/>
      <c r="CS877" s="19"/>
      <c r="CT877" s="19"/>
      <c r="CU877" s="19"/>
      <c r="CV877" s="99" t="s">
        <v>283</v>
      </c>
      <c r="CW877" s="18"/>
      <c r="CX877" s="18"/>
      <c r="CY877" s="18"/>
      <c r="CZ877" s="18"/>
      <c r="DA877" s="18"/>
      <c r="DB877" s="18"/>
      <c r="DC877" s="18"/>
      <c r="DD877" s="18"/>
      <c r="DE877" s="18"/>
      <c r="DF877" s="18"/>
      <c r="DG877" s="18"/>
      <c r="DH877" s="18"/>
      <c r="DI877" s="18"/>
      <c r="DJ877" s="18"/>
      <c r="DK877" s="18"/>
      <c r="DL877" s="18"/>
      <c r="DM877" s="18"/>
      <c r="DN877" s="18"/>
      <c r="DO877" s="18"/>
      <c r="DP877" s="18"/>
      <c r="DQ877" s="18"/>
      <c r="DR877" s="18"/>
      <c r="DS877" s="18"/>
      <c r="DT877" s="18"/>
      <c r="DU877" s="18"/>
      <c r="DV877" s="18"/>
      <c r="DW877" s="18"/>
      <c r="DX877" s="18"/>
      <c r="DY877" s="18"/>
      <c r="DZ877" s="1"/>
      <c r="EA877" s="19" t="s">
        <v>284</v>
      </c>
      <c r="EB877" s="19"/>
      <c r="EC877" s="19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 t="s">
        <v>285</v>
      </c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</row>
    <row r="878" spans="1:193" x14ac:dyDescent="0.25">
      <c r="A878" s="103" t="s">
        <v>1078</v>
      </c>
      <c r="B878" s="134" t="s">
        <v>286</v>
      </c>
      <c r="C878" s="107" t="s">
        <v>1007</v>
      </c>
      <c r="D878" s="80" t="s">
        <v>11</v>
      </c>
      <c r="E878" s="107" t="s">
        <v>1008</v>
      </c>
      <c r="F878" s="107" t="s">
        <v>1086</v>
      </c>
      <c r="G878" s="104" t="s">
        <v>95</v>
      </c>
      <c r="H878" s="104" t="s">
        <v>94</v>
      </c>
      <c r="I878" s="104" t="s">
        <v>90</v>
      </c>
      <c r="J878" s="104" t="s">
        <v>91</v>
      </c>
      <c r="K878" s="104" t="s">
        <v>100</v>
      </c>
      <c r="L878" s="104" t="s">
        <v>104</v>
      </c>
      <c r="M878" s="104" t="s">
        <v>87</v>
      </c>
      <c r="N878" s="104" t="s">
        <v>92</v>
      </c>
      <c r="O878" s="104" t="s">
        <v>93</v>
      </c>
      <c r="P878" s="104" t="s">
        <v>96</v>
      </c>
      <c r="Q878" s="104" t="s">
        <v>88</v>
      </c>
      <c r="R878" s="104" t="s">
        <v>110</v>
      </c>
      <c r="S878" s="104" t="s">
        <v>111</v>
      </c>
      <c r="T878" s="104" t="s">
        <v>98</v>
      </c>
      <c r="U878" s="104" t="s">
        <v>97</v>
      </c>
      <c r="V878" s="104" t="s">
        <v>89</v>
      </c>
      <c r="W878" s="104" t="s">
        <v>112</v>
      </c>
      <c r="X878" s="104" t="s">
        <v>114</v>
      </c>
      <c r="Y878" s="104" t="s">
        <v>113</v>
      </c>
      <c r="Z878" s="104" t="s">
        <v>103</v>
      </c>
      <c r="AA878" s="104" t="s">
        <v>102</v>
      </c>
      <c r="AB878" s="104" t="s">
        <v>106</v>
      </c>
      <c r="AC878" s="104" t="s">
        <v>101</v>
      </c>
      <c r="AD878" s="104" t="s">
        <v>290</v>
      </c>
      <c r="AE878" s="104" t="s">
        <v>99</v>
      </c>
      <c r="AF878" s="104" t="s">
        <v>108</v>
      </c>
      <c r="AG878" s="104" t="s">
        <v>109</v>
      </c>
      <c r="AH878" s="104" t="s">
        <v>107</v>
      </c>
      <c r="AI878" s="104" t="s">
        <v>291</v>
      </c>
      <c r="AJ878" s="104" t="s">
        <v>0</v>
      </c>
      <c r="AK878" s="18"/>
      <c r="AL878" s="105" t="s">
        <v>292</v>
      </c>
      <c r="AM878" s="105" t="s">
        <v>293</v>
      </c>
      <c r="AN878" s="105" t="s">
        <v>294</v>
      </c>
      <c r="AO878" s="105" t="s">
        <v>295</v>
      </c>
      <c r="AP878" s="105" t="s">
        <v>296</v>
      </c>
      <c r="AQ878" s="105" t="s">
        <v>297</v>
      </c>
      <c r="AR878" s="105" t="s">
        <v>298</v>
      </c>
      <c r="AS878" s="105" t="s">
        <v>299</v>
      </c>
      <c r="AT878" s="105" t="s">
        <v>300</v>
      </c>
      <c r="AU878" s="105" t="s">
        <v>301</v>
      </c>
      <c r="AV878" s="105" t="s">
        <v>88</v>
      </c>
      <c r="AW878" s="105" t="s">
        <v>110</v>
      </c>
      <c r="AX878" s="105" t="s">
        <v>302</v>
      </c>
      <c r="AY878" s="105" t="s">
        <v>303</v>
      </c>
      <c r="AZ878" s="105" t="s">
        <v>304</v>
      </c>
      <c r="BA878" s="105" t="s">
        <v>305</v>
      </c>
      <c r="BB878" s="105" t="s">
        <v>306</v>
      </c>
      <c r="BC878" s="105" t="s">
        <v>307</v>
      </c>
      <c r="BD878" s="105" t="s">
        <v>308</v>
      </c>
      <c r="BE878" s="105" t="s">
        <v>309</v>
      </c>
      <c r="BF878" s="105" t="s">
        <v>310</v>
      </c>
      <c r="BG878" s="105" t="s">
        <v>311</v>
      </c>
      <c r="BH878" s="105" t="s">
        <v>312</v>
      </c>
      <c r="BI878" s="105" t="s">
        <v>313</v>
      </c>
      <c r="BJ878" s="105" t="s">
        <v>314</v>
      </c>
      <c r="BK878" s="105" t="s">
        <v>315</v>
      </c>
      <c r="BL878" s="105" t="s">
        <v>316</v>
      </c>
      <c r="BM878" s="105" t="s">
        <v>317</v>
      </c>
      <c r="BN878" s="105" t="s">
        <v>186</v>
      </c>
      <c r="BO878" s="105" t="s">
        <v>185</v>
      </c>
      <c r="BP878" s="18"/>
      <c r="BQ878" s="105" t="s">
        <v>95</v>
      </c>
      <c r="BR878" s="105" t="s">
        <v>94</v>
      </c>
      <c r="BS878" s="105" t="s">
        <v>90</v>
      </c>
      <c r="BT878" s="105" t="s">
        <v>91</v>
      </c>
      <c r="BU878" s="105" t="s">
        <v>100</v>
      </c>
      <c r="BV878" s="105" t="s">
        <v>104</v>
      </c>
      <c r="BW878" s="105" t="s">
        <v>87</v>
      </c>
      <c r="BX878" s="105" t="s">
        <v>92</v>
      </c>
      <c r="BY878" s="105" t="s">
        <v>93</v>
      </c>
      <c r="BZ878" s="105" t="s">
        <v>96</v>
      </c>
      <c r="CA878" s="105" t="s">
        <v>88</v>
      </c>
      <c r="CB878" s="105" t="s">
        <v>110</v>
      </c>
      <c r="CC878" s="105" t="s">
        <v>111</v>
      </c>
      <c r="CD878" s="105" t="s">
        <v>98</v>
      </c>
      <c r="CE878" s="105" t="s">
        <v>97</v>
      </c>
      <c r="CF878" s="105" t="s">
        <v>89</v>
      </c>
      <c r="CG878" s="105" t="s">
        <v>112</v>
      </c>
      <c r="CH878" s="105" t="s">
        <v>114</v>
      </c>
      <c r="CI878" s="105" t="s">
        <v>113</v>
      </c>
      <c r="CJ878" s="105" t="s">
        <v>103</v>
      </c>
      <c r="CK878" s="105" t="s">
        <v>102</v>
      </c>
      <c r="CL878" s="105" t="s">
        <v>106</v>
      </c>
      <c r="CM878" s="105" t="s">
        <v>101</v>
      </c>
      <c r="CN878" s="105" t="s">
        <v>105</v>
      </c>
      <c r="CO878" s="105" t="s">
        <v>99</v>
      </c>
      <c r="CP878" s="105" t="s">
        <v>108</v>
      </c>
      <c r="CQ878" s="105" t="s">
        <v>109</v>
      </c>
      <c r="CR878" s="105" t="s">
        <v>107</v>
      </c>
      <c r="CS878" s="105" t="s">
        <v>291</v>
      </c>
      <c r="CT878" s="105" t="s">
        <v>318</v>
      </c>
      <c r="CU878" s="18"/>
      <c r="CV878" s="104" t="s">
        <v>56</v>
      </c>
      <c r="CW878" s="104" t="s">
        <v>51</v>
      </c>
      <c r="CX878" s="104" t="s">
        <v>50</v>
      </c>
      <c r="CY878" s="104" t="s">
        <v>59</v>
      </c>
      <c r="CZ878" s="104" t="s">
        <v>52</v>
      </c>
      <c r="DA878" s="104" t="s">
        <v>42</v>
      </c>
      <c r="DB878" s="104" t="s">
        <v>39</v>
      </c>
      <c r="DC878" s="104" t="s">
        <v>40</v>
      </c>
      <c r="DD878" s="104" t="s">
        <v>46</v>
      </c>
      <c r="DE878" s="104" t="s">
        <v>60</v>
      </c>
      <c r="DF878" s="104" t="s">
        <v>88</v>
      </c>
      <c r="DG878" s="104" t="s">
        <v>110</v>
      </c>
      <c r="DH878" s="104" t="s">
        <v>7</v>
      </c>
      <c r="DI878" s="104" t="s">
        <v>41</v>
      </c>
      <c r="DJ878" s="104" t="s">
        <v>6</v>
      </c>
      <c r="DK878" s="104" t="s">
        <v>55</v>
      </c>
      <c r="DL878" s="104" t="s">
        <v>54</v>
      </c>
      <c r="DM878" s="104" t="s">
        <v>62</v>
      </c>
      <c r="DN878" s="104" t="s">
        <v>8</v>
      </c>
      <c r="DO878" s="104" t="s">
        <v>63</v>
      </c>
      <c r="DP878" s="104" t="s">
        <v>9</v>
      </c>
      <c r="DQ878" s="104" t="s">
        <v>64</v>
      </c>
      <c r="DR878" s="104" t="s">
        <v>57</v>
      </c>
      <c r="DS878" s="104" t="s">
        <v>61</v>
      </c>
      <c r="DT878" s="104" t="s">
        <v>47</v>
      </c>
      <c r="DU878" s="104" t="s">
        <v>53</v>
      </c>
      <c r="DV878" s="104" t="s">
        <v>58</v>
      </c>
      <c r="DW878" s="104" t="s">
        <v>48</v>
      </c>
      <c r="DX878" s="104" t="s">
        <v>186</v>
      </c>
      <c r="DY878" s="104" t="s">
        <v>185</v>
      </c>
      <c r="DZ878" s="1"/>
      <c r="EA878" s="105" t="s">
        <v>292</v>
      </c>
      <c r="EB878" s="105" t="s">
        <v>293</v>
      </c>
      <c r="EC878" s="105" t="s">
        <v>294</v>
      </c>
      <c r="ED878" s="105" t="s">
        <v>295</v>
      </c>
      <c r="EE878" s="105" t="s">
        <v>296</v>
      </c>
      <c r="EF878" s="105" t="s">
        <v>297</v>
      </c>
      <c r="EG878" s="105" t="s">
        <v>298</v>
      </c>
      <c r="EH878" s="105" t="s">
        <v>299</v>
      </c>
      <c r="EI878" s="105" t="s">
        <v>300</v>
      </c>
      <c r="EJ878" s="105" t="s">
        <v>301</v>
      </c>
      <c r="EK878" s="105" t="s">
        <v>88</v>
      </c>
      <c r="EL878" s="105" t="s">
        <v>110</v>
      </c>
      <c r="EM878" s="105" t="s">
        <v>302</v>
      </c>
      <c r="EN878" s="105" t="s">
        <v>303</v>
      </c>
      <c r="EO878" s="105" t="s">
        <v>304</v>
      </c>
      <c r="EP878" s="105" t="s">
        <v>305</v>
      </c>
      <c r="EQ878" s="105" t="s">
        <v>306</v>
      </c>
      <c r="ER878" s="105" t="s">
        <v>307</v>
      </c>
      <c r="ES878" s="105" t="s">
        <v>308</v>
      </c>
      <c r="ET878" s="105" t="s">
        <v>309</v>
      </c>
      <c r="EU878" s="105" t="s">
        <v>310</v>
      </c>
      <c r="EV878" s="105" t="s">
        <v>311</v>
      </c>
      <c r="EW878" s="105" t="s">
        <v>312</v>
      </c>
      <c r="EX878" s="105" t="s">
        <v>313</v>
      </c>
      <c r="EY878" s="105" t="s">
        <v>314</v>
      </c>
      <c r="EZ878" s="105" t="s">
        <v>315</v>
      </c>
      <c r="FA878" s="105" t="s">
        <v>316</v>
      </c>
      <c r="FB878" s="105" t="s">
        <v>317</v>
      </c>
      <c r="FC878" s="105" t="s">
        <v>186</v>
      </c>
      <c r="FD878" s="105" t="s">
        <v>185</v>
      </c>
      <c r="FE878" s="1"/>
      <c r="FF878" s="105" t="s">
        <v>292</v>
      </c>
      <c r="FG878" s="105" t="s">
        <v>293</v>
      </c>
      <c r="FH878" s="105" t="s">
        <v>294</v>
      </c>
      <c r="FI878" s="105" t="s">
        <v>295</v>
      </c>
      <c r="FJ878" s="105" t="s">
        <v>296</v>
      </c>
      <c r="FK878" s="105" t="s">
        <v>297</v>
      </c>
      <c r="FL878" s="105" t="s">
        <v>298</v>
      </c>
      <c r="FM878" s="105" t="s">
        <v>299</v>
      </c>
      <c r="FN878" s="105" t="s">
        <v>300</v>
      </c>
      <c r="FO878" s="105" t="s">
        <v>301</v>
      </c>
      <c r="FP878" s="105" t="s">
        <v>88</v>
      </c>
      <c r="FQ878" s="105" t="s">
        <v>110</v>
      </c>
      <c r="FR878" s="105" t="s">
        <v>302</v>
      </c>
      <c r="FS878" s="105" t="s">
        <v>303</v>
      </c>
      <c r="FT878" s="105" t="s">
        <v>304</v>
      </c>
      <c r="FU878" s="105" t="s">
        <v>305</v>
      </c>
      <c r="FV878" s="105" t="s">
        <v>306</v>
      </c>
      <c r="FW878" s="105" t="s">
        <v>307</v>
      </c>
      <c r="FX878" s="105" t="s">
        <v>308</v>
      </c>
      <c r="FY878" s="105" t="s">
        <v>309</v>
      </c>
      <c r="FZ878" s="105" t="s">
        <v>310</v>
      </c>
      <c r="GA878" s="105" t="s">
        <v>311</v>
      </c>
      <c r="GB878" s="105" t="s">
        <v>312</v>
      </c>
      <c r="GC878" s="105" t="s">
        <v>313</v>
      </c>
      <c r="GD878" s="105" t="s">
        <v>314</v>
      </c>
      <c r="GE878" s="105" t="s">
        <v>315</v>
      </c>
      <c r="GF878" s="105" t="s">
        <v>316</v>
      </c>
      <c r="GG878" s="105" t="s">
        <v>317</v>
      </c>
      <c r="GH878" s="105" t="s">
        <v>186</v>
      </c>
      <c r="GI878" s="105" t="s">
        <v>185</v>
      </c>
      <c r="GJ878" s="1"/>
      <c r="GK878" s="1"/>
    </row>
    <row r="879" spans="1:193" x14ac:dyDescent="0.25">
      <c r="A879" s="19" t="s">
        <v>1072</v>
      </c>
      <c r="B879" s="19" t="s">
        <v>24</v>
      </c>
      <c r="C879" s="19" t="s">
        <v>319</v>
      </c>
      <c r="D879" s="18" t="s">
        <v>1009</v>
      </c>
      <c r="E879" s="19" t="s">
        <v>1010</v>
      </c>
      <c r="F879" s="141" t="s">
        <v>1011</v>
      </c>
      <c r="G879" s="108">
        <v>32.741</v>
      </c>
      <c r="H879" s="108">
        <v>0.16200000000000001</v>
      </c>
      <c r="I879" s="108">
        <v>0</v>
      </c>
      <c r="J879" s="108">
        <v>0.114</v>
      </c>
      <c r="K879" s="108">
        <v>6.4000000000000001E-2</v>
      </c>
      <c r="L879" s="108">
        <v>0</v>
      </c>
      <c r="M879" s="1"/>
      <c r="N879" s="1"/>
      <c r="O879" s="108">
        <v>0</v>
      </c>
      <c r="P879" s="108">
        <v>0</v>
      </c>
      <c r="Q879" s="108"/>
      <c r="R879" s="1"/>
      <c r="S879" s="1"/>
      <c r="T879" s="1"/>
      <c r="U879" s="108">
        <v>60.564000000000007</v>
      </c>
      <c r="V879" s="108">
        <v>0.79900000000000004</v>
      </c>
      <c r="W879" s="108">
        <v>0.13300000000000001</v>
      </c>
      <c r="X879" s="108">
        <v>4.3999999999999997E-2</v>
      </c>
      <c r="Y879" s="108">
        <v>2.3450000000000002</v>
      </c>
      <c r="Z879" s="108">
        <v>0</v>
      </c>
      <c r="AA879" s="108">
        <v>0.127</v>
      </c>
      <c r="AB879" s="108"/>
      <c r="AC879" s="108">
        <v>0.13500000000000001</v>
      </c>
      <c r="AD879" s="108"/>
      <c r="AE879" s="108"/>
      <c r="AF879" s="108"/>
      <c r="AG879" s="108"/>
      <c r="AH879" s="108">
        <v>0.435</v>
      </c>
      <c r="AI879" s="108"/>
      <c r="AJ879" s="109">
        <v>97.663000000000011</v>
      </c>
      <c r="AK879" s="109"/>
      <c r="AL879" s="108">
        <v>15.305254300673147</v>
      </c>
      <c r="AM879" s="108">
        <v>9.7116479827348487E-2</v>
      </c>
      <c r="AN879" s="108">
        <v>0</v>
      </c>
      <c r="AO879" s="108">
        <v>6.8749246170546383E-2</v>
      </c>
      <c r="AP879" s="108">
        <v>4.9566294919454773E-2</v>
      </c>
      <c r="AQ879" s="108">
        <v>0</v>
      </c>
      <c r="AR879" s="1"/>
      <c r="AS879" s="1"/>
      <c r="AT879" s="108">
        <v>0</v>
      </c>
      <c r="AU879" s="108">
        <v>0</v>
      </c>
      <c r="AV879" s="1"/>
      <c r="AW879" s="1"/>
      <c r="AX879" s="1"/>
      <c r="AY879" s="1"/>
      <c r="AZ879" s="108">
        <v>44.835652946402135</v>
      </c>
      <c r="BA879" s="108">
        <v>0.67752056304587471</v>
      </c>
      <c r="BB879" s="108">
        <v>0.12441534144059871</v>
      </c>
      <c r="BC879" s="108">
        <v>3.8787023977432999E-2</v>
      </c>
      <c r="BD879" s="108">
        <v>1.8466020946531223</v>
      </c>
      <c r="BE879" s="108">
        <v>0</v>
      </c>
      <c r="BF879" s="108">
        <v>0.10842653461965338</v>
      </c>
      <c r="BG879" s="108"/>
      <c r="BH879" s="108">
        <v>0.11574074074074074</v>
      </c>
      <c r="BI879" s="108"/>
      <c r="BJ879" s="108"/>
      <c r="BK879" s="108"/>
      <c r="BL879" s="108">
        <v>0</v>
      </c>
      <c r="BM879" s="108">
        <v>0.38201457802757527</v>
      </c>
      <c r="BN879" s="108"/>
      <c r="BO879" s="108"/>
      <c r="BP879" s="108"/>
      <c r="BQ879" s="108">
        <v>6.8026560000000014E-2</v>
      </c>
      <c r="BR879" s="108">
        <v>2.7023219999999997E-2</v>
      </c>
      <c r="BS879" s="108">
        <v>3.986845E-2</v>
      </c>
      <c r="BT879" s="108">
        <v>3.2832359999999998E-2</v>
      </c>
      <c r="BU879" s="108">
        <v>5.5779839999999997E-2</v>
      </c>
      <c r="BV879" s="108">
        <v>6.8055850000000001E-2</v>
      </c>
      <c r="BW879" s="1"/>
      <c r="BX879" s="1"/>
      <c r="BY879" s="108">
        <v>2.8263839999999998E-2</v>
      </c>
      <c r="BZ879" s="108">
        <v>0.17186999999999999</v>
      </c>
      <c r="CA879" s="108"/>
      <c r="CB879" s="1"/>
      <c r="CC879" s="1"/>
      <c r="CD879" s="1"/>
      <c r="CE879" s="108">
        <v>9.0368520000000008E-2</v>
      </c>
      <c r="CF879" s="108">
        <v>0.11675070000000001</v>
      </c>
      <c r="CG879" s="108">
        <v>4.3829E-2</v>
      </c>
      <c r="CH879" s="108">
        <v>3.9704000000000003E-2</v>
      </c>
      <c r="CI879" s="108">
        <v>5.2700850000000007E-2</v>
      </c>
      <c r="CJ879" s="108">
        <v>0.11997744</v>
      </c>
      <c r="CK879" s="108">
        <v>7.8711359999999994E-2</v>
      </c>
      <c r="CL879" s="108"/>
      <c r="CM879" s="108">
        <v>7.2083520000000012E-2</v>
      </c>
      <c r="CN879" s="108"/>
      <c r="CO879" s="108"/>
      <c r="CP879" s="108"/>
      <c r="CQ879" s="108"/>
      <c r="CR879" s="108">
        <v>9.7472719999999999E-2</v>
      </c>
      <c r="CS879" s="1"/>
      <c r="CT879" s="1"/>
      <c r="CU879" s="19"/>
      <c r="CV879" s="18">
        <v>3.1800000000000002E-2</v>
      </c>
      <c r="CW879" s="18">
        <v>1.6199999999999999E-2</v>
      </c>
      <c r="CX879" s="18">
        <v>2.1100000000000001E-2</v>
      </c>
      <c r="CY879" s="18">
        <v>1.9800000000000002E-2</v>
      </c>
      <c r="CZ879" s="18">
        <v>4.3200000000000002E-2</v>
      </c>
      <c r="DA879" s="18">
        <v>5.2900000000000003E-2</v>
      </c>
      <c r="DB879" s="18"/>
      <c r="DC879" s="18"/>
      <c r="DD879" s="18">
        <v>2.0199999999999999E-2</v>
      </c>
      <c r="DE879" s="18">
        <v>7.4999999999999997E-2</v>
      </c>
      <c r="DF879" s="18"/>
      <c r="DG879" s="18"/>
      <c r="DH879" s="18"/>
      <c r="DI879" s="18"/>
      <c r="DJ879" s="18">
        <v>6.6900000000000001E-2</v>
      </c>
      <c r="DK879" s="18">
        <v>9.9000000000000005E-2</v>
      </c>
      <c r="DL879" s="18">
        <v>4.1000000000000002E-2</v>
      </c>
      <c r="DM879" s="18">
        <v>3.5000000000000003E-2</v>
      </c>
      <c r="DN879" s="18">
        <v>4.1500000000000002E-2</v>
      </c>
      <c r="DO879" s="18">
        <v>0.1023</v>
      </c>
      <c r="DP879" s="18">
        <v>6.7199999999999996E-2</v>
      </c>
      <c r="DQ879" s="18"/>
      <c r="DR879" s="18">
        <v>6.1800000000000015E-2</v>
      </c>
      <c r="DS879" s="18"/>
      <c r="DT879" s="18"/>
      <c r="DU879" s="18"/>
      <c r="DV879" s="18"/>
      <c r="DW879" s="18">
        <v>8.5599999999999996E-2</v>
      </c>
      <c r="DX879" s="18"/>
      <c r="DY879" s="18"/>
      <c r="DZ879" s="1"/>
      <c r="EA879" s="18">
        <v>0.52</v>
      </c>
      <c r="EB879" s="18">
        <v>13.27</v>
      </c>
      <c r="EC879" s="18">
        <v>100</v>
      </c>
      <c r="ED879" s="18">
        <v>23.53</v>
      </c>
      <c r="EE879" s="18">
        <v>79.569999999999993</v>
      </c>
      <c r="EF879" s="18">
        <v>116.77</v>
      </c>
      <c r="EG879" s="1"/>
      <c r="EH879" s="1"/>
      <c r="EI879" s="18">
        <v>114.47</v>
      </c>
      <c r="EJ879" s="18">
        <v>5.77</v>
      </c>
      <c r="EK879" s="1"/>
      <c r="EL879" s="1"/>
      <c r="EM879" s="1"/>
      <c r="EN879" s="1"/>
      <c r="EO879" s="18">
        <v>1.39</v>
      </c>
      <c r="EP879" s="18">
        <v>18.62</v>
      </c>
      <c r="EQ879" s="18">
        <v>39.15</v>
      </c>
      <c r="ER879" s="18">
        <v>87.04</v>
      </c>
      <c r="ES879" s="18">
        <v>4.58</v>
      </c>
      <c r="ET879" s="18">
        <v>119.15</v>
      </c>
      <c r="EU879" s="18">
        <v>63.24</v>
      </c>
      <c r="EV879" s="18"/>
      <c r="EW879" s="18">
        <v>53.06</v>
      </c>
      <c r="EX879" s="1"/>
      <c r="EY879" s="1"/>
      <c r="EZ879" s="1"/>
      <c r="FA879" s="1"/>
      <c r="FB879" s="18">
        <v>28.65</v>
      </c>
      <c r="FC879" s="1"/>
      <c r="FD879" s="1"/>
      <c r="FE879" s="1"/>
      <c r="FF879" s="108">
        <v>7.9587322363500357E-2</v>
      </c>
      <c r="FG879" s="108">
        <v>1.2887356873089144E-2</v>
      </c>
      <c r="FH879" s="108">
        <v>0</v>
      </c>
      <c r="FI879" s="108">
        <v>1.6176697623929565E-2</v>
      </c>
      <c r="FJ879" s="108">
        <v>3.9439900867410164E-2</v>
      </c>
      <c r="FK879" s="108">
        <v>0</v>
      </c>
      <c r="FL879" s="1"/>
      <c r="FM879" s="1"/>
      <c r="FN879" s="108">
        <v>0</v>
      </c>
      <c r="FO879" s="108">
        <v>0</v>
      </c>
      <c r="FP879" s="108">
        <v>0</v>
      </c>
      <c r="FQ879" s="1"/>
      <c r="FR879" s="1"/>
      <c r="FS879" s="1"/>
      <c r="FT879" s="108">
        <v>0.62321557595498966</v>
      </c>
      <c r="FU879" s="108">
        <v>0.12615432883914188</v>
      </c>
      <c r="FV879" s="108">
        <v>4.870860617399439E-2</v>
      </c>
      <c r="FW879" s="108">
        <v>3.3760225669957684E-2</v>
      </c>
      <c r="FX879" s="108">
        <v>8.4574375935113008E-2</v>
      </c>
      <c r="FY879" s="108">
        <v>0</v>
      </c>
      <c r="FZ879" s="108">
        <v>6.8568940493468802E-2</v>
      </c>
      <c r="GA879" s="108"/>
      <c r="GB879" s="108">
        <v>6.1412037037037043E-2</v>
      </c>
      <c r="GC879" s="108"/>
      <c r="GD879" s="108"/>
      <c r="GE879" s="108"/>
      <c r="GF879" s="108"/>
      <c r="GG879" s="108">
        <v>0.1094471766049003</v>
      </c>
      <c r="GH879" s="1"/>
      <c r="GI879" s="1"/>
      <c r="GJ879" s="1"/>
      <c r="GK879" s="1"/>
    </row>
    <row r="880" spans="1:193" x14ac:dyDescent="0.25">
      <c r="A880" s="19" t="s">
        <v>1072</v>
      </c>
      <c r="B880" s="19" t="s">
        <v>24</v>
      </c>
      <c r="C880" s="19" t="s">
        <v>319</v>
      </c>
      <c r="D880" s="18" t="s">
        <v>1009</v>
      </c>
      <c r="E880" s="19" t="s">
        <v>1012</v>
      </c>
      <c r="F880" s="141" t="s">
        <v>1011</v>
      </c>
      <c r="G880" s="108">
        <v>33.679000000000002</v>
      </c>
      <c r="H880" s="108">
        <v>0.16500000000000001</v>
      </c>
      <c r="I880" s="108">
        <v>0</v>
      </c>
      <c r="J880" s="108">
        <v>4.8000000000000001E-2</v>
      </c>
      <c r="K880" s="108">
        <v>0</v>
      </c>
      <c r="L880" s="108">
        <v>0.156</v>
      </c>
      <c r="M880" s="1"/>
      <c r="N880" s="1"/>
      <c r="O880" s="108">
        <v>0</v>
      </c>
      <c r="P880" s="108">
        <v>0</v>
      </c>
      <c r="Q880" s="108"/>
      <c r="R880" s="1"/>
      <c r="S880" s="1"/>
      <c r="T880" s="1"/>
      <c r="U880" s="108">
        <v>60.591999999999999</v>
      </c>
      <c r="V880" s="108">
        <v>0.66200000000000003</v>
      </c>
      <c r="W880" s="108">
        <v>0</v>
      </c>
      <c r="X880" s="108">
        <v>9.6000000000000002E-2</v>
      </c>
      <c r="Y880" s="108">
        <v>1.431</v>
      </c>
      <c r="Z880" s="108">
        <v>0</v>
      </c>
      <c r="AA880" s="108">
        <v>0</v>
      </c>
      <c r="AB880" s="108"/>
      <c r="AC880" s="108">
        <v>0.20799999999999999</v>
      </c>
      <c r="AD880" s="108"/>
      <c r="AE880" s="108"/>
      <c r="AF880" s="108"/>
      <c r="AG880" s="108"/>
      <c r="AH880" s="108">
        <v>0.4</v>
      </c>
      <c r="AI880" s="108"/>
      <c r="AJ880" s="109">
        <v>97.437000000000012</v>
      </c>
      <c r="AK880" s="109"/>
      <c r="AL880" s="108">
        <v>15.743735976065818</v>
      </c>
      <c r="AM880" s="108">
        <v>9.8914933157484577E-2</v>
      </c>
      <c r="AN880" s="108">
        <v>0</v>
      </c>
      <c r="AO880" s="108">
        <v>2.8947051019177425E-2</v>
      </c>
      <c r="AP880" s="108">
        <v>0</v>
      </c>
      <c r="AQ880" s="108">
        <v>0.12125923047026817</v>
      </c>
      <c r="AR880" s="1"/>
      <c r="AS880" s="1"/>
      <c r="AT880" s="108">
        <v>0</v>
      </c>
      <c r="AU880" s="108">
        <v>0</v>
      </c>
      <c r="AV880" s="1"/>
      <c r="AW880" s="1"/>
      <c r="AX880" s="1"/>
      <c r="AY880" s="1"/>
      <c r="AZ880" s="108">
        <v>44.856381403612673</v>
      </c>
      <c r="BA880" s="108">
        <v>0.56134995336216398</v>
      </c>
      <c r="BB880" s="108">
        <v>0</v>
      </c>
      <c r="BC880" s="108">
        <v>8.4626234132581094E-2</v>
      </c>
      <c r="BD880" s="108">
        <v>1.1268603827072998</v>
      </c>
      <c r="BE880" s="108">
        <v>0</v>
      </c>
      <c r="BF880" s="108">
        <v>0</v>
      </c>
      <c r="BG880" s="108"/>
      <c r="BH880" s="108">
        <v>0.1783264746227709</v>
      </c>
      <c r="BI880" s="108"/>
      <c r="BJ880" s="108"/>
      <c r="BK880" s="108"/>
      <c r="BL880" s="108">
        <v>0</v>
      </c>
      <c r="BM880" s="108">
        <v>0.35127777289891982</v>
      </c>
      <c r="BN880" s="108"/>
      <c r="BO880" s="108"/>
      <c r="BP880" s="108"/>
      <c r="BQ880" s="108">
        <v>6.8668320000000005E-2</v>
      </c>
      <c r="BR880" s="108">
        <v>2.6689600000000001E-2</v>
      </c>
      <c r="BS880" s="108">
        <v>4.04353E-2</v>
      </c>
      <c r="BT880" s="108">
        <v>3.0013419999999999E-2</v>
      </c>
      <c r="BU880" s="108">
        <v>6.1461120000000001E-2</v>
      </c>
      <c r="BV880" s="108">
        <v>6.3939049999999997E-2</v>
      </c>
      <c r="BW880" s="1"/>
      <c r="BX880" s="1"/>
      <c r="BY880" s="108">
        <v>2.7144480000000002E-2</v>
      </c>
      <c r="BZ880" s="108">
        <v>0.17141168000000001</v>
      </c>
      <c r="CA880" s="108"/>
      <c r="CB880" s="1"/>
      <c r="CC880" s="1"/>
      <c r="CD880" s="1"/>
      <c r="CE880" s="108">
        <v>8.618104E-2</v>
      </c>
      <c r="CF880" s="108">
        <v>0.11745828</v>
      </c>
      <c r="CG880" s="108">
        <v>4.5860100000000001E-2</v>
      </c>
      <c r="CH880" s="108">
        <v>3.9250239999999999E-2</v>
      </c>
      <c r="CI880" s="108">
        <v>5.3970750000000005E-2</v>
      </c>
      <c r="CJ880" s="108">
        <v>0.12361311999999999</v>
      </c>
      <c r="CK880" s="108">
        <v>8.4333599999999995E-2</v>
      </c>
      <c r="CL880" s="108"/>
      <c r="CM880" s="108">
        <v>6.2635679999999999E-2</v>
      </c>
      <c r="CN880" s="108"/>
      <c r="CO880" s="108"/>
      <c r="CP880" s="108"/>
      <c r="CQ880" s="108"/>
      <c r="CR880" s="108">
        <v>9.9750119999999998E-2</v>
      </c>
      <c r="CS880" s="1"/>
      <c r="CT880" s="1"/>
      <c r="CU880" s="19"/>
      <c r="CV880" s="18">
        <v>3.2099999999999997E-2</v>
      </c>
      <c r="CW880" s="18">
        <v>1.6E-2</v>
      </c>
      <c r="CX880" s="18">
        <v>2.1400000000000002E-2</v>
      </c>
      <c r="CY880" s="18">
        <v>1.8100000000000002E-2</v>
      </c>
      <c r="CZ880" s="18">
        <v>4.7600000000000003E-2</v>
      </c>
      <c r="DA880" s="18">
        <v>4.9700000000000001E-2</v>
      </c>
      <c r="DB880" s="18"/>
      <c r="DC880" s="18"/>
      <c r="DD880" s="18">
        <v>1.9400000000000001E-2</v>
      </c>
      <c r="DE880" s="18">
        <v>7.4800000000000005E-2</v>
      </c>
      <c r="DF880" s="18"/>
      <c r="DG880" s="18"/>
      <c r="DH880" s="18"/>
      <c r="DI880" s="18"/>
      <c r="DJ880" s="18">
        <v>6.3799999999999996E-2</v>
      </c>
      <c r="DK880" s="18">
        <v>9.9599999999999994E-2</v>
      </c>
      <c r="DL880" s="18">
        <v>4.2900000000000001E-2</v>
      </c>
      <c r="DM880" s="18">
        <v>3.4599999999999999E-2</v>
      </c>
      <c r="DN880" s="18">
        <v>4.2500000000000003E-2</v>
      </c>
      <c r="DO880" s="18">
        <v>0.10539999999999999</v>
      </c>
      <c r="DP880" s="18">
        <v>7.1999999999999995E-2</v>
      </c>
      <c r="DQ880" s="18"/>
      <c r="DR880" s="18">
        <v>5.3699999999999998E-2</v>
      </c>
      <c r="DS880" s="18"/>
      <c r="DT880" s="18"/>
      <c r="DU880" s="18"/>
      <c r="DV880" s="18"/>
      <c r="DW880" s="18">
        <v>8.7599999999999997E-2</v>
      </c>
      <c r="DX880" s="18"/>
      <c r="DY880" s="18"/>
      <c r="DZ880" s="1"/>
      <c r="EA880" s="18">
        <v>0.51</v>
      </c>
      <c r="EB880" s="18">
        <v>12.89</v>
      </c>
      <c r="EC880" s="18">
        <v>1245.01</v>
      </c>
      <c r="ED880" s="18">
        <v>47.82</v>
      </c>
      <c r="EE880" s="18">
        <v>100</v>
      </c>
      <c r="EF880" s="18">
        <v>36.43</v>
      </c>
      <c r="EG880" s="1"/>
      <c r="EH880" s="1"/>
      <c r="EI880" s="18">
        <v>93.17</v>
      </c>
      <c r="EJ880" s="18">
        <v>5.76</v>
      </c>
      <c r="EK880" s="1"/>
      <c r="EL880" s="1"/>
      <c r="EM880" s="1"/>
      <c r="EN880" s="1"/>
      <c r="EO880" s="18">
        <v>1.39</v>
      </c>
      <c r="EP880" s="18">
        <v>22.37</v>
      </c>
      <c r="EQ880" s="18">
        <v>441.26</v>
      </c>
      <c r="ER880" s="18">
        <v>41.62</v>
      </c>
      <c r="ES880" s="18">
        <v>6.37</v>
      </c>
      <c r="ET880" s="18">
        <v>112.44</v>
      </c>
      <c r="EU880" s="18">
        <v>148.9</v>
      </c>
      <c r="EV880" s="18"/>
      <c r="EW880" s="18">
        <v>31.55</v>
      </c>
      <c r="EX880" s="1"/>
      <c r="EY880" s="1"/>
      <c r="EZ880" s="1"/>
      <c r="FA880" s="1"/>
      <c r="FB880" s="18">
        <v>31.75</v>
      </c>
      <c r="FC880" s="1"/>
      <c r="FD880" s="1"/>
      <c r="FE880" s="1"/>
      <c r="FF880" s="108">
        <v>8.029305347793568E-2</v>
      </c>
      <c r="FG880" s="108">
        <v>1.2750134883999764E-2</v>
      </c>
      <c r="FH880" s="108">
        <v>0</v>
      </c>
      <c r="FI880" s="108">
        <v>1.3842479797370645E-2</v>
      </c>
      <c r="FJ880" s="108">
        <v>0</v>
      </c>
      <c r="FK880" s="108">
        <v>4.4174737660318694E-2</v>
      </c>
      <c r="FL880" s="1"/>
      <c r="FM880" s="1"/>
      <c r="FN880" s="108">
        <v>0</v>
      </c>
      <c r="FO880" s="108">
        <v>0</v>
      </c>
      <c r="FP880" s="108">
        <v>0</v>
      </c>
      <c r="FQ880" s="1"/>
      <c r="FR880" s="1"/>
      <c r="FS880" s="1"/>
      <c r="FT880" s="108">
        <v>0.62350370151021617</v>
      </c>
      <c r="FU880" s="108">
        <v>0.12557398456711608</v>
      </c>
      <c r="FV880" s="108">
        <v>0</v>
      </c>
      <c r="FW880" s="108">
        <v>3.5221438645980249E-2</v>
      </c>
      <c r="FX880" s="108">
        <v>7.1781006378455012E-2</v>
      </c>
      <c r="FY880" s="108">
        <v>0</v>
      </c>
      <c r="FZ880" s="108">
        <v>0</v>
      </c>
      <c r="GA880" s="108"/>
      <c r="GB880" s="108">
        <v>5.6262002743484217E-2</v>
      </c>
      <c r="GC880" s="108"/>
      <c r="GD880" s="108"/>
      <c r="GE880" s="108"/>
      <c r="GF880" s="108"/>
      <c r="GG880" s="108">
        <v>0.11153069289540704</v>
      </c>
      <c r="GH880" s="1"/>
      <c r="GI880" s="1"/>
      <c r="GJ880" s="1"/>
      <c r="GK880" s="1"/>
    </row>
    <row r="881" spans="1:193" x14ac:dyDescent="0.25">
      <c r="A881" s="19" t="s">
        <v>1072</v>
      </c>
      <c r="B881" s="19" t="s">
        <v>24</v>
      </c>
      <c r="C881" s="19" t="s">
        <v>319</v>
      </c>
      <c r="D881" s="18" t="s">
        <v>1009</v>
      </c>
      <c r="E881" s="19" t="s">
        <v>1013</v>
      </c>
      <c r="F881" s="141" t="s">
        <v>1011</v>
      </c>
      <c r="G881" s="108">
        <v>33.320999999999998</v>
      </c>
      <c r="H881" s="108">
        <v>0.13500000000000001</v>
      </c>
      <c r="I881" s="108">
        <v>0</v>
      </c>
      <c r="J881" s="108">
        <v>8.5000000000000006E-2</v>
      </c>
      <c r="K881" s="108">
        <v>0</v>
      </c>
      <c r="L881" s="108">
        <v>0.13</v>
      </c>
      <c r="M881" s="1"/>
      <c r="N881" s="1"/>
      <c r="O881" s="108">
        <v>6.5000000000000002E-2</v>
      </c>
      <c r="P881" s="108">
        <v>0</v>
      </c>
      <c r="Q881" s="108"/>
      <c r="R881" s="1"/>
      <c r="S881" s="1"/>
      <c r="T881" s="1"/>
      <c r="U881" s="108">
        <v>59.134</v>
      </c>
      <c r="V881" s="108">
        <v>0.96599999999999997</v>
      </c>
      <c r="W881" s="108">
        <v>0.10100000000000001</v>
      </c>
      <c r="X881" s="108">
        <v>0.19900000000000001</v>
      </c>
      <c r="Y881" s="108">
        <v>1.609</v>
      </c>
      <c r="Z881" s="108">
        <v>0</v>
      </c>
      <c r="AA881" s="108">
        <v>0.16200000000000001</v>
      </c>
      <c r="AB881" s="108"/>
      <c r="AC881" s="108">
        <v>0.245</v>
      </c>
      <c r="AD881" s="108"/>
      <c r="AE881" s="108"/>
      <c r="AF881" s="108"/>
      <c r="AG881" s="108"/>
      <c r="AH881" s="108">
        <v>0.36799999999999999</v>
      </c>
      <c r="AI881" s="108"/>
      <c r="AJ881" s="109">
        <v>96.52</v>
      </c>
      <c r="AK881" s="109"/>
      <c r="AL881" s="108">
        <v>15.57638369483919</v>
      </c>
      <c r="AM881" s="108">
        <v>8.0930399856123741E-2</v>
      </c>
      <c r="AN881" s="108">
        <v>0</v>
      </c>
      <c r="AO881" s="108">
        <v>5.1260402846460024E-2</v>
      </c>
      <c r="AP881" s="108">
        <v>0</v>
      </c>
      <c r="AQ881" s="108">
        <v>0.10104935872522348</v>
      </c>
      <c r="AR881" s="1"/>
      <c r="AS881" s="1"/>
      <c r="AT881" s="108">
        <v>4.6455117209834196E-2</v>
      </c>
      <c r="AU881" s="108">
        <v>0</v>
      </c>
      <c r="AV881" s="1"/>
      <c r="AW881" s="1"/>
      <c r="AX881" s="1"/>
      <c r="AY881" s="1"/>
      <c r="AZ881" s="108">
        <v>43.777021024578026</v>
      </c>
      <c r="BA881" s="108">
        <v>0.81912999236835404</v>
      </c>
      <c r="BB881" s="108">
        <v>9.4480823199251648E-2</v>
      </c>
      <c r="BC881" s="108">
        <v>0.17542313117066291</v>
      </c>
      <c r="BD881" s="108">
        <v>1.267028899913379</v>
      </c>
      <c r="BE881" s="108">
        <v>0</v>
      </c>
      <c r="BF881" s="108">
        <v>0.13830786305814052</v>
      </c>
      <c r="BG881" s="108"/>
      <c r="BH881" s="108">
        <v>0.21004801097393688</v>
      </c>
      <c r="BI881" s="108"/>
      <c r="BJ881" s="108"/>
      <c r="BK881" s="108"/>
      <c r="BL881" s="108">
        <v>0</v>
      </c>
      <c r="BM881" s="108">
        <v>0.32317555106700624</v>
      </c>
      <c r="BN881" s="108"/>
      <c r="BO881" s="108"/>
      <c r="BP881" s="108"/>
      <c r="BQ881" s="108">
        <v>6.8240480000000006E-2</v>
      </c>
      <c r="BR881" s="108">
        <v>2.735684E-2</v>
      </c>
      <c r="BS881" s="108">
        <v>3.8545800000000005E-2</v>
      </c>
      <c r="BT881" s="108">
        <v>3.1339979999999996E-2</v>
      </c>
      <c r="BU881" s="108">
        <v>5.5263359999999991E-2</v>
      </c>
      <c r="BV881" s="108">
        <v>6.07228E-2</v>
      </c>
      <c r="BW881" s="1"/>
      <c r="BX881" s="1"/>
      <c r="BY881" s="108">
        <v>2.7424319999999999E-2</v>
      </c>
      <c r="BZ881" s="108">
        <v>0.1730158</v>
      </c>
      <c r="CA881" s="108"/>
      <c r="CB881" s="1"/>
      <c r="CC881" s="1"/>
      <c r="CD881" s="1"/>
      <c r="CE881" s="108">
        <v>9.4556000000000015E-2</v>
      </c>
      <c r="CF881" s="108">
        <v>0.11698656</v>
      </c>
      <c r="CG881" s="108">
        <v>4.32945E-2</v>
      </c>
      <c r="CH881" s="108">
        <v>3.7321760000000002E-2</v>
      </c>
      <c r="CI881" s="108">
        <v>5.0922989999999994E-2</v>
      </c>
      <c r="CJ881" s="108">
        <v>0.13557568</v>
      </c>
      <c r="CK881" s="108">
        <v>7.8242839999999994E-2</v>
      </c>
      <c r="CL881" s="108"/>
      <c r="CM881" s="108">
        <v>7.593264000000001E-2</v>
      </c>
      <c r="CN881" s="108"/>
      <c r="CO881" s="108"/>
      <c r="CP881" s="108"/>
      <c r="CQ881" s="108"/>
      <c r="CR881" s="108">
        <v>9.3601139999999999E-2</v>
      </c>
      <c r="CS881" s="1"/>
      <c r="CT881" s="1"/>
      <c r="CU881" s="19"/>
      <c r="CV881" s="18">
        <v>3.1899999999999998E-2</v>
      </c>
      <c r="CW881" s="18">
        <v>1.6400000000000001E-2</v>
      </c>
      <c r="CX881" s="18">
        <v>2.0400000000000001E-2</v>
      </c>
      <c r="CY881" s="18">
        <v>1.89E-2</v>
      </c>
      <c r="CZ881" s="18">
        <v>4.2799999999999998E-2</v>
      </c>
      <c r="DA881" s="18">
        <v>4.7199999999999999E-2</v>
      </c>
      <c r="DB881" s="18"/>
      <c r="DC881" s="18"/>
      <c r="DD881" s="18">
        <v>1.9599999999999999E-2</v>
      </c>
      <c r="DE881" s="18">
        <v>7.5499999999999998E-2</v>
      </c>
      <c r="DF881" s="18"/>
      <c r="DG881" s="18"/>
      <c r="DH881" s="18"/>
      <c r="DI881" s="18"/>
      <c r="DJ881" s="18">
        <v>7.0000000000000007E-2</v>
      </c>
      <c r="DK881" s="18">
        <v>9.9199999999999997E-2</v>
      </c>
      <c r="DL881" s="18">
        <v>4.0500000000000001E-2</v>
      </c>
      <c r="DM881" s="18">
        <v>3.2899999999999999E-2</v>
      </c>
      <c r="DN881" s="18">
        <v>4.0099999999999997E-2</v>
      </c>
      <c r="DO881" s="18">
        <v>0.11559999999999999</v>
      </c>
      <c r="DP881" s="18">
        <v>6.6799999999999998E-2</v>
      </c>
      <c r="DQ881" s="18"/>
      <c r="DR881" s="18">
        <v>6.5100000000000005E-2</v>
      </c>
      <c r="DS881" s="18"/>
      <c r="DT881" s="18"/>
      <c r="DU881" s="18"/>
      <c r="DV881" s="18"/>
      <c r="DW881" s="18">
        <v>8.2199999999999995E-2</v>
      </c>
      <c r="DX881" s="18"/>
      <c r="DY881" s="18"/>
      <c r="DZ881" s="1"/>
      <c r="EA881" s="18">
        <v>0.51</v>
      </c>
      <c r="EB881" s="18">
        <v>15.85</v>
      </c>
      <c r="EC881" s="18">
        <v>594.78</v>
      </c>
      <c r="ED881" s="18">
        <v>29.47</v>
      </c>
      <c r="EE881" s="18">
        <v>101</v>
      </c>
      <c r="EF881" s="18">
        <v>41.1</v>
      </c>
      <c r="EG881" s="1"/>
      <c r="EH881" s="1"/>
      <c r="EI881" s="18">
        <v>34.57</v>
      </c>
      <c r="EJ881" s="18">
        <v>6.91</v>
      </c>
      <c r="EK881" s="1"/>
      <c r="EL881" s="1"/>
      <c r="EM881" s="1"/>
      <c r="EN881" s="1"/>
      <c r="EO881" s="18">
        <v>1.41</v>
      </c>
      <c r="EP881" s="18">
        <v>15.7</v>
      </c>
      <c r="EQ881" s="18">
        <v>50.39</v>
      </c>
      <c r="ER881" s="18">
        <v>19.95</v>
      </c>
      <c r="ES881" s="18">
        <v>5.79</v>
      </c>
      <c r="ET881" s="18">
        <v>100</v>
      </c>
      <c r="EU881" s="18">
        <v>49.35</v>
      </c>
      <c r="EV881" s="18"/>
      <c r="EW881" s="18">
        <v>31.66</v>
      </c>
      <c r="EX881" s="1"/>
      <c r="EY881" s="1"/>
      <c r="EZ881" s="1"/>
      <c r="FA881" s="1"/>
      <c r="FB881" s="18">
        <v>32.450000000000003</v>
      </c>
      <c r="FC881" s="1"/>
      <c r="FD881" s="1"/>
      <c r="FE881" s="1"/>
      <c r="FF881" s="108">
        <v>7.943955684367987E-2</v>
      </c>
      <c r="FG881" s="108">
        <v>1.2827468377195613E-2</v>
      </c>
      <c r="FH881" s="108">
        <v>0</v>
      </c>
      <c r="FI881" s="108">
        <v>1.5106440718851767E-2</v>
      </c>
      <c r="FJ881" s="108">
        <v>0</v>
      </c>
      <c r="FK881" s="108">
        <v>4.1531286436066857E-2</v>
      </c>
      <c r="FL881" s="1"/>
      <c r="FM881" s="1"/>
      <c r="FN881" s="108">
        <v>1.6059534019439683E-2</v>
      </c>
      <c r="FO881" s="108">
        <v>0</v>
      </c>
      <c r="FP881" s="108">
        <v>0</v>
      </c>
      <c r="FQ881" s="1"/>
      <c r="FR881" s="1"/>
      <c r="FS881" s="1"/>
      <c r="FT881" s="108">
        <v>0.61725599644655016</v>
      </c>
      <c r="FU881" s="108">
        <v>0.12860340880183158</v>
      </c>
      <c r="FV881" s="108">
        <v>4.7608886810102904E-2</v>
      </c>
      <c r="FW881" s="108">
        <v>3.4996914668547249E-2</v>
      </c>
      <c r="FX881" s="108">
        <v>7.3360973304984645E-2</v>
      </c>
      <c r="FY881" s="108">
        <v>0</v>
      </c>
      <c r="FZ881" s="108">
        <v>6.8254930419192353E-2</v>
      </c>
      <c r="GA881" s="108"/>
      <c r="GB881" s="108">
        <v>6.6501200274348415E-2</v>
      </c>
      <c r="GC881" s="108"/>
      <c r="GD881" s="108"/>
      <c r="GE881" s="108"/>
      <c r="GF881" s="108"/>
      <c r="GG881" s="108">
        <v>0.10487046632124353</v>
      </c>
      <c r="GH881" s="1"/>
      <c r="GI881" s="1"/>
      <c r="GJ881" s="1"/>
      <c r="GK881" s="1"/>
    </row>
    <row r="882" spans="1:193" x14ac:dyDescent="0.25">
      <c r="A882" s="19" t="s">
        <v>1072</v>
      </c>
      <c r="B882" s="19" t="s">
        <v>24</v>
      </c>
      <c r="C882" s="19" t="s">
        <v>319</v>
      </c>
      <c r="D882" s="18" t="s">
        <v>1009</v>
      </c>
      <c r="E882" s="19" t="s">
        <v>1014</v>
      </c>
      <c r="F882" s="141" t="s">
        <v>1015</v>
      </c>
      <c r="G882" s="108">
        <v>34.405999999999999</v>
      </c>
      <c r="H882" s="108">
        <v>0</v>
      </c>
      <c r="I882" s="108">
        <v>0</v>
      </c>
      <c r="J882" s="108">
        <v>0</v>
      </c>
      <c r="K882" s="108">
        <v>0</v>
      </c>
      <c r="L882" s="108">
        <v>9.9999999999999992E-2</v>
      </c>
      <c r="M882" s="1"/>
      <c r="N882" s="1"/>
      <c r="O882" s="108">
        <v>0</v>
      </c>
      <c r="P882" s="108">
        <v>0</v>
      </c>
      <c r="Q882" s="108"/>
      <c r="R882" s="1"/>
      <c r="S882" s="1"/>
      <c r="T882" s="1"/>
      <c r="U882" s="108">
        <v>64.561000000000007</v>
      </c>
      <c r="V882" s="108">
        <v>0.89800000000000002</v>
      </c>
      <c r="W882" s="108">
        <v>0</v>
      </c>
      <c r="X882" s="108">
        <v>0</v>
      </c>
      <c r="Y882" s="108">
        <v>0</v>
      </c>
      <c r="Z882" s="108">
        <v>0</v>
      </c>
      <c r="AA882" s="108">
        <v>9.7000000000000003E-2</v>
      </c>
      <c r="AB882" s="108"/>
      <c r="AC882" s="108">
        <v>0</v>
      </c>
      <c r="AD882" s="108"/>
      <c r="AE882" s="108"/>
      <c r="AF882" s="108"/>
      <c r="AG882" s="108"/>
      <c r="AH882" s="108">
        <v>0</v>
      </c>
      <c r="AI882" s="108"/>
      <c r="AJ882" s="109">
        <v>100.062</v>
      </c>
      <c r="AK882" s="109"/>
      <c r="AL882" s="108">
        <v>16.083582647718771</v>
      </c>
      <c r="AM882" s="108">
        <v>0</v>
      </c>
      <c r="AN882" s="108">
        <v>0</v>
      </c>
      <c r="AO882" s="108">
        <v>0</v>
      </c>
      <c r="AP882" s="108">
        <v>0</v>
      </c>
      <c r="AQ882" s="108">
        <v>7.7730275942479596E-2</v>
      </c>
      <c r="AR882" s="1"/>
      <c r="AS882" s="1"/>
      <c r="AT882" s="108">
        <v>0</v>
      </c>
      <c r="AU882" s="108">
        <v>0</v>
      </c>
      <c r="AV882" s="1"/>
      <c r="AW882" s="1"/>
      <c r="AX882" s="1"/>
      <c r="AY882" s="1"/>
      <c r="AZ882" s="108">
        <v>47.794640213206996</v>
      </c>
      <c r="BA882" s="108">
        <v>0.76146866785381162</v>
      </c>
      <c r="BB882" s="108">
        <v>0</v>
      </c>
      <c r="BC882" s="108">
        <v>0</v>
      </c>
      <c r="BD882" s="108">
        <v>0</v>
      </c>
      <c r="BE882" s="108">
        <v>0</v>
      </c>
      <c r="BF882" s="108">
        <v>8.2813967386664397E-2</v>
      </c>
      <c r="BG882" s="108"/>
      <c r="BH882" s="108">
        <v>0</v>
      </c>
      <c r="BI882" s="108"/>
      <c r="BJ882" s="108"/>
      <c r="BK882" s="108"/>
      <c r="BL882" s="108">
        <v>0</v>
      </c>
      <c r="BM882" s="108">
        <v>0</v>
      </c>
      <c r="BN882" s="108"/>
      <c r="BO882" s="108"/>
      <c r="BP882" s="108"/>
      <c r="BQ882" s="108">
        <v>7.0165760000000008E-2</v>
      </c>
      <c r="BR882" s="108">
        <v>2.7857269999999996E-2</v>
      </c>
      <c r="BS882" s="108">
        <v>3.7601050000000004E-2</v>
      </c>
      <c r="BT882" s="108">
        <v>3.3329819999999996E-2</v>
      </c>
      <c r="BU882" s="108">
        <v>6.32688E-2</v>
      </c>
      <c r="BV882" s="108">
        <v>6.4582299999999995E-2</v>
      </c>
      <c r="BW882" s="1"/>
      <c r="BX882" s="1"/>
      <c r="BY882" s="108">
        <v>2.812392E-2</v>
      </c>
      <c r="BZ882" s="108">
        <v>0.17393243999999997</v>
      </c>
      <c r="CA882" s="108"/>
      <c r="CB882" s="1"/>
      <c r="CC882" s="1"/>
      <c r="CD882" s="1"/>
      <c r="CE882" s="108">
        <v>8.4154840000000009E-2</v>
      </c>
      <c r="CF882" s="108">
        <v>0.11958102000000001</v>
      </c>
      <c r="CG882" s="108">
        <v>4.5432500000000001E-2</v>
      </c>
      <c r="CH882" s="108">
        <v>4.0838399999999997E-2</v>
      </c>
      <c r="CI882" s="108">
        <v>5.6383560000000006E-2</v>
      </c>
      <c r="CJ882" s="108">
        <v>0.16442656</v>
      </c>
      <c r="CK882" s="108">
        <v>7.062939E-2</v>
      </c>
      <c r="CL882" s="108"/>
      <c r="CM882" s="108">
        <v>6.6951360000000001E-2</v>
      </c>
      <c r="CN882" s="108"/>
      <c r="CO882" s="108"/>
      <c r="CP882" s="108"/>
      <c r="CQ882" s="108"/>
      <c r="CR882" s="108">
        <v>9.986399E-2</v>
      </c>
      <c r="CS882" s="1"/>
      <c r="CT882" s="1"/>
      <c r="CU882" s="19"/>
      <c r="CV882" s="18">
        <v>3.2800000000000003E-2</v>
      </c>
      <c r="CW882" s="18">
        <v>1.67E-2</v>
      </c>
      <c r="CX882" s="18">
        <v>1.9900000000000001E-2</v>
      </c>
      <c r="CY882" s="18">
        <v>2.01E-2</v>
      </c>
      <c r="CZ882" s="18">
        <v>4.9000000000000002E-2</v>
      </c>
      <c r="DA882" s="18">
        <v>5.0199999999999995E-2</v>
      </c>
      <c r="DB882" s="18"/>
      <c r="DC882" s="18"/>
      <c r="DD882" s="18">
        <v>2.01E-2</v>
      </c>
      <c r="DE882" s="18">
        <v>7.5899999999999995E-2</v>
      </c>
      <c r="DF882" s="18"/>
      <c r="DG882" s="18"/>
      <c r="DH882" s="18"/>
      <c r="DI882" s="18"/>
      <c r="DJ882" s="18">
        <v>6.2300000000000008E-2</v>
      </c>
      <c r="DK882" s="18">
        <v>0.1014</v>
      </c>
      <c r="DL882" s="18">
        <v>4.2500000000000003E-2</v>
      </c>
      <c r="DM882" s="18">
        <v>3.5999999999999997E-2</v>
      </c>
      <c r="DN882" s="18">
        <v>4.4400000000000002E-2</v>
      </c>
      <c r="DO882" s="18">
        <v>0.14019999999999999</v>
      </c>
      <c r="DP882" s="18">
        <v>6.0299999999999999E-2</v>
      </c>
      <c r="DQ882" s="18"/>
      <c r="DR882" s="18">
        <v>5.7399999999999986E-2</v>
      </c>
      <c r="DS882" s="18"/>
      <c r="DT882" s="18"/>
      <c r="DU882" s="18"/>
      <c r="DV882" s="18"/>
      <c r="DW882" s="18">
        <v>8.77E-2</v>
      </c>
      <c r="DX882" s="18"/>
      <c r="DY882" s="18"/>
      <c r="DZ882" s="1"/>
      <c r="EA882" s="18">
        <v>0.5</v>
      </c>
      <c r="EB882" s="18">
        <v>100</v>
      </c>
      <c r="EC882" s="18">
        <v>100</v>
      </c>
      <c r="ED882" s="18">
        <v>100</v>
      </c>
      <c r="EE882" s="18">
        <v>100</v>
      </c>
      <c r="EF882" s="18">
        <v>55.17</v>
      </c>
      <c r="EG882" s="1"/>
      <c r="EH882" s="1"/>
      <c r="EI882" s="18">
        <v>100</v>
      </c>
      <c r="EJ882" s="18">
        <v>6.95</v>
      </c>
      <c r="EK882" s="1"/>
      <c r="EL882" s="1"/>
      <c r="EM882" s="1"/>
      <c r="EN882" s="1"/>
      <c r="EO882" s="18">
        <v>1.35</v>
      </c>
      <c r="EP882" s="18">
        <v>17.11</v>
      </c>
      <c r="EQ882" s="18">
        <v>100</v>
      </c>
      <c r="ER882" s="18">
        <v>264.7</v>
      </c>
      <c r="ES882" s="18">
        <v>1526.43</v>
      </c>
      <c r="ET882" s="18">
        <v>100</v>
      </c>
      <c r="EU882" s="18">
        <v>73.680000000000007</v>
      </c>
      <c r="EV882" s="18"/>
      <c r="EW882" s="18">
        <v>580.04</v>
      </c>
      <c r="EX882" s="1"/>
      <c r="EY882" s="1"/>
      <c r="EZ882" s="1"/>
      <c r="FA882" s="1"/>
      <c r="FB882" s="18">
        <v>650.97</v>
      </c>
      <c r="FC882" s="1"/>
      <c r="FD882" s="1"/>
      <c r="FE882" s="1"/>
      <c r="FF882" s="108">
        <v>8.0417913238593861E-2</v>
      </c>
      <c r="FG882" s="108">
        <v>0</v>
      </c>
      <c r="FH882" s="108">
        <v>0</v>
      </c>
      <c r="FI882" s="108">
        <v>0</v>
      </c>
      <c r="FJ882" s="108">
        <v>0</v>
      </c>
      <c r="FK882" s="108">
        <v>4.2883793237465988E-2</v>
      </c>
      <c r="FL882" s="1"/>
      <c r="FM882" s="1"/>
      <c r="FN882" s="108">
        <v>0</v>
      </c>
      <c r="FO882" s="108">
        <v>0</v>
      </c>
      <c r="FP882" s="108">
        <v>0</v>
      </c>
      <c r="FQ882" s="1"/>
      <c r="FR882" s="1"/>
      <c r="FS882" s="1"/>
      <c r="FT882" s="108">
        <v>0.64522764287829448</v>
      </c>
      <c r="FU882" s="108">
        <v>0.13028728906978718</v>
      </c>
      <c r="FV882" s="108">
        <v>0</v>
      </c>
      <c r="FW882" s="108">
        <v>0</v>
      </c>
      <c r="FX882" s="108">
        <v>0</v>
      </c>
      <c r="FY882" s="108">
        <v>0</v>
      </c>
      <c r="FZ882" s="108">
        <v>6.1017331170494335E-2</v>
      </c>
      <c r="GA882" s="108"/>
      <c r="GB882" s="108">
        <v>0</v>
      </c>
      <c r="GC882" s="108"/>
      <c r="GD882" s="108"/>
      <c r="GE882" s="108"/>
      <c r="GF882" s="108"/>
      <c r="GG882" s="108">
        <v>0</v>
      </c>
      <c r="GH882" s="1"/>
      <c r="GI882" s="1"/>
      <c r="GJ882" s="1"/>
      <c r="GK882" s="1"/>
    </row>
    <row r="883" spans="1:193" x14ac:dyDescent="0.25">
      <c r="A883" s="19" t="s">
        <v>1072</v>
      </c>
      <c r="B883" s="19" t="s">
        <v>24</v>
      </c>
      <c r="C883" s="19" t="s">
        <v>319</v>
      </c>
      <c r="D883" s="18" t="s">
        <v>1009</v>
      </c>
      <c r="E883" s="19" t="s">
        <v>1016</v>
      </c>
      <c r="F883" s="141" t="s">
        <v>1011</v>
      </c>
      <c r="G883" s="108">
        <v>33.537999999999997</v>
      </c>
      <c r="H883" s="108">
        <v>0.21199999999999999</v>
      </c>
      <c r="I883" s="108">
        <v>0.106</v>
      </c>
      <c r="J883" s="108">
        <v>0</v>
      </c>
      <c r="K883" s="108">
        <v>0</v>
      </c>
      <c r="L883" s="108">
        <v>0.17299999999999999</v>
      </c>
      <c r="M883" s="1"/>
      <c r="N883" s="1"/>
      <c r="O883" s="108">
        <v>0.113</v>
      </c>
      <c r="P883" s="108">
        <v>0</v>
      </c>
      <c r="Q883" s="108"/>
      <c r="R883" s="1"/>
      <c r="S883" s="1"/>
      <c r="T883" s="1"/>
      <c r="U883" s="108">
        <v>60.227000000000004</v>
      </c>
      <c r="V883" s="108">
        <v>2.633</v>
      </c>
      <c r="W883" s="108">
        <v>7.3999999999999996E-2</v>
      </c>
      <c r="X883" s="108">
        <v>0</v>
      </c>
      <c r="Y883" s="108">
        <v>0.47399999999999998</v>
      </c>
      <c r="Z883" s="108">
        <v>0</v>
      </c>
      <c r="AA883" s="108">
        <v>0.26</v>
      </c>
      <c r="AB883" s="108"/>
      <c r="AC883" s="108">
        <v>0.13700000000000001</v>
      </c>
      <c r="AD883" s="108"/>
      <c r="AE883" s="108"/>
      <c r="AF883" s="108"/>
      <c r="AG883" s="108"/>
      <c r="AH883" s="108">
        <v>0.27100000000000002</v>
      </c>
      <c r="AI883" s="108"/>
      <c r="AJ883" s="109">
        <v>98.218000000000004</v>
      </c>
      <c r="AK883" s="109"/>
      <c r="AL883" s="108">
        <v>15.677823485415106</v>
      </c>
      <c r="AM883" s="108">
        <v>0.1270907019962832</v>
      </c>
      <c r="AN883" s="108">
        <v>5.6099497221487167E-2</v>
      </c>
      <c r="AO883" s="108">
        <v>0</v>
      </c>
      <c r="AP883" s="108">
        <v>0</v>
      </c>
      <c r="AQ883" s="108">
        <v>0.1344733773804897</v>
      </c>
      <c r="AR883" s="1"/>
      <c r="AS883" s="1"/>
      <c r="AT883" s="108">
        <v>8.0760434534019446E-2</v>
      </c>
      <c r="AU883" s="108">
        <v>0</v>
      </c>
      <c r="AV883" s="1"/>
      <c r="AW883" s="1"/>
      <c r="AX883" s="1"/>
      <c r="AY883" s="1"/>
      <c r="AZ883" s="108">
        <v>44.586171157832396</v>
      </c>
      <c r="BA883" s="108">
        <v>2.2326804036292716</v>
      </c>
      <c r="BB883" s="108">
        <v>6.9223573433115054E-2</v>
      </c>
      <c r="BC883" s="108">
        <v>0</v>
      </c>
      <c r="BD883" s="108">
        <v>0.37325773682967162</v>
      </c>
      <c r="BE883" s="108">
        <v>0</v>
      </c>
      <c r="BF883" s="108">
        <v>0.22197558268590456</v>
      </c>
      <c r="BG883" s="108"/>
      <c r="BH883" s="108">
        <v>0.11745541838134431</v>
      </c>
      <c r="BI883" s="108"/>
      <c r="BJ883" s="108"/>
      <c r="BK883" s="108"/>
      <c r="BL883" s="108">
        <v>0</v>
      </c>
      <c r="BM883" s="108">
        <v>0.23799069113901819</v>
      </c>
      <c r="BN883" s="108"/>
      <c r="BO883" s="108"/>
      <c r="BP883" s="108"/>
      <c r="BQ883" s="108">
        <v>7.2091040000000009E-2</v>
      </c>
      <c r="BR883" s="108">
        <v>2.752365E-2</v>
      </c>
      <c r="BS883" s="108">
        <v>3.8923699999999999E-2</v>
      </c>
      <c r="BT883" s="108">
        <v>3.2832359999999998E-2</v>
      </c>
      <c r="BU883" s="108">
        <v>6.210671999999999E-2</v>
      </c>
      <c r="BV883" s="108">
        <v>6.4453650000000001E-2</v>
      </c>
      <c r="BW883" s="1"/>
      <c r="BX883" s="1"/>
      <c r="BY883" s="108">
        <v>2.896344E-2</v>
      </c>
      <c r="BZ883" s="108">
        <v>0.17186999999999999</v>
      </c>
      <c r="CA883" s="108"/>
      <c r="CB883" s="1"/>
      <c r="CC883" s="1"/>
      <c r="CD883" s="1"/>
      <c r="CE883" s="108">
        <v>9.0503600000000003E-2</v>
      </c>
      <c r="CF883" s="108">
        <v>0.11616105</v>
      </c>
      <c r="CG883" s="108">
        <v>4.1584099999999992E-2</v>
      </c>
      <c r="CH883" s="108">
        <v>4.0724960000000004E-2</v>
      </c>
      <c r="CI883" s="108">
        <v>5.041503E-2</v>
      </c>
      <c r="CJ883" s="108">
        <v>0.15645152000000001</v>
      </c>
      <c r="CK883" s="108">
        <v>7.5900239999999994E-2</v>
      </c>
      <c r="CL883" s="108"/>
      <c r="CM883" s="108">
        <v>6.9634080000000015E-2</v>
      </c>
      <c r="CN883" s="108"/>
      <c r="CO883" s="108"/>
      <c r="CP883" s="108"/>
      <c r="CQ883" s="108"/>
      <c r="CR883" s="108">
        <v>9.3259530000000007E-2</v>
      </c>
      <c r="CS883" s="1"/>
      <c r="CT883" s="1"/>
      <c r="CU883" s="19"/>
      <c r="CV883" s="18">
        <v>3.3700000000000001E-2</v>
      </c>
      <c r="CW883" s="18">
        <v>1.6500000000000001E-2</v>
      </c>
      <c r="CX883" s="18">
        <v>2.06E-2</v>
      </c>
      <c r="CY883" s="18">
        <v>1.9800000000000002E-2</v>
      </c>
      <c r="CZ883" s="18">
        <v>4.8099999999999997E-2</v>
      </c>
      <c r="DA883" s="18">
        <v>5.0099999999999999E-2</v>
      </c>
      <c r="DB883" s="18"/>
      <c r="DC883" s="18"/>
      <c r="DD883" s="18">
        <v>2.07E-2</v>
      </c>
      <c r="DE883" s="18">
        <v>7.4999999999999997E-2</v>
      </c>
      <c r="DF883" s="18"/>
      <c r="DG883" s="18"/>
      <c r="DH883" s="18"/>
      <c r="DI883" s="18"/>
      <c r="DJ883" s="18">
        <v>6.7000000000000004E-2</v>
      </c>
      <c r="DK883" s="18">
        <v>9.8500000000000004E-2</v>
      </c>
      <c r="DL883" s="18">
        <v>3.8899999999999997E-2</v>
      </c>
      <c r="DM883" s="18">
        <v>3.5900000000000001E-2</v>
      </c>
      <c r="DN883" s="18">
        <v>3.9699999999999999E-2</v>
      </c>
      <c r="DO883" s="18">
        <v>0.13339999999999999</v>
      </c>
      <c r="DP883" s="18">
        <v>6.4799999999999996E-2</v>
      </c>
      <c r="DQ883" s="18"/>
      <c r="DR883" s="18">
        <v>5.970000000000001E-2</v>
      </c>
      <c r="DS883" s="18"/>
      <c r="DT883" s="18"/>
      <c r="DU883" s="18"/>
      <c r="DV883" s="18"/>
      <c r="DW883" s="18">
        <v>8.1900000000000001E-2</v>
      </c>
      <c r="DX883" s="18"/>
      <c r="DY883" s="18"/>
      <c r="DZ883" s="1"/>
      <c r="EA883" s="18">
        <v>0.52</v>
      </c>
      <c r="EB883" s="18">
        <v>10.51</v>
      </c>
      <c r="EC883" s="18">
        <v>22.94</v>
      </c>
      <c r="ED883" s="18">
        <v>100</v>
      </c>
      <c r="EE883" s="18">
        <v>100</v>
      </c>
      <c r="EF883" s="18">
        <v>33.35</v>
      </c>
      <c r="EG883" s="1"/>
      <c r="EH883" s="1"/>
      <c r="EI883" s="18">
        <v>21.73</v>
      </c>
      <c r="EJ883" s="18">
        <v>7.58</v>
      </c>
      <c r="EK883" s="1"/>
      <c r="EL883" s="1"/>
      <c r="EM883" s="1"/>
      <c r="EN883" s="1"/>
      <c r="EO883" s="18">
        <v>1.4</v>
      </c>
      <c r="EP883" s="18">
        <v>6.52</v>
      </c>
      <c r="EQ883" s="18">
        <v>65.180000000000007</v>
      </c>
      <c r="ER883" s="18">
        <v>125.26</v>
      </c>
      <c r="ES883" s="18">
        <v>14.02</v>
      </c>
      <c r="ET883" s="18">
        <v>122.58</v>
      </c>
      <c r="EU883" s="18">
        <v>31.74</v>
      </c>
      <c r="EV883" s="18"/>
      <c r="EW883" s="18">
        <v>50.58</v>
      </c>
      <c r="EX883" s="1"/>
      <c r="EY883" s="1"/>
      <c r="EZ883" s="1"/>
      <c r="FA883" s="1"/>
      <c r="FB883" s="18">
        <v>43.18</v>
      </c>
      <c r="FC883" s="1"/>
      <c r="FD883" s="1"/>
      <c r="FE883" s="1"/>
      <c r="FF883" s="108">
        <v>8.1524682124158546E-2</v>
      </c>
      <c r="FG883" s="108">
        <v>1.3357232779809363E-2</v>
      </c>
      <c r="FH883" s="108">
        <v>1.2869224662609157E-2</v>
      </c>
      <c r="FI883" s="108">
        <v>0</v>
      </c>
      <c r="FJ883" s="108">
        <v>0</v>
      </c>
      <c r="FK883" s="108">
        <v>4.4846871356393314E-2</v>
      </c>
      <c r="FL883" s="1"/>
      <c r="FM883" s="1"/>
      <c r="FN883" s="108">
        <v>1.7549242424242426E-2</v>
      </c>
      <c r="FO883" s="108">
        <v>0</v>
      </c>
      <c r="FP883" s="108">
        <v>0</v>
      </c>
      <c r="FQ883" s="1"/>
      <c r="FR883" s="1"/>
      <c r="FS883" s="1"/>
      <c r="FT883" s="108">
        <v>0.62420639620965346</v>
      </c>
      <c r="FU883" s="108">
        <v>0.14557076231662849</v>
      </c>
      <c r="FV883" s="108">
        <v>4.5119925163704395E-2</v>
      </c>
      <c r="FW883" s="108">
        <v>0</v>
      </c>
      <c r="FX883" s="108">
        <v>5.2330734703519954E-2</v>
      </c>
      <c r="FY883" s="108">
        <v>0</v>
      </c>
      <c r="FZ883" s="108">
        <v>7.0455049944506104E-2</v>
      </c>
      <c r="GA883" s="108"/>
      <c r="GB883" s="108">
        <v>5.9408950617283955E-2</v>
      </c>
      <c r="GC883" s="108"/>
      <c r="GD883" s="108"/>
      <c r="GE883" s="108"/>
      <c r="GF883" s="108"/>
      <c r="GG883" s="108">
        <v>0.10276438043382806</v>
      </c>
      <c r="GH883" s="1"/>
      <c r="GI883" s="1"/>
      <c r="GJ883" s="1"/>
      <c r="GK883" s="1"/>
    </row>
    <row r="884" spans="1:193" x14ac:dyDescent="0.25">
      <c r="A884" s="19" t="s">
        <v>1072</v>
      </c>
      <c r="B884" s="19" t="s">
        <v>24</v>
      </c>
      <c r="C884" s="19" t="s">
        <v>319</v>
      </c>
      <c r="D884" s="18" t="s">
        <v>1009</v>
      </c>
      <c r="E884" s="19" t="s">
        <v>1017</v>
      </c>
      <c r="F884" s="141" t="s">
        <v>1011</v>
      </c>
      <c r="G884" s="108">
        <v>33.811</v>
      </c>
      <c r="H884" s="108">
        <v>0.13200000000000001</v>
      </c>
      <c r="I884" s="108">
        <v>0</v>
      </c>
      <c r="J884" s="108">
        <v>4.3999999999999997E-2</v>
      </c>
      <c r="K884" s="108">
        <v>0</v>
      </c>
      <c r="L884" s="108">
        <v>0.156</v>
      </c>
      <c r="M884" s="1"/>
      <c r="N884" s="1"/>
      <c r="O884" s="108">
        <v>0.24600000000000002</v>
      </c>
      <c r="P884" s="108">
        <v>0</v>
      </c>
      <c r="Q884" s="108"/>
      <c r="R884" s="1"/>
      <c r="S884" s="1"/>
      <c r="T884" s="1"/>
      <c r="U884" s="108">
        <v>61.524000000000001</v>
      </c>
      <c r="V884" s="108">
        <v>1.2509999999999999</v>
      </c>
      <c r="W884" s="108">
        <v>5.7000000000000002E-2</v>
      </c>
      <c r="X884" s="108">
        <v>5.7000000000000002E-2</v>
      </c>
      <c r="Y884" s="108">
        <v>1.0960000000000001</v>
      </c>
      <c r="Z884" s="108">
        <v>0</v>
      </c>
      <c r="AA884" s="108">
        <v>0.2</v>
      </c>
      <c r="AB884" s="108"/>
      <c r="AC884" s="108">
        <v>0.17399999999999999</v>
      </c>
      <c r="AD884" s="108"/>
      <c r="AE884" s="108"/>
      <c r="AF884" s="108"/>
      <c r="AG884" s="108"/>
      <c r="AH884" s="108">
        <v>0</v>
      </c>
      <c r="AI884" s="108"/>
      <c r="AJ884" s="109">
        <v>98.748000000000019</v>
      </c>
      <c r="AK884" s="109"/>
      <c r="AL884" s="108">
        <v>15.805441286462226</v>
      </c>
      <c r="AM884" s="108">
        <v>7.9131946525987665E-2</v>
      </c>
      <c r="AN884" s="108">
        <v>0</v>
      </c>
      <c r="AO884" s="108">
        <v>2.6534796767579302E-2</v>
      </c>
      <c r="AP884" s="108">
        <v>0</v>
      </c>
      <c r="AQ884" s="108">
        <v>0.12125923047026817</v>
      </c>
      <c r="AR884" s="1"/>
      <c r="AS884" s="1"/>
      <c r="AT884" s="108">
        <v>0.17581475128644941</v>
      </c>
      <c r="AU884" s="108">
        <v>0</v>
      </c>
      <c r="AV884" s="1"/>
      <c r="AW884" s="1"/>
      <c r="AX884" s="1"/>
      <c r="AY884" s="1"/>
      <c r="AZ884" s="108">
        <v>45.546342907906428</v>
      </c>
      <c r="BA884" s="108">
        <v>1.0607987789366573</v>
      </c>
      <c r="BB884" s="108">
        <v>5.3320860617399442E-2</v>
      </c>
      <c r="BC884" s="108">
        <v>5.0246826516220026E-2</v>
      </c>
      <c r="BD884" s="108">
        <v>0.86306008347113949</v>
      </c>
      <c r="BE884" s="108">
        <v>0</v>
      </c>
      <c r="BF884" s="108">
        <v>0.17075044821992658</v>
      </c>
      <c r="BG884" s="108"/>
      <c r="BH884" s="108">
        <v>0.14917695473251028</v>
      </c>
      <c r="BI884" s="108"/>
      <c r="BJ884" s="108"/>
      <c r="BK884" s="108"/>
      <c r="BL884" s="108">
        <v>0</v>
      </c>
      <c r="BM884" s="108">
        <v>0</v>
      </c>
      <c r="BN884" s="108"/>
      <c r="BO884" s="108"/>
      <c r="BP884" s="108"/>
      <c r="BQ884" s="108">
        <v>6.9524000000000002E-2</v>
      </c>
      <c r="BR884" s="108">
        <v>2.7023219999999997E-2</v>
      </c>
      <c r="BS884" s="108">
        <v>4.024635E-2</v>
      </c>
      <c r="BT884" s="108">
        <v>2.8521039999999998E-2</v>
      </c>
      <c r="BU884" s="108">
        <v>5.9266079999999999E-2</v>
      </c>
      <c r="BV884" s="108">
        <v>5.9050350000000001E-2</v>
      </c>
      <c r="BW884" s="1"/>
      <c r="BX884" s="1"/>
      <c r="BY884" s="108">
        <v>2.5465440000000002E-2</v>
      </c>
      <c r="BZ884" s="108">
        <v>0.17439075999999998</v>
      </c>
      <c r="CA884" s="108"/>
      <c r="CB884" s="1"/>
      <c r="CC884" s="1"/>
      <c r="CD884" s="1"/>
      <c r="CE884" s="108">
        <v>7.6995599999999997E-2</v>
      </c>
      <c r="CF884" s="108">
        <v>0.11592519</v>
      </c>
      <c r="CG884" s="108">
        <v>4.31876E-2</v>
      </c>
      <c r="CH884" s="108">
        <v>4.276688E-2</v>
      </c>
      <c r="CI884" s="108">
        <v>5.7653460000000004E-2</v>
      </c>
      <c r="CJ884" s="108">
        <v>0.15961808</v>
      </c>
      <c r="CK884" s="108">
        <v>7.8711359999999994E-2</v>
      </c>
      <c r="CL884" s="108"/>
      <c r="CM884" s="108">
        <v>6.8467680000000003E-2</v>
      </c>
      <c r="CN884" s="108"/>
      <c r="CO884" s="108"/>
      <c r="CP884" s="108"/>
      <c r="CQ884" s="108"/>
      <c r="CR884" s="108">
        <v>9.9066899999999999E-2</v>
      </c>
      <c r="CS884" s="1"/>
      <c r="CT884" s="1"/>
      <c r="CU884" s="19"/>
      <c r="CV884" s="18">
        <v>3.2500000000000001E-2</v>
      </c>
      <c r="CW884" s="18">
        <v>1.6199999999999999E-2</v>
      </c>
      <c r="CX884" s="18">
        <v>2.1299999999999999E-2</v>
      </c>
      <c r="CY884" s="18">
        <v>1.72E-2</v>
      </c>
      <c r="CZ884" s="18">
        <v>4.5900000000000003E-2</v>
      </c>
      <c r="DA884" s="18">
        <v>4.5900000000000003E-2</v>
      </c>
      <c r="DB884" s="18"/>
      <c r="DC884" s="18"/>
      <c r="DD884" s="18">
        <v>1.8200000000000001E-2</v>
      </c>
      <c r="DE884" s="18">
        <v>7.6100000000000001E-2</v>
      </c>
      <c r="DF884" s="18"/>
      <c r="DG884" s="18"/>
      <c r="DH884" s="18"/>
      <c r="DI884" s="18"/>
      <c r="DJ884" s="18">
        <v>5.7000000000000002E-2</v>
      </c>
      <c r="DK884" s="18">
        <v>9.8299999999999998E-2</v>
      </c>
      <c r="DL884" s="18">
        <v>4.0399999999999998E-2</v>
      </c>
      <c r="DM884" s="18">
        <v>3.7699999999999997E-2</v>
      </c>
      <c r="DN884" s="18">
        <v>4.5400000000000003E-2</v>
      </c>
      <c r="DO884" s="18">
        <v>0.1361</v>
      </c>
      <c r="DP884" s="18">
        <v>6.7199999999999996E-2</v>
      </c>
      <c r="DQ884" s="18"/>
      <c r="DR884" s="18">
        <v>5.8700000000000002E-2</v>
      </c>
      <c r="DS884" s="18"/>
      <c r="DT884" s="18"/>
      <c r="DU884" s="18"/>
      <c r="DV884" s="18"/>
      <c r="DW884" s="18">
        <v>8.6999999999999994E-2</v>
      </c>
      <c r="DX884" s="18"/>
      <c r="DY884" s="18"/>
      <c r="DZ884" s="1"/>
      <c r="EA884" s="18">
        <v>0.51</v>
      </c>
      <c r="EB884" s="18">
        <v>16.04</v>
      </c>
      <c r="EC884" s="18">
        <v>100</v>
      </c>
      <c r="ED884" s="18">
        <v>49.57</v>
      </c>
      <c r="EE884" s="18">
        <v>100</v>
      </c>
      <c r="EF884" s="18">
        <v>34.25</v>
      </c>
      <c r="EG884" s="1"/>
      <c r="EH884" s="1"/>
      <c r="EI884" s="18">
        <v>10.45</v>
      </c>
      <c r="EJ884" s="18">
        <v>8.33</v>
      </c>
      <c r="EK884" s="1"/>
      <c r="EL884" s="1"/>
      <c r="EM884" s="1"/>
      <c r="EN884" s="1"/>
      <c r="EO884" s="18">
        <v>1.38</v>
      </c>
      <c r="EP884" s="18">
        <v>12.32</v>
      </c>
      <c r="EQ884" s="18">
        <v>86.52</v>
      </c>
      <c r="ER884" s="18">
        <v>72.75</v>
      </c>
      <c r="ES884" s="18">
        <v>7.89</v>
      </c>
      <c r="ET884" s="18">
        <v>100</v>
      </c>
      <c r="EU884" s="18">
        <v>41.07</v>
      </c>
      <c r="EV884" s="18"/>
      <c r="EW884" s="18">
        <v>40.01</v>
      </c>
      <c r="EX884" s="1"/>
      <c r="EY884" s="1"/>
      <c r="EZ884" s="1"/>
      <c r="FA884" s="1"/>
      <c r="FB884" s="18">
        <v>91.05</v>
      </c>
      <c r="FC884" s="1"/>
      <c r="FD884" s="1"/>
      <c r="FE884" s="1"/>
      <c r="FF884" s="108">
        <v>8.0607750560957356E-2</v>
      </c>
      <c r="FG884" s="108">
        <v>1.2692764222768421E-2</v>
      </c>
      <c r="FH884" s="108">
        <v>0</v>
      </c>
      <c r="FI884" s="108">
        <v>1.315329875768906E-2</v>
      </c>
      <c r="FJ884" s="108">
        <v>0</v>
      </c>
      <c r="FK884" s="108">
        <v>4.153128643606685E-2</v>
      </c>
      <c r="FL884" s="1"/>
      <c r="FM884" s="1"/>
      <c r="FN884" s="108">
        <v>1.8372641509433962E-2</v>
      </c>
      <c r="FO884" s="108">
        <v>0</v>
      </c>
      <c r="FP884" s="108">
        <v>0</v>
      </c>
      <c r="FQ884" s="1"/>
      <c r="FR884" s="1"/>
      <c r="FS884" s="1"/>
      <c r="FT884" s="108">
        <v>0.62853953212910874</v>
      </c>
      <c r="FU884" s="108">
        <v>0.1306904095649962</v>
      </c>
      <c r="FV884" s="108">
        <v>4.6133208606173995E-2</v>
      </c>
      <c r="FW884" s="108">
        <v>3.6554566290550074E-2</v>
      </c>
      <c r="FX884" s="108">
        <v>6.8095440585872899E-2</v>
      </c>
      <c r="FY884" s="108">
        <v>0</v>
      </c>
      <c r="FZ884" s="108">
        <v>7.012720908392385E-2</v>
      </c>
      <c r="GA884" s="108"/>
      <c r="GB884" s="108">
        <v>5.9685699588477352E-2</v>
      </c>
      <c r="GC884" s="108"/>
      <c r="GD884" s="108"/>
      <c r="GE884" s="108"/>
      <c r="GF884" s="108"/>
      <c r="GG884" s="108">
        <v>0</v>
      </c>
      <c r="GH884" s="1"/>
      <c r="GI884" s="1"/>
      <c r="GJ884" s="1"/>
      <c r="GK884" s="1"/>
    </row>
    <row r="885" spans="1:193" x14ac:dyDescent="0.25">
      <c r="A885" s="19" t="s">
        <v>1072</v>
      </c>
      <c r="B885" s="19" t="s">
        <v>24</v>
      </c>
      <c r="C885" s="19" t="s">
        <v>319</v>
      </c>
      <c r="D885" s="18" t="s">
        <v>1009</v>
      </c>
      <c r="E885" s="19" t="s">
        <v>1018</v>
      </c>
      <c r="F885" s="141" t="s">
        <v>543</v>
      </c>
      <c r="G885" s="108">
        <v>34.729999999999997</v>
      </c>
      <c r="H885" s="108">
        <v>0</v>
      </c>
      <c r="I885" s="108">
        <v>0</v>
      </c>
      <c r="J885" s="108">
        <v>0</v>
      </c>
      <c r="K885" s="108">
        <v>0</v>
      </c>
      <c r="L885" s="108">
        <v>9.0999999999999998E-2</v>
      </c>
      <c r="M885" s="1"/>
      <c r="N885" s="1"/>
      <c r="O885" s="108">
        <v>0</v>
      </c>
      <c r="P885" s="108">
        <v>0</v>
      </c>
      <c r="Q885" s="108"/>
      <c r="R885" s="1"/>
      <c r="S885" s="1"/>
      <c r="T885" s="1"/>
      <c r="U885" s="108">
        <v>64.135000000000005</v>
      </c>
      <c r="V885" s="108">
        <v>1.4490000000000001</v>
      </c>
      <c r="W885" s="108">
        <v>0</v>
      </c>
      <c r="X885" s="108">
        <v>0.05</v>
      </c>
      <c r="Y885" s="108">
        <v>0</v>
      </c>
      <c r="Z885" s="108">
        <v>0</v>
      </c>
      <c r="AA885" s="108">
        <v>0</v>
      </c>
      <c r="AB885" s="108"/>
      <c r="AC885" s="108">
        <v>0</v>
      </c>
      <c r="AD885" s="108"/>
      <c r="AE885" s="108"/>
      <c r="AF885" s="108"/>
      <c r="AG885" s="108"/>
      <c r="AH885" s="108">
        <v>0.13800000000000001</v>
      </c>
      <c r="AI885" s="108"/>
      <c r="AJ885" s="109">
        <v>100.593</v>
      </c>
      <c r="AK885" s="109"/>
      <c r="AL885" s="108">
        <v>16.235041136873594</v>
      </c>
      <c r="AM885" s="108">
        <v>0</v>
      </c>
      <c r="AN885" s="108">
        <v>0</v>
      </c>
      <c r="AO885" s="108">
        <v>0</v>
      </c>
      <c r="AP885" s="108">
        <v>0</v>
      </c>
      <c r="AQ885" s="108">
        <v>7.0734551107656432E-2</v>
      </c>
      <c r="AR885" s="1"/>
      <c r="AS885" s="1"/>
      <c r="AT885" s="108">
        <v>0</v>
      </c>
      <c r="AU885" s="108">
        <v>0</v>
      </c>
      <c r="AV885" s="1"/>
      <c r="AW885" s="1"/>
      <c r="AX885" s="1"/>
      <c r="AY885" s="1"/>
      <c r="AZ885" s="108">
        <v>47.479271542789462</v>
      </c>
      <c r="BA885" s="108">
        <v>1.2286949885525311</v>
      </c>
      <c r="BB885" s="108">
        <v>0</v>
      </c>
      <c r="BC885" s="108">
        <v>4.4076163610719324E-2</v>
      </c>
      <c r="BD885" s="108">
        <v>0</v>
      </c>
      <c r="BE885" s="108">
        <v>0</v>
      </c>
      <c r="BF885" s="108">
        <v>0</v>
      </c>
      <c r="BG885" s="108"/>
      <c r="BH885" s="108">
        <v>0</v>
      </c>
      <c r="BI885" s="108"/>
      <c r="BJ885" s="108"/>
      <c r="BK885" s="108"/>
      <c r="BL885" s="108">
        <v>0</v>
      </c>
      <c r="BM885" s="108">
        <v>0.12119083165012734</v>
      </c>
      <c r="BN885" s="108"/>
      <c r="BO885" s="108"/>
      <c r="BP885" s="108"/>
      <c r="BQ885" s="108">
        <v>7.2091040000000009E-2</v>
      </c>
      <c r="BR885" s="108">
        <v>2.769046E-2</v>
      </c>
      <c r="BS885" s="108">
        <v>3.6467350000000003E-2</v>
      </c>
      <c r="BT885" s="108">
        <v>3.034506E-2</v>
      </c>
      <c r="BU885" s="108">
        <v>5.4617759999999994E-2</v>
      </c>
      <c r="BV885" s="108">
        <v>6.0079549999999995E-2</v>
      </c>
      <c r="BW885" s="1"/>
      <c r="BX885" s="1"/>
      <c r="BY885" s="108">
        <v>2.72844E-2</v>
      </c>
      <c r="BZ885" s="108">
        <v>0.17209916</v>
      </c>
      <c r="CA885" s="108"/>
      <c r="CB885" s="1"/>
      <c r="CC885" s="1"/>
      <c r="CD885" s="1"/>
      <c r="CE885" s="108">
        <v>9.4420920000000005E-2</v>
      </c>
      <c r="CF885" s="108">
        <v>0.11769414</v>
      </c>
      <c r="CG885" s="108">
        <v>4.4684199999999993E-2</v>
      </c>
      <c r="CH885" s="108">
        <v>3.8796480000000001E-2</v>
      </c>
      <c r="CI885" s="108">
        <v>5.651055E-2</v>
      </c>
      <c r="CJ885" s="108">
        <v>0.16219824000000002</v>
      </c>
      <c r="CK885" s="108">
        <v>7.6017370000000001E-2</v>
      </c>
      <c r="CL885" s="108"/>
      <c r="CM885" s="108">
        <v>7.4416320000000008E-2</v>
      </c>
      <c r="CN885" s="108"/>
      <c r="CO885" s="108"/>
      <c r="CP885" s="108"/>
      <c r="CQ885" s="108"/>
      <c r="CR885" s="108">
        <v>9.5650800000000008E-2</v>
      </c>
      <c r="CS885" s="1"/>
      <c r="CT885" s="1"/>
      <c r="CU885" s="19"/>
      <c r="CV885" s="18">
        <v>3.3700000000000001E-2</v>
      </c>
      <c r="CW885" s="18">
        <v>1.66E-2</v>
      </c>
      <c r="CX885" s="18">
        <v>1.9300000000000001E-2</v>
      </c>
      <c r="CY885" s="18">
        <v>1.83E-2</v>
      </c>
      <c r="CZ885" s="18">
        <v>4.2299999999999997E-2</v>
      </c>
      <c r="DA885" s="18">
        <v>4.6699999999999998E-2</v>
      </c>
      <c r="DB885" s="18"/>
      <c r="DC885" s="18"/>
      <c r="DD885" s="18">
        <v>1.95E-2</v>
      </c>
      <c r="DE885" s="18">
        <v>7.51E-2</v>
      </c>
      <c r="DF885" s="18"/>
      <c r="DG885" s="18"/>
      <c r="DH885" s="18"/>
      <c r="DI885" s="18"/>
      <c r="DJ885" s="18">
        <v>6.9900000000000004E-2</v>
      </c>
      <c r="DK885" s="18">
        <v>9.98E-2</v>
      </c>
      <c r="DL885" s="18">
        <v>4.1799999999999997E-2</v>
      </c>
      <c r="DM885" s="18">
        <v>3.4200000000000001E-2</v>
      </c>
      <c r="DN885" s="18">
        <v>4.4499999999999998E-2</v>
      </c>
      <c r="DO885" s="18">
        <v>0.13830000000000001</v>
      </c>
      <c r="DP885" s="18">
        <v>6.4899999999999999E-2</v>
      </c>
      <c r="DQ885" s="18"/>
      <c r="DR885" s="18">
        <v>6.3799999999999996E-2</v>
      </c>
      <c r="DS885" s="18"/>
      <c r="DT885" s="18"/>
      <c r="DU885" s="18"/>
      <c r="DV885" s="18"/>
      <c r="DW885" s="18">
        <v>8.4000000000000005E-2</v>
      </c>
      <c r="DX885" s="18"/>
      <c r="DY885" s="18"/>
      <c r="DZ885" s="1"/>
      <c r="EA885" s="18">
        <v>0.5</v>
      </c>
      <c r="EB885" s="18">
        <v>133.16999999999999</v>
      </c>
      <c r="EC885" s="18">
        <v>133.97</v>
      </c>
      <c r="ED885" s="18">
        <v>242.86</v>
      </c>
      <c r="EE885" s="18">
        <v>479.58</v>
      </c>
      <c r="EF885" s="18">
        <v>56.54</v>
      </c>
      <c r="EG885" s="1"/>
      <c r="EH885" s="1"/>
      <c r="EI885" s="18">
        <v>100</v>
      </c>
      <c r="EJ885" s="18">
        <v>7.61</v>
      </c>
      <c r="EK885" s="1"/>
      <c r="EL885" s="1"/>
      <c r="EM885" s="1"/>
      <c r="EN885" s="1"/>
      <c r="EO885" s="18">
        <v>1.35</v>
      </c>
      <c r="EP885" s="18">
        <v>10.96</v>
      </c>
      <c r="EQ885" s="18">
        <v>1076.3499999999999</v>
      </c>
      <c r="ER885" s="18">
        <v>76.31</v>
      </c>
      <c r="ES885" s="18">
        <v>100</v>
      </c>
      <c r="ET885" s="18">
        <v>100</v>
      </c>
      <c r="EU885" s="18">
        <v>436.48</v>
      </c>
      <c r="EV885" s="18"/>
      <c r="EW885" s="18">
        <v>100</v>
      </c>
      <c r="EX885" s="1"/>
      <c r="EY885" s="1"/>
      <c r="EZ885" s="1"/>
      <c r="FA885" s="1"/>
      <c r="FB885" s="18">
        <v>85.12</v>
      </c>
      <c r="FC885" s="1"/>
      <c r="FD885" s="1"/>
      <c r="FE885" s="1"/>
      <c r="FF885" s="108">
        <v>8.1175205684367965E-2</v>
      </c>
      <c r="FG885" s="108">
        <v>0</v>
      </c>
      <c r="FH885" s="108">
        <v>0</v>
      </c>
      <c r="FI885" s="108">
        <v>0</v>
      </c>
      <c r="FJ885" s="108">
        <v>0</v>
      </c>
      <c r="FK885" s="108">
        <v>3.9993315196268947E-2</v>
      </c>
      <c r="FL885" s="1"/>
      <c r="FM885" s="1"/>
      <c r="FN885" s="108">
        <v>0</v>
      </c>
      <c r="FO885" s="108">
        <v>0</v>
      </c>
      <c r="FP885" s="108">
        <v>0</v>
      </c>
      <c r="FQ885" s="1"/>
      <c r="FR885" s="1"/>
      <c r="FS885" s="1"/>
      <c r="FT885" s="108">
        <v>0.64097016582765787</v>
      </c>
      <c r="FU885" s="108">
        <v>0.13466497074535741</v>
      </c>
      <c r="FV885" s="108">
        <v>0</v>
      </c>
      <c r="FW885" s="108">
        <v>3.3634520451339918E-2</v>
      </c>
      <c r="FX885" s="108">
        <v>0</v>
      </c>
      <c r="FY885" s="108">
        <v>0</v>
      </c>
      <c r="FZ885" s="108">
        <v>0</v>
      </c>
      <c r="GA885" s="108"/>
      <c r="GB885" s="108">
        <v>0</v>
      </c>
      <c r="GC885" s="108"/>
      <c r="GD885" s="108"/>
      <c r="GE885" s="108"/>
      <c r="GF885" s="108"/>
      <c r="GG885" s="108">
        <v>0.10315763590058839</v>
      </c>
      <c r="GH885" s="1"/>
      <c r="GI885" s="1"/>
      <c r="GJ885" s="1"/>
      <c r="GK885" s="1"/>
    </row>
    <row r="886" spans="1:193" x14ac:dyDescent="0.25">
      <c r="A886" s="19" t="s">
        <v>1072</v>
      </c>
      <c r="B886" s="19" t="s">
        <v>24</v>
      </c>
      <c r="C886" s="19" t="s">
        <v>319</v>
      </c>
      <c r="D886" s="18" t="s">
        <v>1009</v>
      </c>
      <c r="E886" s="19" t="s">
        <v>1019</v>
      </c>
      <c r="F886" s="141" t="s">
        <v>1020</v>
      </c>
      <c r="G886" s="108">
        <v>33.524000000000001</v>
      </c>
      <c r="H886" s="108">
        <v>0.24900000000000003</v>
      </c>
      <c r="I886" s="108">
        <v>0</v>
      </c>
      <c r="J886" s="108">
        <v>0</v>
      </c>
      <c r="K886" s="108">
        <v>0</v>
      </c>
      <c r="L886" s="108">
        <v>0.17699999999999999</v>
      </c>
      <c r="M886" s="1"/>
      <c r="N886" s="1"/>
      <c r="O886" s="108">
        <v>7.6999999999999999E-2</v>
      </c>
      <c r="P886" s="108">
        <v>0</v>
      </c>
      <c r="Q886" s="108"/>
      <c r="R886" s="1"/>
      <c r="S886" s="1"/>
      <c r="T886" s="1"/>
      <c r="U886" s="108">
        <v>63.676000000000009</v>
      </c>
      <c r="V886" s="108">
        <v>1.4450000000000001</v>
      </c>
      <c r="W886" s="108">
        <v>0</v>
      </c>
      <c r="X886" s="108">
        <v>0.125</v>
      </c>
      <c r="Y886" s="108">
        <v>0.56799999999999995</v>
      </c>
      <c r="Z886" s="108">
        <v>0</v>
      </c>
      <c r="AA886" s="108">
        <v>9.9000000000000005E-2</v>
      </c>
      <c r="AB886" s="108"/>
      <c r="AC886" s="108">
        <v>0</v>
      </c>
      <c r="AD886" s="108"/>
      <c r="AE886" s="108"/>
      <c r="AF886" s="108"/>
      <c r="AG886" s="108"/>
      <c r="AH886" s="108">
        <v>0.14199999999999999</v>
      </c>
      <c r="AI886" s="108"/>
      <c r="AJ886" s="109">
        <v>100.08199999999999</v>
      </c>
      <c r="AK886" s="109"/>
      <c r="AL886" s="108">
        <v>15.671278982797306</v>
      </c>
      <c r="AM886" s="108">
        <v>0.1492716264012949</v>
      </c>
      <c r="AN886" s="108">
        <v>0</v>
      </c>
      <c r="AO886" s="108">
        <v>0</v>
      </c>
      <c r="AP886" s="108">
        <v>0</v>
      </c>
      <c r="AQ886" s="108">
        <v>0.13758258841818888</v>
      </c>
      <c r="AR886" s="1"/>
      <c r="AS886" s="1"/>
      <c r="AT886" s="108">
        <v>5.5031446540880505E-2</v>
      </c>
      <c r="AU886" s="108">
        <v>0</v>
      </c>
      <c r="AV886" s="1"/>
      <c r="AW886" s="1"/>
      <c r="AX886" s="1"/>
      <c r="AY886" s="1"/>
      <c r="AZ886" s="108">
        <v>47.139472904945222</v>
      </c>
      <c r="BA886" s="108">
        <v>1.2253031459340287</v>
      </c>
      <c r="BB886" s="108">
        <v>0</v>
      </c>
      <c r="BC886" s="108">
        <v>0.1101904090267983</v>
      </c>
      <c r="BD886" s="108">
        <v>0.44727931333175835</v>
      </c>
      <c r="BE886" s="108">
        <v>0</v>
      </c>
      <c r="BF886" s="108">
        <v>8.4521471868863662E-2</v>
      </c>
      <c r="BG886" s="108"/>
      <c r="BH886" s="108">
        <v>0</v>
      </c>
      <c r="BI886" s="108"/>
      <c r="BJ886" s="108"/>
      <c r="BK886" s="108"/>
      <c r="BL886" s="108">
        <v>0</v>
      </c>
      <c r="BM886" s="108">
        <v>0.12470360937911652</v>
      </c>
      <c r="BN886" s="108"/>
      <c r="BO886" s="108"/>
      <c r="BP886" s="108"/>
      <c r="BQ886" s="108">
        <v>6.931008000000001E-2</v>
      </c>
      <c r="BR886" s="108">
        <v>2.7190029999999997E-2</v>
      </c>
      <c r="BS886" s="108">
        <v>3.8923699999999999E-2</v>
      </c>
      <c r="BT886" s="108">
        <v>3.0676699999999998E-2</v>
      </c>
      <c r="BU886" s="108">
        <v>5.4617759999999994E-2</v>
      </c>
      <c r="BV886" s="108">
        <v>6.5225550000000007E-2</v>
      </c>
      <c r="BW886" s="1"/>
      <c r="BX886" s="1"/>
      <c r="BY886" s="108">
        <v>2.700456E-2</v>
      </c>
      <c r="BZ886" s="108">
        <v>0.17141168000000001</v>
      </c>
      <c r="CA886" s="108"/>
      <c r="CB886" s="1"/>
      <c r="CC886" s="1"/>
      <c r="CD886" s="1"/>
      <c r="CE886" s="108">
        <v>8.3884680000000003E-2</v>
      </c>
      <c r="CF886" s="108">
        <v>0.11651483999999999</v>
      </c>
      <c r="CG886" s="108">
        <v>4.5966999999999994E-2</v>
      </c>
      <c r="CH886" s="108">
        <v>3.902336E-2</v>
      </c>
      <c r="CI886" s="108">
        <v>5.0288040000000006E-2</v>
      </c>
      <c r="CJ886" s="108">
        <v>0.15598240000000002</v>
      </c>
      <c r="CK886" s="108">
        <v>8.0351179999999994E-2</v>
      </c>
      <c r="CL886" s="108"/>
      <c r="CM886" s="108">
        <v>7.2316800000000001E-2</v>
      </c>
      <c r="CN886" s="108"/>
      <c r="CO886" s="108"/>
      <c r="CP886" s="108"/>
      <c r="CQ886" s="108"/>
      <c r="CR886" s="108">
        <v>0.10009173000000002</v>
      </c>
      <c r="CS886" s="1"/>
      <c r="CT886" s="1"/>
      <c r="CU886" s="19"/>
      <c r="CV886" s="18">
        <v>3.2399999999999998E-2</v>
      </c>
      <c r="CW886" s="18">
        <v>1.6299999999999999E-2</v>
      </c>
      <c r="CX886" s="18">
        <v>2.06E-2</v>
      </c>
      <c r="CY886" s="18">
        <v>1.8499999999999999E-2</v>
      </c>
      <c r="CZ886" s="18">
        <v>4.2299999999999997E-2</v>
      </c>
      <c r="DA886" s="18">
        <v>5.0700000000000009E-2</v>
      </c>
      <c r="DB886" s="18"/>
      <c r="DC886" s="18"/>
      <c r="DD886" s="18">
        <v>1.9300000000000001E-2</v>
      </c>
      <c r="DE886" s="18">
        <v>7.4800000000000005E-2</v>
      </c>
      <c r="DF886" s="18"/>
      <c r="DG886" s="18"/>
      <c r="DH886" s="18"/>
      <c r="DI886" s="18"/>
      <c r="DJ886" s="18">
        <v>6.2100000000000002E-2</v>
      </c>
      <c r="DK886" s="18">
        <v>9.8799999999999999E-2</v>
      </c>
      <c r="DL886" s="18">
        <v>4.2999999999999997E-2</v>
      </c>
      <c r="DM886" s="18">
        <v>3.44E-2</v>
      </c>
      <c r="DN886" s="18">
        <v>3.9600000000000003E-2</v>
      </c>
      <c r="DO886" s="18">
        <v>0.13300000000000001</v>
      </c>
      <c r="DP886" s="18">
        <v>6.8599999999999994E-2</v>
      </c>
      <c r="DQ886" s="18"/>
      <c r="DR886" s="18">
        <v>6.1999999999999986E-2</v>
      </c>
      <c r="DS886" s="18"/>
      <c r="DT886" s="18"/>
      <c r="DU886" s="18"/>
      <c r="DV886" s="18"/>
      <c r="DW886" s="18">
        <v>8.7900000000000006E-2</v>
      </c>
      <c r="DX886" s="18"/>
      <c r="DY886" s="18"/>
      <c r="DZ886" s="1"/>
      <c r="EA886" s="18">
        <v>0.51</v>
      </c>
      <c r="EB886" s="18">
        <v>9.02</v>
      </c>
      <c r="EC886" s="18">
        <v>65.099999999999994</v>
      </c>
      <c r="ED886" s="18">
        <v>157.72</v>
      </c>
      <c r="EE886" s="18">
        <v>100</v>
      </c>
      <c r="EF886" s="18">
        <v>32.99</v>
      </c>
      <c r="EG886" s="1"/>
      <c r="EH886" s="1"/>
      <c r="EI886" s="18">
        <v>29.08</v>
      </c>
      <c r="EJ886" s="18">
        <v>8.2100000000000009</v>
      </c>
      <c r="EK886" s="1"/>
      <c r="EL886" s="1"/>
      <c r="EM886" s="1"/>
      <c r="EN886" s="1"/>
      <c r="EO886" s="18">
        <v>1.35</v>
      </c>
      <c r="EP886" s="18">
        <v>10.88</v>
      </c>
      <c r="EQ886" s="18">
        <v>100</v>
      </c>
      <c r="ER886" s="18">
        <v>32.119999999999997</v>
      </c>
      <c r="ES886" s="18">
        <v>12.03</v>
      </c>
      <c r="ET886" s="18">
        <v>100</v>
      </c>
      <c r="EU886" s="18">
        <v>81.650000000000006</v>
      </c>
      <c r="EV886" s="18"/>
      <c r="EW886" s="18">
        <v>100</v>
      </c>
      <c r="EX886" s="1"/>
      <c r="EY886" s="1"/>
      <c r="EZ886" s="1"/>
      <c r="FA886" s="1"/>
      <c r="FB886" s="18">
        <v>86.11</v>
      </c>
      <c r="FC886" s="1"/>
      <c r="FD886" s="1"/>
      <c r="FE886" s="1"/>
      <c r="FF886" s="108">
        <v>7.9923522812266265E-2</v>
      </c>
      <c r="FG886" s="108">
        <v>1.34643007013968E-2</v>
      </c>
      <c r="FH886" s="108">
        <v>0</v>
      </c>
      <c r="FI886" s="108">
        <v>0</v>
      </c>
      <c r="FJ886" s="108">
        <v>0</v>
      </c>
      <c r="FK886" s="108">
        <v>4.5388495919160513E-2</v>
      </c>
      <c r="FL886" s="1"/>
      <c r="FM886" s="1"/>
      <c r="FN886" s="108">
        <v>1.6003144654088051E-2</v>
      </c>
      <c r="FO886" s="108">
        <v>0</v>
      </c>
      <c r="FP886" s="108">
        <v>0</v>
      </c>
      <c r="FQ886" s="1"/>
      <c r="FR886" s="1"/>
      <c r="FS886" s="1"/>
      <c r="FT886" s="108">
        <v>0.63638288421676059</v>
      </c>
      <c r="FU886" s="108">
        <v>0.13331298227762234</v>
      </c>
      <c r="FV886" s="108">
        <v>0</v>
      </c>
      <c r="FW886" s="108">
        <v>3.539315937940761E-2</v>
      </c>
      <c r="FX886" s="108">
        <v>5.3807701393810525E-2</v>
      </c>
      <c r="FY886" s="108">
        <v>0</v>
      </c>
      <c r="FZ886" s="108">
        <v>6.9011781780927178E-2</v>
      </c>
      <c r="GA886" s="108"/>
      <c r="GB886" s="108">
        <v>0</v>
      </c>
      <c r="GC886" s="108"/>
      <c r="GD886" s="108"/>
      <c r="GE886" s="108"/>
      <c r="GF886" s="108"/>
      <c r="GG886" s="108">
        <v>0.10738227803635723</v>
      </c>
      <c r="GH886" s="1"/>
      <c r="GI886" s="1"/>
      <c r="GJ886" s="1"/>
      <c r="GK886" s="1"/>
    </row>
    <row r="887" spans="1:193" x14ac:dyDescent="0.25">
      <c r="A887" s="19" t="s">
        <v>1072</v>
      </c>
      <c r="B887" s="19" t="s">
        <v>24</v>
      </c>
      <c r="C887" s="19" t="s">
        <v>319</v>
      </c>
      <c r="D887" s="18" t="s">
        <v>1009</v>
      </c>
      <c r="E887" s="19" t="s">
        <v>1021</v>
      </c>
      <c r="F887" s="141" t="s">
        <v>1022</v>
      </c>
      <c r="G887" s="108">
        <v>33.621000000000002</v>
      </c>
      <c r="H887" s="108">
        <v>0.25</v>
      </c>
      <c r="I887" s="108">
        <v>7.3999999999999996E-2</v>
      </c>
      <c r="J887" s="108">
        <v>0.11100000000000002</v>
      </c>
      <c r="K887" s="108">
        <v>0</v>
      </c>
      <c r="L887" s="108">
        <v>0.152</v>
      </c>
      <c r="M887" s="1"/>
      <c r="N887" s="1"/>
      <c r="O887" s="108">
        <v>6.8000000000000005E-2</v>
      </c>
      <c r="P887" s="108">
        <v>0</v>
      </c>
      <c r="Q887" s="108"/>
      <c r="R887" s="1"/>
      <c r="S887" s="1"/>
      <c r="T887" s="1"/>
      <c r="U887" s="108">
        <v>61.668999999999997</v>
      </c>
      <c r="V887" s="108">
        <v>1.214</v>
      </c>
      <c r="W887" s="108">
        <v>0</v>
      </c>
      <c r="X887" s="108">
        <v>9.5000000000000001E-2</v>
      </c>
      <c r="Y887" s="108">
        <v>0.98699999999999999</v>
      </c>
      <c r="Z887" s="108">
        <v>0.17300000000000001</v>
      </c>
      <c r="AA887" s="108">
        <v>0</v>
      </c>
      <c r="AB887" s="108"/>
      <c r="AC887" s="108">
        <v>0</v>
      </c>
      <c r="AD887" s="108"/>
      <c r="AE887" s="108"/>
      <c r="AF887" s="108"/>
      <c r="AG887" s="108"/>
      <c r="AH887" s="108">
        <v>0.16500000000000001</v>
      </c>
      <c r="AI887" s="108"/>
      <c r="AJ887" s="109">
        <v>98.578999999999994</v>
      </c>
      <c r="AK887" s="109"/>
      <c r="AL887" s="108">
        <v>15.716623036649214</v>
      </c>
      <c r="AM887" s="108">
        <v>0.14987111084467358</v>
      </c>
      <c r="AN887" s="108">
        <v>3.9163799947075945E-2</v>
      </c>
      <c r="AO887" s="108">
        <v>6.6940055481847796E-2</v>
      </c>
      <c r="AP887" s="108">
        <v>0</v>
      </c>
      <c r="AQ887" s="108">
        <v>0.11815001943256899</v>
      </c>
      <c r="AR887" s="1"/>
      <c r="AS887" s="1"/>
      <c r="AT887" s="108">
        <v>4.859919954259577E-2</v>
      </c>
      <c r="AU887" s="108">
        <v>0</v>
      </c>
      <c r="AV887" s="1"/>
      <c r="AW887" s="1"/>
      <c r="AX887" s="1"/>
      <c r="AY887" s="1"/>
      <c r="AZ887" s="108">
        <v>45.6536867041753</v>
      </c>
      <c r="BA887" s="108">
        <v>1.0294242347155091</v>
      </c>
      <c r="BB887" s="108">
        <v>0</v>
      </c>
      <c r="BC887" s="108">
        <v>8.3744710860366708E-2</v>
      </c>
      <c r="BD887" s="108">
        <v>0.77722655327191115</v>
      </c>
      <c r="BE887" s="108">
        <v>0.14751023192360163</v>
      </c>
      <c r="BF887" s="108">
        <v>0</v>
      </c>
      <c r="BG887" s="108"/>
      <c r="BH887" s="108">
        <v>0</v>
      </c>
      <c r="BI887" s="108"/>
      <c r="BJ887" s="108"/>
      <c r="BK887" s="108"/>
      <c r="BL887" s="108">
        <v>0</v>
      </c>
      <c r="BM887" s="108">
        <v>0.14490208132080443</v>
      </c>
      <c r="BN887" s="108"/>
      <c r="BO887" s="108"/>
      <c r="BP887" s="108"/>
      <c r="BQ887" s="108">
        <v>6.8454400000000012E-2</v>
      </c>
      <c r="BR887" s="108">
        <v>2.6689600000000001E-2</v>
      </c>
      <c r="BS887" s="108">
        <v>3.8545800000000005E-2</v>
      </c>
      <c r="BT887" s="108">
        <v>2.918432E-2</v>
      </c>
      <c r="BU887" s="108">
        <v>6.0944639999999994E-2</v>
      </c>
      <c r="BV887" s="108">
        <v>5.42903E-2</v>
      </c>
      <c r="BW887" s="1"/>
      <c r="BX887" s="1"/>
      <c r="BY887" s="108">
        <v>2.6864639999999999E-2</v>
      </c>
      <c r="BZ887" s="108">
        <v>0.17484908000000002</v>
      </c>
      <c r="CA887" s="108"/>
      <c r="CB887" s="1"/>
      <c r="CC887" s="1"/>
      <c r="CD887" s="1"/>
      <c r="CE887" s="108">
        <v>8.1723400000000002E-2</v>
      </c>
      <c r="CF887" s="108">
        <v>0.11592519</v>
      </c>
      <c r="CG887" s="108">
        <v>4.41497E-2</v>
      </c>
      <c r="CH887" s="108">
        <v>4.0384639999999999E-2</v>
      </c>
      <c r="CI887" s="108">
        <v>5.447871E-2</v>
      </c>
      <c r="CJ887" s="108">
        <v>0.12783520000000001</v>
      </c>
      <c r="CK887" s="108">
        <v>7.8242839999999994E-2</v>
      </c>
      <c r="CL887" s="108"/>
      <c r="CM887" s="108">
        <v>6.5551680000000001E-2</v>
      </c>
      <c r="CN887" s="108"/>
      <c r="CO887" s="108"/>
      <c r="CP887" s="108"/>
      <c r="CQ887" s="108"/>
      <c r="CR887" s="108">
        <v>0.10111656000000001</v>
      </c>
      <c r="CS887" s="1"/>
      <c r="CT887" s="1"/>
      <c r="CU887" s="19"/>
      <c r="CV887" s="18">
        <v>3.2000000000000001E-2</v>
      </c>
      <c r="CW887" s="18">
        <v>1.6E-2</v>
      </c>
      <c r="CX887" s="18">
        <v>2.0400000000000001E-2</v>
      </c>
      <c r="CY887" s="18">
        <v>1.7600000000000001E-2</v>
      </c>
      <c r="CZ887" s="18">
        <v>4.7199999999999999E-2</v>
      </c>
      <c r="DA887" s="18">
        <v>4.2200000000000001E-2</v>
      </c>
      <c r="DB887" s="18"/>
      <c r="DC887" s="18"/>
      <c r="DD887" s="18">
        <v>1.9199999999999998E-2</v>
      </c>
      <c r="DE887" s="18">
        <v>7.6300000000000007E-2</v>
      </c>
      <c r="DF887" s="18"/>
      <c r="DG887" s="18"/>
      <c r="DH887" s="18"/>
      <c r="DI887" s="18"/>
      <c r="DJ887" s="18">
        <v>6.0499999999999998E-2</v>
      </c>
      <c r="DK887" s="18">
        <v>9.8299999999999998E-2</v>
      </c>
      <c r="DL887" s="18">
        <v>4.1300000000000003E-2</v>
      </c>
      <c r="DM887" s="18">
        <v>3.56E-2</v>
      </c>
      <c r="DN887" s="18">
        <v>4.2900000000000001E-2</v>
      </c>
      <c r="DO887" s="18">
        <v>0.109</v>
      </c>
      <c r="DP887" s="18">
        <v>6.6799999999999998E-2</v>
      </c>
      <c r="DQ887" s="18"/>
      <c r="DR887" s="18">
        <v>5.6199999999999986E-2</v>
      </c>
      <c r="DS887" s="18"/>
      <c r="DT887" s="18"/>
      <c r="DU887" s="18"/>
      <c r="DV887" s="18"/>
      <c r="DW887" s="18">
        <v>8.8800000000000004E-2</v>
      </c>
      <c r="DX887" s="18"/>
      <c r="DY887" s="18"/>
      <c r="DZ887" s="1"/>
      <c r="EA887" s="18">
        <v>0.51</v>
      </c>
      <c r="EB887" s="18">
        <v>8.81</v>
      </c>
      <c r="EC887" s="18">
        <v>31.72</v>
      </c>
      <c r="ED887" s="18">
        <v>21.91</v>
      </c>
      <c r="EE887" s="18">
        <v>100</v>
      </c>
      <c r="EF887" s="18">
        <v>32.950000000000003</v>
      </c>
      <c r="EG887" s="1"/>
      <c r="EH887" s="1"/>
      <c r="EI887" s="18">
        <v>32.47</v>
      </c>
      <c r="EJ887" s="18">
        <v>8.2899999999999991</v>
      </c>
      <c r="EK887" s="1"/>
      <c r="EL887" s="1"/>
      <c r="EM887" s="1"/>
      <c r="EN887" s="1"/>
      <c r="EO887" s="18">
        <v>1.38</v>
      </c>
      <c r="EP887" s="18">
        <v>12.67</v>
      </c>
      <c r="EQ887" s="18">
        <v>100</v>
      </c>
      <c r="ER887" s="18">
        <v>42.83</v>
      </c>
      <c r="ES887" s="18">
        <v>8.2899999999999991</v>
      </c>
      <c r="ET887" s="18">
        <v>83.82</v>
      </c>
      <c r="EU887" s="18">
        <v>191.34</v>
      </c>
      <c r="EV887" s="18"/>
      <c r="EW887" s="18">
        <v>139.38</v>
      </c>
      <c r="EX887" s="1"/>
      <c r="EY887" s="1"/>
      <c r="EZ887" s="1"/>
      <c r="FA887" s="1"/>
      <c r="FB887" s="18">
        <v>75.13</v>
      </c>
      <c r="FC887" s="1"/>
      <c r="FD887" s="1"/>
      <c r="FE887" s="1"/>
      <c r="FF887" s="108">
        <v>8.0154777486910994E-2</v>
      </c>
      <c r="FG887" s="108">
        <v>1.3203644865415745E-2</v>
      </c>
      <c r="FH887" s="108">
        <v>1.2422757343212489E-2</v>
      </c>
      <c r="FI887" s="108">
        <v>1.4666566156072851E-2</v>
      </c>
      <c r="FJ887" s="108">
        <v>0</v>
      </c>
      <c r="FK887" s="108">
        <v>3.8930431403031485E-2</v>
      </c>
      <c r="FL887" s="1"/>
      <c r="FM887" s="1"/>
      <c r="FN887" s="108">
        <v>1.5780160091480845E-2</v>
      </c>
      <c r="FO887" s="108">
        <v>0</v>
      </c>
      <c r="FP887" s="108">
        <v>0</v>
      </c>
      <c r="FQ887" s="1"/>
      <c r="FR887" s="1"/>
      <c r="FS887" s="1"/>
      <c r="FT887" s="108">
        <v>0.63002087651761918</v>
      </c>
      <c r="FU887" s="108">
        <v>0.13042805053845502</v>
      </c>
      <c r="FV887" s="108">
        <v>0</v>
      </c>
      <c r="FW887" s="108">
        <v>3.5867859661495055E-2</v>
      </c>
      <c r="FX887" s="108">
        <v>6.443208126624142E-2</v>
      </c>
      <c r="FY887" s="108">
        <v>0.12364307639836288</v>
      </c>
      <c r="FZ887" s="108">
        <v>0</v>
      </c>
      <c r="GA887" s="108"/>
      <c r="GB887" s="108">
        <v>0</v>
      </c>
      <c r="GC887" s="108"/>
      <c r="GD887" s="108"/>
      <c r="GE887" s="108"/>
      <c r="GF887" s="108"/>
      <c r="GG887" s="108">
        <v>0.10886493369632036</v>
      </c>
      <c r="GH887" s="1"/>
      <c r="GI887" s="1"/>
      <c r="GJ887" s="1"/>
      <c r="GK887" s="1"/>
    </row>
    <row r="888" spans="1:193" x14ac:dyDescent="0.25">
      <c r="A888" s="19" t="s">
        <v>1072</v>
      </c>
      <c r="B888" s="19" t="s">
        <v>24</v>
      </c>
      <c r="C888" s="19" t="s">
        <v>319</v>
      </c>
      <c r="D888" s="18" t="s">
        <v>1009</v>
      </c>
      <c r="E888" s="19" t="s">
        <v>1023</v>
      </c>
      <c r="F888" s="141" t="s">
        <v>1011</v>
      </c>
      <c r="G888" s="108">
        <v>34.508999999999993</v>
      </c>
      <c r="H888" s="108">
        <v>3.4000000000000002E-2</v>
      </c>
      <c r="I888" s="108">
        <v>0</v>
      </c>
      <c r="J888" s="108">
        <v>0</v>
      </c>
      <c r="K888" s="108">
        <v>0</v>
      </c>
      <c r="L888" s="108">
        <v>9.9999999999999992E-2</v>
      </c>
      <c r="M888" s="1"/>
      <c r="N888" s="1"/>
      <c r="O888" s="108">
        <v>0</v>
      </c>
      <c r="P888" s="108">
        <v>0</v>
      </c>
      <c r="Q888" s="108"/>
      <c r="R888" s="1"/>
      <c r="S888" s="1"/>
      <c r="T888" s="1"/>
      <c r="U888" s="108">
        <v>64.364999999999995</v>
      </c>
      <c r="V888" s="108">
        <v>1.0089999999999999</v>
      </c>
      <c r="W888" s="108">
        <v>0</v>
      </c>
      <c r="X888" s="108">
        <v>0.113</v>
      </c>
      <c r="Y888" s="108">
        <v>0</v>
      </c>
      <c r="Z888" s="108">
        <v>0.223</v>
      </c>
      <c r="AA888" s="108">
        <v>0.11799999999999999</v>
      </c>
      <c r="AB888" s="108"/>
      <c r="AC888" s="108">
        <v>0</v>
      </c>
      <c r="AD888" s="108"/>
      <c r="AE888" s="108"/>
      <c r="AF888" s="108"/>
      <c r="AG888" s="108"/>
      <c r="AH888" s="108">
        <v>0.13800000000000001</v>
      </c>
      <c r="AI888" s="108"/>
      <c r="AJ888" s="109">
        <v>100.60899999999998</v>
      </c>
      <c r="AK888" s="109"/>
      <c r="AL888" s="108">
        <v>16.131731488406878</v>
      </c>
      <c r="AM888" s="108">
        <v>2.0382471074875608E-2</v>
      </c>
      <c r="AN888" s="108">
        <v>0</v>
      </c>
      <c r="AO888" s="108">
        <v>0</v>
      </c>
      <c r="AP888" s="108">
        <v>0</v>
      </c>
      <c r="AQ888" s="108">
        <v>7.7730275942479596E-2</v>
      </c>
      <c r="AR888" s="1"/>
      <c r="AS888" s="1"/>
      <c r="AT888" s="108">
        <v>0</v>
      </c>
      <c r="AU888" s="108">
        <v>0</v>
      </c>
      <c r="AV888" s="1"/>
      <c r="AW888" s="1"/>
      <c r="AX888" s="1"/>
      <c r="AY888" s="1"/>
      <c r="AZ888" s="108">
        <v>47.649541012733188</v>
      </c>
      <c r="BA888" s="108">
        <v>0.85559230051725588</v>
      </c>
      <c r="BB888" s="108">
        <v>0</v>
      </c>
      <c r="BC888" s="108">
        <v>9.9612129760225668E-2</v>
      </c>
      <c r="BD888" s="108">
        <v>0</v>
      </c>
      <c r="BE888" s="108">
        <v>0.19014324693042292</v>
      </c>
      <c r="BF888" s="108">
        <v>0.10074276444975667</v>
      </c>
      <c r="BG888" s="108"/>
      <c r="BH888" s="108">
        <v>0</v>
      </c>
      <c r="BI888" s="108"/>
      <c r="BJ888" s="108"/>
      <c r="BK888" s="108"/>
      <c r="BL888" s="108">
        <v>0</v>
      </c>
      <c r="BM888" s="108">
        <v>0.12119083165012734</v>
      </c>
      <c r="BN888" s="108"/>
      <c r="BO888" s="108"/>
      <c r="BP888" s="108"/>
      <c r="BQ888" s="108">
        <v>6.9524000000000002E-2</v>
      </c>
      <c r="BR888" s="108">
        <v>2.6689600000000001E-2</v>
      </c>
      <c r="BS888" s="108">
        <v>3.8545800000000005E-2</v>
      </c>
      <c r="BT888" s="108">
        <v>3.2998180000000002E-2</v>
      </c>
      <c r="BU888" s="108">
        <v>5.5779839999999997E-2</v>
      </c>
      <c r="BV888" s="108">
        <v>5.8535749999999998E-2</v>
      </c>
      <c r="BW888" s="1"/>
      <c r="BX888" s="1"/>
      <c r="BY888" s="108">
        <v>2.7564239999999997E-2</v>
      </c>
      <c r="BZ888" s="108">
        <v>0.17347412000000001</v>
      </c>
      <c r="CA888" s="108"/>
      <c r="CB888" s="1"/>
      <c r="CC888" s="1"/>
      <c r="CD888" s="1"/>
      <c r="CE888" s="108">
        <v>0.1019854</v>
      </c>
      <c r="CF888" s="108">
        <v>0.11663277</v>
      </c>
      <c r="CG888" s="108">
        <v>4.47911E-2</v>
      </c>
      <c r="CH888" s="108">
        <v>4.1972799999999998E-2</v>
      </c>
      <c r="CI888" s="108">
        <v>5.0542020000000007E-2</v>
      </c>
      <c r="CJ888" s="108">
        <v>0.13721760000000002</v>
      </c>
      <c r="CK888" s="108">
        <v>7.5431719999999994E-2</v>
      </c>
      <c r="CL888" s="108"/>
      <c r="CM888" s="108">
        <v>7.0800479999999999E-2</v>
      </c>
      <c r="CN888" s="108"/>
      <c r="CO888" s="108"/>
      <c r="CP888" s="108"/>
      <c r="CQ888" s="108"/>
      <c r="CR888" s="108">
        <v>9.8042069999999995E-2</v>
      </c>
      <c r="CS888" s="1"/>
      <c r="CT888" s="1"/>
      <c r="CU888" s="19"/>
      <c r="CV888" s="18">
        <v>3.2500000000000001E-2</v>
      </c>
      <c r="CW888" s="18">
        <v>1.6E-2</v>
      </c>
      <c r="CX888" s="18">
        <v>2.0400000000000001E-2</v>
      </c>
      <c r="CY888" s="18">
        <v>1.9900000000000001E-2</v>
      </c>
      <c r="CZ888" s="18">
        <v>4.3200000000000002E-2</v>
      </c>
      <c r="DA888" s="18">
        <v>4.5499999999999999E-2</v>
      </c>
      <c r="DB888" s="18"/>
      <c r="DC888" s="18"/>
      <c r="DD888" s="18">
        <v>1.9699999999999999E-2</v>
      </c>
      <c r="DE888" s="18">
        <v>7.5700000000000003E-2</v>
      </c>
      <c r="DF888" s="18"/>
      <c r="DG888" s="18"/>
      <c r="DH888" s="18"/>
      <c r="DI888" s="18"/>
      <c r="DJ888" s="18">
        <v>7.5499999999999998E-2</v>
      </c>
      <c r="DK888" s="18">
        <v>9.8900000000000002E-2</v>
      </c>
      <c r="DL888" s="18">
        <v>4.19E-2</v>
      </c>
      <c r="DM888" s="18">
        <v>3.6999999999999998E-2</v>
      </c>
      <c r="DN888" s="18">
        <v>3.9800000000000002E-2</v>
      </c>
      <c r="DO888" s="18">
        <v>0.11700000000000001</v>
      </c>
      <c r="DP888" s="18">
        <v>6.4399999999999999E-2</v>
      </c>
      <c r="DQ888" s="18"/>
      <c r="DR888" s="18">
        <v>6.0699999999999997E-2</v>
      </c>
      <c r="DS888" s="18"/>
      <c r="DT888" s="18"/>
      <c r="DU888" s="18"/>
      <c r="DV888" s="18"/>
      <c r="DW888" s="18">
        <v>8.6099999999999996E-2</v>
      </c>
      <c r="DX888" s="18"/>
      <c r="DY888" s="18"/>
      <c r="DZ888" s="1"/>
      <c r="EA888" s="18">
        <v>0.5</v>
      </c>
      <c r="EB888" s="18">
        <v>59.43</v>
      </c>
      <c r="EC888" s="18">
        <v>100</v>
      </c>
      <c r="ED888" s="18">
        <v>100</v>
      </c>
      <c r="EE888" s="18">
        <v>143.57</v>
      </c>
      <c r="EF888" s="18">
        <v>50.89</v>
      </c>
      <c r="EG888" s="1"/>
      <c r="EH888" s="1"/>
      <c r="EI888" s="18">
        <v>100</v>
      </c>
      <c r="EJ888" s="18">
        <v>7.74</v>
      </c>
      <c r="EK888" s="1"/>
      <c r="EL888" s="1"/>
      <c r="EM888" s="1"/>
      <c r="EN888" s="1"/>
      <c r="EO888" s="18">
        <v>1.35</v>
      </c>
      <c r="EP888" s="18">
        <v>15.03</v>
      </c>
      <c r="EQ888" s="18">
        <v>100</v>
      </c>
      <c r="ER888" s="18">
        <v>37.58</v>
      </c>
      <c r="ES888" s="18">
        <v>100</v>
      </c>
      <c r="ET888" s="18">
        <v>70.59</v>
      </c>
      <c r="EU888" s="18">
        <v>65.05</v>
      </c>
      <c r="EV888" s="18"/>
      <c r="EW888" s="18">
        <v>100</v>
      </c>
      <c r="EX888" s="1"/>
      <c r="EY888" s="1"/>
      <c r="EZ888" s="1"/>
      <c r="FA888" s="1"/>
      <c r="FB888" s="18">
        <v>87.18</v>
      </c>
      <c r="FC888" s="1"/>
      <c r="FD888" s="1"/>
      <c r="FE888" s="1"/>
      <c r="FF888" s="108">
        <v>8.065865744203439E-2</v>
      </c>
      <c r="FG888" s="108">
        <v>1.2113302559798575E-2</v>
      </c>
      <c r="FH888" s="108">
        <v>0</v>
      </c>
      <c r="FI888" s="108">
        <v>0</v>
      </c>
      <c r="FJ888" s="108">
        <v>0</v>
      </c>
      <c r="FK888" s="108">
        <v>3.9556937427127868E-2</v>
      </c>
      <c r="FL888" s="1"/>
      <c r="FM888" s="1"/>
      <c r="FN888" s="108">
        <v>0</v>
      </c>
      <c r="FO888" s="108">
        <v>0</v>
      </c>
      <c r="FP888" s="108">
        <v>0</v>
      </c>
      <c r="FQ888" s="1"/>
      <c r="FR888" s="1"/>
      <c r="FS888" s="1"/>
      <c r="FT888" s="108">
        <v>0.64326880367189809</v>
      </c>
      <c r="FU888" s="108">
        <v>0.12859552276774355</v>
      </c>
      <c r="FV888" s="108">
        <v>0</v>
      </c>
      <c r="FW888" s="108">
        <v>3.7434238363892799E-2</v>
      </c>
      <c r="FX888" s="108">
        <v>0</v>
      </c>
      <c r="FY888" s="108">
        <v>0.13422211800818556</v>
      </c>
      <c r="FZ888" s="108">
        <v>6.5533168274566719E-2</v>
      </c>
      <c r="GA888" s="108"/>
      <c r="GB888" s="108">
        <v>0</v>
      </c>
      <c r="GC888" s="108"/>
      <c r="GD888" s="108"/>
      <c r="GE888" s="108"/>
      <c r="GF888" s="108"/>
      <c r="GG888" s="108">
        <v>0.10565416703258101</v>
      </c>
      <c r="GH888" s="1"/>
      <c r="GI888" s="1"/>
      <c r="GJ888" s="1"/>
      <c r="GK888" s="1"/>
    </row>
    <row r="889" spans="1:193" x14ac:dyDescent="0.25">
      <c r="A889" s="19" t="s">
        <v>1072</v>
      </c>
      <c r="B889" s="19" t="s">
        <v>24</v>
      </c>
      <c r="C889" s="19" t="s">
        <v>319</v>
      </c>
      <c r="D889" s="18" t="s">
        <v>1009</v>
      </c>
      <c r="E889" s="19" t="s">
        <v>1024</v>
      </c>
      <c r="F889" s="141" t="s">
        <v>1015</v>
      </c>
      <c r="G889" s="108">
        <v>33.395000000000003</v>
      </c>
      <c r="H889" s="108">
        <v>0.23499999999999999</v>
      </c>
      <c r="I889" s="108">
        <v>0.13900000000000001</v>
      </c>
      <c r="J889" s="108">
        <v>0</v>
      </c>
      <c r="K889" s="108">
        <v>0</v>
      </c>
      <c r="L889" s="108">
        <v>0.72500000000000009</v>
      </c>
      <c r="M889" s="1"/>
      <c r="N889" s="1"/>
      <c r="O889" s="108">
        <v>0.13500000000000001</v>
      </c>
      <c r="P889" s="108">
        <v>0</v>
      </c>
      <c r="Q889" s="108"/>
      <c r="R889" s="1"/>
      <c r="S889" s="1"/>
      <c r="T889" s="1"/>
      <c r="U889" s="108">
        <v>59.676000000000002</v>
      </c>
      <c r="V889" s="108">
        <v>2.7890000000000001</v>
      </c>
      <c r="W889" s="108">
        <v>0</v>
      </c>
      <c r="X889" s="108">
        <v>0</v>
      </c>
      <c r="Y889" s="108">
        <v>0.39400000000000002</v>
      </c>
      <c r="Z889" s="108">
        <v>0</v>
      </c>
      <c r="AA889" s="108">
        <v>0.14499999999999999</v>
      </c>
      <c r="AB889" s="108"/>
      <c r="AC889" s="108">
        <v>0</v>
      </c>
      <c r="AD889" s="108"/>
      <c r="AE889" s="108"/>
      <c r="AF889" s="108"/>
      <c r="AG889" s="108"/>
      <c r="AH889" s="108">
        <v>0</v>
      </c>
      <c r="AI889" s="108"/>
      <c r="AJ889" s="109">
        <v>97.63300000000001</v>
      </c>
      <c r="AK889" s="109"/>
      <c r="AL889" s="108">
        <v>15.610976065818997</v>
      </c>
      <c r="AM889" s="108">
        <v>0.14087884419399316</v>
      </c>
      <c r="AN889" s="108">
        <v>7.3564435035723741E-2</v>
      </c>
      <c r="AO889" s="108">
        <v>0</v>
      </c>
      <c r="AP889" s="108">
        <v>0</v>
      </c>
      <c r="AQ889" s="108">
        <v>0.56354450058297711</v>
      </c>
      <c r="AR889" s="1"/>
      <c r="AS889" s="1"/>
      <c r="AT889" s="108">
        <v>9.6483704974271015E-2</v>
      </c>
      <c r="AU889" s="108">
        <v>0</v>
      </c>
      <c r="AV889" s="1"/>
      <c r="AW889" s="1"/>
      <c r="AX889" s="1"/>
      <c r="AY889" s="1"/>
      <c r="AZ889" s="108">
        <v>44.178264732010661</v>
      </c>
      <c r="BA889" s="108">
        <v>2.3649622657508691</v>
      </c>
      <c r="BB889" s="108">
        <v>0</v>
      </c>
      <c r="BC889" s="108">
        <v>0</v>
      </c>
      <c r="BD889" s="108">
        <v>0.31026065044491691</v>
      </c>
      <c r="BE889" s="108">
        <v>0</v>
      </c>
      <c r="BF889" s="108">
        <v>0.12379407495944676</v>
      </c>
      <c r="BG889" s="108"/>
      <c r="BH889" s="108">
        <v>0</v>
      </c>
      <c r="BI889" s="108"/>
      <c r="BJ889" s="108"/>
      <c r="BK889" s="108"/>
      <c r="BL889" s="108">
        <v>0</v>
      </c>
      <c r="BM889" s="108">
        <v>0</v>
      </c>
      <c r="BN889" s="108"/>
      <c r="BO889" s="108"/>
      <c r="BP889" s="108"/>
      <c r="BQ889" s="108">
        <v>7.2732800000000014E-2</v>
      </c>
      <c r="BR889" s="108">
        <v>2.7190029999999997E-2</v>
      </c>
      <c r="BS889" s="108">
        <v>3.7034199999999996E-2</v>
      </c>
      <c r="BT889" s="108">
        <v>3.1671619999999998E-2</v>
      </c>
      <c r="BU889" s="108">
        <v>6.0299039999999991E-2</v>
      </c>
      <c r="BV889" s="108">
        <v>5.78925E-2</v>
      </c>
      <c r="BW889" s="1"/>
      <c r="BX889" s="1"/>
      <c r="BY889" s="108">
        <v>2.5745279999999999E-2</v>
      </c>
      <c r="BZ889" s="108">
        <v>0.17141168000000001</v>
      </c>
      <c r="CA889" s="108"/>
      <c r="CB889" s="1"/>
      <c r="CC889" s="1"/>
      <c r="CD889" s="1"/>
      <c r="CE889" s="108">
        <v>9.2259640000000004E-2</v>
      </c>
      <c r="CF889" s="108">
        <v>0.11651483999999999</v>
      </c>
      <c r="CG889" s="108">
        <v>4.5539399999999994E-2</v>
      </c>
      <c r="CH889" s="108">
        <v>4.02712E-2</v>
      </c>
      <c r="CI889" s="108">
        <v>5.2954830000000001E-2</v>
      </c>
      <c r="CJ889" s="108">
        <v>0.15856255999999999</v>
      </c>
      <c r="CK889" s="108">
        <v>8.4450730000000002E-2</v>
      </c>
      <c r="CL889" s="108"/>
      <c r="CM889" s="108">
        <v>6.6718080000000013E-2</v>
      </c>
      <c r="CN889" s="108"/>
      <c r="CO889" s="108"/>
      <c r="CP889" s="108"/>
      <c r="CQ889" s="108"/>
      <c r="CR889" s="108">
        <v>9.8953030000000011E-2</v>
      </c>
      <c r="CS889" s="1"/>
      <c r="CT889" s="1"/>
      <c r="CU889" s="19"/>
      <c r="CV889" s="18">
        <v>3.4000000000000002E-2</v>
      </c>
      <c r="CW889" s="18">
        <v>1.6299999999999999E-2</v>
      </c>
      <c r="CX889" s="18">
        <v>1.9599999999999999E-2</v>
      </c>
      <c r="CY889" s="18">
        <v>1.9099999999999999E-2</v>
      </c>
      <c r="CZ889" s="18">
        <v>4.6699999999999998E-2</v>
      </c>
      <c r="DA889" s="18">
        <v>4.4999999999999998E-2</v>
      </c>
      <c r="DB889" s="18"/>
      <c r="DC889" s="18"/>
      <c r="DD889" s="18">
        <v>1.84E-2</v>
      </c>
      <c r="DE889" s="18">
        <v>7.4800000000000005E-2</v>
      </c>
      <c r="DF889" s="18"/>
      <c r="DG889" s="18"/>
      <c r="DH889" s="18"/>
      <c r="DI889" s="18"/>
      <c r="DJ889" s="18">
        <v>6.83E-2</v>
      </c>
      <c r="DK889" s="18">
        <v>9.8799999999999999E-2</v>
      </c>
      <c r="DL889" s="18">
        <v>4.2599999999999999E-2</v>
      </c>
      <c r="DM889" s="18">
        <v>3.5499999999999997E-2</v>
      </c>
      <c r="DN889" s="18">
        <v>4.1700000000000001E-2</v>
      </c>
      <c r="DO889" s="18">
        <v>0.13519999999999999</v>
      </c>
      <c r="DP889" s="18">
        <v>7.2099999999999997E-2</v>
      </c>
      <c r="DQ889" s="18"/>
      <c r="DR889" s="18">
        <v>5.7200000000000015E-2</v>
      </c>
      <c r="DS889" s="18"/>
      <c r="DT889" s="18"/>
      <c r="DU889" s="18"/>
      <c r="DV889" s="18"/>
      <c r="DW889" s="18">
        <v>8.6900000000000005E-2</v>
      </c>
      <c r="DX889" s="18"/>
      <c r="DY889" s="18"/>
      <c r="DZ889" s="1"/>
      <c r="EA889" s="18">
        <v>0.52</v>
      </c>
      <c r="EB889" s="18">
        <v>9.5</v>
      </c>
      <c r="EC889" s="18">
        <v>17.23</v>
      </c>
      <c r="ED889" s="18">
        <v>100</v>
      </c>
      <c r="EE889" s="18">
        <v>100</v>
      </c>
      <c r="EF889" s="18">
        <v>9.9600000000000009</v>
      </c>
      <c r="EG889" s="1"/>
      <c r="EH889" s="1"/>
      <c r="EI889" s="18">
        <v>17.09</v>
      </c>
      <c r="EJ889" s="18">
        <v>8.16</v>
      </c>
      <c r="EK889" s="1"/>
      <c r="EL889" s="1"/>
      <c r="EM889" s="1"/>
      <c r="EN889" s="1"/>
      <c r="EO889" s="18">
        <v>1.41</v>
      </c>
      <c r="EP889" s="18">
        <v>6.24</v>
      </c>
      <c r="EQ889" s="18">
        <v>100</v>
      </c>
      <c r="ER889" s="18">
        <v>137</v>
      </c>
      <c r="ES889" s="18">
        <v>16.8</v>
      </c>
      <c r="ET889" s="18">
        <v>100</v>
      </c>
      <c r="EU889" s="18">
        <v>59.2</v>
      </c>
      <c r="EV889" s="18"/>
      <c r="EW889" s="18">
        <v>998.66</v>
      </c>
      <c r="EX889" s="1"/>
      <c r="EY889" s="1"/>
      <c r="EZ889" s="1"/>
      <c r="FA889" s="1"/>
      <c r="FB889" s="18">
        <v>125</v>
      </c>
      <c r="FC889" s="1"/>
      <c r="FD889" s="1"/>
      <c r="FE889" s="1"/>
      <c r="FF889" s="108">
        <v>8.1177075542258781E-2</v>
      </c>
      <c r="FG889" s="108">
        <v>1.3383490198429351E-2</v>
      </c>
      <c r="FH889" s="108">
        <v>1.2675152156655201E-2</v>
      </c>
      <c r="FI889" s="108">
        <v>0</v>
      </c>
      <c r="FJ889" s="108">
        <v>0</v>
      </c>
      <c r="FK889" s="108">
        <v>5.6129032258064523E-2</v>
      </c>
      <c r="FL889" s="1"/>
      <c r="FM889" s="1"/>
      <c r="FN889" s="108">
        <v>1.6489065180102916E-2</v>
      </c>
      <c r="FO889" s="108">
        <v>0</v>
      </c>
      <c r="FP889" s="108">
        <v>0</v>
      </c>
      <c r="FQ889" s="1"/>
      <c r="FR889" s="1"/>
      <c r="FS889" s="1"/>
      <c r="FT889" s="108">
        <v>0.6229135327213503</v>
      </c>
      <c r="FU889" s="108">
        <v>0.14757364538285425</v>
      </c>
      <c r="FV889" s="108">
        <v>0</v>
      </c>
      <c r="FW889" s="108">
        <v>0</v>
      </c>
      <c r="FX889" s="108">
        <v>5.2123789274746042E-2</v>
      </c>
      <c r="FY889" s="108">
        <v>0</v>
      </c>
      <c r="FZ889" s="108">
        <v>7.3286092375992498E-2</v>
      </c>
      <c r="GA889" s="108"/>
      <c r="GB889" s="108">
        <v>0</v>
      </c>
      <c r="GC889" s="108"/>
      <c r="GD889" s="108"/>
      <c r="GE889" s="108"/>
      <c r="GF889" s="108"/>
      <c r="GG889" s="108">
        <v>0</v>
      </c>
      <c r="GH889" s="1"/>
      <c r="GI889" s="1"/>
      <c r="GJ889" s="1"/>
      <c r="GK889" s="1"/>
    </row>
    <row r="890" spans="1:193" x14ac:dyDescent="0.25">
      <c r="A890" s="19" t="s">
        <v>1072</v>
      </c>
      <c r="B890" s="19" t="s">
        <v>24</v>
      </c>
      <c r="C890" s="19" t="s">
        <v>319</v>
      </c>
      <c r="D890" s="18" t="s">
        <v>1009</v>
      </c>
      <c r="E890" s="19" t="s">
        <v>1025</v>
      </c>
      <c r="F890" s="141" t="s">
        <v>1011</v>
      </c>
      <c r="G890" s="108">
        <v>33.524999999999999</v>
      </c>
      <c r="H890" s="108">
        <v>0.28699999999999998</v>
      </c>
      <c r="I890" s="108">
        <v>0</v>
      </c>
      <c r="J890" s="108">
        <v>0</v>
      </c>
      <c r="K890" s="108">
        <v>0</v>
      </c>
      <c r="L890" s="108">
        <v>0.13400000000000001</v>
      </c>
      <c r="M890" s="1"/>
      <c r="N890" s="1"/>
      <c r="O890" s="108">
        <v>0.15</v>
      </c>
      <c r="P890" s="108">
        <v>0</v>
      </c>
      <c r="Q890" s="108"/>
      <c r="R890" s="1"/>
      <c r="S890" s="1"/>
      <c r="T890" s="1"/>
      <c r="U890" s="108">
        <v>60.335999999999999</v>
      </c>
      <c r="V890" s="108">
        <v>1.4470000000000001</v>
      </c>
      <c r="W890" s="108">
        <v>0</v>
      </c>
      <c r="X890" s="108">
        <v>8.3000000000000004E-2</v>
      </c>
      <c r="Y890" s="108">
        <v>0.84599999999999997</v>
      </c>
      <c r="Z890" s="108">
        <v>0</v>
      </c>
      <c r="AA890" s="108">
        <v>0.158</v>
      </c>
      <c r="AB890" s="108"/>
      <c r="AC890" s="108">
        <v>0</v>
      </c>
      <c r="AD890" s="108"/>
      <c r="AE890" s="108"/>
      <c r="AF890" s="108"/>
      <c r="AG890" s="108"/>
      <c r="AH890" s="108">
        <v>0</v>
      </c>
      <c r="AI890" s="108"/>
      <c r="AJ890" s="109">
        <v>96.965999999999994</v>
      </c>
      <c r="AK890" s="109"/>
      <c r="AL890" s="108">
        <v>15.671746447270005</v>
      </c>
      <c r="AM890" s="108">
        <v>0.17205203524968526</v>
      </c>
      <c r="AN890" s="108">
        <v>0</v>
      </c>
      <c r="AO890" s="108">
        <v>0</v>
      </c>
      <c r="AP890" s="108">
        <v>0</v>
      </c>
      <c r="AQ890" s="108">
        <v>0.10415856976292266</v>
      </c>
      <c r="AR890" s="1"/>
      <c r="AS890" s="1"/>
      <c r="AT890" s="108">
        <v>0.1072041166380789</v>
      </c>
      <c r="AU890" s="108">
        <v>0</v>
      </c>
      <c r="AV890" s="1"/>
      <c r="AW890" s="1"/>
      <c r="AX890" s="1"/>
      <c r="AY890" s="1"/>
      <c r="AZ890" s="108">
        <v>44.666864080544862</v>
      </c>
      <c r="BA890" s="108">
        <v>1.22699906724328</v>
      </c>
      <c r="BB890" s="108">
        <v>0</v>
      </c>
      <c r="BC890" s="108">
        <v>7.3166431593794073E-2</v>
      </c>
      <c r="BD890" s="108">
        <v>0.66619418851878098</v>
      </c>
      <c r="BE890" s="108">
        <v>0</v>
      </c>
      <c r="BF890" s="108">
        <v>0.13489285409374199</v>
      </c>
      <c r="BG890" s="108"/>
      <c r="BH890" s="108">
        <v>0</v>
      </c>
      <c r="BI890" s="108"/>
      <c r="BJ890" s="108"/>
      <c r="BK890" s="108"/>
      <c r="BL890" s="108">
        <v>0</v>
      </c>
      <c r="BM890" s="108">
        <v>0</v>
      </c>
      <c r="BN890" s="108"/>
      <c r="BO890" s="108"/>
      <c r="BP890" s="108"/>
      <c r="BQ890" s="108">
        <v>7.166320000000001E-2</v>
      </c>
      <c r="BR890" s="108">
        <v>2.735684E-2</v>
      </c>
      <c r="BS890" s="108">
        <v>3.986845E-2</v>
      </c>
      <c r="BT890" s="108">
        <v>3.0510879999999997E-2</v>
      </c>
      <c r="BU890" s="108">
        <v>5.9653439999999995E-2</v>
      </c>
      <c r="BV890" s="108">
        <v>6.0465499999999998E-2</v>
      </c>
      <c r="BW890" s="1"/>
      <c r="BX890" s="1"/>
      <c r="BY890" s="108">
        <v>2.3786400000000003E-2</v>
      </c>
      <c r="BZ890" s="108">
        <v>0.16934923999999998</v>
      </c>
      <c r="CA890" s="108"/>
      <c r="CB890" s="1"/>
      <c r="CC890" s="1"/>
      <c r="CD890" s="1"/>
      <c r="CE890" s="108">
        <v>9.0233439999999998E-2</v>
      </c>
      <c r="CF890" s="108">
        <v>0.11899137</v>
      </c>
      <c r="CG890" s="108">
        <v>4.7035999999999994E-2</v>
      </c>
      <c r="CH890" s="108">
        <v>4.151904E-2</v>
      </c>
      <c r="CI890" s="108">
        <v>5.7526470000000003E-2</v>
      </c>
      <c r="CJ890" s="108">
        <v>0.15762432000000001</v>
      </c>
      <c r="CK890" s="108">
        <v>8.3162299999999995E-2</v>
      </c>
      <c r="CL890" s="108"/>
      <c r="CM890" s="108">
        <v>7.3483200000000012E-2</v>
      </c>
      <c r="CN890" s="108"/>
      <c r="CO890" s="108"/>
      <c r="CP890" s="108"/>
      <c r="CQ890" s="108"/>
      <c r="CR890" s="108">
        <v>0.10145817</v>
      </c>
      <c r="CS890" s="1"/>
      <c r="CT890" s="1"/>
      <c r="CU890" s="19"/>
      <c r="CV890" s="18">
        <v>3.3500000000000002E-2</v>
      </c>
      <c r="CW890" s="18">
        <v>1.6400000000000001E-2</v>
      </c>
      <c r="CX890" s="18">
        <v>2.1100000000000001E-2</v>
      </c>
      <c r="CY890" s="18">
        <v>1.84E-2</v>
      </c>
      <c r="CZ890" s="18">
        <v>4.6199999999999998E-2</v>
      </c>
      <c r="DA890" s="18">
        <v>4.7E-2</v>
      </c>
      <c r="DB890" s="18"/>
      <c r="DC890" s="18"/>
      <c r="DD890" s="18">
        <v>1.7000000000000001E-2</v>
      </c>
      <c r="DE890" s="18">
        <v>7.3899999999999993E-2</v>
      </c>
      <c r="DF890" s="18"/>
      <c r="DG890" s="18"/>
      <c r="DH890" s="18"/>
      <c r="DI890" s="18"/>
      <c r="DJ890" s="18">
        <v>6.6799999999999998E-2</v>
      </c>
      <c r="DK890" s="18">
        <v>0.1009</v>
      </c>
      <c r="DL890" s="18">
        <v>4.3999999999999997E-2</v>
      </c>
      <c r="DM890" s="18">
        <v>3.6600000000000001E-2</v>
      </c>
      <c r="DN890" s="18">
        <v>4.53E-2</v>
      </c>
      <c r="DO890" s="18">
        <v>0.13439999999999999</v>
      </c>
      <c r="DP890" s="18">
        <v>7.0999999999999994E-2</v>
      </c>
      <c r="DQ890" s="18"/>
      <c r="DR890" s="18">
        <v>6.3E-2</v>
      </c>
      <c r="DS890" s="18"/>
      <c r="DT890" s="18"/>
      <c r="DU890" s="18"/>
      <c r="DV890" s="18"/>
      <c r="DW890" s="18">
        <v>8.9099999999999999E-2</v>
      </c>
      <c r="DX890" s="18"/>
      <c r="DY890" s="18"/>
      <c r="DZ890" s="1"/>
      <c r="EA890" s="18">
        <v>0.51</v>
      </c>
      <c r="EB890" s="18">
        <v>7.99</v>
      </c>
      <c r="EC890" s="18">
        <v>113.73</v>
      </c>
      <c r="ED890" s="18">
        <v>97.18</v>
      </c>
      <c r="EE890" s="18">
        <v>100</v>
      </c>
      <c r="EF890" s="18">
        <v>39.9</v>
      </c>
      <c r="EG890" s="1"/>
      <c r="EH890" s="1"/>
      <c r="EI890" s="18">
        <v>14.91</v>
      </c>
      <c r="EJ890" s="18">
        <v>7.56</v>
      </c>
      <c r="EK890" s="1"/>
      <c r="EL890" s="1"/>
      <c r="EM890" s="1"/>
      <c r="EN890" s="1"/>
      <c r="EO890" s="18">
        <v>1.39</v>
      </c>
      <c r="EP890" s="18">
        <v>11.07</v>
      </c>
      <c r="EQ890" s="18">
        <v>100</v>
      </c>
      <c r="ER890" s="18">
        <v>50.04</v>
      </c>
      <c r="ES890" s="18">
        <v>9.56</v>
      </c>
      <c r="ET890" s="18">
        <v>219.18</v>
      </c>
      <c r="EU890" s="18">
        <v>53.93</v>
      </c>
      <c r="EV890" s="18"/>
      <c r="EW890" s="18">
        <v>145.16999999999999</v>
      </c>
      <c r="EX890" s="1"/>
      <c r="EY890" s="1"/>
      <c r="EZ890" s="1"/>
      <c r="FA890" s="1"/>
      <c r="FB890" s="18">
        <v>167.47</v>
      </c>
      <c r="FC890" s="1"/>
      <c r="FD890" s="1"/>
      <c r="FE890" s="1"/>
      <c r="FF890" s="108">
        <v>7.9925906881077036E-2</v>
      </c>
      <c r="FG890" s="108">
        <v>1.3746957616449852E-2</v>
      </c>
      <c r="FH890" s="108">
        <v>0</v>
      </c>
      <c r="FI890" s="108">
        <v>0</v>
      </c>
      <c r="FJ890" s="108">
        <v>0</v>
      </c>
      <c r="FK890" s="108">
        <v>4.1559269335406136E-2</v>
      </c>
      <c r="FL890" s="1"/>
      <c r="FM890" s="1"/>
      <c r="FN890" s="108">
        <v>1.5984133790737563E-2</v>
      </c>
      <c r="FO890" s="108">
        <v>0</v>
      </c>
      <c r="FP890" s="108">
        <v>0</v>
      </c>
      <c r="FQ890" s="1"/>
      <c r="FR890" s="1"/>
      <c r="FS890" s="1"/>
      <c r="FT890" s="108">
        <v>0.62086941071957358</v>
      </c>
      <c r="FU890" s="108">
        <v>0.13582879674383111</v>
      </c>
      <c r="FV890" s="108">
        <v>0</v>
      </c>
      <c r="FW890" s="108">
        <v>3.6612482369534551E-2</v>
      </c>
      <c r="FX890" s="108">
        <v>6.3688164422395471E-2</v>
      </c>
      <c r="FY890" s="108">
        <v>0</v>
      </c>
      <c r="FZ890" s="108">
        <v>7.2747716212755054E-2</v>
      </c>
      <c r="GA890" s="108"/>
      <c r="GB890" s="108">
        <v>0</v>
      </c>
      <c r="GC890" s="108"/>
      <c r="GD890" s="108"/>
      <c r="GE890" s="108"/>
      <c r="GF890" s="108"/>
      <c r="GG890" s="108">
        <v>0</v>
      </c>
      <c r="GH890" s="1"/>
      <c r="GI890" s="1"/>
      <c r="GJ890" s="1"/>
      <c r="GK890" s="1"/>
    </row>
    <row r="891" spans="1:193" x14ac:dyDescent="0.25">
      <c r="A891" s="19" t="s">
        <v>1072</v>
      </c>
      <c r="B891" s="19" t="s">
        <v>24</v>
      </c>
      <c r="C891" s="19" t="s">
        <v>319</v>
      </c>
      <c r="D891" s="18" t="s">
        <v>1009</v>
      </c>
      <c r="E891" s="19" t="s">
        <v>1026</v>
      </c>
      <c r="F891" s="141" t="s">
        <v>1027</v>
      </c>
      <c r="G891" s="108">
        <v>33.731999999999999</v>
      </c>
      <c r="H891" s="108">
        <v>0.315</v>
      </c>
      <c r="I891" s="108">
        <v>0</v>
      </c>
      <c r="J891" s="108">
        <v>0</v>
      </c>
      <c r="K891" s="108">
        <v>0</v>
      </c>
      <c r="L891" s="108">
        <v>0</v>
      </c>
      <c r="M891" s="1"/>
      <c r="N891" s="1"/>
      <c r="O891" s="108">
        <v>4.2999999999999997E-2</v>
      </c>
      <c r="P891" s="108">
        <v>0</v>
      </c>
      <c r="Q891" s="108"/>
      <c r="R891" s="1"/>
      <c r="S891" s="1"/>
      <c r="T891" s="1"/>
      <c r="U891" s="108">
        <v>60.676000000000002</v>
      </c>
      <c r="V891" s="108">
        <v>1.1140000000000001</v>
      </c>
      <c r="W891" s="108">
        <v>0</v>
      </c>
      <c r="X891" s="108">
        <v>4.2999999999999997E-2</v>
      </c>
      <c r="Y891" s="108">
        <v>0.69599999999999995</v>
      </c>
      <c r="Z891" s="108">
        <v>0.17800000000000002</v>
      </c>
      <c r="AA891" s="108">
        <v>0.16599999999999998</v>
      </c>
      <c r="AB891" s="108"/>
      <c r="AC891" s="108">
        <v>0.16499999999999998</v>
      </c>
      <c r="AD891" s="108"/>
      <c r="AE891" s="108"/>
      <c r="AF891" s="108"/>
      <c r="AG891" s="108"/>
      <c r="AH891" s="108">
        <v>0.124</v>
      </c>
      <c r="AI891" s="108"/>
      <c r="AJ891" s="109">
        <v>97.251999999999995</v>
      </c>
      <c r="AK891" s="109"/>
      <c r="AL891" s="108">
        <v>15.768511593118921</v>
      </c>
      <c r="AM891" s="108">
        <v>0.18883759966428873</v>
      </c>
      <c r="AN891" s="108">
        <v>0</v>
      </c>
      <c r="AO891" s="108">
        <v>0</v>
      </c>
      <c r="AP891" s="108">
        <v>0</v>
      </c>
      <c r="AQ891" s="108">
        <v>0</v>
      </c>
      <c r="AR891" s="1"/>
      <c r="AS891" s="1"/>
      <c r="AT891" s="108">
        <v>3.0731846769582617E-2</v>
      </c>
      <c r="AU891" s="108">
        <v>0</v>
      </c>
      <c r="AV891" s="1"/>
      <c r="AW891" s="1"/>
      <c r="AX891" s="1"/>
      <c r="AY891" s="1"/>
      <c r="AZ891" s="108">
        <v>44.918566775244301</v>
      </c>
      <c r="BA891" s="108">
        <v>0.94462816925294679</v>
      </c>
      <c r="BB891" s="108">
        <v>0</v>
      </c>
      <c r="BC891" s="108">
        <v>3.7905500705218614E-2</v>
      </c>
      <c r="BD891" s="108">
        <v>0.5480746515473659</v>
      </c>
      <c r="BE891" s="108">
        <v>0.15177353342428376</v>
      </c>
      <c r="BF891" s="108">
        <v>0.14172287202253905</v>
      </c>
      <c r="BG891" s="108"/>
      <c r="BH891" s="108">
        <v>0.14146090534979422</v>
      </c>
      <c r="BI891" s="108"/>
      <c r="BJ891" s="108"/>
      <c r="BK891" s="108"/>
      <c r="BL891" s="108">
        <v>0</v>
      </c>
      <c r="BM891" s="108">
        <v>0.10889610959866514</v>
      </c>
      <c r="BN891" s="108"/>
      <c r="BO891" s="108"/>
      <c r="BP891" s="108"/>
      <c r="BQ891" s="108">
        <v>6.9951840000000001E-2</v>
      </c>
      <c r="BR891" s="108">
        <v>2.7190029999999997E-2</v>
      </c>
      <c r="BS891" s="108">
        <v>3.8545800000000005E-2</v>
      </c>
      <c r="BT891" s="108">
        <v>3.017924E-2</v>
      </c>
      <c r="BU891" s="108">
        <v>6.5463839999999995E-2</v>
      </c>
      <c r="BV891" s="108">
        <v>6.9985599999999995E-2</v>
      </c>
      <c r="BW891" s="1"/>
      <c r="BX891" s="1"/>
      <c r="BY891" s="108">
        <v>2.4486000000000001E-2</v>
      </c>
      <c r="BZ891" s="108">
        <v>0.17416159999999997</v>
      </c>
      <c r="CA891" s="108"/>
      <c r="CB891" s="1"/>
      <c r="CC891" s="1"/>
      <c r="CD891" s="1"/>
      <c r="CE891" s="108">
        <v>9.7932999999999992E-2</v>
      </c>
      <c r="CF891" s="108">
        <v>0.11816586</v>
      </c>
      <c r="CG891" s="108">
        <v>4.4898E-2</v>
      </c>
      <c r="CH891" s="108">
        <v>3.9477119999999997E-2</v>
      </c>
      <c r="CI891" s="108">
        <v>5.0161049999999999E-2</v>
      </c>
      <c r="CJ891" s="108">
        <v>0.14472351999999999</v>
      </c>
      <c r="CK891" s="108">
        <v>8.1405350000000001E-2</v>
      </c>
      <c r="CL891" s="108"/>
      <c r="CM891" s="108">
        <v>6.9050880000000009E-2</v>
      </c>
      <c r="CN891" s="108"/>
      <c r="CO891" s="108"/>
      <c r="CP891" s="108"/>
      <c r="CQ891" s="108"/>
      <c r="CR891" s="108">
        <v>0.10066108000000001</v>
      </c>
      <c r="CS891" s="1"/>
      <c r="CT891" s="1"/>
      <c r="CU891" s="19"/>
      <c r="CV891" s="18">
        <v>3.27E-2</v>
      </c>
      <c r="CW891" s="18">
        <v>1.6299999999999999E-2</v>
      </c>
      <c r="CX891" s="18">
        <v>2.0400000000000001E-2</v>
      </c>
      <c r="CY891" s="18">
        <v>1.8200000000000001E-2</v>
      </c>
      <c r="CZ891" s="18">
        <v>5.0700000000000002E-2</v>
      </c>
      <c r="DA891" s="18">
        <v>5.4399999999999997E-2</v>
      </c>
      <c r="DB891" s="18"/>
      <c r="DC891" s="18"/>
      <c r="DD891" s="18">
        <v>1.7500000000000002E-2</v>
      </c>
      <c r="DE891" s="18">
        <v>7.5999999999999998E-2</v>
      </c>
      <c r="DF891" s="18"/>
      <c r="DG891" s="18"/>
      <c r="DH891" s="18"/>
      <c r="DI891" s="18"/>
      <c r="DJ891" s="18">
        <v>7.2499999999999995E-2</v>
      </c>
      <c r="DK891" s="18">
        <v>0.1002</v>
      </c>
      <c r="DL891" s="18">
        <v>4.2000000000000003E-2</v>
      </c>
      <c r="DM891" s="18">
        <v>3.4799999999999998E-2</v>
      </c>
      <c r="DN891" s="18">
        <v>3.95E-2</v>
      </c>
      <c r="DO891" s="18">
        <v>0.12339999999999998</v>
      </c>
      <c r="DP891" s="18">
        <v>6.9500000000000006E-2</v>
      </c>
      <c r="DQ891" s="18"/>
      <c r="DR891" s="18">
        <v>5.9200000000000003E-2</v>
      </c>
      <c r="DS891" s="18"/>
      <c r="DT891" s="18"/>
      <c r="DU891" s="18"/>
      <c r="DV891" s="18"/>
      <c r="DW891" s="18">
        <v>8.8400000000000006E-2</v>
      </c>
      <c r="DX891" s="18"/>
      <c r="DY891" s="18"/>
      <c r="DZ891" s="1"/>
      <c r="EA891" s="18">
        <v>0.51</v>
      </c>
      <c r="EB891" s="18">
        <v>7.32</v>
      </c>
      <c r="EC891" s="18">
        <v>62.97</v>
      </c>
      <c r="ED891" s="18">
        <v>131.66999999999999</v>
      </c>
      <c r="EE891" s="18">
        <v>100</v>
      </c>
      <c r="EF891" s="18">
        <v>100</v>
      </c>
      <c r="EG891" s="1"/>
      <c r="EH891" s="1"/>
      <c r="EI891" s="18">
        <v>46.1</v>
      </c>
      <c r="EJ891" s="18">
        <v>8.7100000000000009</v>
      </c>
      <c r="EK891" s="1"/>
      <c r="EL891" s="1"/>
      <c r="EM891" s="1"/>
      <c r="EN891" s="1"/>
      <c r="EO891" s="18">
        <v>1.39</v>
      </c>
      <c r="EP891" s="18">
        <v>13.9</v>
      </c>
      <c r="EQ891" s="18">
        <v>100</v>
      </c>
      <c r="ER891" s="18">
        <v>90.59</v>
      </c>
      <c r="ES891" s="18">
        <v>10.33</v>
      </c>
      <c r="ET891" s="18">
        <v>90.06</v>
      </c>
      <c r="EU891" s="18">
        <v>50.24</v>
      </c>
      <c r="EV891" s="18"/>
      <c r="EW891" s="18">
        <v>42.25</v>
      </c>
      <c r="EX891" s="1"/>
      <c r="EY891" s="1"/>
      <c r="EZ891" s="1"/>
      <c r="FA891" s="1"/>
      <c r="FB891" s="18">
        <v>99.3</v>
      </c>
      <c r="FC891" s="1"/>
      <c r="FD891" s="1"/>
      <c r="FE891" s="1"/>
      <c r="FF891" s="108">
        <v>8.0419409124906499E-2</v>
      </c>
      <c r="FG891" s="108">
        <v>1.3822912295425935E-2</v>
      </c>
      <c r="FH891" s="108">
        <v>0</v>
      </c>
      <c r="FI891" s="108">
        <v>0</v>
      </c>
      <c r="FJ891" s="108">
        <v>0</v>
      </c>
      <c r="FK891" s="108">
        <v>0</v>
      </c>
      <c r="FL891" s="1"/>
      <c r="FM891" s="1"/>
      <c r="FN891" s="108">
        <v>1.4167381360777586E-2</v>
      </c>
      <c r="FO891" s="108">
        <v>0</v>
      </c>
      <c r="FP891" s="108">
        <v>0</v>
      </c>
      <c r="FQ891" s="1"/>
      <c r="FR891" s="1"/>
      <c r="FS891" s="1"/>
      <c r="FT891" s="108">
        <v>0.62436807817589579</v>
      </c>
      <c r="FU891" s="108">
        <v>0.13130331552615962</v>
      </c>
      <c r="FV891" s="108">
        <v>0</v>
      </c>
      <c r="FW891" s="108">
        <v>3.4338593088857547E-2</v>
      </c>
      <c r="FX891" s="108">
        <v>5.66161115048429E-2</v>
      </c>
      <c r="FY891" s="108">
        <v>0.13668724420190997</v>
      </c>
      <c r="FZ891" s="108">
        <v>7.1201570904123629E-2</v>
      </c>
      <c r="GA891" s="108"/>
      <c r="GB891" s="108">
        <v>5.9767232510288058E-2</v>
      </c>
      <c r="GC891" s="108"/>
      <c r="GD891" s="108"/>
      <c r="GE891" s="108"/>
      <c r="GF891" s="108"/>
      <c r="GG891" s="108">
        <v>0.10813383683147448</v>
      </c>
      <c r="GH891" s="1"/>
      <c r="GI891" s="1"/>
      <c r="GJ891" s="1"/>
      <c r="GK891" s="1"/>
    </row>
    <row r="892" spans="1:193" x14ac:dyDescent="0.25">
      <c r="A892" s="19" t="s">
        <v>1072</v>
      </c>
      <c r="B892" s="19" t="s">
        <v>24</v>
      </c>
      <c r="C892" s="19" t="s">
        <v>319</v>
      </c>
      <c r="D892" s="18" t="s">
        <v>1009</v>
      </c>
      <c r="E892" s="19" t="s">
        <v>1028</v>
      </c>
      <c r="F892" s="141" t="s">
        <v>1029</v>
      </c>
      <c r="G892" s="108">
        <v>33.854999999999997</v>
      </c>
      <c r="H892" s="108">
        <v>0.11600000000000001</v>
      </c>
      <c r="I892" s="108">
        <v>0.153</v>
      </c>
      <c r="J892" s="108">
        <v>4.7E-2</v>
      </c>
      <c r="K892" s="108">
        <v>7.9000000000000001E-2</v>
      </c>
      <c r="L892" s="108">
        <v>0.14699999999999999</v>
      </c>
      <c r="M892" s="1"/>
      <c r="N892" s="1"/>
      <c r="O892" s="108">
        <v>9.5000000000000001E-2</v>
      </c>
      <c r="P892" s="108">
        <v>0</v>
      </c>
      <c r="Q892" s="108"/>
      <c r="R892" s="1"/>
      <c r="S892" s="1"/>
      <c r="T892" s="1"/>
      <c r="U892" s="108">
        <v>60.420999999999999</v>
      </c>
      <c r="V892" s="108">
        <v>1.0980000000000001</v>
      </c>
      <c r="W892" s="108">
        <v>0</v>
      </c>
      <c r="X892" s="108">
        <v>0</v>
      </c>
      <c r="Y892" s="108">
        <v>1.1259999999999999</v>
      </c>
      <c r="Z892" s="108">
        <v>0</v>
      </c>
      <c r="AA892" s="108">
        <v>0.17699999999999999</v>
      </c>
      <c r="AB892" s="108"/>
      <c r="AC892" s="108">
        <v>8.6999999999999994E-2</v>
      </c>
      <c r="AD892" s="108"/>
      <c r="AE892" s="108"/>
      <c r="AF892" s="108"/>
      <c r="AG892" s="108"/>
      <c r="AH892" s="108">
        <v>0.39400000000000002</v>
      </c>
      <c r="AI892" s="108"/>
      <c r="AJ892" s="109">
        <v>97.795000000000002</v>
      </c>
      <c r="AK892" s="109"/>
      <c r="AL892" s="108">
        <v>15.826009723261029</v>
      </c>
      <c r="AM892" s="108">
        <v>6.9540195431928548E-2</v>
      </c>
      <c r="AN892" s="108">
        <v>8.0973802593278646E-2</v>
      </c>
      <c r="AO892" s="108">
        <v>2.8343987456277895E-2</v>
      </c>
      <c r="AP892" s="108">
        <v>6.1183395291201988E-2</v>
      </c>
      <c r="AQ892" s="108">
        <v>0.114263505635445</v>
      </c>
      <c r="AR892" s="1"/>
      <c r="AS892" s="1"/>
      <c r="AT892" s="108">
        <v>6.7895940537449975E-2</v>
      </c>
      <c r="AU892" s="108">
        <v>0</v>
      </c>
      <c r="AV892" s="1"/>
      <c r="AW892" s="1"/>
      <c r="AX892" s="1"/>
      <c r="AY892" s="1"/>
      <c r="AZ892" s="108">
        <v>44.729789754219723</v>
      </c>
      <c r="BA892" s="108">
        <v>0.93106079877893677</v>
      </c>
      <c r="BB892" s="108">
        <v>0</v>
      </c>
      <c r="BC892" s="108">
        <v>0</v>
      </c>
      <c r="BD892" s="108">
        <v>0.88668399086542238</v>
      </c>
      <c r="BE892" s="108">
        <v>0</v>
      </c>
      <c r="BF892" s="108">
        <v>0.15111414667463502</v>
      </c>
      <c r="BG892" s="108"/>
      <c r="BH892" s="108">
        <v>7.4588477366255138E-2</v>
      </c>
      <c r="BI892" s="108"/>
      <c r="BJ892" s="108"/>
      <c r="BK892" s="108"/>
      <c r="BL892" s="108">
        <v>0</v>
      </c>
      <c r="BM892" s="108">
        <v>0.34600860630543601</v>
      </c>
      <c r="BN892" s="108"/>
      <c r="BO892" s="108"/>
      <c r="BP892" s="108"/>
      <c r="BQ892" s="108">
        <v>6.9096160000000018E-2</v>
      </c>
      <c r="BR892" s="108">
        <v>2.6856409999999997E-2</v>
      </c>
      <c r="BS892" s="108">
        <v>3.8167899999999998E-2</v>
      </c>
      <c r="BT892" s="108">
        <v>3.017924E-2</v>
      </c>
      <c r="BU892" s="108">
        <v>5.5650719999999994E-2</v>
      </c>
      <c r="BV892" s="108">
        <v>7.1272099999999991E-2</v>
      </c>
      <c r="BW892" s="1"/>
      <c r="BX892" s="1"/>
      <c r="BY892" s="108">
        <v>2.6165040000000001E-2</v>
      </c>
      <c r="BZ892" s="108">
        <v>0.17255748000000001</v>
      </c>
      <c r="CA892" s="108"/>
      <c r="CB892" s="1"/>
      <c r="CC892" s="1"/>
      <c r="CD892" s="1"/>
      <c r="CE892" s="108">
        <v>8.1453239999999996E-2</v>
      </c>
      <c r="CF892" s="108">
        <v>0.11781207</v>
      </c>
      <c r="CG892" s="108">
        <v>4.47911E-2</v>
      </c>
      <c r="CH892" s="108">
        <v>4.2426560000000009E-2</v>
      </c>
      <c r="CI892" s="108">
        <v>5.3589780000000004E-2</v>
      </c>
      <c r="CJ892" s="108">
        <v>0.13592752000000002</v>
      </c>
      <c r="CK892" s="108">
        <v>7.6368759999999994E-2</v>
      </c>
      <c r="CL892" s="108"/>
      <c r="CM892" s="108">
        <v>6.951744E-2</v>
      </c>
      <c r="CN892" s="108"/>
      <c r="CO892" s="108"/>
      <c r="CP892" s="108"/>
      <c r="CQ892" s="108"/>
      <c r="CR892" s="108">
        <v>0.10020559999999999</v>
      </c>
      <c r="CS892" s="1"/>
      <c r="CT892" s="1"/>
      <c r="CU892" s="19"/>
      <c r="CV892" s="18">
        <v>3.2300000000000002E-2</v>
      </c>
      <c r="CW892" s="18">
        <v>1.61E-2</v>
      </c>
      <c r="CX892" s="18">
        <v>2.0199999999999999E-2</v>
      </c>
      <c r="CY892" s="18">
        <v>1.8200000000000001E-2</v>
      </c>
      <c r="CZ892" s="18">
        <v>4.3099999999999999E-2</v>
      </c>
      <c r="DA892" s="18">
        <v>5.5399999999999991E-2</v>
      </c>
      <c r="DB892" s="18"/>
      <c r="DC892" s="18"/>
      <c r="DD892" s="18">
        <v>1.8700000000000001E-2</v>
      </c>
      <c r="DE892" s="18">
        <v>7.5300000000000006E-2</v>
      </c>
      <c r="DF892" s="18"/>
      <c r="DG892" s="18"/>
      <c r="DH892" s="18"/>
      <c r="DI892" s="18"/>
      <c r="DJ892" s="18">
        <v>6.0299999999999999E-2</v>
      </c>
      <c r="DK892" s="18">
        <v>9.9900000000000003E-2</v>
      </c>
      <c r="DL892" s="18">
        <v>4.19E-2</v>
      </c>
      <c r="DM892" s="18">
        <v>3.7400000000000003E-2</v>
      </c>
      <c r="DN892" s="18">
        <v>4.2200000000000001E-2</v>
      </c>
      <c r="DO892" s="18">
        <v>0.11590000000000002</v>
      </c>
      <c r="DP892" s="18">
        <v>6.5199999999999994E-2</v>
      </c>
      <c r="DQ892" s="18"/>
      <c r="DR892" s="18">
        <v>5.9599999999999986E-2</v>
      </c>
      <c r="DS892" s="18"/>
      <c r="DT892" s="18"/>
      <c r="DU892" s="18"/>
      <c r="DV892" s="18"/>
      <c r="DW892" s="18">
        <v>8.7999999999999995E-2</v>
      </c>
      <c r="DX892" s="18"/>
      <c r="DY892" s="18"/>
      <c r="DZ892" s="1"/>
      <c r="EA892" s="18">
        <v>0.51</v>
      </c>
      <c r="EB892" s="18">
        <v>18.03</v>
      </c>
      <c r="EC892" s="18">
        <v>16.27</v>
      </c>
      <c r="ED892" s="18">
        <v>49.53</v>
      </c>
      <c r="EE892" s="18">
        <v>65.55</v>
      </c>
      <c r="EF892" s="18">
        <v>42.01</v>
      </c>
      <c r="EG892" s="1"/>
      <c r="EH892" s="1"/>
      <c r="EI892" s="18">
        <v>23.58</v>
      </c>
      <c r="EJ892" s="18">
        <v>7.09</v>
      </c>
      <c r="EK892" s="1"/>
      <c r="EL892" s="1"/>
      <c r="EM892" s="1"/>
      <c r="EN892" s="1"/>
      <c r="EO892" s="18">
        <v>1.39</v>
      </c>
      <c r="EP892" s="18">
        <v>14.06</v>
      </c>
      <c r="EQ892" s="18">
        <v>100</v>
      </c>
      <c r="ER892" s="18">
        <v>444.04</v>
      </c>
      <c r="ES892" s="18">
        <v>7.51</v>
      </c>
      <c r="ET892" s="18">
        <v>5047.79</v>
      </c>
      <c r="EU892" s="18">
        <v>44.79</v>
      </c>
      <c r="EV892" s="18"/>
      <c r="EW892" s="18">
        <v>78.010000000000005</v>
      </c>
      <c r="EX892" s="1"/>
      <c r="EY892" s="1"/>
      <c r="EZ892" s="1"/>
      <c r="FA892" s="1"/>
      <c r="FB892" s="18">
        <v>32.299999999999997</v>
      </c>
      <c r="FC892" s="1"/>
      <c r="FD892" s="1"/>
      <c r="FE892" s="1"/>
      <c r="FF892" s="108">
        <v>8.0712649588631252E-2</v>
      </c>
      <c r="FG892" s="108">
        <v>1.2538097236376718E-2</v>
      </c>
      <c r="FH892" s="108">
        <v>1.3174437681926434E-2</v>
      </c>
      <c r="FI892" s="108">
        <v>1.4038776987094442E-2</v>
      </c>
      <c r="FJ892" s="108">
        <v>4.01057156133829E-2</v>
      </c>
      <c r="FK892" s="108">
        <v>4.8002098717450446E-2</v>
      </c>
      <c r="FL892" s="1"/>
      <c r="FM892" s="1"/>
      <c r="FN892" s="108">
        <v>1.6009862778730705E-2</v>
      </c>
      <c r="FO892" s="108">
        <v>0</v>
      </c>
      <c r="FP892" s="108">
        <v>0</v>
      </c>
      <c r="FQ892" s="1"/>
      <c r="FR892" s="1"/>
      <c r="FS892" s="1"/>
      <c r="FT892" s="108">
        <v>0.62174407758365413</v>
      </c>
      <c r="FU892" s="108">
        <v>0.13090714830831851</v>
      </c>
      <c r="FV892" s="108">
        <v>0</v>
      </c>
      <c r="FW892" s="108">
        <v>0</v>
      </c>
      <c r="FX892" s="108">
        <v>6.6589967713993226E-2</v>
      </c>
      <c r="FY892" s="108">
        <v>0</v>
      </c>
      <c r="FZ892" s="108">
        <v>6.7684026295569022E-2</v>
      </c>
      <c r="GA892" s="108"/>
      <c r="GB892" s="108">
        <v>5.8186471193415634E-2</v>
      </c>
      <c r="GC892" s="108"/>
      <c r="GD892" s="108"/>
      <c r="GE892" s="108"/>
      <c r="GF892" s="108"/>
      <c r="GG892" s="108">
        <v>0.11176077983665582</v>
      </c>
      <c r="GH892" s="1"/>
      <c r="GI892" s="1"/>
      <c r="GJ892" s="1"/>
      <c r="GK892" s="1"/>
    </row>
    <row r="893" spans="1:193" x14ac:dyDescent="0.25">
      <c r="A893" s="19" t="s">
        <v>1072</v>
      </c>
      <c r="B893" s="19" t="s">
        <v>24</v>
      </c>
      <c r="C893" s="19" t="s">
        <v>319</v>
      </c>
      <c r="D893" s="18" t="s">
        <v>1009</v>
      </c>
      <c r="E893" s="19" t="s">
        <v>1030</v>
      </c>
      <c r="F893" s="141" t="s">
        <v>1029</v>
      </c>
      <c r="G893" s="108">
        <v>33.215000000000003</v>
      </c>
      <c r="H893" s="108">
        <v>0.33900000000000002</v>
      </c>
      <c r="I893" s="108">
        <v>0</v>
      </c>
      <c r="J893" s="108">
        <v>0.157</v>
      </c>
      <c r="K893" s="108">
        <v>0</v>
      </c>
      <c r="L893" s="108">
        <v>0.29399999999999998</v>
      </c>
      <c r="M893" s="1"/>
      <c r="N893" s="1"/>
      <c r="O893" s="108">
        <v>0</v>
      </c>
      <c r="P893" s="108">
        <v>0</v>
      </c>
      <c r="Q893" s="108"/>
      <c r="R893" s="1"/>
      <c r="S893" s="1"/>
      <c r="T893" s="1"/>
      <c r="U893" s="108">
        <v>60.495999999999995</v>
      </c>
      <c r="V893" s="108">
        <v>0.877</v>
      </c>
      <c r="W893" s="108">
        <v>0</v>
      </c>
      <c r="X893" s="108">
        <v>0.105</v>
      </c>
      <c r="Y893" s="108">
        <v>1.115</v>
      </c>
      <c r="Z893" s="108">
        <v>0</v>
      </c>
      <c r="AA893" s="108">
        <v>0.157</v>
      </c>
      <c r="AB893" s="108"/>
      <c r="AC893" s="108">
        <v>0</v>
      </c>
      <c r="AD893" s="108"/>
      <c r="AE893" s="108"/>
      <c r="AF893" s="108"/>
      <c r="AG893" s="108"/>
      <c r="AH893" s="108">
        <v>0.49100000000000005</v>
      </c>
      <c r="AI893" s="108"/>
      <c r="AJ893" s="109">
        <v>97.245999999999981</v>
      </c>
      <c r="AK893" s="109"/>
      <c r="AL893" s="108">
        <v>15.526832460732985</v>
      </c>
      <c r="AM893" s="108">
        <v>0.2032252263053774</v>
      </c>
      <c r="AN893" s="108">
        <v>0</v>
      </c>
      <c r="AO893" s="108">
        <v>9.4680979375226154E-2</v>
      </c>
      <c r="AP893" s="108">
        <v>0</v>
      </c>
      <c r="AQ893" s="108">
        <v>0.22852701127089001</v>
      </c>
      <c r="AR893" s="1"/>
      <c r="AS893" s="1"/>
      <c r="AT893" s="108">
        <v>0</v>
      </c>
      <c r="AU893" s="108">
        <v>0</v>
      </c>
      <c r="AV893" s="1"/>
      <c r="AW893" s="1"/>
      <c r="AX893" s="1"/>
      <c r="AY893" s="1"/>
      <c r="AZ893" s="108">
        <v>44.785312407462243</v>
      </c>
      <c r="BA893" s="108">
        <v>0.74366149410667348</v>
      </c>
      <c r="BB893" s="108">
        <v>0</v>
      </c>
      <c r="BC893" s="108">
        <v>9.2559943582510573E-2</v>
      </c>
      <c r="BD893" s="108">
        <v>0.87802189148751864</v>
      </c>
      <c r="BE893" s="108">
        <v>0</v>
      </c>
      <c r="BF893" s="108">
        <v>0.13403910185264237</v>
      </c>
      <c r="BG893" s="108"/>
      <c r="BH893" s="108">
        <v>0</v>
      </c>
      <c r="BI893" s="108"/>
      <c r="BJ893" s="108"/>
      <c r="BK893" s="108"/>
      <c r="BL893" s="108">
        <v>0</v>
      </c>
      <c r="BM893" s="108">
        <v>0.43119346623342408</v>
      </c>
      <c r="BN893" s="108"/>
      <c r="BO893" s="108"/>
      <c r="BP893" s="108"/>
      <c r="BQ893" s="108">
        <v>6.8882240000000011E-2</v>
      </c>
      <c r="BR893" s="108">
        <v>2.7023219999999997E-2</v>
      </c>
      <c r="BS893" s="108">
        <v>3.9490549999999999E-2</v>
      </c>
      <c r="BT893" s="108">
        <v>2.9681779999999998E-2</v>
      </c>
      <c r="BU893" s="108">
        <v>5.681279999999999E-2</v>
      </c>
      <c r="BV893" s="108">
        <v>6.7026649999999993E-2</v>
      </c>
      <c r="BW893" s="1"/>
      <c r="BX893" s="1"/>
      <c r="BY893" s="108">
        <v>2.8403759999999997E-2</v>
      </c>
      <c r="BZ893" s="108">
        <v>0.17691151999999999</v>
      </c>
      <c r="CA893" s="108"/>
      <c r="CB893" s="1"/>
      <c r="CC893" s="1"/>
      <c r="CD893" s="1"/>
      <c r="CE893" s="108">
        <v>9.2259640000000004E-2</v>
      </c>
      <c r="CF893" s="108">
        <v>0.12335478</v>
      </c>
      <c r="CG893" s="108">
        <v>4.7249800000000002E-2</v>
      </c>
      <c r="CH893" s="108">
        <v>4.106528000000001E-2</v>
      </c>
      <c r="CI893" s="108">
        <v>5.7018510000000001E-2</v>
      </c>
      <c r="CJ893" s="108">
        <v>0.1530504</v>
      </c>
      <c r="CK893" s="108">
        <v>7.9882659999999994E-2</v>
      </c>
      <c r="CL893" s="108"/>
      <c r="CM893" s="108">
        <v>7.1500320000000006E-2</v>
      </c>
      <c r="CN893" s="108"/>
      <c r="CO893" s="108"/>
      <c r="CP893" s="108"/>
      <c r="CQ893" s="108"/>
      <c r="CR893" s="108">
        <v>9.8155939999999997E-2</v>
      </c>
      <c r="CS893" s="1"/>
      <c r="CT893" s="1"/>
      <c r="CU893" s="19"/>
      <c r="CV893" s="18">
        <v>3.2199999999999999E-2</v>
      </c>
      <c r="CW893" s="18">
        <v>1.6199999999999999E-2</v>
      </c>
      <c r="CX893" s="18">
        <v>2.0899999999999998E-2</v>
      </c>
      <c r="CY893" s="18">
        <v>1.7899999999999999E-2</v>
      </c>
      <c r="CZ893" s="18">
        <v>4.3999999999999997E-2</v>
      </c>
      <c r="DA893" s="18">
        <v>5.2099999999999987E-2</v>
      </c>
      <c r="DB893" s="18"/>
      <c r="DC893" s="18"/>
      <c r="DD893" s="18">
        <v>2.0299999999999999E-2</v>
      </c>
      <c r="DE893" s="18">
        <v>7.7200000000000005E-2</v>
      </c>
      <c r="DF893" s="18"/>
      <c r="DG893" s="18"/>
      <c r="DH893" s="18"/>
      <c r="DI893" s="18"/>
      <c r="DJ893" s="18">
        <v>6.83E-2</v>
      </c>
      <c r="DK893" s="18">
        <v>0.1046</v>
      </c>
      <c r="DL893" s="18">
        <v>4.4200000000000003E-2</v>
      </c>
      <c r="DM893" s="18">
        <v>3.6200000000000003E-2</v>
      </c>
      <c r="DN893" s="18">
        <v>4.4900000000000002E-2</v>
      </c>
      <c r="DO893" s="18">
        <v>0.1305</v>
      </c>
      <c r="DP893" s="18">
        <v>6.8199999999999997E-2</v>
      </c>
      <c r="DQ893" s="18"/>
      <c r="DR893" s="18">
        <v>6.13E-2</v>
      </c>
      <c r="DS893" s="18"/>
      <c r="DT893" s="18"/>
      <c r="DU893" s="18"/>
      <c r="DV893" s="18"/>
      <c r="DW893" s="18">
        <v>8.6199999999999999E-2</v>
      </c>
      <c r="DX893" s="18"/>
      <c r="DY893" s="18"/>
      <c r="DZ893" s="1"/>
      <c r="EA893" s="18">
        <v>0.51</v>
      </c>
      <c r="EB893" s="18">
        <v>6.83</v>
      </c>
      <c r="EC893" s="18">
        <v>103.25</v>
      </c>
      <c r="ED893" s="18">
        <v>16.5</v>
      </c>
      <c r="EE893" s="18">
        <v>500</v>
      </c>
      <c r="EF893" s="18">
        <v>21.71</v>
      </c>
      <c r="EG893" s="1"/>
      <c r="EH893" s="1"/>
      <c r="EI893" s="18">
        <v>150.84</v>
      </c>
      <c r="EJ893" s="18">
        <v>8.09</v>
      </c>
      <c r="EK893" s="1"/>
      <c r="EL893" s="1"/>
      <c r="EM893" s="1"/>
      <c r="EN893" s="1"/>
      <c r="EO893" s="18">
        <v>1.39</v>
      </c>
      <c r="EP893" s="18">
        <v>17.940000000000001</v>
      </c>
      <c r="EQ893" s="18">
        <v>100</v>
      </c>
      <c r="ER893" s="18">
        <v>39.479999999999997</v>
      </c>
      <c r="ES893" s="18">
        <v>7.75</v>
      </c>
      <c r="ET893" s="18">
        <v>129.16</v>
      </c>
      <c r="EU893" s="18">
        <v>52.52</v>
      </c>
      <c r="EV893" s="18"/>
      <c r="EW893" s="18">
        <v>1114.7</v>
      </c>
      <c r="EX893" s="1"/>
      <c r="EY893" s="1"/>
      <c r="EZ893" s="1"/>
      <c r="FA893" s="1"/>
      <c r="FB893" s="18">
        <v>25.85</v>
      </c>
      <c r="FC893" s="1"/>
      <c r="FD893" s="1"/>
      <c r="FE893" s="1"/>
      <c r="FF893" s="108">
        <v>7.9186845549738233E-2</v>
      </c>
      <c r="FG893" s="108">
        <v>1.3880282956657277E-2</v>
      </c>
      <c r="FH893" s="108">
        <v>0</v>
      </c>
      <c r="FI893" s="108">
        <v>1.5622361596912316E-2</v>
      </c>
      <c r="FJ893" s="108">
        <v>0</v>
      </c>
      <c r="FK893" s="108">
        <v>4.9613214146910223E-2</v>
      </c>
      <c r="FL893" s="1"/>
      <c r="FM893" s="1"/>
      <c r="FN893" s="108">
        <v>0</v>
      </c>
      <c r="FO893" s="108">
        <v>0</v>
      </c>
      <c r="FP893" s="108">
        <v>0</v>
      </c>
      <c r="FQ893" s="1"/>
      <c r="FR893" s="1"/>
      <c r="FS893" s="1"/>
      <c r="FT893" s="108">
        <v>0.62251584246372516</v>
      </c>
      <c r="FU893" s="108">
        <v>0.13341287204273722</v>
      </c>
      <c r="FV893" s="108">
        <v>0</v>
      </c>
      <c r="FW893" s="108">
        <v>3.654266572637517E-2</v>
      </c>
      <c r="FX893" s="108">
        <v>6.8046696590282688E-2</v>
      </c>
      <c r="FY893" s="108">
        <v>0</v>
      </c>
      <c r="FZ893" s="108">
        <v>7.0397336293007776E-2</v>
      </c>
      <c r="GA893" s="108"/>
      <c r="GB893" s="108">
        <v>0</v>
      </c>
      <c r="GC893" s="108"/>
      <c r="GD893" s="108"/>
      <c r="GE893" s="108"/>
      <c r="GF893" s="108"/>
      <c r="GG893" s="108">
        <v>0.11146351102134013</v>
      </c>
      <c r="GH893" s="1"/>
      <c r="GI893" s="1"/>
      <c r="GJ893" s="1"/>
      <c r="GK893" s="1"/>
    </row>
    <row r="894" spans="1:193" x14ac:dyDescent="0.25">
      <c r="A894" s="19" t="s">
        <v>1072</v>
      </c>
      <c r="B894" s="19" t="s">
        <v>24</v>
      </c>
      <c r="C894" s="19" t="s">
        <v>319</v>
      </c>
      <c r="D894" s="18" t="s">
        <v>1009</v>
      </c>
      <c r="E894" s="19" t="s">
        <v>1031</v>
      </c>
      <c r="F894" s="141" t="s">
        <v>543</v>
      </c>
      <c r="G894" s="108">
        <v>34.927999999999997</v>
      </c>
      <c r="H894" s="108">
        <v>0</v>
      </c>
      <c r="I894" s="108">
        <v>0</v>
      </c>
      <c r="J894" s="108">
        <v>0</v>
      </c>
      <c r="K894" s="108">
        <v>0</v>
      </c>
      <c r="L894" s="108">
        <v>7.2999999999999995E-2</v>
      </c>
      <c r="M894" s="1"/>
      <c r="N894" s="1"/>
      <c r="O894" s="108">
        <v>0</v>
      </c>
      <c r="P894" s="108">
        <v>0</v>
      </c>
      <c r="Q894" s="108"/>
      <c r="R894" s="1"/>
      <c r="S894" s="1"/>
      <c r="T894" s="1"/>
      <c r="U894" s="108">
        <v>65.013999999999996</v>
      </c>
      <c r="V894" s="108">
        <v>1.3790000000000002</v>
      </c>
      <c r="W894" s="108">
        <v>0</v>
      </c>
      <c r="X894" s="108">
        <v>8.5000000000000006E-2</v>
      </c>
      <c r="Y894" s="108">
        <v>0</v>
      </c>
      <c r="Z894" s="108">
        <v>0</v>
      </c>
      <c r="AA894" s="108">
        <v>0</v>
      </c>
      <c r="AB894" s="108"/>
      <c r="AC894" s="108">
        <v>0.17499999999999999</v>
      </c>
      <c r="AD894" s="108"/>
      <c r="AE894" s="108"/>
      <c r="AF894" s="108"/>
      <c r="AG894" s="108"/>
      <c r="AH894" s="108">
        <v>0</v>
      </c>
      <c r="AI894" s="108"/>
      <c r="AJ894" s="109">
        <v>101.65399999999998</v>
      </c>
      <c r="AK894" s="109"/>
      <c r="AL894" s="108">
        <v>16.327599102468209</v>
      </c>
      <c r="AM894" s="108">
        <v>0</v>
      </c>
      <c r="AN894" s="108">
        <v>0</v>
      </c>
      <c r="AO894" s="108">
        <v>0</v>
      </c>
      <c r="AP894" s="108">
        <v>0</v>
      </c>
      <c r="AQ894" s="108">
        <v>5.6743101438010105E-2</v>
      </c>
      <c r="AR894" s="1"/>
      <c r="AS894" s="1"/>
      <c r="AT894" s="108">
        <v>0</v>
      </c>
      <c r="AU894" s="108">
        <v>0</v>
      </c>
      <c r="AV894" s="1"/>
      <c r="AW894" s="1"/>
      <c r="AX894" s="1"/>
      <c r="AY894" s="1"/>
      <c r="AZ894" s="108">
        <v>48.129997038791821</v>
      </c>
      <c r="BA894" s="108">
        <v>1.1693377427287375</v>
      </c>
      <c r="BB894" s="108">
        <v>0</v>
      </c>
      <c r="BC894" s="108">
        <v>7.4929478138222844E-2</v>
      </c>
      <c r="BD894" s="108">
        <v>0</v>
      </c>
      <c r="BE894" s="108">
        <v>0</v>
      </c>
      <c r="BF894" s="108">
        <v>0</v>
      </c>
      <c r="BG894" s="108"/>
      <c r="BH894" s="108">
        <v>0.15003429355281206</v>
      </c>
      <c r="BI894" s="108"/>
      <c r="BJ894" s="108"/>
      <c r="BK894" s="108"/>
      <c r="BL894" s="108">
        <v>0</v>
      </c>
      <c r="BM894" s="108">
        <v>0</v>
      </c>
      <c r="BN894" s="108"/>
      <c r="BO894" s="108"/>
      <c r="BP894" s="108"/>
      <c r="BQ894" s="108">
        <v>6.931008000000001E-2</v>
      </c>
      <c r="BR894" s="108">
        <v>2.7190029999999997E-2</v>
      </c>
      <c r="BS894" s="108">
        <v>3.7978949999999997E-2</v>
      </c>
      <c r="BT894" s="108">
        <v>3.017924E-2</v>
      </c>
      <c r="BU894" s="108">
        <v>6.0169920000000002E-2</v>
      </c>
      <c r="BV894" s="108">
        <v>6.4196349999999999E-2</v>
      </c>
      <c r="BW894" s="1"/>
      <c r="BX894" s="1"/>
      <c r="BY894" s="108">
        <v>2.7144480000000002E-2</v>
      </c>
      <c r="BZ894" s="108">
        <v>0.17759899999999998</v>
      </c>
      <c r="CA894" s="108"/>
      <c r="CB894" s="1"/>
      <c r="CC894" s="1"/>
      <c r="CD894" s="1"/>
      <c r="CE894" s="108">
        <v>9.0098359999999988E-2</v>
      </c>
      <c r="CF894" s="108">
        <v>0.11946309000000001</v>
      </c>
      <c r="CG894" s="108">
        <v>4.43635E-2</v>
      </c>
      <c r="CH894" s="108">
        <v>3.7662080000000001E-2</v>
      </c>
      <c r="CI894" s="108">
        <v>5.2065900000000005E-2</v>
      </c>
      <c r="CJ894" s="108">
        <v>0.13592752000000002</v>
      </c>
      <c r="CK894" s="108">
        <v>7.5431719999999994E-2</v>
      </c>
      <c r="CL894" s="108"/>
      <c r="CM894" s="108">
        <v>6.3102240000000004E-2</v>
      </c>
      <c r="CN894" s="108"/>
      <c r="CO894" s="108"/>
      <c r="CP894" s="108"/>
      <c r="CQ894" s="108"/>
      <c r="CR894" s="108">
        <v>9.7928199999999993E-2</v>
      </c>
      <c r="CS894" s="1"/>
      <c r="CT894" s="1"/>
      <c r="CU894" s="19"/>
      <c r="CV894" s="18">
        <v>3.2399999999999998E-2</v>
      </c>
      <c r="CW894" s="18">
        <v>1.6299999999999999E-2</v>
      </c>
      <c r="CX894" s="18">
        <v>2.01E-2</v>
      </c>
      <c r="CY894" s="18">
        <v>1.8200000000000001E-2</v>
      </c>
      <c r="CZ894" s="18">
        <v>4.6600000000000003E-2</v>
      </c>
      <c r="DA894" s="18">
        <v>4.99E-2</v>
      </c>
      <c r="DB894" s="18"/>
      <c r="DC894" s="18"/>
      <c r="DD894" s="18">
        <v>1.9400000000000001E-2</v>
      </c>
      <c r="DE894" s="18">
        <v>7.7499999999999999E-2</v>
      </c>
      <c r="DF894" s="18"/>
      <c r="DG894" s="18"/>
      <c r="DH894" s="18"/>
      <c r="DI894" s="18"/>
      <c r="DJ894" s="18">
        <v>6.6699999999999995E-2</v>
      </c>
      <c r="DK894" s="18">
        <v>0.1013</v>
      </c>
      <c r="DL894" s="18">
        <v>4.1500000000000002E-2</v>
      </c>
      <c r="DM894" s="18">
        <v>3.32E-2</v>
      </c>
      <c r="DN894" s="18">
        <v>4.1000000000000002E-2</v>
      </c>
      <c r="DO894" s="18">
        <v>0.11590000000000002</v>
      </c>
      <c r="DP894" s="18">
        <v>6.4399999999999999E-2</v>
      </c>
      <c r="DQ894" s="18"/>
      <c r="DR894" s="18">
        <v>5.4100000000000002E-2</v>
      </c>
      <c r="DS894" s="18"/>
      <c r="DT894" s="18"/>
      <c r="DU894" s="18"/>
      <c r="DV894" s="18"/>
      <c r="DW894" s="18">
        <v>8.5999999999999993E-2</v>
      </c>
      <c r="DX894" s="18"/>
      <c r="DY894" s="18"/>
      <c r="DZ894" s="1"/>
      <c r="EA894" s="18">
        <v>0.5</v>
      </c>
      <c r="EB894" s="18">
        <v>100</v>
      </c>
      <c r="EC894" s="18">
        <v>100</v>
      </c>
      <c r="ED894" s="18">
        <v>132.12</v>
      </c>
      <c r="EE894" s="18">
        <v>100</v>
      </c>
      <c r="EF894" s="18">
        <v>73.23</v>
      </c>
      <c r="EG894" s="1"/>
      <c r="EH894" s="1"/>
      <c r="EI894" s="18">
        <v>121.41</v>
      </c>
      <c r="EJ894" s="18">
        <v>9.4</v>
      </c>
      <c r="EK894" s="1"/>
      <c r="EL894" s="1"/>
      <c r="EM894" s="1"/>
      <c r="EN894" s="1"/>
      <c r="EO894" s="18">
        <v>1.34</v>
      </c>
      <c r="EP894" s="18">
        <v>11.57</v>
      </c>
      <c r="EQ894" s="18">
        <v>190.45</v>
      </c>
      <c r="ER894" s="18">
        <v>44.58</v>
      </c>
      <c r="ES894" s="18">
        <v>100</v>
      </c>
      <c r="ET894" s="18">
        <v>100</v>
      </c>
      <c r="EU894" s="18">
        <v>266.69</v>
      </c>
      <c r="EV894" s="18"/>
      <c r="EW894" s="18">
        <v>37.130000000000003</v>
      </c>
      <c r="EX894" s="1"/>
      <c r="EY894" s="1"/>
      <c r="EZ894" s="1"/>
      <c r="FA894" s="1"/>
      <c r="FB894" s="18">
        <v>100</v>
      </c>
      <c r="FC894" s="1"/>
      <c r="FD894" s="1"/>
      <c r="FE894" s="1"/>
      <c r="FF894" s="108">
        <v>8.1637995512341049E-2</v>
      </c>
      <c r="FG894" s="108">
        <v>0</v>
      </c>
      <c r="FH894" s="108">
        <v>0</v>
      </c>
      <c r="FI894" s="108">
        <v>0</v>
      </c>
      <c r="FJ894" s="108">
        <v>0</v>
      </c>
      <c r="FK894" s="108">
        <v>4.15529731830548E-2</v>
      </c>
      <c r="FL894" s="1"/>
      <c r="FM894" s="1"/>
      <c r="FN894" s="108">
        <v>0</v>
      </c>
      <c r="FO894" s="108">
        <v>0</v>
      </c>
      <c r="FP894" s="108">
        <v>0</v>
      </c>
      <c r="FQ894" s="1"/>
      <c r="FR894" s="1"/>
      <c r="FS894" s="1"/>
      <c r="FT894" s="108">
        <v>0.64494196031981044</v>
      </c>
      <c r="FU894" s="108">
        <v>0.13529237683371492</v>
      </c>
      <c r="FV894" s="108">
        <v>0</v>
      </c>
      <c r="FW894" s="108">
        <v>3.3403561354019742E-2</v>
      </c>
      <c r="FX894" s="108">
        <v>0</v>
      </c>
      <c r="FY894" s="108">
        <v>0</v>
      </c>
      <c r="FZ894" s="108">
        <v>0</v>
      </c>
      <c r="GA894" s="108"/>
      <c r="GB894" s="108">
        <v>5.5707733196159119E-2</v>
      </c>
      <c r="GC894" s="108"/>
      <c r="GD894" s="108"/>
      <c r="GE894" s="108"/>
      <c r="GF894" s="108"/>
      <c r="GG894" s="108">
        <v>0</v>
      </c>
      <c r="GH894" s="1"/>
      <c r="GI894" s="1"/>
      <c r="GJ894" s="1"/>
      <c r="GK894" s="1"/>
    </row>
    <row r="895" spans="1:193" x14ac:dyDescent="0.25">
      <c r="A895" s="19" t="s">
        <v>1072</v>
      </c>
      <c r="B895" s="19" t="s">
        <v>24</v>
      </c>
      <c r="C895" s="19" t="s">
        <v>319</v>
      </c>
      <c r="D895" s="18" t="s">
        <v>1009</v>
      </c>
      <c r="E895" s="19" t="s">
        <v>1032</v>
      </c>
      <c r="F895" s="141" t="s">
        <v>543</v>
      </c>
      <c r="G895" s="108">
        <v>34.552</v>
      </c>
      <c r="H895" s="108">
        <v>0</v>
      </c>
      <c r="I895" s="108">
        <v>0</v>
      </c>
      <c r="J895" s="108">
        <v>0</v>
      </c>
      <c r="K895" s="108">
        <v>0</v>
      </c>
      <c r="L895" s="108">
        <v>0.13800000000000001</v>
      </c>
      <c r="M895" s="1"/>
      <c r="N895" s="1"/>
      <c r="O895" s="108">
        <v>5.1999999999999991E-2</v>
      </c>
      <c r="P895" s="108">
        <v>0</v>
      </c>
      <c r="Q895" s="108"/>
      <c r="R895" s="1"/>
      <c r="S895" s="1"/>
      <c r="T895" s="1"/>
      <c r="U895" s="108">
        <v>64.852999999999994</v>
      </c>
      <c r="V895" s="108">
        <v>1.3759999999999999</v>
      </c>
      <c r="W895" s="108">
        <v>0</v>
      </c>
      <c r="X895" s="108">
        <v>0</v>
      </c>
      <c r="Y895" s="108">
        <v>0</v>
      </c>
      <c r="Z895" s="108">
        <v>0</v>
      </c>
      <c r="AA895" s="108">
        <v>0</v>
      </c>
      <c r="AB895" s="108"/>
      <c r="AC895" s="108">
        <v>0</v>
      </c>
      <c r="AD895" s="108"/>
      <c r="AE895" s="108"/>
      <c r="AF895" s="108"/>
      <c r="AG895" s="108"/>
      <c r="AH895" s="108">
        <v>0.22900000000000001</v>
      </c>
      <c r="AI895" s="108"/>
      <c r="AJ895" s="109">
        <v>101.2</v>
      </c>
      <c r="AK895" s="109"/>
      <c r="AL895" s="108">
        <v>16.151832460732983</v>
      </c>
      <c r="AM895" s="108">
        <v>0</v>
      </c>
      <c r="AN895" s="108">
        <v>0</v>
      </c>
      <c r="AO895" s="108">
        <v>0</v>
      </c>
      <c r="AP895" s="108">
        <v>0</v>
      </c>
      <c r="AQ895" s="108">
        <v>0.10726778080062185</v>
      </c>
      <c r="AR895" s="1"/>
      <c r="AS895" s="1"/>
      <c r="AT895" s="108">
        <v>3.7164093767867348E-2</v>
      </c>
      <c r="AU895" s="108">
        <v>0</v>
      </c>
      <c r="AV895" s="1"/>
      <c r="AW895" s="1"/>
      <c r="AX895" s="1"/>
      <c r="AY895" s="1"/>
      <c r="AZ895" s="108">
        <v>48.010808409831206</v>
      </c>
      <c r="BA895" s="108">
        <v>1.1667938607648605</v>
      </c>
      <c r="BB895" s="108">
        <v>0</v>
      </c>
      <c r="BC895" s="108">
        <v>0</v>
      </c>
      <c r="BD895" s="108">
        <v>0</v>
      </c>
      <c r="BE895" s="108">
        <v>0</v>
      </c>
      <c r="BF895" s="108">
        <v>0</v>
      </c>
      <c r="BG895" s="108"/>
      <c r="BH895" s="108">
        <v>0</v>
      </c>
      <c r="BI895" s="108"/>
      <c r="BJ895" s="108"/>
      <c r="BK895" s="108"/>
      <c r="BL895" s="108">
        <v>0</v>
      </c>
      <c r="BM895" s="108">
        <v>0.20110652498463161</v>
      </c>
      <c r="BN895" s="108"/>
      <c r="BO895" s="108"/>
      <c r="BP895" s="108"/>
      <c r="BQ895" s="108">
        <v>6.931008000000001E-2</v>
      </c>
      <c r="BR895" s="108">
        <v>2.8024079999999996E-2</v>
      </c>
      <c r="BS895" s="108">
        <v>3.9301599999999999E-2</v>
      </c>
      <c r="BT895" s="108">
        <v>3.1339979999999996E-2</v>
      </c>
      <c r="BU895" s="108">
        <v>5.7458399999999993E-2</v>
      </c>
      <c r="BV895" s="108">
        <v>5.9436299999999997E-2</v>
      </c>
      <c r="BW895" s="1"/>
      <c r="BX895" s="1"/>
      <c r="BY895" s="108">
        <v>2.4625920000000003E-2</v>
      </c>
      <c r="BZ895" s="108">
        <v>0.17049503999999999</v>
      </c>
      <c r="CA895" s="108"/>
      <c r="CB895" s="1"/>
      <c r="CC895" s="1"/>
      <c r="CD895" s="1"/>
      <c r="CE895" s="108">
        <v>9.8068080000000002E-2</v>
      </c>
      <c r="CF895" s="108">
        <v>0.11627897999999999</v>
      </c>
      <c r="CG895" s="108">
        <v>4.2011699999999999E-2</v>
      </c>
      <c r="CH895" s="108">
        <v>3.8909920000000001E-2</v>
      </c>
      <c r="CI895" s="108">
        <v>5.5621619999999997E-2</v>
      </c>
      <c r="CJ895" s="108">
        <v>0.13182272</v>
      </c>
      <c r="CK895" s="108">
        <v>8.0351179999999994E-2</v>
      </c>
      <c r="CL895" s="108"/>
      <c r="CM895" s="108">
        <v>6.8700960000000005E-2</v>
      </c>
      <c r="CN895" s="108"/>
      <c r="CO895" s="108"/>
      <c r="CP895" s="108"/>
      <c r="CQ895" s="108"/>
      <c r="CR895" s="108">
        <v>9.3601139999999999E-2</v>
      </c>
      <c r="CS895" s="1"/>
      <c r="CT895" s="1"/>
      <c r="CU895" s="19"/>
      <c r="CV895" s="18">
        <v>3.2399999999999998E-2</v>
      </c>
      <c r="CW895" s="18">
        <v>1.6799999999999999E-2</v>
      </c>
      <c r="CX895" s="18">
        <v>2.0799999999999999E-2</v>
      </c>
      <c r="CY895" s="18">
        <v>1.89E-2</v>
      </c>
      <c r="CZ895" s="18">
        <v>4.4499999999999998E-2</v>
      </c>
      <c r="DA895" s="18">
        <v>4.6199999999999998E-2</v>
      </c>
      <c r="DB895" s="18"/>
      <c r="DC895" s="18"/>
      <c r="DD895" s="18">
        <v>1.7600000000000001E-2</v>
      </c>
      <c r="DE895" s="18">
        <v>7.4399999999999994E-2</v>
      </c>
      <c r="DF895" s="18"/>
      <c r="DG895" s="18"/>
      <c r="DH895" s="18"/>
      <c r="DI895" s="18"/>
      <c r="DJ895" s="18">
        <v>7.2599999999999998E-2</v>
      </c>
      <c r="DK895" s="18">
        <v>9.8599999999999993E-2</v>
      </c>
      <c r="DL895" s="18">
        <v>3.9300000000000002E-2</v>
      </c>
      <c r="DM895" s="18">
        <v>3.4299999999999997E-2</v>
      </c>
      <c r="DN895" s="18">
        <v>4.3799999999999999E-2</v>
      </c>
      <c r="DO895" s="18">
        <v>0.1124</v>
      </c>
      <c r="DP895" s="18">
        <v>6.8599999999999994E-2</v>
      </c>
      <c r="DQ895" s="18"/>
      <c r="DR895" s="18">
        <v>5.8900000000000001E-2</v>
      </c>
      <c r="DS895" s="18"/>
      <c r="DT895" s="18"/>
      <c r="DU895" s="18"/>
      <c r="DV895" s="18"/>
      <c r="DW895" s="18">
        <v>8.2199999999999995E-2</v>
      </c>
      <c r="DX895" s="18"/>
      <c r="DY895" s="18"/>
      <c r="DZ895" s="1"/>
      <c r="EA895" s="18">
        <v>0.5</v>
      </c>
      <c r="EB895" s="18">
        <v>250.94</v>
      </c>
      <c r="EC895" s="18">
        <v>100</v>
      </c>
      <c r="ED895" s="18">
        <v>100</v>
      </c>
      <c r="EE895" s="18">
        <v>100</v>
      </c>
      <c r="EF895" s="18">
        <v>38.270000000000003</v>
      </c>
      <c r="EG895" s="1"/>
      <c r="EH895" s="1"/>
      <c r="EI895" s="18">
        <v>38.54</v>
      </c>
      <c r="EJ895" s="18">
        <v>7.57</v>
      </c>
      <c r="EK895" s="1"/>
      <c r="EL895" s="1"/>
      <c r="EM895" s="1"/>
      <c r="EN895" s="1"/>
      <c r="EO895" s="18">
        <v>1.34</v>
      </c>
      <c r="EP895" s="18">
        <v>11.36</v>
      </c>
      <c r="EQ895" s="18">
        <v>1065.07</v>
      </c>
      <c r="ER895" s="18">
        <v>656.26</v>
      </c>
      <c r="ES895" s="18">
        <v>100</v>
      </c>
      <c r="ET895" s="18">
        <v>1319659392</v>
      </c>
      <c r="EU895" s="18">
        <v>100</v>
      </c>
      <c r="EV895" s="18"/>
      <c r="EW895" s="18">
        <v>100</v>
      </c>
      <c r="EX895" s="1"/>
      <c r="EY895" s="1"/>
      <c r="EZ895" s="1"/>
      <c r="FA895" s="1"/>
      <c r="FB895" s="18">
        <v>50.91</v>
      </c>
      <c r="FC895" s="1"/>
      <c r="FD895" s="1"/>
      <c r="FE895" s="1"/>
      <c r="FF895" s="108">
        <v>8.0759162303664922E-2</v>
      </c>
      <c r="FG895" s="108">
        <v>0</v>
      </c>
      <c r="FH895" s="108">
        <v>0</v>
      </c>
      <c r="FI895" s="108">
        <v>0</v>
      </c>
      <c r="FJ895" s="108">
        <v>0</v>
      </c>
      <c r="FK895" s="108">
        <v>4.1051379712397987E-2</v>
      </c>
      <c r="FL895" s="1"/>
      <c r="FM895" s="1"/>
      <c r="FN895" s="108">
        <v>1.4323041738136075E-2</v>
      </c>
      <c r="FO895" s="108">
        <v>0</v>
      </c>
      <c r="FP895" s="108">
        <v>0</v>
      </c>
      <c r="FQ895" s="1"/>
      <c r="FR895" s="1"/>
      <c r="FS895" s="1"/>
      <c r="FT895" s="108">
        <v>0.64334483269173814</v>
      </c>
      <c r="FU895" s="108">
        <v>0.13254778258288813</v>
      </c>
      <c r="FV895" s="108">
        <v>0</v>
      </c>
      <c r="FW895" s="108">
        <v>0</v>
      </c>
      <c r="FX895" s="108">
        <v>0</v>
      </c>
      <c r="FY895" s="108">
        <v>0</v>
      </c>
      <c r="FZ895" s="108">
        <v>0</v>
      </c>
      <c r="GA895" s="108"/>
      <c r="GB895" s="108">
        <v>0</v>
      </c>
      <c r="GC895" s="108"/>
      <c r="GD895" s="108"/>
      <c r="GE895" s="108"/>
      <c r="GF895" s="108"/>
      <c r="GG895" s="108">
        <v>0.10238333186967595</v>
      </c>
      <c r="GH895" s="1"/>
      <c r="GI895" s="1"/>
      <c r="GJ895" s="1"/>
      <c r="GK895" s="1"/>
    </row>
    <row r="896" spans="1:193" x14ac:dyDescent="0.25">
      <c r="A896" s="19" t="s">
        <v>1072</v>
      </c>
      <c r="B896" s="19" t="s">
        <v>24</v>
      </c>
      <c r="C896" s="19" t="s">
        <v>319</v>
      </c>
      <c r="D896" s="18" t="s">
        <v>1009</v>
      </c>
      <c r="E896" s="19" t="s">
        <v>1033</v>
      </c>
      <c r="F896" s="141" t="s">
        <v>1034</v>
      </c>
      <c r="G896" s="108">
        <v>35.537999999999997</v>
      </c>
      <c r="H896" s="108">
        <v>0.03</v>
      </c>
      <c r="I896" s="108">
        <v>0</v>
      </c>
      <c r="J896" s="108">
        <v>3.4000000000000002E-2</v>
      </c>
      <c r="K896" s="108">
        <v>0</v>
      </c>
      <c r="L896" s="108">
        <v>8.6999999999999994E-2</v>
      </c>
      <c r="M896" s="1"/>
      <c r="N896" s="1"/>
      <c r="O896" s="108">
        <v>0</v>
      </c>
      <c r="P896" s="108">
        <v>0</v>
      </c>
      <c r="Q896" s="108"/>
      <c r="R896" s="1"/>
      <c r="S896" s="1"/>
      <c r="T896" s="1"/>
      <c r="U896" s="108">
        <v>57.491000000000007</v>
      </c>
      <c r="V896" s="108">
        <v>1.3790000000000002</v>
      </c>
      <c r="W896" s="108">
        <v>0</v>
      </c>
      <c r="X896" s="108">
        <v>0.12</v>
      </c>
      <c r="Y896" s="108">
        <v>1.0129999999999999</v>
      </c>
      <c r="Z896" s="108">
        <v>0</v>
      </c>
      <c r="AA896" s="108">
        <v>0.23899999999999999</v>
      </c>
      <c r="AB896" s="108"/>
      <c r="AC896" s="108">
        <v>0</v>
      </c>
      <c r="AD896" s="108"/>
      <c r="AE896" s="108"/>
      <c r="AF896" s="108"/>
      <c r="AG896" s="108"/>
      <c r="AH896" s="108">
        <v>0</v>
      </c>
      <c r="AI896" s="108"/>
      <c r="AJ896" s="109">
        <v>95.931000000000026</v>
      </c>
      <c r="AK896" s="109"/>
      <c r="AL896" s="108">
        <v>16.612752430815256</v>
      </c>
      <c r="AM896" s="108">
        <v>1.7984533301360829E-2</v>
      </c>
      <c r="AN896" s="108">
        <v>0</v>
      </c>
      <c r="AO896" s="108">
        <v>2.0504161138584009E-2</v>
      </c>
      <c r="AP896" s="108">
        <v>0</v>
      </c>
      <c r="AQ896" s="108">
        <v>6.762534006995724E-2</v>
      </c>
      <c r="AR896" s="1"/>
      <c r="AS896" s="1"/>
      <c r="AT896" s="108">
        <v>0</v>
      </c>
      <c r="AU896" s="108">
        <v>0</v>
      </c>
      <c r="AV896" s="1"/>
      <c r="AW896" s="1"/>
      <c r="AX896" s="1"/>
      <c r="AY896" s="1"/>
      <c r="AZ896" s="108">
        <v>42.560704767545161</v>
      </c>
      <c r="BA896" s="108">
        <v>1.1693377427287375</v>
      </c>
      <c r="BB896" s="108">
        <v>0</v>
      </c>
      <c r="BC896" s="108">
        <v>0.10578279266572636</v>
      </c>
      <c r="BD896" s="108">
        <v>0.79770060634695639</v>
      </c>
      <c r="BE896" s="108">
        <v>0</v>
      </c>
      <c r="BF896" s="108">
        <v>0.20404678562281225</v>
      </c>
      <c r="BG896" s="108"/>
      <c r="BH896" s="108">
        <v>0</v>
      </c>
      <c r="BI896" s="108"/>
      <c r="BJ896" s="108"/>
      <c r="BK896" s="108"/>
      <c r="BL896" s="108">
        <v>0</v>
      </c>
      <c r="BM896" s="108">
        <v>0</v>
      </c>
      <c r="BN896" s="108"/>
      <c r="BO896" s="108"/>
      <c r="BP896" s="108"/>
      <c r="BQ896" s="108">
        <v>7.3588480000000012E-2</v>
      </c>
      <c r="BR896" s="108">
        <v>2.7023219999999997E-2</v>
      </c>
      <c r="BS896" s="108">
        <v>4.2702699999999996E-2</v>
      </c>
      <c r="BT896" s="108">
        <v>3.3163999999999999E-2</v>
      </c>
      <c r="BU896" s="108">
        <v>5.6941919999999993E-2</v>
      </c>
      <c r="BV896" s="108">
        <v>6.0980099999999995E-2</v>
      </c>
      <c r="BW896" s="1"/>
      <c r="BX896" s="1"/>
      <c r="BY896" s="108">
        <v>2.644488E-2</v>
      </c>
      <c r="BZ896" s="108">
        <v>0.17759899999999998</v>
      </c>
      <c r="CA896" s="108"/>
      <c r="CB896" s="1"/>
      <c r="CC896" s="1"/>
      <c r="CD896" s="1"/>
      <c r="CE896" s="108">
        <v>9.2259640000000004E-2</v>
      </c>
      <c r="CF896" s="108">
        <v>0.11875550999999999</v>
      </c>
      <c r="CG896" s="108">
        <v>4.37221E-2</v>
      </c>
      <c r="CH896" s="108">
        <v>4.0951840000000003E-2</v>
      </c>
      <c r="CI896" s="108">
        <v>5.2319879999999999E-2</v>
      </c>
      <c r="CJ896" s="108">
        <v>0.16208096</v>
      </c>
      <c r="CK896" s="108">
        <v>6.8872439999999993E-2</v>
      </c>
      <c r="CL896" s="108"/>
      <c r="CM896" s="108">
        <v>7.2433440000000016E-2</v>
      </c>
      <c r="CN896" s="108"/>
      <c r="CO896" s="108"/>
      <c r="CP896" s="108"/>
      <c r="CQ896" s="108"/>
      <c r="CR896" s="108">
        <v>0.10305235</v>
      </c>
      <c r="CS896" s="1"/>
      <c r="CT896" s="1"/>
      <c r="CU896" s="19"/>
      <c r="CV896" s="18">
        <v>3.44E-2</v>
      </c>
      <c r="CW896" s="18">
        <v>1.6199999999999999E-2</v>
      </c>
      <c r="CX896" s="18">
        <v>2.2599999999999999E-2</v>
      </c>
      <c r="CY896" s="18">
        <v>0.02</v>
      </c>
      <c r="CZ896" s="18">
        <v>4.41E-2</v>
      </c>
      <c r="DA896" s="18">
        <v>4.7399999999999998E-2</v>
      </c>
      <c r="DB896" s="18"/>
      <c r="DC896" s="18"/>
      <c r="DD896" s="18">
        <v>1.89E-2</v>
      </c>
      <c r="DE896" s="18">
        <v>7.7499999999999999E-2</v>
      </c>
      <c r="DF896" s="18"/>
      <c r="DG896" s="18"/>
      <c r="DH896" s="18"/>
      <c r="DI896" s="18"/>
      <c r="DJ896" s="18">
        <v>6.83E-2</v>
      </c>
      <c r="DK896" s="18">
        <v>0.1007</v>
      </c>
      <c r="DL896" s="18">
        <v>4.0899999999999999E-2</v>
      </c>
      <c r="DM896" s="18">
        <v>3.61E-2</v>
      </c>
      <c r="DN896" s="18">
        <v>4.1200000000000001E-2</v>
      </c>
      <c r="DO896" s="18">
        <v>0.13819999999999999</v>
      </c>
      <c r="DP896" s="18">
        <v>5.8799999999999991E-2</v>
      </c>
      <c r="DQ896" s="18"/>
      <c r="DR896" s="18">
        <v>6.2100000000000009E-2</v>
      </c>
      <c r="DS896" s="18"/>
      <c r="DT896" s="18"/>
      <c r="DU896" s="18"/>
      <c r="DV896" s="18"/>
      <c r="DW896" s="18">
        <v>9.0499999999999997E-2</v>
      </c>
      <c r="DX896" s="18"/>
      <c r="DY896" s="18"/>
      <c r="DZ896" s="1"/>
      <c r="EA896" s="18">
        <v>0.5</v>
      </c>
      <c r="EB896" s="18">
        <v>67.75</v>
      </c>
      <c r="EC896" s="18">
        <v>100</v>
      </c>
      <c r="ED896" s="18">
        <v>73.599999999999994</v>
      </c>
      <c r="EE896" s="18">
        <v>100</v>
      </c>
      <c r="EF896" s="18">
        <v>60</v>
      </c>
      <c r="EG896" s="1"/>
      <c r="EH896" s="1"/>
      <c r="EI896" s="18">
        <v>100.53</v>
      </c>
      <c r="EJ896" s="18">
        <v>6.48</v>
      </c>
      <c r="EK896" s="1"/>
      <c r="EL896" s="1"/>
      <c r="EM896" s="1"/>
      <c r="EN896" s="1"/>
      <c r="EO896" s="18">
        <v>1.44</v>
      </c>
      <c r="EP896" s="18">
        <v>11.56</v>
      </c>
      <c r="EQ896" s="18">
        <v>101.27</v>
      </c>
      <c r="ER896" s="18">
        <v>34.630000000000003</v>
      </c>
      <c r="ES896" s="18">
        <v>8.07</v>
      </c>
      <c r="ET896" s="18">
        <v>140.84</v>
      </c>
      <c r="EU896" s="18">
        <v>31.36</v>
      </c>
      <c r="EV896" s="18"/>
      <c r="EW896" s="18">
        <v>100</v>
      </c>
      <c r="EX896" s="1"/>
      <c r="EY896" s="1"/>
      <c r="EZ896" s="1"/>
      <c r="FA896" s="1"/>
      <c r="FB896" s="18">
        <v>109.45</v>
      </c>
      <c r="FC896" s="1"/>
      <c r="FD896" s="1"/>
      <c r="FE896" s="1"/>
      <c r="FF896" s="108">
        <v>8.3063762154076279E-2</v>
      </c>
      <c r="FG896" s="108">
        <v>1.2184521311671961E-2</v>
      </c>
      <c r="FH896" s="108">
        <v>0</v>
      </c>
      <c r="FI896" s="108">
        <v>1.5091062597997831E-2</v>
      </c>
      <c r="FJ896" s="108">
        <v>0</v>
      </c>
      <c r="FK896" s="108">
        <v>4.0575204041974344E-2</v>
      </c>
      <c r="FL896" s="1"/>
      <c r="FM896" s="1"/>
      <c r="FN896" s="108">
        <v>0</v>
      </c>
      <c r="FO896" s="108">
        <v>0</v>
      </c>
      <c r="FP896" s="108">
        <v>0</v>
      </c>
      <c r="FQ896" s="1"/>
      <c r="FR896" s="1"/>
      <c r="FS896" s="1"/>
      <c r="FT896" s="108">
        <v>0.61287414865265033</v>
      </c>
      <c r="FU896" s="108">
        <v>0.13517544305944207</v>
      </c>
      <c r="FV896" s="108">
        <v>4.7366697848456506E-2</v>
      </c>
      <c r="FW896" s="108">
        <v>3.6632581100141046E-2</v>
      </c>
      <c r="FX896" s="108">
        <v>6.4374438932199393E-2</v>
      </c>
      <c r="FY896" s="108">
        <v>0</v>
      </c>
      <c r="FZ896" s="108">
        <v>6.3989071971313927E-2</v>
      </c>
      <c r="GA896" s="108"/>
      <c r="GB896" s="108">
        <v>0</v>
      </c>
      <c r="GC896" s="108"/>
      <c r="GD896" s="108"/>
      <c r="GE896" s="108"/>
      <c r="GF896" s="108"/>
      <c r="GG896" s="108">
        <v>0.11053613770088698</v>
      </c>
      <c r="GH896" s="1"/>
      <c r="GI896" s="1"/>
      <c r="GJ896" s="1"/>
      <c r="GK896" s="1"/>
    </row>
    <row r="897" spans="1:193" x14ac:dyDescent="0.25">
      <c r="A897" s="19" t="s">
        <v>1072</v>
      </c>
      <c r="B897" s="19" t="s">
        <v>24</v>
      </c>
      <c r="C897" s="19" t="s">
        <v>319</v>
      </c>
      <c r="D897" s="18" t="s">
        <v>1009</v>
      </c>
      <c r="E897" s="19" t="s">
        <v>1035</v>
      </c>
      <c r="F897" s="141" t="s">
        <v>1034</v>
      </c>
      <c r="G897" s="108">
        <v>35.018000000000001</v>
      </c>
      <c r="H897" s="108">
        <v>0</v>
      </c>
      <c r="I897" s="108">
        <v>6.7000000000000004E-2</v>
      </c>
      <c r="J897" s="108">
        <v>3.7999999999999999E-2</v>
      </c>
      <c r="K897" s="108">
        <v>7.0000000000000007E-2</v>
      </c>
      <c r="L897" s="108">
        <v>0</v>
      </c>
      <c r="M897" s="1"/>
      <c r="N897" s="1"/>
      <c r="O897" s="108">
        <v>4.8000000000000001E-2</v>
      </c>
      <c r="P897" s="108">
        <v>0</v>
      </c>
      <c r="Q897" s="108"/>
      <c r="R897" s="1"/>
      <c r="S897" s="1"/>
      <c r="T897" s="1"/>
      <c r="U897" s="108">
        <v>62.201000000000001</v>
      </c>
      <c r="V897" s="108">
        <v>1.4790000000000001</v>
      </c>
      <c r="W897" s="108">
        <v>0</v>
      </c>
      <c r="X897" s="108">
        <v>9.2999999999999999E-2</v>
      </c>
      <c r="Y897" s="108">
        <v>0.17199999999999999</v>
      </c>
      <c r="Z897" s="108">
        <v>0</v>
      </c>
      <c r="AA897" s="108">
        <v>0</v>
      </c>
      <c r="AB897" s="108"/>
      <c r="AC897" s="108">
        <v>0</v>
      </c>
      <c r="AD897" s="108"/>
      <c r="AE897" s="108"/>
      <c r="AF897" s="108"/>
      <c r="AG897" s="108"/>
      <c r="AH897" s="108">
        <v>0.23</v>
      </c>
      <c r="AI897" s="108"/>
      <c r="AJ897" s="109">
        <v>99.416000000000011</v>
      </c>
      <c r="AK897" s="109"/>
      <c r="AL897" s="108">
        <v>16.369670905011219</v>
      </c>
      <c r="AM897" s="108">
        <v>0</v>
      </c>
      <c r="AN897" s="108">
        <v>3.5459116168298492E-2</v>
      </c>
      <c r="AO897" s="108">
        <v>2.2916415390182125E-2</v>
      </c>
      <c r="AP897" s="108">
        <v>5.4213135068153666E-2</v>
      </c>
      <c r="AQ897" s="108">
        <v>0</v>
      </c>
      <c r="AR897" s="1"/>
      <c r="AS897" s="1"/>
      <c r="AT897" s="108">
        <v>3.430531732418525E-2</v>
      </c>
      <c r="AU897" s="108">
        <v>0</v>
      </c>
      <c r="AV897" s="1"/>
      <c r="AW897" s="1"/>
      <c r="AX897" s="1"/>
      <c r="AY897" s="1"/>
      <c r="AZ897" s="108">
        <v>46.047527391175599</v>
      </c>
      <c r="BA897" s="108">
        <v>1.2541338081913</v>
      </c>
      <c r="BB897" s="108">
        <v>0</v>
      </c>
      <c r="BC897" s="108">
        <v>8.1981664315937938E-2</v>
      </c>
      <c r="BD897" s="108">
        <v>0.1354437357272226</v>
      </c>
      <c r="BE897" s="108">
        <v>0</v>
      </c>
      <c r="BF897" s="108">
        <v>0</v>
      </c>
      <c r="BG897" s="108"/>
      <c r="BH897" s="108">
        <v>0</v>
      </c>
      <c r="BI897" s="108"/>
      <c r="BJ897" s="108"/>
      <c r="BK897" s="108"/>
      <c r="BL897" s="108">
        <v>0</v>
      </c>
      <c r="BM897" s="108">
        <v>0.2019847194168789</v>
      </c>
      <c r="BN897" s="108"/>
      <c r="BO897" s="108"/>
      <c r="BP897" s="108"/>
      <c r="BQ897" s="108">
        <v>7.2091040000000009E-2</v>
      </c>
      <c r="BR897" s="108">
        <v>2.7023219999999997E-2</v>
      </c>
      <c r="BS897" s="108">
        <v>3.8356849999999998E-2</v>
      </c>
      <c r="BT897" s="108">
        <v>3.2169079999999996E-2</v>
      </c>
      <c r="BU897" s="108">
        <v>5.8103999999999996E-2</v>
      </c>
      <c r="BV897" s="108">
        <v>6.4325000000000007E-2</v>
      </c>
      <c r="BW897" s="1"/>
      <c r="BX897" s="1"/>
      <c r="BY897" s="108">
        <v>2.644488E-2</v>
      </c>
      <c r="BZ897" s="108">
        <v>0.17576571999999999</v>
      </c>
      <c r="CA897" s="108"/>
      <c r="CB897" s="1"/>
      <c r="CC897" s="1"/>
      <c r="CD897" s="1"/>
      <c r="CE897" s="108">
        <v>9.0368520000000008E-2</v>
      </c>
      <c r="CF897" s="108">
        <v>0.11380245</v>
      </c>
      <c r="CG897" s="108">
        <v>4.36152E-2</v>
      </c>
      <c r="CH897" s="108">
        <v>4.0157760000000001E-2</v>
      </c>
      <c r="CI897" s="108">
        <v>5.6383560000000006E-2</v>
      </c>
      <c r="CJ897" s="108">
        <v>0.14777280000000001</v>
      </c>
      <c r="CK897" s="108">
        <v>7.8242839999999994E-2</v>
      </c>
      <c r="CL897" s="108"/>
      <c r="CM897" s="108">
        <v>6.6951360000000001E-2</v>
      </c>
      <c r="CN897" s="108"/>
      <c r="CO897" s="108"/>
      <c r="CP897" s="108"/>
      <c r="CQ897" s="108"/>
      <c r="CR897" s="108">
        <v>9.5878539999999998E-2</v>
      </c>
      <c r="CS897" s="1"/>
      <c r="CT897" s="1"/>
      <c r="CU897" s="19"/>
      <c r="CV897" s="18">
        <v>3.3700000000000001E-2</v>
      </c>
      <c r="CW897" s="18">
        <v>1.6199999999999999E-2</v>
      </c>
      <c r="CX897" s="18">
        <v>2.0299999999999999E-2</v>
      </c>
      <c r="CY897" s="18">
        <v>1.9399999999999997E-2</v>
      </c>
      <c r="CZ897" s="18">
        <v>4.4999999999999998E-2</v>
      </c>
      <c r="DA897" s="18">
        <v>5.000000000000001E-2</v>
      </c>
      <c r="DB897" s="18"/>
      <c r="DC897" s="18"/>
      <c r="DD897" s="18">
        <v>1.89E-2</v>
      </c>
      <c r="DE897" s="18">
        <v>7.6700000000000004E-2</v>
      </c>
      <c r="DF897" s="18"/>
      <c r="DG897" s="18"/>
      <c r="DH897" s="18"/>
      <c r="DI897" s="18"/>
      <c r="DJ897" s="18">
        <v>6.6900000000000001E-2</v>
      </c>
      <c r="DK897" s="18">
        <v>9.6500000000000002E-2</v>
      </c>
      <c r="DL897" s="18">
        <v>4.0800000000000003E-2</v>
      </c>
      <c r="DM897" s="18">
        <v>3.5400000000000001E-2</v>
      </c>
      <c r="DN897" s="18">
        <v>4.4400000000000002E-2</v>
      </c>
      <c r="DO897" s="18">
        <v>0.126</v>
      </c>
      <c r="DP897" s="18">
        <v>6.6799999999999998E-2</v>
      </c>
      <c r="DQ897" s="18"/>
      <c r="DR897" s="18">
        <v>5.7399999999999986E-2</v>
      </c>
      <c r="DS897" s="18"/>
      <c r="DT897" s="18"/>
      <c r="DU897" s="18"/>
      <c r="DV897" s="18"/>
      <c r="DW897" s="18">
        <v>8.4199999999999997E-2</v>
      </c>
      <c r="DX897" s="18"/>
      <c r="DY897" s="18"/>
      <c r="DZ897" s="1"/>
      <c r="EA897" s="18">
        <v>0.5</v>
      </c>
      <c r="EB897" s="18">
        <v>99.53</v>
      </c>
      <c r="EC897" s="18">
        <v>34.86</v>
      </c>
      <c r="ED897" s="18">
        <v>64.42</v>
      </c>
      <c r="EE897" s="18">
        <v>76.930000000000007</v>
      </c>
      <c r="EF897" s="18">
        <v>88.06</v>
      </c>
      <c r="EG897" s="1"/>
      <c r="EH897" s="1"/>
      <c r="EI897" s="18">
        <v>44.24</v>
      </c>
      <c r="EJ897" s="18">
        <v>7.68</v>
      </c>
      <c r="EK897" s="1"/>
      <c r="EL897" s="1"/>
      <c r="EM897" s="1"/>
      <c r="EN897" s="1"/>
      <c r="EO897" s="18">
        <v>1.38</v>
      </c>
      <c r="EP897" s="18">
        <v>10.5</v>
      </c>
      <c r="EQ897" s="18">
        <v>262.06</v>
      </c>
      <c r="ER897" s="18">
        <v>43.8</v>
      </c>
      <c r="ES897" s="18">
        <v>36.380000000000003</v>
      </c>
      <c r="ET897" s="18">
        <v>1315.69</v>
      </c>
      <c r="EU897" s="18">
        <v>129.71</v>
      </c>
      <c r="EV897" s="18"/>
      <c r="EW897" s="18">
        <v>100</v>
      </c>
      <c r="EX897" s="1"/>
      <c r="EY897" s="1"/>
      <c r="EZ897" s="1"/>
      <c r="FA897" s="1"/>
      <c r="FB897" s="18">
        <v>52</v>
      </c>
      <c r="FC897" s="1"/>
      <c r="FD897" s="1"/>
      <c r="FE897" s="1"/>
      <c r="FF897" s="108">
        <v>8.1848354525056094E-2</v>
      </c>
      <c r="FG897" s="108">
        <v>0</v>
      </c>
      <c r="FH897" s="108">
        <v>1.2361047896268854E-2</v>
      </c>
      <c r="FI897" s="108">
        <v>1.4762754794355326E-2</v>
      </c>
      <c r="FJ897" s="108">
        <v>4.1706164807930622E-2</v>
      </c>
      <c r="FK897" s="108">
        <v>0</v>
      </c>
      <c r="FL897" s="1"/>
      <c r="FM897" s="1"/>
      <c r="FN897" s="108">
        <v>1.5176672384219556E-2</v>
      </c>
      <c r="FO897" s="108">
        <v>0</v>
      </c>
      <c r="FP897" s="108">
        <v>0</v>
      </c>
      <c r="FQ897" s="1"/>
      <c r="FR897" s="1"/>
      <c r="FS897" s="1"/>
      <c r="FT897" s="108">
        <v>0.63545587799822323</v>
      </c>
      <c r="FU897" s="108">
        <v>0.1316840498600865</v>
      </c>
      <c r="FV897" s="108">
        <v>0</v>
      </c>
      <c r="FW897" s="108">
        <v>3.5907968970380816E-2</v>
      </c>
      <c r="FX897" s="108">
        <v>4.9274431057563579E-2</v>
      </c>
      <c r="FY897" s="108">
        <v>0</v>
      </c>
      <c r="FZ897" s="108">
        <v>0</v>
      </c>
      <c r="GA897" s="108"/>
      <c r="GB897" s="108">
        <v>0</v>
      </c>
      <c r="GC897" s="108"/>
      <c r="GD897" s="108"/>
      <c r="GE897" s="108"/>
      <c r="GF897" s="108"/>
      <c r="GG897" s="108">
        <v>0.10503205409677703</v>
      </c>
      <c r="GH897" s="1"/>
      <c r="GI897" s="1"/>
      <c r="GJ897" s="1"/>
      <c r="GK897" s="1"/>
    </row>
    <row r="898" spans="1:193" x14ac:dyDescent="0.25">
      <c r="A898" s="19" t="s">
        <v>1072</v>
      </c>
      <c r="B898" s="19" t="s">
        <v>24</v>
      </c>
      <c r="C898" s="19" t="s">
        <v>319</v>
      </c>
      <c r="D898" s="18" t="s">
        <v>1009</v>
      </c>
      <c r="E898" s="19" t="s">
        <v>1036</v>
      </c>
      <c r="F898" s="141" t="s">
        <v>1034</v>
      </c>
      <c r="G898" s="108">
        <v>34.06</v>
      </c>
      <c r="H898" s="108">
        <v>0</v>
      </c>
      <c r="I898" s="108">
        <v>0</v>
      </c>
      <c r="J898" s="108">
        <v>0</v>
      </c>
      <c r="K898" s="108">
        <v>0</v>
      </c>
      <c r="L898" s="108">
        <v>0</v>
      </c>
      <c r="M898" s="1"/>
      <c r="N898" s="1"/>
      <c r="O898" s="108">
        <v>7.5999999999999998E-2</v>
      </c>
      <c r="P898" s="108">
        <v>0</v>
      </c>
      <c r="Q898" s="108"/>
      <c r="R898" s="1"/>
      <c r="S898" s="1"/>
      <c r="T898" s="1"/>
      <c r="U898" s="108">
        <v>63.331000000000003</v>
      </c>
      <c r="V898" s="108">
        <v>1.1739999999999999</v>
      </c>
      <c r="W898" s="108">
        <v>0</v>
      </c>
      <c r="X898" s="108">
        <v>0.115</v>
      </c>
      <c r="Y898" s="108">
        <v>0</v>
      </c>
      <c r="Z898" s="108">
        <v>0</v>
      </c>
      <c r="AA898" s="108">
        <v>0</v>
      </c>
      <c r="AB898" s="108"/>
      <c r="AC898" s="108">
        <v>0</v>
      </c>
      <c r="AD898" s="108"/>
      <c r="AE898" s="108"/>
      <c r="AF898" s="108"/>
      <c r="AG898" s="108"/>
      <c r="AH898" s="108">
        <v>0</v>
      </c>
      <c r="AI898" s="108"/>
      <c r="AJ898" s="109">
        <v>98.756000000000014</v>
      </c>
      <c r="AK898" s="109"/>
      <c r="AL898" s="108">
        <v>15.921839940164547</v>
      </c>
      <c r="AM898" s="108">
        <v>0</v>
      </c>
      <c r="AN898" s="108">
        <v>0</v>
      </c>
      <c r="AO898" s="108">
        <v>0</v>
      </c>
      <c r="AP898" s="108">
        <v>0</v>
      </c>
      <c r="AQ898" s="108">
        <v>0</v>
      </c>
      <c r="AR898" s="1"/>
      <c r="AS898" s="1"/>
      <c r="AT898" s="108">
        <v>5.4316752429959973E-2</v>
      </c>
      <c r="AU898" s="108">
        <v>0</v>
      </c>
      <c r="AV898" s="1"/>
      <c r="AW898" s="1"/>
      <c r="AX898" s="1"/>
      <c r="AY898" s="1"/>
      <c r="AZ898" s="108">
        <v>46.884068700029616</v>
      </c>
      <c r="BA898" s="108">
        <v>0.99550580853048409</v>
      </c>
      <c r="BB898" s="108">
        <v>0</v>
      </c>
      <c r="BC898" s="108">
        <v>0.10137517630465444</v>
      </c>
      <c r="BD898" s="108">
        <v>0</v>
      </c>
      <c r="BE898" s="108">
        <v>0</v>
      </c>
      <c r="BF898" s="108">
        <v>0</v>
      </c>
      <c r="BG898" s="108"/>
      <c r="BH898" s="108">
        <v>0</v>
      </c>
      <c r="BI898" s="108"/>
      <c r="BJ898" s="108"/>
      <c r="BK898" s="108"/>
      <c r="BL898" s="108">
        <v>0</v>
      </c>
      <c r="BM898" s="108">
        <v>0</v>
      </c>
      <c r="BN898" s="108"/>
      <c r="BO898" s="108"/>
      <c r="BP898" s="108"/>
      <c r="BQ898" s="108">
        <v>7.0807519999999999E-2</v>
      </c>
      <c r="BR898" s="108">
        <v>2.7023219999999997E-2</v>
      </c>
      <c r="BS898" s="108">
        <v>3.7601050000000004E-2</v>
      </c>
      <c r="BT898" s="108">
        <v>3.0842519999999995E-2</v>
      </c>
      <c r="BU898" s="108">
        <v>5.8103999999999996E-2</v>
      </c>
      <c r="BV898" s="108">
        <v>6.0079549999999995E-2</v>
      </c>
      <c r="BW898" s="1"/>
      <c r="BX898" s="1"/>
      <c r="BY898" s="108">
        <v>2.86836E-2</v>
      </c>
      <c r="BZ898" s="108">
        <v>0.17164083999999999</v>
      </c>
      <c r="CA898" s="108"/>
      <c r="CB898" s="1"/>
      <c r="CC898" s="1"/>
      <c r="CD898" s="1"/>
      <c r="CE898" s="108">
        <v>0.1019854</v>
      </c>
      <c r="CF898" s="108">
        <v>0.11651483999999999</v>
      </c>
      <c r="CG898" s="108">
        <v>4.47911E-2</v>
      </c>
      <c r="CH898" s="108">
        <v>3.9136800000000006E-2</v>
      </c>
      <c r="CI898" s="108">
        <v>5.8161420000000005E-2</v>
      </c>
      <c r="CJ898" s="108">
        <v>0.1507048</v>
      </c>
      <c r="CK898" s="108">
        <v>7.7422930000000001E-2</v>
      </c>
      <c r="CL898" s="108"/>
      <c r="CM898" s="108">
        <v>6.3918720000000012E-2</v>
      </c>
      <c r="CN898" s="108"/>
      <c r="CO898" s="108"/>
      <c r="CP898" s="108"/>
      <c r="CQ898" s="108"/>
      <c r="CR898" s="108">
        <v>0.10020559999999999</v>
      </c>
      <c r="CS898" s="1"/>
      <c r="CT898" s="1"/>
      <c r="CU898" s="19"/>
      <c r="CV898" s="18">
        <v>3.3099999999999997E-2</v>
      </c>
      <c r="CW898" s="18">
        <v>1.6199999999999999E-2</v>
      </c>
      <c r="CX898" s="18">
        <v>1.9900000000000001E-2</v>
      </c>
      <c r="CY898" s="18">
        <v>1.8599999999999998E-2</v>
      </c>
      <c r="CZ898" s="18">
        <v>4.4999999999999998E-2</v>
      </c>
      <c r="DA898" s="18">
        <v>4.6699999999999998E-2</v>
      </c>
      <c r="DB898" s="18"/>
      <c r="DC898" s="18"/>
      <c r="DD898" s="18">
        <v>2.0500000000000001E-2</v>
      </c>
      <c r="DE898" s="18">
        <v>7.4899999999999994E-2</v>
      </c>
      <c r="DF898" s="18"/>
      <c r="DG898" s="18"/>
      <c r="DH898" s="18"/>
      <c r="DI898" s="18"/>
      <c r="DJ898" s="18">
        <v>7.5499999999999998E-2</v>
      </c>
      <c r="DK898" s="18">
        <v>9.8799999999999999E-2</v>
      </c>
      <c r="DL898" s="18">
        <v>4.19E-2</v>
      </c>
      <c r="DM898" s="18">
        <v>3.4500000000000003E-2</v>
      </c>
      <c r="DN898" s="18">
        <v>4.58E-2</v>
      </c>
      <c r="DO898" s="18">
        <v>0.1285</v>
      </c>
      <c r="DP898" s="18">
        <v>6.6100000000000006E-2</v>
      </c>
      <c r="DQ898" s="18"/>
      <c r="DR898" s="18">
        <v>5.4800000000000008E-2</v>
      </c>
      <c r="DS898" s="18"/>
      <c r="DT898" s="18"/>
      <c r="DU898" s="18"/>
      <c r="DV898" s="18"/>
      <c r="DW898" s="18">
        <v>8.7999999999999995E-2</v>
      </c>
      <c r="DX898" s="18"/>
      <c r="DY898" s="18"/>
      <c r="DZ898" s="1"/>
      <c r="EA898" s="18">
        <v>0.51</v>
      </c>
      <c r="EB898" s="18">
        <v>948.98</v>
      </c>
      <c r="EC898" s="18">
        <v>138.29</v>
      </c>
      <c r="ED898" s="18">
        <v>100</v>
      </c>
      <c r="EE898" s="18">
        <v>100</v>
      </c>
      <c r="EF898" s="18">
        <v>88.71</v>
      </c>
      <c r="EG898" s="1"/>
      <c r="EH898" s="1"/>
      <c r="EI898" s="18">
        <v>31.08</v>
      </c>
      <c r="EJ898" s="18">
        <v>6.67</v>
      </c>
      <c r="EK898" s="1"/>
      <c r="EL898" s="1"/>
      <c r="EM898" s="1"/>
      <c r="EN898" s="1"/>
      <c r="EO898" s="18">
        <v>1.36</v>
      </c>
      <c r="EP898" s="18">
        <v>13.11</v>
      </c>
      <c r="EQ898" s="18">
        <v>100</v>
      </c>
      <c r="ER898" s="18">
        <v>34.81</v>
      </c>
      <c r="ES898" s="18">
        <v>100</v>
      </c>
      <c r="ET898" s="18">
        <v>100</v>
      </c>
      <c r="EU898" s="18">
        <v>101.66</v>
      </c>
      <c r="EV898" s="18"/>
      <c r="EW898" s="18">
        <v>230.6</v>
      </c>
      <c r="EX898" s="1"/>
      <c r="EY898" s="1"/>
      <c r="EZ898" s="1"/>
      <c r="FA898" s="1"/>
      <c r="FB898" s="18">
        <v>872.43</v>
      </c>
      <c r="FC898" s="1"/>
      <c r="FD898" s="1"/>
      <c r="FE898" s="1"/>
      <c r="FF898" s="108">
        <v>8.1201383694839202E-2</v>
      </c>
      <c r="FG898" s="108">
        <v>0</v>
      </c>
      <c r="FH898" s="108">
        <v>0</v>
      </c>
      <c r="FI898" s="108">
        <v>0</v>
      </c>
      <c r="FJ898" s="108">
        <v>0</v>
      </c>
      <c r="FK898" s="108">
        <v>0</v>
      </c>
      <c r="FL898" s="1"/>
      <c r="FM898" s="1"/>
      <c r="FN898" s="108">
        <v>1.6881646655231557E-2</v>
      </c>
      <c r="FO898" s="108">
        <v>0</v>
      </c>
      <c r="FP898" s="108">
        <v>0</v>
      </c>
      <c r="FQ898" s="1"/>
      <c r="FR898" s="1"/>
      <c r="FS898" s="1"/>
      <c r="FT898" s="108">
        <v>0.63762333432040286</v>
      </c>
      <c r="FU898" s="108">
        <v>0.13051081149834645</v>
      </c>
      <c r="FV898" s="108">
        <v>0</v>
      </c>
      <c r="FW898" s="108">
        <v>3.5288698871650211E-2</v>
      </c>
      <c r="FX898" s="108">
        <v>0</v>
      </c>
      <c r="FY898" s="108">
        <v>0</v>
      </c>
      <c r="FZ898" s="108">
        <v>0</v>
      </c>
      <c r="GA898" s="108"/>
      <c r="GB898" s="108">
        <v>0</v>
      </c>
      <c r="GC898" s="108"/>
      <c r="GD898" s="108"/>
      <c r="GE898" s="108"/>
      <c r="GF898" s="108"/>
      <c r="GG898" s="108">
        <v>0</v>
      </c>
      <c r="GH898" s="1"/>
      <c r="GI898" s="1"/>
      <c r="GJ898" s="1"/>
      <c r="GK898" s="1"/>
    </row>
    <row r="899" spans="1:193" x14ac:dyDescent="0.25">
      <c r="A899" s="19" t="s">
        <v>1072</v>
      </c>
      <c r="B899" s="19" t="s">
        <v>24</v>
      </c>
      <c r="C899" s="19" t="s">
        <v>319</v>
      </c>
      <c r="D899" s="18" t="s">
        <v>1009</v>
      </c>
      <c r="E899" s="19" t="s">
        <v>1037</v>
      </c>
      <c r="F899" s="141" t="s">
        <v>1034</v>
      </c>
      <c r="G899" s="108">
        <v>34.764000000000003</v>
      </c>
      <c r="H899" s="108">
        <v>0</v>
      </c>
      <c r="I899" s="108">
        <v>0</v>
      </c>
      <c r="J899" s="108">
        <v>0</v>
      </c>
      <c r="K899" s="108">
        <v>0</v>
      </c>
      <c r="L899" s="108">
        <v>0</v>
      </c>
      <c r="M899" s="1"/>
      <c r="N899" s="1"/>
      <c r="O899" s="108">
        <v>6.4000000000000001E-2</v>
      </c>
      <c r="P899" s="108">
        <v>0</v>
      </c>
      <c r="Q899" s="108"/>
      <c r="R899" s="1"/>
      <c r="S899" s="1"/>
      <c r="T899" s="1"/>
      <c r="U899" s="108">
        <v>63.49</v>
      </c>
      <c r="V899" s="108">
        <v>1.204</v>
      </c>
      <c r="W899" s="108">
        <v>0</v>
      </c>
      <c r="X899" s="108">
        <v>7.9000000000000015E-2</v>
      </c>
      <c r="Y899" s="108">
        <v>0</v>
      </c>
      <c r="Z899" s="108">
        <v>0</v>
      </c>
      <c r="AA899" s="108">
        <v>0</v>
      </c>
      <c r="AB899" s="108"/>
      <c r="AC899" s="108">
        <v>0</v>
      </c>
      <c r="AD899" s="108"/>
      <c r="AE899" s="108"/>
      <c r="AF899" s="108"/>
      <c r="AG899" s="108"/>
      <c r="AH899" s="108">
        <v>0.17499999999999999</v>
      </c>
      <c r="AI899" s="108"/>
      <c r="AJ899" s="109">
        <v>99.775999999999996</v>
      </c>
      <c r="AK899" s="109"/>
      <c r="AL899" s="108">
        <v>16.250934928945401</v>
      </c>
      <c r="AM899" s="108">
        <v>0</v>
      </c>
      <c r="AN899" s="108">
        <v>0</v>
      </c>
      <c r="AO899" s="108">
        <v>0</v>
      </c>
      <c r="AP899" s="108">
        <v>0</v>
      </c>
      <c r="AQ899" s="108">
        <v>0</v>
      </c>
      <c r="AR899" s="1"/>
      <c r="AS899" s="1"/>
      <c r="AT899" s="108">
        <v>4.5740423098913664E-2</v>
      </c>
      <c r="AU899" s="108">
        <v>0</v>
      </c>
      <c r="AV899" s="1"/>
      <c r="AW899" s="1"/>
      <c r="AX899" s="1"/>
      <c r="AY899" s="1"/>
      <c r="AZ899" s="108">
        <v>47.001776724903763</v>
      </c>
      <c r="BA899" s="108">
        <v>1.0209446281692529</v>
      </c>
      <c r="BB899" s="108">
        <v>0</v>
      </c>
      <c r="BC899" s="108">
        <v>6.9640338504936533E-2</v>
      </c>
      <c r="BD899" s="108">
        <v>0</v>
      </c>
      <c r="BE899" s="108">
        <v>0</v>
      </c>
      <c r="BF899" s="108">
        <v>0</v>
      </c>
      <c r="BG899" s="108"/>
      <c r="BH899" s="108">
        <v>0</v>
      </c>
      <c r="BI899" s="108"/>
      <c r="BJ899" s="108"/>
      <c r="BK899" s="108"/>
      <c r="BL899" s="108">
        <v>0</v>
      </c>
      <c r="BM899" s="108">
        <v>0.15368402564327741</v>
      </c>
      <c r="BN899" s="108"/>
      <c r="BO899" s="108"/>
      <c r="BP899" s="108"/>
      <c r="BQ899" s="108">
        <v>7.0807519999999999E-2</v>
      </c>
      <c r="BR899" s="108">
        <v>2.7190029999999997E-2</v>
      </c>
      <c r="BS899" s="108">
        <v>3.986845E-2</v>
      </c>
      <c r="BT899" s="108">
        <v>3.23349E-2</v>
      </c>
      <c r="BU899" s="108">
        <v>5.4617759999999994E-2</v>
      </c>
      <c r="BV899" s="108">
        <v>6.4453650000000001E-2</v>
      </c>
      <c r="BW899" s="1"/>
      <c r="BX899" s="1"/>
      <c r="BY899" s="108">
        <v>2.6304960000000002E-2</v>
      </c>
      <c r="BZ899" s="108">
        <v>0.17461992000000001</v>
      </c>
      <c r="CA899" s="108"/>
      <c r="CB899" s="1"/>
      <c r="CC899" s="1"/>
      <c r="CD899" s="1"/>
      <c r="CE899" s="108">
        <v>0.10009427999999999</v>
      </c>
      <c r="CF899" s="108">
        <v>0.12170376000000001</v>
      </c>
      <c r="CG899" s="108">
        <v>4.6394600000000001E-2</v>
      </c>
      <c r="CH899" s="108">
        <v>3.9590560000000004E-2</v>
      </c>
      <c r="CI899" s="108">
        <v>5.1938909999999998E-2</v>
      </c>
      <c r="CJ899" s="108">
        <v>0.16559936</v>
      </c>
      <c r="CK899" s="108">
        <v>8.7027590000000002E-2</v>
      </c>
      <c r="CL899" s="108"/>
      <c r="CM899" s="108">
        <v>6.8584320000000004E-2</v>
      </c>
      <c r="CN899" s="108"/>
      <c r="CO899" s="108"/>
      <c r="CP899" s="108"/>
      <c r="CQ899" s="108"/>
      <c r="CR899" s="108">
        <v>9.5650800000000008E-2</v>
      </c>
      <c r="CS899" s="1"/>
      <c r="CT899" s="1"/>
      <c r="CU899" s="19"/>
      <c r="CV899" s="18">
        <v>3.3099999999999997E-2</v>
      </c>
      <c r="CW899" s="18">
        <v>1.6299999999999999E-2</v>
      </c>
      <c r="CX899" s="18">
        <v>2.1100000000000001E-2</v>
      </c>
      <c r="CY899" s="18">
        <v>1.95E-2</v>
      </c>
      <c r="CZ899" s="18">
        <v>4.2299999999999997E-2</v>
      </c>
      <c r="DA899" s="18">
        <v>5.0099999999999999E-2</v>
      </c>
      <c r="DB899" s="18"/>
      <c r="DC899" s="18"/>
      <c r="DD899" s="18">
        <v>1.8800000000000001E-2</v>
      </c>
      <c r="DE899" s="18">
        <v>7.6200000000000004E-2</v>
      </c>
      <c r="DF899" s="18"/>
      <c r="DG899" s="18"/>
      <c r="DH899" s="18"/>
      <c r="DI899" s="18"/>
      <c r="DJ899" s="18">
        <v>7.4099999999999999E-2</v>
      </c>
      <c r="DK899" s="18">
        <v>0.1032</v>
      </c>
      <c r="DL899" s="18">
        <v>4.3400000000000001E-2</v>
      </c>
      <c r="DM899" s="18">
        <v>3.49E-2</v>
      </c>
      <c r="DN899" s="18">
        <v>4.0899999999999999E-2</v>
      </c>
      <c r="DO899" s="18">
        <v>0.14119999999999999</v>
      </c>
      <c r="DP899" s="18">
        <v>7.4300000000000005E-2</v>
      </c>
      <c r="DQ899" s="18"/>
      <c r="DR899" s="18">
        <v>5.8799999999999998E-2</v>
      </c>
      <c r="DS899" s="18"/>
      <c r="DT899" s="18"/>
      <c r="DU899" s="18"/>
      <c r="DV899" s="18"/>
      <c r="DW899" s="18">
        <v>8.4000000000000005E-2</v>
      </c>
      <c r="DX899" s="18"/>
      <c r="DY899" s="18"/>
      <c r="DZ899" s="1"/>
      <c r="EA899" s="18">
        <v>0.5</v>
      </c>
      <c r="EB899" s="18">
        <v>141.75</v>
      </c>
      <c r="EC899" s="18">
        <v>100</v>
      </c>
      <c r="ED899" s="18">
        <v>100</v>
      </c>
      <c r="EE899" s="18">
        <v>479.58</v>
      </c>
      <c r="EF899" s="18">
        <v>239.17</v>
      </c>
      <c r="EG899" s="1"/>
      <c r="EH899" s="1"/>
      <c r="EI899" s="18">
        <v>34.020000000000003</v>
      </c>
      <c r="EJ899" s="18">
        <v>7.53</v>
      </c>
      <c r="EK899" s="1"/>
      <c r="EL899" s="1"/>
      <c r="EM899" s="1"/>
      <c r="EN899" s="1"/>
      <c r="EO899" s="18">
        <v>1.36</v>
      </c>
      <c r="EP899" s="18">
        <v>13.28</v>
      </c>
      <c r="EQ899" s="18">
        <v>245.7</v>
      </c>
      <c r="ER899" s="18">
        <v>50.19</v>
      </c>
      <c r="ES899" s="18">
        <v>100</v>
      </c>
      <c r="ET899" s="18">
        <v>100</v>
      </c>
      <c r="EU899" s="18">
        <v>100</v>
      </c>
      <c r="EV899" s="18"/>
      <c r="EW899" s="18">
        <v>228.81</v>
      </c>
      <c r="EX899" s="1"/>
      <c r="EY899" s="1"/>
      <c r="EZ899" s="1"/>
      <c r="FA899" s="1"/>
      <c r="FB899" s="18">
        <v>67.61</v>
      </c>
      <c r="FC899" s="1"/>
      <c r="FD899" s="1"/>
      <c r="FE899" s="1"/>
      <c r="FF899" s="108">
        <v>8.1254674644727007E-2</v>
      </c>
      <c r="FG899" s="108">
        <v>0</v>
      </c>
      <c r="FH899" s="108">
        <v>0</v>
      </c>
      <c r="FI899" s="108">
        <v>0</v>
      </c>
      <c r="FJ899" s="108">
        <v>0</v>
      </c>
      <c r="FK899" s="108">
        <v>0</v>
      </c>
      <c r="FL899" s="1"/>
      <c r="FM899" s="1"/>
      <c r="FN899" s="108">
        <v>1.5560891938250431E-2</v>
      </c>
      <c r="FO899" s="108">
        <v>0</v>
      </c>
      <c r="FP899" s="108">
        <v>0</v>
      </c>
      <c r="FQ899" s="1"/>
      <c r="FR899" s="1"/>
      <c r="FS899" s="1"/>
      <c r="FT899" s="108">
        <v>0.63922416345869126</v>
      </c>
      <c r="FU899" s="108">
        <v>0.13558144662087679</v>
      </c>
      <c r="FV899" s="108">
        <v>0</v>
      </c>
      <c r="FW899" s="108">
        <v>3.4952485895627647E-2</v>
      </c>
      <c r="FX899" s="108">
        <v>0</v>
      </c>
      <c r="FY899" s="108">
        <v>0</v>
      </c>
      <c r="FZ899" s="108">
        <v>0</v>
      </c>
      <c r="GA899" s="108"/>
      <c r="GB899" s="108">
        <v>0</v>
      </c>
      <c r="GC899" s="108"/>
      <c r="GD899" s="108"/>
      <c r="GE899" s="108"/>
      <c r="GF899" s="108"/>
      <c r="GG899" s="108">
        <v>0.10390576973741986</v>
      </c>
      <c r="GH899" s="1"/>
      <c r="GI899" s="1"/>
      <c r="GJ899" s="1"/>
      <c r="GK899" s="1"/>
    </row>
    <row r="900" spans="1:193" x14ac:dyDescent="0.25">
      <c r="A900" s="19" t="s">
        <v>1072</v>
      </c>
      <c r="B900" s="19" t="s">
        <v>24</v>
      </c>
      <c r="C900" s="19" t="s">
        <v>319</v>
      </c>
      <c r="D900" s="18" t="s">
        <v>1009</v>
      </c>
      <c r="E900" s="19" t="s">
        <v>1038</v>
      </c>
      <c r="F900" s="141" t="s">
        <v>1034</v>
      </c>
      <c r="G900" s="108">
        <v>34.363</v>
      </c>
      <c r="H900" s="108">
        <v>0.03</v>
      </c>
      <c r="I900" s="108">
        <v>0</v>
      </c>
      <c r="J900" s="108">
        <v>0</v>
      </c>
      <c r="K900" s="108">
        <v>0</v>
      </c>
      <c r="L900" s="108">
        <v>0</v>
      </c>
      <c r="M900" s="1"/>
      <c r="N900" s="1"/>
      <c r="O900" s="108">
        <v>8.5999999999999993E-2</v>
      </c>
      <c r="P900" s="108">
        <v>0</v>
      </c>
      <c r="Q900" s="108"/>
      <c r="R900" s="1"/>
      <c r="S900" s="1"/>
      <c r="T900" s="1"/>
      <c r="U900" s="108">
        <v>63.88</v>
      </c>
      <c r="V900" s="108">
        <v>1.2030000000000003</v>
      </c>
      <c r="W900" s="108">
        <v>0</v>
      </c>
      <c r="X900" s="108">
        <v>9.4E-2</v>
      </c>
      <c r="Y900" s="108">
        <v>0</v>
      </c>
      <c r="Z900" s="108">
        <v>0.17800000000000002</v>
      </c>
      <c r="AA900" s="108">
        <v>0</v>
      </c>
      <c r="AB900" s="108"/>
      <c r="AC900" s="108">
        <v>0</v>
      </c>
      <c r="AD900" s="108"/>
      <c r="AE900" s="108"/>
      <c r="AF900" s="108"/>
      <c r="AG900" s="108"/>
      <c r="AH900" s="108">
        <v>0</v>
      </c>
      <c r="AI900" s="108"/>
      <c r="AJ900" s="109">
        <v>99.834000000000003</v>
      </c>
      <c r="AK900" s="109"/>
      <c r="AL900" s="108">
        <v>16.063481675392669</v>
      </c>
      <c r="AM900" s="108">
        <v>1.7984533301360829E-2</v>
      </c>
      <c r="AN900" s="108">
        <v>0</v>
      </c>
      <c r="AO900" s="108">
        <v>0</v>
      </c>
      <c r="AP900" s="108">
        <v>0</v>
      </c>
      <c r="AQ900" s="108">
        <v>0</v>
      </c>
      <c r="AR900" s="1"/>
      <c r="AS900" s="1"/>
      <c r="AT900" s="108">
        <v>6.1463693539165233E-2</v>
      </c>
      <c r="AU900" s="108">
        <v>0</v>
      </c>
      <c r="AV900" s="1"/>
      <c r="AW900" s="1"/>
      <c r="AX900" s="1"/>
      <c r="AY900" s="1"/>
      <c r="AZ900" s="108">
        <v>47.290494521764884</v>
      </c>
      <c r="BA900" s="108">
        <v>1.0200966675146275</v>
      </c>
      <c r="BB900" s="108">
        <v>0</v>
      </c>
      <c r="BC900" s="108">
        <v>8.2863187588152323E-2</v>
      </c>
      <c r="BD900" s="108">
        <v>0</v>
      </c>
      <c r="BE900" s="108">
        <v>0.15177353342428376</v>
      </c>
      <c r="BF900" s="108">
        <v>0</v>
      </c>
      <c r="BG900" s="108"/>
      <c r="BH900" s="108">
        <v>0</v>
      </c>
      <c r="BI900" s="108"/>
      <c r="BJ900" s="108"/>
      <c r="BK900" s="108"/>
      <c r="BL900" s="108">
        <v>0</v>
      </c>
      <c r="BM900" s="108">
        <v>0</v>
      </c>
      <c r="BN900" s="108"/>
      <c r="BO900" s="108"/>
      <c r="BP900" s="108"/>
      <c r="BQ900" s="108">
        <v>6.9737919999999995E-2</v>
      </c>
      <c r="BR900" s="108">
        <v>2.6522790000000001E-2</v>
      </c>
      <c r="BS900" s="108">
        <v>3.8545800000000005E-2</v>
      </c>
      <c r="BT900" s="108">
        <v>2.935014E-2</v>
      </c>
      <c r="BU900" s="108">
        <v>5.8749599999999992E-2</v>
      </c>
      <c r="BV900" s="108">
        <v>6.6640699999999997E-2</v>
      </c>
      <c r="BW900" s="1"/>
      <c r="BX900" s="1"/>
      <c r="BY900" s="108">
        <v>2.812392E-2</v>
      </c>
      <c r="BZ900" s="108">
        <v>0.17255748000000001</v>
      </c>
      <c r="CA900" s="108"/>
      <c r="CB900" s="1"/>
      <c r="CC900" s="1"/>
      <c r="CD900" s="1"/>
      <c r="CE900" s="108">
        <v>9.8203159999999998E-2</v>
      </c>
      <c r="CF900" s="108">
        <v>0.11946309000000001</v>
      </c>
      <c r="CG900" s="108">
        <v>4.2439299999999999E-2</v>
      </c>
      <c r="CH900" s="108">
        <v>3.9817440000000003E-2</v>
      </c>
      <c r="CI900" s="108">
        <v>5.3970750000000005E-2</v>
      </c>
      <c r="CJ900" s="108">
        <v>0.11657632000000001</v>
      </c>
      <c r="CK900" s="108">
        <v>7.7540059999999994E-2</v>
      </c>
      <c r="CL900" s="108"/>
      <c r="CM900" s="108">
        <v>6.8584320000000004E-2</v>
      </c>
      <c r="CN900" s="108"/>
      <c r="CO900" s="108"/>
      <c r="CP900" s="108"/>
      <c r="CQ900" s="108"/>
      <c r="CR900" s="108">
        <v>0.10328009</v>
      </c>
      <c r="CS900" s="1"/>
      <c r="CT900" s="1"/>
      <c r="CU900" s="19"/>
      <c r="CV900" s="18">
        <v>3.2599999999999997E-2</v>
      </c>
      <c r="CW900" s="18">
        <v>1.5900000000000001E-2</v>
      </c>
      <c r="CX900" s="18">
        <v>2.0400000000000001E-2</v>
      </c>
      <c r="CY900" s="18">
        <v>1.77E-2</v>
      </c>
      <c r="CZ900" s="18">
        <v>4.5499999999999999E-2</v>
      </c>
      <c r="DA900" s="18">
        <v>5.1799999999999999E-2</v>
      </c>
      <c r="DB900" s="18"/>
      <c r="DC900" s="18"/>
      <c r="DD900" s="18">
        <v>2.01E-2</v>
      </c>
      <c r="DE900" s="18">
        <v>7.5300000000000006E-2</v>
      </c>
      <c r="DF900" s="18"/>
      <c r="DG900" s="18"/>
      <c r="DH900" s="18"/>
      <c r="DI900" s="18"/>
      <c r="DJ900" s="18">
        <v>7.2700000000000001E-2</v>
      </c>
      <c r="DK900" s="18">
        <v>0.1013</v>
      </c>
      <c r="DL900" s="18">
        <v>3.9699999999999999E-2</v>
      </c>
      <c r="DM900" s="18">
        <v>3.5099999999999999E-2</v>
      </c>
      <c r="DN900" s="18">
        <v>4.2500000000000003E-2</v>
      </c>
      <c r="DO900" s="18">
        <v>9.9400000000000002E-2</v>
      </c>
      <c r="DP900" s="18">
        <v>6.6199999999999995E-2</v>
      </c>
      <c r="DQ900" s="18"/>
      <c r="DR900" s="18">
        <v>5.8799999999999998E-2</v>
      </c>
      <c r="DS900" s="18"/>
      <c r="DT900" s="18"/>
      <c r="DU900" s="18"/>
      <c r="DV900" s="18"/>
      <c r="DW900" s="18">
        <v>9.0700000000000003E-2</v>
      </c>
      <c r="DX900" s="18"/>
      <c r="DY900" s="18"/>
      <c r="DZ900" s="1"/>
      <c r="EA900" s="18">
        <v>0.5</v>
      </c>
      <c r="EB900" s="18">
        <v>66.290000000000006</v>
      </c>
      <c r="EC900" s="18">
        <v>100</v>
      </c>
      <c r="ED900" s="18">
        <v>818.54</v>
      </c>
      <c r="EE900" s="18">
        <v>514.78</v>
      </c>
      <c r="EF900" s="18">
        <v>100</v>
      </c>
      <c r="EG900" s="1"/>
      <c r="EH900" s="1"/>
      <c r="EI900" s="18">
        <v>27.2</v>
      </c>
      <c r="EJ900" s="18">
        <v>7.46</v>
      </c>
      <c r="EK900" s="1"/>
      <c r="EL900" s="1"/>
      <c r="EM900" s="1"/>
      <c r="EN900" s="1"/>
      <c r="EO900" s="18">
        <v>1.35</v>
      </c>
      <c r="EP900" s="18">
        <v>13.09</v>
      </c>
      <c r="EQ900" s="18">
        <v>580.69000000000005</v>
      </c>
      <c r="ER900" s="18">
        <v>42.92</v>
      </c>
      <c r="ES900" s="18">
        <v>100</v>
      </c>
      <c r="ET900" s="18">
        <v>75.64</v>
      </c>
      <c r="EU900" s="18">
        <v>197.82</v>
      </c>
      <c r="EV900" s="18"/>
      <c r="EW900" s="18">
        <v>100</v>
      </c>
      <c r="EX900" s="1"/>
      <c r="EY900" s="1"/>
      <c r="EZ900" s="1"/>
      <c r="FA900" s="1"/>
      <c r="FB900" s="18">
        <v>100</v>
      </c>
      <c r="FC900" s="1"/>
      <c r="FD900" s="1"/>
      <c r="FE900" s="1"/>
      <c r="FF900" s="108">
        <v>8.0317408376963342E-2</v>
      </c>
      <c r="FG900" s="108">
        <v>1.1921947125472095E-2</v>
      </c>
      <c r="FH900" s="108">
        <v>0</v>
      </c>
      <c r="FI900" s="108">
        <v>0</v>
      </c>
      <c r="FJ900" s="108">
        <v>0</v>
      </c>
      <c r="FK900" s="108">
        <v>0</v>
      </c>
      <c r="FL900" s="1"/>
      <c r="FM900" s="1"/>
      <c r="FN900" s="108">
        <v>1.6718124642652946E-2</v>
      </c>
      <c r="FO900" s="108">
        <v>0</v>
      </c>
      <c r="FP900" s="108">
        <v>0</v>
      </c>
      <c r="FQ900" s="1"/>
      <c r="FR900" s="1"/>
      <c r="FS900" s="1"/>
      <c r="FT900" s="108">
        <v>0.63842167604382605</v>
      </c>
      <c r="FU900" s="108">
        <v>0.13353065377766471</v>
      </c>
      <c r="FV900" s="108">
        <v>0</v>
      </c>
      <c r="FW900" s="108">
        <v>3.5564880112834978E-2</v>
      </c>
      <c r="FX900" s="108">
        <v>0</v>
      </c>
      <c r="FY900" s="108">
        <v>0.11480150068212823</v>
      </c>
      <c r="FZ900" s="108">
        <v>0</v>
      </c>
      <c r="GA900" s="108"/>
      <c r="GB900" s="108">
        <v>0</v>
      </c>
      <c r="GC900" s="108"/>
      <c r="GD900" s="108"/>
      <c r="GE900" s="108"/>
      <c r="GF900" s="108"/>
      <c r="GG900" s="108">
        <v>0</v>
      </c>
      <c r="GH900" s="1"/>
      <c r="GI900" s="1"/>
      <c r="GJ900" s="1"/>
      <c r="GK900" s="1"/>
    </row>
    <row r="901" spans="1:193" x14ac:dyDescent="0.25">
      <c r="A901" s="19" t="s">
        <v>1072</v>
      </c>
      <c r="B901" s="19" t="s">
        <v>24</v>
      </c>
      <c r="C901" s="19" t="s">
        <v>319</v>
      </c>
      <c r="D901" s="18" t="s">
        <v>1009</v>
      </c>
      <c r="E901" s="19" t="s">
        <v>1039</v>
      </c>
      <c r="F901" s="141" t="s">
        <v>543</v>
      </c>
      <c r="G901" s="108">
        <v>34.728000000000002</v>
      </c>
      <c r="H901" s="108">
        <v>3.3000000000000002E-2</v>
      </c>
      <c r="I901" s="108">
        <v>0</v>
      </c>
      <c r="J901" s="108">
        <v>0</v>
      </c>
      <c r="K901" s="108">
        <v>0</v>
      </c>
      <c r="L901" s="108">
        <v>9.5000000000000015E-2</v>
      </c>
      <c r="M901" s="1"/>
      <c r="N901" s="1"/>
      <c r="O901" s="108">
        <v>0</v>
      </c>
      <c r="P901" s="108">
        <v>0</v>
      </c>
      <c r="Q901" s="108"/>
      <c r="R901" s="1"/>
      <c r="S901" s="1"/>
      <c r="T901" s="1"/>
      <c r="U901" s="108">
        <v>63.530000000000008</v>
      </c>
      <c r="V901" s="108">
        <v>1.44</v>
      </c>
      <c r="W901" s="108">
        <v>5.5E-2</v>
      </c>
      <c r="X901" s="108">
        <v>4.1000000000000002E-2</v>
      </c>
      <c r="Y901" s="108">
        <v>0</v>
      </c>
      <c r="Z901" s="108">
        <v>0</v>
      </c>
      <c r="AA901" s="108">
        <v>0</v>
      </c>
      <c r="AB901" s="108"/>
      <c r="AC901" s="108">
        <v>0</v>
      </c>
      <c r="AD901" s="108"/>
      <c r="AE901" s="108"/>
      <c r="AF901" s="108"/>
      <c r="AG901" s="108"/>
      <c r="AH901" s="108">
        <v>0</v>
      </c>
      <c r="AI901" s="108"/>
      <c r="AJ901" s="109">
        <v>99.922000000000011</v>
      </c>
      <c r="AK901" s="109"/>
      <c r="AL901" s="108">
        <v>16.234106207928196</v>
      </c>
      <c r="AM901" s="108">
        <v>1.9782986631496916E-2</v>
      </c>
      <c r="AN901" s="108">
        <v>0</v>
      </c>
      <c r="AO901" s="108">
        <v>0</v>
      </c>
      <c r="AP901" s="108">
        <v>0</v>
      </c>
      <c r="AQ901" s="108">
        <v>7.3843762145355624E-2</v>
      </c>
      <c r="AR901" s="1"/>
      <c r="AS901" s="1"/>
      <c r="AT901" s="108">
        <v>0</v>
      </c>
      <c r="AU901" s="108">
        <v>0</v>
      </c>
      <c r="AV901" s="1"/>
      <c r="AW901" s="1"/>
      <c r="AX901" s="1"/>
      <c r="AY901" s="1"/>
      <c r="AZ901" s="108">
        <v>47.03138880663311</v>
      </c>
      <c r="BA901" s="108">
        <v>1.2210633426609006</v>
      </c>
      <c r="BB901" s="108">
        <v>5.144995322731525E-2</v>
      </c>
      <c r="BC901" s="108">
        <v>3.6142454160789844E-2</v>
      </c>
      <c r="BD901" s="108">
        <v>0</v>
      </c>
      <c r="BE901" s="108">
        <v>0</v>
      </c>
      <c r="BF901" s="108">
        <v>0</v>
      </c>
      <c r="BG901" s="108"/>
      <c r="BH901" s="108">
        <v>0</v>
      </c>
      <c r="BI901" s="108"/>
      <c r="BJ901" s="108"/>
      <c r="BK901" s="108"/>
      <c r="BL901" s="108">
        <v>0</v>
      </c>
      <c r="BM901" s="108">
        <v>0</v>
      </c>
      <c r="BN901" s="108"/>
      <c r="BO901" s="108"/>
      <c r="BP901" s="108"/>
      <c r="BQ901" s="108">
        <v>7.1877120000000003E-2</v>
      </c>
      <c r="BR901" s="108">
        <v>2.6689600000000001E-2</v>
      </c>
      <c r="BS901" s="108">
        <v>3.9679499999999999E-2</v>
      </c>
      <c r="BT901" s="108">
        <v>3.0842519999999995E-2</v>
      </c>
      <c r="BU901" s="108">
        <v>5.5134240000000001E-2</v>
      </c>
      <c r="BV901" s="108">
        <v>5.8021150000000001E-2</v>
      </c>
      <c r="BW901" s="1"/>
      <c r="BX901" s="1"/>
      <c r="BY901" s="108">
        <v>2.7424319999999999E-2</v>
      </c>
      <c r="BZ901" s="108">
        <v>0.17164083999999999</v>
      </c>
      <c r="CA901" s="108"/>
      <c r="CB901" s="1"/>
      <c r="CC901" s="1"/>
      <c r="CD901" s="1"/>
      <c r="CE901" s="108">
        <v>9.0368520000000008E-2</v>
      </c>
      <c r="CF901" s="108">
        <v>0.11686862999999999</v>
      </c>
      <c r="CG901" s="108">
        <v>4.43635E-2</v>
      </c>
      <c r="CH901" s="108">
        <v>3.9817440000000003E-2</v>
      </c>
      <c r="CI901" s="108">
        <v>5.5748610000000004E-2</v>
      </c>
      <c r="CJ901" s="108">
        <v>0.16384015999999998</v>
      </c>
      <c r="CK901" s="108">
        <v>7.8594230000000015E-2</v>
      </c>
      <c r="CL901" s="108"/>
      <c r="CM901" s="108">
        <v>6.9750720000000002E-2</v>
      </c>
      <c r="CN901" s="108"/>
      <c r="CO901" s="108"/>
      <c r="CP901" s="108"/>
      <c r="CQ901" s="108"/>
      <c r="CR901" s="108">
        <v>0.10179977999999999</v>
      </c>
      <c r="CS901" s="1"/>
      <c r="CT901" s="1"/>
      <c r="CU901" s="19"/>
      <c r="CV901" s="18">
        <v>3.3599999999999998E-2</v>
      </c>
      <c r="CW901" s="18">
        <v>1.6E-2</v>
      </c>
      <c r="CX901" s="18">
        <v>2.1000000000000001E-2</v>
      </c>
      <c r="CY901" s="18">
        <v>1.8599999999999998E-2</v>
      </c>
      <c r="CZ901" s="18">
        <v>4.2700000000000002E-2</v>
      </c>
      <c r="DA901" s="18">
        <v>4.5100000000000001E-2</v>
      </c>
      <c r="DB901" s="18"/>
      <c r="DC901" s="18"/>
      <c r="DD901" s="18">
        <v>1.9599999999999999E-2</v>
      </c>
      <c r="DE901" s="18">
        <v>7.4899999999999994E-2</v>
      </c>
      <c r="DF901" s="18"/>
      <c r="DG901" s="18"/>
      <c r="DH901" s="18"/>
      <c r="DI901" s="18"/>
      <c r="DJ901" s="18">
        <v>6.6900000000000001E-2</v>
      </c>
      <c r="DK901" s="18">
        <v>9.9099999999999994E-2</v>
      </c>
      <c r="DL901" s="18">
        <v>4.1500000000000002E-2</v>
      </c>
      <c r="DM901" s="18">
        <v>3.5099999999999999E-2</v>
      </c>
      <c r="DN901" s="18">
        <v>4.3900000000000002E-2</v>
      </c>
      <c r="DO901" s="18">
        <v>0.13969999999999999</v>
      </c>
      <c r="DP901" s="18">
        <v>6.7100000000000007E-2</v>
      </c>
      <c r="DQ901" s="18"/>
      <c r="DR901" s="18">
        <v>5.9799999999999999E-2</v>
      </c>
      <c r="DS901" s="18"/>
      <c r="DT901" s="18"/>
      <c r="DU901" s="18"/>
      <c r="DV901" s="18"/>
      <c r="DW901" s="18">
        <v>8.9399999999999993E-2</v>
      </c>
      <c r="DX901" s="18"/>
      <c r="DY901" s="18"/>
      <c r="DZ901" s="1"/>
      <c r="EA901" s="18">
        <v>0.5</v>
      </c>
      <c r="EB901" s="18">
        <v>59.78</v>
      </c>
      <c r="EC901" s="18">
        <v>100</v>
      </c>
      <c r="ED901" s="18">
        <v>100</v>
      </c>
      <c r="EE901" s="18">
        <v>164.99</v>
      </c>
      <c r="EF901" s="18">
        <v>52.62</v>
      </c>
      <c r="EG901" s="1"/>
      <c r="EH901" s="1"/>
      <c r="EI901" s="18">
        <v>155.25</v>
      </c>
      <c r="EJ901" s="18">
        <v>7.72</v>
      </c>
      <c r="EK901" s="1"/>
      <c r="EL901" s="1"/>
      <c r="EM901" s="1"/>
      <c r="EN901" s="1"/>
      <c r="EO901" s="18">
        <v>1.36</v>
      </c>
      <c r="EP901" s="18">
        <v>10.96</v>
      </c>
      <c r="EQ901" s="18">
        <v>92.86</v>
      </c>
      <c r="ER901" s="18">
        <v>94.4</v>
      </c>
      <c r="ES901" s="18">
        <v>100</v>
      </c>
      <c r="ET901" s="18">
        <v>276.83</v>
      </c>
      <c r="EU901" s="18">
        <v>129.6</v>
      </c>
      <c r="EV901" s="18"/>
      <c r="EW901" s="18">
        <v>173.17</v>
      </c>
      <c r="EX901" s="1"/>
      <c r="EY901" s="1"/>
      <c r="EZ901" s="1"/>
      <c r="FA901" s="1"/>
      <c r="FB901" s="18">
        <v>100</v>
      </c>
      <c r="FC901" s="1"/>
      <c r="FD901" s="1"/>
      <c r="FE901" s="1"/>
      <c r="FF901" s="108">
        <v>8.1170531039640989E-2</v>
      </c>
      <c r="FG901" s="108">
        <v>1.1826269408308856E-2</v>
      </c>
      <c r="FH901" s="108">
        <v>0</v>
      </c>
      <c r="FI901" s="108">
        <v>0</v>
      </c>
      <c r="FJ901" s="108">
        <v>0</v>
      </c>
      <c r="FK901" s="108">
        <v>3.8856587640886127E-2</v>
      </c>
      <c r="FL901" s="1"/>
      <c r="FM901" s="1"/>
      <c r="FN901" s="108">
        <v>0</v>
      </c>
      <c r="FO901" s="108">
        <v>0</v>
      </c>
      <c r="FP901" s="108">
        <v>0</v>
      </c>
      <c r="FQ901" s="1"/>
      <c r="FR901" s="1"/>
      <c r="FS901" s="1"/>
      <c r="FT901" s="108">
        <v>0.63962688777021037</v>
      </c>
      <c r="FU901" s="108">
        <v>0.13382854235563471</v>
      </c>
      <c r="FV901" s="108">
        <v>4.7776426566884939E-2</v>
      </c>
      <c r="FW901" s="108">
        <v>3.4118476727785618E-2</v>
      </c>
      <c r="FX901" s="108">
        <v>0</v>
      </c>
      <c r="FY901" s="108">
        <v>0</v>
      </c>
      <c r="FZ901" s="108">
        <v>0</v>
      </c>
      <c r="GA901" s="108"/>
      <c r="GB901" s="108">
        <v>0</v>
      </c>
      <c r="GC901" s="108"/>
      <c r="GD901" s="108"/>
      <c r="GE901" s="108"/>
      <c r="GF901" s="108"/>
      <c r="GG901" s="108">
        <v>0</v>
      </c>
      <c r="GH901" s="1"/>
      <c r="GI901" s="1"/>
      <c r="GJ901" s="1"/>
      <c r="GK901" s="1"/>
    </row>
    <row r="902" spans="1:193" x14ac:dyDescent="0.25">
      <c r="A902" s="19" t="s">
        <v>1072</v>
      </c>
      <c r="B902" s="19" t="s">
        <v>24</v>
      </c>
      <c r="C902" s="19" t="s">
        <v>319</v>
      </c>
      <c r="D902" s="18" t="s">
        <v>1009</v>
      </c>
      <c r="E902" s="19" t="s">
        <v>1040</v>
      </c>
      <c r="F902" s="141" t="s">
        <v>543</v>
      </c>
      <c r="G902" s="108">
        <v>34.875999999999998</v>
      </c>
      <c r="H902" s="108">
        <v>5.5E-2</v>
      </c>
      <c r="I902" s="108">
        <v>0</v>
      </c>
      <c r="J902" s="108">
        <v>3.4000000000000002E-2</v>
      </c>
      <c r="K902" s="108">
        <v>0</v>
      </c>
      <c r="L902" s="108">
        <v>0</v>
      </c>
      <c r="M902" s="1"/>
      <c r="N902" s="1"/>
      <c r="O902" s="108">
        <v>0</v>
      </c>
      <c r="P902" s="108">
        <v>0</v>
      </c>
      <c r="Q902" s="108"/>
      <c r="R902" s="1"/>
      <c r="S902" s="1"/>
      <c r="T902" s="1"/>
      <c r="U902" s="108">
        <v>64.787999999999997</v>
      </c>
      <c r="V902" s="108">
        <v>1.423</v>
      </c>
      <c r="W902" s="108">
        <v>0</v>
      </c>
      <c r="X902" s="108">
        <v>4.4999999999999998E-2</v>
      </c>
      <c r="Y902" s="108">
        <v>0</v>
      </c>
      <c r="Z902" s="108">
        <v>0</v>
      </c>
      <c r="AA902" s="108">
        <v>8.5999999999999993E-2</v>
      </c>
      <c r="AB902" s="108"/>
      <c r="AC902" s="108">
        <v>0</v>
      </c>
      <c r="AD902" s="108"/>
      <c r="AE902" s="108"/>
      <c r="AF902" s="108"/>
      <c r="AG902" s="108"/>
      <c r="AH902" s="108">
        <v>0</v>
      </c>
      <c r="AI902" s="108"/>
      <c r="AJ902" s="109">
        <v>101.30699999999999</v>
      </c>
      <c r="AK902" s="109"/>
      <c r="AL902" s="108">
        <v>16.303290949887806</v>
      </c>
      <c r="AM902" s="108">
        <v>3.297164438582819E-2</v>
      </c>
      <c r="AN902" s="108">
        <v>0</v>
      </c>
      <c r="AO902" s="108">
        <v>2.0504161138584009E-2</v>
      </c>
      <c r="AP902" s="108">
        <v>0</v>
      </c>
      <c r="AQ902" s="108">
        <v>0</v>
      </c>
      <c r="AR902" s="1"/>
      <c r="AS902" s="1"/>
      <c r="AT902" s="108">
        <v>0</v>
      </c>
      <c r="AU902" s="108">
        <v>0</v>
      </c>
      <c r="AV902" s="1"/>
      <c r="AW902" s="1"/>
      <c r="AX902" s="1"/>
      <c r="AY902" s="1"/>
      <c r="AZ902" s="108">
        <v>47.962688777021022</v>
      </c>
      <c r="BA902" s="108">
        <v>1.2066480115322649</v>
      </c>
      <c r="BB902" s="108">
        <v>0</v>
      </c>
      <c r="BC902" s="108">
        <v>3.9668547249647385E-2</v>
      </c>
      <c r="BD902" s="108">
        <v>0</v>
      </c>
      <c r="BE902" s="108">
        <v>0</v>
      </c>
      <c r="BF902" s="108">
        <v>7.3422692734568418E-2</v>
      </c>
      <c r="BG902" s="108"/>
      <c r="BH902" s="108">
        <v>0</v>
      </c>
      <c r="BI902" s="108"/>
      <c r="BJ902" s="108"/>
      <c r="BK902" s="108"/>
      <c r="BL902" s="108">
        <v>0</v>
      </c>
      <c r="BM902" s="108">
        <v>0</v>
      </c>
      <c r="BN902" s="108"/>
      <c r="BO902" s="108"/>
      <c r="BP902" s="108"/>
      <c r="BQ902" s="108">
        <v>7.0593600000000006E-2</v>
      </c>
      <c r="BR902" s="108">
        <v>2.5521929999999998E-2</v>
      </c>
      <c r="BS902" s="108">
        <v>3.9112649999999999E-2</v>
      </c>
      <c r="BT902" s="108">
        <v>3.0013419999999999E-2</v>
      </c>
      <c r="BU902" s="108">
        <v>6.0815519999999998E-2</v>
      </c>
      <c r="BV902" s="108">
        <v>6.2009299999999996E-2</v>
      </c>
      <c r="BW902" s="1"/>
      <c r="BX902" s="1"/>
      <c r="BY902" s="108">
        <v>2.7144480000000002E-2</v>
      </c>
      <c r="BZ902" s="108">
        <v>0.17530739999999997</v>
      </c>
      <c r="CA902" s="108"/>
      <c r="CB902" s="1"/>
      <c r="CC902" s="1"/>
      <c r="CD902" s="1"/>
      <c r="CE902" s="108">
        <v>8.3884680000000003E-2</v>
      </c>
      <c r="CF902" s="108">
        <v>0.12017067000000001</v>
      </c>
      <c r="CG902" s="108">
        <v>4.5218699999999994E-2</v>
      </c>
      <c r="CH902" s="108">
        <v>3.8002400000000006E-2</v>
      </c>
      <c r="CI902" s="108">
        <v>5.6129580000000005E-2</v>
      </c>
      <c r="CJ902" s="108">
        <v>0.13205728000000003</v>
      </c>
      <c r="CK902" s="108">
        <v>8.0116920000000008E-2</v>
      </c>
      <c r="CL902" s="108"/>
      <c r="CM902" s="108">
        <v>7.1733600000000008E-2</v>
      </c>
      <c r="CN902" s="108"/>
      <c r="CO902" s="108"/>
      <c r="CP902" s="108"/>
      <c r="CQ902" s="108"/>
      <c r="CR902" s="108">
        <v>9.6220150000000004E-2</v>
      </c>
      <c r="CS902" s="1"/>
      <c r="CT902" s="1"/>
      <c r="CU902" s="19"/>
      <c r="CV902" s="18">
        <v>3.3000000000000002E-2</v>
      </c>
      <c r="CW902" s="18">
        <v>1.5299999999999999E-2</v>
      </c>
      <c r="CX902" s="18">
        <v>2.07E-2</v>
      </c>
      <c r="CY902" s="18">
        <v>1.8100000000000002E-2</v>
      </c>
      <c r="CZ902" s="18">
        <v>4.7100000000000003E-2</v>
      </c>
      <c r="DA902" s="18">
        <v>4.82E-2</v>
      </c>
      <c r="DB902" s="18"/>
      <c r="DC902" s="18"/>
      <c r="DD902" s="18">
        <v>1.9400000000000001E-2</v>
      </c>
      <c r="DE902" s="18">
        <v>7.6499999999999999E-2</v>
      </c>
      <c r="DF902" s="18"/>
      <c r="DG902" s="18"/>
      <c r="DH902" s="18"/>
      <c r="DI902" s="18"/>
      <c r="DJ902" s="18">
        <v>6.2100000000000002E-2</v>
      </c>
      <c r="DK902" s="18">
        <v>0.1019</v>
      </c>
      <c r="DL902" s="18">
        <v>4.2299999999999997E-2</v>
      </c>
      <c r="DM902" s="18">
        <v>3.3500000000000002E-2</v>
      </c>
      <c r="DN902" s="18">
        <v>4.4200000000000003E-2</v>
      </c>
      <c r="DO902" s="18">
        <v>0.11260000000000002</v>
      </c>
      <c r="DP902" s="18">
        <v>6.8400000000000002E-2</v>
      </c>
      <c r="DQ902" s="18"/>
      <c r="DR902" s="18">
        <v>6.1499999999999999E-2</v>
      </c>
      <c r="DS902" s="18"/>
      <c r="DT902" s="18"/>
      <c r="DU902" s="18"/>
      <c r="DV902" s="18"/>
      <c r="DW902" s="18">
        <v>8.4500000000000006E-2</v>
      </c>
      <c r="DX902" s="18"/>
      <c r="DY902" s="18"/>
      <c r="DZ902" s="1"/>
      <c r="EA902" s="18">
        <v>0.5</v>
      </c>
      <c r="EB902" s="18">
        <v>35.409999999999997</v>
      </c>
      <c r="EC902" s="18">
        <v>100</v>
      </c>
      <c r="ED902" s="18">
        <v>67.06</v>
      </c>
      <c r="EE902" s="18">
        <v>100</v>
      </c>
      <c r="EF902" s="18">
        <v>107.18</v>
      </c>
      <c r="EG902" s="1"/>
      <c r="EH902" s="1"/>
      <c r="EI902" s="18">
        <v>81.33</v>
      </c>
      <c r="EJ902" s="18">
        <v>8.3699999999999992</v>
      </c>
      <c r="EK902" s="1"/>
      <c r="EL902" s="1"/>
      <c r="EM902" s="1"/>
      <c r="EN902" s="1"/>
      <c r="EO902" s="18">
        <v>1.34</v>
      </c>
      <c r="EP902" s="18">
        <v>11.31</v>
      </c>
      <c r="EQ902" s="18">
        <v>3639.12</v>
      </c>
      <c r="ER902" s="18">
        <v>83.76</v>
      </c>
      <c r="ES902" s="18">
        <v>100</v>
      </c>
      <c r="ET902" s="18">
        <v>274.61</v>
      </c>
      <c r="EU902" s="18">
        <v>93.1</v>
      </c>
      <c r="EV902" s="18"/>
      <c r="EW902" s="18">
        <v>100</v>
      </c>
      <c r="EX902" s="1"/>
      <c r="EY902" s="1"/>
      <c r="EZ902" s="1"/>
      <c r="FA902" s="1"/>
      <c r="FB902" s="18">
        <v>100</v>
      </c>
      <c r="FC902" s="1"/>
      <c r="FD902" s="1"/>
      <c r="FE902" s="1"/>
      <c r="FF902" s="108">
        <v>8.1516454749439027E-2</v>
      </c>
      <c r="FG902" s="108">
        <v>1.1675259277021762E-2</v>
      </c>
      <c r="FH902" s="108">
        <v>0</v>
      </c>
      <c r="FI902" s="108">
        <v>1.3750090459534436E-2</v>
      </c>
      <c r="FJ902" s="108">
        <v>0</v>
      </c>
      <c r="FK902" s="108">
        <v>0</v>
      </c>
      <c r="FL902" s="1"/>
      <c r="FM902" s="1"/>
      <c r="FN902" s="108">
        <v>0</v>
      </c>
      <c r="FO902" s="108">
        <v>0</v>
      </c>
      <c r="FP902" s="108">
        <v>0</v>
      </c>
      <c r="FQ902" s="1"/>
      <c r="FR902" s="1"/>
      <c r="FS902" s="1"/>
      <c r="FT902" s="108">
        <v>0.64270002961208172</v>
      </c>
      <c r="FU902" s="108">
        <v>0.13647189010429917</v>
      </c>
      <c r="FV902" s="108">
        <v>0</v>
      </c>
      <c r="FW902" s="108">
        <v>3.3226375176304647E-2</v>
      </c>
      <c r="FX902" s="108">
        <v>0</v>
      </c>
      <c r="FY902" s="108">
        <v>0</v>
      </c>
      <c r="FZ902" s="108">
        <v>6.8356526935883191E-2</v>
      </c>
      <c r="GA902" s="108"/>
      <c r="GB902" s="108">
        <v>0</v>
      </c>
      <c r="GC902" s="108"/>
      <c r="GD902" s="108"/>
      <c r="GE902" s="108"/>
      <c r="GF902" s="108"/>
      <c r="GG902" s="108">
        <v>0</v>
      </c>
      <c r="GH902" s="1"/>
      <c r="GI902" s="1"/>
      <c r="GJ902" s="1"/>
      <c r="GK902" s="1"/>
    </row>
    <row r="903" spans="1:193" x14ac:dyDescent="0.25">
      <c r="A903" s="19" t="s">
        <v>1072</v>
      </c>
      <c r="B903" s="19" t="s">
        <v>24</v>
      </c>
      <c r="C903" s="19" t="s">
        <v>319</v>
      </c>
      <c r="D903" s="18" t="s">
        <v>1009</v>
      </c>
      <c r="E903" s="19" t="s">
        <v>1041</v>
      </c>
      <c r="F903" s="141" t="s">
        <v>543</v>
      </c>
      <c r="G903" s="108">
        <v>34.234999999999999</v>
      </c>
      <c r="H903" s="108">
        <v>0</v>
      </c>
      <c r="I903" s="108">
        <v>0</v>
      </c>
      <c r="J903" s="108">
        <v>0</v>
      </c>
      <c r="K903" s="108">
        <v>0</v>
      </c>
      <c r="L903" s="108">
        <v>0</v>
      </c>
      <c r="M903" s="1"/>
      <c r="N903" s="1"/>
      <c r="O903" s="108">
        <v>4.2000000000000003E-2</v>
      </c>
      <c r="P903" s="108">
        <v>0</v>
      </c>
      <c r="Q903" s="108"/>
      <c r="R903" s="1"/>
      <c r="S903" s="1"/>
      <c r="T903" s="1"/>
      <c r="U903" s="108">
        <v>64.765000000000001</v>
      </c>
      <c r="V903" s="108">
        <v>1.05</v>
      </c>
      <c r="W903" s="108">
        <v>0.10199999999999999</v>
      </c>
      <c r="X903" s="108">
        <v>0</v>
      </c>
      <c r="Y903" s="108">
        <v>0</v>
      </c>
      <c r="Z903" s="108">
        <v>0</v>
      </c>
      <c r="AA903" s="108">
        <v>0</v>
      </c>
      <c r="AB903" s="108"/>
      <c r="AC903" s="108">
        <v>9.8000000000000004E-2</v>
      </c>
      <c r="AD903" s="108"/>
      <c r="AE903" s="108"/>
      <c r="AF903" s="108"/>
      <c r="AG903" s="108"/>
      <c r="AH903" s="108">
        <v>0</v>
      </c>
      <c r="AI903" s="108"/>
      <c r="AJ903" s="109">
        <v>100.292</v>
      </c>
      <c r="AK903" s="109"/>
      <c r="AL903" s="108">
        <v>16.00364622288706</v>
      </c>
      <c r="AM903" s="108">
        <v>0</v>
      </c>
      <c r="AN903" s="108">
        <v>0</v>
      </c>
      <c r="AO903" s="108">
        <v>0</v>
      </c>
      <c r="AP903" s="108">
        <v>0</v>
      </c>
      <c r="AQ903" s="108">
        <v>0</v>
      </c>
      <c r="AR903" s="1"/>
      <c r="AS903" s="1"/>
      <c r="AT903" s="108">
        <v>3.0017152658662095E-2</v>
      </c>
      <c r="AU903" s="108">
        <v>0</v>
      </c>
      <c r="AV903" s="1"/>
      <c r="AW903" s="1"/>
      <c r="AX903" s="1"/>
      <c r="AY903" s="1"/>
      <c r="AZ903" s="108">
        <v>47.945661830026651</v>
      </c>
      <c r="BA903" s="108">
        <v>0.89035868735690671</v>
      </c>
      <c r="BB903" s="108">
        <v>9.5416276894293731E-2</v>
      </c>
      <c r="BC903" s="108">
        <v>0</v>
      </c>
      <c r="BD903" s="108">
        <v>0</v>
      </c>
      <c r="BE903" s="108">
        <v>0</v>
      </c>
      <c r="BF903" s="108">
        <v>0</v>
      </c>
      <c r="BG903" s="108"/>
      <c r="BH903" s="108">
        <v>8.4019204389574761E-2</v>
      </c>
      <c r="BI903" s="108"/>
      <c r="BJ903" s="108"/>
      <c r="BK903" s="108"/>
      <c r="BL903" s="108">
        <v>0</v>
      </c>
      <c r="BM903" s="108">
        <v>0</v>
      </c>
      <c r="BN903" s="108"/>
      <c r="BO903" s="108"/>
      <c r="BP903" s="108"/>
      <c r="BQ903" s="108">
        <v>7.1449280000000004E-2</v>
      </c>
      <c r="BR903" s="108">
        <v>2.735684E-2</v>
      </c>
      <c r="BS903" s="108">
        <v>3.8734749999999998E-2</v>
      </c>
      <c r="BT903" s="108">
        <v>3.017924E-2</v>
      </c>
      <c r="BU903" s="108">
        <v>6.3527039999999993E-2</v>
      </c>
      <c r="BV903" s="108">
        <v>6.3939049999999997E-2</v>
      </c>
      <c r="BW903" s="1"/>
      <c r="BX903" s="1"/>
      <c r="BY903" s="108">
        <v>2.6724719999999997E-2</v>
      </c>
      <c r="BZ903" s="108">
        <v>0.17347412000000001</v>
      </c>
      <c r="CA903" s="108"/>
      <c r="CB903" s="1"/>
      <c r="CC903" s="1"/>
      <c r="CD903" s="1"/>
      <c r="CE903" s="108">
        <v>8.618104E-2</v>
      </c>
      <c r="CF903" s="108">
        <v>0.11616105</v>
      </c>
      <c r="CG903" s="108">
        <v>4.2332399999999999E-2</v>
      </c>
      <c r="CH903" s="108">
        <v>4.151904E-2</v>
      </c>
      <c r="CI903" s="108">
        <v>5.5240649999999995E-2</v>
      </c>
      <c r="CJ903" s="108">
        <v>0.14120511999999999</v>
      </c>
      <c r="CK903" s="108">
        <v>7.5197459999999994E-2</v>
      </c>
      <c r="CL903" s="108"/>
      <c r="CM903" s="108">
        <v>6.4501920000000004E-2</v>
      </c>
      <c r="CN903" s="108"/>
      <c r="CO903" s="108"/>
      <c r="CP903" s="108"/>
      <c r="CQ903" s="108"/>
      <c r="CR903" s="108">
        <v>9.8839160000000009E-2</v>
      </c>
      <c r="CS903" s="1"/>
      <c r="CT903" s="1"/>
      <c r="CU903" s="19"/>
      <c r="CV903" s="18">
        <v>3.3399999999999999E-2</v>
      </c>
      <c r="CW903" s="18">
        <v>1.6400000000000001E-2</v>
      </c>
      <c r="CX903" s="18">
        <v>2.0500000000000001E-2</v>
      </c>
      <c r="CY903" s="18">
        <v>1.8200000000000001E-2</v>
      </c>
      <c r="CZ903" s="18">
        <v>4.9200000000000001E-2</v>
      </c>
      <c r="DA903" s="18">
        <v>4.9700000000000001E-2</v>
      </c>
      <c r="DB903" s="18"/>
      <c r="DC903" s="18"/>
      <c r="DD903" s="18">
        <v>1.9099999999999999E-2</v>
      </c>
      <c r="DE903" s="18">
        <v>7.5700000000000003E-2</v>
      </c>
      <c r="DF903" s="18"/>
      <c r="DG903" s="18"/>
      <c r="DH903" s="18"/>
      <c r="DI903" s="18"/>
      <c r="DJ903" s="18">
        <v>6.3799999999999996E-2</v>
      </c>
      <c r="DK903" s="18">
        <v>9.8500000000000004E-2</v>
      </c>
      <c r="DL903" s="18">
        <v>3.9600000000000003E-2</v>
      </c>
      <c r="DM903" s="18">
        <v>3.6600000000000001E-2</v>
      </c>
      <c r="DN903" s="18">
        <v>4.3499999999999997E-2</v>
      </c>
      <c r="DO903" s="18">
        <v>0.12039999999999998</v>
      </c>
      <c r="DP903" s="18">
        <v>6.4199999999999993E-2</v>
      </c>
      <c r="DQ903" s="18"/>
      <c r="DR903" s="18">
        <v>5.5300000000000002E-2</v>
      </c>
      <c r="DS903" s="18"/>
      <c r="DT903" s="18"/>
      <c r="DU903" s="18"/>
      <c r="DV903" s="18"/>
      <c r="DW903" s="18">
        <v>8.6800000000000002E-2</v>
      </c>
      <c r="DX903" s="18"/>
      <c r="DY903" s="18"/>
      <c r="DZ903" s="1"/>
      <c r="EA903" s="18">
        <v>0.51</v>
      </c>
      <c r="EB903" s="18">
        <v>275.8</v>
      </c>
      <c r="EC903" s="18">
        <v>100</v>
      </c>
      <c r="ED903" s="18">
        <v>100</v>
      </c>
      <c r="EE903" s="18">
        <v>100</v>
      </c>
      <c r="EF903" s="18">
        <v>87.48</v>
      </c>
      <c r="EG903" s="1"/>
      <c r="EH903" s="1"/>
      <c r="EI903" s="18">
        <v>51.11</v>
      </c>
      <c r="EJ903" s="18">
        <v>8.64</v>
      </c>
      <c r="EK903" s="1"/>
      <c r="EL903" s="1"/>
      <c r="EM903" s="1"/>
      <c r="EN903" s="1"/>
      <c r="EO903" s="18">
        <v>1.34</v>
      </c>
      <c r="EP903" s="18">
        <v>14.46</v>
      </c>
      <c r="EQ903" s="18">
        <v>49.23</v>
      </c>
      <c r="ER903" s="18">
        <v>100</v>
      </c>
      <c r="ES903" s="18">
        <v>100</v>
      </c>
      <c r="ET903" s="18">
        <v>1234428288</v>
      </c>
      <c r="EU903" s="18">
        <v>444.35</v>
      </c>
      <c r="EV903" s="18"/>
      <c r="EW903" s="18">
        <v>65.25</v>
      </c>
      <c r="EX903" s="1"/>
      <c r="EY903" s="1"/>
      <c r="EZ903" s="1"/>
      <c r="FA903" s="1"/>
      <c r="FB903" s="18">
        <v>324.04000000000002</v>
      </c>
      <c r="FC903" s="1"/>
      <c r="FD903" s="1"/>
      <c r="FE903" s="1"/>
      <c r="FF903" s="108">
        <v>8.1618595736724017E-2</v>
      </c>
      <c r="FG903" s="108">
        <v>0</v>
      </c>
      <c r="FH903" s="108">
        <v>0</v>
      </c>
      <c r="FI903" s="108">
        <v>0</v>
      </c>
      <c r="FJ903" s="108">
        <v>0</v>
      </c>
      <c r="FK903" s="108">
        <v>0</v>
      </c>
      <c r="FL903" s="1"/>
      <c r="FM903" s="1"/>
      <c r="FN903" s="108">
        <v>1.5341766723842198E-2</v>
      </c>
      <c r="FO903" s="108">
        <v>0</v>
      </c>
      <c r="FP903" s="108">
        <v>0</v>
      </c>
      <c r="FQ903" s="1"/>
      <c r="FR903" s="1"/>
      <c r="FS903" s="1"/>
      <c r="FT903" s="108">
        <v>0.64247186852235716</v>
      </c>
      <c r="FU903" s="108">
        <v>0.12874586619180872</v>
      </c>
      <c r="FV903" s="108">
        <v>4.6973433115060803E-2</v>
      </c>
      <c r="FW903" s="108">
        <v>0</v>
      </c>
      <c r="FX903" s="108">
        <v>0</v>
      </c>
      <c r="FY903" s="108">
        <v>0</v>
      </c>
      <c r="FZ903" s="108">
        <v>0</v>
      </c>
      <c r="GA903" s="108"/>
      <c r="GB903" s="108">
        <v>5.4822530864197527E-2</v>
      </c>
      <c r="GC903" s="108"/>
      <c r="GD903" s="108"/>
      <c r="GE903" s="108"/>
      <c r="GF903" s="108"/>
      <c r="GG903" s="108">
        <v>0</v>
      </c>
      <c r="GH903" s="1"/>
      <c r="GI903" s="1"/>
      <c r="GJ903" s="1"/>
      <c r="GK903" s="1"/>
    </row>
    <row r="904" spans="1:193" x14ac:dyDescent="0.25">
      <c r="A904" s="19" t="s">
        <v>1072</v>
      </c>
      <c r="B904" s="19" t="s">
        <v>24</v>
      </c>
      <c r="C904" s="19" t="s">
        <v>319</v>
      </c>
      <c r="D904" s="18" t="s">
        <v>1009</v>
      </c>
      <c r="E904" s="19" t="s">
        <v>1042</v>
      </c>
      <c r="F904" s="141" t="s">
        <v>1011</v>
      </c>
      <c r="G904" s="108">
        <v>33.572000000000003</v>
      </c>
      <c r="H904" s="108">
        <v>0.23799999999999999</v>
      </c>
      <c r="I904" s="108">
        <v>0.04</v>
      </c>
      <c r="J904" s="108">
        <v>0</v>
      </c>
      <c r="K904" s="108">
        <v>0.13400000000000001</v>
      </c>
      <c r="L904" s="108">
        <v>0.156</v>
      </c>
      <c r="M904" s="1"/>
      <c r="N904" s="1"/>
      <c r="O904" s="108">
        <v>0</v>
      </c>
      <c r="P904" s="108">
        <v>0</v>
      </c>
      <c r="Q904" s="108"/>
      <c r="R904" s="1"/>
      <c r="S904" s="1"/>
      <c r="T904" s="1"/>
      <c r="U904" s="108">
        <v>60.792999999999999</v>
      </c>
      <c r="V904" s="108">
        <v>1.071</v>
      </c>
      <c r="W904" s="108">
        <v>0</v>
      </c>
      <c r="X904" s="108">
        <v>0.14099999999999999</v>
      </c>
      <c r="Y904" s="108">
        <v>1.7190000000000001</v>
      </c>
      <c r="Z904" s="108">
        <v>0.17</v>
      </c>
      <c r="AA904" s="108">
        <v>0</v>
      </c>
      <c r="AB904" s="108"/>
      <c r="AC904" s="108">
        <v>0</v>
      </c>
      <c r="AD904" s="108"/>
      <c r="AE904" s="108"/>
      <c r="AF904" s="108"/>
      <c r="AG904" s="108"/>
      <c r="AH904" s="108">
        <v>0.22900000000000001</v>
      </c>
      <c r="AI904" s="108"/>
      <c r="AJ904" s="109">
        <v>98.262999999999991</v>
      </c>
      <c r="AK904" s="109"/>
      <c r="AL904" s="108">
        <v>15.693717277486911</v>
      </c>
      <c r="AM904" s="108">
        <v>0.14267729752412925</v>
      </c>
      <c r="AN904" s="108">
        <v>2.1169621593014026E-2</v>
      </c>
      <c r="AO904" s="108">
        <v>0</v>
      </c>
      <c r="AP904" s="108">
        <v>0.10377942998760845</v>
      </c>
      <c r="AQ904" s="108">
        <v>0.12125923047026817</v>
      </c>
      <c r="AR904" s="1"/>
      <c r="AS904" s="1"/>
      <c r="AT904" s="108">
        <v>0</v>
      </c>
      <c r="AU904" s="108">
        <v>0</v>
      </c>
      <c r="AV904" s="1"/>
      <c r="AW904" s="1"/>
      <c r="AX904" s="1"/>
      <c r="AY904" s="1"/>
      <c r="AZ904" s="108">
        <v>45.005182114302634</v>
      </c>
      <c r="BA904" s="108">
        <v>0.90816586110404474</v>
      </c>
      <c r="BB904" s="108">
        <v>0</v>
      </c>
      <c r="BC904" s="108">
        <v>0.12429478138222846</v>
      </c>
      <c r="BD904" s="108">
        <v>1.3536498936924168</v>
      </c>
      <c r="BE904" s="108">
        <v>0.14495225102319237</v>
      </c>
      <c r="BF904" s="108">
        <v>0</v>
      </c>
      <c r="BG904" s="108"/>
      <c r="BH904" s="108">
        <v>0</v>
      </c>
      <c r="BI904" s="108"/>
      <c r="BJ904" s="108"/>
      <c r="BK904" s="108"/>
      <c r="BL904" s="108">
        <v>0</v>
      </c>
      <c r="BM904" s="108">
        <v>0.20110652498463161</v>
      </c>
      <c r="BN904" s="108"/>
      <c r="BO904" s="108"/>
      <c r="BP904" s="108"/>
      <c r="BQ904" s="108">
        <v>6.9737919999999995E-2</v>
      </c>
      <c r="BR904" s="108">
        <v>2.752365E-2</v>
      </c>
      <c r="BS904" s="108">
        <v>3.8734749999999998E-2</v>
      </c>
      <c r="BT904" s="108">
        <v>3.3993099999999998E-2</v>
      </c>
      <c r="BU904" s="108">
        <v>4.9452959999999997E-2</v>
      </c>
      <c r="BV904" s="108">
        <v>6.8055850000000001E-2</v>
      </c>
      <c r="BW904" s="1"/>
      <c r="BX904" s="1"/>
      <c r="BY904" s="108">
        <v>2.644488E-2</v>
      </c>
      <c r="BZ904" s="108">
        <v>0.17141168000000001</v>
      </c>
      <c r="CA904" s="108"/>
      <c r="CB904" s="1"/>
      <c r="CC904" s="1"/>
      <c r="CD904" s="1"/>
      <c r="CE904" s="108">
        <v>0.11400752</v>
      </c>
      <c r="CF904" s="108">
        <v>0.12099617999999999</v>
      </c>
      <c r="CG904" s="108">
        <v>4.36152E-2</v>
      </c>
      <c r="CH904" s="108">
        <v>3.8456160000000003E-2</v>
      </c>
      <c r="CI904" s="108">
        <v>5.7145500000000002E-2</v>
      </c>
      <c r="CJ904" s="108">
        <v>0.11282336</v>
      </c>
      <c r="CK904" s="108">
        <v>8.0585439999999994E-2</v>
      </c>
      <c r="CL904" s="108"/>
      <c r="CM904" s="108">
        <v>7.0800479999999999E-2</v>
      </c>
      <c r="CN904" s="108"/>
      <c r="CO904" s="108"/>
      <c r="CP904" s="108"/>
      <c r="CQ904" s="108"/>
      <c r="CR904" s="108">
        <v>0.10316622</v>
      </c>
      <c r="CS904" s="1"/>
      <c r="CT904" s="1"/>
      <c r="CU904" s="19"/>
      <c r="CV904" s="18">
        <v>3.2599999999999997E-2</v>
      </c>
      <c r="CW904" s="18">
        <v>1.6500000000000001E-2</v>
      </c>
      <c r="CX904" s="18">
        <v>2.0500000000000001E-2</v>
      </c>
      <c r="CY904" s="18">
        <v>2.0500000000000001E-2</v>
      </c>
      <c r="CZ904" s="18">
        <v>3.8300000000000001E-2</v>
      </c>
      <c r="DA904" s="18">
        <v>5.2900000000000003E-2</v>
      </c>
      <c r="DB904" s="18"/>
      <c r="DC904" s="18"/>
      <c r="DD904" s="18">
        <v>1.89E-2</v>
      </c>
      <c r="DE904" s="18">
        <v>7.4800000000000005E-2</v>
      </c>
      <c r="DF904" s="18"/>
      <c r="DG904" s="18"/>
      <c r="DH904" s="18"/>
      <c r="DI904" s="18"/>
      <c r="DJ904" s="18">
        <v>8.4400000000000003E-2</v>
      </c>
      <c r="DK904" s="18">
        <v>0.1026</v>
      </c>
      <c r="DL904" s="18">
        <v>4.0800000000000003E-2</v>
      </c>
      <c r="DM904" s="18">
        <v>3.39E-2</v>
      </c>
      <c r="DN904" s="18">
        <v>4.4999999999999998E-2</v>
      </c>
      <c r="DO904" s="18">
        <v>9.6199999999999994E-2</v>
      </c>
      <c r="DP904" s="18">
        <v>6.88E-2</v>
      </c>
      <c r="DQ904" s="18"/>
      <c r="DR904" s="18">
        <v>6.0699999999999997E-2</v>
      </c>
      <c r="DS904" s="18"/>
      <c r="DT904" s="18"/>
      <c r="DU904" s="18"/>
      <c r="DV904" s="18"/>
      <c r="DW904" s="18">
        <v>9.06E-2</v>
      </c>
      <c r="DX904" s="18"/>
      <c r="DY904" s="18"/>
      <c r="DZ904" s="1"/>
      <c r="EA904" s="18">
        <v>0.51</v>
      </c>
      <c r="EB904" s="18">
        <v>9.49</v>
      </c>
      <c r="EC904" s="18">
        <v>57.38</v>
      </c>
      <c r="ED904" s="18">
        <v>943.4</v>
      </c>
      <c r="EE904" s="18">
        <v>37.22</v>
      </c>
      <c r="EF904" s="18">
        <v>38.29</v>
      </c>
      <c r="EG904" s="1"/>
      <c r="EH904" s="1"/>
      <c r="EI904" s="18">
        <v>106.69</v>
      </c>
      <c r="EJ904" s="18">
        <v>7.23</v>
      </c>
      <c r="EK904" s="1"/>
      <c r="EL904" s="1"/>
      <c r="EM904" s="1"/>
      <c r="EN904" s="1"/>
      <c r="EO904" s="18">
        <v>1.39</v>
      </c>
      <c r="EP904" s="18">
        <v>14.68</v>
      </c>
      <c r="EQ904" s="18">
        <v>131.12</v>
      </c>
      <c r="ER904" s="18">
        <v>28.13</v>
      </c>
      <c r="ES904" s="18">
        <v>5.73</v>
      </c>
      <c r="ET904" s="18">
        <v>77.38</v>
      </c>
      <c r="EU904" s="18">
        <v>275.57</v>
      </c>
      <c r="EV904" s="18"/>
      <c r="EW904" s="18">
        <v>100</v>
      </c>
      <c r="EX904" s="1"/>
      <c r="EY904" s="1"/>
      <c r="EZ904" s="1"/>
      <c r="FA904" s="1"/>
      <c r="FB904" s="18">
        <v>55.64</v>
      </c>
      <c r="FC904" s="1"/>
      <c r="FD904" s="1"/>
      <c r="FE904" s="1"/>
      <c r="FF904" s="108">
        <v>8.0037958115183258E-2</v>
      </c>
      <c r="FG904" s="108">
        <v>1.3540075535039865E-2</v>
      </c>
      <c r="FH904" s="108">
        <v>1.2147128870071447E-2</v>
      </c>
      <c r="FI904" s="108">
        <v>0</v>
      </c>
      <c r="FJ904" s="108">
        <v>3.8626703841387861E-2</v>
      </c>
      <c r="FK904" s="108">
        <v>4.643015934706568E-2</v>
      </c>
      <c r="FL904" s="1"/>
      <c r="FM904" s="1"/>
      <c r="FN904" s="108">
        <v>0</v>
      </c>
      <c r="FO904" s="108">
        <v>0</v>
      </c>
      <c r="FP904" s="108">
        <v>0</v>
      </c>
      <c r="FQ904" s="1"/>
      <c r="FR904" s="1"/>
      <c r="FS904" s="1"/>
      <c r="FT904" s="108">
        <v>0.62557203138880657</v>
      </c>
      <c r="FU904" s="108">
        <v>0.13331874841007377</v>
      </c>
      <c r="FV904" s="108">
        <v>0</v>
      </c>
      <c r="FW904" s="108">
        <v>3.4964122002820869E-2</v>
      </c>
      <c r="FX904" s="108">
        <v>7.7564138908575483E-2</v>
      </c>
      <c r="FY904" s="108">
        <v>0.11216405184174624</v>
      </c>
      <c r="FZ904" s="108">
        <v>0</v>
      </c>
      <c r="GA904" s="108"/>
      <c r="GB904" s="108">
        <v>0</v>
      </c>
      <c r="GC904" s="108"/>
      <c r="GD904" s="108"/>
      <c r="GE904" s="108"/>
      <c r="GF904" s="108"/>
      <c r="GG904" s="108">
        <v>0.11189567050144902</v>
      </c>
      <c r="GH904" s="1"/>
      <c r="GI904" s="1"/>
      <c r="GJ904" s="1"/>
      <c r="GK904" s="1"/>
    </row>
    <row r="905" spans="1:193" x14ac:dyDescent="0.25">
      <c r="A905" s="19" t="s">
        <v>1072</v>
      </c>
      <c r="B905" s="19" t="s">
        <v>24</v>
      </c>
      <c r="C905" s="19" t="s">
        <v>319</v>
      </c>
      <c r="D905" s="18" t="s">
        <v>1009</v>
      </c>
      <c r="E905" s="19" t="s">
        <v>1043</v>
      </c>
      <c r="F905" s="141" t="s">
        <v>543</v>
      </c>
      <c r="G905" s="108">
        <v>34.856000000000002</v>
      </c>
      <c r="H905" s="108">
        <v>0</v>
      </c>
      <c r="I905" s="108">
        <v>0</v>
      </c>
      <c r="J905" s="108">
        <v>3.3000000000000002E-2</v>
      </c>
      <c r="K905" s="108">
        <v>7.0000000000000007E-2</v>
      </c>
      <c r="L905" s="108">
        <v>0</v>
      </c>
      <c r="M905" s="1"/>
      <c r="N905" s="1"/>
      <c r="O905" s="108">
        <v>0</v>
      </c>
      <c r="P905" s="108">
        <v>0</v>
      </c>
      <c r="Q905" s="108"/>
      <c r="R905" s="1"/>
      <c r="S905" s="1"/>
      <c r="T905" s="1"/>
      <c r="U905" s="108">
        <v>64.373999999999995</v>
      </c>
      <c r="V905" s="108">
        <v>1.1619999999999999</v>
      </c>
      <c r="W905" s="108">
        <v>0</v>
      </c>
      <c r="X905" s="108">
        <v>0</v>
      </c>
      <c r="Y905" s="108">
        <v>0</v>
      </c>
      <c r="Z905" s="108">
        <v>0</v>
      </c>
      <c r="AA905" s="108">
        <v>0.111</v>
      </c>
      <c r="AB905" s="108"/>
      <c r="AC905" s="108">
        <v>0</v>
      </c>
      <c r="AD905" s="108"/>
      <c r="AE905" s="108"/>
      <c r="AF905" s="108"/>
      <c r="AG905" s="108"/>
      <c r="AH905" s="108">
        <v>0</v>
      </c>
      <c r="AI905" s="108"/>
      <c r="AJ905" s="109">
        <v>100.60600000000001</v>
      </c>
      <c r="AK905" s="109"/>
      <c r="AL905" s="108">
        <v>16.293941660433806</v>
      </c>
      <c r="AM905" s="108">
        <v>0</v>
      </c>
      <c r="AN905" s="108">
        <v>0</v>
      </c>
      <c r="AO905" s="108">
        <v>1.9901097575684479E-2</v>
      </c>
      <c r="AP905" s="108">
        <v>5.4213135068153666E-2</v>
      </c>
      <c r="AQ905" s="108">
        <v>0</v>
      </c>
      <c r="AR905" s="1"/>
      <c r="AS905" s="1"/>
      <c r="AT905" s="108">
        <v>0</v>
      </c>
      <c r="AU905" s="108">
        <v>0</v>
      </c>
      <c r="AV905" s="1"/>
      <c r="AW905" s="1"/>
      <c r="AX905" s="1"/>
      <c r="AY905" s="1"/>
      <c r="AZ905" s="108">
        <v>47.656203731122297</v>
      </c>
      <c r="BA905" s="108">
        <v>0.98533028067497663</v>
      </c>
      <c r="BB905" s="108">
        <v>0</v>
      </c>
      <c r="BC905" s="108">
        <v>0</v>
      </c>
      <c r="BD905" s="108">
        <v>0</v>
      </c>
      <c r="BE905" s="108">
        <v>0</v>
      </c>
      <c r="BF905" s="108">
        <v>9.4766498762059254E-2</v>
      </c>
      <c r="BG905" s="108"/>
      <c r="BH905" s="108">
        <v>0</v>
      </c>
      <c r="BI905" s="108"/>
      <c r="BJ905" s="108"/>
      <c r="BK905" s="108"/>
      <c r="BL905" s="108">
        <v>0</v>
      </c>
      <c r="BM905" s="108">
        <v>0</v>
      </c>
      <c r="BN905" s="108"/>
      <c r="BO905" s="108"/>
      <c r="BP905" s="108"/>
      <c r="BQ905" s="108">
        <v>7.037968E-2</v>
      </c>
      <c r="BR905" s="108">
        <v>2.752365E-2</v>
      </c>
      <c r="BS905" s="108">
        <v>3.8923699999999999E-2</v>
      </c>
      <c r="BT905" s="108">
        <v>3.2003259999999999E-2</v>
      </c>
      <c r="BU905" s="108">
        <v>5.022767999999999E-2</v>
      </c>
      <c r="BV905" s="108">
        <v>6.4839599999999997E-2</v>
      </c>
      <c r="BW905" s="1"/>
      <c r="BX905" s="1"/>
      <c r="BY905" s="108">
        <v>2.6864639999999999E-2</v>
      </c>
      <c r="BZ905" s="108">
        <v>0.17393243999999997</v>
      </c>
      <c r="CA905" s="108"/>
      <c r="CB905" s="1"/>
      <c r="CC905" s="1"/>
      <c r="CD905" s="1"/>
      <c r="CE905" s="108">
        <v>0.10725351999999999</v>
      </c>
      <c r="CF905" s="108">
        <v>0.11545347</v>
      </c>
      <c r="CG905" s="108">
        <v>4.2118599999999992E-2</v>
      </c>
      <c r="CH905" s="108">
        <v>3.9136800000000006E-2</v>
      </c>
      <c r="CI905" s="108">
        <v>5.3716769999999997E-2</v>
      </c>
      <c r="CJ905" s="108">
        <v>0.15621696000000002</v>
      </c>
      <c r="CK905" s="108">
        <v>7.0512259999999993E-2</v>
      </c>
      <c r="CL905" s="108"/>
      <c r="CM905" s="108">
        <v>6.916752000000001E-2</v>
      </c>
      <c r="CN905" s="108"/>
      <c r="CO905" s="108"/>
      <c r="CP905" s="108"/>
      <c r="CQ905" s="108"/>
      <c r="CR905" s="108">
        <v>0.10236913</v>
      </c>
      <c r="CS905" s="1"/>
      <c r="CT905" s="1"/>
      <c r="CU905" s="19"/>
      <c r="CV905" s="18">
        <v>3.2899999999999999E-2</v>
      </c>
      <c r="CW905" s="18">
        <v>1.6500000000000001E-2</v>
      </c>
      <c r="CX905" s="18">
        <v>2.06E-2</v>
      </c>
      <c r="CY905" s="18">
        <v>1.9300000000000001E-2</v>
      </c>
      <c r="CZ905" s="18">
        <v>3.8899999999999997E-2</v>
      </c>
      <c r="DA905" s="18">
        <v>5.04E-2</v>
      </c>
      <c r="DB905" s="18"/>
      <c r="DC905" s="18"/>
      <c r="DD905" s="18">
        <v>1.9199999999999998E-2</v>
      </c>
      <c r="DE905" s="18">
        <v>7.5899999999999995E-2</v>
      </c>
      <c r="DF905" s="18"/>
      <c r="DG905" s="18"/>
      <c r="DH905" s="18"/>
      <c r="DI905" s="18"/>
      <c r="DJ905" s="18">
        <v>7.9399999999999998E-2</v>
      </c>
      <c r="DK905" s="18">
        <v>9.7900000000000001E-2</v>
      </c>
      <c r="DL905" s="18">
        <v>3.9399999999999998E-2</v>
      </c>
      <c r="DM905" s="18">
        <v>3.4500000000000003E-2</v>
      </c>
      <c r="DN905" s="18">
        <v>4.2299999999999997E-2</v>
      </c>
      <c r="DO905" s="18">
        <v>0.13320000000000001</v>
      </c>
      <c r="DP905" s="18">
        <v>6.0199999999999997E-2</v>
      </c>
      <c r="DQ905" s="18"/>
      <c r="DR905" s="18">
        <v>5.9299999999999999E-2</v>
      </c>
      <c r="DS905" s="18"/>
      <c r="DT905" s="18"/>
      <c r="DU905" s="18"/>
      <c r="DV905" s="18"/>
      <c r="DW905" s="18">
        <v>8.9899999999999994E-2</v>
      </c>
      <c r="DX905" s="18"/>
      <c r="DY905" s="18"/>
      <c r="DZ905" s="1"/>
      <c r="EA905" s="18">
        <v>0.5</v>
      </c>
      <c r="EB905" s="18">
        <v>100</v>
      </c>
      <c r="EC905" s="18">
        <v>100</v>
      </c>
      <c r="ED905" s="18">
        <v>73.650000000000006</v>
      </c>
      <c r="EE905" s="18">
        <v>67.760000000000005</v>
      </c>
      <c r="EF905" s="18">
        <v>122.47</v>
      </c>
      <c r="EG905" s="1"/>
      <c r="EH905" s="1"/>
      <c r="EI905" s="18">
        <v>100</v>
      </c>
      <c r="EJ905" s="18">
        <v>7.59</v>
      </c>
      <c r="EK905" s="1"/>
      <c r="EL905" s="1"/>
      <c r="EM905" s="1"/>
      <c r="EN905" s="1"/>
      <c r="EO905" s="18">
        <v>1.35</v>
      </c>
      <c r="EP905" s="18">
        <v>13.14</v>
      </c>
      <c r="EQ905" s="18">
        <v>106.35</v>
      </c>
      <c r="ER905" s="18">
        <v>108.29</v>
      </c>
      <c r="ES905" s="18">
        <v>100</v>
      </c>
      <c r="ET905" s="18">
        <v>1446.59</v>
      </c>
      <c r="EU905" s="18">
        <v>65.05</v>
      </c>
      <c r="EV905" s="18"/>
      <c r="EW905" s="18">
        <v>100</v>
      </c>
      <c r="EX905" s="1"/>
      <c r="EY905" s="1"/>
      <c r="EZ905" s="1"/>
      <c r="FA905" s="1"/>
      <c r="FB905" s="18">
        <v>100</v>
      </c>
      <c r="FC905" s="1"/>
      <c r="FD905" s="1"/>
      <c r="FE905" s="1"/>
      <c r="FF905" s="108">
        <v>8.1469708302169028E-2</v>
      </c>
      <c r="FG905" s="108">
        <v>0</v>
      </c>
      <c r="FH905" s="108">
        <v>0</v>
      </c>
      <c r="FI905" s="108">
        <v>1.4657158364491619E-2</v>
      </c>
      <c r="FJ905" s="108">
        <v>3.6734820322180929E-2</v>
      </c>
      <c r="FK905" s="108">
        <v>0</v>
      </c>
      <c r="FL905" s="1"/>
      <c r="FM905" s="1"/>
      <c r="FN905" s="108">
        <v>0</v>
      </c>
      <c r="FO905" s="108">
        <v>0</v>
      </c>
      <c r="FP905" s="108">
        <v>0</v>
      </c>
      <c r="FQ905" s="1"/>
      <c r="FR905" s="1"/>
      <c r="FS905" s="1"/>
      <c r="FT905" s="108">
        <v>0.64335875037015111</v>
      </c>
      <c r="FU905" s="108">
        <v>0.12947239888069195</v>
      </c>
      <c r="FV905" s="108">
        <v>4.5763330215154351E-2</v>
      </c>
      <c r="FW905" s="108">
        <v>0</v>
      </c>
      <c r="FX905" s="108">
        <v>0</v>
      </c>
      <c r="FY905" s="108">
        <v>0</v>
      </c>
      <c r="FZ905" s="108">
        <v>6.1645607444719544E-2</v>
      </c>
      <c r="GA905" s="108"/>
      <c r="GB905" s="108">
        <v>0</v>
      </c>
      <c r="GC905" s="108"/>
      <c r="GD905" s="108"/>
      <c r="GE905" s="108"/>
      <c r="GF905" s="108"/>
      <c r="GG905" s="108">
        <v>0</v>
      </c>
      <c r="GH905" s="1"/>
      <c r="GI905" s="1"/>
      <c r="GJ905" s="1"/>
      <c r="GK905" s="1"/>
    </row>
    <row r="906" spans="1:193" x14ac:dyDescent="0.25">
      <c r="A906" s="19" t="s">
        <v>1072</v>
      </c>
      <c r="B906" s="19" t="s">
        <v>24</v>
      </c>
      <c r="C906" s="19" t="s">
        <v>319</v>
      </c>
      <c r="D906" s="18" t="s">
        <v>1009</v>
      </c>
      <c r="E906" s="19" t="s">
        <v>1044</v>
      </c>
      <c r="F906" s="141" t="s">
        <v>1011</v>
      </c>
      <c r="G906" s="108">
        <v>33.564999999999998</v>
      </c>
      <c r="H906" s="108">
        <v>0.31900000000000001</v>
      </c>
      <c r="I906" s="108">
        <v>9.5000000000000001E-2</v>
      </c>
      <c r="J906" s="108">
        <v>3.5000000000000003E-2</v>
      </c>
      <c r="K906" s="108">
        <v>0.06</v>
      </c>
      <c r="L906" s="108">
        <v>0.255</v>
      </c>
      <c r="M906" s="1"/>
      <c r="N906" s="1"/>
      <c r="O906" s="108">
        <v>8.1000000000000003E-2</v>
      </c>
      <c r="P906" s="108">
        <v>0</v>
      </c>
      <c r="Q906" s="108"/>
      <c r="R906" s="1"/>
      <c r="S906" s="1"/>
      <c r="T906" s="1"/>
      <c r="U906" s="108">
        <v>60.914000000000001</v>
      </c>
      <c r="V906" s="108">
        <v>1.893</v>
      </c>
      <c r="W906" s="108">
        <v>6.0999999999999999E-2</v>
      </c>
      <c r="X906" s="108">
        <v>6.8000000000000005E-2</v>
      </c>
      <c r="Y906" s="108">
        <v>0.85</v>
      </c>
      <c r="Z906" s="108">
        <v>0</v>
      </c>
      <c r="AA906" s="108">
        <v>0.125</v>
      </c>
      <c r="AB906" s="108"/>
      <c r="AC906" s="108">
        <v>0</v>
      </c>
      <c r="AD906" s="108"/>
      <c r="AE906" s="108"/>
      <c r="AF906" s="108"/>
      <c r="AG906" s="108"/>
      <c r="AH906" s="108">
        <v>0.48599999999999999</v>
      </c>
      <c r="AI906" s="108"/>
      <c r="AJ906" s="109">
        <v>98.807000000000016</v>
      </c>
      <c r="AK906" s="109"/>
      <c r="AL906" s="108">
        <v>15.690445026178008</v>
      </c>
      <c r="AM906" s="108">
        <v>0.1912355374378035</v>
      </c>
      <c r="AN906" s="108">
        <v>5.0277851283408309E-2</v>
      </c>
      <c r="AO906" s="108">
        <v>2.1107224701483539E-2</v>
      </c>
      <c r="AP906" s="108">
        <v>4.6468401486988851E-2</v>
      </c>
      <c r="AQ906" s="108">
        <v>0.19821220365332298</v>
      </c>
      <c r="AR906" s="1"/>
      <c r="AS906" s="1"/>
      <c r="AT906" s="108">
        <v>5.789022298456261E-2</v>
      </c>
      <c r="AU906" s="108">
        <v>0</v>
      </c>
      <c r="AV906" s="1"/>
      <c r="AW906" s="1"/>
      <c r="AX906" s="1"/>
      <c r="AY906" s="1"/>
      <c r="AZ906" s="108">
        <v>45.094758661533909</v>
      </c>
      <c r="BA906" s="108">
        <v>1.6051895192063088</v>
      </c>
      <c r="BB906" s="108">
        <v>5.7062675397567819E-2</v>
      </c>
      <c r="BC906" s="108">
        <v>5.9943582510578276E-2</v>
      </c>
      <c r="BD906" s="108">
        <v>0.66934404283801874</v>
      </c>
      <c r="BE906" s="108">
        <v>0</v>
      </c>
      <c r="BF906" s="108">
        <v>0.10671903013745411</v>
      </c>
      <c r="BG906" s="108"/>
      <c r="BH906" s="108">
        <v>0</v>
      </c>
      <c r="BI906" s="108"/>
      <c r="BJ906" s="108"/>
      <c r="BK906" s="108"/>
      <c r="BL906" s="108">
        <v>0</v>
      </c>
      <c r="BM906" s="108">
        <v>0.42680249407218757</v>
      </c>
      <c r="BN906" s="108"/>
      <c r="BO906" s="108"/>
      <c r="BP906" s="108"/>
      <c r="BQ906" s="108">
        <v>7.2304960000000001E-2</v>
      </c>
      <c r="BR906" s="108">
        <v>2.7023219999999997E-2</v>
      </c>
      <c r="BS906" s="108">
        <v>4.1380049999999995E-2</v>
      </c>
      <c r="BT906" s="108">
        <v>3.0013419999999999E-2</v>
      </c>
      <c r="BU906" s="108">
        <v>5.642544E-2</v>
      </c>
      <c r="BV906" s="108">
        <v>6.0594149999999999E-2</v>
      </c>
      <c r="BW906" s="1"/>
      <c r="BX906" s="1"/>
      <c r="BY906" s="108">
        <v>2.784408E-2</v>
      </c>
      <c r="BZ906" s="108">
        <v>0.16728679999999999</v>
      </c>
      <c r="CA906" s="108"/>
      <c r="CB906" s="1"/>
      <c r="CC906" s="1"/>
      <c r="CD906" s="1"/>
      <c r="CE906" s="108">
        <v>9.239472E-2</v>
      </c>
      <c r="CF906" s="108">
        <v>0.12040653</v>
      </c>
      <c r="CG906" s="108">
        <v>4.4684199999999993E-2</v>
      </c>
      <c r="CH906" s="108">
        <v>3.9250239999999999E-2</v>
      </c>
      <c r="CI906" s="108">
        <v>5.6002590000000005E-2</v>
      </c>
      <c r="CJ906" s="108">
        <v>0.15609967999999999</v>
      </c>
      <c r="CK906" s="108">
        <v>7.5665980000000008E-2</v>
      </c>
      <c r="CL906" s="108"/>
      <c r="CM906" s="108">
        <v>6.9634080000000015E-2</v>
      </c>
      <c r="CN906" s="108"/>
      <c r="CO906" s="108"/>
      <c r="CP906" s="108"/>
      <c r="CQ906" s="108"/>
      <c r="CR906" s="108">
        <v>9.9750119999999998E-2</v>
      </c>
      <c r="CS906" s="1"/>
      <c r="CT906" s="1"/>
      <c r="CU906" s="19"/>
      <c r="CV906" s="18">
        <v>3.3799999999999997E-2</v>
      </c>
      <c r="CW906" s="18">
        <v>1.6199999999999999E-2</v>
      </c>
      <c r="CX906" s="18">
        <v>2.1899999999999999E-2</v>
      </c>
      <c r="CY906" s="18">
        <v>1.8100000000000002E-2</v>
      </c>
      <c r="CZ906" s="18">
        <v>4.3700000000000003E-2</v>
      </c>
      <c r="DA906" s="18">
        <v>4.7100000000000003E-2</v>
      </c>
      <c r="DB906" s="18"/>
      <c r="DC906" s="18"/>
      <c r="DD906" s="18">
        <v>1.9900000000000001E-2</v>
      </c>
      <c r="DE906" s="18">
        <v>7.2999999999999995E-2</v>
      </c>
      <c r="DF906" s="18"/>
      <c r="DG906" s="18"/>
      <c r="DH906" s="18"/>
      <c r="DI906" s="18"/>
      <c r="DJ906" s="18">
        <v>6.8400000000000002E-2</v>
      </c>
      <c r="DK906" s="18">
        <v>0.1021</v>
      </c>
      <c r="DL906" s="18">
        <v>4.1799999999999997E-2</v>
      </c>
      <c r="DM906" s="18">
        <v>3.4599999999999999E-2</v>
      </c>
      <c r="DN906" s="18">
        <v>4.41E-2</v>
      </c>
      <c r="DO906" s="18">
        <v>0.1331</v>
      </c>
      <c r="DP906" s="18">
        <v>6.4600000000000005E-2</v>
      </c>
      <c r="DQ906" s="18"/>
      <c r="DR906" s="18">
        <v>5.970000000000001E-2</v>
      </c>
      <c r="DS906" s="18"/>
      <c r="DT906" s="18"/>
      <c r="DU906" s="18"/>
      <c r="DV906" s="18"/>
      <c r="DW906" s="18">
        <v>8.7599999999999997E-2</v>
      </c>
      <c r="DX906" s="18"/>
      <c r="DY906" s="18"/>
      <c r="DZ906" s="1"/>
      <c r="EA906" s="18">
        <v>0.51</v>
      </c>
      <c r="EB906" s="18">
        <v>7.2</v>
      </c>
      <c r="EC906" s="18">
        <v>26.88</v>
      </c>
      <c r="ED906" s="18">
        <v>64.47</v>
      </c>
      <c r="EE906" s="18">
        <v>86.6</v>
      </c>
      <c r="EF906" s="18">
        <v>22.8</v>
      </c>
      <c r="EG906" s="1"/>
      <c r="EH906" s="1"/>
      <c r="EI906" s="18">
        <v>28.58</v>
      </c>
      <c r="EJ906" s="18">
        <v>6.95</v>
      </c>
      <c r="EK906" s="1"/>
      <c r="EL906" s="1"/>
      <c r="EM906" s="1"/>
      <c r="EN906" s="1"/>
      <c r="EO906" s="18">
        <v>1.39</v>
      </c>
      <c r="EP906" s="18">
        <v>8.81</v>
      </c>
      <c r="EQ906" s="18">
        <v>83.66</v>
      </c>
      <c r="ER906" s="18">
        <v>57.49</v>
      </c>
      <c r="ES906" s="18">
        <v>9.42</v>
      </c>
      <c r="ET906" s="18">
        <v>190.32</v>
      </c>
      <c r="EU906" s="18">
        <v>61.51</v>
      </c>
      <c r="EV906" s="18"/>
      <c r="EW906" s="18">
        <v>107.42</v>
      </c>
      <c r="EX906" s="1"/>
      <c r="EY906" s="1"/>
      <c r="EZ906" s="1"/>
      <c r="FA906" s="1"/>
      <c r="FB906" s="18">
        <v>26.38</v>
      </c>
      <c r="FC906" s="1"/>
      <c r="FD906" s="1"/>
      <c r="FE906" s="1"/>
      <c r="FF906" s="108">
        <v>8.0021269633507849E-2</v>
      </c>
      <c r="FG906" s="108">
        <v>1.3768958695521853E-2</v>
      </c>
      <c r="FH906" s="108">
        <v>1.3514686424980153E-2</v>
      </c>
      <c r="FI906" s="108">
        <v>1.3607827765046435E-2</v>
      </c>
      <c r="FJ906" s="108">
        <v>4.0241635687732348E-2</v>
      </c>
      <c r="FK906" s="108">
        <v>4.5192382432957638E-2</v>
      </c>
      <c r="FL906" s="1"/>
      <c r="FM906" s="1"/>
      <c r="FN906" s="108">
        <v>1.6545025728987993E-2</v>
      </c>
      <c r="FO906" s="108">
        <v>0</v>
      </c>
      <c r="FP906" s="108">
        <v>0</v>
      </c>
      <c r="FQ906" s="1"/>
      <c r="FR906" s="1"/>
      <c r="FS906" s="1"/>
      <c r="FT906" s="108">
        <v>0.6268171453953213</v>
      </c>
      <c r="FU906" s="108">
        <v>0.14141719664207583</v>
      </c>
      <c r="FV906" s="108">
        <v>4.7738634237605236E-2</v>
      </c>
      <c r="FW906" s="108">
        <v>3.446156558533145E-2</v>
      </c>
      <c r="FX906" s="108">
        <v>6.3052208835341364E-2</v>
      </c>
      <c r="FY906" s="108">
        <v>0</v>
      </c>
      <c r="FZ906" s="108">
        <v>6.5642875437548015E-2</v>
      </c>
      <c r="GA906" s="108"/>
      <c r="GB906" s="108">
        <v>0</v>
      </c>
      <c r="GC906" s="108"/>
      <c r="GD906" s="108"/>
      <c r="GE906" s="108"/>
      <c r="GF906" s="108"/>
      <c r="GG906" s="108">
        <v>0.11259049793624307</v>
      </c>
      <c r="GH906" s="1"/>
      <c r="GI906" s="1"/>
      <c r="GJ906" s="1"/>
      <c r="GK906" s="1"/>
    </row>
    <row r="907" spans="1:193" x14ac:dyDescent="0.25">
      <c r="A907" s="19" t="s">
        <v>1072</v>
      </c>
      <c r="B907" s="19" t="s">
        <v>24</v>
      </c>
      <c r="C907" s="19" t="s">
        <v>319</v>
      </c>
      <c r="D907" s="18" t="s">
        <v>1009</v>
      </c>
      <c r="E907" s="19" t="s">
        <v>1045</v>
      </c>
      <c r="F907" s="141" t="s">
        <v>543</v>
      </c>
      <c r="G907" s="108">
        <v>34.868000000000002</v>
      </c>
      <c r="H907" s="108">
        <v>0</v>
      </c>
      <c r="I907" s="108">
        <v>0</v>
      </c>
      <c r="J907" s="108">
        <v>0</v>
      </c>
      <c r="K907" s="108">
        <v>0</v>
      </c>
      <c r="L907" s="108">
        <v>0.121</v>
      </c>
      <c r="M907" s="1"/>
      <c r="N907" s="1"/>
      <c r="O907" s="108">
        <v>5.3999999999999999E-2</v>
      </c>
      <c r="P907" s="108">
        <v>0</v>
      </c>
      <c r="Q907" s="108"/>
      <c r="R907" s="1"/>
      <c r="S907" s="1"/>
      <c r="T907" s="1"/>
      <c r="U907" s="108">
        <v>64.117999999999995</v>
      </c>
      <c r="V907" s="108">
        <v>1.4370000000000001</v>
      </c>
      <c r="W907" s="108">
        <v>0</v>
      </c>
      <c r="X907" s="108">
        <v>0.115</v>
      </c>
      <c r="Y907" s="108">
        <v>0</v>
      </c>
      <c r="Z907" s="108">
        <v>0</v>
      </c>
      <c r="AA907" s="108">
        <v>9.7000000000000003E-2</v>
      </c>
      <c r="AB907" s="108"/>
      <c r="AC907" s="108">
        <v>0</v>
      </c>
      <c r="AD907" s="108"/>
      <c r="AE907" s="108"/>
      <c r="AF907" s="108"/>
      <c r="AG907" s="108"/>
      <c r="AH907" s="108">
        <v>0</v>
      </c>
      <c r="AI907" s="108"/>
      <c r="AJ907" s="109">
        <v>100.80999999999999</v>
      </c>
      <c r="AK907" s="109"/>
      <c r="AL907" s="108">
        <v>16.299551234106207</v>
      </c>
      <c r="AM907" s="108">
        <v>0</v>
      </c>
      <c r="AN907" s="108">
        <v>0</v>
      </c>
      <c r="AO907" s="108">
        <v>0</v>
      </c>
      <c r="AP907" s="108">
        <v>0</v>
      </c>
      <c r="AQ907" s="108">
        <v>9.4053633890400307E-2</v>
      </c>
      <c r="AR907" s="1"/>
      <c r="AS907" s="1"/>
      <c r="AT907" s="108">
        <v>3.8593481989708404E-2</v>
      </c>
      <c r="AU907" s="108">
        <v>0</v>
      </c>
      <c r="AV907" s="1"/>
      <c r="AW907" s="1"/>
      <c r="AX907" s="1"/>
      <c r="AY907" s="1"/>
      <c r="AZ907" s="108">
        <v>47.466686408054485</v>
      </c>
      <c r="BA907" s="108">
        <v>1.2185194606970238</v>
      </c>
      <c r="BB907" s="108">
        <v>0</v>
      </c>
      <c r="BC907" s="108">
        <v>0.10137517630465444</v>
      </c>
      <c r="BD907" s="108">
        <v>0</v>
      </c>
      <c r="BE907" s="108">
        <v>0</v>
      </c>
      <c r="BF907" s="108">
        <v>8.2813967386664397E-2</v>
      </c>
      <c r="BG907" s="108"/>
      <c r="BH907" s="108">
        <v>0</v>
      </c>
      <c r="BI907" s="108"/>
      <c r="BJ907" s="108"/>
      <c r="BK907" s="108"/>
      <c r="BL907" s="108">
        <v>0</v>
      </c>
      <c r="BM907" s="108">
        <v>0</v>
      </c>
      <c r="BN907" s="108"/>
      <c r="BO907" s="108"/>
      <c r="BP907" s="108"/>
      <c r="BQ907" s="108">
        <v>7.1021440000000005E-2</v>
      </c>
      <c r="BR907" s="108">
        <v>2.6856409999999997E-2</v>
      </c>
      <c r="BS907" s="108">
        <v>3.9301599999999999E-2</v>
      </c>
      <c r="BT907" s="108">
        <v>3.2666539999999994E-2</v>
      </c>
      <c r="BU907" s="108">
        <v>5.5263359999999991E-2</v>
      </c>
      <c r="BV907" s="108">
        <v>5.5962749999999992E-2</v>
      </c>
      <c r="BW907" s="1"/>
      <c r="BX907" s="1"/>
      <c r="BY907" s="108">
        <v>2.5465440000000002E-2</v>
      </c>
      <c r="BZ907" s="108">
        <v>0.17622403999999997</v>
      </c>
      <c r="CA907" s="108"/>
      <c r="CB907" s="1"/>
      <c r="CC907" s="1"/>
      <c r="CD907" s="1"/>
      <c r="CE907" s="108">
        <v>9.0368520000000008E-2</v>
      </c>
      <c r="CF907" s="108">
        <v>0.11663277</v>
      </c>
      <c r="CG907" s="108">
        <v>4.5111800000000001E-2</v>
      </c>
      <c r="CH907" s="108">
        <v>3.7662080000000001E-2</v>
      </c>
      <c r="CI907" s="108">
        <v>5.9050350000000001E-2</v>
      </c>
      <c r="CJ907" s="108">
        <v>0.18002480000000001</v>
      </c>
      <c r="CK907" s="108">
        <v>6.898957E-2</v>
      </c>
      <c r="CL907" s="108"/>
      <c r="CM907" s="108">
        <v>6.6951360000000001E-2</v>
      </c>
      <c r="CN907" s="108"/>
      <c r="CO907" s="108"/>
      <c r="CP907" s="108"/>
      <c r="CQ907" s="108"/>
      <c r="CR907" s="108">
        <v>9.9294640000000003E-2</v>
      </c>
      <c r="CS907" s="1"/>
      <c r="CT907" s="1"/>
      <c r="CU907" s="19"/>
      <c r="CV907" s="18">
        <v>3.32E-2</v>
      </c>
      <c r="CW907" s="18">
        <v>1.61E-2</v>
      </c>
      <c r="CX907" s="18">
        <v>2.0799999999999999E-2</v>
      </c>
      <c r="CY907" s="18">
        <v>1.9699999999999999E-2</v>
      </c>
      <c r="CZ907" s="18">
        <v>4.2799999999999998E-2</v>
      </c>
      <c r="DA907" s="18">
        <v>4.3499999999999997E-2</v>
      </c>
      <c r="DB907" s="18"/>
      <c r="DC907" s="18"/>
      <c r="DD907" s="18">
        <v>1.8200000000000001E-2</v>
      </c>
      <c r="DE907" s="18">
        <v>7.6899999999999996E-2</v>
      </c>
      <c r="DF907" s="18"/>
      <c r="DG907" s="18"/>
      <c r="DH907" s="18"/>
      <c r="DI907" s="18"/>
      <c r="DJ907" s="18">
        <v>6.6900000000000001E-2</v>
      </c>
      <c r="DK907" s="18">
        <v>9.8900000000000002E-2</v>
      </c>
      <c r="DL907" s="18">
        <v>4.2200000000000001E-2</v>
      </c>
      <c r="DM907" s="18">
        <v>3.32E-2</v>
      </c>
      <c r="DN907" s="18">
        <v>4.65E-2</v>
      </c>
      <c r="DO907" s="18">
        <v>0.1535</v>
      </c>
      <c r="DP907" s="18">
        <v>5.8900000000000001E-2</v>
      </c>
      <c r="DQ907" s="18"/>
      <c r="DR907" s="18">
        <v>5.7399999999999986E-2</v>
      </c>
      <c r="DS907" s="18"/>
      <c r="DT907" s="18"/>
      <c r="DU907" s="18"/>
      <c r="DV907" s="18"/>
      <c r="DW907" s="18">
        <v>8.72E-2</v>
      </c>
      <c r="DX907" s="18"/>
      <c r="DY907" s="18"/>
      <c r="DZ907" s="1"/>
      <c r="EA907" s="18">
        <v>0.5</v>
      </c>
      <c r="EB907" s="18">
        <v>187.99</v>
      </c>
      <c r="EC907" s="18">
        <v>100</v>
      </c>
      <c r="ED907" s="18">
        <v>304.85000000000002</v>
      </c>
      <c r="EE907" s="18">
        <v>101</v>
      </c>
      <c r="EF907" s="18">
        <v>41.03</v>
      </c>
      <c r="EG907" s="1"/>
      <c r="EH907" s="1"/>
      <c r="EI907" s="18">
        <v>38.729999999999997</v>
      </c>
      <c r="EJ907" s="18">
        <v>9.44</v>
      </c>
      <c r="EK907" s="1"/>
      <c r="EL907" s="1"/>
      <c r="EM907" s="1"/>
      <c r="EN907" s="1"/>
      <c r="EO907" s="18">
        <v>1.35</v>
      </c>
      <c r="EP907" s="18">
        <v>10.96</v>
      </c>
      <c r="EQ907" s="18">
        <v>100</v>
      </c>
      <c r="ER907" s="18">
        <v>33.590000000000003</v>
      </c>
      <c r="ES907" s="18">
        <v>100</v>
      </c>
      <c r="ET907" s="18">
        <v>100</v>
      </c>
      <c r="EU907" s="18">
        <v>72.010000000000005</v>
      </c>
      <c r="EV907" s="18"/>
      <c r="EW907" s="18">
        <v>100</v>
      </c>
      <c r="EX907" s="1"/>
      <c r="EY907" s="1"/>
      <c r="EZ907" s="1"/>
      <c r="FA907" s="1"/>
      <c r="FB907" s="18">
        <v>289.52999999999997</v>
      </c>
      <c r="FC907" s="1"/>
      <c r="FD907" s="1"/>
      <c r="FE907" s="1"/>
      <c r="FF907" s="108">
        <v>8.1497756170531038E-2</v>
      </c>
      <c r="FG907" s="108">
        <v>0</v>
      </c>
      <c r="FH907" s="108">
        <v>0</v>
      </c>
      <c r="FI907" s="108">
        <v>0</v>
      </c>
      <c r="FJ907" s="108">
        <v>0</v>
      </c>
      <c r="FK907" s="108">
        <v>3.8590205985231246E-2</v>
      </c>
      <c r="FL907" s="1"/>
      <c r="FM907" s="1"/>
      <c r="FN907" s="108">
        <v>1.4947255574614064E-2</v>
      </c>
      <c r="FO907" s="108">
        <v>0</v>
      </c>
      <c r="FP907" s="108">
        <v>0</v>
      </c>
      <c r="FQ907" s="1"/>
      <c r="FR907" s="1"/>
      <c r="FS907" s="1"/>
      <c r="FT907" s="108">
        <v>0.64080026650873567</v>
      </c>
      <c r="FU907" s="108">
        <v>0.1335497328923938</v>
      </c>
      <c r="FV907" s="108">
        <v>0</v>
      </c>
      <c r="FW907" s="108">
        <v>3.405192172073343E-2</v>
      </c>
      <c r="FX907" s="108">
        <v>0</v>
      </c>
      <c r="FY907" s="108">
        <v>0</v>
      </c>
      <c r="FZ907" s="108">
        <v>5.9634337915137038E-2</v>
      </c>
      <c r="GA907" s="108"/>
      <c r="GB907" s="108">
        <v>0</v>
      </c>
      <c r="GC907" s="108"/>
      <c r="GD907" s="108"/>
      <c r="GE907" s="108"/>
      <c r="GF907" s="108"/>
      <c r="GG907" s="108">
        <v>0</v>
      </c>
      <c r="GH907" s="1"/>
      <c r="GI907" s="1"/>
      <c r="GJ907" s="1"/>
      <c r="GK907" s="1"/>
    </row>
    <row r="908" spans="1:193" x14ac:dyDescent="0.25">
      <c r="A908" s="19" t="s">
        <v>1072</v>
      </c>
      <c r="B908" s="19" t="s">
        <v>24</v>
      </c>
      <c r="C908" s="19" t="s">
        <v>319</v>
      </c>
      <c r="D908" s="18" t="s">
        <v>1009</v>
      </c>
      <c r="E908" s="19" t="s">
        <v>1046</v>
      </c>
      <c r="F908" s="141" t="s">
        <v>1011</v>
      </c>
      <c r="G908" s="108">
        <v>33.323</v>
      </c>
      <c r="H908" s="108">
        <v>0.312</v>
      </c>
      <c r="I908" s="108">
        <v>0.14099999999999999</v>
      </c>
      <c r="J908" s="108">
        <v>0.09</v>
      </c>
      <c r="K908" s="108">
        <v>0</v>
      </c>
      <c r="L908" s="108">
        <v>0.55000000000000004</v>
      </c>
      <c r="M908" s="1"/>
      <c r="N908" s="1"/>
      <c r="O908" s="108">
        <v>5.3999999999999999E-2</v>
      </c>
      <c r="P908" s="108">
        <v>0</v>
      </c>
      <c r="Q908" s="108"/>
      <c r="R908" s="1"/>
      <c r="S908" s="1"/>
      <c r="T908" s="1"/>
      <c r="U908" s="108">
        <v>60.378999999999998</v>
      </c>
      <c r="V908" s="108">
        <v>1.2529999999999999</v>
      </c>
      <c r="W908" s="108">
        <v>0</v>
      </c>
      <c r="X908" s="108">
        <v>7.5999999999999998E-2</v>
      </c>
      <c r="Y908" s="108">
        <v>1.57</v>
      </c>
      <c r="Z908" s="108">
        <v>0</v>
      </c>
      <c r="AA908" s="108">
        <v>0.11600000000000001</v>
      </c>
      <c r="AB908" s="108"/>
      <c r="AC908" s="108">
        <v>0</v>
      </c>
      <c r="AD908" s="108"/>
      <c r="AE908" s="108"/>
      <c r="AF908" s="108"/>
      <c r="AG908" s="108"/>
      <c r="AH908" s="108">
        <v>0</v>
      </c>
      <c r="AI908" s="108"/>
      <c r="AJ908" s="109">
        <v>97.863999999999976</v>
      </c>
      <c r="AK908" s="109"/>
      <c r="AL908" s="108">
        <v>15.57731862378459</v>
      </c>
      <c r="AM908" s="108">
        <v>0.18703914633415264</v>
      </c>
      <c r="AN908" s="108">
        <v>7.462291611537443E-2</v>
      </c>
      <c r="AO908" s="108">
        <v>5.4275720660957663E-2</v>
      </c>
      <c r="AP908" s="108">
        <v>0</v>
      </c>
      <c r="AQ908" s="108">
        <v>0.4275165176836378</v>
      </c>
      <c r="AR908" s="1"/>
      <c r="AS908" s="1"/>
      <c r="AT908" s="108">
        <v>3.8593481989708404E-2</v>
      </c>
      <c r="AU908" s="108">
        <v>0</v>
      </c>
      <c r="AV908" s="1"/>
      <c r="AW908" s="1"/>
      <c r="AX908" s="1"/>
      <c r="AY908" s="1"/>
      <c r="AZ908" s="108">
        <v>44.698697068403909</v>
      </c>
      <c r="BA908" s="108">
        <v>1.0624947002459084</v>
      </c>
      <c r="BB908" s="108">
        <v>0</v>
      </c>
      <c r="BC908" s="108">
        <v>6.6995768688293364E-2</v>
      </c>
      <c r="BD908" s="108">
        <v>1.2363178203008112</v>
      </c>
      <c r="BE908" s="108">
        <v>0</v>
      </c>
      <c r="BF908" s="108">
        <v>9.9035259967557424E-2</v>
      </c>
      <c r="BG908" s="108"/>
      <c r="BH908" s="108">
        <v>0</v>
      </c>
      <c r="BI908" s="108"/>
      <c r="BJ908" s="108"/>
      <c r="BK908" s="108"/>
      <c r="BL908" s="108">
        <v>0</v>
      </c>
      <c r="BM908" s="108">
        <v>0</v>
      </c>
      <c r="BN908" s="108"/>
      <c r="BO908" s="108"/>
      <c r="BP908" s="108"/>
      <c r="BQ908" s="108">
        <v>6.8026560000000014E-2</v>
      </c>
      <c r="BR908" s="108">
        <v>2.6689600000000001E-2</v>
      </c>
      <c r="BS908" s="108">
        <v>3.8167899999999998E-2</v>
      </c>
      <c r="BT908" s="108">
        <v>3.15058E-2</v>
      </c>
      <c r="BU908" s="108">
        <v>6.1977599999999994E-2</v>
      </c>
      <c r="BV908" s="108">
        <v>5.699195E-2</v>
      </c>
      <c r="BW908" s="1"/>
      <c r="BX908" s="1"/>
      <c r="BY908" s="108">
        <v>2.9243279999999996E-2</v>
      </c>
      <c r="BZ908" s="108">
        <v>0.17461992000000001</v>
      </c>
      <c r="CA908" s="108"/>
      <c r="CB908" s="1"/>
      <c r="CC908" s="1"/>
      <c r="CD908" s="1"/>
      <c r="CE908" s="108">
        <v>9.4420920000000005E-2</v>
      </c>
      <c r="CF908" s="108">
        <v>0.11639690999999999</v>
      </c>
      <c r="CG908" s="108">
        <v>4.6929100000000001E-2</v>
      </c>
      <c r="CH908" s="108">
        <v>4.1405600000000001E-2</v>
      </c>
      <c r="CI908" s="108">
        <v>5.2700850000000007E-2</v>
      </c>
      <c r="CJ908" s="108">
        <v>0.14812464</v>
      </c>
      <c r="CK908" s="108">
        <v>7.6017370000000001E-2</v>
      </c>
      <c r="CL908" s="108"/>
      <c r="CM908" s="108">
        <v>6.7184640000000004E-2</v>
      </c>
      <c r="CN908" s="108"/>
      <c r="CO908" s="108"/>
      <c r="CP908" s="108"/>
      <c r="CQ908" s="108"/>
      <c r="CR908" s="108">
        <v>0.10225526000000001</v>
      </c>
      <c r="CS908" s="1"/>
      <c r="CT908" s="1"/>
      <c r="CU908" s="19"/>
      <c r="CV908" s="18">
        <v>3.1800000000000002E-2</v>
      </c>
      <c r="CW908" s="18">
        <v>1.6E-2</v>
      </c>
      <c r="CX908" s="18">
        <v>2.0199999999999999E-2</v>
      </c>
      <c r="CY908" s="18">
        <v>1.9000000000000003E-2</v>
      </c>
      <c r="CZ908" s="18">
        <v>4.8000000000000001E-2</v>
      </c>
      <c r="DA908" s="18">
        <v>4.4299999999999999E-2</v>
      </c>
      <c r="DB908" s="18"/>
      <c r="DC908" s="18"/>
      <c r="DD908" s="18">
        <v>2.0899999999999998E-2</v>
      </c>
      <c r="DE908" s="18">
        <v>7.6200000000000004E-2</v>
      </c>
      <c r="DF908" s="18"/>
      <c r="DG908" s="18"/>
      <c r="DH908" s="18"/>
      <c r="DI908" s="18"/>
      <c r="DJ908" s="18">
        <v>6.9900000000000004E-2</v>
      </c>
      <c r="DK908" s="18">
        <v>9.8699999999999996E-2</v>
      </c>
      <c r="DL908" s="18">
        <v>4.3900000000000002E-2</v>
      </c>
      <c r="DM908" s="18">
        <v>3.6499999999999998E-2</v>
      </c>
      <c r="DN908" s="18">
        <v>4.1500000000000002E-2</v>
      </c>
      <c r="DO908" s="18">
        <v>0.1263</v>
      </c>
      <c r="DP908" s="18">
        <v>6.4899999999999999E-2</v>
      </c>
      <c r="DQ908" s="18"/>
      <c r="DR908" s="18">
        <v>5.7599999999999998E-2</v>
      </c>
      <c r="DS908" s="18"/>
      <c r="DT908" s="18"/>
      <c r="DU908" s="18"/>
      <c r="DV908" s="18"/>
      <c r="DW908" s="18">
        <v>8.9800000000000005E-2</v>
      </c>
      <c r="DX908" s="18"/>
      <c r="DY908" s="18"/>
      <c r="DZ908" s="1"/>
      <c r="EA908" s="18">
        <v>0.51</v>
      </c>
      <c r="EB908" s="18">
        <v>7.24</v>
      </c>
      <c r="EC908" s="18">
        <v>17.559999999999999</v>
      </c>
      <c r="ED908" s="18">
        <v>28.06</v>
      </c>
      <c r="EE908" s="18">
        <v>100</v>
      </c>
      <c r="EF908" s="18">
        <v>12.07</v>
      </c>
      <c r="EG908" s="1"/>
      <c r="EH908" s="1"/>
      <c r="EI908" s="18">
        <v>43.46</v>
      </c>
      <c r="EJ908" s="18">
        <v>8.2200000000000006</v>
      </c>
      <c r="EK908" s="1"/>
      <c r="EL908" s="1"/>
      <c r="EM908" s="1"/>
      <c r="EN908" s="1"/>
      <c r="EO908" s="18">
        <v>1.39</v>
      </c>
      <c r="EP908" s="18">
        <v>12.36</v>
      </c>
      <c r="EQ908" s="18">
        <v>804.2</v>
      </c>
      <c r="ER908" s="18">
        <v>54.52</v>
      </c>
      <c r="ES908" s="18">
        <v>5.94</v>
      </c>
      <c r="ET908" s="18">
        <v>100</v>
      </c>
      <c r="EU908" s="18">
        <v>66.260000000000005</v>
      </c>
      <c r="EV908" s="18"/>
      <c r="EW908" s="18">
        <v>783.19</v>
      </c>
      <c r="EX908" s="1"/>
      <c r="EY908" s="1"/>
      <c r="EZ908" s="1"/>
      <c r="FA908" s="1"/>
      <c r="FB908" s="18">
        <v>100.53</v>
      </c>
      <c r="FC908" s="1"/>
      <c r="FD908" s="1"/>
      <c r="FE908" s="1"/>
      <c r="FF908" s="108">
        <v>7.9444324981301412E-2</v>
      </c>
      <c r="FG908" s="108">
        <v>1.3541634194592653E-2</v>
      </c>
      <c r="FH908" s="108">
        <v>1.3103784069859748E-2</v>
      </c>
      <c r="FI908" s="108">
        <v>1.5229767217464718E-2</v>
      </c>
      <c r="FJ908" s="108">
        <v>0</v>
      </c>
      <c r="FK908" s="108">
        <v>5.1601243684415085E-2</v>
      </c>
      <c r="FL908" s="1"/>
      <c r="FM908" s="1"/>
      <c r="FN908" s="108">
        <v>1.6772727272727272E-2</v>
      </c>
      <c r="FO908" s="108">
        <v>0</v>
      </c>
      <c r="FP908" s="108">
        <v>0</v>
      </c>
      <c r="FQ908" s="1"/>
      <c r="FR908" s="1"/>
      <c r="FS908" s="1"/>
      <c r="FT908" s="108">
        <v>0.62131188925081426</v>
      </c>
      <c r="FU908" s="108">
        <v>0.13132434495039427</v>
      </c>
      <c r="FV908" s="108">
        <v>0</v>
      </c>
      <c r="FW908" s="108">
        <v>3.6526093088857542E-2</v>
      </c>
      <c r="FX908" s="108">
        <v>7.3437278525868191E-2</v>
      </c>
      <c r="FY908" s="108">
        <v>0</v>
      </c>
      <c r="FZ908" s="108">
        <v>6.5620763254503556E-2</v>
      </c>
      <c r="GA908" s="108"/>
      <c r="GB908" s="108">
        <v>0</v>
      </c>
      <c r="GC908" s="108"/>
      <c r="GD908" s="108"/>
      <c r="GE908" s="108"/>
      <c r="GF908" s="108"/>
      <c r="GG908" s="108">
        <v>0.10859041011679987</v>
      </c>
      <c r="GH908" s="1"/>
      <c r="GI908" s="1"/>
      <c r="GJ908" s="1"/>
      <c r="GK908" s="1"/>
    </row>
    <row r="909" spans="1:193" x14ac:dyDescent="0.25">
      <c r="A909" s="19" t="s">
        <v>1072</v>
      </c>
      <c r="B909" s="19" t="s">
        <v>24</v>
      </c>
      <c r="C909" s="19" t="s">
        <v>319</v>
      </c>
      <c r="D909" s="18" t="s">
        <v>1009</v>
      </c>
      <c r="E909" s="19" t="s">
        <v>1047</v>
      </c>
      <c r="F909" s="141" t="s">
        <v>1011</v>
      </c>
      <c r="G909" s="108">
        <v>33.302</v>
      </c>
      <c r="H909" s="108">
        <v>0.31900000000000001</v>
      </c>
      <c r="I909" s="108">
        <v>0</v>
      </c>
      <c r="J909" s="108">
        <v>0.10799999999999998</v>
      </c>
      <c r="K909" s="108">
        <v>0</v>
      </c>
      <c r="L909" s="108">
        <v>8.6999999999999994E-2</v>
      </c>
      <c r="M909" s="1"/>
      <c r="N909" s="1"/>
      <c r="O909" s="108">
        <v>5.7000000000000002E-2</v>
      </c>
      <c r="P909" s="108">
        <v>0</v>
      </c>
      <c r="Q909" s="108"/>
      <c r="R909" s="1"/>
      <c r="S909" s="1"/>
      <c r="T909" s="1"/>
      <c r="U909" s="108">
        <v>61.606999999999999</v>
      </c>
      <c r="V909" s="108">
        <v>1.157</v>
      </c>
      <c r="W909" s="108">
        <v>0</v>
      </c>
      <c r="X909" s="108">
        <v>6.8000000000000005E-2</v>
      </c>
      <c r="Y909" s="108">
        <v>1.7709999999999999</v>
      </c>
      <c r="Z909" s="108">
        <v>0</v>
      </c>
      <c r="AA909" s="108">
        <v>0</v>
      </c>
      <c r="AB909" s="108"/>
      <c r="AC909" s="108">
        <v>7.8000000000000014E-2</v>
      </c>
      <c r="AD909" s="108"/>
      <c r="AE909" s="108"/>
      <c r="AF909" s="108"/>
      <c r="AG909" s="108"/>
      <c r="AH909" s="108">
        <v>0.38500000000000001</v>
      </c>
      <c r="AI909" s="108"/>
      <c r="AJ909" s="109">
        <v>98.939000000000007</v>
      </c>
      <c r="AK909" s="109"/>
      <c r="AL909" s="108">
        <v>15.567501869857889</v>
      </c>
      <c r="AM909" s="108">
        <v>0.1912355374378035</v>
      </c>
      <c r="AN909" s="108">
        <v>0</v>
      </c>
      <c r="AO909" s="108">
        <v>6.5130864793149196E-2</v>
      </c>
      <c r="AP909" s="108">
        <v>0</v>
      </c>
      <c r="AQ909" s="108">
        <v>6.762534006995724E-2</v>
      </c>
      <c r="AR909" s="1"/>
      <c r="AS909" s="1"/>
      <c r="AT909" s="108">
        <v>4.0737564322469985E-2</v>
      </c>
      <c r="AU909" s="108">
        <v>0</v>
      </c>
      <c r="AV909" s="1"/>
      <c r="AW909" s="1"/>
      <c r="AX909" s="1"/>
      <c r="AY909" s="1"/>
      <c r="AZ909" s="108">
        <v>45.607787977494816</v>
      </c>
      <c r="BA909" s="108">
        <v>0.98109047740184852</v>
      </c>
      <c r="BB909" s="108">
        <v>0</v>
      </c>
      <c r="BC909" s="108">
        <v>5.9943582510578276E-2</v>
      </c>
      <c r="BD909" s="108">
        <v>1.3945979998425071</v>
      </c>
      <c r="BE909" s="108">
        <v>0</v>
      </c>
      <c r="BF909" s="108">
        <v>0</v>
      </c>
      <c r="BG909" s="108"/>
      <c r="BH909" s="108">
        <v>6.6872427983539096E-2</v>
      </c>
      <c r="BI909" s="108"/>
      <c r="BJ909" s="108"/>
      <c r="BK909" s="108"/>
      <c r="BL909" s="108">
        <v>0</v>
      </c>
      <c r="BM909" s="108">
        <v>0.33810485641521032</v>
      </c>
      <c r="BN909" s="108"/>
      <c r="BO909" s="108"/>
      <c r="BP909" s="108"/>
      <c r="BQ909" s="108">
        <v>7.166320000000001E-2</v>
      </c>
      <c r="BR909" s="108">
        <v>2.7190029999999997E-2</v>
      </c>
      <c r="BS909" s="108">
        <v>4.024635E-2</v>
      </c>
      <c r="BT909" s="108">
        <v>3.0676699999999998E-2</v>
      </c>
      <c r="BU909" s="108">
        <v>6.3656159999999989E-2</v>
      </c>
      <c r="BV909" s="108">
        <v>6.2009299999999996E-2</v>
      </c>
      <c r="BW909" s="1"/>
      <c r="BX909" s="1"/>
      <c r="BY909" s="108">
        <v>2.5465440000000002E-2</v>
      </c>
      <c r="BZ909" s="108">
        <v>0.1730158</v>
      </c>
      <c r="CA909" s="108"/>
      <c r="CB909" s="1"/>
      <c r="CC909" s="1"/>
      <c r="CD909" s="1"/>
      <c r="CE909" s="108">
        <v>7.7130679999999993E-2</v>
      </c>
      <c r="CF909" s="108">
        <v>0.12076032</v>
      </c>
      <c r="CG909" s="108">
        <v>4.1797899999999999E-2</v>
      </c>
      <c r="CH909" s="108">
        <v>3.9704000000000003E-2</v>
      </c>
      <c r="CI909" s="108">
        <v>5.4224730000000006E-2</v>
      </c>
      <c r="CJ909" s="108">
        <v>0.12361311999999999</v>
      </c>
      <c r="CK909" s="108">
        <v>8.6090550000000002E-2</v>
      </c>
      <c r="CL909" s="108"/>
      <c r="CM909" s="108">
        <v>6.6018240000000006E-2</v>
      </c>
      <c r="CN909" s="108"/>
      <c r="CO909" s="108"/>
      <c r="CP909" s="108"/>
      <c r="CQ909" s="108"/>
      <c r="CR909" s="108">
        <v>9.8839160000000009E-2</v>
      </c>
      <c r="CS909" s="1"/>
      <c r="CT909" s="1"/>
      <c r="CU909" s="19"/>
      <c r="CV909" s="18">
        <v>3.3500000000000002E-2</v>
      </c>
      <c r="CW909" s="18">
        <v>1.6299999999999999E-2</v>
      </c>
      <c r="CX909" s="18">
        <v>2.1299999999999999E-2</v>
      </c>
      <c r="CY909" s="18">
        <v>1.8499999999999999E-2</v>
      </c>
      <c r="CZ909" s="18">
        <v>4.9299999999999997E-2</v>
      </c>
      <c r="DA909" s="18">
        <v>4.82E-2</v>
      </c>
      <c r="DB909" s="18"/>
      <c r="DC909" s="18"/>
      <c r="DD909" s="18">
        <v>1.8200000000000001E-2</v>
      </c>
      <c r="DE909" s="18">
        <v>7.5499999999999998E-2</v>
      </c>
      <c r="DF909" s="18"/>
      <c r="DG909" s="18"/>
      <c r="DH909" s="18"/>
      <c r="DI909" s="18"/>
      <c r="DJ909" s="18">
        <v>5.7099999999999998E-2</v>
      </c>
      <c r="DK909" s="18">
        <v>0.1024</v>
      </c>
      <c r="DL909" s="18">
        <v>3.9100000000000003E-2</v>
      </c>
      <c r="DM909" s="18">
        <v>3.5000000000000003E-2</v>
      </c>
      <c r="DN909" s="18">
        <v>4.2700000000000002E-2</v>
      </c>
      <c r="DO909" s="18">
        <v>0.10539999999999999</v>
      </c>
      <c r="DP909" s="18">
        <v>7.3499999999999996E-2</v>
      </c>
      <c r="DQ909" s="18"/>
      <c r="DR909" s="18">
        <v>5.6599999999999998E-2</v>
      </c>
      <c r="DS909" s="18"/>
      <c r="DT909" s="18"/>
      <c r="DU909" s="18"/>
      <c r="DV909" s="18"/>
      <c r="DW909" s="18">
        <v>8.6800000000000002E-2</v>
      </c>
      <c r="DX909" s="18"/>
      <c r="DY909" s="18"/>
      <c r="DZ909" s="1"/>
      <c r="EA909" s="18">
        <v>0.51</v>
      </c>
      <c r="EB909" s="18">
        <v>7.24</v>
      </c>
      <c r="EC909" s="18">
        <v>81.8</v>
      </c>
      <c r="ED909" s="18">
        <v>23.27</v>
      </c>
      <c r="EE909" s="18">
        <v>100</v>
      </c>
      <c r="EF909" s="18">
        <v>60.83</v>
      </c>
      <c r="EG909" s="1"/>
      <c r="EH909" s="1"/>
      <c r="EI909" s="18">
        <v>36.67</v>
      </c>
      <c r="EJ909" s="18">
        <v>8.5</v>
      </c>
      <c r="EK909" s="1"/>
      <c r="EL909" s="1"/>
      <c r="EM909" s="1"/>
      <c r="EN909" s="1"/>
      <c r="EO909" s="18">
        <v>1.38</v>
      </c>
      <c r="EP909" s="18">
        <v>13.66</v>
      </c>
      <c r="EQ909" s="18">
        <v>100</v>
      </c>
      <c r="ER909" s="18">
        <v>58.4</v>
      </c>
      <c r="ES909" s="18">
        <v>5.53</v>
      </c>
      <c r="ET909" s="18">
        <v>139.85</v>
      </c>
      <c r="EU909" s="18">
        <v>100</v>
      </c>
      <c r="EV909" s="18"/>
      <c r="EW909" s="18">
        <v>83.65</v>
      </c>
      <c r="EX909" s="1"/>
      <c r="EY909" s="1"/>
      <c r="EZ909" s="1"/>
      <c r="FA909" s="1"/>
      <c r="FB909" s="18">
        <v>32.56</v>
      </c>
      <c r="FC909" s="1"/>
      <c r="FD909" s="1"/>
      <c r="FE909" s="1"/>
      <c r="FF909" s="108">
        <v>7.9394259536275241E-2</v>
      </c>
      <c r="FG909" s="108">
        <v>1.3845452910496974E-2</v>
      </c>
      <c r="FH909" s="108">
        <v>0</v>
      </c>
      <c r="FI909" s="108">
        <v>1.5155952237365817E-2</v>
      </c>
      <c r="FJ909" s="108">
        <v>0</v>
      </c>
      <c r="FK909" s="108">
        <v>4.1136494364554986E-2</v>
      </c>
      <c r="FL909" s="1"/>
      <c r="FM909" s="1"/>
      <c r="FN909" s="108">
        <v>1.4938464837049744E-2</v>
      </c>
      <c r="FO909" s="108">
        <v>0</v>
      </c>
      <c r="FP909" s="108">
        <v>0</v>
      </c>
      <c r="FQ909" s="1"/>
      <c r="FR909" s="1"/>
      <c r="FS909" s="1"/>
      <c r="FT909" s="108">
        <v>0.62938747408942841</v>
      </c>
      <c r="FU909" s="108">
        <v>0.13401695921309251</v>
      </c>
      <c r="FV909" s="108">
        <v>0</v>
      </c>
      <c r="FW909" s="108">
        <v>3.5007052186177709E-2</v>
      </c>
      <c r="FX909" s="108">
        <v>7.7121269391290645E-2</v>
      </c>
      <c r="FY909" s="108">
        <v>0</v>
      </c>
      <c r="FZ909" s="108">
        <v>0</v>
      </c>
      <c r="GA909" s="108"/>
      <c r="GB909" s="108">
        <v>5.5938786008230455E-2</v>
      </c>
      <c r="GC909" s="108"/>
      <c r="GD909" s="108"/>
      <c r="GE909" s="108"/>
      <c r="GF909" s="108"/>
      <c r="GG909" s="108">
        <v>0.11008694124879248</v>
      </c>
      <c r="GH909" s="1"/>
      <c r="GI909" s="1"/>
      <c r="GJ909" s="1"/>
      <c r="GK909" s="1"/>
    </row>
    <row r="910" spans="1:193" x14ac:dyDescent="0.25">
      <c r="A910" s="19" t="s">
        <v>1072</v>
      </c>
      <c r="B910" s="19" t="s">
        <v>24</v>
      </c>
      <c r="C910" s="19" t="s">
        <v>319</v>
      </c>
      <c r="D910" s="18" t="s">
        <v>1009</v>
      </c>
      <c r="E910" s="19" t="s">
        <v>1048</v>
      </c>
      <c r="F910" s="141" t="s">
        <v>1049</v>
      </c>
      <c r="G910" s="108">
        <v>33.918999999999997</v>
      </c>
      <c r="H910" s="108">
        <v>0.26200000000000001</v>
      </c>
      <c r="I910" s="108">
        <v>0</v>
      </c>
      <c r="J910" s="108">
        <v>4.2000000000000003E-2</v>
      </c>
      <c r="K910" s="108">
        <v>0</v>
      </c>
      <c r="L910" s="108">
        <v>8.2000000000000003E-2</v>
      </c>
      <c r="M910" s="1"/>
      <c r="N910" s="1"/>
      <c r="O910" s="108">
        <v>3.3000000000000002E-2</v>
      </c>
      <c r="P910" s="108">
        <v>0</v>
      </c>
      <c r="Q910" s="108"/>
      <c r="R910" s="1"/>
      <c r="S910" s="1"/>
      <c r="T910" s="1"/>
      <c r="U910" s="108">
        <v>62.335000000000001</v>
      </c>
      <c r="V910" s="108">
        <v>1.419</v>
      </c>
      <c r="W910" s="108">
        <v>8.5999999999999993E-2</v>
      </c>
      <c r="X910" s="108">
        <v>0.15800000000000003</v>
      </c>
      <c r="Y910" s="108">
        <v>0.79700000000000004</v>
      </c>
      <c r="Z910" s="108">
        <v>0</v>
      </c>
      <c r="AA910" s="108">
        <v>0</v>
      </c>
      <c r="AB910" s="108"/>
      <c r="AC910" s="108">
        <v>0</v>
      </c>
      <c r="AD910" s="108"/>
      <c r="AE910" s="108"/>
      <c r="AF910" s="108"/>
      <c r="AG910" s="108"/>
      <c r="AH910" s="108">
        <v>0</v>
      </c>
      <c r="AI910" s="108"/>
      <c r="AJ910" s="109">
        <v>99.132999999999996</v>
      </c>
      <c r="AK910" s="109"/>
      <c r="AL910" s="108">
        <v>15.855927449513834</v>
      </c>
      <c r="AM910" s="108">
        <v>0.15706492416521792</v>
      </c>
      <c r="AN910" s="108">
        <v>0</v>
      </c>
      <c r="AO910" s="108">
        <v>2.5328669641780245E-2</v>
      </c>
      <c r="AP910" s="108">
        <v>0</v>
      </c>
      <c r="AQ910" s="108">
        <v>6.3738826272833268E-2</v>
      </c>
      <c r="AR910" s="1"/>
      <c r="AS910" s="1"/>
      <c r="AT910" s="108">
        <v>2.358490566037736E-2</v>
      </c>
      <c r="AU910" s="108">
        <v>0</v>
      </c>
      <c r="AV910" s="1"/>
      <c r="AW910" s="1"/>
      <c r="AX910" s="1"/>
      <c r="AY910" s="1"/>
      <c r="AZ910" s="108">
        <v>46.146727864968909</v>
      </c>
      <c r="BA910" s="108">
        <v>1.2032561689137624</v>
      </c>
      <c r="BB910" s="108">
        <v>8.0449017773620207E-2</v>
      </c>
      <c r="BC910" s="108">
        <v>0.13928067700987307</v>
      </c>
      <c r="BD910" s="108">
        <v>0.62760847310811874</v>
      </c>
      <c r="BE910" s="108">
        <v>0</v>
      </c>
      <c r="BF910" s="108">
        <v>0</v>
      </c>
      <c r="BG910" s="108"/>
      <c r="BH910" s="108">
        <v>0</v>
      </c>
      <c r="BI910" s="108"/>
      <c r="BJ910" s="108"/>
      <c r="BK910" s="108"/>
      <c r="BL910" s="108">
        <v>0</v>
      </c>
      <c r="BM910" s="108">
        <v>0</v>
      </c>
      <c r="BN910" s="108"/>
      <c r="BO910" s="108"/>
      <c r="BP910" s="108"/>
      <c r="BQ910" s="108">
        <v>7.1877120000000003E-2</v>
      </c>
      <c r="BR910" s="108">
        <v>2.769046E-2</v>
      </c>
      <c r="BS910" s="108">
        <v>3.9679499999999999E-2</v>
      </c>
      <c r="BT910" s="108">
        <v>3.034506E-2</v>
      </c>
      <c r="BU910" s="108">
        <v>6.3527039999999993E-2</v>
      </c>
      <c r="BV910" s="108">
        <v>6.4839599999999997E-2</v>
      </c>
      <c r="BW910" s="1"/>
      <c r="BX910" s="1"/>
      <c r="BY910" s="108">
        <v>2.6304960000000002E-2</v>
      </c>
      <c r="BZ910" s="108">
        <v>0.17072419999999999</v>
      </c>
      <c r="CA910" s="108"/>
      <c r="CB910" s="1"/>
      <c r="CC910" s="1"/>
      <c r="CD910" s="1"/>
      <c r="CE910" s="108">
        <v>9.0368520000000008E-2</v>
      </c>
      <c r="CF910" s="108">
        <v>0.11804793</v>
      </c>
      <c r="CG910" s="108">
        <v>4.36152E-2</v>
      </c>
      <c r="CH910" s="108">
        <v>3.8683040000000002E-2</v>
      </c>
      <c r="CI910" s="108">
        <v>5.6002590000000005E-2</v>
      </c>
      <c r="CJ910" s="108">
        <v>0.14319888</v>
      </c>
      <c r="CK910" s="108">
        <v>7.9648400000000008E-2</v>
      </c>
      <c r="CL910" s="108"/>
      <c r="CM910" s="108">
        <v>6.9400799999999999E-2</v>
      </c>
      <c r="CN910" s="108"/>
      <c r="CO910" s="108"/>
      <c r="CP910" s="108"/>
      <c r="CQ910" s="108"/>
      <c r="CR910" s="108">
        <v>0.10373557</v>
      </c>
      <c r="CS910" s="1"/>
      <c r="CT910" s="1"/>
      <c r="CU910" s="19"/>
      <c r="CV910" s="18">
        <v>3.3599999999999998E-2</v>
      </c>
      <c r="CW910" s="18">
        <v>1.66E-2</v>
      </c>
      <c r="CX910" s="18">
        <v>2.1000000000000001E-2</v>
      </c>
      <c r="CY910" s="18">
        <v>1.83E-2</v>
      </c>
      <c r="CZ910" s="18">
        <v>4.9200000000000001E-2</v>
      </c>
      <c r="DA910" s="18">
        <v>5.04E-2</v>
      </c>
      <c r="DB910" s="18"/>
      <c r="DC910" s="18"/>
      <c r="DD910" s="18">
        <v>1.8800000000000001E-2</v>
      </c>
      <c r="DE910" s="18">
        <v>7.4499999999999997E-2</v>
      </c>
      <c r="DF910" s="18"/>
      <c r="DG910" s="18"/>
      <c r="DH910" s="18"/>
      <c r="DI910" s="18"/>
      <c r="DJ910" s="18">
        <v>6.6900000000000001E-2</v>
      </c>
      <c r="DK910" s="18">
        <v>0.10009999999999999</v>
      </c>
      <c r="DL910" s="18">
        <v>4.0800000000000003E-2</v>
      </c>
      <c r="DM910" s="18">
        <v>3.4099999999999998E-2</v>
      </c>
      <c r="DN910" s="18">
        <v>4.41E-2</v>
      </c>
      <c r="DO910" s="18">
        <v>0.1221</v>
      </c>
      <c r="DP910" s="18">
        <v>6.8000000000000005E-2</v>
      </c>
      <c r="DQ910" s="18"/>
      <c r="DR910" s="18">
        <v>5.949999999999999E-2</v>
      </c>
      <c r="DS910" s="18"/>
      <c r="DT910" s="18"/>
      <c r="DU910" s="18"/>
      <c r="DV910" s="18"/>
      <c r="DW910" s="18">
        <v>9.11E-2</v>
      </c>
      <c r="DX910" s="18"/>
      <c r="DY910" s="18"/>
      <c r="DZ910" s="1"/>
      <c r="EA910" s="18">
        <v>0.51</v>
      </c>
      <c r="EB910" s="18">
        <v>8.74</v>
      </c>
      <c r="EC910" s="18">
        <v>100</v>
      </c>
      <c r="ED910" s="18">
        <v>55.55</v>
      </c>
      <c r="EE910" s="18">
        <v>100</v>
      </c>
      <c r="EF910" s="18">
        <v>66.37</v>
      </c>
      <c r="EG910" s="1"/>
      <c r="EH910" s="1"/>
      <c r="EI910" s="18">
        <v>62.24</v>
      </c>
      <c r="EJ910" s="18">
        <v>7.15</v>
      </c>
      <c r="EK910" s="1"/>
      <c r="EL910" s="1"/>
      <c r="EM910" s="1"/>
      <c r="EN910" s="1"/>
      <c r="EO910" s="18">
        <v>1.37</v>
      </c>
      <c r="EP910" s="18">
        <v>11.18</v>
      </c>
      <c r="EQ910" s="18">
        <v>59.2</v>
      </c>
      <c r="ER910" s="18">
        <v>25.4</v>
      </c>
      <c r="ES910" s="18">
        <v>9.85</v>
      </c>
      <c r="ET910" s="18">
        <v>170.69</v>
      </c>
      <c r="EU910" s="18">
        <v>169.01</v>
      </c>
      <c r="EV910" s="18"/>
      <c r="EW910" s="18">
        <v>105.68</v>
      </c>
      <c r="EX910" s="1"/>
      <c r="EY910" s="1"/>
      <c r="EZ910" s="1"/>
      <c r="FA910" s="1"/>
      <c r="FB910" s="18">
        <v>100</v>
      </c>
      <c r="FC910" s="1"/>
      <c r="FD910" s="1"/>
      <c r="FE910" s="1"/>
      <c r="FF910" s="108">
        <v>8.0865229992520563E-2</v>
      </c>
      <c r="FG910" s="108">
        <v>1.3727474372040046E-2</v>
      </c>
      <c r="FH910" s="108">
        <v>0</v>
      </c>
      <c r="FI910" s="108">
        <v>1.4070075986008925E-2</v>
      </c>
      <c r="FJ910" s="108">
        <v>0</v>
      </c>
      <c r="FK910" s="108">
        <v>4.2303458997279442E-2</v>
      </c>
      <c r="FL910" s="1"/>
      <c r="FM910" s="1"/>
      <c r="FN910" s="108">
        <v>1.4679245283018871E-2</v>
      </c>
      <c r="FO910" s="108">
        <v>0</v>
      </c>
      <c r="FP910" s="108">
        <v>0</v>
      </c>
      <c r="FQ910" s="1"/>
      <c r="FR910" s="1"/>
      <c r="FS910" s="1"/>
      <c r="FT910" s="108">
        <v>0.6322101717500741</v>
      </c>
      <c r="FU910" s="108">
        <v>0.13452403968455864</v>
      </c>
      <c r="FV910" s="108">
        <v>4.7625818521983172E-2</v>
      </c>
      <c r="FW910" s="108">
        <v>3.5377291960507762E-2</v>
      </c>
      <c r="FX910" s="108">
        <v>6.1819434601149692E-2</v>
      </c>
      <c r="FY910" s="108">
        <v>0</v>
      </c>
      <c r="FZ910" s="108">
        <v>0</v>
      </c>
      <c r="GA910" s="108"/>
      <c r="GB910" s="108">
        <v>0</v>
      </c>
      <c r="GC910" s="108"/>
      <c r="GD910" s="108"/>
      <c r="GE910" s="108"/>
      <c r="GF910" s="108"/>
      <c r="GG910" s="108">
        <v>0</v>
      </c>
      <c r="GH910" s="1"/>
      <c r="GI910" s="1"/>
      <c r="GJ910" s="1"/>
      <c r="GK910" s="1"/>
    </row>
    <row r="911" spans="1:193" x14ac:dyDescent="0.25">
      <c r="A911" s="19"/>
      <c r="B911" s="19"/>
      <c r="C911" s="19"/>
      <c r="D911" s="18"/>
      <c r="E911" s="19"/>
      <c r="F911" s="18"/>
      <c r="G911" s="108"/>
      <c r="H911" s="108"/>
      <c r="I911" s="108"/>
      <c r="J911" s="108"/>
      <c r="K911" s="108"/>
      <c r="L911" s="108"/>
      <c r="M911" s="1"/>
      <c r="N911" s="1"/>
      <c r="O911" s="108"/>
      <c r="P911" s="108"/>
      <c r="Q911" s="108"/>
      <c r="R911" s="1"/>
      <c r="S911" s="1"/>
      <c r="T911" s="1"/>
      <c r="U911" s="108"/>
      <c r="V911" s="108"/>
      <c r="W911" s="108"/>
      <c r="X911" s="108"/>
      <c r="Y911" s="108"/>
      <c r="Z911" s="108"/>
      <c r="AA911" s="108"/>
      <c r="AB911" s="108"/>
      <c r="AC911" s="108"/>
      <c r="AD911" s="108"/>
      <c r="AE911" s="108"/>
      <c r="AF911" s="108"/>
      <c r="AG911" s="108"/>
      <c r="AH911" s="108"/>
      <c r="AI911" s="108"/>
      <c r="AJ911" s="109"/>
      <c r="AK911" s="109"/>
      <c r="AL911" s="108"/>
      <c r="AM911" s="108"/>
      <c r="AN911" s="108"/>
      <c r="AO911" s="108"/>
      <c r="AP911" s="108"/>
      <c r="AQ911" s="108"/>
      <c r="AR911" s="1"/>
      <c r="AS911" s="1"/>
      <c r="AT911" s="108"/>
      <c r="AU911" s="108"/>
      <c r="AV911" s="1"/>
      <c r="AW911" s="1"/>
      <c r="AX911" s="1"/>
      <c r="AY911" s="1"/>
      <c r="AZ911" s="108"/>
      <c r="BA911" s="108"/>
      <c r="BB911" s="108"/>
      <c r="BC911" s="108"/>
      <c r="BD911" s="108"/>
      <c r="BE911" s="108"/>
      <c r="BF911" s="108"/>
      <c r="BG911" s="108"/>
      <c r="BH911" s="108"/>
      <c r="BI911" s="108"/>
      <c r="BJ911" s="108"/>
      <c r="BK911" s="108"/>
      <c r="BL911" s="108"/>
      <c r="BM911" s="108"/>
      <c r="BN911" s="108"/>
      <c r="BO911" s="108"/>
      <c r="BP911" s="108"/>
      <c r="BQ911" s="108"/>
      <c r="BR911" s="108"/>
      <c r="BS911" s="108"/>
      <c r="BT911" s="108"/>
      <c r="BU911" s="108"/>
      <c r="BV911" s="108"/>
      <c r="BW911" s="1"/>
      <c r="BX911" s="1"/>
      <c r="BY911" s="108"/>
      <c r="BZ911" s="108"/>
      <c r="CA911" s="108"/>
      <c r="CB911" s="1"/>
      <c r="CC911" s="1"/>
      <c r="CD911" s="1"/>
      <c r="CE911" s="108"/>
      <c r="CF911" s="108"/>
      <c r="CG911" s="108"/>
      <c r="CH911" s="108"/>
      <c r="CI911" s="108"/>
      <c r="CJ911" s="108"/>
      <c r="CK911" s="108"/>
      <c r="CL911" s="108"/>
      <c r="CM911" s="108"/>
      <c r="CN911" s="108"/>
      <c r="CO911" s="108"/>
      <c r="CP911" s="108"/>
      <c r="CQ911" s="108"/>
      <c r="CR911" s="108"/>
      <c r="CS911" s="1"/>
      <c r="CT911" s="1"/>
      <c r="CU911" s="19"/>
      <c r="CV911" s="18"/>
      <c r="CW911" s="18"/>
      <c r="CX911" s="18"/>
      <c r="CY911" s="18"/>
      <c r="CZ911" s="18"/>
      <c r="DA911" s="18"/>
      <c r="DB911" s="18"/>
      <c r="DC911" s="18"/>
      <c r="DD911" s="18"/>
      <c r="DE911" s="18"/>
      <c r="DF911" s="18"/>
      <c r="DG911" s="18"/>
      <c r="DH911" s="18"/>
      <c r="DI911" s="18"/>
      <c r="DJ911" s="18"/>
      <c r="DK911" s="18"/>
      <c r="DL911" s="18"/>
      <c r="DM911" s="18"/>
      <c r="DN911" s="18"/>
      <c r="DO911" s="18"/>
      <c r="DP911" s="18"/>
      <c r="DQ911" s="18"/>
      <c r="DR911" s="18"/>
      <c r="DS911" s="18"/>
      <c r="DT911" s="18"/>
      <c r="DU911" s="18"/>
      <c r="DV911" s="18"/>
      <c r="DW911" s="18"/>
      <c r="DX911" s="18"/>
      <c r="DY911" s="18"/>
      <c r="DZ911" s="1"/>
      <c r="EA911" s="18"/>
      <c r="EB911" s="18"/>
      <c r="EC911" s="18"/>
      <c r="ED911" s="18"/>
      <c r="EE911" s="18"/>
      <c r="EF911" s="18"/>
      <c r="EG911" s="1"/>
      <c r="EH911" s="1"/>
      <c r="EI911" s="18"/>
      <c r="EJ911" s="18"/>
      <c r="EK911" s="1"/>
      <c r="EL911" s="1"/>
      <c r="EM911" s="1"/>
      <c r="EN911" s="1"/>
      <c r="EO911" s="18"/>
      <c r="EP911" s="18"/>
      <c r="EQ911" s="18"/>
      <c r="ER911" s="18"/>
      <c r="ES911" s="18"/>
      <c r="ET911" s="18"/>
      <c r="EU911" s="18"/>
      <c r="EV911" s="18"/>
      <c r="EW911" s="18"/>
      <c r="EX911" s="1"/>
      <c r="EY911" s="1"/>
      <c r="EZ911" s="1"/>
      <c r="FA911" s="1"/>
      <c r="FB911" s="18"/>
      <c r="FC911" s="1"/>
      <c r="FD911" s="1"/>
      <c r="FE911" s="1"/>
      <c r="FF911" s="108"/>
      <c r="FG911" s="108"/>
      <c r="FH911" s="108"/>
      <c r="FI911" s="108"/>
      <c r="FJ911" s="108"/>
      <c r="FK911" s="108"/>
      <c r="FL911" s="1"/>
      <c r="FM911" s="1"/>
      <c r="FN911" s="108"/>
      <c r="FO911" s="108"/>
      <c r="FP911" s="108"/>
      <c r="FQ911" s="1"/>
      <c r="FR911" s="1"/>
      <c r="FS911" s="1"/>
      <c r="FT911" s="108"/>
      <c r="FU911" s="108"/>
      <c r="FV911" s="108"/>
      <c r="FW911" s="108"/>
      <c r="FX911" s="108"/>
      <c r="FY911" s="108"/>
      <c r="FZ911" s="108"/>
      <c r="GA911" s="108"/>
      <c r="GB911" s="108"/>
      <c r="GC911" s="108"/>
      <c r="GD911" s="108"/>
      <c r="GE911" s="108"/>
      <c r="GF911" s="108"/>
      <c r="GG911" s="108"/>
      <c r="GH911" s="1"/>
      <c r="GI911" s="1"/>
      <c r="GJ911" s="1"/>
      <c r="GK911" s="1"/>
    </row>
    <row r="912" spans="1:193" ht="15.75" x14ac:dyDescent="0.25">
      <c r="A912" s="140" t="s">
        <v>1084</v>
      </c>
      <c r="B912" s="19"/>
      <c r="C912" s="19"/>
      <c r="D912" s="18"/>
      <c r="E912" s="19"/>
      <c r="F912" s="18"/>
      <c r="G912" s="108"/>
      <c r="H912" s="108"/>
      <c r="I912" s="108"/>
      <c r="J912" s="108"/>
      <c r="K912" s="108"/>
      <c r="L912" s="108"/>
      <c r="M912" s="1"/>
      <c r="N912" s="1"/>
      <c r="O912" s="108"/>
      <c r="P912" s="108"/>
      <c r="Q912" s="108"/>
      <c r="R912" s="1"/>
      <c r="S912" s="1"/>
      <c r="T912" s="1"/>
      <c r="U912" s="108"/>
      <c r="V912" s="108"/>
      <c r="W912" s="108"/>
      <c r="X912" s="108"/>
      <c r="Y912" s="108"/>
      <c r="Z912" s="108"/>
      <c r="AA912" s="108"/>
      <c r="AB912" s="108"/>
      <c r="AC912" s="108"/>
      <c r="AD912" s="108"/>
      <c r="AE912" s="108"/>
      <c r="AF912" s="108"/>
      <c r="AG912" s="108"/>
      <c r="AH912" s="108"/>
      <c r="AI912" s="108"/>
      <c r="AJ912" s="109"/>
      <c r="AK912" s="109"/>
      <c r="AL912" s="108"/>
      <c r="AM912" s="108"/>
      <c r="AN912" s="108"/>
      <c r="AO912" s="108"/>
      <c r="AP912" s="108"/>
      <c r="AQ912" s="108"/>
      <c r="AR912" s="1"/>
      <c r="AS912" s="1"/>
      <c r="AT912" s="108"/>
      <c r="AU912" s="108"/>
      <c r="AV912" s="1"/>
      <c r="AW912" s="1"/>
      <c r="AX912" s="1"/>
      <c r="AY912" s="1"/>
      <c r="AZ912" s="108"/>
      <c r="BA912" s="108"/>
      <c r="BB912" s="108"/>
      <c r="BC912" s="108"/>
      <c r="BD912" s="108"/>
      <c r="BE912" s="108"/>
      <c r="BF912" s="108"/>
      <c r="BG912" s="108"/>
      <c r="BH912" s="108"/>
      <c r="BI912" s="108"/>
      <c r="BJ912" s="108"/>
      <c r="BK912" s="108"/>
      <c r="BL912" s="108"/>
      <c r="BM912" s="108"/>
      <c r="BN912" s="108"/>
      <c r="BO912" s="108"/>
      <c r="BP912" s="108"/>
      <c r="BQ912" s="108"/>
      <c r="BR912" s="108"/>
      <c r="BS912" s="108"/>
      <c r="BT912" s="108"/>
      <c r="BU912" s="108"/>
      <c r="BV912" s="108"/>
      <c r="BW912" s="1"/>
      <c r="BX912" s="1"/>
      <c r="BY912" s="108"/>
      <c r="BZ912" s="108"/>
      <c r="CA912" s="108"/>
      <c r="CB912" s="1"/>
      <c r="CC912" s="1"/>
      <c r="CD912" s="1"/>
      <c r="CE912" s="108"/>
      <c r="CF912" s="108"/>
      <c r="CG912" s="108"/>
      <c r="CH912" s="108"/>
      <c r="CI912" s="108"/>
      <c r="CJ912" s="108"/>
      <c r="CK912" s="108"/>
      <c r="CL912" s="108"/>
      <c r="CM912" s="108"/>
      <c r="CN912" s="108"/>
      <c r="CO912" s="108"/>
      <c r="CP912" s="108"/>
      <c r="CQ912" s="108"/>
      <c r="CR912" s="108"/>
      <c r="CS912" s="1"/>
      <c r="CT912" s="1"/>
      <c r="CU912" s="19"/>
      <c r="CV912" s="18"/>
      <c r="CW912" s="18"/>
      <c r="CX912" s="18"/>
      <c r="CY912" s="18"/>
      <c r="CZ912" s="18"/>
      <c r="DA912" s="18"/>
      <c r="DB912" s="18"/>
      <c r="DC912" s="18"/>
      <c r="DD912" s="18"/>
      <c r="DE912" s="18"/>
      <c r="DF912" s="18"/>
      <c r="DG912" s="18"/>
      <c r="DH912" s="18"/>
      <c r="DI912" s="18"/>
      <c r="DJ912" s="18"/>
      <c r="DK912" s="18"/>
      <c r="DL912" s="18"/>
      <c r="DM912" s="18"/>
      <c r="DN912" s="18"/>
      <c r="DO912" s="18"/>
      <c r="DP912" s="18"/>
      <c r="DQ912" s="18"/>
      <c r="DR912" s="18"/>
      <c r="DS912" s="18"/>
      <c r="DT912" s="18"/>
      <c r="DU912" s="18"/>
      <c r="DV912" s="18"/>
      <c r="DW912" s="18"/>
      <c r="DX912" s="18"/>
      <c r="DY912" s="18"/>
      <c r="DZ912" s="1"/>
      <c r="EA912" s="18"/>
      <c r="EB912" s="18"/>
      <c r="EC912" s="18"/>
      <c r="ED912" s="18"/>
      <c r="EE912" s="18"/>
      <c r="EF912" s="18"/>
      <c r="EG912" s="1"/>
      <c r="EH912" s="1"/>
      <c r="EI912" s="18"/>
      <c r="EJ912" s="18"/>
      <c r="EK912" s="1"/>
      <c r="EL912" s="1"/>
      <c r="EM912" s="1"/>
      <c r="EN912" s="1"/>
      <c r="EO912" s="18"/>
      <c r="EP912" s="18"/>
      <c r="EQ912" s="18"/>
      <c r="ER912" s="18"/>
      <c r="ES912" s="18"/>
      <c r="ET912" s="18"/>
      <c r="EU912" s="18"/>
      <c r="EV912" s="18"/>
      <c r="EW912" s="18"/>
      <c r="EX912" s="1"/>
      <c r="EY912" s="1"/>
      <c r="EZ912" s="1"/>
      <c r="FA912" s="1"/>
      <c r="FB912" s="18"/>
      <c r="FC912" s="1"/>
      <c r="FD912" s="1"/>
      <c r="FE912" s="1"/>
      <c r="FF912" s="108"/>
      <c r="FG912" s="108"/>
      <c r="FH912" s="108"/>
      <c r="FI912" s="108"/>
      <c r="FJ912" s="108"/>
      <c r="FK912" s="108"/>
      <c r="FL912" s="1"/>
      <c r="FM912" s="1"/>
      <c r="FN912" s="108"/>
      <c r="FO912" s="108"/>
      <c r="FP912" s="108"/>
      <c r="FQ912" s="1"/>
      <c r="FR912" s="1"/>
      <c r="FS912" s="1"/>
      <c r="FT912" s="108"/>
      <c r="FU912" s="108"/>
      <c r="FV912" s="108"/>
      <c r="FW912" s="108"/>
      <c r="FX912" s="108"/>
      <c r="FY912" s="108"/>
      <c r="FZ912" s="108"/>
      <c r="GA912" s="108"/>
      <c r="GB912" s="108"/>
      <c r="GC912" s="108"/>
      <c r="GD912" s="108"/>
      <c r="GE912" s="108"/>
      <c r="GF912" s="108"/>
      <c r="GG912" s="108"/>
      <c r="GH912" s="1"/>
      <c r="GI912" s="1"/>
      <c r="GJ912" s="1"/>
      <c r="GK912" s="1"/>
    </row>
    <row r="913" spans="1:193" x14ac:dyDescent="0.25">
      <c r="B913" s="19"/>
      <c r="C913" s="19"/>
      <c r="D913" s="18"/>
      <c r="E913" s="19"/>
      <c r="F913" s="1"/>
      <c r="G913" s="1" t="s">
        <v>1006</v>
      </c>
      <c r="H913" s="18"/>
      <c r="I913" s="1"/>
      <c r="J913" s="18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8"/>
      <c r="AH913" s="18"/>
      <c r="AI913" s="18"/>
      <c r="AJ913" s="1"/>
      <c r="AK913" s="1"/>
      <c r="AL913" s="99" t="s">
        <v>281</v>
      </c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 t="s">
        <v>1001</v>
      </c>
      <c r="BR913" s="1"/>
      <c r="BS913" s="1"/>
      <c r="BT913" s="19"/>
      <c r="BU913" s="1"/>
      <c r="BV913" s="1"/>
      <c r="BW913" s="1"/>
      <c r="BX913" s="19"/>
      <c r="BY913" s="19"/>
      <c r="BZ913" s="19"/>
      <c r="CA913" s="19"/>
      <c r="CB913" s="19"/>
      <c r="CC913" s="19"/>
      <c r="CD913" s="19"/>
      <c r="CE913" s="19"/>
      <c r="CF913" s="19"/>
      <c r="CG913" s="19"/>
      <c r="CH913" s="19"/>
      <c r="CI913" s="19"/>
      <c r="CJ913" s="19"/>
      <c r="CK913" s="19"/>
      <c r="CL913" s="19"/>
      <c r="CM913" s="19"/>
      <c r="CN913" s="19"/>
      <c r="CO913" s="19"/>
      <c r="CP913" s="19"/>
      <c r="CQ913" s="19"/>
      <c r="CR913" s="19"/>
      <c r="CS913" s="19"/>
      <c r="CT913" s="19"/>
      <c r="CU913" s="19"/>
      <c r="CV913" s="99" t="s">
        <v>283</v>
      </c>
      <c r="CW913" s="18"/>
      <c r="CX913" s="18"/>
      <c r="CY913" s="18"/>
      <c r="CZ913" s="18"/>
      <c r="DA913" s="18"/>
      <c r="DB913" s="18"/>
      <c r="DC913" s="18"/>
      <c r="DD913" s="18"/>
      <c r="DE913" s="18"/>
      <c r="DF913" s="18"/>
      <c r="DG913" s="18"/>
      <c r="DH913" s="18"/>
      <c r="DI913" s="18"/>
      <c r="DJ913" s="18"/>
      <c r="DK913" s="18"/>
      <c r="DL913" s="18"/>
      <c r="DM913" s="18"/>
      <c r="DN913" s="18"/>
      <c r="DO913" s="18"/>
      <c r="DP913" s="18"/>
      <c r="DQ913" s="18"/>
      <c r="DR913" s="18"/>
      <c r="DS913" s="18"/>
      <c r="DT913" s="18"/>
      <c r="DU913" s="18"/>
      <c r="DV913" s="18"/>
      <c r="DW913" s="18"/>
      <c r="DX913" s="18"/>
      <c r="DY913" s="18"/>
      <c r="DZ913" s="1"/>
      <c r="EA913" s="19" t="s">
        <v>284</v>
      </c>
      <c r="EB913" s="19"/>
      <c r="EC913" s="19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 t="s">
        <v>285</v>
      </c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</row>
    <row r="914" spans="1:193" x14ac:dyDescent="0.25">
      <c r="A914" s="103" t="s">
        <v>1078</v>
      </c>
      <c r="B914" s="134" t="s">
        <v>286</v>
      </c>
      <c r="C914" s="107"/>
      <c r="D914" s="80" t="s">
        <v>11</v>
      </c>
      <c r="E914" s="107" t="s">
        <v>1008</v>
      </c>
      <c r="F914" s="80"/>
      <c r="G914" s="104" t="s">
        <v>95</v>
      </c>
      <c r="H914" s="104" t="s">
        <v>94</v>
      </c>
      <c r="I914" s="104" t="s">
        <v>90</v>
      </c>
      <c r="J914" s="104" t="s">
        <v>91</v>
      </c>
      <c r="K914" s="104" t="s">
        <v>100</v>
      </c>
      <c r="L914" s="104" t="s">
        <v>104</v>
      </c>
      <c r="M914" s="104" t="s">
        <v>87</v>
      </c>
      <c r="N914" s="104" t="s">
        <v>92</v>
      </c>
      <c r="O914" s="104" t="s">
        <v>93</v>
      </c>
      <c r="P914" s="104" t="s">
        <v>96</v>
      </c>
      <c r="Q914" s="104" t="s">
        <v>88</v>
      </c>
      <c r="R914" s="104" t="s">
        <v>110</v>
      </c>
      <c r="S914" s="104" t="s">
        <v>111</v>
      </c>
      <c r="T914" s="104" t="s">
        <v>98</v>
      </c>
      <c r="U914" s="104" t="s">
        <v>97</v>
      </c>
      <c r="V914" s="104" t="s">
        <v>89</v>
      </c>
      <c r="W914" s="104" t="s">
        <v>112</v>
      </c>
      <c r="X914" s="104" t="s">
        <v>114</v>
      </c>
      <c r="Y914" s="104" t="s">
        <v>113</v>
      </c>
      <c r="Z914" s="104" t="s">
        <v>103</v>
      </c>
      <c r="AA914" s="104" t="s">
        <v>102</v>
      </c>
      <c r="AB914" s="104" t="s">
        <v>106</v>
      </c>
      <c r="AC914" s="104" t="s">
        <v>101</v>
      </c>
      <c r="AD914" s="104" t="s">
        <v>290</v>
      </c>
      <c r="AE914" s="104" t="s">
        <v>99</v>
      </c>
      <c r="AF914" s="104" t="s">
        <v>108</v>
      </c>
      <c r="AG914" s="104" t="s">
        <v>109</v>
      </c>
      <c r="AH914" s="104" t="s">
        <v>107</v>
      </c>
      <c r="AI914" s="104" t="s">
        <v>291</v>
      </c>
      <c r="AJ914" s="104" t="s">
        <v>0</v>
      </c>
      <c r="AK914" s="18"/>
      <c r="AL914" s="105" t="s">
        <v>292</v>
      </c>
      <c r="AM914" s="105" t="s">
        <v>293</v>
      </c>
      <c r="AN914" s="105" t="s">
        <v>294</v>
      </c>
      <c r="AO914" s="105" t="s">
        <v>295</v>
      </c>
      <c r="AP914" s="105" t="s">
        <v>296</v>
      </c>
      <c r="AQ914" s="105" t="s">
        <v>297</v>
      </c>
      <c r="AR914" s="105" t="s">
        <v>298</v>
      </c>
      <c r="AS914" s="105" t="s">
        <v>299</v>
      </c>
      <c r="AT914" s="105" t="s">
        <v>300</v>
      </c>
      <c r="AU914" s="105" t="s">
        <v>301</v>
      </c>
      <c r="AV914" s="105" t="s">
        <v>88</v>
      </c>
      <c r="AW914" s="105" t="s">
        <v>110</v>
      </c>
      <c r="AX914" s="105" t="s">
        <v>302</v>
      </c>
      <c r="AY914" s="105" t="s">
        <v>303</v>
      </c>
      <c r="AZ914" s="105" t="s">
        <v>304</v>
      </c>
      <c r="BA914" s="105" t="s">
        <v>305</v>
      </c>
      <c r="BB914" s="105" t="s">
        <v>306</v>
      </c>
      <c r="BC914" s="105" t="s">
        <v>307</v>
      </c>
      <c r="BD914" s="105" t="s">
        <v>308</v>
      </c>
      <c r="BE914" s="105" t="s">
        <v>309</v>
      </c>
      <c r="BF914" s="105" t="s">
        <v>310</v>
      </c>
      <c r="BG914" s="105" t="s">
        <v>311</v>
      </c>
      <c r="BH914" s="105" t="s">
        <v>312</v>
      </c>
      <c r="BI914" s="105" t="s">
        <v>313</v>
      </c>
      <c r="BJ914" s="105" t="s">
        <v>314</v>
      </c>
      <c r="BK914" s="105" t="s">
        <v>315</v>
      </c>
      <c r="BL914" s="105" t="s">
        <v>316</v>
      </c>
      <c r="BM914" s="105" t="s">
        <v>317</v>
      </c>
      <c r="BN914" s="105" t="s">
        <v>186</v>
      </c>
      <c r="BO914" s="105" t="s">
        <v>185</v>
      </c>
      <c r="BP914" s="18"/>
      <c r="BQ914" s="105" t="s">
        <v>95</v>
      </c>
      <c r="BR914" s="105" t="s">
        <v>94</v>
      </c>
      <c r="BS914" s="105" t="s">
        <v>90</v>
      </c>
      <c r="BT914" s="105" t="s">
        <v>91</v>
      </c>
      <c r="BU914" s="105" t="s">
        <v>100</v>
      </c>
      <c r="BV914" s="105" t="s">
        <v>104</v>
      </c>
      <c r="BW914" s="105" t="s">
        <v>87</v>
      </c>
      <c r="BX914" s="105" t="s">
        <v>92</v>
      </c>
      <c r="BY914" s="105" t="s">
        <v>93</v>
      </c>
      <c r="BZ914" s="105" t="s">
        <v>96</v>
      </c>
      <c r="CA914" s="105" t="s">
        <v>88</v>
      </c>
      <c r="CB914" s="105" t="s">
        <v>110</v>
      </c>
      <c r="CC914" s="105" t="s">
        <v>111</v>
      </c>
      <c r="CD914" s="105" t="s">
        <v>98</v>
      </c>
      <c r="CE914" s="105" t="s">
        <v>97</v>
      </c>
      <c r="CF914" s="105" t="s">
        <v>89</v>
      </c>
      <c r="CG914" s="105" t="s">
        <v>112</v>
      </c>
      <c r="CH914" s="105" t="s">
        <v>114</v>
      </c>
      <c r="CI914" s="105" t="s">
        <v>113</v>
      </c>
      <c r="CJ914" s="105" t="s">
        <v>103</v>
      </c>
      <c r="CK914" s="105" t="s">
        <v>102</v>
      </c>
      <c r="CL914" s="105" t="s">
        <v>106</v>
      </c>
      <c r="CM914" s="105" t="s">
        <v>101</v>
      </c>
      <c r="CN914" s="105" t="s">
        <v>105</v>
      </c>
      <c r="CO914" s="105" t="s">
        <v>99</v>
      </c>
      <c r="CP914" s="105" t="s">
        <v>108</v>
      </c>
      <c r="CQ914" s="105" t="s">
        <v>109</v>
      </c>
      <c r="CR914" s="105" t="s">
        <v>107</v>
      </c>
      <c r="CS914" s="105" t="s">
        <v>291</v>
      </c>
      <c r="CT914" s="105" t="s">
        <v>318</v>
      </c>
      <c r="CU914" s="18"/>
      <c r="CV914" s="104" t="s">
        <v>56</v>
      </c>
      <c r="CW914" s="104" t="s">
        <v>51</v>
      </c>
      <c r="CX914" s="104" t="s">
        <v>50</v>
      </c>
      <c r="CY914" s="104" t="s">
        <v>59</v>
      </c>
      <c r="CZ914" s="104" t="s">
        <v>52</v>
      </c>
      <c r="DA914" s="104" t="s">
        <v>42</v>
      </c>
      <c r="DB914" s="104" t="s">
        <v>39</v>
      </c>
      <c r="DC914" s="104" t="s">
        <v>40</v>
      </c>
      <c r="DD914" s="104" t="s">
        <v>46</v>
      </c>
      <c r="DE914" s="104" t="s">
        <v>60</v>
      </c>
      <c r="DF914" s="104" t="s">
        <v>88</v>
      </c>
      <c r="DG914" s="104" t="s">
        <v>110</v>
      </c>
      <c r="DH914" s="104" t="s">
        <v>7</v>
      </c>
      <c r="DI914" s="104" t="s">
        <v>41</v>
      </c>
      <c r="DJ914" s="104" t="s">
        <v>6</v>
      </c>
      <c r="DK914" s="104" t="s">
        <v>55</v>
      </c>
      <c r="DL914" s="104" t="s">
        <v>54</v>
      </c>
      <c r="DM914" s="104" t="s">
        <v>62</v>
      </c>
      <c r="DN914" s="104" t="s">
        <v>8</v>
      </c>
      <c r="DO914" s="104" t="s">
        <v>63</v>
      </c>
      <c r="DP914" s="104" t="s">
        <v>9</v>
      </c>
      <c r="DQ914" s="104" t="s">
        <v>64</v>
      </c>
      <c r="DR914" s="104" t="s">
        <v>57</v>
      </c>
      <c r="DS914" s="104" t="s">
        <v>61</v>
      </c>
      <c r="DT914" s="104" t="s">
        <v>47</v>
      </c>
      <c r="DU914" s="104" t="s">
        <v>53</v>
      </c>
      <c r="DV914" s="104" t="s">
        <v>58</v>
      </c>
      <c r="DW914" s="104" t="s">
        <v>48</v>
      </c>
      <c r="DX914" s="104" t="s">
        <v>186</v>
      </c>
      <c r="DY914" s="104" t="s">
        <v>185</v>
      </c>
      <c r="DZ914" s="1"/>
      <c r="EA914" s="105" t="s">
        <v>292</v>
      </c>
      <c r="EB914" s="105" t="s">
        <v>293</v>
      </c>
      <c r="EC914" s="105" t="s">
        <v>294</v>
      </c>
      <c r="ED914" s="105" t="s">
        <v>295</v>
      </c>
      <c r="EE914" s="105" t="s">
        <v>296</v>
      </c>
      <c r="EF914" s="105" t="s">
        <v>297</v>
      </c>
      <c r="EG914" s="105" t="s">
        <v>298</v>
      </c>
      <c r="EH914" s="105" t="s">
        <v>299</v>
      </c>
      <c r="EI914" s="105" t="s">
        <v>300</v>
      </c>
      <c r="EJ914" s="105" t="s">
        <v>301</v>
      </c>
      <c r="EK914" s="105" t="s">
        <v>88</v>
      </c>
      <c r="EL914" s="105" t="s">
        <v>110</v>
      </c>
      <c r="EM914" s="105" t="s">
        <v>302</v>
      </c>
      <c r="EN914" s="105" t="s">
        <v>303</v>
      </c>
      <c r="EO914" s="105" t="s">
        <v>304</v>
      </c>
      <c r="EP914" s="105" t="s">
        <v>305</v>
      </c>
      <c r="EQ914" s="105" t="s">
        <v>306</v>
      </c>
      <c r="ER914" s="105" t="s">
        <v>307</v>
      </c>
      <c r="ES914" s="105" t="s">
        <v>308</v>
      </c>
      <c r="ET914" s="105" t="s">
        <v>309</v>
      </c>
      <c r="EU914" s="105" t="s">
        <v>310</v>
      </c>
      <c r="EV914" s="105" t="s">
        <v>311</v>
      </c>
      <c r="EW914" s="105" t="s">
        <v>312</v>
      </c>
      <c r="EX914" s="105" t="s">
        <v>313</v>
      </c>
      <c r="EY914" s="105" t="s">
        <v>314</v>
      </c>
      <c r="EZ914" s="105" t="s">
        <v>315</v>
      </c>
      <c r="FA914" s="105" t="s">
        <v>316</v>
      </c>
      <c r="FB914" s="105" t="s">
        <v>317</v>
      </c>
      <c r="FC914" s="105" t="s">
        <v>186</v>
      </c>
      <c r="FD914" s="105" t="s">
        <v>185</v>
      </c>
      <c r="FE914" s="1"/>
      <c r="FF914" s="105" t="s">
        <v>292</v>
      </c>
      <c r="FG914" s="105" t="s">
        <v>293</v>
      </c>
      <c r="FH914" s="105" t="s">
        <v>294</v>
      </c>
      <c r="FI914" s="105" t="s">
        <v>295</v>
      </c>
      <c r="FJ914" s="105" t="s">
        <v>296</v>
      </c>
      <c r="FK914" s="105" t="s">
        <v>297</v>
      </c>
      <c r="FL914" s="105" t="s">
        <v>298</v>
      </c>
      <c r="FM914" s="105" t="s">
        <v>299</v>
      </c>
      <c r="FN914" s="105" t="s">
        <v>300</v>
      </c>
      <c r="FO914" s="105" t="s">
        <v>301</v>
      </c>
      <c r="FP914" s="105" t="s">
        <v>88</v>
      </c>
      <c r="FQ914" s="105" t="s">
        <v>110</v>
      </c>
      <c r="FR914" s="105" t="s">
        <v>302</v>
      </c>
      <c r="FS914" s="105" t="s">
        <v>303</v>
      </c>
      <c r="FT914" s="105" t="s">
        <v>304</v>
      </c>
      <c r="FU914" s="105" t="s">
        <v>305</v>
      </c>
      <c r="FV914" s="105" t="s">
        <v>306</v>
      </c>
      <c r="FW914" s="105" t="s">
        <v>307</v>
      </c>
      <c r="FX914" s="105" t="s">
        <v>308</v>
      </c>
      <c r="FY914" s="105" t="s">
        <v>309</v>
      </c>
      <c r="FZ914" s="105" t="s">
        <v>310</v>
      </c>
      <c r="GA914" s="105" t="s">
        <v>311</v>
      </c>
      <c r="GB914" s="105" t="s">
        <v>312</v>
      </c>
      <c r="GC914" s="105" t="s">
        <v>313</v>
      </c>
      <c r="GD914" s="105" t="s">
        <v>314</v>
      </c>
      <c r="GE914" s="105" t="s">
        <v>315</v>
      </c>
      <c r="GF914" s="105" t="s">
        <v>316</v>
      </c>
      <c r="GG914" s="105" t="s">
        <v>317</v>
      </c>
      <c r="GH914" s="105" t="s">
        <v>186</v>
      </c>
      <c r="GI914" s="105" t="s">
        <v>185</v>
      </c>
      <c r="GJ914" s="1"/>
      <c r="GK914" s="1"/>
    </row>
    <row r="915" spans="1:193" x14ac:dyDescent="0.25">
      <c r="A915" s="19" t="s">
        <v>1072</v>
      </c>
      <c r="B915" s="19" t="s">
        <v>24</v>
      </c>
      <c r="C915" s="19" t="s">
        <v>247</v>
      </c>
      <c r="D915" s="18" t="s">
        <v>1050</v>
      </c>
      <c r="E915" s="19" t="s">
        <v>1051</v>
      </c>
      <c r="F915" s="1"/>
      <c r="G915" s="108">
        <v>0.80200000000000005</v>
      </c>
      <c r="H915" s="108">
        <v>0</v>
      </c>
      <c r="I915" s="108">
        <v>0</v>
      </c>
      <c r="J915" s="108">
        <v>0</v>
      </c>
      <c r="K915" s="108">
        <v>0</v>
      </c>
      <c r="L915" s="108">
        <v>0</v>
      </c>
      <c r="M915" s="1"/>
      <c r="N915" s="108"/>
      <c r="O915" s="108">
        <v>0.45600000000000002</v>
      </c>
      <c r="P915" s="108">
        <v>29.818000000000001</v>
      </c>
      <c r="Q915" s="108"/>
      <c r="R915" s="1"/>
      <c r="S915" s="1"/>
      <c r="T915" s="1"/>
      <c r="U915" s="108">
        <v>0</v>
      </c>
      <c r="V915" s="108">
        <v>0</v>
      </c>
      <c r="W915" s="108">
        <v>3.2450000000000001</v>
      </c>
      <c r="X915" s="108">
        <v>7.3999999999999996E-2</v>
      </c>
      <c r="Y915" s="108">
        <v>0.54900000000000004</v>
      </c>
      <c r="Z915" s="108">
        <v>12.635999999999999</v>
      </c>
      <c r="AA915" s="108">
        <v>35.173000000000002</v>
      </c>
      <c r="AB915" s="108"/>
      <c r="AC915" s="108">
        <v>10.37</v>
      </c>
      <c r="AD915" s="108"/>
      <c r="AE915" s="108"/>
      <c r="AF915" s="108"/>
      <c r="AG915" s="108"/>
      <c r="AH915" s="108">
        <v>0</v>
      </c>
      <c r="AI915" s="108"/>
      <c r="AJ915" s="109">
        <v>93.123000000000005</v>
      </c>
      <c r="AK915" s="109"/>
      <c r="AL915" s="108">
        <v>0.37490650710545997</v>
      </c>
      <c r="AM915" s="108">
        <v>0</v>
      </c>
      <c r="AN915" s="108">
        <v>0</v>
      </c>
      <c r="AO915" s="108">
        <v>0</v>
      </c>
      <c r="AP915" s="108">
        <v>0</v>
      </c>
      <c r="AQ915" s="108">
        <v>0</v>
      </c>
      <c r="AR915" s="1"/>
      <c r="AS915" s="1"/>
      <c r="AT915" s="108">
        <v>0.32590051457975988</v>
      </c>
      <c r="AU915" s="108">
        <v>13.011869436201781</v>
      </c>
      <c r="AV915" s="1"/>
      <c r="AW915" s="1"/>
      <c r="AX915" s="1"/>
      <c r="AY915" s="1"/>
      <c r="AZ915" s="108">
        <v>0</v>
      </c>
      <c r="BA915" s="108">
        <v>0</v>
      </c>
      <c r="BB915" s="108">
        <v>3.0355472404115997</v>
      </c>
      <c r="BC915" s="108">
        <v>6.5232722143864594E-2</v>
      </c>
      <c r="BD915" s="108">
        <v>0.43231750531537921</v>
      </c>
      <c r="BE915" s="108">
        <v>10.774215552523874</v>
      </c>
      <c r="BF915" s="108">
        <v>30.029027576197389</v>
      </c>
      <c r="BG915" s="108"/>
      <c r="BH915" s="108">
        <v>8.8906035665294905</v>
      </c>
      <c r="BI915" s="108"/>
      <c r="BJ915" s="108"/>
      <c r="BK915" s="108"/>
      <c r="BL915" s="108">
        <v>0</v>
      </c>
      <c r="BM915" s="108">
        <v>0</v>
      </c>
      <c r="BN915" s="108"/>
      <c r="BO915" s="108"/>
      <c r="BP915" s="108"/>
      <c r="BQ915" s="108">
        <v>7.3374560000000005E-2</v>
      </c>
      <c r="BR915" s="108">
        <v>6.6390379999999999E-2</v>
      </c>
      <c r="BS915" s="108">
        <v>3.7601050000000004E-2</v>
      </c>
      <c r="BT915" s="108">
        <v>2.9847599999999995E-2</v>
      </c>
      <c r="BU915" s="108">
        <v>6.0040799999999998E-2</v>
      </c>
      <c r="BV915" s="108">
        <v>9.9189150000000004E-2</v>
      </c>
      <c r="BW915" s="1"/>
      <c r="BX915" s="1"/>
      <c r="BY915" s="108">
        <v>3.4140480000000001E-2</v>
      </c>
      <c r="BZ915" s="108">
        <v>0.14207919999999999</v>
      </c>
      <c r="CA915" s="108"/>
      <c r="CB915" s="1"/>
      <c r="CC915" s="1"/>
      <c r="CD915" s="1"/>
      <c r="CE915" s="108">
        <v>8.8882639999999999E-2</v>
      </c>
      <c r="CF915" s="108">
        <v>0.19434864000000002</v>
      </c>
      <c r="CG915" s="108">
        <v>4.35083E-2</v>
      </c>
      <c r="CH915" s="108">
        <v>4.911952E-2</v>
      </c>
      <c r="CI915" s="108">
        <v>3.6827100000000002E-2</v>
      </c>
      <c r="CJ915" s="108">
        <v>8.1626879999999999E-2</v>
      </c>
      <c r="CK915" s="108">
        <v>0.1019031</v>
      </c>
      <c r="CL915" s="108"/>
      <c r="CM915" s="108">
        <v>0.12585456</v>
      </c>
      <c r="CN915" s="108"/>
      <c r="CO915" s="108"/>
      <c r="CP915" s="108"/>
      <c r="CQ915" s="108"/>
      <c r="CR915" s="108">
        <v>0.11500870000000001</v>
      </c>
      <c r="CS915" s="1"/>
      <c r="CT915" s="1"/>
      <c r="CU915" s="19"/>
      <c r="CV915" s="18">
        <v>3.4299999999999997E-2</v>
      </c>
      <c r="CW915" s="18">
        <v>3.9800000000000002E-2</v>
      </c>
      <c r="CX915" s="18">
        <v>1.9900000000000001E-2</v>
      </c>
      <c r="CY915" s="18">
        <v>1.7999999999999999E-2</v>
      </c>
      <c r="CZ915" s="18">
        <v>4.65E-2</v>
      </c>
      <c r="DA915" s="18">
        <v>7.7100000000000002E-2</v>
      </c>
      <c r="DB915" s="18"/>
      <c r="DC915" s="18"/>
      <c r="DD915" s="18">
        <v>2.4400000000000002E-2</v>
      </c>
      <c r="DE915" s="18">
        <v>6.2E-2</v>
      </c>
      <c r="DF915" s="18"/>
      <c r="DG915" s="18"/>
      <c r="DH915" s="18"/>
      <c r="DI915" s="18"/>
      <c r="DJ915" s="18">
        <v>6.5799999999999997E-2</v>
      </c>
      <c r="DK915" s="18">
        <v>0.1648</v>
      </c>
      <c r="DL915" s="18">
        <v>4.07E-2</v>
      </c>
      <c r="DM915" s="18">
        <v>4.3299999999999998E-2</v>
      </c>
      <c r="DN915" s="18">
        <v>2.9000000000000001E-2</v>
      </c>
      <c r="DO915" s="18">
        <v>6.9599999999999995E-2</v>
      </c>
      <c r="DP915" s="18">
        <v>8.6999999999999994E-2</v>
      </c>
      <c r="DQ915" s="18"/>
      <c r="DR915" s="18">
        <v>0.1079</v>
      </c>
      <c r="DS915" s="18"/>
      <c r="DT915" s="18"/>
      <c r="DU915" s="18"/>
      <c r="DV915" s="18"/>
      <c r="DW915" s="18">
        <v>0.10100000000000001</v>
      </c>
      <c r="DX915" s="18"/>
      <c r="DY915" s="18"/>
      <c r="DZ915" s="1"/>
      <c r="EA915" s="18">
        <v>6.87</v>
      </c>
      <c r="EB915" s="18">
        <v>100</v>
      </c>
      <c r="EC915" s="18">
        <v>100</v>
      </c>
      <c r="ED915" s="18">
        <v>264.58</v>
      </c>
      <c r="EE915" s="18">
        <v>100</v>
      </c>
      <c r="EF915" s="18">
        <v>100</v>
      </c>
      <c r="EG915" s="1"/>
      <c r="EH915" s="1"/>
      <c r="EI915" s="18">
        <v>6.97</v>
      </c>
      <c r="EJ915" s="18">
        <v>0.72</v>
      </c>
      <c r="EK915" s="1"/>
      <c r="EL915" s="1"/>
      <c r="EM915" s="1"/>
      <c r="EN915" s="1"/>
      <c r="EO915" s="18">
        <v>100</v>
      </c>
      <c r="EP915" s="18">
        <v>100</v>
      </c>
      <c r="EQ915" s="18">
        <v>2.5299999999999998</v>
      </c>
      <c r="ER915" s="18">
        <v>56.35</v>
      </c>
      <c r="ES915" s="18">
        <v>11.98</v>
      </c>
      <c r="ET915" s="18">
        <v>2.02</v>
      </c>
      <c r="EU915" s="18">
        <v>1.3</v>
      </c>
      <c r="EV915" s="18"/>
      <c r="EW915" s="18">
        <v>1.94</v>
      </c>
      <c r="EX915" s="1"/>
      <c r="EY915" s="1"/>
      <c r="EZ915" s="1"/>
      <c r="FA915" s="1"/>
      <c r="FB915" s="18">
        <v>100</v>
      </c>
      <c r="FC915" s="1"/>
      <c r="FD915" s="1"/>
      <c r="FE915" s="1"/>
      <c r="FF915" s="108">
        <v>2.57560770381451E-2</v>
      </c>
      <c r="FG915" s="108">
        <v>0</v>
      </c>
      <c r="FH915" s="108">
        <v>0</v>
      </c>
      <c r="FI915" s="108">
        <v>0</v>
      </c>
      <c r="FJ915" s="108">
        <v>0</v>
      </c>
      <c r="FK915" s="108">
        <v>0</v>
      </c>
      <c r="FL915" s="1"/>
      <c r="FM915" s="1"/>
      <c r="FN915" s="108">
        <v>2.2715265866209262E-2</v>
      </c>
      <c r="FO915" s="108">
        <v>9.3685459940652818E-2</v>
      </c>
      <c r="FP915" s="108">
        <v>0</v>
      </c>
      <c r="FQ915" s="1"/>
      <c r="FR915" s="1"/>
      <c r="FS915" s="1"/>
      <c r="FT915" s="108">
        <v>0</v>
      </c>
      <c r="FU915" s="108">
        <v>0</v>
      </c>
      <c r="FV915" s="108">
        <v>7.6799345182413478E-2</v>
      </c>
      <c r="FW915" s="108">
        <v>3.6758638928067695E-2</v>
      </c>
      <c r="FX915" s="108">
        <v>5.1791637136782434E-2</v>
      </c>
      <c r="FY915" s="108">
        <v>0.21763915416098223</v>
      </c>
      <c r="FZ915" s="108">
        <v>0.3903773584905661</v>
      </c>
      <c r="GA915" s="108"/>
      <c r="GB915" s="108">
        <v>0.17247770919067212</v>
      </c>
      <c r="GC915" s="108"/>
      <c r="GD915" s="108"/>
      <c r="GE915" s="108"/>
      <c r="GF915" s="108"/>
      <c r="GG915" s="108">
        <v>0</v>
      </c>
      <c r="GH915" s="1"/>
      <c r="GI915" s="1"/>
      <c r="GJ915" s="1"/>
      <c r="GK915" s="1"/>
    </row>
    <row r="916" spans="1:193" x14ac:dyDescent="0.25">
      <c r="A916" s="19" t="s">
        <v>1072</v>
      </c>
      <c r="B916" s="19" t="s">
        <v>24</v>
      </c>
      <c r="C916" s="19" t="s">
        <v>247</v>
      </c>
      <c r="D916" s="18" t="s">
        <v>1050</v>
      </c>
      <c r="E916" s="19" t="s">
        <v>1052</v>
      </c>
      <c r="F916" s="1"/>
      <c r="G916" s="108">
        <v>1.024</v>
      </c>
      <c r="H916" s="108">
        <v>0</v>
      </c>
      <c r="I916" s="108">
        <v>0</v>
      </c>
      <c r="J916" s="108">
        <v>0</v>
      </c>
      <c r="K916" s="108">
        <v>0</v>
      </c>
      <c r="L916" s="108">
        <v>0</v>
      </c>
      <c r="M916" s="1"/>
      <c r="N916" s="108"/>
      <c r="O916" s="108">
        <v>0.50800000000000001</v>
      </c>
      <c r="P916" s="108">
        <v>26.890999999999995</v>
      </c>
      <c r="Q916" s="108"/>
      <c r="R916" s="1"/>
      <c r="S916" s="1"/>
      <c r="T916" s="1"/>
      <c r="U916" s="108">
        <v>0</v>
      </c>
      <c r="V916" s="108">
        <v>0</v>
      </c>
      <c r="W916" s="108">
        <v>4.6420000000000003</v>
      </c>
      <c r="X916" s="108">
        <v>5.7000000000000002E-2</v>
      </c>
      <c r="Y916" s="108">
        <v>0.66900000000000004</v>
      </c>
      <c r="Z916" s="108">
        <v>13.610000000000001</v>
      </c>
      <c r="AA916" s="108">
        <v>36.198</v>
      </c>
      <c r="AB916" s="108"/>
      <c r="AC916" s="108">
        <v>9.9540000000000006</v>
      </c>
      <c r="AD916" s="108"/>
      <c r="AE916" s="108"/>
      <c r="AF916" s="108"/>
      <c r="AG916" s="108"/>
      <c r="AH916" s="108">
        <v>0</v>
      </c>
      <c r="AI916" s="108"/>
      <c r="AJ916" s="109">
        <v>93.552999999999997</v>
      </c>
      <c r="AK916" s="109"/>
      <c r="AL916" s="108">
        <v>0.47868362004487658</v>
      </c>
      <c r="AM916" s="108">
        <v>0</v>
      </c>
      <c r="AN916" s="108">
        <v>0</v>
      </c>
      <c r="AO916" s="108">
        <v>0</v>
      </c>
      <c r="AP916" s="108">
        <v>0</v>
      </c>
      <c r="AQ916" s="108">
        <v>0</v>
      </c>
      <c r="AR916" s="1"/>
      <c r="AS916" s="1"/>
      <c r="AT916" s="108">
        <v>0.36306460834762722</v>
      </c>
      <c r="AU916" s="108">
        <v>11.734595915517541</v>
      </c>
      <c r="AV916" s="1"/>
      <c r="AW916" s="1"/>
      <c r="AX916" s="1"/>
      <c r="AY916" s="1"/>
      <c r="AZ916" s="108">
        <v>0</v>
      </c>
      <c r="BA916" s="108">
        <v>0</v>
      </c>
      <c r="BB916" s="108">
        <v>4.3423760523854078</v>
      </c>
      <c r="BC916" s="108">
        <v>5.0246826516220026E-2</v>
      </c>
      <c r="BD916" s="108">
        <v>0.52681313489251125</v>
      </c>
      <c r="BE916" s="108">
        <v>11.604706684856753</v>
      </c>
      <c r="BF916" s="108">
        <v>30.904123623324512</v>
      </c>
      <c r="BG916" s="108"/>
      <c r="BH916" s="108">
        <v>8.533950617283951</v>
      </c>
      <c r="BI916" s="108"/>
      <c r="BJ916" s="108"/>
      <c r="BK916" s="108"/>
      <c r="BL916" s="108">
        <v>0</v>
      </c>
      <c r="BM916" s="108">
        <v>0</v>
      </c>
      <c r="BN916" s="108"/>
      <c r="BO916" s="108"/>
      <c r="BP916" s="108"/>
      <c r="BQ916" s="108">
        <v>6.8240480000000006E-2</v>
      </c>
      <c r="BR916" s="108">
        <v>3.4196049999999999E-2</v>
      </c>
      <c r="BS916" s="108">
        <v>3.6089449999999995E-2</v>
      </c>
      <c r="BT916" s="108">
        <v>3.23349E-2</v>
      </c>
      <c r="BU916" s="108">
        <v>7.6826399999999989E-2</v>
      </c>
      <c r="BV916" s="108">
        <v>0.10099025</v>
      </c>
      <c r="BW916" s="1"/>
      <c r="BX916" s="1"/>
      <c r="BY916" s="108">
        <v>2.980296E-2</v>
      </c>
      <c r="BZ916" s="108">
        <v>0.14070424000000001</v>
      </c>
      <c r="CA916" s="108"/>
      <c r="CB916" s="1"/>
      <c r="CC916" s="1"/>
      <c r="CD916" s="1"/>
      <c r="CE916" s="108">
        <v>9.0638680000000013E-2</v>
      </c>
      <c r="CF916" s="108">
        <v>0.13962912</v>
      </c>
      <c r="CG916" s="108">
        <v>4.9708499999999996E-2</v>
      </c>
      <c r="CH916" s="108">
        <v>4.6056640000000003E-2</v>
      </c>
      <c r="CI916" s="108">
        <v>4.4192519999999999E-2</v>
      </c>
      <c r="CJ916" s="108">
        <v>0.18893808000000001</v>
      </c>
      <c r="CK916" s="108">
        <v>0.10705682</v>
      </c>
      <c r="CL916" s="108"/>
      <c r="CM916" s="108">
        <v>8.4564E-2</v>
      </c>
      <c r="CN916" s="108"/>
      <c r="CO916" s="108"/>
      <c r="CP916" s="108"/>
      <c r="CQ916" s="108"/>
      <c r="CR916" s="108">
        <v>0.12229638</v>
      </c>
      <c r="CS916" s="1"/>
      <c r="CT916" s="1"/>
      <c r="CU916" s="19"/>
      <c r="CV916" s="18">
        <v>3.1899999999999998E-2</v>
      </c>
      <c r="CW916" s="18">
        <v>2.0500000000000001E-2</v>
      </c>
      <c r="CX916" s="18">
        <v>1.9099999999999999E-2</v>
      </c>
      <c r="CY916" s="18">
        <v>1.95E-2</v>
      </c>
      <c r="CZ916" s="18">
        <v>5.9499999999999997E-2</v>
      </c>
      <c r="DA916" s="18">
        <v>7.85E-2</v>
      </c>
      <c r="DB916" s="18"/>
      <c r="DC916" s="18"/>
      <c r="DD916" s="18">
        <v>2.1299999999999999E-2</v>
      </c>
      <c r="DE916" s="18">
        <v>6.140000000000001E-2</v>
      </c>
      <c r="DF916" s="18"/>
      <c r="DG916" s="18"/>
      <c r="DH916" s="18"/>
      <c r="DI916" s="18"/>
      <c r="DJ916" s="18">
        <v>6.7100000000000007E-2</v>
      </c>
      <c r="DK916" s="18">
        <v>0.11840000000000001</v>
      </c>
      <c r="DL916" s="18">
        <v>4.65E-2</v>
      </c>
      <c r="DM916" s="18">
        <v>4.0599999999999997E-2</v>
      </c>
      <c r="DN916" s="18">
        <v>3.4799999999999998E-2</v>
      </c>
      <c r="DO916" s="18">
        <v>0.16109999999999999</v>
      </c>
      <c r="DP916" s="18">
        <v>9.1399999999999995E-2</v>
      </c>
      <c r="DQ916" s="18"/>
      <c r="DR916" s="18">
        <v>7.2499999999999995E-2</v>
      </c>
      <c r="DS916" s="18"/>
      <c r="DT916" s="18"/>
      <c r="DU916" s="18"/>
      <c r="DV916" s="18"/>
      <c r="DW916" s="18">
        <v>0.1074</v>
      </c>
      <c r="DX916" s="18"/>
      <c r="DY916" s="18"/>
      <c r="DZ916" s="1"/>
      <c r="EA916" s="18">
        <v>5.27</v>
      </c>
      <c r="EB916" s="18">
        <v>100</v>
      </c>
      <c r="EC916" s="18">
        <v>325.45999999999998</v>
      </c>
      <c r="ED916" s="18">
        <v>100</v>
      </c>
      <c r="EE916" s="18">
        <v>100</v>
      </c>
      <c r="EF916" s="18">
        <v>100</v>
      </c>
      <c r="EG916" s="1"/>
      <c r="EH916" s="1"/>
      <c r="EI916" s="18">
        <v>5.93</v>
      </c>
      <c r="EJ916" s="18">
        <v>0.68</v>
      </c>
      <c r="EK916" s="1"/>
      <c r="EL916" s="1"/>
      <c r="EM916" s="1"/>
      <c r="EN916" s="1"/>
      <c r="EO916" s="18">
        <v>346.41</v>
      </c>
      <c r="EP916" s="18">
        <v>100</v>
      </c>
      <c r="EQ916" s="18">
        <v>2.2999999999999998</v>
      </c>
      <c r="ER916" s="18">
        <v>68.08</v>
      </c>
      <c r="ES916" s="18">
        <v>10.85</v>
      </c>
      <c r="ET916" s="18">
        <v>4.28</v>
      </c>
      <c r="EU916" s="18">
        <v>1.1599999999999999</v>
      </c>
      <c r="EV916" s="18"/>
      <c r="EW916" s="18">
        <v>1.93</v>
      </c>
      <c r="EX916" s="1"/>
      <c r="EY916" s="1"/>
      <c r="EZ916" s="1"/>
      <c r="FA916" s="1"/>
      <c r="FB916" s="18">
        <v>100</v>
      </c>
      <c r="FC916" s="1"/>
      <c r="FD916" s="1"/>
      <c r="FE916" s="1"/>
      <c r="FF916" s="108">
        <v>2.5226626776364995E-2</v>
      </c>
      <c r="FG916" s="108">
        <v>0</v>
      </c>
      <c r="FH916" s="108">
        <v>0</v>
      </c>
      <c r="FI916" s="108">
        <v>0</v>
      </c>
      <c r="FJ916" s="108">
        <v>0</v>
      </c>
      <c r="FK916" s="108">
        <v>0</v>
      </c>
      <c r="FL916" s="1"/>
      <c r="FM916" s="1"/>
      <c r="FN916" s="108">
        <v>2.1529731275014292E-2</v>
      </c>
      <c r="FO916" s="108">
        <v>7.9795252225519281E-2</v>
      </c>
      <c r="FP916" s="108">
        <v>0</v>
      </c>
      <c r="FQ916" s="1"/>
      <c r="FR916" s="1"/>
      <c r="FS916" s="1"/>
      <c r="FT916" s="108">
        <v>0</v>
      </c>
      <c r="FU916" s="108">
        <v>0</v>
      </c>
      <c r="FV916" s="108">
        <v>9.9874649204864371E-2</v>
      </c>
      <c r="FW916" s="108">
        <v>3.420803949224259E-2</v>
      </c>
      <c r="FX916" s="108">
        <v>5.7159225135837467E-2</v>
      </c>
      <c r="FY916" s="108">
        <v>0.4966814461118691</v>
      </c>
      <c r="FZ916" s="108">
        <v>0.35848783403056433</v>
      </c>
      <c r="GA916" s="108"/>
      <c r="GB916" s="108">
        <v>0.16470524691358024</v>
      </c>
      <c r="GC916" s="108"/>
      <c r="GD916" s="108"/>
      <c r="GE916" s="108"/>
      <c r="GF916" s="108"/>
      <c r="GG916" s="108">
        <v>0</v>
      </c>
      <c r="GH916" s="1"/>
      <c r="GI916" s="1"/>
      <c r="GJ916" s="1"/>
      <c r="GK916" s="1"/>
    </row>
    <row r="917" spans="1:193" x14ac:dyDescent="0.25">
      <c r="A917" s="19" t="s">
        <v>1072</v>
      </c>
      <c r="B917" s="19" t="s">
        <v>24</v>
      </c>
      <c r="C917" s="19" t="s">
        <v>247</v>
      </c>
      <c r="D917" s="18" t="s">
        <v>1050</v>
      </c>
      <c r="E917" s="19" t="s">
        <v>1053</v>
      </c>
      <c r="F917" s="1"/>
      <c r="G917" s="108">
        <v>1.079</v>
      </c>
      <c r="H917" s="108">
        <v>0</v>
      </c>
      <c r="I917" s="108">
        <v>3.9E-2</v>
      </c>
      <c r="J917" s="108">
        <v>0</v>
      </c>
      <c r="K917" s="108">
        <v>0</v>
      </c>
      <c r="L917" s="108">
        <v>0</v>
      </c>
      <c r="M917" s="1"/>
      <c r="N917" s="108"/>
      <c r="O917" s="108">
        <v>0.51400000000000001</v>
      </c>
      <c r="P917" s="108">
        <v>27.178000000000001</v>
      </c>
      <c r="Q917" s="108"/>
      <c r="R917" s="1"/>
      <c r="S917" s="1"/>
      <c r="T917" s="1"/>
      <c r="U917" s="108">
        <v>0.113</v>
      </c>
      <c r="V917" s="108">
        <v>0</v>
      </c>
      <c r="W917" s="108">
        <v>4.0529999999999999</v>
      </c>
      <c r="X917" s="108">
        <v>5.6000000000000001E-2</v>
      </c>
      <c r="Y917" s="108">
        <v>0.64600000000000002</v>
      </c>
      <c r="Z917" s="108">
        <v>14.949</v>
      </c>
      <c r="AA917" s="108">
        <v>36.515000000000001</v>
      </c>
      <c r="AB917" s="108"/>
      <c r="AC917" s="108">
        <v>10.47</v>
      </c>
      <c r="AD917" s="108"/>
      <c r="AE917" s="108"/>
      <c r="AF917" s="108"/>
      <c r="AG917" s="108"/>
      <c r="AH917" s="108">
        <v>0</v>
      </c>
      <c r="AI917" s="108"/>
      <c r="AJ917" s="109">
        <v>95.611999999999995</v>
      </c>
      <c r="AK917" s="109"/>
      <c r="AL917" s="108">
        <v>0.50439416604338061</v>
      </c>
      <c r="AM917" s="108">
        <v>0</v>
      </c>
      <c r="AN917" s="108">
        <v>2.0640381053188675E-2</v>
      </c>
      <c r="AO917" s="108">
        <v>0</v>
      </c>
      <c r="AP917" s="108">
        <v>0</v>
      </c>
      <c r="AQ917" s="108">
        <v>0</v>
      </c>
      <c r="AR917" s="1"/>
      <c r="AS917" s="1"/>
      <c r="AT917" s="108">
        <v>0.36735277301315039</v>
      </c>
      <c r="AU917" s="108">
        <v>11.859835922499565</v>
      </c>
      <c r="AV917" s="1"/>
      <c r="AW917" s="1"/>
      <c r="AX917" s="1"/>
      <c r="AY917" s="1"/>
      <c r="AZ917" s="108">
        <v>8.3654130885401246E-2</v>
      </c>
      <c r="BA917" s="108">
        <v>0</v>
      </c>
      <c r="BB917" s="108">
        <v>3.791393826005613</v>
      </c>
      <c r="BC917" s="108">
        <v>4.9365303244005641E-2</v>
      </c>
      <c r="BD917" s="108">
        <v>0.50870147255689424</v>
      </c>
      <c r="BE917" s="108">
        <v>12.746418826739426</v>
      </c>
      <c r="BF917" s="108">
        <v>31.174763083753096</v>
      </c>
      <c r="BG917" s="108"/>
      <c r="BH917" s="108">
        <v>8.9763374485596703</v>
      </c>
      <c r="BI917" s="108"/>
      <c r="BJ917" s="108"/>
      <c r="BK917" s="108"/>
      <c r="BL917" s="108">
        <v>0</v>
      </c>
      <c r="BM917" s="108">
        <v>0</v>
      </c>
      <c r="BN917" s="108"/>
      <c r="BO917" s="108"/>
      <c r="BP917" s="108"/>
      <c r="BQ917" s="108">
        <v>6.6101280000000012E-2</v>
      </c>
      <c r="BR917" s="108">
        <v>3.3862429999999999E-2</v>
      </c>
      <c r="BS917" s="108">
        <v>3.5333650000000001E-2</v>
      </c>
      <c r="BT917" s="108">
        <v>3.1008339999999999E-2</v>
      </c>
      <c r="BU917" s="108">
        <v>8.0699999999999994E-2</v>
      </c>
      <c r="BV917" s="108">
        <v>0.10407785</v>
      </c>
      <c r="BW917" s="1"/>
      <c r="BX917" s="1"/>
      <c r="BY917" s="108">
        <v>3.1481999999999996E-2</v>
      </c>
      <c r="BZ917" s="108">
        <v>0.13474607999999999</v>
      </c>
      <c r="CA917" s="108"/>
      <c r="CB917" s="1"/>
      <c r="CC917" s="1"/>
      <c r="CD917" s="1"/>
      <c r="CE917" s="108">
        <v>8.6586280000000002E-2</v>
      </c>
      <c r="CF917" s="108">
        <v>0.13715258999999999</v>
      </c>
      <c r="CG917" s="108">
        <v>5.5160399999999998E-2</v>
      </c>
      <c r="CH917" s="108">
        <v>4.9232960000000006E-2</v>
      </c>
      <c r="CI917" s="108">
        <v>3.7843019999999998E-2</v>
      </c>
      <c r="CJ917" s="108">
        <v>0.18072848</v>
      </c>
      <c r="CK917" s="108">
        <v>0.11092211</v>
      </c>
      <c r="CL917" s="108"/>
      <c r="CM917" s="108">
        <v>8.4097440000000009E-2</v>
      </c>
      <c r="CN917" s="108"/>
      <c r="CO917" s="108"/>
      <c r="CP917" s="108"/>
      <c r="CQ917" s="108"/>
      <c r="CR917" s="108">
        <v>0.12218251000000001</v>
      </c>
      <c r="CS917" s="1"/>
      <c r="CT917" s="1"/>
      <c r="CU917" s="19"/>
      <c r="CV917" s="18">
        <v>3.0900000000000007E-2</v>
      </c>
      <c r="CW917" s="18">
        <v>2.0300000000000002E-2</v>
      </c>
      <c r="CX917" s="18">
        <v>1.8700000000000001E-2</v>
      </c>
      <c r="CY917" s="18">
        <v>1.8700000000000001E-2</v>
      </c>
      <c r="CZ917" s="18">
        <v>6.25E-2</v>
      </c>
      <c r="DA917" s="18">
        <v>8.09E-2</v>
      </c>
      <c r="DB917" s="18"/>
      <c r="DC917" s="18"/>
      <c r="DD917" s="18">
        <v>2.2499999999999996E-2</v>
      </c>
      <c r="DE917" s="18">
        <v>5.8799999999999998E-2</v>
      </c>
      <c r="DF917" s="18"/>
      <c r="DG917" s="18"/>
      <c r="DH917" s="18"/>
      <c r="DI917" s="18"/>
      <c r="DJ917" s="18">
        <v>6.4100000000000004E-2</v>
      </c>
      <c r="DK917" s="18">
        <v>0.11629999999999997</v>
      </c>
      <c r="DL917" s="18">
        <v>5.16E-2</v>
      </c>
      <c r="DM917" s="18">
        <v>4.3400000000000001E-2</v>
      </c>
      <c r="DN917" s="18">
        <v>2.9799999999999993E-2</v>
      </c>
      <c r="DO917" s="18">
        <v>0.15409999999999999</v>
      </c>
      <c r="DP917" s="18">
        <v>9.4700000000000006E-2</v>
      </c>
      <c r="DQ917" s="18"/>
      <c r="DR917" s="18">
        <v>7.2099999999999997E-2</v>
      </c>
      <c r="DS917" s="18"/>
      <c r="DT917" s="18"/>
      <c r="DU917" s="18"/>
      <c r="DV917" s="18"/>
      <c r="DW917" s="18">
        <v>0.10730000000000001</v>
      </c>
      <c r="DX917" s="18"/>
      <c r="DY917" s="18"/>
      <c r="DZ917" s="1"/>
      <c r="EA917" s="18">
        <v>4.97</v>
      </c>
      <c r="EB917" s="18">
        <v>100</v>
      </c>
      <c r="EC917" s="18">
        <v>78.39</v>
      </c>
      <c r="ED917" s="18">
        <v>100</v>
      </c>
      <c r="EE917" s="18">
        <v>100</v>
      </c>
      <c r="EF917" s="18">
        <v>100</v>
      </c>
      <c r="EG917" s="1"/>
      <c r="EH917" s="1"/>
      <c r="EI917" s="18">
        <v>6.02</v>
      </c>
      <c r="EJ917" s="18">
        <v>0.68</v>
      </c>
      <c r="EK917" s="1"/>
      <c r="EL917" s="1"/>
      <c r="EM917" s="1"/>
      <c r="EN917" s="1"/>
      <c r="EO917" s="18">
        <v>79.349999999999994</v>
      </c>
      <c r="EP917" s="18">
        <v>450.42</v>
      </c>
      <c r="EQ917" s="18">
        <v>2.56</v>
      </c>
      <c r="ER917" s="18">
        <v>73.72</v>
      </c>
      <c r="ES917" s="18">
        <v>10.41</v>
      </c>
      <c r="ET917" s="18">
        <v>4.05</v>
      </c>
      <c r="EU917" s="18">
        <v>1.1599999999999999</v>
      </c>
      <c r="EV917" s="18"/>
      <c r="EW917" s="18">
        <v>1.88</v>
      </c>
      <c r="EX917" s="1"/>
      <c r="EY917" s="1"/>
      <c r="EZ917" s="1"/>
      <c r="FA917" s="1"/>
      <c r="FB917" s="18">
        <v>100</v>
      </c>
      <c r="FC917" s="1"/>
      <c r="FD917" s="1"/>
      <c r="FE917" s="1"/>
      <c r="FF917" s="108">
        <v>2.5068390052356015E-2</v>
      </c>
      <c r="FG917" s="108">
        <v>0</v>
      </c>
      <c r="FH917" s="108">
        <v>1.6179994707594604E-2</v>
      </c>
      <c r="FI917" s="108">
        <v>0</v>
      </c>
      <c r="FJ917" s="108">
        <v>0</v>
      </c>
      <c r="FK917" s="108">
        <v>0</v>
      </c>
      <c r="FL917" s="1"/>
      <c r="FM917" s="1"/>
      <c r="FN917" s="108">
        <v>2.2114636935391653E-2</v>
      </c>
      <c r="FO917" s="108">
        <v>8.0646884272997044E-2</v>
      </c>
      <c r="FP917" s="108">
        <v>0</v>
      </c>
      <c r="FQ917" s="1"/>
      <c r="FR917" s="1"/>
      <c r="FS917" s="1"/>
      <c r="FT917" s="108">
        <v>6.6379552857565888E-2</v>
      </c>
      <c r="FU917" s="108">
        <v>0</v>
      </c>
      <c r="FV917" s="108">
        <v>9.70596819457437E-2</v>
      </c>
      <c r="FW917" s="108">
        <v>3.6392101551480954E-2</v>
      </c>
      <c r="FX917" s="108">
        <v>5.2955823293172687E-2</v>
      </c>
      <c r="FY917" s="108">
        <v>0.51622996248294672</v>
      </c>
      <c r="FZ917" s="108">
        <v>0.36162725177153587</v>
      </c>
      <c r="GA917" s="108"/>
      <c r="GB917" s="108">
        <v>0.16875514403292177</v>
      </c>
      <c r="GC917" s="108"/>
      <c r="GD917" s="108"/>
      <c r="GE917" s="108"/>
      <c r="GF917" s="108"/>
      <c r="GG917" s="108">
        <v>0</v>
      </c>
      <c r="GH917" s="1"/>
      <c r="GI917" s="1"/>
      <c r="GJ917" s="1"/>
      <c r="GK917" s="1"/>
    </row>
    <row r="918" spans="1:193" x14ac:dyDescent="0.25">
      <c r="A918" s="19" t="s">
        <v>1072</v>
      </c>
      <c r="B918" s="19" t="s">
        <v>24</v>
      </c>
      <c r="C918" s="19" t="s">
        <v>247</v>
      </c>
      <c r="D918" s="18" t="s">
        <v>1050</v>
      </c>
      <c r="E918" s="19" t="s">
        <v>1054</v>
      </c>
      <c r="F918" s="1"/>
      <c r="G918" s="108">
        <v>1.0029999999999999</v>
      </c>
      <c r="H918" s="108">
        <v>0</v>
      </c>
      <c r="I918" s="108">
        <v>0</v>
      </c>
      <c r="J918" s="108">
        <v>0</v>
      </c>
      <c r="K918" s="108">
        <v>0</v>
      </c>
      <c r="L918" s="108">
        <v>0</v>
      </c>
      <c r="M918" s="1"/>
      <c r="N918" s="108"/>
      <c r="O918" s="108">
        <v>0.52600000000000002</v>
      </c>
      <c r="P918" s="108">
        <v>26.89</v>
      </c>
      <c r="Q918" s="108"/>
      <c r="R918" s="1"/>
      <c r="S918" s="1"/>
      <c r="T918" s="1"/>
      <c r="U918" s="108">
        <v>0.16300000000000001</v>
      </c>
      <c r="V918" s="108">
        <v>0</v>
      </c>
      <c r="W918" s="108">
        <v>4.8049999999999997</v>
      </c>
      <c r="X918" s="108">
        <v>0.10100000000000001</v>
      </c>
      <c r="Y918" s="108">
        <v>0.623</v>
      </c>
      <c r="Z918" s="108">
        <v>13.811</v>
      </c>
      <c r="AA918" s="108">
        <v>36.265999999999998</v>
      </c>
      <c r="AB918" s="108"/>
      <c r="AC918" s="108">
        <v>9.8810000000000002</v>
      </c>
      <c r="AD918" s="108"/>
      <c r="AE918" s="108"/>
      <c r="AF918" s="108"/>
      <c r="AG918" s="108"/>
      <c r="AH918" s="108">
        <v>0</v>
      </c>
      <c r="AI918" s="108"/>
      <c r="AJ918" s="109">
        <v>94.068999999999988</v>
      </c>
      <c r="AK918" s="109"/>
      <c r="AL918" s="108">
        <v>0.46886686611817491</v>
      </c>
      <c r="AM918" s="108">
        <v>0</v>
      </c>
      <c r="AN918" s="108">
        <v>0</v>
      </c>
      <c r="AO918" s="108">
        <v>0</v>
      </c>
      <c r="AP918" s="108">
        <v>0</v>
      </c>
      <c r="AQ918" s="108">
        <v>0</v>
      </c>
      <c r="AR918" s="1"/>
      <c r="AS918" s="1"/>
      <c r="AT918" s="108">
        <v>0.37592910234419669</v>
      </c>
      <c r="AU918" s="108">
        <v>11.734159539186596</v>
      </c>
      <c r="AV918" s="1"/>
      <c r="AW918" s="1"/>
      <c r="AX918" s="1"/>
      <c r="AY918" s="1"/>
      <c r="AZ918" s="108">
        <v>0.12066923304708321</v>
      </c>
      <c r="BA918" s="108">
        <v>0</v>
      </c>
      <c r="BB918" s="108">
        <v>4.4948550046772686</v>
      </c>
      <c r="BC918" s="108">
        <v>8.9033850493653033E-2</v>
      </c>
      <c r="BD918" s="108">
        <v>0.49058981022127723</v>
      </c>
      <c r="BE918" s="108">
        <v>11.776091405184173</v>
      </c>
      <c r="BF918" s="108">
        <v>30.962178775719284</v>
      </c>
      <c r="BG918" s="108"/>
      <c r="BH918" s="108">
        <v>8.47136488340192</v>
      </c>
      <c r="BI918" s="108"/>
      <c r="BJ918" s="108"/>
      <c r="BK918" s="108"/>
      <c r="BL918" s="108">
        <v>0</v>
      </c>
      <c r="BM918" s="108">
        <v>0</v>
      </c>
      <c r="BN918" s="108"/>
      <c r="BO918" s="108"/>
      <c r="BP918" s="108"/>
      <c r="BQ918" s="108">
        <v>6.8454400000000012E-2</v>
      </c>
      <c r="BR918" s="108">
        <v>3.4029240000000002E-2</v>
      </c>
      <c r="BS918" s="108">
        <v>3.5522600000000001E-2</v>
      </c>
      <c r="BT918" s="108">
        <v>3.0510879999999997E-2</v>
      </c>
      <c r="BU918" s="108">
        <v>7.9150559999999995E-2</v>
      </c>
      <c r="BV918" s="108">
        <v>9.2627999999999988E-2</v>
      </c>
      <c r="BW918" s="1"/>
      <c r="BX918" s="1"/>
      <c r="BY918" s="108">
        <v>3.2461440000000001E-2</v>
      </c>
      <c r="BZ918" s="108">
        <v>0.14070424000000001</v>
      </c>
      <c r="CA918" s="108"/>
      <c r="CB918" s="1"/>
      <c r="CC918" s="1"/>
      <c r="CD918" s="1"/>
      <c r="CE918" s="108">
        <v>7.3078280000000009E-2</v>
      </c>
      <c r="CF918" s="108">
        <v>0.13573742999999999</v>
      </c>
      <c r="CG918" s="108">
        <v>5.2060299999999997E-2</v>
      </c>
      <c r="CH918" s="108">
        <v>4.7985119999999999E-2</v>
      </c>
      <c r="CI918" s="108">
        <v>4.2668640000000001E-2</v>
      </c>
      <c r="CJ918" s="108">
        <v>0.20090064000000002</v>
      </c>
      <c r="CK918" s="108">
        <v>0.10447996</v>
      </c>
      <c r="CL918" s="108"/>
      <c r="CM918" s="108">
        <v>8.3280960000000015E-2</v>
      </c>
      <c r="CN918" s="108"/>
      <c r="CO918" s="108"/>
      <c r="CP918" s="108"/>
      <c r="CQ918" s="108"/>
      <c r="CR918" s="108">
        <v>0.11888028000000002</v>
      </c>
      <c r="CS918" s="1"/>
      <c r="CT918" s="1"/>
      <c r="CU918" s="19"/>
      <c r="CV918" s="18">
        <v>3.2000000000000001E-2</v>
      </c>
      <c r="CW918" s="18">
        <v>2.0400000000000001E-2</v>
      </c>
      <c r="CX918" s="18">
        <v>1.8800000000000001E-2</v>
      </c>
      <c r="CY918" s="18">
        <v>1.84E-2</v>
      </c>
      <c r="CZ918" s="18">
        <v>6.13E-2</v>
      </c>
      <c r="DA918" s="18">
        <v>7.1999999999999995E-2</v>
      </c>
      <c r="DB918" s="18"/>
      <c r="DC918" s="18"/>
      <c r="DD918" s="18">
        <v>2.3200000000000002E-2</v>
      </c>
      <c r="DE918" s="18">
        <v>6.140000000000001E-2</v>
      </c>
      <c r="DF918" s="18"/>
      <c r="DG918" s="18"/>
      <c r="DH918" s="18"/>
      <c r="DI918" s="18"/>
      <c r="DJ918" s="18">
        <v>5.4100000000000009E-2</v>
      </c>
      <c r="DK918" s="18">
        <v>0.11509999999999999</v>
      </c>
      <c r="DL918" s="18">
        <v>4.87E-2</v>
      </c>
      <c r="DM918" s="18">
        <v>4.2299999999999997E-2</v>
      </c>
      <c r="DN918" s="18">
        <v>3.3599999999999998E-2</v>
      </c>
      <c r="DO918" s="18">
        <v>0.17130000000000001</v>
      </c>
      <c r="DP918" s="18">
        <v>8.9200000000000002E-2</v>
      </c>
      <c r="DQ918" s="18"/>
      <c r="DR918" s="18">
        <v>7.1400000000000005E-2</v>
      </c>
      <c r="DS918" s="18"/>
      <c r="DT918" s="18"/>
      <c r="DU918" s="18"/>
      <c r="DV918" s="18"/>
      <c r="DW918" s="18">
        <v>0.10440000000000001</v>
      </c>
      <c r="DX918" s="18"/>
      <c r="DY918" s="18"/>
      <c r="DZ918" s="1"/>
      <c r="EA918" s="18">
        <v>5.37</v>
      </c>
      <c r="EB918" s="18">
        <v>100</v>
      </c>
      <c r="EC918" s="18">
        <v>108.04</v>
      </c>
      <c r="ED918" s="18">
        <v>100</v>
      </c>
      <c r="EE918" s="18">
        <v>100</v>
      </c>
      <c r="EF918" s="18">
        <v>100</v>
      </c>
      <c r="EG918" s="1"/>
      <c r="EH918" s="1"/>
      <c r="EI918" s="18">
        <v>6.01</v>
      </c>
      <c r="EJ918" s="18">
        <v>0.68</v>
      </c>
      <c r="EK918" s="1"/>
      <c r="EL918" s="1"/>
      <c r="EM918" s="1"/>
      <c r="EN918" s="1"/>
      <c r="EO918" s="18">
        <v>50.44</v>
      </c>
      <c r="EP918" s="18">
        <v>130.41999999999999</v>
      </c>
      <c r="EQ918" s="18">
        <v>2.2799999999999998</v>
      </c>
      <c r="ER918" s="18">
        <v>40.69</v>
      </c>
      <c r="ES918" s="18">
        <v>11.24</v>
      </c>
      <c r="ET918" s="18">
        <v>4.26</v>
      </c>
      <c r="EU918" s="18">
        <v>1.1599999999999999</v>
      </c>
      <c r="EV918" s="18"/>
      <c r="EW918" s="18">
        <v>1.94</v>
      </c>
      <c r="EX918" s="1"/>
      <c r="EY918" s="1"/>
      <c r="EZ918" s="1"/>
      <c r="FA918" s="1"/>
      <c r="FB918" s="18">
        <v>100</v>
      </c>
      <c r="FC918" s="1"/>
      <c r="FD918" s="1"/>
      <c r="FE918" s="1"/>
      <c r="FF918" s="108">
        <v>2.517815071054599E-2</v>
      </c>
      <c r="FG918" s="108">
        <v>0</v>
      </c>
      <c r="FH918" s="108">
        <v>0</v>
      </c>
      <c r="FI918" s="108">
        <v>0</v>
      </c>
      <c r="FJ918" s="108">
        <v>0</v>
      </c>
      <c r="FK918" s="108">
        <v>0</v>
      </c>
      <c r="FL918" s="1"/>
      <c r="FM918" s="1"/>
      <c r="FN918" s="108">
        <v>2.2593339050886223E-2</v>
      </c>
      <c r="FO918" s="108">
        <v>7.979228486646886E-2</v>
      </c>
      <c r="FP918" s="108">
        <v>0</v>
      </c>
      <c r="FQ918" s="1"/>
      <c r="FR918" s="1"/>
      <c r="FS918" s="1"/>
      <c r="FT918" s="108">
        <v>6.0865561148948769E-2</v>
      </c>
      <c r="FU918" s="108">
        <v>0</v>
      </c>
      <c r="FV918" s="108">
        <v>0.10248269410664171</v>
      </c>
      <c r="FW918" s="108">
        <v>3.6227873765867419E-2</v>
      </c>
      <c r="FX918" s="108">
        <v>5.5142294668871564E-2</v>
      </c>
      <c r="FY918" s="108">
        <v>0.5016614938608458</v>
      </c>
      <c r="FZ918" s="108">
        <v>0.35916127379834367</v>
      </c>
      <c r="GA918" s="108"/>
      <c r="GB918" s="108">
        <v>0.16434447873799726</v>
      </c>
      <c r="GC918" s="108"/>
      <c r="GD918" s="108"/>
      <c r="GE918" s="108"/>
      <c r="GF918" s="108"/>
      <c r="GG918" s="108">
        <v>0</v>
      </c>
      <c r="GH918" s="1"/>
      <c r="GI918" s="1"/>
      <c r="GJ918" s="1"/>
      <c r="GK918" s="1"/>
    </row>
    <row r="919" spans="1:193" x14ac:dyDescent="0.25">
      <c r="A919" s="19" t="s">
        <v>1072</v>
      </c>
      <c r="B919" s="19" t="s">
        <v>24</v>
      </c>
      <c r="C919" s="19" t="s">
        <v>247</v>
      </c>
      <c r="D919" s="18" t="s">
        <v>1050</v>
      </c>
      <c r="E919" s="19" t="s">
        <v>1055</v>
      </c>
      <c r="F919" s="1"/>
      <c r="G919" s="108">
        <v>0.74299999999999999</v>
      </c>
      <c r="H919" s="108">
        <v>3.7999999999999999E-2</v>
      </c>
      <c r="I919" s="108">
        <v>0</v>
      </c>
      <c r="J919" s="108">
        <v>0</v>
      </c>
      <c r="K919" s="108">
        <v>0</v>
      </c>
      <c r="L919" s="108">
        <v>0</v>
      </c>
      <c r="M919" s="1"/>
      <c r="N919" s="108"/>
      <c r="O919" s="108">
        <v>0.56999999999999995</v>
      </c>
      <c r="P919" s="108">
        <v>27.631</v>
      </c>
      <c r="Q919" s="108"/>
      <c r="R919" s="1"/>
      <c r="S919" s="1"/>
      <c r="T919" s="1"/>
      <c r="U919" s="108">
        <v>0</v>
      </c>
      <c r="V919" s="108">
        <v>0.34499999999999997</v>
      </c>
      <c r="W919" s="108">
        <v>3.7669999999999999</v>
      </c>
      <c r="X919" s="108">
        <v>8.5999999999999993E-2</v>
      </c>
      <c r="Y919" s="108">
        <v>0.57599999999999996</v>
      </c>
      <c r="Z919" s="108">
        <v>15.958</v>
      </c>
      <c r="AA919" s="108">
        <v>36.707000000000001</v>
      </c>
      <c r="AB919" s="108"/>
      <c r="AC919" s="108">
        <v>10.608000000000001</v>
      </c>
      <c r="AD919" s="108"/>
      <c r="AE919" s="108"/>
      <c r="AF919" s="108"/>
      <c r="AG919" s="108"/>
      <c r="AH919" s="108">
        <v>0</v>
      </c>
      <c r="AI919" s="108"/>
      <c r="AJ919" s="109">
        <v>97.028999999999996</v>
      </c>
      <c r="AK919" s="109"/>
      <c r="AL919" s="108">
        <v>0.34732610321615554</v>
      </c>
      <c r="AM919" s="108">
        <v>2.2780408848390384E-2</v>
      </c>
      <c r="AN919" s="108">
        <v>0</v>
      </c>
      <c r="AO919" s="108">
        <v>0</v>
      </c>
      <c r="AP919" s="108">
        <v>0</v>
      </c>
      <c r="AQ919" s="108">
        <v>0</v>
      </c>
      <c r="AR919" s="1"/>
      <c r="AS919" s="1"/>
      <c r="AT919" s="108">
        <v>0.40737564322469977</v>
      </c>
      <c r="AU919" s="108">
        <v>12.057514400418922</v>
      </c>
      <c r="AV919" s="1"/>
      <c r="AW919" s="1"/>
      <c r="AX919" s="1"/>
      <c r="AY919" s="1"/>
      <c r="AZ919" s="108">
        <v>0</v>
      </c>
      <c r="BA919" s="108">
        <v>0.29254642584584073</v>
      </c>
      <c r="BB919" s="108">
        <v>3.5238540692235736</v>
      </c>
      <c r="BC919" s="108">
        <v>7.5811001410437229E-2</v>
      </c>
      <c r="BD919" s="108">
        <v>0.45357902197023381</v>
      </c>
      <c r="BE919" s="108">
        <v>13.60675306957708</v>
      </c>
      <c r="BF919" s="108">
        <v>31.338683514044224</v>
      </c>
      <c r="BG919" s="108"/>
      <c r="BH919" s="108">
        <v>9.094650205761317</v>
      </c>
      <c r="BI919" s="108"/>
      <c r="BJ919" s="108"/>
      <c r="BK919" s="108"/>
      <c r="BL919" s="108">
        <v>0</v>
      </c>
      <c r="BM919" s="108">
        <v>0</v>
      </c>
      <c r="BN919" s="108"/>
      <c r="BO919" s="108"/>
      <c r="BP919" s="108"/>
      <c r="BQ919" s="108">
        <v>6.8240480000000006E-2</v>
      </c>
      <c r="BR919" s="108">
        <v>3.3028380000000003E-2</v>
      </c>
      <c r="BS919" s="108">
        <v>3.6278399999999995E-2</v>
      </c>
      <c r="BT919" s="108">
        <v>3.1008339999999999E-2</v>
      </c>
      <c r="BU919" s="108">
        <v>8.4057119999999999E-2</v>
      </c>
      <c r="BV919" s="108">
        <v>9.648749999999999E-2</v>
      </c>
      <c r="BW919" s="1"/>
      <c r="BX919" s="1"/>
      <c r="BY919" s="108">
        <v>3.0222720000000002E-2</v>
      </c>
      <c r="BZ919" s="108">
        <v>0.13428775999999998</v>
      </c>
      <c r="CA919" s="108"/>
      <c r="CB919" s="1"/>
      <c r="CC919" s="1"/>
      <c r="CD919" s="1"/>
      <c r="CE919" s="108">
        <v>7.3078280000000009E-2</v>
      </c>
      <c r="CF919" s="108">
        <v>0.13290710999999999</v>
      </c>
      <c r="CG919" s="108">
        <v>5.5374199999999998E-2</v>
      </c>
      <c r="CH919" s="108">
        <v>4.8779200000000002E-2</v>
      </c>
      <c r="CI919" s="108">
        <v>4.050981E-2</v>
      </c>
      <c r="CJ919" s="108">
        <v>0.16020448000000001</v>
      </c>
      <c r="CK919" s="108">
        <v>0.10600265</v>
      </c>
      <c r="CL919" s="108"/>
      <c r="CM919" s="108">
        <v>8.4680640000000001E-2</v>
      </c>
      <c r="CN919" s="108"/>
      <c r="CO919" s="108"/>
      <c r="CP919" s="108"/>
      <c r="CQ919" s="108"/>
      <c r="CR919" s="108">
        <v>0.12081607000000001</v>
      </c>
      <c r="CS919" s="1"/>
      <c r="CT919" s="1"/>
      <c r="CU919" s="19"/>
      <c r="CV919" s="18">
        <v>3.1899999999999998E-2</v>
      </c>
      <c r="CW919" s="18">
        <v>1.9800000000000002E-2</v>
      </c>
      <c r="CX919" s="18">
        <v>1.9199999999999998E-2</v>
      </c>
      <c r="CY919" s="18">
        <v>1.8700000000000001E-2</v>
      </c>
      <c r="CZ919" s="18">
        <v>6.5100000000000005E-2</v>
      </c>
      <c r="DA919" s="18">
        <v>7.4999999999999997E-2</v>
      </c>
      <c r="DB919" s="18"/>
      <c r="DC919" s="18"/>
      <c r="DD919" s="18">
        <v>2.1600000000000001E-2</v>
      </c>
      <c r="DE919" s="18">
        <v>5.8599999999999985E-2</v>
      </c>
      <c r="DF919" s="18"/>
      <c r="DG919" s="18"/>
      <c r="DH919" s="18"/>
      <c r="DI919" s="18"/>
      <c r="DJ919" s="18">
        <v>5.4100000000000009E-2</v>
      </c>
      <c r="DK919" s="18">
        <v>0.11269999999999999</v>
      </c>
      <c r="DL919" s="18">
        <v>5.1799999999999999E-2</v>
      </c>
      <c r="DM919" s="18">
        <v>4.2999999999999997E-2</v>
      </c>
      <c r="DN919" s="18">
        <v>3.1899999999999998E-2</v>
      </c>
      <c r="DO919" s="18">
        <v>0.1366</v>
      </c>
      <c r="DP919" s="18">
        <v>9.0499999999999997E-2</v>
      </c>
      <c r="DQ919" s="18"/>
      <c r="DR919" s="18">
        <v>7.2599999999999998E-2</v>
      </c>
      <c r="DS919" s="18"/>
      <c r="DT919" s="18"/>
      <c r="DU919" s="18"/>
      <c r="DV919" s="18"/>
      <c r="DW919" s="18">
        <v>0.1061</v>
      </c>
      <c r="DX919" s="18"/>
      <c r="DY919" s="18"/>
      <c r="DZ919" s="1"/>
      <c r="EA919" s="18">
        <v>6.89</v>
      </c>
      <c r="EB919" s="18">
        <v>57.82</v>
      </c>
      <c r="EC919" s="18">
        <v>100</v>
      </c>
      <c r="ED919" s="18">
        <v>100</v>
      </c>
      <c r="EE919" s="18">
        <v>100</v>
      </c>
      <c r="EF919" s="18">
        <v>100</v>
      </c>
      <c r="EG919" s="1"/>
      <c r="EH919" s="1"/>
      <c r="EI919" s="18">
        <v>5.49</v>
      </c>
      <c r="EJ919" s="18">
        <v>0.67</v>
      </c>
      <c r="EK919" s="1"/>
      <c r="EL919" s="1"/>
      <c r="EM919" s="1"/>
      <c r="EN919" s="1"/>
      <c r="EO919" s="18">
        <v>145.77000000000001</v>
      </c>
      <c r="EP919" s="18">
        <v>43.91</v>
      </c>
      <c r="EQ919" s="18">
        <v>2.68</v>
      </c>
      <c r="ER919" s="18">
        <v>47.89</v>
      </c>
      <c r="ES919" s="18">
        <v>11.65</v>
      </c>
      <c r="ET919" s="18">
        <v>3.87</v>
      </c>
      <c r="EU919" s="18">
        <v>1.1499999999999999</v>
      </c>
      <c r="EV919" s="18"/>
      <c r="EW919" s="18">
        <v>1.86</v>
      </c>
      <c r="EX919" s="1"/>
      <c r="EY919" s="1"/>
      <c r="EZ919" s="1"/>
      <c r="FA919" s="1"/>
      <c r="FB919" s="18">
        <v>100</v>
      </c>
      <c r="FC919" s="1"/>
      <c r="FD919" s="1"/>
      <c r="FE919" s="1"/>
      <c r="FF919" s="108">
        <v>2.3930768511593117E-2</v>
      </c>
      <c r="FG919" s="108">
        <v>1.3171632396139322E-2</v>
      </c>
      <c r="FH919" s="108">
        <v>0</v>
      </c>
      <c r="FI919" s="108">
        <v>0</v>
      </c>
      <c r="FJ919" s="108">
        <v>0</v>
      </c>
      <c r="FK919" s="108">
        <v>0</v>
      </c>
      <c r="FL919" s="1"/>
      <c r="FM919" s="1"/>
      <c r="FN919" s="108">
        <v>2.2364922813036019E-2</v>
      </c>
      <c r="FO919" s="108">
        <v>8.0785346482806789E-2</v>
      </c>
      <c r="FP919" s="108">
        <v>0</v>
      </c>
      <c r="FQ919" s="1"/>
      <c r="FR919" s="1"/>
      <c r="FS919" s="1"/>
      <c r="FT919" s="108">
        <v>0</v>
      </c>
      <c r="FU919" s="108">
        <v>0.12845713558890867</v>
      </c>
      <c r="FV919" s="108">
        <v>9.4439289055191777E-2</v>
      </c>
      <c r="FW919" s="108">
        <v>3.6305888575458391E-2</v>
      </c>
      <c r="FX919" s="108">
        <v>5.2841956059532243E-2</v>
      </c>
      <c r="FY919" s="108">
        <v>0.52658134379263299</v>
      </c>
      <c r="FZ919" s="108">
        <v>0.36039486041150859</v>
      </c>
      <c r="GA919" s="108"/>
      <c r="GB919" s="108">
        <v>0.1691604938271605</v>
      </c>
      <c r="GC919" s="108"/>
      <c r="GD919" s="108"/>
      <c r="GE919" s="108"/>
      <c r="GF919" s="108"/>
      <c r="GG919" s="108">
        <v>0</v>
      </c>
      <c r="GH919" s="1"/>
      <c r="GI919" s="1"/>
      <c r="GJ919" s="1"/>
      <c r="GK919" s="1"/>
    </row>
    <row r="920" spans="1:193" x14ac:dyDescent="0.25">
      <c r="A920" s="19" t="s">
        <v>1072</v>
      </c>
      <c r="B920" s="19" t="s">
        <v>24</v>
      </c>
      <c r="C920" s="19" t="s">
        <v>247</v>
      </c>
      <c r="D920" s="18" t="s">
        <v>1050</v>
      </c>
      <c r="E920" s="19" t="s">
        <v>1056</v>
      </c>
      <c r="F920" s="1"/>
      <c r="G920" s="108">
        <v>0.76900000000000002</v>
      </c>
      <c r="H920" s="108">
        <v>0</v>
      </c>
      <c r="I920" s="108">
        <v>0</v>
      </c>
      <c r="J920" s="108">
        <v>0</v>
      </c>
      <c r="K920" s="108">
        <v>0</v>
      </c>
      <c r="L920" s="108">
        <v>0</v>
      </c>
      <c r="M920" s="1"/>
      <c r="N920" s="108"/>
      <c r="O920" s="108">
        <v>0.52300000000000002</v>
      </c>
      <c r="P920" s="108">
        <v>27.164000000000001</v>
      </c>
      <c r="Q920" s="108"/>
      <c r="R920" s="1"/>
      <c r="S920" s="1"/>
      <c r="T920" s="1"/>
      <c r="U920" s="108">
        <v>0</v>
      </c>
      <c r="V920" s="108">
        <v>0</v>
      </c>
      <c r="W920" s="108">
        <v>4.0039999999999996</v>
      </c>
      <c r="X920" s="108">
        <v>0</v>
      </c>
      <c r="Y920" s="108">
        <v>0.65200000000000002</v>
      </c>
      <c r="Z920" s="108">
        <v>14.340999999999999</v>
      </c>
      <c r="AA920" s="108">
        <v>35.679000000000002</v>
      </c>
      <c r="AB920" s="108"/>
      <c r="AC920" s="108">
        <v>9.8979999999999997</v>
      </c>
      <c r="AD920" s="108"/>
      <c r="AE920" s="108"/>
      <c r="AF920" s="108"/>
      <c r="AG920" s="108"/>
      <c r="AH920" s="108">
        <v>0</v>
      </c>
      <c r="AI920" s="108"/>
      <c r="AJ920" s="109">
        <v>93.03</v>
      </c>
      <c r="AK920" s="109"/>
      <c r="AL920" s="108">
        <v>0.35948017950635747</v>
      </c>
      <c r="AM920" s="108">
        <v>0</v>
      </c>
      <c r="AN920" s="108">
        <v>0</v>
      </c>
      <c r="AO920" s="108">
        <v>0</v>
      </c>
      <c r="AP920" s="108">
        <v>0</v>
      </c>
      <c r="AQ920" s="108">
        <v>0</v>
      </c>
      <c r="AR920" s="1"/>
      <c r="AS920" s="1"/>
      <c r="AT920" s="108">
        <v>0.3737850200114351</v>
      </c>
      <c r="AU920" s="108">
        <v>11.853726653866296</v>
      </c>
      <c r="AV920" s="1"/>
      <c r="AW920" s="1"/>
      <c r="AX920" s="1"/>
      <c r="AY920" s="1"/>
      <c r="AZ920" s="108">
        <v>0</v>
      </c>
      <c r="BA920" s="108">
        <v>0</v>
      </c>
      <c r="BB920" s="108">
        <v>3.7455565949485496</v>
      </c>
      <c r="BC920" s="108">
        <v>0</v>
      </c>
      <c r="BD920" s="108">
        <v>0.51342625403575082</v>
      </c>
      <c r="BE920" s="108">
        <v>12.228001364256478</v>
      </c>
      <c r="BF920" s="108">
        <v>30.461026210193804</v>
      </c>
      <c r="BG920" s="108"/>
      <c r="BH920" s="108">
        <v>8.4859396433470504</v>
      </c>
      <c r="BI920" s="108"/>
      <c r="BJ920" s="108"/>
      <c r="BK920" s="108"/>
      <c r="BL920" s="108">
        <v>0</v>
      </c>
      <c r="BM920" s="108">
        <v>0</v>
      </c>
      <c r="BN920" s="108"/>
      <c r="BO920" s="108"/>
      <c r="BP920" s="108"/>
      <c r="BQ920" s="108">
        <v>7.3588480000000012E-2</v>
      </c>
      <c r="BR920" s="108">
        <v>3.1360279999999997E-2</v>
      </c>
      <c r="BS920" s="108">
        <v>4.1568999999999995E-2</v>
      </c>
      <c r="BT920" s="108">
        <v>3.4656379999999994E-2</v>
      </c>
      <c r="BU920" s="108">
        <v>6.7658880000000005E-2</v>
      </c>
      <c r="BV920" s="108">
        <v>6.6254750000000001E-2</v>
      </c>
      <c r="BW920" s="1"/>
      <c r="BX920" s="1"/>
      <c r="BY920" s="108">
        <v>3.176184E-2</v>
      </c>
      <c r="BZ920" s="108">
        <v>0.19914003999999999</v>
      </c>
      <c r="CA920" s="108"/>
      <c r="CB920" s="1"/>
      <c r="CC920" s="1"/>
      <c r="CD920" s="1"/>
      <c r="CE920" s="108">
        <v>0.12400344000000001</v>
      </c>
      <c r="CF920" s="108">
        <v>0.13420434000000001</v>
      </c>
      <c r="CG920" s="108">
        <v>5.0349900000000003E-2</v>
      </c>
      <c r="CH920" s="108">
        <v>4.1972799999999998E-2</v>
      </c>
      <c r="CI920" s="108">
        <v>6.1717139999999997E-2</v>
      </c>
      <c r="CJ920" s="108">
        <v>0.18788256000000003</v>
      </c>
      <c r="CK920" s="108">
        <v>9.1829919999999995E-2</v>
      </c>
      <c r="CL920" s="108"/>
      <c r="CM920" s="108">
        <v>7.9315200000000016E-2</v>
      </c>
      <c r="CN920" s="108"/>
      <c r="CO920" s="108"/>
      <c r="CP920" s="108"/>
      <c r="CQ920" s="108"/>
      <c r="CR920" s="108">
        <v>0.10806263000000001</v>
      </c>
      <c r="CS920" s="1"/>
      <c r="CT920" s="1"/>
      <c r="CU920" s="19"/>
      <c r="CV920" s="18">
        <v>3.44E-2</v>
      </c>
      <c r="CW920" s="18">
        <v>1.8800000000000001E-2</v>
      </c>
      <c r="CX920" s="18">
        <v>2.1999999999999999E-2</v>
      </c>
      <c r="CY920" s="18">
        <v>2.0899999999999998E-2</v>
      </c>
      <c r="CZ920" s="18">
        <v>5.2400000000000009E-2</v>
      </c>
      <c r="DA920" s="18">
        <v>5.1499999999999997E-2</v>
      </c>
      <c r="DB920" s="18"/>
      <c r="DC920" s="18"/>
      <c r="DD920" s="18">
        <v>2.2699999999999998E-2</v>
      </c>
      <c r="DE920" s="18">
        <v>8.6900000000000005E-2</v>
      </c>
      <c r="DF920" s="18"/>
      <c r="DG920" s="18"/>
      <c r="DH920" s="18"/>
      <c r="DI920" s="18"/>
      <c r="DJ920" s="18">
        <v>9.1800000000000007E-2</v>
      </c>
      <c r="DK920" s="18">
        <v>0.1138</v>
      </c>
      <c r="DL920" s="18">
        <v>4.7100000000000003E-2</v>
      </c>
      <c r="DM920" s="18">
        <v>3.6999999999999998E-2</v>
      </c>
      <c r="DN920" s="18">
        <v>4.8599999999999997E-2</v>
      </c>
      <c r="DO920" s="18">
        <v>0.16020000000000001</v>
      </c>
      <c r="DP920" s="18">
        <v>7.8399999999999997E-2</v>
      </c>
      <c r="DQ920" s="18"/>
      <c r="DR920" s="18">
        <v>6.8000000000000005E-2</v>
      </c>
      <c r="DS920" s="18"/>
      <c r="DT920" s="18"/>
      <c r="DU920" s="18"/>
      <c r="DV920" s="18"/>
      <c r="DW920" s="18">
        <v>9.4899999999999998E-2</v>
      </c>
      <c r="DX920" s="18"/>
      <c r="DY920" s="18"/>
      <c r="DZ920" s="1"/>
      <c r="EA920" s="18">
        <v>6.69</v>
      </c>
      <c r="EB920" s="18">
        <v>100</v>
      </c>
      <c r="EC920" s="18">
        <v>100</v>
      </c>
      <c r="ED920" s="18">
        <v>281.86</v>
      </c>
      <c r="EE920" s="18">
        <v>100</v>
      </c>
      <c r="EF920" s="18">
        <v>100</v>
      </c>
      <c r="EG920" s="1"/>
      <c r="EH920" s="1"/>
      <c r="EI920" s="18">
        <v>6.1</v>
      </c>
      <c r="EJ920" s="18">
        <v>0.69</v>
      </c>
      <c r="EK920" s="1"/>
      <c r="EL920" s="1"/>
      <c r="EM920" s="1"/>
      <c r="EN920" s="1"/>
      <c r="EO920" s="18">
        <v>218.58</v>
      </c>
      <c r="EP920" s="18">
        <v>100</v>
      </c>
      <c r="EQ920" s="18">
        <v>2.58</v>
      </c>
      <c r="ER920" s="18">
        <v>135.79</v>
      </c>
      <c r="ES920" s="18">
        <v>10.85</v>
      </c>
      <c r="ET920" s="18">
        <v>4.1500000000000004</v>
      </c>
      <c r="EU920" s="18">
        <v>1.19</v>
      </c>
      <c r="EV920" s="18"/>
      <c r="EW920" s="18">
        <v>1.43</v>
      </c>
      <c r="EX920" s="1"/>
      <c r="EY920" s="1"/>
      <c r="EZ920" s="1"/>
      <c r="FA920" s="1"/>
      <c r="FB920" s="18">
        <v>100</v>
      </c>
      <c r="FC920" s="1"/>
      <c r="FD920" s="1"/>
      <c r="FE920" s="1"/>
      <c r="FF920" s="108">
        <v>2.4049224008975315E-2</v>
      </c>
      <c r="FG920" s="108">
        <v>0</v>
      </c>
      <c r="FH920" s="108">
        <v>0</v>
      </c>
      <c r="FI920" s="108">
        <v>0</v>
      </c>
      <c r="FJ920" s="108">
        <v>0</v>
      </c>
      <c r="FK920" s="108">
        <v>0</v>
      </c>
      <c r="FL920" s="1"/>
      <c r="FM920" s="1"/>
      <c r="FN920" s="108">
        <v>2.2800886220697539E-2</v>
      </c>
      <c r="FO920" s="108">
        <v>8.1790713911677443E-2</v>
      </c>
      <c r="FP920" s="108">
        <v>0</v>
      </c>
      <c r="FQ920" s="1"/>
      <c r="FR920" s="1"/>
      <c r="FS920" s="1"/>
      <c r="FT920" s="108">
        <v>0</v>
      </c>
      <c r="FU920" s="108">
        <v>0</v>
      </c>
      <c r="FV920" s="108">
        <v>9.6635360149672583E-2</v>
      </c>
      <c r="FW920" s="108">
        <v>0</v>
      </c>
      <c r="FX920" s="108">
        <v>5.5706748562878966E-2</v>
      </c>
      <c r="FY920" s="108">
        <v>0.5074620566166439</v>
      </c>
      <c r="FZ920" s="108">
        <v>0.36248621190130625</v>
      </c>
      <c r="GA920" s="108"/>
      <c r="GB920" s="108">
        <v>0.12134893689986283</v>
      </c>
      <c r="GC920" s="108"/>
      <c r="GD920" s="108"/>
      <c r="GE920" s="108"/>
      <c r="GF920" s="108"/>
      <c r="GG920" s="108">
        <v>0</v>
      </c>
      <c r="GH920" s="1"/>
      <c r="GI920" s="1"/>
      <c r="GJ920" s="1"/>
      <c r="GK920" s="1"/>
    </row>
    <row r="921" spans="1:193" x14ac:dyDescent="0.25">
      <c r="A921" s="19" t="s">
        <v>1072</v>
      </c>
      <c r="B921" s="19" t="s">
        <v>24</v>
      </c>
      <c r="C921" s="19" t="s">
        <v>247</v>
      </c>
      <c r="D921" s="18" t="s">
        <v>1050</v>
      </c>
      <c r="E921" s="19" t="s">
        <v>1057</v>
      </c>
      <c r="F921" s="1"/>
      <c r="G921" s="108">
        <v>0.874</v>
      </c>
      <c r="H921" s="108">
        <v>0</v>
      </c>
      <c r="I921" s="108">
        <v>0</v>
      </c>
      <c r="J921" s="108">
        <v>0</v>
      </c>
      <c r="K921" s="108">
        <v>0</v>
      </c>
      <c r="L921" s="108">
        <v>0</v>
      </c>
      <c r="M921" s="1"/>
      <c r="N921" s="108"/>
      <c r="O921" s="108">
        <v>0.58599999999999997</v>
      </c>
      <c r="P921" s="108">
        <v>27.268999999999998</v>
      </c>
      <c r="Q921" s="108"/>
      <c r="R921" s="1"/>
      <c r="S921" s="1"/>
      <c r="T921" s="1"/>
      <c r="U921" s="108">
        <v>0</v>
      </c>
      <c r="V921" s="108">
        <v>0</v>
      </c>
      <c r="W921" s="108">
        <v>3.8730000000000002</v>
      </c>
      <c r="X921" s="108">
        <v>0</v>
      </c>
      <c r="Y921" s="108">
        <v>0.55700000000000005</v>
      </c>
      <c r="Z921" s="108">
        <v>13.670999999999999</v>
      </c>
      <c r="AA921" s="108">
        <v>36.395000000000003</v>
      </c>
      <c r="AB921" s="108"/>
      <c r="AC921" s="108">
        <v>10.104999999999999</v>
      </c>
      <c r="AD921" s="108"/>
      <c r="AE921" s="108"/>
      <c r="AF921" s="108"/>
      <c r="AG921" s="108"/>
      <c r="AH921" s="108">
        <v>0</v>
      </c>
      <c r="AI921" s="108"/>
      <c r="AJ921" s="109">
        <v>93.33</v>
      </c>
      <c r="AK921" s="109"/>
      <c r="AL921" s="108">
        <v>0.40856394913986532</v>
      </c>
      <c r="AM921" s="108">
        <v>0</v>
      </c>
      <c r="AN921" s="108">
        <v>0</v>
      </c>
      <c r="AO921" s="108">
        <v>0</v>
      </c>
      <c r="AP921" s="108">
        <v>0</v>
      </c>
      <c r="AQ921" s="108">
        <v>0</v>
      </c>
      <c r="AR921" s="1"/>
      <c r="AS921" s="1"/>
      <c r="AT921" s="108">
        <v>0.41881074899942822</v>
      </c>
      <c r="AU921" s="108">
        <v>11.899546168615814</v>
      </c>
      <c r="AV921" s="1"/>
      <c r="AW921" s="1"/>
      <c r="AX921" s="1"/>
      <c r="AY921" s="1"/>
      <c r="AZ921" s="108">
        <v>0</v>
      </c>
      <c r="BA921" s="108">
        <v>0</v>
      </c>
      <c r="BB921" s="108">
        <v>3.6230121608980359</v>
      </c>
      <c r="BC921" s="108">
        <v>0</v>
      </c>
      <c r="BD921" s="108">
        <v>0.43861721395385467</v>
      </c>
      <c r="BE921" s="108">
        <v>11.656718963165074</v>
      </c>
      <c r="BF921" s="108">
        <v>31.072312814821142</v>
      </c>
      <c r="BG921" s="108"/>
      <c r="BH921" s="108">
        <v>8.6634087791495187</v>
      </c>
      <c r="BI921" s="108"/>
      <c r="BJ921" s="108"/>
      <c r="BK921" s="108"/>
      <c r="BL921" s="108">
        <v>0</v>
      </c>
      <c r="BM921" s="108">
        <v>0</v>
      </c>
      <c r="BN921" s="108"/>
      <c r="BO921" s="108"/>
      <c r="BP921" s="108"/>
      <c r="BQ921" s="108">
        <v>7.6583360000000003E-2</v>
      </c>
      <c r="BR921" s="108">
        <v>3.1860709999999993E-2</v>
      </c>
      <c r="BS921" s="108">
        <v>4.2891650000000003E-2</v>
      </c>
      <c r="BT921" s="108">
        <v>3.2003259999999999E-2</v>
      </c>
      <c r="BU921" s="108">
        <v>6.3656159999999989E-2</v>
      </c>
      <c r="BV921" s="108">
        <v>7.3459150000000001E-2</v>
      </c>
      <c r="BW921" s="1"/>
      <c r="BX921" s="1"/>
      <c r="BY921" s="108">
        <v>3.036264E-2</v>
      </c>
      <c r="BZ921" s="108">
        <v>0.19639011999999997</v>
      </c>
      <c r="CA921" s="108"/>
      <c r="CB921" s="1"/>
      <c r="CC921" s="1"/>
      <c r="CD921" s="1"/>
      <c r="CE921" s="108">
        <v>0.1256244</v>
      </c>
      <c r="CF921" s="108">
        <v>0.13573742999999999</v>
      </c>
      <c r="CG921" s="108">
        <v>4.6715300000000001E-2</v>
      </c>
      <c r="CH921" s="108">
        <v>4.2540000000000001E-2</v>
      </c>
      <c r="CI921" s="108">
        <v>6.5399849999999995E-2</v>
      </c>
      <c r="CJ921" s="108">
        <v>0.14988384000000002</v>
      </c>
      <c r="CK921" s="108">
        <v>8.6910460000000009E-2</v>
      </c>
      <c r="CL921" s="108"/>
      <c r="CM921" s="108">
        <v>7.6749120000000004E-2</v>
      </c>
      <c r="CN921" s="108"/>
      <c r="CO921" s="108"/>
      <c r="CP921" s="108"/>
      <c r="CQ921" s="108"/>
      <c r="CR921" s="108">
        <v>0.1070378</v>
      </c>
      <c r="CS921" s="1"/>
      <c r="CT921" s="1"/>
      <c r="CU921" s="19"/>
      <c r="CV921" s="18">
        <v>3.5799999999999998E-2</v>
      </c>
      <c r="CW921" s="18">
        <v>1.9099999999999995E-2</v>
      </c>
      <c r="CX921" s="18">
        <v>2.2700000000000001E-2</v>
      </c>
      <c r="CY921" s="18">
        <v>1.9300000000000001E-2</v>
      </c>
      <c r="CZ921" s="18">
        <v>4.9299999999999997E-2</v>
      </c>
      <c r="DA921" s="18">
        <v>5.7099999999999998E-2</v>
      </c>
      <c r="DB921" s="18"/>
      <c r="DC921" s="18"/>
      <c r="DD921" s="18">
        <v>2.1700000000000001E-2</v>
      </c>
      <c r="DE921" s="18">
        <v>8.5699999999999998E-2</v>
      </c>
      <c r="DF921" s="18"/>
      <c r="DG921" s="18"/>
      <c r="DH921" s="18"/>
      <c r="DI921" s="18"/>
      <c r="DJ921" s="18">
        <v>9.2999999999999999E-2</v>
      </c>
      <c r="DK921" s="18">
        <v>0.11509999999999999</v>
      </c>
      <c r="DL921" s="18">
        <v>4.3700000000000003E-2</v>
      </c>
      <c r="DM921" s="18">
        <v>3.7499999999999999E-2</v>
      </c>
      <c r="DN921" s="18">
        <v>5.1499999999999997E-2</v>
      </c>
      <c r="DO921" s="18">
        <v>0.1278</v>
      </c>
      <c r="DP921" s="18">
        <v>7.4200000000000002E-2</v>
      </c>
      <c r="DQ921" s="18"/>
      <c r="DR921" s="18">
        <v>6.5799999999999997E-2</v>
      </c>
      <c r="DS921" s="18"/>
      <c r="DT921" s="18"/>
      <c r="DU921" s="18"/>
      <c r="DV921" s="18"/>
      <c r="DW921" s="18">
        <v>9.4E-2</v>
      </c>
      <c r="DX921" s="18"/>
      <c r="DY921" s="18"/>
      <c r="DZ921" s="1"/>
      <c r="EA921" s="18">
        <v>5.94</v>
      </c>
      <c r="EB921" s="18">
        <v>100</v>
      </c>
      <c r="EC921" s="18">
        <v>100</v>
      </c>
      <c r="ED921" s="18">
        <v>200.78</v>
      </c>
      <c r="EE921" s="18">
        <v>100</v>
      </c>
      <c r="EF921" s="18">
        <v>100</v>
      </c>
      <c r="EG921" s="1"/>
      <c r="EH921" s="1"/>
      <c r="EI921" s="18">
        <v>5.55</v>
      </c>
      <c r="EJ921" s="18">
        <v>0.69</v>
      </c>
      <c r="EK921" s="1"/>
      <c r="EL921" s="1"/>
      <c r="EM921" s="1"/>
      <c r="EN921" s="1"/>
      <c r="EO921" s="18">
        <v>88.39</v>
      </c>
      <c r="EP921" s="18">
        <v>114.56</v>
      </c>
      <c r="EQ921" s="18">
        <v>2.69</v>
      </c>
      <c r="ER921" s="18">
        <v>92.03</v>
      </c>
      <c r="ES921" s="18">
        <v>12.68</v>
      </c>
      <c r="ET921" s="18">
        <v>4.3</v>
      </c>
      <c r="EU921" s="18">
        <v>1.18</v>
      </c>
      <c r="EV921" s="18"/>
      <c r="EW921" s="18">
        <v>1.4</v>
      </c>
      <c r="EX921" s="1"/>
      <c r="EY921" s="1"/>
      <c r="EZ921" s="1"/>
      <c r="FA921" s="1"/>
      <c r="FB921" s="18">
        <v>100</v>
      </c>
      <c r="FC921" s="1"/>
      <c r="FD921" s="1"/>
      <c r="FE921" s="1"/>
      <c r="FF921" s="108">
        <v>2.4268698578908E-2</v>
      </c>
      <c r="FG921" s="108">
        <v>0</v>
      </c>
      <c r="FH921" s="108">
        <v>0</v>
      </c>
      <c r="FI921" s="108">
        <v>0</v>
      </c>
      <c r="FJ921" s="108">
        <v>0</v>
      </c>
      <c r="FK921" s="108">
        <v>0</v>
      </c>
      <c r="FL921" s="1"/>
      <c r="FM921" s="1"/>
      <c r="FN921" s="108">
        <v>2.3243996569468267E-2</v>
      </c>
      <c r="FO921" s="108">
        <v>8.2106868563449106E-2</v>
      </c>
      <c r="FP921" s="108">
        <v>0</v>
      </c>
      <c r="FQ921" s="1"/>
      <c r="FR921" s="1"/>
      <c r="FS921" s="1"/>
      <c r="FT921" s="108">
        <v>0</v>
      </c>
      <c r="FU921" s="108">
        <v>0</v>
      </c>
      <c r="FV921" s="108">
        <v>9.7459027128157169E-2</v>
      </c>
      <c r="FW921" s="108">
        <v>0</v>
      </c>
      <c r="FX921" s="108">
        <v>5.5616662729348773E-2</v>
      </c>
      <c r="FY921" s="108">
        <v>0.50123891541609822</v>
      </c>
      <c r="FZ921" s="108">
        <v>0.36665329121488949</v>
      </c>
      <c r="GA921" s="108"/>
      <c r="GB921" s="108">
        <v>0.12128772290809325</v>
      </c>
      <c r="GC921" s="108"/>
      <c r="GD921" s="108"/>
      <c r="GE921" s="108"/>
      <c r="GF921" s="108"/>
      <c r="GG921" s="108">
        <v>0</v>
      </c>
      <c r="GH921" s="1"/>
      <c r="GI921" s="1"/>
      <c r="GJ921" s="1"/>
      <c r="GK921" s="1"/>
    </row>
    <row r="922" spans="1:193" x14ac:dyDescent="0.25">
      <c r="A922" s="19" t="s">
        <v>1072</v>
      </c>
      <c r="B922" s="19" t="s">
        <v>24</v>
      </c>
      <c r="C922" s="19" t="s">
        <v>247</v>
      </c>
      <c r="D922" s="18" t="s">
        <v>1050</v>
      </c>
      <c r="E922" s="19" t="s">
        <v>1058</v>
      </c>
      <c r="F922" s="1"/>
      <c r="G922" s="108">
        <v>1.014</v>
      </c>
      <c r="H922" s="108">
        <v>0</v>
      </c>
      <c r="I922" s="108">
        <v>0</v>
      </c>
      <c r="J922" s="108">
        <v>5.1999999999999991E-2</v>
      </c>
      <c r="K922" s="108">
        <v>0</v>
      </c>
      <c r="L922" s="108">
        <v>0</v>
      </c>
      <c r="M922" s="1"/>
      <c r="N922" s="108"/>
      <c r="O922" s="108">
        <v>0.442</v>
      </c>
      <c r="P922" s="108">
        <v>27.143999999999998</v>
      </c>
      <c r="Q922" s="108"/>
      <c r="R922" s="1"/>
      <c r="S922" s="1"/>
      <c r="T922" s="1"/>
      <c r="U922" s="108">
        <v>0</v>
      </c>
      <c r="V922" s="108">
        <v>0.17399999999999999</v>
      </c>
      <c r="W922" s="108">
        <v>4.4249999999999998</v>
      </c>
      <c r="X922" s="108">
        <v>0</v>
      </c>
      <c r="Y922" s="108">
        <v>0.63300000000000001</v>
      </c>
      <c r="Z922" s="108">
        <v>14.404999999999999</v>
      </c>
      <c r="AA922" s="108">
        <v>36.651000000000003</v>
      </c>
      <c r="AB922" s="108"/>
      <c r="AC922" s="108">
        <v>9.9870000000000001</v>
      </c>
      <c r="AD922" s="108"/>
      <c r="AE922" s="108"/>
      <c r="AF922" s="108"/>
      <c r="AG922" s="108"/>
      <c r="AH922" s="108">
        <v>0</v>
      </c>
      <c r="AI922" s="108"/>
      <c r="AJ922" s="109">
        <v>94.926999999999992</v>
      </c>
      <c r="AK922" s="109"/>
      <c r="AL922" s="108">
        <v>0.47400897531787578</v>
      </c>
      <c r="AM922" s="108">
        <v>0</v>
      </c>
      <c r="AN922" s="108">
        <v>0</v>
      </c>
      <c r="AO922" s="108">
        <v>3.1359305270775538E-2</v>
      </c>
      <c r="AP922" s="108">
        <v>0</v>
      </c>
      <c r="AQ922" s="108">
        <v>0</v>
      </c>
      <c r="AR922" s="1"/>
      <c r="AS922" s="1"/>
      <c r="AT922" s="108">
        <v>0.31589479702687251</v>
      </c>
      <c r="AU922" s="108">
        <v>11.844999127247338</v>
      </c>
      <c r="AV922" s="1"/>
      <c r="AW922" s="1"/>
      <c r="AX922" s="1"/>
      <c r="AY922" s="1"/>
      <c r="AZ922" s="108">
        <v>0</v>
      </c>
      <c r="BA922" s="108">
        <v>0.14754515390485881</v>
      </c>
      <c r="BB922" s="108">
        <v>4.1393826005612722</v>
      </c>
      <c r="BC922" s="108">
        <v>0</v>
      </c>
      <c r="BD922" s="108">
        <v>0.49846444601937162</v>
      </c>
      <c r="BE922" s="108">
        <v>12.282571623465211</v>
      </c>
      <c r="BF922" s="108">
        <v>31.290873388542646</v>
      </c>
      <c r="BG922" s="108"/>
      <c r="BH922" s="108">
        <v>8.5622427983539087</v>
      </c>
      <c r="BI922" s="108"/>
      <c r="BJ922" s="108"/>
      <c r="BK922" s="108"/>
      <c r="BL922" s="108">
        <v>0</v>
      </c>
      <c r="BM922" s="108">
        <v>0</v>
      </c>
      <c r="BN922" s="108"/>
      <c r="BO922" s="108"/>
      <c r="BP922" s="108"/>
      <c r="BQ922" s="108">
        <v>7.4230240000000017E-2</v>
      </c>
      <c r="BR922" s="108">
        <v>3.0359420000000002E-2</v>
      </c>
      <c r="BS922" s="108">
        <v>4.04353E-2</v>
      </c>
      <c r="BT922" s="108">
        <v>3.1671619999999998E-2</v>
      </c>
      <c r="BU922" s="108">
        <v>6.4430879999999996E-2</v>
      </c>
      <c r="BV922" s="108">
        <v>6.7798549999999999E-2</v>
      </c>
      <c r="BW922" s="1"/>
      <c r="BX922" s="1"/>
      <c r="BY922" s="108">
        <v>3.0922320000000003E-2</v>
      </c>
      <c r="BZ922" s="108">
        <v>0.19753591999999998</v>
      </c>
      <c r="CA922" s="108"/>
      <c r="CB922" s="1"/>
      <c r="CC922" s="1"/>
      <c r="CD922" s="1"/>
      <c r="CE922" s="108">
        <v>0.14507592</v>
      </c>
      <c r="CF922" s="108">
        <v>0.13691672999999999</v>
      </c>
      <c r="CG922" s="108">
        <v>4.7249800000000002E-2</v>
      </c>
      <c r="CH922" s="108">
        <v>4.5602880000000005E-2</v>
      </c>
      <c r="CI922" s="108">
        <v>6.1082189999999995E-2</v>
      </c>
      <c r="CJ922" s="108">
        <v>0.13698304</v>
      </c>
      <c r="CK922" s="108">
        <v>8.9721580000000009E-2</v>
      </c>
      <c r="CL922" s="108"/>
      <c r="CM922" s="108">
        <v>7.8848639999999998E-2</v>
      </c>
      <c r="CN922" s="108"/>
      <c r="CO922" s="108"/>
      <c r="CP922" s="108"/>
      <c r="CQ922" s="108"/>
      <c r="CR922" s="108">
        <v>0.11694449</v>
      </c>
      <c r="CS922" s="1"/>
      <c r="CT922" s="1"/>
      <c r="CU922" s="19"/>
      <c r="CV922" s="18">
        <v>3.4700000000000002E-2</v>
      </c>
      <c r="CW922" s="18">
        <v>1.8200000000000001E-2</v>
      </c>
      <c r="CX922" s="18">
        <v>2.1400000000000002E-2</v>
      </c>
      <c r="CY922" s="18">
        <v>1.9099999999999999E-2</v>
      </c>
      <c r="CZ922" s="18">
        <v>4.99E-2</v>
      </c>
      <c r="DA922" s="18">
        <v>5.2699999999999997E-2</v>
      </c>
      <c r="DB922" s="18"/>
      <c r="DC922" s="18"/>
      <c r="DD922" s="18">
        <v>2.2100000000000002E-2</v>
      </c>
      <c r="DE922" s="18">
        <v>8.6199999999999999E-2</v>
      </c>
      <c r="DF922" s="18"/>
      <c r="DG922" s="18"/>
      <c r="DH922" s="18"/>
      <c r="DI922" s="18"/>
      <c r="DJ922" s="18">
        <v>0.1074</v>
      </c>
      <c r="DK922" s="18">
        <v>0.11609999999999998</v>
      </c>
      <c r="DL922" s="18">
        <v>4.4200000000000003E-2</v>
      </c>
      <c r="DM922" s="18">
        <v>4.02E-2</v>
      </c>
      <c r="DN922" s="18">
        <v>4.8099999999999997E-2</v>
      </c>
      <c r="DO922" s="18">
        <v>0.11679999999999997</v>
      </c>
      <c r="DP922" s="18">
        <v>7.6600000000000001E-2</v>
      </c>
      <c r="DQ922" s="18"/>
      <c r="DR922" s="18">
        <v>6.7599999999999993E-2</v>
      </c>
      <c r="DS922" s="18"/>
      <c r="DT922" s="18"/>
      <c r="DU922" s="18"/>
      <c r="DV922" s="18"/>
      <c r="DW922" s="18">
        <v>0.1027</v>
      </c>
      <c r="DX922" s="18"/>
      <c r="DY922" s="18"/>
      <c r="DZ922" s="1"/>
      <c r="EA922" s="18">
        <v>5.24</v>
      </c>
      <c r="EB922" s="18">
        <v>100</v>
      </c>
      <c r="EC922" s="18">
        <v>100</v>
      </c>
      <c r="ED922" s="18">
        <v>67.290000000000006</v>
      </c>
      <c r="EE922" s="18">
        <v>100</v>
      </c>
      <c r="EF922" s="18">
        <v>100</v>
      </c>
      <c r="EG922" s="1"/>
      <c r="EH922" s="1"/>
      <c r="EI922" s="18">
        <v>6.99</v>
      </c>
      <c r="EJ922" s="18">
        <v>0.69</v>
      </c>
      <c r="EK922" s="1"/>
      <c r="EL922" s="1"/>
      <c r="EM922" s="1"/>
      <c r="EN922" s="1"/>
      <c r="EO922" s="18">
        <v>100</v>
      </c>
      <c r="EP922" s="18">
        <v>86.54</v>
      </c>
      <c r="EQ922" s="18">
        <v>2.4700000000000002</v>
      </c>
      <c r="ER922" s="18">
        <v>56.46</v>
      </c>
      <c r="ES922" s="18">
        <v>11.1</v>
      </c>
      <c r="ET922" s="18">
        <v>4.1399999999999997</v>
      </c>
      <c r="EU922" s="18">
        <v>1.1599999999999999</v>
      </c>
      <c r="EV922" s="18"/>
      <c r="EW922" s="18">
        <v>2</v>
      </c>
      <c r="EX922" s="1"/>
      <c r="EY922" s="1"/>
      <c r="EZ922" s="1"/>
      <c r="FA922" s="1"/>
      <c r="FB922" s="18">
        <v>100</v>
      </c>
      <c r="FC922" s="1"/>
      <c r="FD922" s="1"/>
      <c r="FE922" s="1"/>
      <c r="FF922" s="108">
        <v>2.4838070306656693E-2</v>
      </c>
      <c r="FG922" s="108">
        <v>0</v>
      </c>
      <c r="FH922" s="108">
        <v>0</v>
      </c>
      <c r="FI922" s="108">
        <v>2.1101676516704863E-2</v>
      </c>
      <c r="FJ922" s="108">
        <v>0</v>
      </c>
      <c r="FK922" s="108">
        <v>0</v>
      </c>
      <c r="FL922" s="1"/>
      <c r="FM922" s="1"/>
      <c r="FN922" s="108">
        <v>2.2081046312178391E-2</v>
      </c>
      <c r="FO922" s="108">
        <v>8.1730493978006621E-2</v>
      </c>
      <c r="FP922" s="108">
        <v>0</v>
      </c>
      <c r="FQ922" s="1"/>
      <c r="FR922" s="1"/>
      <c r="FS922" s="1"/>
      <c r="FT922" s="108">
        <v>0</v>
      </c>
      <c r="FU922" s="108">
        <v>0.12768557618926482</v>
      </c>
      <c r="FV922" s="108">
        <v>0.10224275023386344</v>
      </c>
      <c r="FW922" s="108">
        <v>0</v>
      </c>
      <c r="FX922" s="108">
        <v>5.5329553508150248E-2</v>
      </c>
      <c r="FY922" s="108">
        <v>0.50849846521145969</v>
      </c>
      <c r="FZ922" s="108">
        <v>0.36297413130709466</v>
      </c>
      <c r="GA922" s="108"/>
      <c r="GB922" s="108">
        <v>0.17124485596707817</v>
      </c>
      <c r="GC922" s="108"/>
      <c r="GD922" s="108"/>
      <c r="GE922" s="108"/>
      <c r="GF922" s="108"/>
      <c r="GG922" s="108">
        <v>0</v>
      </c>
      <c r="GH922" s="1"/>
      <c r="GI922" s="1"/>
      <c r="GJ922" s="1"/>
      <c r="GK922" s="1"/>
    </row>
    <row r="923" spans="1:193" x14ac:dyDescent="0.25">
      <c r="A923" s="19" t="s">
        <v>1072</v>
      </c>
      <c r="B923" s="19" t="s">
        <v>24</v>
      </c>
      <c r="C923" s="19" t="s">
        <v>247</v>
      </c>
      <c r="D923" s="18" t="s">
        <v>1050</v>
      </c>
      <c r="E923" s="19" t="s">
        <v>1059</v>
      </c>
      <c r="F923" s="1"/>
      <c r="G923" s="108">
        <v>0.98499999999999999</v>
      </c>
      <c r="H923" s="108">
        <v>0</v>
      </c>
      <c r="I923" s="108">
        <v>0</v>
      </c>
      <c r="J923" s="108">
        <v>0</v>
      </c>
      <c r="K923" s="108">
        <v>0</v>
      </c>
      <c r="L923" s="108">
        <v>0</v>
      </c>
      <c r="M923" s="1"/>
      <c r="N923" s="108"/>
      <c r="O923" s="108">
        <v>0.621</v>
      </c>
      <c r="P923" s="108">
        <v>27.268000000000001</v>
      </c>
      <c r="Q923" s="108"/>
      <c r="R923" s="1"/>
      <c r="S923" s="1"/>
      <c r="T923" s="1"/>
      <c r="U923" s="108">
        <v>0.11499999999999999</v>
      </c>
      <c r="V923" s="108">
        <v>0.22799999999999998</v>
      </c>
      <c r="W923" s="108">
        <v>4.0860000000000003</v>
      </c>
      <c r="X923" s="108">
        <v>4.9000000000000009E-2</v>
      </c>
      <c r="Y923" s="108">
        <v>0.65700000000000003</v>
      </c>
      <c r="Z923" s="108">
        <v>13.798999999999999</v>
      </c>
      <c r="AA923" s="108">
        <v>36.292999999999999</v>
      </c>
      <c r="AB923" s="108"/>
      <c r="AC923" s="108">
        <v>9.6720000000000006</v>
      </c>
      <c r="AD923" s="108"/>
      <c r="AE923" s="108"/>
      <c r="AF923" s="108"/>
      <c r="AG923" s="108"/>
      <c r="AH923" s="108">
        <v>0</v>
      </c>
      <c r="AI923" s="108"/>
      <c r="AJ923" s="109">
        <v>93.772999999999996</v>
      </c>
      <c r="AK923" s="109"/>
      <c r="AL923" s="108">
        <v>0.46045250560957363</v>
      </c>
      <c r="AM923" s="108">
        <v>0</v>
      </c>
      <c r="AN923" s="108">
        <v>0</v>
      </c>
      <c r="AO923" s="108">
        <v>0</v>
      </c>
      <c r="AP923" s="108">
        <v>0</v>
      </c>
      <c r="AQ923" s="108">
        <v>0</v>
      </c>
      <c r="AR923" s="1"/>
      <c r="AS923" s="1"/>
      <c r="AT923" s="108">
        <v>0.44382504288164665</v>
      </c>
      <c r="AU923" s="108">
        <v>11.899109792284868</v>
      </c>
      <c r="AV923" s="1"/>
      <c r="AW923" s="1"/>
      <c r="AX923" s="1"/>
      <c r="AY923" s="1"/>
      <c r="AZ923" s="108">
        <v>8.513473497186852E-2</v>
      </c>
      <c r="BA923" s="108">
        <v>0.19333502925464258</v>
      </c>
      <c r="BB923" s="108">
        <v>3.8222637979420022</v>
      </c>
      <c r="BC923" s="108">
        <v>4.3194640338504939E-2</v>
      </c>
      <c r="BD923" s="108">
        <v>0.51736357193479798</v>
      </c>
      <c r="BE923" s="108">
        <v>11.765859481582536</v>
      </c>
      <c r="BF923" s="108">
        <v>30.985230086228974</v>
      </c>
      <c r="BG923" s="108"/>
      <c r="BH923" s="108">
        <v>8.292181069958847</v>
      </c>
      <c r="BI923" s="108"/>
      <c r="BJ923" s="108"/>
      <c r="BK923" s="108"/>
      <c r="BL923" s="108">
        <v>0</v>
      </c>
      <c r="BM923" s="108">
        <v>0</v>
      </c>
      <c r="BN923" s="108"/>
      <c r="BO923" s="108"/>
      <c r="BP923" s="108"/>
      <c r="BQ923" s="108">
        <v>7.4444159999999995E-2</v>
      </c>
      <c r="BR923" s="108">
        <v>3.0359420000000002E-2</v>
      </c>
      <c r="BS923" s="108">
        <v>3.9679499999999999E-2</v>
      </c>
      <c r="BT923" s="108">
        <v>3.15058E-2</v>
      </c>
      <c r="BU923" s="108">
        <v>6.7658880000000005E-2</v>
      </c>
      <c r="BV923" s="108">
        <v>8.0148949999999997E-2</v>
      </c>
      <c r="BW923" s="1"/>
      <c r="BX923" s="1"/>
      <c r="BY923" s="108">
        <v>2.8263839999999998E-2</v>
      </c>
      <c r="BZ923" s="108">
        <v>0.19959835999999997</v>
      </c>
      <c r="CA923" s="108"/>
      <c r="CB923" s="1"/>
      <c r="CC923" s="1"/>
      <c r="CD923" s="1"/>
      <c r="CE923" s="108">
        <v>0.11238656</v>
      </c>
      <c r="CF923" s="108">
        <v>0.13243538999999999</v>
      </c>
      <c r="CG923" s="108">
        <v>4.6822199999999994E-2</v>
      </c>
      <c r="CH923" s="108">
        <v>4.3107200000000005E-2</v>
      </c>
      <c r="CI923" s="108">
        <v>6.1590150000000003E-2</v>
      </c>
      <c r="CJ923" s="108">
        <v>0.15703792</v>
      </c>
      <c r="CK923" s="108">
        <v>9.3352609999999989E-2</v>
      </c>
      <c r="CL923" s="108"/>
      <c r="CM923" s="108">
        <v>7.8265440000000019E-2</v>
      </c>
      <c r="CN923" s="108"/>
      <c r="CO923" s="108"/>
      <c r="CP923" s="108"/>
      <c r="CQ923" s="108"/>
      <c r="CR923" s="108">
        <v>0.12024672</v>
      </c>
      <c r="CS923" s="1"/>
      <c r="CT923" s="1"/>
      <c r="CU923" s="19"/>
      <c r="CV923" s="18">
        <v>3.4799999999999998E-2</v>
      </c>
      <c r="CW923" s="18">
        <v>1.8200000000000001E-2</v>
      </c>
      <c r="CX923" s="18">
        <v>2.1000000000000001E-2</v>
      </c>
      <c r="CY923" s="18">
        <v>1.9000000000000003E-2</v>
      </c>
      <c r="CZ923" s="18">
        <v>5.2400000000000009E-2</v>
      </c>
      <c r="DA923" s="18">
        <v>6.2300000000000001E-2</v>
      </c>
      <c r="DB923" s="18"/>
      <c r="DC923" s="18"/>
      <c r="DD923" s="18">
        <v>2.0199999999999999E-2</v>
      </c>
      <c r="DE923" s="18">
        <v>8.7099999999999997E-2</v>
      </c>
      <c r="DF923" s="18"/>
      <c r="DG923" s="18"/>
      <c r="DH923" s="18"/>
      <c r="DI923" s="18"/>
      <c r="DJ923" s="18">
        <v>8.3199999999999996E-2</v>
      </c>
      <c r="DK923" s="18">
        <v>0.11229999999999998</v>
      </c>
      <c r="DL923" s="18">
        <v>4.3799999999999999E-2</v>
      </c>
      <c r="DM923" s="18">
        <v>3.7999999999999999E-2</v>
      </c>
      <c r="DN923" s="18">
        <v>4.8500000000000001E-2</v>
      </c>
      <c r="DO923" s="18">
        <v>0.13389999999999999</v>
      </c>
      <c r="DP923" s="18">
        <v>7.9699999999999993E-2</v>
      </c>
      <c r="DQ923" s="18"/>
      <c r="DR923" s="18">
        <v>6.7100000000000007E-2</v>
      </c>
      <c r="DS923" s="18"/>
      <c r="DT923" s="18"/>
      <c r="DU923" s="18"/>
      <c r="DV923" s="18"/>
      <c r="DW923" s="18">
        <v>0.1056</v>
      </c>
      <c r="DX923" s="18"/>
      <c r="DY923" s="18"/>
      <c r="DZ923" s="1"/>
      <c r="EA923" s="18">
        <v>5.35</v>
      </c>
      <c r="EB923" s="18">
        <v>100</v>
      </c>
      <c r="EC923" s="18">
        <v>273.69</v>
      </c>
      <c r="ED923" s="18">
        <v>150.76</v>
      </c>
      <c r="EE923" s="18">
        <v>100</v>
      </c>
      <c r="EF923" s="18">
        <v>100</v>
      </c>
      <c r="EG923" s="1"/>
      <c r="EH923" s="1"/>
      <c r="EI923" s="18">
        <v>5.27</v>
      </c>
      <c r="EJ923" s="18">
        <v>0.68</v>
      </c>
      <c r="EK923" s="1"/>
      <c r="EL923" s="1"/>
      <c r="EM923" s="1"/>
      <c r="EN923" s="1"/>
      <c r="EO923" s="18">
        <v>80.89</v>
      </c>
      <c r="EP923" s="18">
        <v>66.569999999999993</v>
      </c>
      <c r="EQ923" s="18">
        <v>2.58</v>
      </c>
      <c r="ER923" s="18">
        <v>43.6</v>
      </c>
      <c r="ES923" s="18">
        <v>10.71</v>
      </c>
      <c r="ET923" s="18">
        <v>4.2300000000000004</v>
      </c>
      <c r="EU923" s="18">
        <v>1.17</v>
      </c>
      <c r="EV923" s="18"/>
      <c r="EW923" s="18">
        <v>2.0499999999999998</v>
      </c>
      <c r="EX923" s="1"/>
      <c r="EY923" s="1"/>
      <c r="EZ923" s="1"/>
      <c r="FA923" s="1"/>
      <c r="FB923" s="18">
        <v>100</v>
      </c>
      <c r="FC923" s="1"/>
      <c r="FD923" s="1"/>
      <c r="FE923" s="1"/>
      <c r="FF923" s="108">
        <v>2.4634209050112189E-2</v>
      </c>
      <c r="FG923" s="108">
        <v>0</v>
      </c>
      <c r="FH923" s="108">
        <v>0</v>
      </c>
      <c r="FI923" s="108">
        <v>0</v>
      </c>
      <c r="FJ923" s="108">
        <v>0</v>
      </c>
      <c r="FK923" s="108">
        <v>0</v>
      </c>
      <c r="FL923" s="1"/>
      <c r="FM923" s="1"/>
      <c r="FN923" s="108">
        <v>2.3389579759862777E-2</v>
      </c>
      <c r="FO923" s="108">
        <v>8.0913946587537103E-2</v>
      </c>
      <c r="FP923" s="108">
        <v>0</v>
      </c>
      <c r="FQ923" s="1"/>
      <c r="FR923" s="1"/>
      <c r="FS923" s="1"/>
      <c r="FT923" s="108">
        <v>6.8865487118744448E-2</v>
      </c>
      <c r="FU923" s="108">
        <v>0.12870312897481556</v>
      </c>
      <c r="FV923" s="108">
        <v>9.8614405986903658E-2</v>
      </c>
      <c r="FW923" s="108">
        <v>1.8832863187588152E-2</v>
      </c>
      <c r="FX923" s="108">
        <v>5.5409638554216871E-2</v>
      </c>
      <c r="FY923" s="108">
        <v>0.49769585607094136</v>
      </c>
      <c r="FZ923" s="108">
        <v>0.36252719200887895</v>
      </c>
      <c r="GA923" s="108"/>
      <c r="GB923" s="108">
        <v>0.16998971193415635</v>
      </c>
      <c r="GC923" s="108"/>
      <c r="GD923" s="108"/>
      <c r="GE923" s="108"/>
      <c r="GF923" s="108"/>
      <c r="GG923" s="108">
        <v>0</v>
      </c>
      <c r="GH923" s="1"/>
      <c r="GI923" s="1"/>
      <c r="GJ923" s="1"/>
      <c r="GK923" s="1"/>
    </row>
    <row r="924" spans="1:193" x14ac:dyDescent="0.25">
      <c r="A924" s="19" t="s">
        <v>1072</v>
      </c>
      <c r="B924" s="19" t="s">
        <v>24</v>
      </c>
      <c r="C924" s="19" t="s">
        <v>247</v>
      </c>
      <c r="D924" s="18" t="s">
        <v>1060</v>
      </c>
      <c r="E924" s="19" t="s">
        <v>1061</v>
      </c>
      <c r="F924" s="1"/>
      <c r="G924" s="108">
        <v>0</v>
      </c>
      <c r="H924" s="108">
        <v>0</v>
      </c>
      <c r="I924" s="108">
        <v>0</v>
      </c>
      <c r="J924" s="108">
        <v>0.04</v>
      </c>
      <c r="K924" s="108">
        <v>0</v>
      </c>
      <c r="L924" s="108">
        <v>0</v>
      </c>
      <c r="M924" s="1"/>
      <c r="N924" s="108"/>
      <c r="O924" s="108">
        <v>0</v>
      </c>
      <c r="P924" s="108">
        <v>0.745</v>
      </c>
      <c r="Q924" s="108"/>
      <c r="R924" s="1"/>
      <c r="S924" s="1"/>
      <c r="T924" s="1"/>
      <c r="U924" s="108">
        <v>82.721999999999994</v>
      </c>
      <c r="V924" s="108">
        <v>1.4079999999999999</v>
      </c>
      <c r="W924" s="108">
        <v>0</v>
      </c>
      <c r="X924" s="108">
        <v>0</v>
      </c>
      <c r="Y924" s="108">
        <v>16.266999999999999</v>
      </c>
      <c r="Z924" s="108">
        <v>0</v>
      </c>
      <c r="AA924" s="108">
        <v>0</v>
      </c>
      <c r="AB924" s="108"/>
      <c r="AC924" s="108">
        <v>0.06</v>
      </c>
      <c r="AD924" s="108"/>
      <c r="AE924" s="108"/>
      <c r="AF924" s="108"/>
      <c r="AG924" s="108"/>
      <c r="AH924" s="108">
        <v>0</v>
      </c>
      <c r="AI924" s="108"/>
      <c r="AJ924" s="109">
        <v>101.24199999999999</v>
      </c>
      <c r="AK924" s="109"/>
      <c r="AL924" s="108">
        <v>0</v>
      </c>
      <c r="AM924" s="108">
        <v>0</v>
      </c>
      <c r="AN924" s="108">
        <v>0</v>
      </c>
      <c r="AO924" s="108">
        <v>2.4122542515981185E-2</v>
      </c>
      <c r="AP924" s="108">
        <v>0</v>
      </c>
      <c r="AQ924" s="108">
        <v>0</v>
      </c>
      <c r="AR924" s="1"/>
      <c r="AS924" s="1"/>
      <c r="AT924" s="108">
        <v>0</v>
      </c>
      <c r="AU924" s="108">
        <v>0.32510036655611801</v>
      </c>
      <c r="AV924" s="1"/>
      <c r="AW924" s="1"/>
      <c r="AX924" s="1"/>
      <c r="AY924" s="1"/>
      <c r="AZ924" s="108">
        <v>61.239265620373111</v>
      </c>
      <c r="BA924" s="108">
        <v>1.1939286017128805</v>
      </c>
      <c r="BB924" s="108">
        <v>0</v>
      </c>
      <c r="BC924" s="108">
        <v>0</v>
      </c>
      <c r="BD924" s="108">
        <v>12.80967005276006</v>
      </c>
      <c r="BE924" s="108">
        <v>0</v>
      </c>
      <c r="BF924" s="108">
        <v>0</v>
      </c>
      <c r="BG924" s="108"/>
      <c r="BH924" s="108">
        <v>5.1440329218106991E-2</v>
      </c>
      <c r="BI924" s="108"/>
      <c r="BJ924" s="108"/>
      <c r="BK924" s="108"/>
      <c r="BL924" s="108">
        <v>0</v>
      </c>
      <c r="BM924" s="108">
        <v>0</v>
      </c>
      <c r="BN924" s="108"/>
      <c r="BO924" s="108"/>
      <c r="BP924" s="108"/>
      <c r="BQ924" s="108">
        <v>8.1075680000000011E-2</v>
      </c>
      <c r="BR924" s="108">
        <v>5.7215829999999995E-2</v>
      </c>
      <c r="BS924" s="108">
        <v>4.2702699999999996E-2</v>
      </c>
      <c r="BT924" s="108">
        <v>3.3495639999999993E-2</v>
      </c>
      <c r="BU924" s="108">
        <v>4.2867839999999997E-2</v>
      </c>
      <c r="BV924" s="108">
        <v>7.4874300000000005E-2</v>
      </c>
      <c r="BW924" s="1"/>
      <c r="BX924" s="1"/>
      <c r="BY924" s="108">
        <v>3.4560239999999999E-2</v>
      </c>
      <c r="BZ924" s="108">
        <v>0.19936919999999997</v>
      </c>
      <c r="CA924" s="108"/>
      <c r="CB924" s="1"/>
      <c r="CC924" s="1"/>
      <c r="CD924" s="1"/>
      <c r="CE924" s="108">
        <v>0.13480983999999999</v>
      </c>
      <c r="CF924" s="108">
        <v>0.19434864000000002</v>
      </c>
      <c r="CG924" s="108">
        <v>4.1477199999999999E-2</v>
      </c>
      <c r="CH924" s="108">
        <v>4.5035680000000002E-2</v>
      </c>
      <c r="CI924" s="108">
        <v>6.0447240000000006E-2</v>
      </c>
      <c r="CJ924" s="108">
        <v>7.2479040000000008E-2</v>
      </c>
      <c r="CK924" s="108">
        <v>9.7100770000000003E-2</v>
      </c>
      <c r="CL924" s="108"/>
      <c r="CM924" s="108">
        <v>5.9603040000000003E-2</v>
      </c>
      <c r="CN924" s="108"/>
      <c r="CO924" s="108"/>
      <c r="CP924" s="108"/>
      <c r="CQ924" s="108"/>
      <c r="CR924" s="108">
        <v>0.11090938</v>
      </c>
      <c r="CS924" s="1"/>
      <c r="CT924" s="1"/>
      <c r="CU924" s="19"/>
      <c r="CV924" s="18">
        <v>3.7900000000000003E-2</v>
      </c>
      <c r="CW924" s="18">
        <v>3.4299999999999997E-2</v>
      </c>
      <c r="CX924" s="18">
        <v>2.2599999999999999E-2</v>
      </c>
      <c r="CY924" s="18">
        <v>2.0199999999999996E-2</v>
      </c>
      <c r="CZ924" s="18">
        <v>3.32E-2</v>
      </c>
      <c r="DA924" s="18">
        <v>5.8200000000000002E-2</v>
      </c>
      <c r="DB924" s="18"/>
      <c r="DC924" s="18"/>
      <c r="DD924" s="18">
        <v>2.47E-2</v>
      </c>
      <c r="DE924" s="18">
        <v>8.6999999999999994E-2</v>
      </c>
      <c r="DF924" s="18"/>
      <c r="DG924" s="18"/>
      <c r="DH924" s="18"/>
      <c r="DI924" s="18"/>
      <c r="DJ924" s="18">
        <v>9.9799999999999986E-2</v>
      </c>
      <c r="DK924" s="18">
        <v>0.1648</v>
      </c>
      <c r="DL924" s="18">
        <v>3.8800000000000001E-2</v>
      </c>
      <c r="DM924" s="18">
        <v>3.9699999999999999E-2</v>
      </c>
      <c r="DN924" s="18">
        <v>4.7600000000000003E-2</v>
      </c>
      <c r="DO924" s="18">
        <v>6.1800000000000001E-2</v>
      </c>
      <c r="DP924" s="18">
        <v>8.2900000000000001E-2</v>
      </c>
      <c r="DQ924" s="18"/>
      <c r="DR924" s="18">
        <v>5.11E-2</v>
      </c>
      <c r="DS924" s="18"/>
      <c r="DT924" s="18"/>
      <c r="DU924" s="18"/>
      <c r="DV924" s="18"/>
      <c r="DW924" s="18">
        <v>9.74E-2</v>
      </c>
      <c r="DX924" s="18"/>
      <c r="DY924" s="18"/>
      <c r="DZ924" s="1"/>
      <c r="EA924" s="18">
        <v>100</v>
      </c>
      <c r="EB924" s="18">
        <v>119.77</v>
      </c>
      <c r="EC924" s="18">
        <v>823.99</v>
      </c>
      <c r="ED924" s="18">
        <v>63.68</v>
      </c>
      <c r="EE924" s="18">
        <v>100</v>
      </c>
      <c r="EF924" s="18">
        <v>100</v>
      </c>
      <c r="EG924" s="1"/>
      <c r="EH924" s="1"/>
      <c r="EI924" s="18">
        <v>100</v>
      </c>
      <c r="EJ924" s="18">
        <v>3.99</v>
      </c>
      <c r="EK924" s="1"/>
      <c r="EL924" s="1"/>
      <c r="EM924" s="1"/>
      <c r="EN924" s="1"/>
      <c r="EO924" s="18">
        <v>1.1299999999999999</v>
      </c>
      <c r="EP924" s="18">
        <v>17.510000000000002</v>
      </c>
      <c r="EQ924" s="18">
        <v>216.67</v>
      </c>
      <c r="ER924" s="18">
        <v>162.72</v>
      </c>
      <c r="ES924" s="18">
        <v>1.5</v>
      </c>
      <c r="ET924" s="18">
        <v>100</v>
      </c>
      <c r="EU924" s="18">
        <v>3387.13</v>
      </c>
      <c r="EV924" s="18"/>
      <c r="EW924" s="18">
        <v>92.71</v>
      </c>
      <c r="EX924" s="1"/>
      <c r="EY924" s="1"/>
      <c r="EZ924" s="1"/>
      <c r="FA924" s="1"/>
      <c r="FB924" s="18">
        <v>100</v>
      </c>
      <c r="FC924" s="1"/>
      <c r="FD924" s="1"/>
      <c r="FE924" s="1"/>
      <c r="FF924" s="108">
        <v>0</v>
      </c>
      <c r="FG924" s="108">
        <v>0</v>
      </c>
      <c r="FH924" s="108">
        <v>0</v>
      </c>
      <c r="FI924" s="108">
        <v>1.536123507417682E-2</v>
      </c>
      <c r="FJ924" s="108">
        <v>0</v>
      </c>
      <c r="FK924" s="108">
        <v>0</v>
      </c>
      <c r="FL924" s="1"/>
      <c r="FM924" s="1"/>
      <c r="FN924" s="108">
        <v>0</v>
      </c>
      <c r="FO924" s="108">
        <v>1.297150462558911E-2</v>
      </c>
      <c r="FP924" s="108">
        <v>0</v>
      </c>
      <c r="FQ924" s="1"/>
      <c r="FR924" s="1"/>
      <c r="FS924" s="1"/>
      <c r="FT924" s="108">
        <v>0.69200370151021606</v>
      </c>
      <c r="FU924" s="108">
        <v>0.2090568981599254</v>
      </c>
      <c r="FV924" s="108">
        <v>0</v>
      </c>
      <c r="FW924" s="108">
        <v>0</v>
      </c>
      <c r="FX924" s="108">
        <v>0.1921450507914009</v>
      </c>
      <c r="FY924" s="108">
        <v>0</v>
      </c>
      <c r="FZ924" s="108">
        <v>0</v>
      </c>
      <c r="GA924" s="108"/>
      <c r="GB924" s="108">
        <v>4.7690329218106987E-2</v>
      </c>
      <c r="GC924" s="108"/>
      <c r="GD924" s="108"/>
      <c r="GE924" s="108"/>
      <c r="GF924" s="108"/>
      <c r="GG924" s="108">
        <v>0</v>
      </c>
      <c r="GH924" s="1"/>
      <c r="GI924" s="1"/>
      <c r="GJ924" s="1"/>
      <c r="GK924" s="1"/>
    </row>
    <row r="925" spans="1:193" x14ac:dyDescent="0.25">
      <c r="A925" s="19" t="s">
        <v>1072</v>
      </c>
      <c r="B925" s="19" t="s">
        <v>24</v>
      </c>
      <c r="C925" s="19" t="s">
        <v>247</v>
      </c>
      <c r="D925" s="18" t="s">
        <v>1060</v>
      </c>
      <c r="E925" s="19" t="s">
        <v>1062</v>
      </c>
      <c r="F925" s="1"/>
      <c r="G925" s="108">
        <v>0</v>
      </c>
      <c r="H925" s="108">
        <v>0</v>
      </c>
      <c r="I925" s="108">
        <v>0</v>
      </c>
      <c r="J925" s="108">
        <v>8.6999999999999994E-2</v>
      </c>
      <c r="K925" s="108">
        <v>0</v>
      </c>
      <c r="L925" s="108">
        <v>0</v>
      </c>
      <c r="M925" s="1"/>
      <c r="N925" s="108"/>
      <c r="O925" s="108">
        <v>0</v>
      </c>
      <c r="P925" s="108">
        <v>0.64400000000000002</v>
      </c>
      <c r="Q925" s="108"/>
      <c r="R925" s="1"/>
      <c r="S925" s="1"/>
      <c r="T925" s="1"/>
      <c r="U925" s="108">
        <v>78.370999999999995</v>
      </c>
      <c r="V925" s="108">
        <v>1.48</v>
      </c>
      <c r="W925" s="108">
        <v>0</v>
      </c>
      <c r="X925" s="108">
        <v>0</v>
      </c>
      <c r="Y925" s="108">
        <v>17.617999999999999</v>
      </c>
      <c r="Z925" s="108">
        <v>0</v>
      </c>
      <c r="AA925" s="108">
        <v>0.106</v>
      </c>
      <c r="AB925" s="108"/>
      <c r="AC925" s="108">
        <v>0</v>
      </c>
      <c r="AD925" s="108"/>
      <c r="AE925" s="108"/>
      <c r="AF925" s="108"/>
      <c r="AG925" s="108"/>
      <c r="AH925" s="108">
        <v>0</v>
      </c>
      <c r="AI925" s="108"/>
      <c r="AJ925" s="109">
        <v>98.305999999999983</v>
      </c>
      <c r="AK925" s="109"/>
      <c r="AL925" s="108">
        <v>0</v>
      </c>
      <c r="AM925" s="108">
        <v>0</v>
      </c>
      <c r="AN925" s="108">
        <v>0</v>
      </c>
      <c r="AO925" s="108">
        <v>5.2466529972259077E-2</v>
      </c>
      <c r="AP925" s="108">
        <v>0</v>
      </c>
      <c r="AQ925" s="108">
        <v>0</v>
      </c>
      <c r="AR925" s="1"/>
      <c r="AS925" s="1"/>
      <c r="AT925" s="108">
        <v>0</v>
      </c>
      <c r="AU925" s="108">
        <v>0.28102635713038926</v>
      </c>
      <c r="AV925" s="1"/>
      <c r="AW925" s="1"/>
      <c r="AX925" s="1"/>
      <c r="AY925" s="1"/>
      <c r="AZ925" s="108">
        <v>58.018211430263541</v>
      </c>
      <c r="BA925" s="108">
        <v>1.2549817688459255</v>
      </c>
      <c r="BB925" s="108">
        <v>0</v>
      </c>
      <c r="BC925" s="108">
        <v>0</v>
      </c>
      <c r="BD925" s="108">
        <v>13.873533349082603</v>
      </c>
      <c r="BE925" s="108">
        <v>0</v>
      </c>
      <c r="BF925" s="108">
        <v>9.0497737556561084E-2</v>
      </c>
      <c r="BG925" s="108"/>
      <c r="BH925" s="108">
        <v>0</v>
      </c>
      <c r="BI925" s="108"/>
      <c r="BJ925" s="108"/>
      <c r="BK925" s="108"/>
      <c r="BL925" s="108">
        <v>0</v>
      </c>
      <c r="BM925" s="108">
        <v>0</v>
      </c>
      <c r="BN925" s="108"/>
      <c r="BO925" s="108"/>
      <c r="BP925" s="108"/>
      <c r="BQ925" s="108">
        <v>7.2732800000000014E-2</v>
      </c>
      <c r="BR925" s="108">
        <v>3.0526229999999998E-2</v>
      </c>
      <c r="BS925" s="108">
        <v>4.024635E-2</v>
      </c>
      <c r="BT925" s="108">
        <v>2.9681779999999998E-2</v>
      </c>
      <c r="BU925" s="108">
        <v>6.3010559999999993E-2</v>
      </c>
      <c r="BV925" s="108">
        <v>7.1915350000000003E-2</v>
      </c>
      <c r="BW925" s="1"/>
      <c r="BX925" s="1"/>
      <c r="BY925" s="108">
        <v>3.0502560000000001E-2</v>
      </c>
      <c r="BZ925" s="108">
        <v>0.19341104000000001</v>
      </c>
      <c r="CA925" s="108"/>
      <c r="CB925" s="1"/>
      <c r="CC925" s="1"/>
      <c r="CD925" s="1"/>
      <c r="CE925" s="108">
        <v>0.14413036000000001</v>
      </c>
      <c r="CF925" s="108">
        <v>0.13337883</v>
      </c>
      <c r="CG925" s="108">
        <v>4.9173999999999995E-2</v>
      </c>
      <c r="CH925" s="108">
        <v>4.3560959999999996E-2</v>
      </c>
      <c r="CI925" s="108">
        <v>6.2860050000000001E-2</v>
      </c>
      <c r="CJ925" s="108">
        <v>0.16243280000000002</v>
      </c>
      <c r="CK925" s="108">
        <v>8.9604450000000002E-2</v>
      </c>
      <c r="CL925" s="108"/>
      <c r="CM925" s="108">
        <v>7.5582720000000006E-2</v>
      </c>
      <c r="CN925" s="108"/>
      <c r="CO925" s="108"/>
      <c r="CP925" s="108"/>
      <c r="CQ925" s="108"/>
      <c r="CR925" s="108">
        <v>0.11443935000000001</v>
      </c>
      <c r="CS925" s="1"/>
      <c r="CT925" s="1"/>
      <c r="CU925" s="19"/>
      <c r="CV925" s="18">
        <v>3.4000000000000002E-2</v>
      </c>
      <c r="CW925" s="18">
        <v>1.83E-2</v>
      </c>
      <c r="CX925" s="18">
        <v>2.1299999999999999E-2</v>
      </c>
      <c r="CY925" s="18">
        <v>1.7899999999999999E-2</v>
      </c>
      <c r="CZ925" s="18">
        <v>4.8799999999999996E-2</v>
      </c>
      <c r="DA925" s="18">
        <v>5.5899999999999998E-2</v>
      </c>
      <c r="DB925" s="18"/>
      <c r="DC925" s="18"/>
      <c r="DD925" s="18">
        <v>2.18E-2</v>
      </c>
      <c r="DE925" s="18">
        <v>8.4400000000000003E-2</v>
      </c>
      <c r="DF925" s="18"/>
      <c r="DG925" s="18"/>
      <c r="DH925" s="18"/>
      <c r="DI925" s="18"/>
      <c r="DJ925" s="18">
        <v>0.1067</v>
      </c>
      <c r="DK925" s="18">
        <v>0.11310000000000001</v>
      </c>
      <c r="DL925" s="18">
        <v>4.5999999999999999E-2</v>
      </c>
      <c r="DM925" s="18">
        <v>3.8399999999999997E-2</v>
      </c>
      <c r="DN925" s="18">
        <v>4.9500000000000002E-2</v>
      </c>
      <c r="DO925" s="18">
        <v>0.13850000000000001</v>
      </c>
      <c r="DP925" s="18">
        <v>7.6499999999999999E-2</v>
      </c>
      <c r="DQ925" s="18"/>
      <c r="DR925" s="18">
        <v>6.4799999999999996E-2</v>
      </c>
      <c r="DS925" s="18"/>
      <c r="DT925" s="18"/>
      <c r="DU925" s="18"/>
      <c r="DV925" s="18"/>
      <c r="DW925" s="18">
        <v>0.10050000000000001</v>
      </c>
      <c r="DX925" s="18"/>
      <c r="DY925" s="18"/>
      <c r="DZ925" s="1"/>
      <c r="EA925" s="18">
        <v>100</v>
      </c>
      <c r="EB925" s="18">
        <v>123.69</v>
      </c>
      <c r="EC925" s="18">
        <v>100</v>
      </c>
      <c r="ED925" s="18">
        <v>27.43</v>
      </c>
      <c r="EE925" s="18">
        <v>228.91</v>
      </c>
      <c r="EF925" s="18">
        <v>100</v>
      </c>
      <c r="EG925" s="1"/>
      <c r="EH925" s="1"/>
      <c r="EI925" s="18">
        <v>153.77000000000001</v>
      </c>
      <c r="EJ925" s="18">
        <v>3.66</v>
      </c>
      <c r="EK925" s="1"/>
      <c r="EL925" s="1"/>
      <c r="EM925" s="1"/>
      <c r="EN925" s="1"/>
      <c r="EO925" s="18">
        <v>1.1299999999999999</v>
      </c>
      <c r="EP925" s="18">
        <v>11.09</v>
      </c>
      <c r="EQ925" s="18">
        <v>100</v>
      </c>
      <c r="ER925" s="18">
        <v>105.61</v>
      </c>
      <c r="ES925" s="18">
        <v>1.37</v>
      </c>
      <c r="ET925" s="18">
        <v>100</v>
      </c>
      <c r="EU925" s="18">
        <v>81.510000000000005</v>
      </c>
      <c r="EV925" s="18"/>
      <c r="EW925" s="18">
        <v>314.22000000000003</v>
      </c>
      <c r="EX925" s="1"/>
      <c r="EY925" s="1"/>
      <c r="EZ925" s="1"/>
      <c r="FA925" s="1"/>
      <c r="FB925" s="18">
        <v>100</v>
      </c>
      <c r="FC925" s="1"/>
      <c r="FD925" s="1"/>
      <c r="FE925" s="1"/>
      <c r="FF925" s="108">
        <v>0</v>
      </c>
      <c r="FG925" s="108">
        <v>0</v>
      </c>
      <c r="FH925" s="108">
        <v>0</v>
      </c>
      <c r="FI925" s="108">
        <v>1.4391569171390664E-2</v>
      </c>
      <c r="FJ925" s="108">
        <v>0</v>
      </c>
      <c r="FK925" s="108">
        <v>0</v>
      </c>
      <c r="FL925" s="1"/>
      <c r="FM925" s="1"/>
      <c r="FN925" s="108">
        <v>0</v>
      </c>
      <c r="FO925" s="108">
        <v>1.0285564670972247E-2</v>
      </c>
      <c r="FP925" s="108">
        <v>0</v>
      </c>
      <c r="FQ925" s="1"/>
      <c r="FR925" s="1"/>
      <c r="FS925" s="1"/>
      <c r="FT925" s="108">
        <v>0.65560578916197798</v>
      </c>
      <c r="FU925" s="108">
        <v>0.13917747816501314</v>
      </c>
      <c r="FV925" s="108">
        <v>0</v>
      </c>
      <c r="FW925" s="108">
        <v>0</v>
      </c>
      <c r="FX925" s="108">
        <v>0.19006740688243168</v>
      </c>
      <c r="FY925" s="108">
        <v>0</v>
      </c>
      <c r="FZ925" s="108">
        <v>7.3764705882352941E-2</v>
      </c>
      <c r="GA925" s="108"/>
      <c r="GB925" s="108">
        <v>0</v>
      </c>
      <c r="GC925" s="108"/>
      <c r="GD925" s="108"/>
      <c r="GE925" s="108"/>
      <c r="GF925" s="108"/>
      <c r="GG925" s="108">
        <v>0</v>
      </c>
      <c r="GH925" s="1"/>
      <c r="GI925" s="1"/>
      <c r="GJ925" s="1"/>
      <c r="GK925" s="1"/>
    </row>
    <row r="926" spans="1:193" x14ac:dyDescent="0.25">
      <c r="A926" s="19" t="s">
        <v>1072</v>
      </c>
      <c r="B926" s="19" t="s">
        <v>24</v>
      </c>
      <c r="C926" s="19" t="s">
        <v>247</v>
      </c>
      <c r="D926" s="18" t="s">
        <v>1060</v>
      </c>
      <c r="E926" s="19" t="s">
        <v>1063</v>
      </c>
      <c r="F926" s="1"/>
      <c r="G926" s="108">
        <v>0</v>
      </c>
      <c r="H926" s="108">
        <v>3.1E-2</v>
      </c>
      <c r="I926" s="108">
        <v>0</v>
      </c>
      <c r="J926" s="108">
        <v>0</v>
      </c>
      <c r="K926" s="108">
        <v>0</v>
      </c>
      <c r="L926" s="108">
        <v>0</v>
      </c>
      <c r="M926" s="1"/>
      <c r="N926" s="108"/>
      <c r="O926" s="108">
        <v>5.8999999999999997E-2</v>
      </c>
      <c r="P926" s="108">
        <v>0.75300000000000011</v>
      </c>
      <c r="Q926" s="108"/>
      <c r="R926" s="1"/>
      <c r="S926" s="1"/>
      <c r="T926" s="1"/>
      <c r="U926" s="108">
        <v>79.965999999999994</v>
      </c>
      <c r="V926" s="108">
        <v>1.7600000000000002</v>
      </c>
      <c r="W926" s="108">
        <v>0</v>
      </c>
      <c r="X926" s="108">
        <v>0</v>
      </c>
      <c r="Y926" s="108">
        <v>17.265000000000001</v>
      </c>
      <c r="Z926" s="108">
        <v>0</v>
      </c>
      <c r="AA926" s="108">
        <v>0</v>
      </c>
      <c r="AB926" s="108"/>
      <c r="AC926" s="108">
        <v>0</v>
      </c>
      <c r="AD926" s="108"/>
      <c r="AE926" s="108"/>
      <c r="AF926" s="108"/>
      <c r="AG926" s="108"/>
      <c r="AH926" s="108">
        <v>0</v>
      </c>
      <c r="AI926" s="108"/>
      <c r="AJ926" s="109">
        <v>99.834000000000003</v>
      </c>
      <c r="AK926" s="109"/>
      <c r="AL926" s="108">
        <v>0</v>
      </c>
      <c r="AM926" s="108">
        <v>1.8584017744739525E-2</v>
      </c>
      <c r="AN926" s="108">
        <v>0</v>
      </c>
      <c r="AO926" s="108">
        <v>0</v>
      </c>
      <c r="AP926" s="108">
        <v>0</v>
      </c>
      <c r="AQ926" s="108">
        <v>0</v>
      </c>
      <c r="AR926" s="1"/>
      <c r="AS926" s="1"/>
      <c r="AT926" s="108">
        <v>4.2166952544311034E-2</v>
      </c>
      <c r="AU926" s="108">
        <v>0.32859137720370052</v>
      </c>
      <c r="AV926" s="1"/>
      <c r="AW926" s="1"/>
      <c r="AX926" s="1"/>
      <c r="AY926" s="1"/>
      <c r="AZ926" s="108">
        <v>59.198993189221198</v>
      </c>
      <c r="BA926" s="108">
        <v>1.4924107521411007</v>
      </c>
      <c r="BB926" s="108">
        <v>0</v>
      </c>
      <c r="BC926" s="108">
        <v>0</v>
      </c>
      <c r="BD926" s="108">
        <v>13.595558705409875</v>
      </c>
      <c r="BE926" s="108">
        <v>0</v>
      </c>
      <c r="BF926" s="108">
        <v>0</v>
      </c>
      <c r="BG926" s="108"/>
      <c r="BH926" s="108">
        <v>0</v>
      </c>
      <c r="BI926" s="108"/>
      <c r="BJ926" s="108"/>
      <c r="BK926" s="108"/>
      <c r="BL926" s="108">
        <v>0</v>
      </c>
      <c r="BM926" s="108">
        <v>0</v>
      </c>
      <c r="BN926" s="108"/>
      <c r="BO926" s="108"/>
      <c r="BP926" s="108"/>
      <c r="BQ926" s="108">
        <v>7.5941599999999998E-2</v>
      </c>
      <c r="BR926" s="108">
        <v>3.0359420000000002E-2</v>
      </c>
      <c r="BS926" s="108">
        <v>4.00574E-2</v>
      </c>
      <c r="BT926" s="108">
        <v>3.3661459999999997E-2</v>
      </c>
      <c r="BU926" s="108">
        <v>6.4947359999999996E-2</v>
      </c>
      <c r="BV926" s="108">
        <v>6.6897999999999999E-2</v>
      </c>
      <c r="BW926" s="1"/>
      <c r="BX926" s="1"/>
      <c r="BY926" s="108">
        <v>2.9383200000000002E-2</v>
      </c>
      <c r="BZ926" s="108">
        <v>0.19203608</v>
      </c>
      <c r="CA926" s="108"/>
      <c r="CB926" s="1"/>
      <c r="CC926" s="1"/>
      <c r="CD926" s="1"/>
      <c r="CE926" s="108">
        <v>0.13521507999999999</v>
      </c>
      <c r="CF926" s="108">
        <v>0.12771818999999998</v>
      </c>
      <c r="CG926" s="108">
        <v>5.1418899999999997E-2</v>
      </c>
      <c r="CH926" s="108">
        <v>4.4468480000000005E-2</v>
      </c>
      <c r="CI926" s="108">
        <v>6.6923730000000001E-2</v>
      </c>
      <c r="CJ926" s="108">
        <v>0.16501295999999999</v>
      </c>
      <c r="CK926" s="108">
        <v>9.3235480000000009E-2</v>
      </c>
      <c r="CL926" s="108"/>
      <c r="CM926" s="108">
        <v>7.3716480000000015E-2</v>
      </c>
      <c r="CN926" s="108"/>
      <c r="CO926" s="108"/>
      <c r="CP926" s="108"/>
      <c r="CQ926" s="108"/>
      <c r="CR926" s="108">
        <v>0.11591966000000001</v>
      </c>
      <c r="CS926" s="1"/>
      <c r="CT926" s="1"/>
      <c r="CU926" s="19"/>
      <c r="CV926" s="18">
        <v>3.5499999999999997E-2</v>
      </c>
      <c r="CW926" s="18">
        <v>1.8200000000000001E-2</v>
      </c>
      <c r="CX926" s="18">
        <v>2.12E-2</v>
      </c>
      <c r="CY926" s="18">
        <v>2.0299999999999999E-2</v>
      </c>
      <c r="CZ926" s="18">
        <v>5.0299999999999997E-2</v>
      </c>
      <c r="DA926" s="18">
        <v>5.1999999999999998E-2</v>
      </c>
      <c r="DB926" s="18"/>
      <c r="DC926" s="18"/>
      <c r="DD926" s="18">
        <v>2.1000000000000001E-2</v>
      </c>
      <c r="DE926" s="18">
        <v>8.3799999999999999E-2</v>
      </c>
      <c r="DF926" s="18"/>
      <c r="DG926" s="18"/>
      <c r="DH926" s="18"/>
      <c r="DI926" s="18"/>
      <c r="DJ926" s="18">
        <v>0.10009999999999999</v>
      </c>
      <c r="DK926" s="18">
        <v>0.10829999999999998</v>
      </c>
      <c r="DL926" s="18">
        <v>4.8099999999999997E-2</v>
      </c>
      <c r="DM926" s="18">
        <v>3.9199999999999999E-2</v>
      </c>
      <c r="DN926" s="18">
        <v>5.2699999999999997E-2</v>
      </c>
      <c r="DO926" s="18">
        <v>0.14069999999999999</v>
      </c>
      <c r="DP926" s="18">
        <v>7.9600000000000004E-2</v>
      </c>
      <c r="DQ926" s="18"/>
      <c r="DR926" s="18">
        <v>6.3200000000000006E-2</v>
      </c>
      <c r="DS926" s="18"/>
      <c r="DT926" s="18"/>
      <c r="DU926" s="18"/>
      <c r="DV926" s="18"/>
      <c r="DW926" s="18">
        <v>0.1018</v>
      </c>
      <c r="DX926" s="18"/>
      <c r="DY926" s="18"/>
      <c r="DZ926" s="1"/>
      <c r="EA926" s="18">
        <v>100</v>
      </c>
      <c r="EB926" s="18">
        <v>70.45</v>
      </c>
      <c r="EC926" s="18">
        <v>115.92</v>
      </c>
      <c r="ED926" s="18">
        <v>100</v>
      </c>
      <c r="EE926" s="18">
        <v>293.68</v>
      </c>
      <c r="EF926" s="18">
        <v>107.37</v>
      </c>
      <c r="EG926" s="1"/>
      <c r="EH926" s="1"/>
      <c r="EI926" s="18">
        <v>39.340000000000003</v>
      </c>
      <c r="EJ926" s="18">
        <v>3.46</v>
      </c>
      <c r="EK926" s="1"/>
      <c r="EL926" s="1"/>
      <c r="EM926" s="1"/>
      <c r="EN926" s="1"/>
      <c r="EO926" s="18">
        <v>1.1200000000000001</v>
      </c>
      <c r="EP926" s="18">
        <v>9.1999999999999993</v>
      </c>
      <c r="EQ926" s="18">
        <v>100</v>
      </c>
      <c r="ER926" s="18">
        <v>100</v>
      </c>
      <c r="ES926" s="18">
        <v>1.39</v>
      </c>
      <c r="ET926" s="18">
        <v>100</v>
      </c>
      <c r="EU926" s="18">
        <v>104.04</v>
      </c>
      <c r="EV926" s="18"/>
      <c r="EW926" s="18">
        <v>112.92</v>
      </c>
      <c r="EX926" s="1"/>
      <c r="EY926" s="1"/>
      <c r="EZ926" s="1"/>
      <c r="FA926" s="1"/>
      <c r="FB926" s="18">
        <v>258.10000000000002</v>
      </c>
      <c r="FC926" s="1"/>
      <c r="FD926" s="1"/>
      <c r="FE926" s="1"/>
      <c r="FF926" s="108">
        <v>0</v>
      </c>
      <c r="FG926" s="108">
        <v>1.3092440501168996E-2</v>
      </c>
      <c r="FH926" s="108">
        <v>0</v>
      </c>
      <c r="FI926" s="108">
        <v>0</v>
      </c>
      <c r="FJ926" s="108">
        <v>0</v>
      </c>
      <c r="FK926" s="108">
        <v>0</v>
      </c>
      <c r="FL926" s="1"/>
      <c r="FM926" s="1"/>
      <c r="FN926" s="108">
        <v>1.6588479130931963E-2</v>
      </c>
      <c r="FO926" s="108">
        <v>1.1369261651248037E-2</v>
      </c>
      <c r="FP926" s="108">
        <v>0</v>
      </c>
      <c r="FQ926" s="1"/>
      <c r="FR926" s="1"/>
      <c r="FS926" s="1"/>
      <c r="FT926" s="108">
        <v>0.66302872371927757</v>
      </c>
      <c r="FU926" s="108">
        <v>0.13730178919698127</v>
      </c>
      <c r="FV926" s="108">
        <v>0</v>
      </c>
      <c r="FW926" s="108">
        <v>0</v>
      </c>
      <c r="FX926" s="108">
        <v>0.18897826600519724</v>
      </c>
      <c r="FY926" s="108">
        <v>0</v>
      </c>
      <c r="FZ926" s="108">
        <v>0</v>
      </c>
      <c r="GA926" s="108"/>
      <c r="GB926" s="108">
        <v>0</v>
      </c>
      <c r="GC926" s="108"/>
      <c r="GD926" s="108"/>
      <c r="GE926" s="108"/>
      <c r="GF926" s="108"/>
      <c r="GG926" s="108">
        <v>0</v>
      </c>
      <c r="GH926" s="1"/>
      <c r="GI926" s="1"/>
      <c r="GJ926" s="1"/>
      <c r="GK926" s="1"/>
    </row>
    <row r="927" spans="1:193" x14ac:dyDescent="0.25">
      <c r="A927" s="19" t="s">
        <v>1072</v>
      </c>
      <c r="B927" s="19" t="s">
        <v>24</v>
      </c>
      <c r="C927" s="19" t="s">
        <v>247</v>
      </c>
      <c r="D927" s="18" t="s">
        <v>1060</v>
      </c>
      <c r="E927" s="19" t="s">
        <v>1064</v>
      </c>
      <c r="F927" s="1"/>
      <c r="G927" s="108">
        <v>0</v>
      </c>
      <c r="H927" s="108">
        <v>0</v>
      </c>
      <c r="I927" s="108">
        <v>0</v>
      </c>
      <c r="J927" s="108">
        <v>0</v>
      </c>
      <c r="K927" s="108">
        <v>0</v>
      </c>
      <c r="L927" s="108">
        <v>0</v>
      </c>
      <c r="M927" s="1"/>
      <c r="N927" s="108"/>
      <c r="O927" s="108">
        <v>0</v>
      </c>
      <c r="P927" s="108">
        <v>0.438</v>
      </c>
      <c r="Q927" s="108"/>
      <c r="R927" s="1"/>
      <c r="S927" s="1"/>
      <c r="T927" s="1"/>
      <c r="U927" s="108">
        <v>79.626000000000005</v>
      </c>
      <c r="V927" s="108">
        <v>1.71</v>
      </c>
      <c r="W927" s="108">
        <v>0</v>
      </c>
      <c r="X927" s="108">
        <v>0</v>
      </c>
      <c r="Y927" s="108">
        <v>17.805</v>
      </c>
      <c r="Z927" s="108">
        <v>0.51800000000000002</v>
      </c>
      <c r="AA927" s="108">
        <v>0</v>
      </c>
      <c r="AB927" s="108"/>
      <c r="AC927" s="108">
        <v>0</v>
      </c>
      <c r="AD927" s="108"/>
      <c r="AE927" s="108"/>
      <c r="AF927" s="108"/>
      <c r="AG927" s="108"/>
      <c r="AH927" s="108">
        <v>0</v>
      </c>
      <c r="AI927" s="108"/>
      <c r="AJ927" s="109">
        <v>100.09700000000001</v>
      </c>
      <c r="AK927" s="109"/>
      <c r="AL927" s="108">
        <v>0</v>
      </c>
      <c r="AM927" s="108">
        <v>0</v>
      </c>
      <c r="AN927" s="108">
        <v>0</v>
      </c>
      <c r="AO927" s="108">
        <v>0</v>
      </c>
      <c r="AP927" s="108">
        <v>0</v>
      </c>
      <c r="AQ927" s="108">
        <v>0</v>
      </c>
      <c r="AR927" s="1"/>
      <c r="AS927" s="1"/>
      <c r="AT927" s="108">
        <v>0</v>
      </c>
      <c r="AU927" s="108">
        <v>0.19113283295514052</v>
      </c>
      <c r="AV927" s="1"/>
      <c r="AW927" s="1"/>
      <c r="AX927" s="1"/>
      <c r="AY927" s="1"/>
      <c r="AZ927" s="108">
        <v>58.947290494521766</v>
      </c>
      <c r="BA927" s="108">
        <v>1.4500127194098194</v>
      </c>
      <c r="BB927" s="108">
        <v>0</v>
      </c>
      <c r="BC927" s="108">
        <v>0</v>
      </c>
      <c r="BD927" s="108">
        <v>14.020789038506969</v>
      </c>
      <c r="BE927" s="108">
        <v>0.44167803547066847</v>
      </c>
      <c r="BF927" s="108">
        <v>0</v>
      </c>
      <c r="BG927" s="108"/>
      <c r="BH927" s="108">
        <v>0</v>
      </c>
      <c r="BI927" s="108"/>
      <c r="BJ927" s="108"/>
      <c r="BK927" s="108"/>
      <c r="BL927" s="108">
        <v>0</v>
      </c>
      <c r="BM927" s="108">
        <v>0</v>
      </c>
      <c r="BN927" s="108"/>
      <c r="BO927" s="108"/>
      <c r="BP927" s="108"/>
      <c r="BQ927" s="108">
        <v>7.3802400000000018E-2</v>
      </c>
      <c r="BR927" s="108">
        <v>3.0526229999999998E-2</v>
      </c>
      <c r="BS927" s="108">
        <v>4.0624249999999994E-2</v>
      </c>
      <c r="BT927" s="108">
        <v>3.1837439999999995E-2</v>
      </c>
      <c r="BU927" s="108">
        <v>6.7658880000000005E-2</v>
      </c>
      <c r="BV927" s="108">
        <v>7.6546749999999997E-2</v>
      </c>
      <c r="BW927" s="1"/>
      <c r="BX927" s="1"/>
      <c r="BY927" s="108">
        <v>3.1481999999999996E-2</v>
      </c>
      <c r="BZ927" s="108">
        <v>0.19524431999999997</v>
      </c>
      <c r="CA927" s="108"/>
      <c r="CB927" s="1"/>
      <c r="CC927" s="1"/>
      <c r="CD927" s="1"/>
      <c r="CE927" s="108">
        <v>0.13359412000000001</v>
      </c>
      <c r="CF927" s="108">
        <v>0.13172781</v>
      </c>
      <c r="CG927" s="108">
        <v>5.0991299999999996E-2</v>
      </c>
      <c r="CH927" s="108">
        <v>4.3560959999999996E-2</v>
      </c>
      <c r="CI927" s="108">
        <v>6.9844500000000004E-2</v>
      </c>
      <c r="CJ927" s="108">
        <v>0.10262</v>
      </c>
      <c r="CK927" s="108">
        <v>8.8667410000000002E-2</v>
      </c>
      <c r="CL927" s="108"/>
      <c r="CM927" s="108">
        <v>7.7215679999999995E-2</v>
      </c>
      <c r="CN927" s="108"/>
      <c r="CO927" s="108"/>
      <c r="CP927" s="108"/>
      <c r="CQ927" s="108"/>
      <c r="CR927" s="108">
        <v>0.11888028000000002</v>
      </c>
      <c r="CS927" s="1"/>
      <c r="CT927" s="1"/>
      <c r="CU927" s="19"/>
      <c r="CV927" s="18">
        <v>3.4500000000000003E-2</v>
      </c>
      <c r="CW927" s="18">
        <v>1.83E-2</v>
      </c>
      <c r="CX927" s="18">
        <v>2.1499999999999998E-2</v>
      </c>
      <c r="CY927" s="18">
        <v>1.9199999999999998E-2</v>
      </c>
      <c r="CZ927" s="18">
        <v>5.2400000000000009E-2</v>
      </c>
      <c r="DA927" s="18">
        <v>5.9499999999999997E-2</v>
      </c>
      <c r="DB927" s="18"/>
      <c r="DC927" s="18"/>
      <c r="DD927" s="18">
        <v>2.2499999999999996E-2</v>
      </c>
      <c r="DE927" s="18">
        <v>8.5199999999999998E-2</v>
      </c>
      <c r="DF927" s="18"/>
      <c r="DG927" s="18"/>
      <c r="DH927" s="18"/>
      <c r="DI927" s="18"/>
      <c r="DJ927" s="18">
        <v>9.8900000000000002E-2</v>
      </c>
      <c r="DK927" s="18">
        <v>0.11169999999999999</v>
      </c>
      <c r="DL927" s="18">
        <v>4.7699999999999999E-2</v>
      </c>
      <c r="DM927" s="18">
        <v>3.8399999999999997E-2</v>
      </c>
      <c r="DN927" s="18">
        <v>5.5E-2</v>
      </c>
      <c r="DO927" s="18">
        <v>8.7499999999999994E-2</v>
      </c>
      <c r="DP927" s="18">
        <v>7.5700000000000003E-2</v>
      </c>
      <c r="DQ927" s="18"/>
      <c r="DR927" s="18">
        <v>6.6199999999999995E-2</v>
      </c>
      <c r="DS927" s="18"/>
      <c r="DT927" s="18"/>
      <c r="DU927" s="18"/>
      <c r="DV927" s="18"/>
      <c r="DW927" s="18">
        <v>0.10440000000000001</v>
      </c>
      <c r="DX927" s="18"/>
      <c r="DY927" s="18"/>
      <c r="DZ927" s="1"/>
      <c r="EA927" s="18">
        <v>100</v>
      </c>
      <c r="EB927" s="18">
        <v>76.7</v>
      </c>
      <c r="EC927" s="18">
        <v>100</v>
      </c>
      <c r="ED927" s="18">
        <v>77.73</v>
      </c>
      <c r="EE927" s="18">
        <v>100</v>
      </c>
      <c r="EF927" s="18">
        <v>100</v>
      </c>
      <c r="EG927" s="1"/>
      <c r="EH927" s="1"/>
      <c r="EI927" s="18">
        <v>106.39</v>
      </c>
      <c r="EJ927" s="18">
        <v>3.97</v>
      </c>
      <c r="EK927" s="1"/>
      <c r="EL927" s="1"/>
      <c r="EM927" s="1"/>
      <c r="EN927" s="1"/>
      <c r="EO927" s="18">
        <v>1.1200000000000001</v>
      </c>
      <c r="EP927" s="18">
        <v>9.65</v>
      </c>
      <c r="EQ927" s="18">
        <v>100</v>
      </c>
      <c r="ER927" s="18">
        <v>325.54000000000002</v>
      </c>
      <c r="ES927" s="18">
        <v>1.37</v>
      </c>
      <c r="ET927" s="18">
        <v>28.62</v>
      </c>
      <c r="EU927" s="18">
        <v>109.08</v>
      </c>
      <c r="EV927" s="18"/>
      <c r="EW927" s="18">
        <v>100</v>
      </c>
      <c r="EX927" s="1"/>
      <c r="EY927" s="1"/>
      <c r="EZ927" s="1"/>
      <c r="FA927" s="1"/>
      <c r="FB927" s="18">
        <v>100</v>
      </c>
      <c r="FC927" s="1"/>
      <c r="FD927" s="1"/>
      <c r="FE927" s="1"/>
      <c r="FF927" s="108">
        <v>0</v>
      </c>
      <c r="FG927" s="108">
        <v>0</v>
      </c>
      <c r="FH927" s="108">
        <v>0</v>
      </c>
      <c r="FI927" s="108">
        <v>0</v>
      </c>
      <c r="FJ927" s="108">
        <v>0</v>
      </c>
      <c r="FK927" s="108">
        <v>0</v>
      </c>
      <c r="FL927" s="1"/>
      <c r="FM927" s="1"/>
      <c r="FN927" s="108">
        <v>0</v>
      </c>
      <c r="FO927" s="108">
        <v>7.5879734683190784E-3</v>
      </c>
      <c r="FP927" s="108">
        <v>0</v>
      </c>
      <c r="FQ927" s="1"/>
      <c r="FR927" s="1"/>
      <c r="FS927" s="1"/>
      <c r="FT927" s="108">
        <v>0.66020965353864391</v>
      </c>
      <c r="FU927" s="108">
        <v>0.13992622742304758</v>
      </c>
      <c r="FV927" s="108">
        <v>0</v>
      </c>
      <c r="FW927" s="108">
        <v>0</v>
      </c>
      <c r="FX927" s="108">
        <v>0.19208480982754547</v>
      </c>
      <c r="FY927" s="108">
        <v>0.12640825375170534</v>
      </c>
      <c r="FZ927" s="108">
        <v>0</v>
      </c>
      <c r="GA927" s="108"/>
      <c r="GB927" s="108">
        <v>0</v>
      </c>
      <c r="GC927" s="108"/>
      <c r="GD927" s="108"/>
      <c r="GE927" s="108"/>
      <c r="GF927" s="108"/>
      <c r="GG927" s="108">
        <v>0</v>
      </c>
      <c r="GH927" s="1"/>
      <c r="GI927" s="1"/>
      <c r="GJ927" s="1"/>
      <c r="GK927" s="1"/>
    </row>
    <row r="928" spans="1:193" x14ac:dyDescent="0.25">
      <c r="A928" s="19" t="s">
        <v>1072</v>
      </c>
      <c r="B928" s="19" t="s">
        <v>24</v>
      </c>
      <c r="C928" s="19" t="s">
        <v>247</v>
      </c>
      <c r="D928" s="18" t="s">
        <v>1060</v>
      </c>
      <c r="E928" s="19" t="s">
        <v>1065</v>
      </c>
      <c r="F928" s="1"/>
      <c r="G928" s="108">
        <v>0</v>
      </c>
      <c r="H928" s="108">
        <v>0</v>
      </c>
      <c r="I928" s="108">
        <v>0</v>
      </c>
      <c r="J928" s="108">
        <v>0</v>
      </c>
      <c r="K928" s="108">
        <v>0</v>
      </c>
      <c r="L928" s="108">
        <v>0</v>
      </c>
      <c r="M928" s="1"/>
      <c r="N928" s="108"/>
      <c r="O928" s="108">
        <v>0</v>
      </c>
      <c r="P928" s="108">
        <v>0.64800000000000002</v>
      </c>
      <c r="Q928" s="108"/>
      <c r="R928" s="1"/>
      <c r="S928" s="1"/>
      <c r="T928" s="1"/>
      <c r="U928" s="108">
        <v>79.456000000000003</v>
      </c>
      <c r="V928" s="108">
        <v>1.5249999999999999</v>
      </c>
      <c r="W928" s="108">
        <v>7.1999999999999995E-2</v>
      </c>
      <c r="X928" s="108">
        <v>0</v>
      </c>
      <c r="Y928" s="108">
        <v>17.068000000000001</v>
      </c>
      <c r="Z928" s="108">
        <v>0</v>
      </c>
      <c r="AA928" s="108">
        <v>0</v>
      </c>
      <c r="AB928" s="108"/>
      <c r="AC928" s="108">
        <v>0</v>
      </c>
      <c r="AD928" s="108"/>
      <c r="AE928" s="108"/>
      <c r="AF928" s="108"/>
      <c r="AG928" s="108"/>
      <c r="AH928" s="108">
        <v>0.14399999999999999</v>
      </c>
      <c r="AI928" s="108"/>
      <c r="AJ928" s="109">
        <v>98.913000000000011</v>
      </c>
      <c r="AK928" s="109"/>
      <c r="AL928" s="108">
        <v>0</v>
      </c>
      <c r="AM928" s="108">
        <v>0</v>
      </c>
      <c r="AN928" s="108">
        <v>0</v>
      </c>
      <c r="AO928" s="108">
        <v>0</v>
      </c>
      <c r="AP928" s="108">
        <v>0</v>
      </c>
      <c r="AQ928" s="108">
        <v>0</v>
      </c>
      <c r="AR928" s="1"/>
      <c r="AS928" s="1"/>
      <c r="AT928" s="108">
        <v>0</v>
      </c>
      <c r="AU928" s="108">
        <v>0.28277186245418051</v>
      </c>
      <c r="AV928" s="1"/>
      <c r="AW928" s="1"/>
      <c r="AX928" s="1"/>
      <c r="AY928" s="1"/>
      <c r="AZ928" s="108">
        <v>58.82143914717205</v>
      </c>
      <c r="BA928" s="108">
        <v>1.2931399983040786</v>
      </c>
      <c r="BB928" s="108">
        <v>6.7352666043030862E-2</v>
      </c>
      <c r="BC928" s="108">
        <v>0</v>
      </c>
      <c r="BD928" s="108">
        <v>13.440428380187416</v>
      </c>
      <c r="BE928" s="108">
        <v>0</v>
      </c>
      <c r="BF928" s="108">
        <v>0</v>
      </c>
      <c r="BG928" s="108"/>
      <c r="BH928" s="108">
        <v>0</v>
      </c>
      <c r="BI928" s="108"/>
      <c r="BJ928" s="108"/>
      <c r="BK928" s="108"/>
      <c r="BL928" s="108">
        <v>0</v>
      </c>
      <c r="BM928" s="108">
        <v>0.12645999824361112</v>
      </c>
      <c r="BN928" s="108"/>
      <c r="BO928" s="108"/>
      <c r="BP928" s="108"/>
      <c r="BQ928" s="108">
        <v>7.4444159999999995E-2</v>
      </c>
      <c r="BR928" s="108">
        <v>3.0526229999999998E-2</v>
      </c>
      <c r="BS928" s="108">
        <v>4.1757950000000002E-2</v>
      </c>
      <c r="BT928" s="108">
        <v>3.3329819999999996E-2</v>
      </c>
      <c r="BU928" s="108">
        <v>6.9983039999999996E-2</v>
      </c>
      <c r="BV928" s="108">
        <v>7.1014800000000003E-2</v>
      </c>
      <c r="BW928" s="1"/>
      <c r="BX928" s="1"/>
      <c r="BY928" s="108">
        <v>3.1062240000000001E-2</v>
      </c>
      <c r="BZ928" s="108">
        <v>0.19409851999999997</v>
      </c>
      <c r="CA928" s="108"/>
      <c r="CB928" s="1"/>
      <c r="CC928" s="1"/>
      <c r="CD928" s="1"/>
      <c r="CE928" s="108">
        <v>0.12670503999999999</v>
      </c>
      <c r="CF928" s="108">
        <v>0.13750637999999998</v>
      </c>
      <c r="CG928" s="108">
        <v>4.7463600000000002E-2</v>
      </c>
      <c r="CH928" s="108">
        <v>4.2086240000000004E-2</v>
      </c>
      <c r="CI928" s="108">
        <v>6.2098109999999998E-2</v>
      </c>
      <c r="CJ928" s="108">
        <v>0.16876592000000001</v>
      </c>
      <c r="CK928" s="108">
        <v>8.6676199999999995E-2</v>
      </c>
      <c r="CL928" s="108"/>
      <c r="CM928" s="108">
        <v>7.3599840000000014E-2</v>
      </c>
      <c r="CN928" s="108"/>
      <c r="CO928" s="108"/>
      <c r="CP928" s="108"/>
      <c r="CQ928" s="108"/>
      <c r="CR928" s="108">
        <v>0.11500870000000001</v>
      </c>
      <c r="CS928" s="1"/>
      <c r="CT928" s="1"/>
      <c r="CU928" s="19"/>
      <c r="CV928" s="18">
        <v>3.4799999999999998E-2</v>
      </c>
      <c r="CW928" s="18">
        <v>1.83E-2</v>
      </c>
      <c r="CX928" s="18">
        <v>2.2100000000000002E-2</v>
      </c>
      <c r="CY928" s="18">
        <v>2.01E-2</v>
      </c>
      <c r="CZ928" s="18">
        <v>5.4199999999999998E-2</v>
      </c>
      <c r="DA928" s="18">
        <v>5.5200000000000013E-2</v>
      </c>
      <c r="DB928" s="18"/>
      <c r="DC928" s="18"/>
      <c r="DD928" s="18">
        <v>2.2200000000000001E-2</v>
      </c>
      <c r="DE928" s="18">
        <v>8.4699999999999998E-2</v>
      </c>
      <c r="DF928" s="18"/>
      <c r="DG928" s="18"/>
      <c r="DH928" s="18"/>
      <c r="DI928" s="18"/>
      <c r="DJ928" s="18">
        <v>9.3799999999999994E-2</v>
      </c>
      <c r="DK928" s="18">
        <v>0.11659999999999998</v>
      </c>
      <c r="DL928" s="18">
        <v>4.4400000000000002E-2</v>
      </c>
      <c r="DM928" s="18">
        <v>3.7100000000000001E-2</v>
      </c>
      <c r="DN928" s="18">
        <v>4.8899999999999999E-2</v>
      </c>
      <c r="DO928" s="18">
        <v>0.1439</v>
      </c>
      <c r="DP928" s="18">
        <v>7.3999999999999996E-2</v>
      </c>
      <c r="DQ928" s="18"/>
      <c r="DR928" s="18">
        <v>6.3100000000000003E-2</v>
      </c>
      <c r="DS928" s="18"/>
      <c r="DT928" s="18"/>
      <c r="DU928" s="18"/>
      <c r="DV928" s="18"/>
      <c r="DW928" s="18">
        <v>0.10100000000000001</v>
      </c>
      <c r="DX928" s="18"/>
      <c r="DY928" s="18"/>
      <c r="DZ928" s="1"/>
      <c r="EA928" s="18">
        <v>100</v>
      </c>
      <c r="EB928" s="18">
        <v>100</v>
      </c>
      <c r="EC928" s="18">
        <v>100</v>
      </c>
      <c r="ED928" s="18">
        <v>100</v>
      </c>
      <c r="EE928" s="18">
        <v>100</v>
      </c>
      <c r="EF928" s="18">
        <v>333.54</v>
      </c>
      <c r="EG928" s="1"/>
      <c r="EH928" s="1"/>
      <c r="EI928" s="18">
        <v>732.45</v>
      </c>
      <c r="EJ928" s="18">
        <v>3.63</v>
      </c>
      <c r="EK928" s="1"/>
      <c r="EL928" s="1"/>
      <c r="EM928" s="1"/>
      <c r="EN928" s="1"/>
      <c r="EO928" s="18">
        <v>1.1200000000000001</v>
      </c>
      <c r="EP928" s="18">
        <v>11.05</v>
      </c>
      <c r="EQ928" s="18">
        <v>76.53</v>
      </c>
      <c r="ER928" s="18">
        <v>315.62</v>
      </c>
      <c r="ES928" s="18">
        <v>1.39</v>
      </c>
      <c r="ET928" s="18">
        <v>100</v>
      </c>
      <c r="EU928" s="18">
        <v>122</v>
      </c>
      <c r="EV928" s="18"/>
      <c r="EW928" s="18">
        <v>130.37</v>
      </c>
      <c r="EX928" s="1"/>
      <c r="EY928" s="1"/>
      <c r="EZ928" s="1"/>
      <c r="FA928" s="1"/>
      <c r="FB928" s="18">
        <v>84.38</v>
      </c>
      <c r="FC928" s="1"/>
      <c r="FD928" s="1"/>
      <c r="FE928" s="1"/>
      <c r="FF928" s="108">
        <v>0</v>
      </c>
      <c r="FG928" s="108">
        <v>0</v>
      </c>
      <c r="FH928" s="108">
        <v>0</v>
      </c>
      <c r="FI928" s="108">
        <v>0</v>
      </c>
      <c r="FJ928" s="108">
        <v>0</v>
      </c>
      <c r="FK928" s="108">
        <v>0</v>
      </c>
      <c r="FL928" s="1"/>
      <c r="FM928" s="1"/>
      <c r="FN928" s="108">
        <v>0</v>
      </c>
      <c r="FO928" s="108">
        <v>1.0264618607086752E-2</v>
      </c>
      <c r="FP928" s="108">
        <v>0</v>
      </c>
      <c r="FQ928" s="1"/>
      <c r="FR928" s="1"/>
      <c r="FS928" s="1"/>
      <c r="FT928" s="108">
        <v>0.65880011844832709</v>
      </c>
      <c r="FU928" s="108">
        <v>0.14289196981260069</v>
      </c>
      <c r="FV928" s="108">
        <v>5.1544995322731518E-2</v>
      </c>
      <c r="FW928" s="108">
        <v>0</v>
      </c>
      <c r="FX928" s="108">
        <v>0.18682195448460509</v>
      </c>
      <c r="FY928" s="108">
        <v>0</v>
      </c>
      <c r="FZ928" s="108">
        <v>0</v>
      </c>
      <c r="GA928" s="108"/>
      <c r="GB928" s="108">
        <v>0</v>
      </c>
      <c r="GC928" s="108"/>
      <c r="GD928" s="108"/>
      <c r="GE928" s="108"/>
      <c r="GF928" s="108"/>
      <c r="GG928" s="108">
        <v>0.10670694651795906</v>
      </c>
      <c r="GH928" s="1"/>
      <c r="GI928" s="1"/>
      <c r="GJ928" s="1"/>
      <c r="GK928" s="1"/>
    </row>
    <row r="929" spans="1:193" x14ac:dyDescent="0.25">
      <c r="A929" s="19" t="s">
        <v>1072</v>
      </c>
      <c r="B929" s="19" t="s">
        <v>24</v>
      </c>
      <c r="C929" s="19" t="s">
        <v>247</v>
      </c>
      <c r="D929" s="18" t="s">
        <v>1060</v>
      </c>
      <c r="E929" s="19" t="s">
        <v>1066</v>
      </c>
      <c r="F929" s="1"/>
      <c r="G929" s="108">
        <v>0</v>
      </c>
      <c r="H929" s="108">
        <v>0</v>
      </c>
      <c r="I929" s="108">
        <v>0</v>
      </c>
      <c r="J929" s="108">
        <v>0</v>
      </c>
      <c r="K929" s="108">
        <v>8.699999999999998E-2</v>
      </c>
      <c r="L929" s="108">
        <v>0</v>
      </c>
      <c r="M929" s="1"/>
      <c r="N929" s="108"/>
      <c r="O929" s="108">
        <v>0</v>
      </c>
      <c r="P929" s="108">
        <v>0.68899999999999995</v>
      </c>
      <c r="Q929" s="108"/>
      <c r="R929" s="1"/>
      <c r="S929" s="1"/>
      <c r="T929" s="1"/>
      <c r="U929" s="108">
        <v>80.022000000000006</v>
      </c>
      <c r="V929" s="108">
        <v>1.573</v>
      </c>
      <c r="W929" s="108">
        <v>0</v>
      </c>
      <c r="X929" s="108">
        <v>0</v>
      </c>
      <c r="Y929" s="108">
        <v>17.526</v>
      </c>
      <c r="Z929" s="108">
        <v>0</v>
      </c>
      <c r="AA929" s="108">
        <v>0</v>
      </c>
      <c r="AB929" s="108"/>
      <c r="AC929" s="108">
        <v>0</v>
      </c>
      <c r="AD929" s="108"/>
      <c r="AE929" s="108"/>
      <c r="AF929" s="108"/>
      <c r="AG929" s="108"/>
      <c r="AH929" s="108">
        <v>0</v>
      </c>
      <c r="AI929" s="108"/>
      <c r="AJ929" s="109">
        <v>99.896999999999991</v>
      </c>
      <c r="AK929" s="109"/>
      <c r="AL929" s="108">
        <v>0</v>
      </c>
      <c r="AM929" s="108">
        <v>0</v>
      </c>
      <c r="AN929" s="108">
        <v>0</v>
      </c>
      <c r="AO929" s="108">
        <v>0</v>
      </c>
      <c r="AP929" s="108">
        <v>6.7379182156133824E-2</v>
      </c>
      <c r="AQ929" s="108">
        <v>0</v>
      </c>
      <c r="AR929" s="1"/>
      <c r="AS929" s="1"/>
      <c r="AT929" s="108">
        <v>0</v>
      </c>
      <c r="AU929" s="108">
        <v>0.30066329202304065</v>
      </c>
      <c r="AV929" s="1"/>
      <c r="AW929" s="1"/>
      <c r="AX929" s="1"/>
      <c r="AY929" s="1"/>
      <c r="AZ929" s="108">
        <v>59.240450103642289</v>
      </c>
      <c r="BA929" s="108">
        <v>1.3338421097261086</v>
      </c>
      <c r="BB929" s="108">
        <v>0</v>
      </c>
      <c r="BC929" s="108">
        <v>0</v>
      </c>
      <c r="BD929" s="108">
        <v>13.801086699740136</v>
      </c>
      <c r="BE929" s="108">
        <v>0</v>
      </c>
      <c r="BF929" s="108">
        <v>0</v>
      </c>
      <c r="BG929" s="108"/>
      <c r="BH929" s="108">
        <v>0</v>
      </c>
      <c r="BI929" s="108"/>
      <c r="BJ929" s="108"/>
      <c r="BK929" s="108"/>
      <c r="BL929" s="108">
        <v>0</v>
      </c>
      <c r="BM929" s="108">
        <v>0</v>
      </c>
      <c r="BN929" s="108"/>
      <c r="BO929" s="108"/>
      <c r="BP929" s="108"/>
      <c r="BQ929" s="108">
        <v>7.5299840000000007E-2</v>
      </c>
      <c r="BR929" s="108">
        <v>3.1193470000000001E-2</v>
      </c>
      <c r="BS929" s="108">
        <v>4.0624249999999994E-2</v>
      </c>
      <c r="BT929" s="108">
        <v>3.6148759999999995E-2</v>
      </c>
      <c r="BU929" s="108">
        <v>5.6554559999999997E-2</v>
      </c>
      <c r="BV929" s="108">
        <v>6.8441799999999997E-2</v>
      </c>
      <c r="BW929" s="1"/>
      <c r="BX929" s="1"/>
      <c r="BY929" s="108">
        <v>2.9103359999999998E-2</v>
      </c>
      <c r="BZ929" s="108">
        <v>0.19776507999999998</v>
      </c>
      <c r="CA929" s="108"/>
      <c r="CB929" s="1"/>
      <c r="CC929" s="1"/>
      <c r="CD929" s="1"/>
      <c r="CE929" s="108">
        <v>0.13345904</v>
      </c>
      <c r="CF929" s="108">
        <v>0.13172781</v>
      </c>
      <c r="CG929" s="108">
        <v>4.9387799999999996E-2</v>
      </c>
      <c r="CH929" s="108">
        <v>4.3901280000000001E-2</v>
      </c>
      <c r="CI929" s="108">
        <v>6.1209180000000002E-2</v>
      </c>
      <c r="CJ929" s="108">
        <v>0.16032176000000001</v>
      </c>
      <c r="CK929" s="108">
        <v>9.1010010000000002E-2</v>
      </c>
      <c r="CL929" s="108"/>
      <c r="CM929" s="108">
        <v>7.499952E-2</v>
      </c>
      <c r="CN929" s="108"/>
      <c r="CO929" s="108"/>
      <c r="CP929" s="108"/>
      <c r="CQ929" s="108"/>
      <c r="CR929" s="108">
        <v>0.11603353000000001</v>
      </c>
      <c r="CS929" s="1"/>
      <c r="CT929" s="1"/>
      <c r="CU929" s="19"/>
      <c r="CV929" s="18">
        <v>3.5200000000000002E-2</v>
      </c>
      <c r="CW929" s="18">
        <v>1.8700000000000001E-2</v>
      </c>
      <c r="CX929" s="18">
        <v>2.1499999999999998E-2</v>
      </c>
      <c r="CY929" s="18">
        <v>2.18E-2</v>
      </c>
      <c r="CZ929" s="18">
        <v>4.3799999999999999E-2</v>
      </c>
      <c r="DA929" s="18">
        <v>5.3199999999999997E-2</v>
      </c>
      <c r="DB929" s="18"/>
      <c r="DC929" s="18"/>
      <c r="DD929" s="18">
        <v>2.0799999999999999E-2</v>
      </c>
      <c r="DE929" s="18">
        <v>8.6300000000000002E-2</v>
      </c>
      <c r="DF929" s="18"/>
      <c r="DG929" s="18"/>
      <c r="DH929" s="18"/>
      <c r="DI929" s="18"/>
      <c r="DJ929" s="18">
        <v>9.8799999999999999E-2</v>
      </c>
      <c r="DK929" s="18">
        <v>0.11169999999999999</v>
      </c>
      <c r="DL929" s="18">
        <v>4.6199999999999998E-2</v>
      </c>
      <c r="DM929" s="18">
        <v>3.8699999999999998E-2</v>
      </c>
      <c r="DN929" s="18">
        <v>4.82E-2</v>
      </c>
      <c r="DO929" s="18">
        <v>0.13669999999999999</v>
      </c>
      <c r="DP929" s="18">
        <v>7.7700000000000005E-2</v>
      </c>
      <c r="DQ929" s="18"/>
      <c r="DR929" s="18">
        <v>6.4299999999999996E-2</v>
      </c>
      <c r="DS929" s="18"/>
      <c r="DT929" s="18"/>
      <c r="DU929" s="18"/>
      <c r="DV929" s="18"/>
      <c r="DW929" s="18">
        <v>0.1019</v>
      </c>
      <c r="DX929" s="18"/>
      <c r="DY929" s="18"/>
      <c r="DZ929" s="1"/>
      <c r="EA929" s="18">
        <v>100</v>
      </c>
      <c r="EB929" s="18">
        <v>175.28</v>
      </c>
      <c r="EC929" s="18">
        <v>100</v>
      </c>
      <c r="ED929" s="18">
        <v>100</v>
      </c>
      <c r="EE929" s="18">
        <v>57.89</v>
      </c>
      <c r="EF929" s="18">
        <v>100</v>
      </c>
      <c r="EG929" s="1"/>
      <c r="EH929" s="1"/>
      <c r="EI929" s="18">
        <v>84.79</v>
      </c>
      <c r="EJ929" s="18">
        <v>3.61</v>
      </c>
      <c r="EK929" s="1"/>
      <c r="EL929" s="1"/>
      <c r="EM929" s="1"/>
      <c r="EN929" s="1"/>
      <c r="EO929" s="18">
        <v>1.1200000000000001</v>
      </c>
      <c r="EP929" s="18">
        <v>10.39</v>
      </c>
      <c r="EQ929" s="18">
        <v>6183.51</v>
      </c>
      <c r="ER929" s="18">
        <v>100</v>
      </c>
      <c r="ES929" s="18">
        <v>1.37</v>
      </c>
      <c r="ET929" s="18">
        <v>1982.63</v>
      </c>
      <c r="EU929" s="18">
        <v>1194.93</v>
      </c>
      <c r="EV929" s="18"/>
      <c r="EW929" s="18">
        <v>100.51</v>
      </c>
      <c r="EX929" s="1"/>
      <c r="EY929" s="1"/>
      <c r="EZ929" s="1"/>
      <c r="FA929" s="1"/>
      <c r="FB929" s="18">
        <v>100</v>
      </c>
      <c r="FC929" s="1"/>
      <c r="FD929" s="1"/>
      <c r="FE929" s="1"/>
      <c r="FF929" s="108">
        <v>0</v>
      </c>
      <c r="FG929" s="108">
        <v>0</v>
      </c>
      <c r="FH929" s="108">
        <v>0</v>
      </c>
      <c r="FI929" s="108">
        <v>0</v>
      </c>
      <c r="FJ929" s="108">
        <v>3.9005808550185872E-2</v>
      </c>
      <c r="FK929" s="108">
        <v>0</v>
      </c>
      <c r="FL929" s="1"/>
      <c r="FM929" s="1"/>
      <c r="FN929" s="108">
        <v>0</v>
      </c>
      <c r="FO929" s="108">
        <v>1.0853944842031768E-2</v>
      </c>
      <c r="FP929" s="108">
        <v>0</v>
      </c>
      <c r="FQ929" s="1"/>
      <c r="FR929" s="1"/>
      <c r="FS929" s="1"/>
      <c r="FT929" s="108">
        <v>0.66349304116079377</v>
      </c>
      <c r="FU929" s="108">
        <v>0.13858619520054269</v>
      </c>
      <c r="FV929" s="108">
        <v>0</v>
      </c>
      <c r="FW929" s="108">
        <v>0</v>
      </c>
      <c r="FX929" s="108">
        <v>0.18907488778643985</v>
      </c>
      <c r="FY929" s="108">
        <v>0</v>
      </c>
      <c r="FZ929" s="108">
        <v>0</v>
      </c>
      <c r="GA929" s="108"/>
      <c r="GB929" s="108">
        <v>0</v>
      </c>
      <c r="GC929" s="108"/>
      <c r="GD929" s="108"/>
      <c r="GE929" s="108"/>
      <c r="GF929" s="108"/>
      <c r="GG929" s="108">
        <v>0</v>
      </c>
      <c r="GH929" s="1"/>
      <c r="GI929" s="1"/>
      <c r="GJ929" s="1"/>
      <c r="GK929" s="1"/>
    </row>
    <row r="930" spans="1:193" x14ac:dyDescent="0.25">
      <c r="A930" s="19" t="s">
        <v>1072</v>
      </c>
      <c r="B930" s="19" t="s">
        <v>24</v>
      </c>
      <c r="C930" s="19" t="s">
        <v>247</v>
      </c>
      <c r="D930" s="18" t="s">
        <v>1060</v>
      </c>
      <c r="E930" s="19" t="s">
        <v>1067</v>
      </c>
      <c r="F930" s="1"/>
      <c r="G930" s="108">
        <v>0</v>
      </c>
      <c r="H930" s="108">
        <v>0</v>
      </c>
      <c r="I930" s="108">
        <v>0</v>
      </c>
      <c r="J930" s="108">
        <v>0</v>
      </c>
      <c r="K930" s="108">
        <v>0</v>
      </c>
      <c r="L930" s="108">
        <v>0</v>
      </c>
      <c r="M930" s="1"/>
      <c r="N930" s="108"/>
      <c r="O930" s="108">
        <v>3.3000000000000002E-2</v>
      </c>
      <c r="P930" s="108">
        <v>0.55300000000000005</v>
      </c>
      <c r="Q930" s="108"/>
      <c r="R930" s="1"/>
      <c r="S930" s="1"/>
      <c r="T930" s="1"/>
      <c r="U930" s="108">
        <v>80.790999999999997</v>
      </c>
      <c r="V930" s="108">
        <v>1.7170000000000001</v>
      </c>
      <c r="W930" s="108">
        <v>0</v>
      </c>
      <c r="X930" s="108">
        <v>0</v>
      </c>
      <c r="Y930" s="108">
        <v>17.677</v>
      </c>
      <c r="Z930" s="108">
        <v>0</v>
      </c>
      <c r="AA930" s="108">
        <v>0</v>
      </c>
      <c r="AB930" s="108"/>
      <c r="AC930" s="108">
        <v>0</v>
      </c>
      <c r="AD930" s="108"/>
      <c r="AE930" s="108"/>
      <c r="AF930" s="108"/>
      <c r="AG930" s="108"/>
      <c r="AH930" s="108">
        <v>0</v>
      </c>
      <c r="AI930" s="108"/>
      <c r="AJ930" s="109">
        <v>100.77099999999999</v>
      </c>
      <c r="AK930" s="109"/>
      <c r="AL930" s="108">
        <v>0</v>
      </c>
      <c r="AM930" s="108">
        <v>0</v>
      </c>
      <c r="AN930" s="108">
        <v>0</v>
      </c>
      <c r="AO930" s="108">
        <v>0</v>
      </c>
      <c r="AP930" s="108">
        <v>0</v>
      </c>
      <c r="AQ930" s="108">
        <v>0</v>
      </c>
      <c r="AR930" s="1"/>
      <c r="AS930" s="1"/>
      <c r="AT930" s="108">
        <v>2.358490566037736E-2</v>
      </c>
      <c r="AU930" s="108">
        <v>0.24131611101413863</v>
      </c>
      <c r="AV930" s="1"/>
      <c r="AW930" s="1"/>
      <c r="AX930" s="1"/>
      <c r="AY930" s="1"/>
      <c r="AZ930" s="108">
        <v>59.809742374888955</v>
      </c>
      <c r="BA930" s="108">
        <v>1.4559484439921988</v>
      </c>
      <c r="BB930" s="108">
        <v>0</v>
      </c>
      <c r="BC930" s="108">
        <v>0</v>
      </c>
      <c r="BD930" s="108">
        <v>13.919993700291361</v>
      </c>
      <c r="BE930" s="108">
        <v>0</v>
      </c>
      <c r="BF930" s="108">
        <v>0</v>
      </c>
      <c r="BG930" s="108"/>
      <c r="BH930" s="108">
        <v>0</v>
      </c>
      <c r="BI930" s="108"/>
      <c r="BJ930" s="108"/>
      <c r="BK930" s="108"/>
      <c r="BL930" s="108">
        <v>0</v>
      </c>
      <c r="BM930" s="108">
        <v>0</v>
      </c>
      <c r="BN930" s="108"/>
      <c r="BO930" s="108"/>
      <c r="BP930" s="108"/>
      <c r="BQ930" s="108">
        <v>7.2518880000000008E-2</v>
      </c>
      <c r="BR930" s="108">
        <v>3.0192610000000002E-2</v>
      </c>
      <c r="BS930" s="108">
        <v>3.9490549999999999E-2</v>
      </c>
      <c r="BT930" s="108">
        <v>3.2003259999999999E-2</v>
      </c>
      <c r="BU930" s="108">
        <v>6.7142399999999991E-2</v>
      </c>
      <c r="BV930" s="108">
        <v>7.2558600000000001E-2</v>
      </c>
      <c r="BW930" s="1"/>
      <c r="BX930" s="1"/>
      <c r="BY930" s="108">
        <v>2.9243279999999996E-2</v>
      </c>
      <c r="BZ930" s="108">
        <v>0.19593179999999999</v>
      </c>
      <c r="CA930" s="108"/>
      <c r="CB930" s="1"/>
      <c r="CC930" s="1"/>
      <c r="CD930" s="1"/>
      <c r="CE930" s="108">
        <v>0.12940663999999999</v>
      </c>
      <c r="CF930" s="108">
        <v>0.13219953000000001</v>
      </c>
      <c r="CG930" s="108">
        <v>4.6929100000000001E-2</v>
      </c>
      <c r="CH930" s="108">
        <v>4.2426560000000009E-2</v>
      </c>
      <c r="CI930" s="108">
        <v>6.057423E-2</v>
      </c>
      <c r="CJ930" s="108">
        <v>0.19022816000000004</v>
      </c>
      <c r="CK930" s="108">
        <v>8.9253060000000009E-2</v>
      </c>
      <c r="CL930" s="108"/>
      <c r="CM930" s="108">
        <v>7.3833120000000002E-2</v>
      </c>
      <c r="CN930" s="108"/>
      <c r="CO930" s="108"/>
      <c r="CP930" s="108"/>
      <c r="CQ930" s="108"/>
      <c r="CR930" s="108">
        <v>0.11295904</v>
      </c>
      <c r="CS930" s="1"/>
      <c r="CT930" s="1"/>
      <c r="CU930" s="19"/>
      <c r="CV930" s="18">
        <v>3.39E-2</v>
      </c>
      <c r="CW930" s="18">
        <v>1.8100000000000002E-2</v>
      </c>
      <c r="CX930" s="18">
        <v>2.0899999999999998E-2</v>
      </c>
      <c r="CY930" s="18">
        <v>1.9300000000000001E-2</v>
      </c>
      <c r="CZ930" s="18">
        <v>5.1999999999999998E-2</v>
      </c>
      <c r="DA930" s="18">
        <v>5.6399999999999999E-2</v>
      </c>
      <c r="DB930" s="18"/>
      <c r="DC930" s="18"/>
      <c r="DD930" s="18">
        <v>2.0899999999999998E-2</v>
      </c>
      <c r="DE930" s="18">
        <v>8.5500000000000007E-2</v>
      </c>
      <c r="DF930" s="18"/>
      <c r="DG930" s="18"/>
      <c r="DH930" s="18"/>
      <c r="DI930" s="18"/>
      <c r="DJ930" s="18">
        <v>9.5799999999999996E-2</v>
      </c>
      <c r="DK930" s="18">
        <v>0.11210000000000001</v>
      </c>
      <c r="DL930" s="18">
        <v>4.3900000000000002E-2</v>
      </c>
      <c r="DM930" s="18">
        <v>3.7400000000000003E-2</v>
      </c>
      <c r="DN930" s="18">
        <v>4.7699999999999999E-2</v>
      </c>
      <c r="DO930" s="18">
        <v>0.16220000000000001</v>
      </c>
      <c r="DP930" s="18">
        <v>7.6200000000000004E-2</v>
      </c>
      <c r="DQ930" s="18"/>
      <c r="DR930" s="18">
        <v>6.3299999999999995E-2</v>
      </c>
      <c r="DS930" s="18"/>
      <c r="DT930" s="18"/>
      <c r="DU930" s="18"/>
      <c r="DV930" s="18"/>
      <c r="DW930" s="18">
        <v>9.9199999999999997E-2</v>
      </c>
      <c r="DX930" s="18"/>
      <c r="DY930" s="18"/>
      <c r="DZ930" s="1"/>
      <c r="EA930" s="18">
        <v>100</v>
      </c>
      <c r="EB930" s="18">
        <v>77.25</v>
      </c>
      <c r="EC930" s="18">
        <v>100</v>
      </c>
      <c r="ED930" s="18">
        <v>100</v>
      </c>
      <c r="EE930" s="18">
        <v>100</v>
      </c>
      <c r="EF930" s="18">
        <v>138.56</v>
      </c>
      <c r="EG930" s="1"/>
      <c r="EH930" s="1"/>
      <c r="EI930" s="18">
        <v>68.510000000000005</v>
      </c>
      <c r="EJ930" s="18">
        <v>3.75</v>
      </c>
      <c r="EK930" s="1"/>
      <c r="EL930" s="1"/>
      <c r="EM930" s="1"/>
      <c r="EN930" s="1"/>
      <c r="EO930" s="18">
        <v>1.1100000000000001</v>
      </c>
      <c r="EP930" s="18">
        <v>9.64</v>
      </c>
      <c r="EQ930" s="18">
        <v>100</v>
      </c>
      <c r="ER930" s="18">
        <v>223.01</v>
      </c>
      <c r="ES930" s="18">
        <v>1.36</v>
      </c>
      <c r="ET930" s="18">
        <v>865.6</v>
      </c>
      <c r="EU930" s="18">
        <v>213.75</v>
      </c>
      <c r="EV930" s="18"/>
      <c r="EW930" s="18">
        <v>201.99</v>
      </c>
      <c r="EX930" s="1"/>
      <c r="EY930" s="1"/>
      <c r="EZ930" s="1"/>
      <c r="FA930" s="1"/>
      <c r="FB930" s="18">
        <v>100</v>
      </c>
      <c r="FC930" s="1"/>
      <c r="FD930" s="1"/>
      <c r="FE930" s="1"/>
      <c r="FF930" s="108">
        <v>0</v>
      </c>
      <c r="FG930" s="108">
        <v>0</v>
      </c>
      <c r="FH930" s="108">
        <v>0</v>
      </c>
      <c r="FI930" s="108">
        <v>0</v>
      </c>
      <c r="FJ930" s="108">
        <v>0</v>
      </c>
      <c r="FK930" s="108">
        <v>0</v>
      </c>
      <c r="FL930" s="1"/>
      <c r="FM930" s="1"/>
      <c r="FN930" s="108">
        <v>1.6158018867924531E-2</v>
      </c>
      <c r="FO930" s="108">
        <v>9.0493541630301978E-3</v>
      </c>
      <c r="FP930" s="108">
        <v>0</v>
      </c>
      <c r="FQ930" s="1"/>
      <c r="FR930" s="1"/>
      <c r="FS930" s="1"/>
      <c r="FT930" s="108">
        <v>0.66388814036126742</v>
      </c>
      <c r="FU930" s="108">
        <v>0.14035343000084796</v>
      </c>
      <c r="FV930" s="108">
        <v>0</v>
      </c>
      <c r="FW930" s="108">
        <v>0</v>
      </c>
      <c r="FX930" s="108">
        <v>0.18931191432396252</v>
      </c>
      <c r="FY930" s="108">
        <v>0</v>
      </c>
      <c r="FZ930" s="108">
        <v>0</v>
      </c>
      <c r="GA930" s="108"/>
      <c r="GB930" s="108">
        <v>0</v>
      </c>
      <c r="GC930" s="108"/>
      <c r="GD930" s="108"/>
      <c r="GE930" s="108"/>
      <c r="GF930" s="108"/>
      <c r="GG930" s="108">
        <v>0</v>
      </c>
      <c r="GH930" s="1"/>
      <c r="GI930" s="1"/>
      <c r="GJ930" s="1"/>
      <c r="GK930" s="1"/>
    </row>
    <row r="931" spans="1:193" x14ac:dyDescent="0.25">
      <c r="A931" s="19" t="s">
        <v>1072</v>
      </c>
      <c r="B931" s="19" t="s">
        <v>24</v>
      </c>
      <c r="C931" s="19" t="s">
        <v>247</v>
      </c>
      <c r="D931" s="18" t="s">
        <v>1060</v>
      </c>
      <c r="E931" s="19" t="s">
        <v>1068</v>
      </c>
      <c r="F931" s="1"/>
      <c r="G931" s="108">
        <v>0</v>
      </c>
      <c r="H931" s="108">
        <v>0</v>
      </c>
      <c r="I931" s="108">
        <v>0</v>
      </c>
      <c r="J931" s="108">
        <v>0</v>
      </c>
      <c r="K931" s="108">
        <v>0</v>
      </c>
      <c r="L931" s="108">
        <v>0</v>
      </c>
      <c r="M931" s="1"/>
      <c r="N931" s="108"/>
      <c r="O931" s="108">
        <v>6.4000000000000001E-2</v>
      </c>
      <c r="P931" s="108">
        <v>0.56899999999999995</v>
      </c>
      <c r="Q931" s="108"/>
      <c r="R931" s="1"/>
      <c r="S931" s="1"/>
      <c r="T931" s="1"/>
      <c r="U931" s="108">
        <v>79.334999999999994</v>
      </c>
      <c r="V931" s="108">
        <v>1.419</v>
      </c>
      <c r="W931" s="108">
        <v>0</v>
      </c>
      <c r="X931" s="108">
        <v>0</v>
      </c>
      <c r="Y931" s="108">
        <v>16.844999999999999</v>
      </c>
      <c r="Z931" s="108">
        <v>0</v>
      </c>
      <c r="AA931" s="108">
        <v>0</v>
      </c>
      <c r="AB931" s="108"/>
      <c r="AC931" s="108">
        <v>0</v>
      </c>
      <c r="AD931" s="108"/>
      <c r="AE931" s="108"/>
      <c r="AF931" s="108"/>
      <c r="AG931" s="108"/>
      <c r="AH931" s="108">
        <v>0</v>
      </c>
      <c r="AI931" s="108"/>
      <c r="AJ931" s="109">
        <v>98.231999999999985</v>
      </c>
      <c r="AK931" s="109"/>
      <c r="AL931" s="108">
        <v>0</v>
      </c>
      <c r="AM931" s="108">
        <v>0</v>
      </c>
      <c r="AN931" s="108">
        <v>0</v>
      </c>
      <c r="AO931" s="108">
        <v>0</v>
      </c>
      <c r="AP931" s="108">
        <v>0</v>
      </c>
      <c r="AQ931" s="108">
        <v>0</v>
      </c>
      <c r="AR931" s="1"/>
      <c r="AS931" s="1"/>
      <c r="AT931" s="108">
        <v>4.5740423098913664E-2</v>
      </c>
      <c r="AU931" s="108">
        <v>0.24829813230930353</v>
      </c>
      <c r="AV931" s="1"/>
      <c r="AW931" s="1"/>
      <c r="AX931" s="1"/>
      <c r="AY931" s="1"/>
      <c r="AZ931" s="108">
        <v>58.731862599940769</v>
      </c>
      <c r="BA931" s="108">
        <v>1.2032561689137624</v>
      </c>
      <c r="BB931" s="108">
        <v>0</v>
      </c>
      <c r="BC931" s="108">
        <v>0</v>
      </c>
      <c r="BD931" s="108">
        <v>13.264824001889911</v>
      </c>
      <c r="BE931" s="108">
        <v>0</v>
      </c>
      <c r="BF931" s="108">
        <v>0</v>
      </c>
      <c r="BG931" s="108"/>
      <c r="BH931" s="108">
        <v>0</v>
      </c>
      <c r="BI931" s="108"/>
      <c r="BJ931" s="108"/>
      <c r="BK931" s="108"/>
      <c r="BL931" s="108">
        <v>0</v>
      </c>
      <c r="BM931" s="108">
        <v>0</v>
      </c>
      <c r="BN931" s="108"/>
      <c r="BO931" s="108"/>
      <c r="BP931" s="108"/>
      <c r="BQ931" s="108">
        <v>6.8240480000000006E-2</v>
      </c>
      <c r="BR931" s="108">
        <v>2.3853829999999999E-2</v>
      </c>
      <c r="BS931" s="108">
        <v>3.6089449999999995E-2</v>
      </c>
      <c r="BT931" s="108">
        <v>3.034506E-2</v>
      </c>
      <c r="BU931" s="108">
        <v>8.5348320000000005E-2</v>
      </c>
      <c r="BV931" s="108">
        <v>9.996105000000001E-2</v>
      </c>
      <c r="BW931" s="1"/>
      <c r="BX931" s="1"/>
      <c r="BY931" s="108">
        <v>3.2881199999999999E-2</v>
      </c>
      <c r="BZ931" s="108">
        <v>0.14116255999999999</v>
      </c>
      <c r="CA931" s="108"/>
      <c r="CB931" s="1"/>
      <c r="CC931" s="1"/>
      <c r="CD931" s="1"/>
      <c r="CE931" s="108">
        <v>8.6451200000000006E-2</v>
      </c>
      <c r="CF931" s="108">
        <v>0.13962912</v>
      </c>
      <c r="CG931" s="108">
        <v>5.2808599999999997E-2</v>
      </c>
      <c r="CH931" s="108">
        <v>4.9913600000000002E-2</v>
      </c>
      <c r="CI931" s="108">
        <v>4.1906700000000005E-2</v>
      </c>
      <c r="CJ931" s="108">
        <v>0.17838288000000002</v>
      </c>
      <c r="CK931" s="108">
        <v>0.11092211</v>
      </c>
      <c r="CL931" s="108"/>
      <c r="CM931" s="108">
        <v>6.5201759999999997E-2</v>
      </c>
      <c r="CN931" s="108"/>
      <c r="CO931" s="108"/>
      <c r="CP931" s="108"/>
      <c r="CQ931" s="108"/>
      <c r="CR931" s="108">
        <v>0.11888028000000002</v>
      </c>
      <c r="CS931" s="1"/>
      <c r="CT931" s="1"/>
      <c r="CU931" s="19"/>
      <c r="CV931" s="18">
        <v>3.1899999999999998E-2</v>
      </c>
      <c r="CW931" s="18">
        <v>1.43E-2</v>
      </c>
      <c r="CX931" s="18">
        <v>1.9099999999999999E-2</v>
      </c>
      <c r="CY931" s="18">
        <v>1.83E-2</v>
      </c>
      <c r="CZ931" s="18">
        <v>6.6100000000000006E-2</v>
      </c>
      <c r="DA931" s="18">
        <v>7.7700000000000005E-2</v>
      </c>
      <c r="DB931" s="18"/>
      <c r="DC931" s="18"/>
      <c r="DD931" s="18">
        <v>2.35E-2</v>
      </c>
      <c r="DE931" s="18">
        <v>6.1600000000000002E-2</v>
      </c>
      <c r="DF931" s="18"/>
      <c r="DG931" s="18"/>
      <c r="DH931" s="18"/>
      <c r="DI931" s="18"/>
      <c r="DJ931" s="18">
        <v>6.4000000000000001E-2</v>
      </c>
      <c r="DK931" s="18">
        <v>0.11840000000000001</v>
      </c>
      <c r="DL931" s="18">
        <v>4.9399999999999999E-2</v>
      </c>
      <c r="DM931" s="18">
        <v>4.3999999999999997E-2</v>
      </c>
      <c r="DN931" s="18">
        <v>3.3000000000000002E-2</v>
      </c>
      <c r="DO931" s="18">
        <v>0.15210000000000001</v>
      </c>
      <c r="DP931" s="18">
        <v>9.4700000000000006E-2</v>
      </c>
      <c r="DQ931" s="18"/>
      <c r="DR931" s="18">
        <v>5.5899999999999991E-2</v>
      </c>
      <c r="DS931" s="18"/>
      <c r="DT931" s="18"/>
      <c r="DU931" s="18"/>
      <c r="DV931" s="18"/>
      <c r="DW931" s="18">
        <v>0.10440000000000001</v>
      </c>
      <c r="DX931" s="18"/>
      <c r="DY931" s="18"/>
      <c r="DZ931" s="1"/>
      <c r="EA931" s="18">
        <v>100</v>
      </c>
      <c r="EB931" s="18">
        <v>100</v>
      </c>
      <c r="EC931" s="18">
        <v>199.93</v>
      </c>
      <c r="ED931" s="18">
        <v>100</v>
      </c>
      <c r="EE931" s="18">
        <v>300</v>
      </c>
      <c r="EF931" s="18">
        <v>105.41</v>
      </c>
      <c r="EG931" s="1"/>
      <c r="EH931" s="1"/>
      <c r="EI931" s="18">
        <v>39.090000000000003</v>
      </c>
      <c r="EJ931" s="18">
        <v>3.83</v>
      </c>
      <c r="EK931" s="1"/>
      <c r="EL931" s="1"/>
      <c r="EM931" s="1"/>
      <c r="EN931" s="1"/>
      <c r="EO931" s="18">
        <v>1.1299999999999999</v>
      </c>
      <c r="EP931" s="18">
        <v>11.59</v>
      </c>
      <c r="EQ931" s="18">
        <v>100</v>
      </c>
      <c r="ER931" s="18">
        <v>90.76</v>
      </c>
      <c r="ES931" s="18">
        <v>1.41</v>
      </c>
      <c r="ET931" s="18">
        <v>100</v>
      </c>
      <c r="EU931" s="18">
        <v>100</v>
      </c>
      <c r="EV931" s="18"/>
      <c r="EW931" s="18">
        <v>100</v>
      </c>
      <c r="EX931" s="1"/>
      <c r="EY931" s="1"/>
      <c r="EZ931" s="1"/>
      <c r="FA931" s="1"/>
      <c r="FB931" s="18">
        <v>2837.37</v>
      </c>
      <c r="FC931" s="1"/>
      <c r="FD931" s="1"/>
      <c r="FE931" s="1"/>
      <c r="FF931" s="108">
        <v>0</v>
      </c>
      <c r="FG931" s="108">
        <v>0</v>
      </c>
      <c r="FH931" s="108">
        <v>0</v>
      </c>
      <c r="FI931" s="108">
        <v>0</v>
      </c>
      <c r="FJ931" s="108">
        <v>0</v>
      </c>
      <c r="FK931" s="108">
        <v>0</v>
      </c>
      <c r="FL931" s="1"/>
      <c r="FM931" s="1"/>
      <c r="FN931" s="108">
        <v>1.7879931389365354E-2</v>
      </c>
      <c r="FO931" s="108">
        <v>9.5098184674463262E-3</v>
      </c>
      <c r="FP931" s="108">
        <v>0</v>
      </c>
      <c r="FQ931" s="1"/>
      <c r="FR931" s="1"/>
      <c r="FS931" s="1"/>
      <c r="FT931" s="108">
        <v>0.66367004737933066</v>
      </c>
      <c r="FU931" s="108">
        <v>0.13945738997710508</v>
      </c>
      <c r="FV931" s="108">
        <v>0</v>
      </c>
      <c r="FW931" s="108">
        <v>0</v>
      </c>
      <c r="FX931" s="108">
        <v>0.18703401842664774</v>
      </c>
      <c r="FY931" s="108">
        <v>0</v>
      </c>
      <c r="FZ931" s="108">
        <v>0</v>
      </c>
      <c r="GA931" s="108"/>
      <c r="GB931" s="108">
        <v>0</v>
      </c>
      <c r="GC931" s="108"/>
      <c r="GD931" s="108"/>
      <c r="GE931" s="108"/>
      <c r="GF931" s="108"/>
      <c r="GG931" s="108">
        <v>0</v>
      </c>
      <c r="GH931" s="1"/>
      <c r="GI931" s="1"/>
      <c r="GJ931" s="1"/>
      <c r="GK931" s="1"/>
    </row>
    <row r="932" spans="1:193" x14ac:dyDescent="0.25">
      <c r="A932" s="19" t="s">
        <v>1072</v>
      </c>
      <c r="B932" s="19" t="s">
        <v>24</v>
      </c>
      <c r="C932" s="19" t="s">
        <v>247</v>
      </c>
      <c r="D932" s="18" t="s">
        <v>1060</v>
      </c>
      <c r="E932" s="19" t="s">
        <v>1069</v>
      </c>
      <c r="F932" s="1"/>
      <c r="G932" s="108">
        <v>0</v>
      </c>
      <c r="H932" s="108">
        <v>0</v>
      </c>
      <c r="I932" s="108">
        <v>0</v>
      </c>
      <c r="J932" s="108">
        <v>0</v>
      </c>
      <c r="K932" s="108">
        <v>0</v>
      </c>
      <c r="L932" s="108">
        <v>0</v>
      </c>
      <c r="M932" s="1"/>
      <c r="N932" s="108"/>
      <c r="O932" s="108">
        <v>4.3999999999999997E-2</v>
      </c>
      <c r="P932" s="108">
        <v>0.61899999999999999</v>
      </c>
      <c r="Q932" s="108"/>
      <c r="R932" s="1"/>
      <c r="S932" s="1"/>
      <c r="T932" s="1"/>
      <c r="U932" s="108">
        <v>80.253</v>
      </c>
      <c r="V932" s="108">
        <v>1.373</v>
      </c>
      <c r="W932" s="108">
        <v>0</v>
      </c>
      <c r="X932" s="108">
        <v>5.8999999999999997E-2</v>
      </c>
      <c r="Y932" s="108">
        <v>17.413</v>
      </c>
      <c r="Z932" s="108">
        <v>0</v>
      </c>
      <c r="AA932" s="108">
        <v>0</v>
      </c>
      <c r="AB932" s="108"/>
      <c r="AC932" s="108">
        <v>8.3999999999999991E-2</v>
      </c>
      <c r="AD932" s="108"/>
      <c r="AE932" s="108"/>
      <c r="AF932" s="108"/>
      <c r="AG932" s="108"/>
      <c r="AH932" s="108">
        <v>0.215</v>
      </c>
      <c r="AI932" s="108"/>
      <c r="AJ932" s="109">
        <v>100.06</v>
      </c>
      <c r="AK932" s="109"/>
      <c r="AL932" s="108">
        <v>0</v>
      </c>
      <c r="AM932" s="108">
        <v>0</v>
      </c>
      <c r="AN932" s="108">
        <v>0</v>
      </c>
      <c r="AO932" s="108">
        <v>0</v>
      </c>
      <c r="AP932" s="108">
        <v>0</v>
      </c>
      <c r="AQ932" s="108">
        <v>0</v>
      </c>
      <c r="AR932" s="1"/>
      <c r="AS932" s="1"/>
      <c r="AT932" s="108">
        <v>3.1446540880503145E-2</v>
      </c>
      <c r="AU932" s="108">
        <v>0.27011694885669402</v>
      </c>
      <c r="AV932" s="1"/>
      <c r="AW932" s="1"/>
      <c r="AX932" s="1"/>
      <c r="AY932" s="1"/>
      <c r="AZ932" s="108">
        <v>59.411459875629255</v>
      </c>
      <c r="BA932" s="108">
        <v>1.1642499788009837</v>
      </c>
      <c r="BB932" s="108">
        <v>0</v>
      </c>
      <c r="BC932" s="108">
        <v>5.2009873060648797E-2</v>
      </c>
      <c r="BD932" s="108">
        <v>13.71210331522167</v>
      </c>
      <c r="BE932" s="108">
        <v>0</v>
      </c>
      <c r="BF932" s="108">
        <v>0</v>
      </c>
      <c r="BG932" s="108"/>
      <c r="BH932" s="108">
        <v>7.2016460905349786E-2</v>
      </c>
      <c r="BI932" s="108"/>
      <c r="BJ932" s="108"/>
      <c r="BK932" s="108"/>
      <c r="BL932" s="108">
        <v>0</v>
      </c>
      <c r="BM932" s="108">
        <v>0.1888118029331694</v>
      </c>
      <c r="BN932" s="108"/>
      <c r="BO932" s="108"/>
      <c r="BP932" s="108"/>
      <c r="BQ932" s="108">
        <v>6.6743040000000003E-2</v>
      </c>
      <c r="BR932" s="108">
        <v>2.4687879999999999E-2</v>
      </c>
      <c r="BS932" s="108">
        <v>3.5900499999999995E-2</v>
      </c>
      <c r="BT932" s="108">
        <v>2.8686859999999998E-2</v>
      </c>
      <c r="BU932" s="108">
        <v>8.2765919999999993E-2</v>
      </c>
      <c r="BV932" s="108">
        <v>9.867455E-2</v>
      </c>
      <c r="BW932" s="1"/>
      <c r="BX932" s="1"/>
      <c r="BY932" s="108">
        <v>3.1901760000000001E-2</v>
      </c>
      <c r="BZ932" s="108">
        <v>0.13818348</v>
      </c>
      <c r="CA932" s="108"/>
      <c r="CB932" s="1"/>
      <c r="CC932" s="1"/>
      <c r="CD932" s="1"/>
      <c r="CE932" s="108">
        <v>8.8882639999999999E-2</v>
      </c>
      <c r="CF932" s="108">
        <v>0.13502985000000001</v>
      </c>
      <c r="CG932" s="108">
        <v>5.7191499999999999E-2</v>
      </c>
      <c r="CH932" s="108">
        <v>4.9573280000000004E-2</v>
      </c>
      <c r="CI932" s="108">
        <v>4.5208440000000003E-2</v>
      </c>
      <c r="CJ932" s="108">
        <v>0.19902416000000001</v>
      </c>
      <c r="CK932" s="108">
        <v>0.11150776000000001</v>
      </c>
      <c r="CL932" s="108"/>
      <c r="CM932" s="108">
        <v>6.1935840000000006E-2</v>
      </c>
      <c r="CN932" s="108"/>
      <c r="CO932" s="108"/>
      <c r="CP932" s="108"/>
      <c r="CQ932" s="108"/>
      <c r="CR932" s="108">
        <v>0.12912857999999999</v>
      </c>
      <c r="CS932" s="1"/>
      <c r="CT932" s="1"/>
      <c r="CU932" s="19"/>
      <c r="CV932" s="18">
        <v>3.1199999999999999E-2</v>
      </c>
      <c r="CW932" s="18">
        <v>1.4800000000000001E-2</v>
      </c>
      <c r="CX932" s="18">
        <v>1.8999999999999996E-2</v>
      </c>
      <c r="CY932" s="18">
        <v>1.7299999999999999E-2</v>
      </c>
      <c r="CZ932" s="18">
        <v>6.4100000000000004E-2</v>
      </c>
      <c r="DA932" s="18">
        <v>7.6700000000000004E-2</v>
      </c>
      <c r="DB932" s="18"/>
      <c r="DC932" s="18"/>
      <c r="DD932" s="18">
        <v>2.2800000000000001E-2</v>
      </c>
      <c r="DE932" s="18">
        <v>6.0299999999999999E-2</v>
      </c>
      <c r="DF932" s="18"/>
      <c r="DG932" s="18"/>
      <c r="DH932" s="18"/>
      <c r="DI932" s="18"/>
      <c r="DJ932" s="18">
        <v>6.5799999999999997E-2</v>
      </c>
      <c r="DK932" s="18">
        <v>0.1145</v>
      </c>
      <c r="DL932" s="18">
        <v>5.3499999999999999E-2</v>
      </c>
      <c r="DM932" s="18">
        <v>4.3700000000000003E-2</v>
      </c>
      <c r="DN932" s="18">
        <v>3.56E-2</v>
      </c>
      <c r="DO932" s="18">
        <v>0.16969999999999999</v>
      </c>
      <c r="DP932" s="18">
        <v>9.5200000000000007E-2</v>
      </c>
      <c r="DQ932" s="18"/>
      <c r="DR932" s="18">
        <v>5.3100000000000001E-2</v>
      </c>
      <c r="DS932" s="18"/>
      <c r="DT932" s="18"/>
      <c r="DU932" s="18"/>
      <c r="DV932" s="18"/>
      <c r="DW932" s="18">
        <v>0.11339999999999997</v>
      </c>
      <c r="DX932" s="18"/>
      <c r="DY932" s="18"/>
      <c r="DZ932" s="1"/>
      <c r="EA932" s="18">
        <v>100</v>
      </c>
      <c r="EB932" s="18">
        <v>100</v>
      </c>
      <c r="EC932" s="18">
        <v>100</v>
      </c>
      <c r="ED932" s="18">
        <v>92.2</v>
      </c>
      <c r="EE932" s="18">
        <v>115.76</v>
      </c>
      <c r="EF932" s="18">
        <v>100</v>
      </c>
      <c r="EG932" s="1"/>
      <c r="EH932" s="1"/>
      <c r="EI932" s="18">
        <v>53.8</v>
      </c>
      <c r="EJ932" s="18">
        <v>3.69</v>
      </c>
      <c r="EK932" s="1"/>
      <c r="EL932" s="1"/>
      <c r="EM932" s="1"/>
      <c r="EN932" s="1"/>
      <c r="EO932" s="18">
        <v>1.1200000000000001</v>
      </c>
      <c r="EP932" s="18">
        <v>12.05</v>
      </c>
      <c r="EQ932" s="18">
        <v>100</v>
      </c>
      <c r="ER932" s="18">
        <v>71.569999999999993</v>
      </c>
      <c r="ES932" s="18">
        <v>1.39</v>
      </c>
      <c r="ET932" s="18">
        <v>112.14</v>
      </c>
      <c r="EU932" s="18">
        <v>104.87</v>
      </c>
      <c r="EV932" s="18"/>
      <c r="EW932" s="18">
        <v>84.68</v>
      </c>
      <c r="EX932" s="1"/>
      <c r="EY932" s="1"/>
      <c r="EZ932" s="1"/>
      <c r="FA932" s="1"/>
      <c r="FB932" s="18">
        <v>54.72</v>
      </c>
      <c r="FC932" s="1"/>
      <c r="FD932" s="1"/>
      <c r="FE932" s="1"/>
      <c r="FF932" s="108">
        <v>0</v>
      </c>
      <c r="FG932" s="108">
        <v>0</v>
      </c>
      <c r="FH932" s="108">
        <v>0</v>
      </c>
      <c r="FI932" s="108">
        <v>0</v>
      </c>
      <c r="FJ932" s="108">
        <v>0</v>
      </c>
      <c r="FK932" s="108">
        <v>0</v>
      </c>
      <c r="FL932" s="1"/>
      <c r="FM932" s="1"/>
      <c r="FN932" s="108">
        <v>1.6918238993710689E-2</v>
      </c>
      <c r="FO932" s="108">
        <v>9.9673154128120094E-3</v>
      </c>
      <c r="FP932" s="108">
        <v>0</v>
      </c>
      <c r="FQ932" s="1"/>
      <c r="FR932" s="1"/>
      <c r="FS932" s="1"/>
      <c r="FT932" s="108">
        <v>0.66540835060704773</v>
      </c>
      <c r="FU932" s="108">
        <v>0.14029212244551856</v>
      </c>
      <c r="FV932" s="108">
        <v>0</v>
      </c>
      <c r="FW932" s="108">
        <v>3.7223466149506342E-2</v>
      </c>
      <c r="FX932" s="108">
        <v>0.19059823608158119</v>
      </c>
      <c r="FY932" s="108">
        <v>0</v>
      </c>
      <c r="FZ932" s="108">
        <v>0</v>
      </c>
      <c r="GA932" s="108"/>
      <c r="GB932" s="108">
        <v>6.0983539094650208E-2</v>
      </c>
      <c r="GC932" s="108"/>
      <c r="GD932" s="108"/>
      <c r="GE932" s="108"/>
      <c r="GF932" s="108"/>
      <c r="GG932" s="108">
        <v>0.10331781856503031</v>
      </c>
      <c r="GH932" s="1"/>
      <c r="GI932" s="1"/>
      <c r="GJ932" s="1"/>
      <c r="GK932" s="1"/>
    </row>
    <row r="933" spans="1:193" x14ac:dyDescent="0.25">
      <c r="A933" s="19" t="s">
        <v>1072</v>
      </c>
      <c r="B933" s="19" t="s">
        <v>24</v>
      </c>
      <c r="C933" s="19" t="s">
        <v>247</v>
      </c>
      <c r="D933" s="18" t="s">
        <v>1060</v>
      </c>
      <c r="E933" s="19" t="s">
        <v>1070</v>
      </c>
      <c r="F933" s="1"/>
      <c r="G933" s="108">
        <v>0</v>
      </c>
      <c r="H933" s="108">
        <v>4.5999999999999999E-2</v>
      </c>
      <c r="I933" s="108">
        <v>0</v>
      </c>
      <c r="J933" s="108">
        <v>0</v>
      </c>
      <c r="K933" s="108">
        <v>0</v>
      </c>
      <c r="L933" s="108">
        <v>0</v>
      </c>
      <c r="M933" s="1"/>
      <c r="N933" s="108"/>
      <c r="O933" s="108">
        <v>0</v>
      </c>
      <c r="P933" s="108">
        <v>0.62200000000000011</v>
      </c>
      <c r="Q933" s="108"/>
      <c r="R933" s="1"/>
      <c r="S933" s="1"/>
      <c r="T933" s="1"/>
      <c r="U933" s="108">
        <v>77.388999999999996</v>
      </c>
      <c r="V933" s="108">
        <v>1.4620000000000002</v>
      </c>
      <c r="W933" s="108">
        <v>0</v>
      </c>
      <c r="X933" s="108">
        <v>0</v>
      </c>
      <c r="Y933" s="108">
        <v>17.094000000000001</v>
      </c>
      <c r="Z933" s="108">
        <v>0.309</v>
      </c>
      <c r="AA933" s="108">
        <v>0</v>
      </c>
      <c r="AB933" s="108"/>
      <c r="AC933" s="108">
        <v>0</v>
      </c>
      <c r="AD933" s="108"/>
      <c r="AE933" s="108"/>
      <c r="AF933" s="108"/>
      <c r="AG933" s="108"/>
      <c r="AH933" s="108">
        <v>0</v>
      </c>
      <c r="AI933" s="108"/>
      <c r="AJ933" s="109">
        <v>96.921999999999997</v>
      </c>
      <c r="AK933" s="109"/>
      <c r="AL933" s="108">
        <v>0</v>
      </c>
      <c r="AM933" s="108">
        <v>2.7576284395419939E-2</v>
      </c>
      <c r="AN933" s="108">
        <v>0</v>
      </c>
      <c r="AO933" s="108">
        <v>0</v>
      </c>
      <c r="AP933" s="108">
        <v>0</v>
      </c>
      <c r="AQ933" s="108">
        <v>0</v>
      </c>
      <c r="AR933" s="1"/>
      <c r="AS933" s="1"/>
      <c r="AT933" s="108">
        <v>0</v>
      </c>
      <c r="AU933" s="108">
        <v>0.27142607784953748</v>
      </c>
      <c r="AV933" s="1"/>
      <c r="AW933" s="1"/>
      <c r="AX933" s="1"/>
      <c r="AY933" s="1"/>
      <c r="AZ933" s="108">
        <v>57.291234823808111</v>
      </c>
      <c r="BA933" s="108">
        <v>1.2397184770626644</v>
      </c>
      <c r="BB933" s="108">
        <v>0</v>
      </c>
      <c r="BC933" s="108">
        <v>0</v>
      </c>
      <c r="BD933" s="108">
        <v>13.460902433262461</v>
      </c>
      <c r="BE933" s="108">
        <v>0.26347203274215553</v>
      </c>
      <c r="BF933" s="108">
        <v>0</v>
      </c>
      <c r="BG933" s="108"/>
      <c r="BH933" s="108">
        <v>0</v>
      </c>
      <c r="BI933" s="108"/>
      <c r="BJ933" s="108"/>
      <c r="BK933" s="108"/>
      <c r="BL933" s="108">
        <v>0</v>
      </c>
      <c r="BM933" s="108">
        <v>0</v>
      </c>
      <c r="BN933" s="108"/>
      <c r="BO933" s="108"/>
      <c r="BP933" s="108"/>
      <c r="BQ933" s="108">
        <v>6.6315200000000005E-2</v>
      </c>
      <c r="BR933" s="108">
        <v>3.4696479999999995E-2</v>
      </c>
      <c r="BS933" s="108">
        <v>3.6278399999999995E-2</v>
      </c>
      <c r="BT933" s="108">
        <v>2.9018500000000003E-2</v>
      </c>
      <c r="BU933" s="108">
        <v>7.8117599999999995E-2</v>
      </c>
      <c r="BV933" s="108">
        <v>9.468639999999999E-2</v>
      </c>
      <c r="BW933" s="1"/>
      <c r="BX933" s="1"/>
      <c r="BY933" s="108">
        <v>3.3580800000000001E-2</v>
      </c>
      <c r="BZ933" s="108">
        <v>0.13818348</v>
      </c>
      <c r="CA933" s="108"/>
      <c r="CB933" s="1"/>
      <c r="CC933" s="1"/>
      <c r="CD933" s="1"/>
      <c r="CE933" s="108">
        <v>0.1019854</v>
      </c>
      <c r="CF933" s="108">
        <v>0.13361469000000001</v>
      </c>
      <c r="CG933" s="108">
        <v>5.7939799999999993E-2</v>
      </c>
      <c r="CH933" s="108">
        <v>5.0140480000000008E-2</v>
      </c>
      <c r="CI933" s="108">
        <v>4.2160679999999999E-2</v>
      </c>
      <c r="CJ933" s="108">
        <v>0.18624064000000001</v>
      </c>
      <c r="CK933" s="108">
        <v>0.10354292000000001</v>
      </c>
      <c r="CL933" s="108"/>
      <c r="CM933" s="108">
        <v>9.0745920000000008E-2</v>
      </c>
      <c r="CN933" s="108"/>
      <c r="CO933" s="108"/>
      <c r="CP933" s="108"/>
      <c r="CQ933" s="108"/>
      <c r="CR933" s="108">
        <v>0.12206864000000001</v>
      </c>
      <c r="CS933" s="1"/>
      <c r="CT933" s="1"/>
      <c r="CU933" s="19"/>
      <c r="CV933" s="18">
        <v>3.1E-2</v>
      </c>
      <c r="CW933" s="18">
        <v>2.0799999999999999E-2</v>
      </c>
      <c r="CX933" s="18">
        <v>1.9199999999999998E-2</v>
      </c>
      <c r="CY933" s="18">
        <v>1.7500000000000002E-2</v>
      </c>
      <c r="CZ933" s="18">
        <v>6.0499999999999998E-2</v>
      </c>
      <c r="DA933" s="18">
        <v>7.3599999999999999E-2</v>
      </c>
      <c r="DB933" s="18"/>
      <c r="DC933" s="18"/>
      <c r="DD933" s="18">
        <v>2.4E-2</v>
      </c>
      <c r="DE933" s="18">
        <v>6.0299999999999999E-2</v>
      </c>
      <c r="DF933" s="18"/>
      <c r="DG933" s="18"/>
      <c r="DH933" s="18"/>
      <c r="DI933" s="18"/>
      <c r="DJ933" s="18">
        <v>7.5499999999999998E-2</v>
      </c>
      <c r="DK933" s="18">
        <v>0.11330000000000003</v>
      </c>
      <c r="DL933" s="18">
        <v>5.4199999999999998E-2</v>
      </c>
      <c r="DM933" s="18">
        <v>4.4200000000000003E-2</v>
      </c>
      <c r="DN933" s="18">
        <v>3.32E-2</v>
      </c>
      <c r="DO933" s="18">
        <v>0.1588</v>
      </c>
      <c r="DP933" s="18">
        <v>8.8400000000000006E-2</v>
      </c>
      <c r="DQ933" s="18"/>
      <c r="DR933" s="18">
        <v>7.7799999999999994E-2</v>
      </c>
      <c r="DS933" s="18"/>
      <c r="DT933" s="18"/>
      <c r="DU933" s="18"/>
      <c r="DV933" s="18"/>
      <c r="DW933" s="18">
        <v>0.1072</v>
      </c>
      <c r="DX933" s="18"/>
      <c r="DY933" s="18"/>
      <c r="DZ933" s="1"/>
      <c r="EA933" s="18">
        <v>100</v>
      </c>
      <c r="EB933" s="18">
        <v>47.5</v>
      </c>
      <c r="EC933" s="18">
        <v>100</v>
      </c>
      <c r="ED933" s="18">
        <v>100</v>
      </c>
      <c r="EE933" s="18">
        <v>285.04000000000002</v>
      </c>
      <c r="EF933" s="18">
        <v>76.92</v>
      </c>
      <c r="EG933" s="1"/>
      <c r="EH933" s="1"/>
      <c r="EI933" s="18">
        <v>292.70999999999998</v>
      </c>
      <c r="EJ933" s="18">
        <v>3.79</v>
      </c>
      <c r="EK933" s="1"/>
      <c r="EL933" s="1"/>
      <c r="EM933" s="1"/>
      <c r="EN933" s="1"/>
      <c r="EO933" s="18">
        <v>1.1499999999999999</v>
      </c>
      <c r="EP933" s="18">
        <v>11.46</v>
      </c>
      <c r="EQ933" s="18">
        <v>208.92</v>
      </c>
      <c r="ER933" s="18">
        <v>100</v>
      </c>
      <c r="ES933" s="18">
        <v>1.4</v>
      </c>
      <c r="ET933" s="18">
        <v>50.64</v>
      </c>
      <c r="EU933" s="18">
        <v>86.46</v>
      </c>
      <c r="EV933" s="18"/>
      <c r="EW933" s="18">
        <v>100</v>
      </c>
      <c r="EX933" s="1"/>
      <c r="EY933" s="1"/>
      <c r="EZ933" s="1"/>
      <c r="FA933" s="1"/>
      <c r="FB933" s="18">
        <v>511</v>
      </c>
      <c r="FC933" s="1"/>
      <c r="FD933" s="1"/>
      <c r="FE933" s="1"/>
      <c r="FF933" s="108">
        <v>0</v>
      </c>
      <c r="FG933" s="108">
        <v>1.309873508782447E-2</v>
      </c>
      <c r="FH933" s="108">
        <v>0</v>
      </c>
      <c r="FI933" s="108">
        <v>0</v>
      </c>
      <c r="FJ933" s="108">
        <v>0</v>
      </c>
      <c r="FK933" s="108">
        <v>0</v>
      </c>
      <c r="FL933" s="1"/>
      <c r="FM933" s="1"/>
      <c r="FN933" s="108">
        <v>0</v>
      </c>
      <c r="FO933" s="108">
        <v>1.0287048350497471E-2</v>
      </c>
      <c r="FP933" s="108">
        <v>0</v>
      </c>
      <c r="FQ933" s="1"/>
      <c r="FR933" s="1"/>
      <c r="FS933" s="1"/>
      <c r="FT933" s="108">
        <v>0.65884920047379325</v>
      </c>
      <c r="FU933" s="108">
        <v>0.14207173747138135</v>
      </c>
      <c r="FV933" s="108">
        <v>0</v>
      </c>
      <c r="FW933" s="108">
        <v>0</v>
      </c>
      <c r="FX933" s="108">
        <v>0.18845263406567445</v>
      </c>
      <c r="FY933" s="108">
        <v>0.13342223738062756</v>
      </c>
      <c r="FZ933" s="108">
        <v>0</v>
      </c>
      <c r="GA933" s="108"/>
      <c r="GB933" s="108">
        <v>0</v>
      </c>
      <c r="GC933" s="108"/>
      <c r="GD933" s="108"/>
      <c r="GE933" s="108"/>
      <c r="GF933" s="108"/>
      <c r="GG933" s="108">
        <v>0</v>
      </c>
      <c r="GH933" s="1"/>
      <c r="GI933" s="1"/>
      <c r="GJ933" s="1"/>
      <c r="GK933" s="1"/>
    </row>
    <row r="934" spans="1:193" x14ac:dyDescent="0.25">
      <c r="A934" s="19" t="s">
        <v>1072</v>
      </c>
      <c r="B934" s="19" t="s">
        <v>24</v>
      </c>
      <c r="C934" s="19" t="s">
        <v>247</v>
      </c>
      <c r="D934" s="18" t="s">
        <v>1060</v>
      </c>
      <c r="E934" s="19" t="s">
        <v>1071</v>
      </c>
      <c r="F934" s="1"/>
      <c r="G934" s="108">
        <v>0</v>
      </c>
      <c r="H934" s="108">
        <v>0</v>
      </c>
      <c r="I934" s="108">
        <v>0</v>
      </c>
      <c r="J934" s="108">
        <v>3.4000000000000002E-2</v>
      </c>
      <c r="K934" s="108">
        <v>0</v>
      </c>
      <c r="L934" s="108">
        <v>0</v>
      </c>
      <c r="M934" s="1"/>
      <c r="N934" s="108"/>
      <c r="O934" s="108">
        <v>5.8000000000000003E-2</v>
      </c>
      <c r="P934" s="108">
        <v>0.43</v>
      </c>
      <c r="Q934" s="108"/>
      <c r="R934" s="1"/>
      <c r="S934" s="1"/>
      <c r="T934" s="1"/>
      <c r="U934" s="108">
        <v>81.361000000000004</v>
      </c>
      <c r="V934" s="108">
        <v>2.0870000000000002</v>
      </c>
      <c r="W934" s="108">
        <v>7.7000000000000013E-2</v>
      </c>
      <c r="X934" s="108">
        <v>0</v>
      </c>
      <c r="Y934" s="108">
        <v>17.454000000000001</v>
      </c>
      <c r="Z934" s="108">
        <v>0</v>
      </c>
      <c r="AA934" s="108">
        <v>0.152</v>
      </c>
      <c r="AB934" s="108"/>
      <c r="AC934" s="108">
        <v>0</v>
      </c>
      <c r="AD934" s="108"/>
      <c r="AE934" s="108"/>
      <c r="AF934" s="108"/>
      <c r="AG934" s="108"/>
      <c r="AH934" s="108">
        <v>0</v>
      </c>
      <c r="AI934" s="108"/>
      <c r="AJ934" s="109">
        <v>101.65300000000001</v>
      </c>
      <c r="AK934" s="109"/>
      <c r="AL934" s="108">
        <v>0</v>
      </c>
      <c r="AM934" s="108">
        <v>0</v>
      </c>
      <c r="AN934" s="108">
        <v>0</v>
      </c>
      <c r="AO934" s="108">
        <v>2.0504161138584009E-2</v>
      </c>
      <c r="AP934" s="108">
        <v>0</v>
      </c>
      <c r="AQ934" s="108">
        <v>0</v>
      </c>
      <c r="AR934" s="1"/>
      <c r="AS934" s="1"/>
      <c r="AT934" s="108">
        <v>4.145225843339051E-2</v>
      </c>
      <c r="AU934" s="108">
        <v>0.18764182230755805</v>
      </c>
      <c r="AV934" s="1"/>
      <c r="AW934" s="1"/>
      <c r="AX934" s="1"/>
      <c r="AY934" s="1"/>
      <c r="AZ934" s="108">
        <v>60.231714539532135</v>
      </c>
      <c r="BA934" s="108">
        <v>1.7696938862036802</v>
      </c>
      <c r="BB934" s="108">
        <v>7.2029934518241356E-2</v>
      </c>
      <c r="BC934" s="108">
        <v>0</v>
      </c>
      <c r="BD934" s="108">
        <v>13.744389321993857</v>
      </c>
      <c r="BE934" s="108">
        <v>0</v>
      </c>
      <c r="BF934" s="108">
        <v>0.12977034064714418</v>
      </c>
      <c r="BG934" s="108"/>
      <c r="BH934" s="108">
        <v>0</v>
      </c>
      <c r="BI934" s="108"/>
      <c r="BJ934" s="108"/>
      <c r="BK934" s="108"/>
      <c r="BL934" s="108">
        <v>0</v>
      </c>
      <c r="BM934" s="108">
        <v>0</v>
      </c>
      <c r="BN934" s="108"/>
      <c r="BO934" s="108"/>
      <c r="BP934" s="108"/>
      <c r="BQ934" s="108">
        <v>6.6101280000000012E-2</v>
      </c>
      <c r="BR934" s="108">
        <v>3.3528809999999999E-2</v>
      </c>
      <c r="BS934" s="108">
        <v>3.5333650000000001E-2</v>
      </c>
      <c r="BT934" s="108">
        <v>2.935014E-2</v>
      </c>
      <c r="BU934" s="108">
        <v>8.0570879999999984E-2</v>
      </c>
      <c r="BV934" s="108">
        <v>9.1727450000000002E-2</v>
      </c>
      <c r="BW934" s="1"/>
      <c r="BX934" s="1"/>
      <c r="BY934" s="108">
        <v>3.0922320000000003E-2</v>
      </c>
      <c r="BZ934" s="108">
        <v>0.13772515999999999</v>
      </c>
      <c r="CA934" s="108"/>
      <c r="CB934" s="1"/>
      <c r="CC934" s="1"/>
      <c r="CD934" s="1"/>
      <c r="CE934" s="108">
        <v>9.0368520000000008E-2</v>
      </c>
      <c r="CF934" s="108">
        <v>0.13420434000000001</v>
      </c>
      <c r="CG934" s="108">
        <v>5.6015599999999999E-2</v>
      </c>
      <c r="CH934" s="108">
        <v>4.8438880000000004E-2</v>
      </c>
      <c r="CI934" s="108">
        <v>4.1398739999999996E-2</v>
      </c>
      <c r="CJ934" s="108">
        <v>0.17556816</v>
      </c>
      <c r="CK934" s="108">
        <v>0.10576839</v>
      </c>
      <c r="CL934" s="108"/>
      <c r="CM934" s="108">
        <v>9.3312000000000006E-2</v>
      </c>
      <c r="CN934" s="108"/>
      <c r="CO934" s="108"/>
      <c r="CP934" s="108"/>
      <c r="CQ934" s="108"/>
      <c r="CR934" s="108">
        <v>0.12286573000000001</v>
      </c>
      <c r="CS934" s="1"/>
      <c r="CT934" s="1"/>
      <c r="CU934" s="19"/>
      <c r="CV934" s="18">
        <v>3.0900000000000007E-2</v>
      </c>
      <c r="CW934" s="18">
        <v>2.01E-2</v>
      </c>
      <c r="CX934" s="18">
        <v>1.8700000000000001E-2</v>
      </c>
      <c r="CY934" s="18">
        <v>1.77E-2</v>
      </c>
      <c r="CZ934" s="18">
        <v>6.239999999999999E-2</v>
      </c>
      <c r="DA934" s="18">
        <v>7.1300000000000002E-2</v>
      </c>
      <c r="DB934" s="18"/>
      <c r="DC934" s="18"/>
      <c r="DD934" s="18">
        <v>2.2100000000000002E-2</v>
      </c>
      <c r="DE934" s="18">
        <v>6.0100000000000001E-2</v>
      </c>
      <c r="DF934" s="18"/>
      <c r="DG934" s="18"/>
      <c r="DH934" s="18"/>
      <c r="DI934" s="18"/>
      <c r="DJ934" s="18">
        <v>6.6900000000000001E-2</v>
      </c>
      <c r="DK934" s="18">
        <v>0.1138</v>
      </c>
      <c r="DL934" s="18">
        <v>5.2400000000000002E-2</v>
      </c>
      <c r="DM934" s="18">
        <v>4.2700000000000002E-2</v>
      </c>
      <c r="DN934" s="18">
        <v>3.2599999999999997E-2</v>
      </c>
      <c r="DO934" s="18">
        <v>0.1497</v>
      </c>
      <c r="DP934" s="18">
        <v>9.0300000000000005E-2</v>
      </c>
      <c r="DQ934" s="18"/>
      <c r="DR934" s="18">
        <v>0.08</v>
      </c>
      <c r="DS934" s="18"/>
      <c r="DT934" s="18"/>
      <c r="DU934" s="18"/>
      <c r="DV934" s="18"/>
      <c r="DW934" s="18">
        <v>0.1079</v>
      </c>
      <c r="DX934" s="18"/>
      <c r="DY934" s="18"/>
      <c r="DZ934" s="1"/>
      <c r="EA934" s="18">
        <v>100</v>
      </c>
      <c r="EB934" s="18">
        <v>86.49</v>
      </c>
      <c r="EC934" s="18">
        <v>306.7</v>
      </c>
      <c r="ED934" s="18">
        <v>69.87</v>
      </c>
      <c r="EE934" s="18">
        <v>1178.98</v>
      </c>
      <c r="EF934" s="18">
        <v>100</v>
      </c>
      <c r="EG934" s="1"/>
      <c r="EH934" s="1"/>
      <c r="EI934" s="18">
        <v>38.51</v>
      </c>
      <c r="EJ934" s="18">
        <v>4.01</v>
      </c>
      <c r="EK934" s="1"/>
      <c r="EL934" s="1"/>
      <c r="EM934" s="1"/>
      <c r="EN934" s="1"/>
      <c r="EO934" s="18">
        <v>1.1200000000000001</v>
      </c>
      <c r="EP934" s="18">
        <v>8.16</v>
      </c>
      <c r="EQ934" s="18">
        <v>71.349999999999994</v>
      </c>
      <c r="ER934" s="18">
        <v>94.81</v>
      </c>
      <c r="ES934" s="18">
        <v>1.39</v>
      </c>
      <c r="ET934" s="18">
        <v>100</v>
      </c>
      <c r="EU934" s="18">
        <v>59.17</v>
      </c>
      <c r="EV934" s="18"/>
      <c r="EW934" s="18">
        <v>232.67</v>
      </c>
      <c r="EX934" s="1"/>
      <c r="EY934" s="1"/>
      <c r="EZ934" s="1"/>
      <c r="FA934" s="1"/>
      <c r="FB934" s="18">
        <v>100</v>
      </c>
      <c r="FC934" s="1"/>
      <c r="FD934" s="1"/>
      <c r="FE934" s="1"/>
      <c r="FF934" s="108">
        <v>0</v>
      </c>
      <c r="FG934" s="108">
        <v>0</v>
      </c>
      <c r="FH934" s="108">
        <v>0</v>
      </c>
      <c r="FI934" s="108">
        <v>1.4326257387528648E-2</v>
      </c>
      <c r="FJ934" s="108">
        <v>0</v>
      </c>
      <c r="FK934" s="108">
        <v>0</v>
      </c>
      <c r="FL934" s="1"/>
      <c r="FM934" s="1"/>
      <c r="FN934" s="108">
        <v>1.5963264722698687E-2</v>
      </c>
      <c r="FO934" s="108">
        <v>7.5244370745330769E-3</v>
      </c>
      <c r="FP934" s="108">
        <v>0</v>
      </c>
      <c r="FQ934" s="1"/>
      <c r="FR934" s="1"/>
      <c r="FS934" s="1"/>
      <c r="FT934" s="108">
        <v>0.67459520284275998</v>
      </c>
      <c r="FU934" s="108">
        <v>0.14440702111422032</v>
      </c>
      <c r="FV934" s="108">
        <v>5.1393358278765199E-2</v>
      </c>
      <c r="FW934" s="108">
        <v>0</v>
      </c>
      <c r="FX934" s="108">
        <v>0.1910470115757146</v>
      </c>
      <c r="FY934" s="108">
        <v>0</v>
      </c>
      <c r="FZ934" s="108">
        <v>7.6785110560915221E-2</v>
      </c>
      <c r="GA934" s="108"/>
      <c r="GB934" s="108">
        <v>0</v>
      </c>
      <c r="GC934" s="108"/>
      <c r="GD934" s="108"/>
      <c r="GE934" s="108"/>
      <c r="GF934" s="108"/>
      <c r="GG934" s="108">
        <v>0</v>
      </c>
      <c r="GH934" s="1"/>
      <c r="GI934" s="1"/>
      <c r="GJ934" s="1"/>
      <c r="GK934" s="1"/>
    </row>
    <row r="935" spans="1:193" x14ac:dyDescent="0.25">
      <c r="A935" s="98"/>
      <c r="B935" s="99"/>
      <c r="C935" s="99"/>
      <c r="D935" s="100"/>
      <c r="E935" s="99"/>
      <c r="F935" s="100"/>
      <c r="G935" s="100"/>
      <c r="H935" s="100"/>
      <c r="I935" s="100"/>
      <c r="J935" s="100"/>
      <c r="K935" s="100"/>
      <c r="L935" s="100"/>
      <c r="M935" s="100"/>
      <c r="N935" s="100"/>
      <c r="O935" s="100"/>
      <c r="P935" s="100"/>
      <c r="Q935" s="100"/>
      <c r="R935" s="100"/>
      <c r="S935" s="100"/>
      <c r="T935" s="100"/>
      <c r="U935" s="100"/>
      <c r="V935" s="100"/>
      <c r="W935" s="100"/>
      <c r="X935" s="100"/>
      <c r="Y935" s="100"/>
      <c r="Z935" s="100"/>
      <c r="AA935" s="100"/>
      <c r="AB935" s="100"/>
      <c r="AC935" s="100"/>
      <c r="AD935" s="100"/>
      <c r="AE935" s="100"/>
      <c r="AF935" s="100"/>
      <c r="AG935" s="100"/>
      <c r="AH935" s="100"/>
      <c r="AI935" s="100"/>
      <c r="AJ935" s="100"/>
      <c r="AK935" s="100"/>
      <c r="AL935" s="100"/>
      <c r="AM935" s="100"/>
      <c r="AN935" s="100"/>
      <c r="AO935" s="100"/>
      <c r="AP935" s="100"/>
      <c r="AQ935" s="100"/>
      <c r="AR935" s="100"/>
      <c r="AS935" s="100"/>
      <c r="AT935" s="100"/>
      <c r="AU935" s="100"/>
      <c r="AV935" s="100"/>
      <c r="AW935" s="100"/>
      <c r="AX935" s="100"/>
      <c r="AY935" s="100"/>
      <c r="AZ935" s="100"/>
      <c r="BA935" s="100"/>
      <c r="BB935" s="100"/>
      <c r="BC935" s="100"/>
      <c r="BD935" s="100"/>
      <c r="BE935" s="100"/>
      <c r="BF935" s="100"/>
      <c r="BG935" s="100"/>
      <c r="BH935" s="100"/>
      <c r="BI935" s="100"/>
      <c r="BJ935" s="100"/>
      <c r="BK935" s="100"/>
      <c r="BL935" s="100"/>
      <c r="BM935" s="100"/>
      <c r="BN935" s="100"/>
      <c r="BO935" s="100"/>
      <c r="BP935" s="100"/>
      <c r="BQ935" s="100"/>
      <c r="BR935" s="100"/>
      <c r="BS935" s="100"/>
      <c r="BT935" s="100"/>
      <c r="BU935" s="100"/>
      <c r="BV935" s="100"/>
      <c r="BW935" s="100"/>
      <c r="BX935" s="100"/>
      <c r="BY935" s="100"/>
      <c r="BZ935" s="100"/>
      <c r="CA935" s="100"/>
      <c r="CB935" s="100"/>
      <c r="CC935" s="100"/>
      <c r="CD935" s="100"/>
      <c r="CE935" s="100"/>
      <c r="CF935" s="100"/>
      <c r="CG935" s="100"/>
      <c r="CH935" s="100"/>
      <c r="CI935" s="100"/>
      <c r="CJ935" s="100"/>
      <c r="CK935" s="100"/>
      <c r="CL935" s="100"/>
      <c r="CM935" s="100"/>
      <c r="CN935" s="100"/>
      <c r="CO935" s="100"/>
      <c r="CP935" s="100"/>
      <c r="CQ935" s="100"/>
      <c r="CR935" s="100"/>
      <c r="CS935" s="100"/>
      <c r="CT935" s="100"/>
      <c r="CU935" s="100"/>
      <c r="CV935" s="100"/>
      <c r="CW935" s="100"/>
      <c r="CX935" s="100"/>
      <c r="CY935" s="100"/>
      <c r="CZ935" s="100"/>
      <c r="DA935" s="100"/>
      <c r="DB935" s="100"/>
      <c r="DC935" s="100"/>
      <c r="DD935" s="100"/>
      <c r="DE935" s="100"/>
      <c r="DF935" s="100"/>
      <c r="DG935" s="100"/>
      <c r="DH935" s="100"/>
      <c r="DI935" s="100"/>
      <c r="DJ935" s="100"/>
      <c r="DK935" s="100"/>
      <c r="DL935" s="100"/>
      <c r="DM935" s="100"/>
      <c r="DN935" s="100"/>
      <c r="DO935" s="100"/>
      <c r="DP935" s="100"/>
      <c r="DQ935" s="100"/>
      <c r="DR935" s="100"/>
      <c r="DS935" s="100"/>
      <c r="DT935" s="100"/>
      <c r="DU935" s="100"/>
      <c r="DV935" s="100"/>
      <c r="DW935" s="100"/>
      <c r="DX935" s="100"/>
      <c r="DY935" s="100"/>
      <c r="DZ935" s="100"/>
      <c r="EA935" s="100"/>
      <c r="EB935" s="100"/>
      <c r="EC935" s="100"/>
      <c r="ED935" s="100"/>
      <c r="EE935" s="100"/>
      <c r="EF935" s="100"/>
      <c r="EG935" s="100"/>
      <c r="EH935" s="100"/>
      <c r="EI935" s="100"/>
      <c r="EJ935" s="100"/>
      <c r="EK935" s="100"/>
      <c r="EL935" s="100"/>
      <c r="EM935" s="100"/>
      <c r="EN935" s="100"/>
      <c r="EO935" s="100"/>
      <c r="EP935" s="100"/>
      <c r="EQ935" s="100"/>
      <c r="ER935" s="100"/>
      <c r="ES935" s="100"/>
      <c r="ET935" s="100"/>
      <c r="EU935" s="100"/>
      <c r="EV935" s="100"/>
      <c r="EW935" s="100"/>
      <c r="EX935" s="100"/>
      <c r="EY935" s="100"/>
      <c r="EZ935" s="100"/>
      <c r="FA935" s="100"/>
      <c r="FB935" s="100"/>
      <c r="FC935" s="100"/>
      <c r="FD935" s="100"/>
      <c r="FE935" s="100"/>
      <c r="FF935" s="100"/>
      <c r="FG935" s="100"/>
      <c r="FH935" s="100"/>
      <c r="FI935" s="100"/>
      <c r="FJ935" s="100"/>
      <c r="FK935" s="100"/>
      <c r="FL935" s="100"/>
      <c r="FM935" s="100"/>
      <c r="FN935" s="100"/>
      <c r="FO935" s="100"/>
      <c r="FP935" s="100"/>
      <c r="FQ935" s="100"/>
      <c r="FR935" s="100"/>
      <c r="FS935" s="100"/>
      <c r="FT935" s="100"/>
      <c r="FU935" s="100"/>
      <c r="FV935" s="100"/>
      <c r="FW935" s="100"/>
      <c r="FX935" s="100"/>
      <c r="FY935" s="100"/>
      <c r="FZ935" s="100"/>
      <c r="GA935" s="100"/>
      <c r="GB935" s="100"/>
      <c r="GC935" s="100"/>
      <c r="GD935" s="100"/>
      <c r="GE935" s="100"/>
      <c r="GF935" s="100"/>
      <c r="GG935" s="100"/>
      <c r="GH935" s="100"/>
      <c r="GI935" s="100"/>
      <c r="GJ935" s="100"/>
      <c r="GK935" s="100"/>
    </row>
    <row r="936" spans="1:193" s="143" customFormat="1" x14ac:dyDescent="0.25">
      <c r="B936" s="157"/>
      <c r="C936" s="157"/>
      <c r="E936" s="157"/>
    </row>
  </sheetData>
  <conditionalFormatting sqref="R31:AS57">
    <cfRule type="cellIs" dxfId="4" priority="1" operator="greaterThan">
      <formula>0.3</formula>
    </cfRule>
  </conditionalFormatting>
  <conditionalFormatting sqref="R31:AR31">
    <cfRule type="cellIs" dxfId="3" priority="5" stopIfTrue="1" operator="greaterThan">
      <formula>0.3</formula>
    </cfRule>
  </conditionalFormatting>
  <conditionalFormatting sqref="R32:AR32">
    <cfRule type="cellIs" dxfId="2" priority="4" stopIfTrue="1" operator="greaterThan">
      <formula>0.3</formula>
    </cfRule>
  </conditionalFormatting>
  <conditionalFormatting sqref="R31:AR33 R47:AS47">
    <cfRule type="cellIs" dxfId="1" priority="3" stopIfTrue="1" operator="greaterThan">
      <formula>0.3</formula>
    </cfRule>
  </conditionalFormatting>
  <conditionalFormatting sqref="R31:AR57 AS47">
    <cfRule type="cellIs" dxfId="0" priority="2" stopIfTrue="1" operator="greaterThan">
      <formula>0.3</formula>
    </cfRule>
  </conditionalFormatting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Appendix B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Kimmo Kärenlampi</dc:creator>
  <cp:lastModifiedBy>Kuosmanen, Niina I</cp:lastModifiedBy>
  <dcterms:created xsi:type="dcterms:W3CDTF">2015-06-05T18:17:20Z</dcterms:created>
  <dcterms:modified xsi:type="dcterms:W3CDTF">2020-05-29T08:27:42Z</dcterms:modified>
</cp:coreProperties>
</file>